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eeyanuchl/Documents/Qeeriai/dash-industry-insight/data/"/>
    </mc:Choice>
  </mc:AlternateContent>
  <xr:revisionPtr revIDLastSave="0" documentId="13_ncr:1_{D7CA1677-848C-7640-A230-08D40052CC53}" xr6:coauthVersionLast="47" xr6:coauthVersionMax="47" xr10:uidLastSave="{00000000-0000-0000-0000-000000000000}"/>
  <bookViews>
    <workbookView xWindow="0" yWindow="500" windowWidth="28800" windowHeight="16280" firstSheet="1" activeTab="2" xr2:uid="{A305B271-4784-429A-BC36-9352C93C47F7}"/>
  </bookViews>
  <sheets>
    <sheet name="Notes" sheetId="7" r:id="rId1"/>
    <sheet name="Employment" sheetId="1" r:id="rId2"/>
    <sheet name="employment_data_clean" sheetId="10" r:id="rId3"/>
    <sheet name="Employment Outlook" sheetId="6" r:id="rId4"/>
    <sheet name="Employment by State" sheetId="3" r:id="rId5"/>
    <sheet name="Age Profile" sheetId="4" r:id="rId6"/>
    <sheet name="Earnings &amp; Hours" sheetId="2" r:id="rId7"/>
    <sheet name="Earnings_and_edu_clean" sheetId="12" r:id="rId8"/>
    <sheet name="Educational Attainment" sheetId="5" r:id="rId9"/>
    <sheet name="Industries" sheetId="8" r:id="rId10"/>
  </sheets>
  <externalReferences>
    <externalReference r:id="rId11"/>
  </externalReferences>
  <definedNames>
    <definedName name="_xlnm._FilterDatabase" localSheetId="6" hidden="1">'Earnings &amp; Hours'!$E$1:$E$1245</definedName>
    <definedName name="_xlnm._FilterDatabase" localSheetId="7" hidden="1">Earnings_and_edu_clean!$C$1:$C$1237</definedName>
    <definedName name="_xlnm._FilterDatabase" localSheetId="1" hidden="1">Employment!$C$1:$C$1245</definedName>
    <definedName name="_xlnm._FilterDatabase" localSheetId="3" hidden="1">'Employment Outlook'!$C$1:$C$368</definedName>
    <definedName name="_xlnm._FilterDatabase" localSheetId="2" hidden="1">employment_data_clean!#REF!</definedName>
    <definedName name="census">#REF!</definedName>
    <definedName name="earn" localSheetId="7">Earnings_and_edu_clean!#REF!</definedName>
    <definedName name="earn">'Earnings &amp; Hours'!#REF!</definedName>
    <definedName name="emp">#REF!</definedName>
    <definedName name="future" localSheetId="2">employment_data_clean!#REF!</definedName>
    <definedName name="future">'Employment Outlook'!#REF!</definedName>
    <definedName name="growth" localSheetId="2">employment_data_clean!$U:$X</definedName>
    <definedName name="growth">'Employment Outlook'!$V:$Y</definedName>
    <definedName name="key">'[1]Key Indicators'!$B$1:$AI$1237</definedName>
    <definedName name="KIemp">Employment!$L$9:$O$366</definedName>
    <definedName name="main">'[1]Main Data Input'!$B:$CH</definedName>
    <definedName name="time" localSheetId="2">employment_data_clean!$Y:$AK</definedName>
    <definedName name="time">'Employment Outlook'!$Z:$AL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0" l="1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2" i="10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M2" i="12"/>
  <c r="L2" i="12"/>
  <c r="K2" i="12"/>
  <c r="J2" i="12"/>
  <c r="I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2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D2" i="12"/>
  <c r="D1237" i="12"/>
  <c r="C1237" i="12"/>
  <c r="D1236" i="12"/>
  <c r="C1236" i="12"/>
  <c r="D1235" i="12"/>
  <c r="C1235" i="12"/>
  <c r="D1234" i="12"/>
  <c r="C1234" i="12"/>
  <c r="D1233" i="12"/>
  <c r="C1233" i="12"/>
  <c r="D1232" i="12"/>
  <c r="C1232" i="12"/>
  <c r="D1231" i="12"/>
  <c r="C1231" i="12"/>
  <c r="D1230" i="12"/>
  <c r="C1230" i="12"/>
  <c r="D1229" i="12"/>
  <c r="C1229" i="12"/>
  <c r="D1228" i="12"/>
  <c r="C1228" i="12"/>
  <c r="D1227" i="12"/>
  <c r="C1227" i="12"/>
  <c r="D1226" i="12"/>
  <c r="C1226" i="12"/>
  <c r="D1225" i="12"/>
  <c r="C1225" i="12"/>
  <c r="D1224" i="12"/>
  <c r="C1224" i="12"/>
  <c r="D1223" i="12"/>
  <c r="C1223" i="12"/>
  <c r="D1222" i="12"/>
  <c r="C1222" i="12"/>
  <c r="D1221" i="12"/>
  <c r="C1221" i="12"/>
  <c r="D1220" i="12"/>
  <c r="C1220" i="12"/>
  <c r="D1219" i="12"/>
  <c r="C1219" i="12"/>
  <c r="D1218" i="12"/>
  <c r="C1218" i="12"/>
  <c r="D1217" i="12"/>
  <c r="C1217" i="12"/>
  <c r="D1216" i="12"/>
  <c r="C1216" i="12"/>
  <c r="D1215" i="12"/>
  <c r="C1215" i="12"/>
  <c r="D1214" i="12"/>
  <c r="C1214" i="12"/>
  <c r="D1213" i="12"/>
  <c r="C1213" i="12"/>
  <c r="D1212" i="12"/>
  <c r="C1212" i="12"/>
  <c r="D1211" i="12"/>
  <c r="C1211" i="12"/>
  <c r="D1210" i="12"/>
  <c r="C1210" i="12"/>
  <c r="D1209" i="12"/>
  <c r="C1209" i="12"/>
  <c r="D1208" i="12"/>
  <c r="C1208" i="12"/>
  <c r="D1207" i="12"/>
  <c r="C1207" i="12"/>
  <c r="D1206" i="12"/>
  <c r="C1206" i="12"/>
  <c r="D1205" i="12"/>
  <c r="C1205" i="12"/>
  <c r="D1204" i="12"/>
  <c r="C1204" i="12"/>
  <c r="D1203" i="12"/>
  <c r="C1203" i="12"/>
  <c r="D1202" i="12"/>
  <c r="C1202" i="12"/>
  <c r="D1201" i="12"/>
  <c r="C1201" i="12"/>
  <c r="D1200" i="12"/>
  <c r="C1200" i="12"/>
  <c r="D1199" i="12"/>
  <c r="C1199" i="12"/>
  <c r="D1198" i="12"/>
  <c r="C1198" i="12"/>
  <c r="D1197" i="12"/>
  <c r="C1197" i="12"/>
  <c r="D1196" i="12"/>
  <c r="C1196" i="12"/>
  <c r="D1195" i="12"/>
  <c r="C1195" i="12"/>
  <c r="D1194" i="12"/>
  <c r="C1194" i="12"/>
  <c r="D1193" i="12"/>
  <c r="C1193" i="12"/>
  <c r="D1192" i="12"/>
  <c r="C1192" i="12"/>
  <c r="D1191" i="12"/>
  <c r="C1191" i="12"/>
  <c r="D1190" i="12"/>
  <c r="C1190" i="12"/>
  <c r="D1189" i="12"/>
  <c r="C1189" i="12"/>
  <c r="D1188" i="12"/>
  <c r="C1188" i="12"/>
  <c r="D1187" i="12"/>
  <c r="C1187" i="12"/>
  <c r="D1186" i="12"/>
  <c r="C1186" i="12"/>
  <c r="D1185" i="12"/>
  <c r="C1185" i="12"/>
  <c r="D1184" i="12"/>
  <c r="C1184" i="12"/>
  <c r="D1183" i="12"/>
  <c r="C1183" i="12"/>
  <c r="D1182" i="12"/>
  <c r="C1182" i="12"/>
  <c r="D1181" i="12"/>
  <c r="C1181" i="12"/>
  <c r="D1180" i="12"/>
  <c r="C1180" i="12"/>
  <c r="D1179" i="12"/>
  <c r="C1179" i="12"/>
  <c r="D1178" i="12"/>
  <c r="C1178" i="12"/>
  <c r="D1177" i="12"/>
  <c r="C1177" i="12"/>
  <c r="D1176" i="12"/>
  <c r="C1176" i="12"/>
  <c r="D1175" i="12"/>
  <c r="C1175" i="12"/>
  <c r="D1174" i="12"/>
  <c r="C1174" i="12"/>
  <c r="D1173" i="12"/>
  <c r="C1173" i="12"/>
  <c r="D1172" i="12"/>
  <c r="C1172" i="12"/>
  <c r="D1171" i="12"/>
  <c r="C1171" i="12"/>
  <c r="D1170" i="12"/>
  <c r="C1170" i="12"/>
  <c r="D1169" i="12"/>
  <c r="C1169" i="12"/>
  <c r="D1168" i="12"/>
  <c r="C1168" i="12"/>
  <c r="D1167" i="12"/>
  <c r="C1167" i="12"/>
  <c r="D1166" i="12"/>
  <c r="C1166" i="12"/>
  <c r="D1165" i="12"/>
  <c r="C1165" i="12"/>
  <c r="D1164" i="12"/>
  <c r="C1164" i="12"/>
  <c r="D1163" i="12"/>
  <c r="C1163" i="12"/>
  <c r="D1162" i="12"/>
  <c r="C1162" i="12"/>
  <c r="D1161" i="12"/>
  <c r="C1161" i="12"/>
  <c r="D1160" i="12"/>
  <c r="C1160" i="12"/>
  <c r="D1159" i="12"/>
  <c r="C1159" i="12"/>
  <c r="D1158" i="12"/>
  <c r="C1158" i="12"/>
  <c r="D1157" i="12"/>
  <c r="C1157" i="12"/>
  <c r="D1156" i="12"/>
  <c r="C1156" i="12"/>
  <c r="D1155" i="12"/>
  <c r="C1155" i="12"/>
  <c r="D1154" i="12"/>
  <c r="C1154" i="12"/>
  <c r="D1153" i="12"/>
  <c r="C1153" i="12"/>
  <c r="D1152" i="12"/>
  <c r="C1152" i="12"/>
  <c r="D1151" i="12"/>
  <c r="C1151" i="12"/>
  <c r="D1150" i="12"/>
  <c r="C1150" i="12"/>
  <c r="D1149" i="12"/>
  <c r="C1149" i="12"/>
  <c r="D1148" i="12"/>
  <c r="C1148" i="12"/>
  <c r="D1147" i="12"/>
  <c r="C1147" i="12"/>
  <c r="D1146" i="12"/>
  <c r="C1146" i="12"/>
  <c r="D1145" i="12"/>
  <c r="C1145" i="12"/>
  <c r="D1144" i="12"/>
  <c r="C1144" i="12"/>
  <c r="D1143" i="12"/>
  <c r="C1143" i="12"/>
  <c r="D1142" i="12"/>
  <c r="C1142" i="12"/>
  <c r="D1141" i="12"/>
  <c r="C1141" i="12"/>
  <c r="D1140" i="12"/>
  <c r="C1140" i="12"/>
  <c r="D1139" i="12"/>
  <c r="C1139" i="12"/>
  <c r="D1138" i="12"/>
  <c r="C1138" i="12"/>
  <c r="D1137" i="12"/>
  <c r="C1137" i="12"/>
  <c r="D1136" i="12"/>
  <c r="C1136" i="12"/>
  <c r="D1135" i="12"/>
  <c r="C1135" i="12"/>
  <c r="D1134" i="12"/>
  <c r="C1134" i="12"/>
  <c r="D1133" i="12"/>
  <c r="C1133" i="12"/>
  <c r="D1132" i="12"/>
  <c r="C1132" i="12"/>
  <c r="D1131" i="12"/>
  <c r="C1131" i="12"/>
  <c r="D1130" i="12"/>
  <c r="C1130" i="12"/>
  <c r="D1129" i="12"/>
  <c r="C1129" i="12"/>
  <c r="D1128" i="12"/>
  <c r="C1128" i="12"/>
  <c r="D1127" i="12"/>
  <c r="C1127" i="12"/>
  <c r="D1126" i="12"/>
  <c r="C1126" i="12"/>
  <c r="D1125" i="12"/>
  <c r="C1125" i="12"/>
  <c r="D1124" i="12"/>
  <c r="C1124" i="12"/>
  <c r="D1123" i="12"/>
  <c r="C1123" i="12"/>
  <c r="D1122" i="12"/>
  <c r="C1122" i="12"/>
  <c r="D1121" i="12"/>
  <c r="C1121" i="12"/>
  <c r="D1120" i="12"/>
  <c r="C1120" i="12"/>
  <c r="D1119" i="12"/>
  <c r="C1119" i="12"/>
  <c r="D1118" i="12"/>
  <c r="C1118" i="12"/>
  <c r="D1117" i="12"/>
  <c r="C1117" i="12"/>
  <c r="D1116" i="12"/>
  <c r="C1116" i="12"/>
  <c r="D1115" i="12"/>
  <c r="C1115" i="12"/>
  <c r="D1114" i="12"/>
  <c r="C1114" i="12"/>
  <c r="D1113" i="12"/>
  <c r="C1113" i="12"/>
  <c r="D1112" i="12"/>
  <c r="C1112" i="12"/>
  <c r="D1111" i="12"/>
  <c r="C1111" i="12"/>
  <c r="D1110" i="12"/>
  <c r="C1110" i="12"/>
  <c r="D1109" i="12"/>
  <c r="C1109" i="12"/>
  <c r="D1108" i="12"/>
  <c r="C1108" i="12"/>
  <c r="D1107" i="12"/>
  <c r="C1107" i="12"/>
  <c r="D1106" i="12"/>
  <c r="C1106" i="12"/>
  <c r="D1105" i="12"/>
  <c r="C1105" i="12"/>
  <c r="D1104" i="12"/>
  <c r="C1104" i="12"/>
  <c r="D1103" i="12"/>
  <c r="C1103" i="12"/>
  <c r="D1102" i="12"/>
  <c r="C1102" i="12"/>
  <c r="D1101" i="12"/>
  <c r="C1101" i="12"/>
  <c r="D1100" i="12"/>
  <c r="C1100" i="12"/>
  <c r="D1099" i="12"/>
  <c r="C1099" i="12"/>
  <c r="D1098" i="12"/>
  <c r="C1098" i="12"/>
  <c r="D1097" i="12"/>
  <c r="C1097" i="12"/>
  <c r="D1096" i="12"/>
  <c r="C1096" i="12"/>
  <c r="D1095" i="12"/>
  <c r="C1095" i="12"/>
  <c r="D1094" i="12"/>
  <c r="C1094" i="12"/>
  <c r="D1093" i="12"/>
  <c r="C1093" i="12"/>
  <c r="D1092" i="12"/>
  <c r="C1092" i="12"/>
  <c r="D1091" i="12"/>
  <c r="C1091" i="12"/>
  <c r="D1090" i="12"/>
  <c r="C1090" i="12"/>
  <c r="D1089" i="12"/>
  <c r="C1089" i="12"/>
  <c r="D1088" i="12"/>
  <c r="C1088" i="12"/>
  <c r="D1087" i="12"/>
  <c r="C1087" i="12"/>
  <c r="D1086" i="12"/>
  <c r="C1086" i="12"/>
  <c r="D1085" i="12"/>
  <c r="C1085" i="12"/>
  <c r="D1084" i="12"/>
  <c r="C1084" i="12"/>
  <c r="D1083" i="12"/>
  <c r="C1083" i="12"/>
  <c r="D1082" i="12"/>
  <c r="C1082" i="12"/>
  <c r="D1081" i="12"/>
  <c r="C1081" i="12"/>
  <c r="D1080" i="12"/>
  <c r="C1080" i="12"/>
  <c r="D1079" i="12"/>
  <c r="C1079" i="12"/>
  <c r="D1078" i="12"/>
  <c r="C1078" i="12"/>
  <c r="D1077" i="12"/>
  <c r="C1077" i="12"/>
  <c r="D1076" i="12"/>
  <c r="C1076" i="12"/>
  <c r="D1075" i="12"/>
  <c r="C1075" i="12"/>
  <c r="D1074" i="12"/>
  <c r="C1074" i="12"/>
  <c r="D1073" i="12"/>
  <c r="C1073" i="12"/>
  <c r="D1072" i="12"/>
  <c r="C1072" i="12"/>
  <c r="D1071" i="12"/>
  <c r="C1071" i="12"/>
  <c r="D1070" i="12"/>
  <c r="C1070" i="12"/>
  <c r="D1069" i="12"/>
  <c r="C1069" i="12"/>
  <c r="D1068" i="12"/>
  <c r="C1068" i="12"/>
  <c r="D1067" i="12"/>
  <c r="C1067" i="12"/>
  <c r="D1066" i="12"/>
  <c r="C1066" i="12"/>
  <c r="D1065" i="12"/>
  <c r="C1065" i="12"/>
  <c r="D1064" i="12"/>
  <c r="C1064" i="12"/>
  <c r="D1063" i="12"/>
  <c r="C1063" i="12"/>
  <c r="D1062" i="12"/>
  <c r="C1062" i="12"/>
  <c r="D1061" i="12"/>
  <c r="C1061" i="12"/>
  <c r="D1060" i="12"/>
  <c r="C1060" i="12"/>
  <c r="D1059" i="12"/>
  <c r="C1059" i="12"/>
  <c r="D1058" i="12"/>
  <c r="C1058" i="12"/>
  <c r="D1057" i="12"/>
  <c r="C1057" i="12"/>
  <c r="D1056" i="12"/>
  <c r="C1056" i="12"/>
  <c r="D1055" i="12"/>
  <c r="C1055" i="12"/>
  <c r="D1054" i="12"/>
  <c r="C1054" i="12"/>
  <c r="D1053" i="12"/>
  <c r="C1053" i="12"/>
  <c r="D1052" i="12"/>
  <c r="C1052" i="12"/>
  <c r="D1051" i="12"/>
  <c r="C1051" i="12"/>
  <c r="D1050" i="12"/>
  <c r="C1050" i="12"/>
  <c r="D1049" i="12"/>
  <c r="C1049" i="12"/>
  <c r="D1048" i="12"/>
  <c r="C1048" i="12"/>
  <c r="D1047" i="12"/>
  <c r="C1047" i="12"/>
  <c r="D1046" i="12"/>
  <c r="C1046" i="12"/>
  <c r="D1045" i="12"/>
  <c r="C1045" i="12"/>
  <c r="D1044" i="12"/>
  <c r="C1044" i="12"/>
  <c r="D1043" i="12"/>
  <c r="C1043" i="12"/>
  <c r="D1042" i="12"/>
  <c r="C1042" i="12"/>
  <c r="D1041" i="12"/>
  <c r="C1041" i="12"/>
  <c r="D1040" i="12"/>
  <c r="C1040" i="12"/>
  <c r="D1039" i="12"/>
  <c r="C1039" i="12"/>
  <c r="D1038" i="12"/>
  <c r="C1038" i="12"/>
  <c r="D1037" i="12"/>
  <c r="C1037" i="12"/>
  <c r="D1036" i="12"/>
  <c r="C1036" i="12"/>
  <c r="D1035" i="12"/>
  <c r="C1035" i="12"/>
  <c r="D1034" i="12"/>
  <c r="C1034" i="12"/>
  <c r="D1033" i="12"/>
  <c r="C1033" i="12"/>
  <c r="D1032" i="12"/>
  <c r="C1032" i="12"/>
  <c r="D1031" i="12"/>
  <c r="C1031" i="12"/>
  <c r="D1030" i="12"/>
  <c r="C1030" i="12"/>
  <c r="D1029" i="12"/>
  <c r="C1029" i="12"/>
  <c r="D1028" i="12"/>
  <c r="C1028" i="12"/>
  <c r="D1027" i="12"/>
  <c r="C1027" i="12"/>
  <c r="D1026" i="12"/>
  <c r="C1026" i="12"/>
  <c r="D1025" i="12"/>
  <c r="C1025" i="12"/>
  <c r="D1024" i="12"/>
  <c r="C1024" i="12"/>
  <c r="D1023" i="12"/>
  <c r="C1023" i="12"/>
  <c r="D1022" i="12"/>
  <c r="C1022" i="12"/>
  <c r="D1021" i="12"/>
  <c r="C1021" i="12"/>
  <c r="D1020" i="12"/>
  <c r="C1020" i="12"/>
  <c r="D1019" i="12"/>
  <c r="C1019" i="12"/>
  <c r="D1018" i="12"/>
  <c r="C1018" i="12"/>
  <c r="D1017" i="12"/>
  <c r="C1017" i="12"/>
  <c r="D1016" i="12"/>
  <c r="C1016" i="12"/>
  <c r="D1015" i="12"/>
  <c r="C1015" i="12"/>
  <c r="D1014" i="12"/>
  <c r="C1014" i="12"/>
  <c r="D1013" i="12"/>
  <c r="C1013" i="12"/>
  <c r="D1012" i="12"/>
  <c r="C1012" i="12"/>
  <c r="D1011" i="12"/>
  <c r="C1011" i="12"/>
  <c r="D1010" i="12"/>
  <c r="C1010" i="12"/>
  <c r="D1009" i="12"/>
  <c r="C1009" i="12"/>
  <c r="D1008" i="12"/>
  <c r="C1008" i="12"/>
  <c r="D1007" i="12"/>
  <c r="C1007" i="12"/>
  <c r="D1006" i="12"/>
  <c r="C1006" i="12"/>
  <c r="D1005" i="12"/>
  <c r="C1005" i="12"/>
  <c r="D1004" i="12"/>
  <c r="C1004" i="12"/>
  <c r="D1003" i="12"/>
  <c r="C1003" i="12"/>
  <c r="D1002" i="12"/>
  <c r="C1002" i="12"/>
  <c r="D1001" i="12"/>
  <c r="C1001" i="12"/>
  <c r="D1000" i="12"/>
  <c r="C1000" i="12"/>
  <c r="D999" i="12"/>
  <c r="C999" i="12"/>
  <c r="D998" i="12"/>
  <c r="C998" i="12"/>
  <c r="D997" i="12"/>
  <c r="C997" i="12"/>
  <c r="D996" i="12"/>
  <c r="C996" i="12"/>
  <c r="D995" i="12"/>
  <c r="C995" i="12"/>
  <c r="D994" i="12"/>
  <c r="C994" i="12"/>
  <c r="D993" i="12"/>
  <c r="C993" i="12"/>
  <c r="D992" i="12"/>
  <c r="C992" i="12"/>
  <c r="D991" i="12"/>
  <c r="C991" i="12"/>
  <c r="D990" i="12"/>
  <c r="C990" i="12"/>
  <c r="D989" i="12"/>
  <c r="C989" i="12"/>
  <c r="D988" i="12"/>
  <c r="C988" i="12"/>
  <c r="D987" i="12"/>
  <c r="C987" i="12"/>
  <c r="D986" i="12"/>
  <c r="C986" i="12"/>
  <c r="D985" i="12"/>
  <c r="C985" i="12"/>
  <c r="D984" i="12"/>
  <c r="C984" i="12"/>
  <c r="D983" i="12"/>
  <c r="C983" i="12"/>
  <c r="D982" i="12"/>
  <c r="C982" i="12"/>
  <c r="D981" i="12"/>
  <c r="C981" i="12"/>
  <c r="D980" i="12"/>
  <c r="C980" i="12"/>
  <c r="D979" i="12"/>
  <c r="C979" i="12"/>
  <c r="D978" i="12"/>
  <c r="C978" i="12"/>
  <c r="D977" i="12"/>
  <c r="C977" i="12"/>
  <c r="D976" i="12"/>
  <c r="C976" i="12"/>
  <c r="D975" i="12"/>
  <c r="C975" i="12"/>
  <c r="D974" i="12"/>
  <c r="C974" i="12"/>
  <c r="D973" i="12"/>
  <c r="C973" i="12"/>
  <c r="D972" i="12"/>
  <c r="C972" i="12"/>
  <c r="D971" i="12"/>
  <c r="C971" i="12"/>
  <c r="D970" i="12"/>
  <c r="C970" i="12"/>
  <c r="D969" i="12"/>
  <c r="C969" i="12"/>
  <c r="D968" i="12"/>
  <c r="C968" i="12"/>
  <c r="D967" i="12"/>
  <c r="C967" i="12"/>
  <c r="D966" i="12"/>
  <c r="C966" i="12"/>
  <c r="D965" i="12"/>
  <c r="C965" i="12"/>
  <c r="D964" i="12"/>
  <c r="C964" i="12"/>
  <c r="D963" i="12"/>
  <c r="C963" i="12"/>
  <c r="D962" i="12"/>
  <c r="C962" i="12"/>
  <c r="D961" i="12"/>
  <c r="C961" i="12"/>
  <c r="D960" i="12"/>
  <c r="C960" i="12"/>
  <c r="D959" i="12"/>
  <c r="C959" i="12"/>
  <c r="D958" i="12"/>
  <c r="C958" i="12"/>
  <c r="D957" i="12"/>
  <c r="C957" i="12"/>
  <c r="D956" i="12"/>
  <c r="C956" i="12"/>
  <c r="D955" i="12"/>
  <c r="C955" i="12"/>
  <c r="D954" i="12"/>
  <c r="C954" i="12"/>
  <c r="D953" i="12"/>
  <c r="C953" i="12"/>
  <c r="D952" i="12"/>
  <c r="C952" i="12"/>
  <c r="D951" i="12"/>
  <c r="C951" i="12"/>
  <c r="D950" i="12"/>
  <c r="C950" i="12"/>
  <c r="D949" i="12"/>
  <c r="C949" i="12"/>
  <c r="D948" i="12"/>
  <c r="C948" i="12"/>
  <c r="D947" i="12"/>
  <c r="C947" i="12"/>
  <c r="D946" i="12"/>
  <c r="C946" i="12"/>
  <c r="D945" i="12"/>
  <c r="C945" i="12"/>
  <c r="D944" i="12"/>
  <c r="C944" i="12"/>
  <c r="D943" i="12"/>
  <c r="C943" i="12"/>
  <c r="D942" i="12"/>
  <c r="C942" i="12"/>
  <c r="D941" i="12"/>
  <c r="C941" i="12"/>
  <c r="D940" i="12"/>
  <c r="C940" i="12"/>
  <c r="D939" i="12"/>
  <c r="C939" i="12"/>
  <c r="D938" i="12"/>
  <c r="C938" i="12"/>
  <c r="D937" i="12"/>
  <c r="C937" i="12"/>
  <c r="D936" i="12"/>
  <c r="C936" i="12"/>
  <c r="D935" i="12"/>
  <c r="C935" i="12"/>
  <c r="D934" i="12"/>
  <c r="C934" i="12"/>
  <c r="D933" i="12"/>
  <c r="C933" i="12"/>
  <c r="D932" i="12"/>
  <c r="C932" i="12"/>
  <c r="D931" i="12"/>
  <c r="C931" i="12"/>
  <c r="D930" i="12"/>
  <c r="C930" i="12"/>
  <c r="D929" i="12"/>
  <c r="C929" i="12"/>
  <c r="D928" i="12"/>
  <c r="C928" i="12"/>
  <c r="D927" i="12"/>
  <c r="C927" i="12"/>
  <c r="D926" i="12"/>
  <c r="C926" i="12"/>
  <c r="D925" i="12"/>
  <c r="C925" i="12"/>
  <c r="D924" i="12"/>
  <c r="C924" i="12"/>
  <c r="D923" i="12"/>
  <c r="C923" i="12"/>
  <c r="D922" i="12"/>
  <c r="C922" i="12"/>
  <c r="D921" i="12"/>
  <c r="C921" i="12"/>
  <c r="D920" i="12"/>
  <c r="C920" i="12"/>
  <c r="D919" i="12"/>
  <c r="C919" i="12"/>
  <c r="D918" i="12"/>
  <c r="C918" i="12"/>
  <c r="D917" i="12"/>
  <c r="C917" i="12"/>
  <c r="D916" i="12"/>
  <c r="C916" i="12"/>
  <c r="D915" i="12"/>
  <c r="C915" i="12"/>
  <c r="D914" i="12"/>
  <c r="C914" i="12"/>
  <c r="D913" i="12"/>
  <c r="C913" i="12"/>
  <c r="D912" i="12"/>
  <c r="C912" i="12"/>
  <c r="D911" i="12"/>
  <c r="C911" i="12"/>
  <c r="D910" i="12"/>
  <c r="C910" i="12"/>
  <c r="D909" i="12"/>
  <c r="C909" i="12"/>
  <c r="D908" i="12"/>
  <c r="C908" i="12"/>
  <c r="D907" i="12"/>
  <c r="C907" i="12"/>
  <c r="D906" i="12"/>
  <c r="C906" i="12"/>
  <c r="D905" i="12"/>
  <c r="C905" i="12"/>
  <c r="D904" i="12"/>
  <c r="C904" i="12"/>
  <c r="D903" i="12"/>
  <c r="C903" i="12"/>
  <c r="D902" i="12"/>
  <c r="C902" i="12"/>
  <c r="D901" i="12"/>
  <c r="C901" i="12"/>
  <c r="D900" i="12"/>
  <c r="C900" i="12"/>
  <c r="D899" i="12"/>
  <c r="C899" i="12"/>
  <c r="D898" i="12"/>
  <c r="C898" i="12"/>
  <c r="D897" i="12"/>
  <c r="C897" i="12"/>
  <c r="D896" i="12"/>
  <c r="C896" i="12"/>
  <c r="D895" i="12"/>
  <c r="C895" i="12"/>
  <c r="D894" i="12"/>
  <c r="C894" i="12"/>
  <c r="D893" i="12"/>
  <c r="C893" i="12"/>
  <c r="D892" i="12"/>
  <c r="C892" i="12"/>
  <c r="D891" i="12"/>
  <c r="C891" i="12"/>
  <c r="D890" i="12"/>
  <c r="C890" i="12"/>
  <c r="D889" i="12"/>
  <c r="C889" i="12"/>
  <c r="D888" i="12"/>
  <c r="C888" i="12"/>
  <c r="D887" i="12"/>
  <c r="C887" i="12"/>
  <c r="D886" i="12"/>
  <c r="C886" i="12"/>
  <c r="D885" i="12"/>
  <c r="C885" i="12"/>
  <c r="D884" i="12"/>
  <c r="C884" i="12"/>
  <c r="D883" i="12"/>
  <c r="C883" i="12"/>
  <c r="D882" i="12"/>
  <c r="C882" i="12"/>
  <c r="D881" i="12"/>
  <c r="C881" i="12"/>
  <c r="D880" i="12"/>
  <c r="C880" i="12"/>
  <c r="D879" i="12"/>
  <c r="C879" i="12"/>
  <c r="D878" i="12"/>
  <c r="C878" i="12"/>
  <c r="D877" i="12"/>
  <c r="C877" i="12"/>
  <c r="D876" i="12"/>
  <c r="C876" i="12"/>
  <c r="D875" i="12"/>
  <c r="C875" i="12"/>
  <c r="D874" i="12"/>
  <c r="C874" i="12"/>
  <c r="D873" i="12"/>
  <c r="C873" i="12"/>
  <c r="D872" i="12"/>
  <c r="C872" i="12"/>
  <c r="D871" i="12"/>
  <c r="C871" i="12"/>
  <c r="D870" i="12"/>
  <c r="C870" i="12"/>
  <c r="D869" i="12"/>
  <c r="C869" i="12"/>
  <c r="D868" i="12"/>
  <c r="C868" i="12"/>
  <c r="D867" i="12"/>
  <c r="C867" i="12"/>
  <c r="D866" i="12"/>
  <c r="C866" i="12"/>
  <c r="D865" i="12"/>
  <c r="C865" i="12"/>
  <c r="D864" i="12"/>
  <c r="C864" i="12"/>
  <c r="D863" i="12"/>
  <c r="C863" i="12"/>
  <c r="D862" i="12"/>
  <c r="C862" i="12"/>
  <c r="D861" i="12"/>
  <c r="C861" i="12"/>
  <c r="D860" i="12"/>
  <c r="C860" i="12"/>
  <c r="D859" i="12"/>
  <c r="C859" i="12"/>
  <c r="D858" i="12"/>
  <c r="C858" i="12"/>
  <c r="D857" i="12"/>
  <c r="C857" i="12"/>
  <c r="D856" i="12"/>
  <c r="C856" i="12"/>
  <c r="D855" i="12"/>
  <c r="C855" i="12"/>
  <c r="D854" i="12"/>
  <c r="C854" i="12"/>
  <c r="D853" i="12"/>
  <c r="C853" i="12"/>
  <c r="D852" i="12"/>
  <c r="C852" i="12"/>
  <c r="D851" i="12"/>
  <c r="C851" i="12"/>
  <c r="D850" i="12"/>
  <c r="C850" i="12"/>
  <c r="D849" i="12"/>
  <c r="C849" i="12"/>
  <c r="D848" i="12"/>
  <c r="C848" i="12"/>
  <c r="D847" i="12"/>
  <c r="C847" i="12"/>
  <c r="D846" i="12"/>
  <c r="C846" i="12"/>
  <c r="D845" i="12"/>
  <c r="C845" i="12"/>
  <c r="D844" i="12"/>
  <c r="C844" i="12"/>
  <c r="D843" i="12"/>
  <c r="C843" i="12"/>
  <c r="D842" i="12"/>
  <c r="C842" i="12"/>
  <c r="D841" i="12"/>
  <c r="C841" i="12"/>
  <c r="D840" i="12"/>
  <c r="C840" i="12"/>
  <c r="D839" i="12"/>
  <c r="C839" i="12"/>
  <c r="D838" i="12"/>
  <c r="C838" i="12"/>
  <c r="D837" i="12"/>
  <c r="C837" i="12"/>
  <c r="D836" i="12"/>
  <c r="C836" i="12"/>
  <c r="D835" i="12"/>
  <c r="C835" i="12"/>
  <c r="D834" i="12"/>
  <c r="C834" i="12"/>
  <c r="D833" i="12"/>
  <c r="C833" i="12"/>
  <c r="D832" i="12"/>
  <c r="C832" i="12"/>
  <c r="D831" i="12"/>
  <c r="C831" i="12"/>
  <c r="D830" i="12"/>
  <c r="C830" i="12"/>
  <c r="D829" i="12"/>
  <c r="C829" i="12"/>
  <c r="D828" i="12"/>
  <c r="C828" i="12"/>
  <c r="D827" i="12"/>
  <c r="C827" i="12"/>
  <c r="D826" i="12"/>
  <c r="C826" i="12"/>
  <c r="D825" i="12"/>
  <c r="C825" i="12"/>
  <c r="D824" i="12"/>
  <c r="C824" i="12"/>
  <c r="D823" i="12"/>
  <c r="C823" i="12"/>
  <c r="D822" i="12"/>
  <c r="C822" i="12"/>
  <c r="D821" i="12"/>
  <c r="C821" i="12"/>
  <c r="D820" i="12"/>
  <c r="C820" i="12"/>
  <c r="D819" i="12"/>
  <c r="C819" i="12"/>
  <c r="D818" i="12"/>
  <c r="C818" i="12"/>
  <c r="D817" i="12"/>
  <c r="C817" i="12"/>
  <c r="D816" i="12"/>
  <c r="C816" i="12"/>
  <c r="D815" i="12"/>
  <c r="C815" i="12"/>
  <c r="D814" i="12"/>
  <c r="C814" i="12"/>
  <c r="D813" i="12"/>
  <c r="C813" i="12"/>
  <c r="D812" i="12"/>
  <c r="C812" i="12"/>
  <c r="D811" i="12"/>
  <c r="C811" i="12"/>
  <c r="D810" i="12"/>
  <c r="C810" i="12"/>
  <c r="D809" i="12"/>
  <c r="C809" i="12"/>
  <c r="D808" i="12"/>
  <c r="C808" i="12"/>
  <c r="D807" i="12"/>
  <c r="C807" i="12"/>
  <c r="D806" i="12"/>
  <c r="C806" i="12"/>
  <c r="D805" i="12"/>
  <c r="C805" i="12"/>
  <c r="D804" i="12"/>
  <c r="C804" i="12"/>
  <c r="D803" i="12"/>
  <c r="C803" i="12"/>
  <c r="D802" i="12"/>
  <c r="C802" i="12"/>
  <c r="D801" i="12"/>
  <c r="C801" i="12"/>
  <c r="D800" i="12"/>
  <c r="C800" i="12"/>
  <c r="D799" i="12"/>
  <c r="C799" i="12"/>
  <c r="D798" i="12"/>
  <c r="C798" i="12"/>
  <c r="D797" i="12"/>
  <c r="C797" i="12"/>
  <c r="D796" i="12"/>
  <c r="C796" i="12"/>
  <c r="D795" i="12"/>
  <c r="C795" i="12"/>
  <c r="D794" i="12"/>
  <c r="C794" i="12"/>
  <c r="D793" i="12"/>
  <c r="C793" i="12"/>
  <c r="D792" i="12"/>
  <c r="C792" i="12"/>
  <c r="D791" i="12"/>
  <c r="C791" i="12"/>
  <c r="D790" i="12"/>
  <c r="C790" i="12"/>
  <c r="D789" i="12"/>
  <c r="C789" i="12"/>
  <c r="D788" i="12"/>
  <c r="C788" i="12"/>
  <c r="D787" i="12"/>
  <c r="C787" i="12"/>
  <c r="D786" i="12"/>
  <c r="C786" i="12"/>
  <c r="D785" i="12"/>
  <c r="C785" i="12"/>
  <c r="D784" i="12"/>
  <c r="C784" i="12"/>
  <c r="D783" i="12"/>
  <c r="C783" i="12"/>
  <c r="D782" i="12"/>
  <c r="C782" i="12"/>
  <c r="D781" i="12"/>
  <c r="C781" i="12"/>
  <c r="D780" i="12"/>
  <c r="C780" i="12"/>
  <c r="D779" i="12"/>
  <c r="C779" i="12"/>
  <c r="D778" i="12"/>
  <c r="C778" i="12"/>
  <c r="D777" i="12"/>
  <c r="C777" i="12"/>
  <c r="D776" i="12"/>
  <c r="C776" i="12"/>
  <c r="D775" i="12"/>
  <c r="C775" i="12"/>
  <c r="D774" i="12"/>
  <c r="C774" i="12"/>
  <c r="D773" i="12"/>
  <c r="C773" i="12"/>
  <c r="D772" i="12"/>
  <c r="C772" i="12"/>
  <c r="D771" i="12"/>
  <c r="C771" i="12"/>
  <c r="D770" i="12"/>
  <c r="C770" i="12"/>
  <c r="D769" i="12"/>
  <c r="C769" i="12"/>
  <c r="D768" i="12"/>
  <c r="C768" i="12"/>
  <c r="D767" i="12"/>
  <c r="C767" i="12"/>
  <c r="D766" i="12"/>
  <c r="C766" i="12"/>
  <c r="D765" i="12"/>
  <c r="C765" i="12"/>
  <c r="D764" i="12"/>
  <c r="C764" i="12"/>
  <c r="D763" i="12"/>
  <c r="C763" i="12"/>
  <c r="D762" i="12"/>
  <c r="C762" i="12"/>
  <c r="D761" i="12"/>
  <c r="C761" i="12"/>
  <c r="D760" i="12"/>
  <c r="C760" i="12"/>
  <c r="D759" i="12"/>
  <c r="C759" i="12"/>
  <c r="D758" i="12"/>
  <c r="C758" i="12"/>
  <c r="D757" i="12"/>
  <c r="C757" i="12"/>
  <c r="D756" i="12"/>
  <c r="C756" i="12"/>
  <c r="D755" i="12"/>
  <c r="C755" i="12"/>
  <c r="D754" i="12"/>
  <c r="C754" i="12"/>
  <c r="D753" i="12"/>
  <c r="C753" i="12"/>
  <c r="D752" i="12"/>
  <c r="C752" i="12"/>
  <c r="D751" i="12"/>
  <c r="C751" i="12"/>
  <c r="D750" i="12"/>
  <c r="C750" i="12"/>
  <c r="D749" i="12"/>
  <c r="C749" i="12"/>
  <c r="D748" i="12"/>
  <c r="C748" i="12"/>
  <c r="D747" i="12"/>
  <c r="C747" i="12"/>
  <c r="D746" i="12"/>
  <c r="C746" i="12"/>
  <c r="D745" i="12"/>
  <c r="C745" i="12"/>
  <c r="D744" i="12"/>
  <c r="C744" i="12"/>
  <c r="D743" i="12"/>
  <c r="C743" i="12"/>
  <c r="D742" i="12"/>
  <c r="C742" i="12"/>
  <c r="D741" i="12"/>
  <c r="C741" i="12"/>
  <c r="D740" i="12"/>
  <c r="C740" i="12"/>
  <c r="D739" i="12"/>
  <c r="C739" i="12"/>
  <c r="D738" i="12"/>
  <c r="C738" i="12"/>
  <c r="D737" i="12"/>
  <c r="C737" i="12"/>
  <c r="D736" i="12"/>
  <c r="C736" i="12"/>
  <c r="D735" i="12"/>
  <c r="C735" i="12"/>
  <c r="D734" i="12"/>
  <c r="C734" i="12"/>
  <c r="D733" i="12"/>
  <c r="C733" i="12"/>
  <c r="D732" i="12"/>
  <c r="C732" i="12"/>
  <c r="D731" i="12"/>
  <c r="C731" i="12"/>
  <c r="D730" i="12"/>
  <c r="C730" i="12"/>
  <c r="D729" i="12"/>
  <c r="C729" i="12"/>
  <c r="D728" i="12"/>
  <c r="C728" i="12"/>
  <c r="D727" i="12"/>
  <c r="C727" i="12"/>
  <c r="D726" i="12"/>
  <c r="C726" i="12"/>
  <c r="D725" i="12"/>
  <c r="C725" i="12"/>
  <c r="D724" i="12"/>
  <c r="C724" i="12"/>
  <c r="D723" i="12"/>
  <c r="C723" i="12"/>
  <c r="D722" i="12"/>
  <c r="C722" i="12"/>
  <c r="D721" i="12"/>
  <c r="C721" i="12"/>
  <c r="D720" i="12"/>
  <c r="C720" i="12"/>
  <c r="D719" i="12"/>
  <c r="C719" i="12"/>
  <c r="D718" i="12"/>
  <c r="C718" i="12"/>
  <c r="D717" i="12"/>
  <c r="C717" i="12"/>
  <c r="D716" i="12"/>
  <c r="C716" i="12"/>
  <c r="D715" i="12"/>
  <c r="C715" i="12"/>
  <c r="D714" i="12"/>
  <c r="C714" i="12"/>
  <c r="D713" i="12"/>
  <c r="C713" i="12"/>
  <c r="D712" i="12"/>
  <c r="C712" i="12"/>
  <c r="D711" i="12"/>
  <c r="C711" i="12"/>
  <c r="D710" i="12"/>
  <c r="C710" i="12"/>
  <c r="D709" i="12"/>
  <c r="C709" i="12"/>
  <c r="D708" i="12"/>
  <c r="C708" i="12"/>
  <c r="D707" i="12"/>
  <c r="C707" i="12"/>
  <c r="D706" i="12"/>
  <c r="C706" i="12"/>
  <c r="D705" i="12"/>
  <c r="C705" i="12"/>
  <c r="D704" i="12"/>
  <c r="C704" i="12"/>
  <c r="D703" i="12"/>
  <c r="C703" i="12"/>
  <c r="D702" i="12"/>
  <c r="C702" i="12"/>
  <c r="D701" i="12"/>
  <c r="C701" i="12"/>
  <c r="D700" i="12"/>
  <c r="C700" i="12"/>
  <c r="D699" i="12"/>
  <c r="C699" i="12"/>
  <c r="D698" i="12"/>
  <c r="C698" i="12"/>
  <c r="D697" i="12"/>
  <c r="C697" i="12"/>
  <c r="D696" i="12"/>
  <c r="C696" i="12"/>
  <c r="D695" i="12"/>
  <c r="C695" i="12"/>
  <c r="D694" i="12"/>
  <c r="C694" i="12"/>
  <c r="D693" i="12"/>
  <c r="C693" i="12"/>
  <c r="D692" i="12"/>
  <c r="C692" i="12"/>
  <c r="D691" i="12"/>
  <c r="C691" i="12"/>
  <c r="D690" i="12"/>
  <c r="C690" i="12"/>
  <c r="D689" i="12"/>
  <c r="C689" i="12"/>
  <c r="D688" i="12"/>
  <c r="C688" i="12"/>
  <c r="D687" i="12"/>
  <c r="C687" i="12"/>
  <c r="D686" i="12"/>
  <c r="C686" i="12"/>
  <c r="D685" i="12"/>
  <c r="C685" i="12"/>
  <c r="D684" i="12"/>
  <c r="C684" i="12"/>
  <c r="D683" i="12"/>
  <c r="C683" i="12"/>
  <c r="D682" i="12"/>
  <c r="C682" i="12"/>
  <c r="D681" i="12"/>
  <c r="C681" i="12"/>
  <c r="D680" i="12"/>
  <c r="C680" i="12"/>
  <c r="D679" i="12"/>
  <c r="C679" i="12"/>
  <c r="D678" i="12"/>
  <c r="C678" i="12"/>
  <c r="D677" i="12"/>
  <c r="C677" i="12"/>
  <c r="D676" i="12"/>
  <c r="C676" i="12"/>
  <c r="D675" i="12"/>
  <c r="C675" i="12"/>
  <c r="D674" i="12"/>
  <c r="C674" i="12"/>
  <c r="D673" i="12"/>
  <c r="C673" i="12"/>
  <c r="D672" i="12"/>
  <c r="C672" i="12"/>
  <c r="D671" i="12"/>
  <c r="C671" i="12"/>
  <c r="D670" i="12"/>
  <c r="C670" i="12"/>
  <c r="D669" i="12"/>
  <c r="C669" i="12"/>
  <c r="D668" i="12"/>
  <c r="C668" i="12"/>
  <c r="D667" i="12"/>
  <c r="C667" i="12"/>
  <c r="D666" i="12"/>
  <c r="C666" i="12"/>
  <c r="D665" i="12"/>
  <c r="C665" i="12"/>
  <c r="D664" i="12"/>
  <c r="C664" i="12"/>
  <c r="D663" i="12"/>
  <c r="C663" i="12"/>
  <c r="D662" i="12"/>
  <c r="C662" i="12"/>
  <c r="D661" i="12"/>
  <c r="C661" i="12"/>
  <c r="D660" i="12"/>
  <c r="C660" i="12"/>
  <c r="D659" i="12"/>
  <c r="C659" i="12"/>
  <c r="D658" i="12"/>
  <c r="C658" i="12"/>
  <c r="D657" i="12"/>
  <c r="C657" i="12"/>
  <c r="D656" i="12"/>
  <c r="C656" i="12"/>
  <c r="D655" i="12"/>
  <c r="C655" i="12"/>
  <c r="D654" i="12"/>
  <c r="C654" i="12"/>
  <c r="D653" i="12"/>
  <c r="C653" i="12"/>
  <c r="D652" i="12"/>
  <c r="C652" i="12"/>
  <c r="D651" i="12"/>
  <c r="C651" i="12"/>
  <c r="D650" i="12"/>
  <c r="C650" i="12"/>
  <c r="D649" i="12"/>
  <c r="C649" i="12"/>
  <c r="D648" i="12"/>
  <c r="C648" i="12"/>
  <c r="D647" i="12"/>
  <c r="C647" i="12"/>
  <c r="D646" i="12"/>
  <c r="C646" i="12"/>
  <c r="D645" i="12"/>
  <c r="C645" i="12"/>
  <c r="D644" i="12"/>
  <c r="C644" i="12"/>
  <c r="D643" i="12"/>
  <c r="C643" i="12"/>
  <c r="D642" i="12"/>
  <c r="C642" i="12"/>
  <c r="D641" i="12"/>
  <c r="C641" i="12"/>
  <c r="D640" i="12"/>
  <c r="C640" i="12"/>
  <c r="D639" i="12"/>
  <c r="C639" i="12"/>
  <c r="D638" i="12"/>
  <c r="C638" i="12"/>
  <c r="D637" i="12"/>
  <c r="C637" i="12"/>
  <c r="D636" i="12"/>
  <c r="C636" i="12"/>
  <c r="D635" i="12"/>
  <c r="C635" i="12"/>
  <c r="D634" i="12"/>
  <c r="C634" i="12"/>
  <c r="D633" i="12"/>
  <c r="C633" i="12"/>
  <c r="D632" i="12"/>
  <c r="C632" i="12"/>
  <c r="D631" i="12"/>
  <c r="C631" i="12"/>
  <c r="D630" i="12"/>
  <c r="C630" i="12"/>
  <c r="D629" i="12"/>
  <c r="C629" i="12"/>
  <c r="D628" i="12"/>
  <c r="C628" i="12"/>
  <c r="D627" i="12"/>
  <c r="C627" i="12"/>
  <c r="D626" i="12"/>
  <c r="C626" i="12"/>
  <c r="D625" i="12"/>
  <c r="C625" i="12"/>
  <c r="D624" i="12"/>
  <c r="C624" i="12"/>
  <c r="D623" i="12"/>
  <c r="C623" i="12"/>
  <c r="D622" i="12"/>
  <c r="C622" i="12"/>
  <c r="D621" i="12"/>
  <c r="C621" i="12"/>
  <c r="D620" i="12"/>
  <c r="C620" i="12"/>
  <c r="D619" i="12"/>
  <c r="C619" i="12"/>
  <c r="D618" i="12"/>
  <c r="C618" i="12"/>
  <c r="D617" i="12"/>
  <c r="C617" i="12"/>
  <c r="D616" i="12"/>
  <c r="C616" i="12"/>
  <c r="D615" i="12"/>
  <c r="C615" i="12"/>
  <c r="D614" i="12"/>
  <c r="C614" i="12"/>
  <c r="D613" i="12"/>
  <c r="C613" i="12"/>
  <c r="D612" i="12"/>
  <c r="C612" i="12"/>
  <c r="D611" i="12"/>
  <c r="C611" i="12"/>
  <c r="D610" i="12"/>
  <c r="C610" i="12"/>
  <c r="D609" i="12"/>
  <c r="C609" i="12"/>
  <c r="D608" i="12"/>
  <c r="C608" i="12"/>
  <c r="D607" i="12"/>
  <c r="C607" i="12"/>
  <c r="D606" i="12"/>
  <c r="C606" i="12"/>
  <c r="D605" i="12"/>
  <c r="C605" i="12"/>
  <c r="D604" i="12"/>
  <c r="C604" i="12"/>
  <c r="D603" i="12"/>
  <c r="C603" i="12"/>
  <c r="D602" i="12"/>
  <c r="C602" i="12"/>
  <c r="D601" i="12"/>
  <c r="C601" i="12"/>
  <c r="D600" i="12"/>
  <c r="C600" i="12"/>
  <c r="D599" i="12"/>
  <c r="C599" i="12"/>
  <c r="D598" i="12"/>
  <c r="C598" i="12"/>
  <c r="D597" i="12"/>
  <c r="C597" i="12"/>
  <c r="D596" i="12"/>
  <c r="C596" i="12"/>
  <c r="D595" i="12"/>
  <c r="C595" i="12"/>
  <c r="D594" i="12"/>
  <c r="C594" i="12"/>
  <c r="D593" i="12"/>
  <c r="C593" i="12"/>
  <c r="D592" i="12"/>
  <c r="C592" i="12"/>
  <c r="D591" i="12"/>
  <c r="C591" i="12"/>
  <c r="D590" i="12"/>
  <c r="C590" i="12"/>
  <c r="D589" i="12"/>
  <c r="C589" i="12"/>
  <c r="D588" i="12"/>
  <c r="C588" i="12"/>
  <c r="D587" i="12"/>
  <c r="C587" i="12"/>
  <c r="D586" i="12"/>
  <c r="C586" i="12"/>
  <c r="D585" i="12"/>
  <c r="C585" i="12"/>
  <c r="D584" i="12"/>
  <c r="C584" i="12"/>
  <c r="D583" i="12"/>
  <c r="C583" i="12"/>
  <c r="D582" i="12"/>
  <c r="C582" i="12"/>
  <c r="D581" i="12"/>
  <c r="C581" i="12"/>
  <c r="D580" i="12"/>
  <c r="C580" i="12"/>
  <c r="D579" i="12"/>
  <c r="C579" i="12"/>
  <c r="D578" i="12"/>
  <c r="C578" i="12"/>
  <c r="D577" i="12"/>
  <c r="C577" i="12"/>
  <c r="D576" i="12"/>
  <c r="C576" i="12"/>
  <c r="D575" i="12"/>
  <c r="C575" i="12"/>
  <c r="D574" i="12"/>
  <c r="C574" i="12"/>
  <c r="D573" i="12"/>
  <c r="C573" i="12"/>
  <c r="D572" i="12"/>
  <c r="C572" i="12"/>
  <c r="D571" i="12"/>
  <c r="C571" i="12"/>
  <c r="D570" i="12"/>
  <c r="C570" i="12"/>
  <c r="D569" i="12"/>
  <c r="C569" i="12"/>
  <c r="D568" i="12"/>
  <c r="C568" i="12"/>
  <c r="D567" i="12"/>
  <c r="C567" i="12"/>
  <c r="D566" i="12"/>
  <c r="C566" i="12"/>
  <c r="D565" i="12"/>
  <c r="C565" i="12"/>
  <c r="D564" i="12"/>
  <c r="C564" i="12"/>
  <c r="D563" i="12"/>
  <c r="C563" i="12"/>
  <c r="D562" i="12"/>
  <c r="C562" i="12"/>
  <c r="D561" i="12"/>
  <c r="C561" i="12"/>
  <c r="D560" i="12"/>
  <c r="C560" i="12"/>
  <c r="D559" i="12"/>
  <c r="C559" i="12"/>
  <c r="D558" i="12"/>
  <c r="C558" i="12"/>
  <c r="D557" i="12"/>
  <c r="C557" i="12"/>
  <c r="D556" i="12"/>
  <c r="C556" i="12"/>
  <c r="D555" i="12"/>
  <c r="C555" i="12"/>
  <c r="D554" i="12"/>
  <c r="C554" i="12"/>
  <c r="D553" i="12"/>
  <c r="C553" i="12"/>
  <c r="D552" i="12"/>
  <c r="C552" i="12"/>
  <c r="D551" i="12"/>
  <c r="C551" i="12"/>
  <c r="D550" i="12"/>
  <c r="C550" i="12"/>
  <c r="D549" i="12"/>
  <c r="C549" i="12"/>
  <c r="D548" i="12"/>
  <c r="C548" i="12"/>
  <c r="D547" i="12"/>
  <c r="C547" i="12"/>
  <c r="D546" i="12"/>
  <c r="C546" i="12"/>
  <c r="D545" i="12"/>
  <c r="C545" i="12"/>
  <c r="D544" i="12"/>
  <c r="C544" i="12"/>
  <c r="D543" i="12"/>
  <c r="C543" i="12"/>
  <c r="D542" i="12"/>
  <c r="C542" i="12"/>
  <c r="D541" i="12"/>
  <c r="C541" i="12"/>
  <c r="D540" i="12"/>
  <c r="C540" i="12"/>
  <c r="D539" i="12"/>
  <c r="C539" i="12"/>
  <c r="D538" i="12"/>
  <c r="C538" i="12"/>
  <c r="D537" i="12"/>
  <c r="C537" i="12"/>
  <c r="D536" i="12"/>
  <c r="C536" i="12"/>
  <c r="D535" i="12"/>
  <c r="C535" i="12"/>
  <c r="D534" i="12"/>
  <c r="C534" i="12"/>
  <c r="D533" i="12"/>
  <c r="C533" i="12"/>
  <c r="D532" i="12"/>
  <c r="C532" i="12"/>
  <c r="D531" i="12"/>
  <c r="C531" i="12"/>
  <c r="D530" i="12"/>
  <c r="C530" i="12"/>
  <c r="D529" i="12"/>
  <c r="C529" i="12"/>
  <c r="D528" i="12"/>
  <c r="C528" i="12"/>
  <c r="D527" i="12"/>
  <c r="C527" i="12"/>
  <c r="D526" i="12"/>
  <c r="C526" i="12"/>
  <c r="D525" i="12"/>
  <c r="C525" i="12"/>
  <c r="D524" i="12"/>
  <c r="C524" i="12"/>
  <c r="D523" i="12"/>
  <c r="C523" i="12"/>
  <c r="D522" i="12"/>
  <c r="C522" i="12"/>
  <c r="D521" i="12"/>
  <c r="C521" i="12"/>
  <c r="D520" i="12"/>
  <c r="C520" i="12"/>
  <c r="D519" i="12"/>
  <c r="C519" i="12"/>
  <c r="D518" i="12"/>
  <c r="C518" i="12"/>
  <c r="D517" i="12"/>
  <c r="C517" i="12"/>
  <c r="D516" i="12"/>
  <c r="C516" i="12"/>
  <c r="D515" i="12"/>
  <c r="C515" i="12"/>
  <c r="D514" i="12"/>
  <c r="C514" i="12"/>
  <c r="D513" i="12"/>
  <c r="C513" i="12"/>
  <c r="D512" i="12"/>
  <c r="C512" i="12"/>
  <c r="D511" i="12"/>
  <c r="C511" i="12"/>
  <c r="D510" i="12"/>
  <c r="C510" i="12"/>
  <c r="D509" i="12"/>
  <c r="C509" i="12"/>
  <c r="D508" i="12"/>
  <c r="C508" i="12"/>
  <c r="D507" i="12"/>
  <c r="C507" i="12"/>
  <c r="D506" i="12"/>
  <c r="C506" i="12"/>
  <c r="D505" i="12"/>
  <c r="C505" i="12"/>
  <c r="D504" i="12"/>
  <c r="C504" i="12"/>
  <c r="D503" i="12"/>
  <c r="C503" i="12"/>
  <c r="D502" i="12"/>
  <c r="C502" i="12"/>
  <c r="D501" i="12"/>
  <c r="C501" i="12"/>
  <c r="D500" i="12"/>
  <c r="C500" i="12"/>
  <c r="D499" i="12"/>
  <c r="C499" i="12"/>
  <c r="D498" i="12"/>
  <c r="C498" i="12"/>
  <c r="D497" i="12"/>
  <c r="C497" i="12"/>
  <c r="D496" i="12"/>
  <c r="C496" i="12"/>
  <c r="D495" i="12"/>
  <c r="C495" i="12"/>
  <c r="D494" i="12"/>
  <c r="C494" i="12"/>
  <c r="D493" i="12"/>
  <c r="C493" i="12"/>
  <c r="D492" i="12"/>
  <c r="C492" i="12"/>
  <c r="D491" i="12"/>
  <c r="C491" i="12"/>
  <c r="D490" i="12"/>
  <c r="C490" i="12"/>
  <c r="D489" i="12"/>
  <c r="C489" i="12"/>
  <c r="D488" i="12"/>
  <c r="C488" i="12"/>
  <c r="D487" i="12"/>
  <c r="C487" i="12"/>
  <c r="D486" i="12"/>
  <c r="C486" i="12"/>
  <c r="D485" i="12"/>
  <c r="C485" i="12"/>
  <c r="D484" i="12"/>
  <c r="C484" i="12"/>
  <c r="D483" i="12"/>
  <c r="C483" i="12"/>
  <c r="D482" i="12"/>
  <c r="C482" i="12"/>
  <c r="D481" i="12"/>
  <c r="C481" i="12"/>
  <c r="D480" i="12"/>
  <c r="C480" i="12"/>
  <c r="D479" i="12"/>
  <c r="C479" i="12"/>
  <c r="D478" i="12"/>
  <c r="C478" i="12"/>
  <c r="D477" i="12"/>
  <c r="C477" i="12"/>
  <c r="D476" i="12"/>
  <c r="C476" i="12"/>
  <c r="D475" i="12"/>
  <c r="C475" i="12"/>
  <c r="D474" i="12"/>
  <c r="C474" i="12"/>
  <c r="D473" i="12"/>
  <c r="C473" i="12"/>
  <c r="D472" i="12"/>
  <c r="C472" i="12"/>
  <c r="D471" i="12"/>
  <c r="C471" i="12"/>
  <c r="D470" i="12"/>
  <c r="C470" i="12"/>
  <c r="D469" i="12"/>
  <c r="C469" i="12"/>
  <c r="D468" i="12"/>
  <c r="C468" i="12"/>
  <c r="D467" i="12"/>
  <c r="C467" i="12"/>
  <c r="D466" i="12"/>
  <c r="C466" i="12"/>
  <c r="D465" i="12"/>
  <c r="C465" i="12"/>
  <c r="D464" i="12"/>
  <c r="C464" i="12"/>
  <c r="D463" i="12"/>
  <c r="C463" i="12"/>
  <c r="D462" i="12"/>
  <c r="C462" i="12"/>
  <c r="D461" i="12"/>
  <c r="C461" i="12"/>
  <c r="D460" i="12"/>
  <c r="C460" i="12"/>
  <c r="D459" i="12"/>
  <c r="C459" i="12"/>
  <c r="D458" i="12"/>
  <c r="C458" i="12"/>
  <c r="D457" i="12"/>
  <c r="C457" i="12"/>
  <c r="D456" i="12"/>
  <c r="C456" i="12"/>
  <c r="D455" i="12"/>
  <c r="C455" i="12"/>
  <c r="D454" i="12"/>
  <c r="C454" i="12"/>
  <c r="D453" i="12"/>
  <c r="C453" i="12"/>
  <c r="D452" i="12"/>
  <c r="C452" i="12"/>
  <c r="D451" i="12"/>
  <c r="C451" i="12"/>
  <c r="D450" i="12"/>
  <c r="C450" i="12"/>
  <c r="D449" i="12"/>
  <c r="C449" i="12"/>
  <c r="D448" i="12"/>
  <c r="C448" i="12"/>
  <c r="D447" i="12"/>
  <c r="C447" i="12"/>
  <c r="D446" i="12"/>
  <c r="C446" i="12"/>
  <c r="D445" i="12"/>
  <c r="C445" i="12"/>
  <c r="D444" i="12"/>
  <c r="C444" i="12"/>
  <c r="D443" i="12"/>
  <c r="C443" i="12"/>
  <c r="D442" i="12"/>
  <c r="C442" i="12"/>
  <c r="D441" i="12"/>
  <c r="C441" i="12"/>
  <c r="D440" i="12"/>
  <c r="C440" i="12"/>
  <c r="D439" i="12"/>
  <c r="C439" i="12"/>
  <c r="D438" i="12"/>
  <c r="C438" i="12"/>
  <c r="D437" i="12"/>
  <c r="C437" i="12"/>
  <c r="D436" i="12"/>
  <c r="C436" i="12"/>
  <c r="D435" i="12"/>
  <c r="C435" i="12"/>
  <c r="D434" i="12"/>
  <c r="C434" i="12"/>
  <c r="D433" i="12"/>
  <c r="C433" i="12"/>
  <c r="D432" i="12"/>
  <c r="C432" i="12"/>
  <c r="D431" i="12"/>
  <c r="C431" i="12"/>
  <c r="D430" i="12"/>
  <c r="C430" i="12"/>
  <c r="D429" i="12"/>
  <c r="C429" i="12"/>
  <c r="D428" i="12"/>
  <c r="C428" i="12"/>
  <c r="D427" i="12"/>
  <c r="C427" i="12"/>
  <c r="D426" i="12"/>
  <c r="C426" i="12"/>
  <c r="D425" i="12"/>
  <c r="C425" i="12"/>
  <c r="D424" i="12"/>
  <c r="C424" i="12"/>
  <c r="D423" i="12"/>
  <c r="C423" i="12"/>
  <c r="D422" i="12"/>
  <c r="C422" i="12"/>
  <c r="D421" i="12"/>
  <c r="C421" i="12"/>
  <c r="D420" i="12"/>
  <c r="C420" i="12"/>
  <c r="D419" i="12"/>
  <c r="C419" i="12"/>
  <c r="D418" i="12"/>
  <c r="C418" i="12"/>
  <c r="D417" i="12"/>
  <c r="C417" i="12"/>
  <c r="D416" i="12"/>
  <c r="C416" i="12"/>
  <c r="D415" i="12"/>
  <c r="C415" i="12"/>
  <c r="D414" i="12"/>
  <c r="C414" i="12"/>
  <c r="D413" i="12"/>
  <c r="C413" i="12"/>
  <c r="D412" i="12"/>
  <c r="C412" i="12"/>
  <c r="D411" i="12"/>
  <c r="C411" i="12"/>
  <c r="D410" i="12"/>
  <c r="C410" i="12"/>
  <c r="D409" i="12"/>
  <c r="C409" i="12"/>
  <c r="D408" i="12"/>
  <c r="C408" i="12"/>
  <c r="D407" i="12"/>
  <c r="C407" i="12"/>
  <c r="D406" i="12"/>
  <c r="C406" i="12"/>
  <c r="D405" i="12"/>
  <c r="C405" i="12"/>
  <c r="D404" i="12"/>
  <c r="C404" i="12"/>
  <c r="D403" i="12"/>
  <c r="C403" i="12"/>
  <c r="D402" i="12"/>
  <c r="C402" i="12"/>
  <c r="D401" i="12"/>
  <c r="C401" i="12"/>
  <c r="D400" i="12"/>
  <c r="C400" i="12"/>
  <c r="D399" i="12"/>
  <c r="C399" i="12"/>
  <c r="D398" i="12"/>
  <c r="C398" i="12"/>
  <c r="D397" i="12"/>
  <c r="C397" i="12"/>
  <c r="D396" i="12"/>
  <c r="C396" i="12"/>
  <c r="D395" i="12"/>
  <c r="C395" i="12"/>
  <c r="D394" i="12"/>
  <c r="C394" i="12"/>
  <c r="D393" i="12"/>
  <c r="C393" i="12"/>
  <c r="D392" i="12"/>
  <c r="C392" i="12"/>
  <c r="D391" i="12"/>
  <c r="C391" i="12"/>
  <c r="D390" i="12"/>
  <c r="C390" i="12"/>
  <c r="D389" i="12"/>
  <c r="C389" i="12"/>
  <c r="D388" i="12"/>
  <c r="C388" i="12"/>
  <c r="D387" i="12"/>
  <c r="C387" i="12"/>
  <c r="D386" i="12"/>
  <c r="C386" i="12"/>
  <c r="D385" i="12"/>
  <c r="C385" i="12"/>
  <c r="D384" i="12"/>
  <c r="C384" i="12"/>
  <c r="D383" i="12"/>
  <c r="C383" i="12"/>
  <c r="D382" i="12"/>
  <c r="C382" i="12"/>
  <c r="D381" i="12"/>
  <c r="C381" i="12"/>
  <c r="D380" i="12"/>
  <c r="C380" i="12"/>
  <c r="D379" i="12"/>
  <c r="C379" i="12"/>
  <c r="D378" i="12"/>
  <c r="C378" i="12"/>
  <c r="D377" i="12"/>
  <c r="C377" i="12"/>
  <c r="D376" i="12"/>
  <c r="C376" i="12"/>
  <c r="D375" i="12"/>
  <c r="C375" i="12"/>
  <c r="D374" i="12"/>
  <c r="C374" i="12"/>
  <c r="D373" i="12"/>
  <c r="C373" i="12"/>
  <c r="D372" i="12"/>
  <c r="C372" i="12"/>
  <c r="D371" i="12"/>
  <c r="C371" i="12"/>
  <c r="D370" i="12"/>
  <c r="C370" i="12"/>
  <c r="D369" i="12"/>
  <c r="C369" i="12"/>
  <c r="D368" i="12"/>
  <c r="C368" i="12"/>
  <c r="D367" i="12"/>
  <c r="C367" i="12"/>
  <c r="D366" i="12"/>
  <c r="C366" i="12"/>
  <c r="D365" i="12"/>
  <c r="C365" i="12"/>
  <c r="D364" i="12"/>
  <c r="C364" i="12"/>
  <c r="D363" i="12"/>
  <c r="C363" i="12"/>
  <c r="D362" i="12"/>
  <c r="C362" i="12"/>
  <c r="D361" i="12"/>
  <c r="C361" i="12"/>
  <c r="D360" i="12"/>
  <c r="C360" i="12"/>
  <c r="D359" i="12"/>
  <c r="C359" i="12"/>
  <c r="D358" i="12"/>
  <c r="C358" i="12"/>
  <c r="D357" i="12"/>
  <c r="C357" i="12"/>
  <c r="D356" i="12"/>
  <c r="C356" i="12"/>
  <c r="D355" i="12"/>
  <c r="C355" i="12"/>
  <c r="D354" i="12"/>
  <c r="C354" i="12"/>
  <c r="D353" i="12"/>
  <c r="C353" i="12"/>
  <c r="D352" i="12"/>
  <c r="C352" i="12"/>
  <c r="D351" i="12"/>
  <c r="C351" i="12"/>
  <c r="D350" i="12"/>
  <c r="C350" i="12"/>
  <c r="D349" i="12"/>
  <c r="C349" i="12"/>
  <c r="D348" i="12"/>
  <c r="C348" i="12"/>
  <c r="D347" i="12"/>
  <c r="C347" i="12"/>
  <c r="D346" i="12"/>
  <c r="C346" i="12"/>
  <c r="D345" i="12"/>
  <c r="C345" i="12"/>
  <c r="D344" i="12"/>
  <c r="C344" i="12"/>
  <c r="D343" i="12"/>
  <c r="C343" i="12"/>
  <c r="D342" i="12"/>
  <c r="C342" i="12"/>
  <c r="D341" i="12"/>
  <c r="C341" i="12"/>
  <c r="D340" i="12"/>
  <c r="C340" i="12"/>
  <c r="D339" i="12"/>
  <c r="C339" i="12"/>
  <c r="D338" i="12"/>
  <c r="C338" i="12"/>
  <c r="D337" i="12"/>
  <c r="C337" i="12"/>
  <c r="D336" i="12"/>
  <c r="C336" i="12"/>
  <c r="D335" i="12"/>
  <c r="C335" i="12"/>
  <c r="D334" i="12"/>
  <c r="C334" i="12"/>
  <c r="D333" i="12"/>
  <c r="C333" i="12"/>
  <c r="D332" i="12"/>
  <c r="C332" i="12"/>
  <c r="D331" i="12"/>
  <c r="C331" i="12"/>
  <c r="D330" i="12"/>
  <c r="C330" i="12"/>
  <c r="D329" i="12"/>
  <c r="C329" i="12"/>
  <c r="D328" i="12"/>
  <c r="C328" i="12"/>
  <c r="D327" i="12"/>
  <c r="C327" i="12"/>
  <c r="D326" i="12"/>
  <c r="C326" i="12"/>
  <c r="D325" i="12"/>
  <c r="C325" i="12"/>
  <c r="D324" i="12"/>
  <c r="C324" i="12"/>
  <c r="D323" i="12"/>
  <c r="C323" i="12"/>
  <c r="D322" i="12"/>
  <c r="C322" i="12"/>
  <c r="D321" i="12"/>
  <c r="C321" i="12"/>
  <c r="D320" i="12"/>
  <c r="C320" i="12"/>
  <c r="D319" i="12"/>
  <c r="C319" i="12"/>
  <c r="D318" i="12"/>
  <c r="C318" i="12"/>
  <c r="D317" i="12"/>
  <c r="C317" i="12"/>
  <c r="D316" i="12"/>
  <c r="C316" i="12"/>
  <c r="D315" i="12"/>
  <c r="C315" i="12"/>
  <c r="D314" i="12"/>
  <c r="C314" i="12"/>
  <c r="D313" i="12"/>
  <c r="C313" i="12"/>
  <c r="D312" i="12"/>
  <c r="C312" i="12"/>
  <c r="D311" i="12"/>
  <c r="C311" i="12"/>
  <c r="D310" i="12"/>
  <c r="C310" i="12"/>
  <c r="D309" i="12"/>
  <c r="C309" i="12"/>
  <c r="D308" i="12"/>
  <c r="C308" i="12"/>
  <c r="D307" i="12"/>
  <c r="C307" i="12"/>
  <c r="D306" i="12"/>
  <c r="C306" i="12"/>
  <c r="D305" i="12"/>
  <c r="C305" i="12"/>
  <c r="D304" i="12"/>
  <c r="C304" i="12"/>
  <c r="D303" i="12"/>
  <c r="C303" i="12"/>
  <c r="D302" i="12"/>
  <c r="C302" i="12"/>
  <c r="D301" i="12"/>
  <c r="C301" i="12"/>
  <c r="D300" i="12"/>
  <c r="C300" i="12"/>
  <c r="D299" i="12"/>
  <c r="C299" i="12"/>
  <c r="D298" i="12"/>
  <c r="C298" i="12"/>
  <c r="D297" i="12"/>
  <c r="C297" i="12"/>
  <c r="D296" i="12"/>
  <c r="C296" i="12"/>
  <c r="D295" i="12"/>
  <c r="C295" i="12"/>
  <c r="D294" i="12"/>
  <c r="C294" i="12"/>
  <c r="D293" i="12"/>
  <c r="C293" i="12"/>
  <c r="D292" i="12"/>
  <c r="C292" i="12"/>
  <c r="D291" i="12"/>
  <c r="C291" i="12"/>
  <c r="D290" i="12"/>
  <c r="C290" i="12"/>
  <c r="D289" i="12"/>
  <c r="C289" i="12"/>
  <c r="D288" i="12"/>
  <c r="C288" i="12"/>
  <c r="D287" i="12"/>
  <c r="C287" i="12"/>
  <c r="D286" i="12"/>
  <c r="C286" i="12"/>
  <c r="D285" i="12"/>
  <c r="C285" i="12"/>
  <c r="D284" i="12"/>
  <c r="C284" i="12"/>
  <c r="D283" i="12"/>
  <c r="C283" i="12"/>
  <c r="D282" i="12"/>
  <c r="C282" i="12"/>
  <c r="D281" i="12"/>
  <c r="C281" i="12"/>
  <c r="D280" i="12"/>
  <c r="C280" i="12"/>
  <c r="D279" i="12"/>
  <c r="C279" i="12"/>
  <c r="D278" i="12"/>
  <c r="C278" i="12"/>
  <c r="D277" i="12"/>
  <c r="C277" i="12"/>
  <c r="D276" i="12"/>
  <c r="C276" i="12"/>
  <c r="D275" i="12"/>
  <c r="C275" i="12"/>
  <c r="D274" i="12"/>
  <c r="C274" i="12"/>
  <c r="D273" i="12"/>
  <c r="C273" i="12"/>
  <c r="D272" i="12"/>
  <c r="C272" i="12"/>
  <c r="D271" i="12"/>
  <c r="C271" i="12"/>
  <c r="D270" i="12"/>
  <c r="C270" i="12"/>
  <c r="D269" i="12"/>
  <c r="C269" i="12"/>
  <c r="D268" i="12"/>
  <c r="C268" i="12"/>
  <c r="D267" i="12"/>
  <c r="C267" i="12"/>
  <c r="D266" i="12"/>
  <c r="C266" i="12"/>
  <c r="D265" i="12"/>
  <c r="C265" i="12"/>
  <c r="D264" i="12"/>
  <c r="C264" i="12"/>
  <c r="D263" i="12"/>
  <c r="C263" i="12"/>
  <c r="D262" i="12"/>
  <c r="C262" i="12"/>
  <c r="D261" i="12"/>
  <c r="C261" i="12"/>
  <c r="D260" i="12"/>
  <c r="C260" i="12"/>
  <c r="D259" i="12"/>
  <c r="C259" i="12"/>
  <c r="D258" i="12"/>
  <c r="C258" i="12"/>
  <c r="D257" i="12"/>
  <c r="C257" i="12"/>
  <c r="D256" i="12"/>
  <c r="C256" i="12"/>
  <c r="D255" i="12"/>
  <c r="C255" i="12"/>
  <c r="D254" i="12"/>
  <c r="C254" i="12"/>
  <c r="D253" i="12"/>
  <c r="C253" i="12"/>
  <c r="D252" i="12"/>
  <c r="C252" i="12"/>
  <c r="D251" i="12"/>
  <c r="C251" i="12"/>
  <c r="D250" i="12"/>
  <c r="C250" i="12"/>
  <c r="D249" i="12"/>
  <c r="C249" i="12"/>
  <c r="D248" i="12"/>
  <c r="C248" i="12"/>
  <c r="D247" i="12"/>
  <c r="C247" i="12"/>
  <c r="D246" i="12"/>
  <c r="C246" i="12"/>
  <c r="D245" i="12"/>
  <c r="C245" i="12"/>
  <c r="D244" i="12"/>
  <c r="C244" i="12"/>
  <c r="D243" i="12"/>
  <c r="C243" i="12"/>
  <c r="D242" i="12"/>
  <c r="C242" i="12"/>
  <c r="D241" i="12"/>
  <c r="C241" i="12"/>
  <c r="D240" i="12"/>
  <c r="C240" i="12"/>
  <c r="D239" i="12"/>
  <c r="C239" i="12"/>
  <c r="D238" i="12"/>
  <c r="C238" i="12"/>
  <c r="D237" i="12"/>
  <c r="C237" i="12"/>
  <c r="D236" i="12"/>
  <c r="C236" i="12"/>
  <c r="D235" i="12"/>
  <c r="C235" i="12"/>
  <c r="D234" i="12"/>
  <c r="C234" i="12"/>
  <c r="D233" i="12"/>
  <c r="C233" i="12"/>
  <c r="D232" i="12"/>
  <c r="C232" i="12"/>
  <c r="D231" i="12"/>
  <c r="C231" i="12"/>
  <c r="D230" i="12"/>
  <c r="C230" i="12"/>
  <c r="D229" i="12"/>
  <c r="C229" i="12"/>
  <c r="D228" i="12"/>
  <c r="C228" i="12"/>
  <c r="D227" i="12"/>
  <c r="C227" i="12"/>
  <c r="D226" i="12"/>
  <c r="C226" i="12"/>
  <c r="D225" i="12"/>
  <c r="C225" i="12"/>
  <c r="D224" i="12"/>
  <c r="C224" i="12"/>
  <c r="D223" i="12"/>
  <c r="C223" i="12"/>
  <c r="D222" i="12"/>
  <c r="C222" i="12"/>
  <c r="D221" i="12"/>
  <c r="C221" i="12"/>
  <c r="D220" i="12"/>
  <c r="C220" i="12"/>
  <c r="D219" i="12"/>
  <c r="C219" i="12"/>
  <c r="D218" i="12"/>
  <c r="C218" i="12"/>
  <c r="D217" i="12"/>
  <c r="C217" i="12"/>
  <c r="D216" i="12"/>
  <c r="C216" i="12"/>
  <c r="D215" i="12"/>
  <c r="C215" i="12"/>
  <c r="D214" i="12"/>
  <c r="C214" i="12"/>
  <c r="D213" i="12"/>
  <c r="C213" i="12"/>
  <c r="D212" i="12"/>
  <c r="C212" i="12"/>
  <c r="D211" i="12"/>
  <c r="C211" i="12"/>
  <c r="D210" i="12"/>
  <c r="C210" i="12"/>
  <c r="D209" i="12"/>
  <c r="C209" i="12"/>
  <c r="D208" i="12"/>
  <c r="C208" i="12"/>
  <c r="D207" i="12"/>
  <c r="C207" i="12"/>
  <c r="D206" i="12"/>
  <c r="C206" i="12"/>
  <c r="D205" i="12"/>
  <c r="C205" i="12"/>
  <c r="D204" i="12"/>
  <c r="C204" i="12"/>
  <c r="D203" i="12"/>
  <c r="C203" i="12"/>
  <c r="D202" i="12"/>
  <c r="C202" i="12"/>
  <c r="D201" i="12"/>
  <c r="C201" i="12"/>
  <c r="D200" i="12"/>
  <c r="C200" i="12"/>
  <c r="D199" i="12"/>
  <c r="C199" i="12"/>
  <c r="D198" i="12"/>
  <c r="C198" i="12"/>
  <c r="D197" i="12"/>
  <c r="C197" i="12"/>
  <c r="D196" i="12"/>
  <c r="C196" i="12"/>
  <c r="D195" i="12"/>
  <c r="C195" i="12"/>
  <c r="D194" i="12"/>
  <c r="C194" i="12"/>
  <c r="D193" i="12"/>
  <c r="C193" i="12"/>
  <c r="D192" i="12"/>
  <c r="C192" i="12"/>
  <c r="D191" i="12"/>
  <c r="C191" i="12"/>
  <c r="D190" i="12"/>
  <c r="C190" i="12"/>
  <c r="D189" i="12"/>
  <c r="C189" i="12"/>
  <c r="D188" i="12"/>
  <c r="C188" i="12"/>
  <c r="D187" i="12"/>
  <c r="C187" i="12"/>
  <c r="D186" i="12"/>
  <c r="C186" i="12"/>
  <c r="D185" i="12"/>
  <c r="C185" i="12"/>
  <c r="D184" i="12"/>
  <c r="C184" i="12"/>
  <c r="D183" i="12"/>
  <c r="C183" i="12"/>
  <c r="D182" i="12"/>
  <c r="C182" i="12"/>
  <c r="D181" i="12"/>
  <c r="C181" i="12"/>
  <c r="D180" i="12"/>
  <c r="C180" i="12"/>
  <c r="D179" i="12"/>
  <c r="C179" i="12"/>
  <c r="D178" i="12"/>
  <c r="C178" i="12"/>
  <c r="D177" i="12"/>
  <c r="C177" i="12"/>
  <c r="D176" i="12"/>
  <c r="C176" i="12"/>
  <c r="D175" i="12"/>
  <c r="C175" i="12"/>
  <c r="D174" i="12"/>
  <c r="C174" i="12"/>
  <c r="D173" i="12"/>
  <c r="C173" i="12"/>
  <c r="D172" i="12"/>
  <c r="C172" i="12"/>
  <c r="D171" i="12"/>
  <c r="C171" i="12"/>
  <c r="D170" i="12"/>
  <c r="C170" i="12"/>
  <c r="D169" i="12"/>
  <c r="C169" i="12"/>
  <c r="D168" i="12"/>
  <c r="C168" i="12"/>
  <c r="D167" i="12"/>
  <c r="C167" i="12"/>
  <c r="D166" i="12"/>
  <c r="C166" i="12"/>
  <c r="D165" i="12"/>
  <c r="C165" i="12"/>
  <c r="D164" i="12"/>
  <c r="C164" i="12"/>
  <c r="D163" i="12"/>
  <c r="C163" i="12"/>
  <c r="D162" i="12"/>
  <c r="C162" i="12"/>
  <c r="D161" i="12"/>
  <c r="C161" i="12"/>
  <c r="D160" i="12"/>
  <c r="C160" i="12"/>
  <c r="D159" i="12"/>
  <c r="C159" i="12"/>
  <c r="D158" i="12"/>
  <c r="C158" i="12"/>
  <c r="D157" i="12"/>
  <c r="C157" i="12"/>
  <c r="D156" i="12"/>
  <c r="C156" i="12"/>
  <c r="D155" i="12"/>
  <c r="C155" i="12"/>
  <c r="D154" i="12"/>
  <c r="C154" i="12"/>
  <c r="D153" i="12"/>
  <c r="C153" i="12"/>
  <c r="D152" i="12"/>
  <c r="C152" i="12"/>
  <c r="D151" i="12"/>
  <c r="C151" i="12"/>
  <c r="D150" i="12"/>
  <c r="C150" i="12"/>
  <c r="D149" i="12"/>
  <c r="C149" i="12"/>
  <c r="D148" i="12"/>
  <c r="C148" i="12"/>
  <c r="D147" i="12"/>
  <c r="C147" i="12"/>
  <c r="D146" i="12"/>
  <c r="C146" i="12"/>
  <c r="D145" i="12"/>
  <c r="C145" i="12"/>
  <c r="D144" i="12"/>
  <c r="C144" i="12"/>
  <c r="D143" i="12"/>
  <c r="C143" i="12"/>
  <c r="D142" i="12"/>
  <c r="C142" i="12"/>
  <c r="D141" i="12"/>
  <c r="C141" i="12"/>
  <c r="D140" i="12"/>
  <c r="C140" i="12"/>
  <c r="D139" i="12"/>
  <c r="C139" i="12"/>
  <c r="D138" i="12"/>
  <c r="C138" i="12"/>
  <c r="D137" i="12"/>
  <c r="C137" i="12"/>
  <c r="D136" i="12"/>
  <c r="C136" i="12"/>
  <c r="D135" i="12"/>
  <c r="C135" i="12"/>
  <c r="D134" i="12"/>
  <c r="C134" i="12"/>
  <c r="D133" i="12"/>
  <c r="C133" i="12"/>
  <c r="D132" i="12"/>
  <c r="C132" i="12"/>
  <c r="D131" i="12"/>
  <c r="C131" i="12"/>
  <c r="D130" i="12"/>
  <c r="C130" i="12"/>
  <c r="D129" i="12"/>
  <c r="C129" i="12"/>
  <c r="D128" i="12"/>
  <c r="C128" i="12"/>
  <c r="D127" i="12"/>
  <c r="C127" i="12"/>
  <c r="D126" i="12"/>
  <c r="C126" i="12"/>
  <c r="D125" i="12"/>
  <c r="C125" i="12"/>
  <c r="D124" i="12"/>
  <c r="C124" i="12"/>
  <c r="D123" i="12"/>
  <c r="C123" i="12"/>
  <c r="D122" i="12"/>
  <c r="C122" i="12"/>
  <c r="D121" i="12"/>
  <c r="C121" i="12"/>
  <c r="D120" i="12"/>
  <c r="C120" i="12"/>
  <c r="D119" i="12"/>
  <c r="C119" i="12"/>
  <c r="D118" i="12"/>
  <c r="C118" i="12"/>
  <c r="D117" i="12"/>
  <c r="C117" i="12"/>
  <c r="D116" i="12"/>
  <c r="C116" i="12"/>
  <c r="D115" i="12"/>
  <c r="C115" i="12"/>
  <c r="D114" i="12"/>
  <c r="C114" i="12"/>
  <c r="D113" i="12"/>
  <c r="C113" i="12"/>
  <c r="D112" i="12"/>
  <c r="C112" i="12"/>
  <c r="D111" i="12"/>
  <c r="C111" i="12"/>
  <c r="D110" i="12"/>
  <c r="C110" i="12"/>
  <c r="D109" i="12"/>
  <c r="C109" i="12"/>
  <c r="D108" i="12"/>
  <c r="C108" i="12"/>
  <c r="D107" i="12"/>
  <c r="C107" i="12"/>
  <c r="D106" i="12"/>
  <c r="C106" i="12"/>
  <c r="D105" i="12"/>
  <c r="C105" i="12"/>
  <c r="D104" i="12"/>
  <c r="C104" i="12"/>
  <c r="D103" i="12"/>
  <c r="C103" i="12"/>
  <c r="D102" i="12"/>
  <c r="C102" i="12"/>
  <c r="D101" i="12"/>
  <c r="C101" i="12"/>
  <c r="D100" i="12"/>
  <c r="C100" i="12"/>
  <c r="D99" i="12"/>
  <c r="C99" i="12"/>
  <c r="D98" i="12"/>
  <c r="C98" i="12"/>
  <c r="D97" i="12"/>
  <c r="C97" i="12"/>
  <c r="D96" i="12"/>
  <c r="C96" i="12"/>
  <c r="D95" i="12"/>
  <c r="C95" i="12"/>
  <c r="D94" i="12"/>
  <c r="C94" i="12"/>
  <c r="D93" i="12"/>
  <c r="C93" i="12"/>
  <c r="D92" i="12"/>
  <c r="C92" i="12"/>
  <c r="D91" i="12"/>
  <c r="C91" i="12"/>
  <c r="D90" i="12"/>
  <c r="C90" i="12"/>
  <c r="D89" i="12"/>
  <c r="C89" i="12"/>
  <c r="D88" i="12"/>
  <c r="C88" i="12"/>
  <c r="D87" i="12"/>
  <c r="C87" i="12"/>
  <c r="D86" i="12"/>
  <c r="C86" i="12"/>
  <c r="D85" i="12"/>
  <c r="C85" i="12"/>
  <c r="D84" i="12"/>
  <c r="C84" i="12"/>
  <c r="D83" i="12"/>
  <c r="C83" i="12"/>
  <c r="D82" i="12"/>
  <c r="C82" i="12"/>
  <c r="D81" i="12"/>
  <c r="C81" i="12"/>
  <c r="D80" i="12"/>
  <c r="C80" i="12"/>
  <c r="D79" i="12"/>
  <c r="C79" i="12"/>
  <c r="D78" i="12"/>
  <c r="C78" i="12"/>
  <c r="D77" i="12"/>
  <c r="C77" i="12"/>
  <c r="D76" i="12"/>
  <c r="C76" i="12"/>
  <c r="D75" i="12"/>
  <c r="C75" i="12"/>
  <c r="D74" i="12"/>
  <c r="C74" i="12"/>
  <c r="D73" i="12"/>
  <c r="C73" i="12"/>
  <c r="D72" i="12"/>
  <c r="C72" i="12"/>
  <c r="D71" i="12"/>
  <c r="C71" i="12"/>
  <c r="D70" i="12"/>
  <c r="C70" i="12"/>
  <c r="D69" i="12"/>
  <c r="C69" i="12"/>
  <c r="D68" i="12"/>
  <c r="C68" i="12"/>
  <c r="D67" i="12"/>
  <c r="C67" i="12"/>
  <c r="D66" i="12"/>
  <c r="C66" i="12"/>
  <c r="D65" i="12"/>
  <c r="C65" i="12"/>
  <c r="D64" i="12"/>
  <c r="C64" i="12"/>
  <c r="D63" i="12"/>
  <c r="C63" i="12"/>
  <c r="D62" i="12"/>
  <c r="C62" i="12"/>
  <c r="D61" i="12"/>
  <c r="C61" i="12"/>
  <c r="D60" i="12"/>
  <c r="C60" i="12"/>
  <c r="D59" i="12"/>
  <c r="C59" i="12"/>
  <c r="D58" i="12"/>
  <c r="C58" i="12"/>
  <c r="D57" i="12"/>
  <c r="C57" i="12"/>
  <c r="D56" i="12"/>
  <c r="C56" i="12"/>
  <c r="D55" i="12"/>
  <c r="C55" i="12"/>
  <c r="D54" i="12"/>
  <c r="C54" i="12"/>
  <c r="D53" i="12"/>
  <c r="C53" i="12"/>
  <c r="D52" i="12"/>
  <c r="C52" i="12"/>
  <c r="D51" i="12"/>
  <c r="C51" i="12"/>
  <c r="D50" i="12"/>
  <c r="C50" i="12"/>
  <c r="D49" i="12"/>
  <c r="C49" i="12"/>
  <c r="D48" i="12"/>
  <c r="C48" i="12"/>
  <c r="D47" i="12"/>
  <c r="C47" i="12"/>
  <c r="D46" i="12"/>
  <c r="C46" i="12"/>
  <c r="D45" i="12"/>
  <c r="C45" i="12"/>
  <c r="D44" i="12"/>
  <c r="C44" i="12"/>
  <c r="D43" i="12"/>
  <c r="C43" i="12"/>
  <c r="D42" i="12"/>
  <c r="C42" i="12"/>
  <c r="D41" i="12"/>
  <c r="C41" i="12"/>
  <c r="D40" i="12"/>
  <c r="C40" i="12"/>
  <c r="D39" i="12"/>
  <c r="C39" i="12"/>
  <c r="D38" i="12"/>
  <c r="C38" i="12"/>
  <c r="D37" i="12"/>
  <c r="C37" i="12"/>
  <c r="D36" i="12"/>
  <c r="C36" i="12"/>
  <c r="D35" i="12"/>
  <c r="C35" i="12"/>
  <c r="D34" i="12"/>
  <c r="C34" i="12"/>
  <c r="D33" i="12"/>
  <c r="C33" i="12"/>
  <c r="D32" i="12"/>
  <c r="C32" i="12"/>
  <c r="D31" i="12"/>
  <c r="C31" i="12"/>
  <c r="D30" i="12"/>
  <c r="C30" i="12"/>
  <c r="D29" i="12"/>
  <c r="C29" i="12"/>
  <c r="D28" i="12"/>
  <c r="C28" i="12"/>
  <c r="D27" i="12"/>
  <c r="C27" i="12"/>
  <c r="D26" i="12"/>
  <c r="C26" i="12"/>
  <c r="D25" i="12"/>
  <c r="C25" i="12"/>
  <c r="D24" i="12"/>
  <c r="C24" i="12"/>
  <c r="D23" i="12"/>
  <c r="C23" i="12"/>
  <c r="D22" i="12"/>
  <c r="C22" i="12"/>
  <c r="D21" i="12"/>
  <c r="C21" i="12"/>
  <c r="D20" i="12"/>
  <c r="C20" i="12"/>
  <c r="D19" i="12"/>
  <c r="C19" i="12"/>
  <c r="D18" i="12"/>
  <c r="C18" i="12"/>
  <c r="D17" i="12"/>
  <c r="C17" i="12"/>
  <c r="D16" i="12"/>
  <c r="C16" i="12"/>
  <c r="D15" i="12"/>
  <c r="C15" i="12"/>
  <c r="D14" i="12"/>
  <c r="C14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C2" i="12"/>
  <c r="AM3" i="10"/>
  <c r="AM4" i="10"/>
  <c r="AM5" i="10"/>
  <c r="AM6" i="10"/>
  <c r="AM7" i="10"/>
  <c r="AM8" i="10"/>
  <c r="AM9" i="10"/>
  <c r="AM10" i="10"/>
  <c r="AM11" i="10"/>
  <c r="AM12" i="10"/>
  <c r="AM13" i="10"/>
  <c r="AM14" i="10"/>
  <c r="AM15" i="10"/>
  <c r="AM16" i="10"/>
  <c r="AM17" i="10"/>
  <c r="AM18" i="10"/>
  <c r="AM19" i="10"/>
  <c r="AM20" i="10"/>
  <c r="AM21" i="10"/>
  <c r="AM22" i="10"/>
  <c r="AM23" i="10"/>
  <c r="AM24" i="10"/>
  <c r="AM25" i="10"/>
  <c r="AM26" i="10"/>
  <c r="AM27" i="10"/>
  <c r="AM28" i="10"/>
  <c r="AM29" i="10"/>
  <c r="AM30" i="10"/>
  <c r="AM31" i="10"/>
  <c r="AM32" i="10"/>
  <c r="AM33" i="10"/>
  <c r="AM34" i="10"/>
  <c r="AM35" i="10"/>
  <c r="AM36" i="10"/>
  <c r="AM37" i="10"/>
  <c r="AM38" i="10"/>
  <c r="AM39" i="10"/>
  <c r="AM40" i="10"/>
  <c r="AM41" i="10"/>
  <c r="AM42" i="10"/>
  <c r="AM43" i="10"/>
  <c r="AM44" i="10"/>
  <c r="AM45" i="10"/>
  <c r="AM46" i="10"/>
  <c r="AM47" i="10"/>
  <c r="AM48" i="10"/>
  <c r="AM49" i="10"/>
  <c r="AM50" i="10"/>
  <c r="AM51" i="10"/>
  <c r="AM52" i="10"/>
  <c r="AM53" i="10"/>
  <c r="AM54" i="10"/>
  <c r="AM55" i="10"/>
  <c r="AM56" i="10"/>
  <c r="AM57" i="10"/>
  <c r="AM58" i="10"/>
  <c r="AM59" i="10"/>
  <c r="AM60" i="10"/>
  <c r="AM61" i="10"/>
  <c r="AM62" i="10"/>
  <c r="AM63" i="10"/>
  <c r="AM64" i="10"/>
  <c r="AM65" i="10"/>
  <c r="AM66" i="10"/>
  <c r="AM67" i="10"/>
  <c r="AM68" i="10"/>
  <c r="AM69" i="10"/>
  <c r="AM70" i="10"/>
  <c r="AM71" i="10"/>
  <c r="AM72" i="10"/>
  <c r="AM73" i="10"/>
  <c r="AM74" i="10"/>
  <c r="AM75" i="10"/>
  <c r="AM76" i="10"/>
  <c r="AM77" i="10"/>
  <c r="AM78" i="10"/>
  <c r="AM79" i="10"/>
  <c r="AM80" i="10"/>
  <c r="AM81" i="10"/>
  <c r="AM82" i="10"/>
  <c r="AM83" i="10"/>
  <c r="AM84" i="10"/>
  <c r="AM85" i="10"/>
  <c r="AM86" i="10"/>
  <c r="AM87" i="10"/>
  <c r="AM88" i="10"/>
  <c r="AM89" i="10"/>
  <c r="AM90" i="10"/>
  <c r="AM91" i="10"/>
  <c r="AM92" i="10"/>
  <c r="AM93" i="10"/>
  <c r="AM94" i="10"/>
  <c r="AM95" i="10"/>
  <c r="AM96" i="10"/>
  <c r="AM97" i="10"/>
  <c r="AM98" i="10"/>
  <c r="AM99" i="10"/>
  <c r="AM100" i="10"/>
  <c r="AM101" i="10"/>
  <c r="AM102" i="10"/>
  <c r="AM103" i="10"/>
  <c r="AM104" i="10"/>
  <c r="AM105" i="10"/>
  <c r="AM106" i="10"/>
  <c r="AM107" i="10"/>
  <c r="AM108" i="10"/>
  <c r="AM109" i="10"/>
  <c r="AM110" i="10"/>
  <c r="AM111" i="10"/>
  <c r="AM112" i="10"/>
  <c r="AM113" i="10"/>
  <c r="AM114" i="10"/>
  <c r="AM115" i="10"/>
  <c r="AM116" i="10"/>
  <c r="AM117" i="10"/>
  <c r="AM118" i="10"/>
  <c r="AM119" i="10"/>
  <c r="AM120" i="10"/>
  <c r="AM121" i="10"/>
  <c r="AM122" i="10"/>
  <c r="AM123" i="10"/>
  <c r="AM124" i="10"/>
  <c r="AM125" i="10"/>
  <c r="AM126" i="10"/>
  <c r="AM127" i="10"/>
  <c r="AM128" i="10"/>
  <c r="AM129" i="10"/>
  <c r="AM130" i="10"/>
  <c r="AM131" i="10"/>
  <c r="AM132" i="10"/>
  <c r="AM133" i="10"/>
  <c r="AM134" i="10"/>
  <c r="AM135" i="10"/>
  <c r="AM136" i="10"/>
  <c r="AM137" i="10"/>
  <c r="AM138" i="10"/>
  <c r="AM139" i="10"/>
  <c r="AM140" i="10"/>
  <c r="AM141" i="10"/>
  <c r="AM142" i="10"/>
  <c r="AM143" i="10"/>
  <c r="AM144" i="10"/>
  <c r="AM145" i="10"/>
  <c r="AM146" i="10"/>
  <c r="AM147" i="10"/>
  <c r="AM148" i="10"/>
  <c r="AM149" i="10"/>
  <c r="AM150" i="10"/>
  <c r="AM151" i="10"/>
  <c r="AM152" i="10"/>
  <c r="AM153" i="10"/>
  <c r="AM154" i="10"/>
  <c r="AM155" i="10"/>
  <c r="AM156" i="10"/>
  <c r="AM157" i="10"/>
  <c r="AM158" i="10"/>
  <c r="AM159" i="10"/>
  <c r="AM160" i="10"/>
  <c r="AM161" i="10"/>
  <c r="AM162" i="10"/>
  <c r="AM163" i="10"/>
  <c r="AM164" i="10"/>
  <c r="AM165" i="10"/>
  <c r="AM166" i="10"/>
  <c r="AM167" i="10"/>
  <c r="AM168" i="10"/>
  <c r="AM169" i="10"/>
  <c r="AM170" i="10"/>
  <c r="AM171" i="10"/>
  <c r="AM172" i="10"/>
  <c r="AM173" i="10"/>
  <c r="AM174" i="10"/>
  <c r="AM175" i="10"/>
  <c r="AM176" i="10"/>
  <c r="AM177" i="10"/>
  <c r="AM178" i="10"/>
  <c r="AM179" i="10"/>
  <c r="AM180" i="10"/>
  <c r="AM181" i="10"/>
  <c r="AM182" i="10"/>
  <c r="AM183" i="10"/>
  <c r="AM184" i="10"/>
  <c r="AM185" i="10"/>
  <c r="AM186" i="10"/>
  <c r="AM187" i="10"/>
  <c r="AM188" i="10"/>
  <c r="AM189" i="10"/>
  <c r="AM190" i="10"/>
  <c r="AM191" i="10"/>
  <c r="AM192" i="10"/>
  <c r="AM193" i="10"/>
  <c r="AM194" i="10"/>
  <c r="AM195" i="10"/>
  <c r="AM196" i="10"/>
  <c r="AM197" i="10"/>
  <c r="AM198" i="10"/>
  <c r="AM199" i="10"/>
  <c r="AM200" i="10"/>
  <c r="AM201" i="10"/>
  <c r="AM202" i="10"/>
  <c r="AM203" i="10"/>
  <c r="AM204" i="10"/>
  <c r="AM205" i="10"/>
  <c r="AM206" i="10"/>
  <c r="AM207" i="10"/>
  <c r="AM208" i="10"/>
  <c r="AM209" i="10"/>
  <c r="AM210" i="10"/>
  <c r="AM211" i="10"/>
  <c r="AM212" i="10"/>
  <c r="AM213" i="10"/>
  <c r="AM214" i="10"/>
  <c r="AM215" i="10"/>
  <c r="AM216" i="10"/>
  <c r="AM217" i="10"/>
  <c r="AM218" i="10"/>
  <c r="AM219" i="10"/>
  <c r="AM220" i="10"/>
  <c r="AM221" i="10"/>
  <c r="AM222" i="10"/>
  <c r="AM223" i="10"/>
  <c r="AM224" i="10"/>
  <c r="AM225" i="10"/>
  <c r="AM226" i="10"/>
  <c r="AM227" i="10"/>
  <c r="AM228" i="10"/>
  <c r="AM229" i="10"/>
  <c r="AM230" i="10"/>
  <c r="AM231" i="10"/>
  <c r="AM232" i="10"/>
  <c r="AM233" i="10"/>
  <c r="AM234" i="10"/>
  <c r="AM235" i="10"/>
  <c r="AM236" i="10"/>
  <c r="AM237" i="10"/>
  <c r="AM238" i="10"/>
  <c r="AM239" i="10"/>
  <c r="AM240" i="10"/>
  <c r="AM241" i="10"/>
  <c r="AM242" i="10"/>
  <c r="AM243" i="10"/>
  <c r="AM244" i="10"/>
  <c r="AM245" i="10"/>
  <c r="AM246" i="10"/>
  <c r="AM247" i="10"/>
  <c r="AM248" i="10"/>
  <c r="AM249" i="10"/>
  <c r="AM250" i="10"/>
  <c r="AM251" i="10"/>
  <c r="AM252" i="10"/>
  <c r="AM253" i="10"/>
  <c r="AM254" i="10"/>
  <c r="AM255" i="10"/>
  <c r="AM256" i="10"/>
  <c r="AM257" i="10"/>
  <c r="AM258" i="10"/>
  <c r="AM259" i="10"/>
  <c r="AM260" i="10"/>
  <c r="AM261" i="10"/>
  <c r="AM262" i="10"/>
  <c r="AM263" i="10"/>
  <c r="AM264" i="10"/>
  <c r="AM265" i="10"/>
  <c r="AM266" i="10"/>
  <c r="AM267" i="10"/>
  <c r="AM268" i="10"/>
  <c r="AM269" i="10"/>
  <c r="AM270" i="10"/>
  <c r="AM271" i="10"/>
  <c r="AM272" i="10"/>
  <c r="AM273" i="10"/>
  <c r="AM274" i="10"/>
  <c r="AM275" i="10"/>
  <c r="AM276" i="10"/>
  <c r="AM277" i="10"/>
  <c r="AM278" i="10"/>
  <c r="AM279" i="10"/>
  <c r="AM280" i="10"/>
  <c r="AM281" i="10"/>
  <c r="AM282" i="10"/>
  <c r="AM283" i="10"/>
  <c r="AM284" i="10"/>
  <c r="AM285" i="10"/>
  <c r="AM286" i="10"/>
  <c r="AM287" i="10"/>
  <c r="AM288" i="10"/>
  <c r="AM289" i="10"/>
  <c r="AM290" i="10"/>
  <c r="AM291" i="10"/>
  <c r="AM292" i="10"/>
  <c r="AM293" i="10"/>
  <c r="AM294" i="10"/>
  <c r="AM295" i="10"/>
  <c r="AM296" i="10"/>
  <c r="AM297" i="10"/>
  <c r="AM298" i="10"/>
  <c r="AM299" i="10"/>
  <c r="AM300" i="10"/>
  <c r="AM301" i="10"/>
  <c r="AM302" i="10"/>
  <c r="AM303" i="10"/>
  <c r="AM304" i="10"/>
  <c r="AM305" i="10"/>
  <c r="AM306" i="10"/>
  <c r="AM307" i="10"/>
  <c r="AM308" i="10"/>
  <c r="AM309" i="10"/>
  <c r="AM310" i="10"/>
  <c r="AM311" i="10"/>
  <c r="AM312" i="10"/>
  <c r="AM313" i="10"/>
  <c r="AM314" i="10"/>
  <c r="AM315" i="10"/>
  <c r="AM316" i="10"/>
  <c r="AM317" i="10"/>
  <c r="AM318" i="10"/>
  <c r="AM319" i="10"/>
  <c r="AM320" i="10"/>
  <c r="AM321" i="10"/>
  <c r="AM322" i="10"/>
  <c r="AM323" i="10"/>
  <c r="AM324" i="10"/>
  <c r="AM325" i="10"/>
  <c r="AM326" i="10"/>
  <c r="AM327" i="10"/>
  <c r="AM328" i="10"/>
  <c r="AM329" i="10"/>
  <c r="AM330" i="10"/>
  <c r="AM331" i="10"/>
  <c r="AM332" i="10"/>
  <c r="AM333" i="10"/>
  <c r="AM334" i="10"/>
  <c r="AM335" i="10"/>
  <c r="AM336" i="10"/>
  <c r="AM337" i="10"/>
  <c r="AM338" i="10"/>
  <c r="AM339" i="10"/>
  <c r="AM340" i="10"/>
  <c r="AM341" i="10"/>
  <c r="AM342" i="10"/>
  <c r="AM343" i="10"/>
  <c r="AM344" i="10"/>
  <c r="AM345" i="10"/>
  <c r="AM346" i="10"/>
  <c r="AM347" i="10"/>
  <c r="AM348" i="10"/>
  <c r="AM349" i="10"/>
  <c r="AM350" i="10"/>
  <c r="AM351" i="10"/>
  <c r="AM352" i="10"/>
  <c r="AM353" i="10"/>
  <c r="AM354" i="10"/>
  <c r="AM355" i="10"/>
  <c r="AM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L73" i="10"/>
  <c r="AL74" i="10"/>
  <c r="AL75" i="10"/>
  <c r="AL76" i="10"/>
  <c r="AL77" i="10"/>
  <c r="AL78" i="10"/>
  <c r="AL79" i="10"/>
  <c r="AL80" i="10"/>
  <c r="AL81" i="10"/>
  <c r="AL82" i="10"/>
  <c r="AL83" i="10"/>
  <c r="AL84" i="10"/>
  <c r="AL85" i="10"/>
  <c r="AL86" i="10"/>
  <c r="AL87" i="10"/>
  <c r="AL88" i="10"/>
  <c r="AL89" i="10"/>
  <c r="AL90" i="10"/>
  <c r="AL91" i="10"/>
  <c r="AL92" i="10"/>
  <c r="AL93" i="10"/>
  <c r="AL94" i="10"/>
  <c r="AL95" i="10"/>
  <c r="AL96" i="10"/>
  <c r="AL97" i="10"/>
  <c r="AL98" i="10"/>
  <c r="AL99" i="10"/>
  <c r="AL100" i="10"/>
  <c r="AL101" i="10"/>
  <c r="AL102" i="10"/>
  <c r="AL103" i="10"/>
  <c r="AL104" i="10"/>
  <c r="AL105" i="10"/>
  <c r="AL106" i="10"/>
  <c r="AL107" i="10"/>
  <c r="AL108" i="10"/>
  <c r="AL109" i="10"/>
  <c r="AL110" i="10"/>
  <c r="AL111" i="10"/>
  <c r="AL112" i="10"/>
  <c r="AL113" i="10"/>
  <c r="AL114" i="10"/>
  <c r="AL115" i="10"/>
  <c r="AL116" i="10"/>
  <c r="AL117" i="10"/>
  <c r="AL118" i="10"/>
  <c r="AL119" i="10"/>
  <c r="AL120" i="10"/>
  <c r="AL121" i="10"/>
  <c r="AL122" i="10"/>
  <c r="AL123" i="10"/>
  <c r="AL124" i="10"/>
  <c r="AL125" i="10"/>
  <c r="AL126" i="10"/>
  <c r="AL127" i="10"/>
  <c r="AL128" i="10"/>
  <c r="AL129" i="10"/>
  <c r="AL130" i="10"/>
  <c r="AL131" i="10"/>
  <c r="AL132" i="10"/>
  <c r="AL133" i="10"/>
  <c r="AL134" i="10"/>
  <c r="AL135" i="10"/>
  <c r="AL136" i="10"/>
  <c r="AL137" i="10"/>
  <c r="AL138" i="10"/>
  <c r="AL139" i="10"/>
  <c r="AL140" i="10"/>
  <c r="AL141" i="10"/>
  <c r="AL142" i="10"/>
  <c r="AL143" i="10"/>
  <c r="AL144" i="10"/>
  <c r="AL145" i="10"/>
  <c r="AL146" i="10"/>
  <c r="AL147" i="10"/>
  <c r="AL148" i="10"/>
  <c r="AL149" i="10"/>
  <c r="AL150" i="10"/>
  <c r="AL151" i="10"/>
  <c r="AL152" i="10"/>
  <c r="AL153" i="10"/>
  <c r="AL154" i="10"/>
  <c r="AL155" i="10"/>
  <c r="AL156" i="10"/>
  <c r="AL157" i="10"/>
  <c r="AL158" i="10"/>
  <c r="AL159" i="10"/>
  <c r="AL160" i="10"/>
  <c r="AL161" i="10"/>
  <c r="AL162" i="10"/>
  <c r="AL163" i="10"/>
  <c r="AL164" i="10"/>
  <c r="AL165" i="10"/>
  <c r="AL166" i="10"/>
  <c r="AL167" i="10"/>
  <c r="AL168" i="10"/>
  <c r="AL169" i="10"/>
  <c r="AL170" i="10"/>
  <c r="AL171" i="10"/>
  <c r="AL172" i="10"/>
  <c r="AL173" i="10"/>
  <c r="AL174" i="10"/>
  <c r="AL175" i="10"/>
  <c r="AL176" i="10"/>
  <c r="AL177" i="10"/>
  <c r="AL178" i="10"/>
  <c r="AL179" i="10"/>
  <c r="AL180" i="10"/>
  <c r="AL181" i="10"/>
  <c r="AL182" i="10"/>
  <c r="AL183" i="10"/>
  <c r="AL184" i="10"/>
  <c r="AL185" i="10"/>
  <c r="AL186" i="10"/>
  <c r="AL187" i="10"/>
  <c r="AL188" i="10"/>
  <c r="AL189" i="10"/>
  <c r="AL190" i="10"/>
  <c r="AL191" i="10"/>
  <c r="AL192" i="10"/>
  <c r="AL193" i="10"/>
  <c r="AL194" i="10"/>
  <c r="AL195" i="10"/>
  <c r="AL196" i="10"/>
  <c r="AL197" i="10"/>
  <c r="AL198" i="10"/>
  <c r="AL199" i="10"/>
  <c r="AL200" i="10"/>
  <c r="AL201" i="10"/>
  <c r="AL202" i="10"/>
  <c r="AL203" i="10"/>
  <c r="AL204" i="10"/>
  <c r="AL205" i="10"/>
  <c r="AL206" i="10"/>
  <c r="AL207" i="10"/>
  <c r="AL208" i="10"/>
  <c r="AL209" i="10"/>
  <c r="AL210" i="10"/>
  <c r="AL211" i="10"/>
  <c r="AL212" i="10"/>
  <c r="AL213" i="10"/>
  <c r="AL214" i="10"/>
  <c r="AL215" i="10"/>
  <c r="AL216" i="10"/>
  <c r="AL217" i="10"/>
  <c r="AL218" i="10"/>
  <c r="AL219" i="10"/>
  <c r="AL220" i="10"/>
  <c r="AL221" i="10"/>
  <c r="AL222" i="10"/>
  <c r="AL223" i="10"/>
  <c r="AL224" i="10"/>
  <c r="AL225" i="10"/>
  <c r="AL226" i="10"/>
  <c r="AL227" i="10"/>
  <c r="AL228" i="10"/>
  <c r="AL229" i="10"/>
  <c r="AL230" i="10"/>
  <c r="AL231" i="10"/>
  <c r="AL232" i="10"/>
  <c r="AL233" i="10"/>
  <c r="AL234" i="10"/>
  <c r="AL235" i="10"/>
  <c r="AL236" i="10"/>
  <c r="AL237" i="10"/>
  <c r="AL238" i="10"/>
  <c r="AL239" i="10"/>
  <c r="AL240" i="10"/>
  <c r="AL241" i="10"/>
  <c r="AL242" i="10"/>
  <c r="AL243" i="10"/>
  <c r="AL244" i="10"/>
  <c r="AL245" i="10"/>
  <c r="AL246" i="10"/>
  <c r="AL247" i="10"/>
  <c r="AL248" i="10"/>
  <c r="AL249" i="10"/>
  <c r="AL250" i="10"/>
  <c r="AL251" i="10"/>
  <c r="AL252" i="10"/>
  <c r="AL253" i="10"/>
  <c r="AL254" i="10"/>
  <c r="AL255" i="10"/>
  <c r="AL256" i="10"/>
  <c r="AL257" i="10"/>
  <c r="AL258" i="10"/>
  <c r="AL259" i="10"/>
  <c r="AL260" i="10"/>
  <c r="AL261" i="10"/>
  <c r="AL262" i="10"/>
  <c r="AL263" i="10"/>
  <c r="AL264" i="10"/>
  <c r="AL265" i="10"/>
  <c r="AL266" i="10"/>
  <c r="AL267" i="10"/>
  <c r="AL268" i="10"/>
  <c r="AL269" i="10"/>
  <c r="AL270" i="10"/>
  <c r="AL271" i="10"/>
  <c r="AL272" i="10"/>
  <c r="AL273" i="10"/>
  <c r="AL274" i="10"/>
  <c r="AL275" i="10"/>
  <c r="AL276" i="10"/>
  <c r="AL277" i="10"/>
  <c r="AL278" i="10"/>
  <c r="AL279" i="10"/>
  <c r="AL280" i="10"/>
  <c r="AL281" i="10"/>
  <c r="AL282" i="10"/>
  <c r="AL283" i="10"/>
  <c r="AL284" i="10"/>
  <c r="AL285" i="10"/>
  <c r="AL286" i="10"/>
  <c r="AL287" i="10"/>
  <c r="AL288" i="10"/>
  <c r="AL289" i="10"/>
  <c r="AL290" i="10"/>
  <c r="AL291" i="10"/>
  <c r="AL292" i="10"/>
  <c r="AL293" i="10"/>
  <c r="AL294" i="10"/>
  <c r="AL295" i="10"/>
  <c r="AL296" i="10"/>
  <c r="AL297" i="10"/>
  <c r="AL298" i="10"/>
  <c r="AL299" i="10"/>
  <c r="AL300" i="10"/>
  <c r="AL301" i="10"/>
  <c r="AL302" i="10"/>
  <c r="AL303" i="10"/>
  <c r="AL304" i="10"/>
  <c r="AL305" i="10"/>
  <c r="AL306" i="10"/>
  <c r="AL307" i="10"/>
  <c r="AL308" i="10"/>
  <c r="AL309" i="10"/>
  <c r="AL310" i="10"/>
  <c r="AL311" i="10"/>
  <c r="AL312" i="10"/>
  <c r="AL313" i="10"/>
  <c r="AL314" i="10"/>
  <c r="AL315" i="10"/>
  <c r="AL316" i="10"/>
  <c r="AL317" i="10"/>
  <c r="AL318" i="10"/>
  <c r="AL319" i="10"/>
  <c r="AL320" i="10"/>
  <c r="AL321" i="10"/>
  <c r="AL322" i="10"/>
  <c r="AL323" i="10"/>
  <c r="AL324" i="10"/>
  <c r="AL325" i="10"/>
  <c r="AL326" i="10"/>
  <c r="AL327" i="10"/>
  <c r="AL328" i="10"/>
  <c r="AL329" i="10"/>
  <c r="AL330" i="10"/>
  <c r="AL331" i="10"/>
  <c r="AL332" i="10"/>
  <c r="AL333" i="10"/>
  <c r="AL334" i="10"/>
  <c r="AL335" i="10"/>
  <c r="AL336" i="10"/>
  <c r="AL337" i="10"/>
  <c r="AL338" i="10"/>
  <c r="AL339" i="10"/>
  <c r="AL340" i="10"/>
  <c r="AL341" i="10"/>
  <c r="AL342" i="10"/>
  <c r="AL343" i="10"/>
  <c r="AL344" i="10"/>
  <c r="AL345" i="10"/>
  <c r="AL346" i="10"/>
  <c r="AL347" i="10"/>
  <c r="AL348" i="10"/>
  <c r="AL349" i="10"/>
  <c r="AL350" i="10"/>
  <c r="AL351" i="10"/>
  <c r="AL352" i="10"/>
  <c r="AL353" i="10"/>
  <c r="AL354" i="10"/>
  <c r="AL355" i="10"/>
  <c r="AL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103" i="10"/>
  <c r="AK104" i="10"/>
  <c r="AK105" i="10"/>
  <c r="AK106" i="10"/>
  <c r="AK107" i="10"/>
  <c r="AK108" i="10"/>
  <c r="AK109" i="10"/>
  <c r="AK110" i="10"/>
  <c r="AK111" i="10"/>
  <c r="AK112" i="10"/>
  <c r="AK113" i="10"/>
  <c r="AK114" i="10"/>
  <c r="AK115" i="10"/>
  <c r="AK116" i="10"/>
  <c r="AK117" i="10"/>
  <c r="AK118" i="10"/>
  <c r="AK119" i="10"/>
  <c r="AK120" i="10"/>
  <c r="AK121" i="10"/>
  <c r="AK122" i="10"/>
  <c r="AK123" i="10"/>
  <c r="AK124" i="10"/>
  <c r="AK125" i="10"/>
  <c r="AK126" i="10"/>
  <c r="AK127" i="10"/>
  <c r="AK128" i="10"/>
  <c r="AK129" i="10"/>
  <c r="AK130" i="10"/>
  <c r="AK131" i="10"/>
  <c r="AK132" i="10"/>
  <c r="AK133" i="10"/>
  <c r="AK134" i="10"/>
  <c r="AK135" i="10"/>
  <c r="AK136" i="10"/>
  <c r="AK137" i="10"/>
  <c r="AK138" i="10"/>
  <c r="AK139" i="10"/>
  <c r="AK140" i="10"/>
  <c r="AK141" i="10"/>
  <c r="AK142" i="10"/>
  <c r="AK143" i="10"/>
  <c r="AK144" i="10"/>
  <c r="AK145" i="10"/>
  <c r="AK146" i="10"/>
  <c r="AK147" i="10"/>
  <c r="AK148" i="10"/>
  <c r="AK149" i="10"/>
  <c r="AK150" i="10"/>
  <c r="AK151" i="10"/>
  <c r="AK152" i="10"/>
  <c r="AK153" i="10"/>
  <c r="AK154" i="10"/>
  <c r="AK155" i="10"/>
  <c r="AK156" i="10"/>
  <c r="AK157" i="10"/>
  <c r="AK158" i="10"/>
  <c r="AK159" i="10"/>
  <c r="AK160" i="10"/>
  <c r="AK161" i="10"/>
  <c r="AK162" i="10"/>
  <c r="AK163" i="10"/>
  <c r="AK164" i="10"/>
  <c r="AK165" i="10"/>
  <c r="AK166" i="10"/>
  <c r="AK167" i="10"/>
  <c r="AK168" i="10"/>
  <c r="AK169" i="10"/>
  <c r="AK170" i="10"/>
  <c r="AK171" i="10"/>
  <c r="AK172" i="10"/>
  <c r="AK173" i="10"/>
  <c r="AK174" i="10"/>
  <c r="AK175" i="10"/>
  <c r="AK176" i="10"/>
  <c r="AK177" i="10"/>
  <c r="AK178" i="10"/>
  <c r="AK179" i="10"/>
  <c r="AK180" i="10"/>
  <c r="AK181" i="10"/>
  <c r="AK182" i="10"/>
  <c r="AK183" i="10"/>
  <c r="AK184" i="10"/>
  <c r="AK185" i="10"/>
  <c r="AK186" i="10"/>
  <c r="AK187" i="10"/>
  <c r="AK188" i="10"/>
  <c r="AK189" i="10"/>
  <c r="AK190" i="10"/>
  <c r="AK191" i="10"/>
  <c r="AK192" i="10"/>
  <c r="AK193" i="10"/>
  <c r="AK194" i="10"/>
  <c r="AK195" i="10"/>
  <c r="AK196" i="10"/>
  <c r="AK197" i="10"/>
  <c r="AK198" i="10"/>
  <c r="AK199" i="10"/>
  <c r="AK200" i="10"/>
  <c r="AK201" i="10"/>
  <c r="AK202" i="10"/>
  <c r="AK203" i="10"/>
  <c r="AK204" i="10"/>
  <c r="AK205" i="10"/>
  <c r="AK206" i="10"/>
  <c r="AK207" i="10"/>
  <c r="AK208" i="10"/>
  <c r="AK209" i="10"/>
  <c r="AK210" i="10"/>
  <c r="AK211" i="10"/>
  <c r="AK212" i="10"/>
  <c r="AK213" i="10"/>
  <c r="AK214" i="10"/>
  <c r="AK215" i="10"/>
  <c r="AK216" i="10"/>
  <c r="AK217" i="10"/>
  <c r="AK218" i="10"/>
  <c r="AK219" i="10"/>
  <c r="AK220" i="10"/>
  <c r="AK221" i="10"/>
  <c r="AK222" i="10"/>
  <c r="AK223" i="10"/>
  <c r="AK224" i="10"/>
  <c r="AK225" i="10"/>
  <c r="AK226" i="10"/>
  <c r="AK227" i="10"/>
  <c r="AK228" i="10"/>
  <c r="AK229" i="10"/>
  <c r="AK230" i="10"/>
  <c r="AK231" i="10"/>
  <c r="AK232" i="10"/>
  <c r="AK233" i="10"/>
  <c r="AK234" i="10"/>
  <c r="AK235" i="10"/>
  <c r="AK236" i="10"/>
  <c r="AK237" i="10"/>
  <c r="AK238" i="10"/>
  <c r="AK239" i="10"/>
  <c r="AK240" i="10"/>
  <c r="AK241" i="10"/>
  <c r="AK242" i="10"/>
  <c r="AK243" i="10"/>
  <c r="AK244" i="10"/>
  <c r="AK245" i="10"/>
  <c r="AK246" i="10"/>
  <c r="AK247" i="10"/>
  <c r="AK248" i="10"/>
  <c r="AK249" i="10"/>
  <c r="AK250" i="10"/>
  <c r="AK251" i="10"/>
  <c r="AK252" i="10"/>
  <c r="AK253" i="10"/>
  <c r="AK254" i="10"/>
  <c r="AK255" i="10"/>
  <c r="AK256" i="10"/>
  <c r="AK257" i="10"/>
  <c r="AK258" i="10"/>
  <c r="AK259" i="10"/>
  <c r="AK260" i="10"/>
  <c r="AK261" i="10"/>
  <c r="AK262" i="10"/>
  <c r="AK263" i="10"/>
  <c r="AK264" i="10"/>
  <c r="AK265" i="10"/>
  <c r="AK266" i="10"/>
  <c r="AK267" i="10"/>
  <c r="AK268" i="10"/>
  <c r="AK269" i="10"/>
  <c r="AK270" i="10"/>
  <c r="AK271" i="10"/>
  <c r="AK272" i="10"/>
  <c r="AK273" i="10"/>
  <c r="AK274" i="10"/>
  <c r="AK275" i="10"/>
  <c r="AK276" i="10"/>
  <c r="AK277" i="10"/>
  <c r="AK278" i="10"/>
  <c r="AK279" i="10"/>
  <c r="AK280" i="10"/>
  <c r="AK281" i="10"/>
  <c r="AK282" i="10"/>
  <c r="AK283" i="10"/>
  <c r="AK284" i="10"/>
  <c r="AK285" i="10"/>
  <c r="AK286" i="10"/>
  <c r="AK287" i="10"/>
  <c r="AK288" i="10"/>
  <c r="AK289" i="10"/>
  <c r="AK290" i="10"/>
  <c r="AK291" i="10"/>
  <c r="AK292" i="10"/>
  <c r="AK293" i="10"/>
  <c r="AK294" i="10"/>
  <c r="AK295" i="10"/>
  <c r="AK296" i="10"/>
  <c r="AK297" i="10"/>
  <c r="AK298" i="10"/>
  <c r="AK299" i="10"/>
  <c r="AK300" i="10"/>
  <c r="AK301" i="10"/>
  <c r="AK302" i="10"/>
  <c r="AK303" i="10"/>
  <c r="AK304" i="10"/>
  <c r="AK305" i="10"/>
  <c r="AK306" i="10"/>
  <c r="AK307" i="10"/>
  <c r="AK308" i="10"/>
  <c r="AK309" i="10"/>
  <c r="AK310" i="10"/>
  <c r="AK311" i="10"/>
  <c r="AK312" i="10"/>
  <c r="AK313" i="10"/>
  <c r="AK314" i="10"/>
  <c r="AK315" i="10"/>
  <c r="AK316" i="10"/>
  <c r="AK317" i="10"/>
  <c r="AK318" i="10"/>
  <c r="AK319" i="10"/>
  <c r="AK320" i="10"/>
  <c r="AK321" i="10"/>
  <c r="AK322" i="10"/>
  <c r="AK323" i="10"/>
  <c r="AK324" i="10"/>
  <c r="AK325" i="10"/>
  <c r="AK326" i="10"/>
  <c r="AK327" i="10"/>
  <c r="AK328" i="10"/>
  <c r="AK329" i="10"/>
  <c r="AK330" i="10"/>
  <c r="AK331" i="10"/>
  <c r="AK332" i="10"/>
  <c r="AK333" i="10"/>
  <c r="AK334" i="10"/>
  <c r="AK335" i="10"/>
  <c r="AK336" i="10"/>
  <c r="AK337" i="10"/>
  <c r="AK338" i="10"/>
  <c r="AK339" i="10"/>
  <c r="AK340" i="10"/>
  <c r="AK341" i="10"/>
  <c r="AK342" i="10"/>
  <c r="AK343" i="10"/>
  <c r="AK344" i="10"/>
  <c r="AK345" i="10"/>
  <c r="AK346" i="10"/>
  <c r="AK347" i="10"/>
  <c r="AK348" i="10"/>
  <c r="AK349" i="10"/>
  <c r="AK350" i="10"/>
  <c r="AK351" i="10"/>
  <c r="AK352" i="10"/>
  <c r="AK353" i="10"/>
  <c r="AK354" i="10"/>
  <c r="AK355" i="10"/>
  <c r="AK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103" i="10"/>
  <c r="AJ104" i="10"/>
  <c r="AJ105" i="10"/>
  <c r="AJ106" i="10"/>
  <c r="AJ107" i="10"/>
  <c r="AJ108" i="10"/>
  <c r="AJ109" i="10"/>
  <c r="AJ110" i="10"/>
  <c r="AJ111" i="10"/>
  <c r="AJ112" i="10"/>
  <c r="AJ113" i="10"/>
  <c r="AJ114" i="10"/>
  <c r="AJ115" i="10"/>
  <c r="AJ116" i="10"/>
  <c r="AJ117" i="10"/>
  <c r="AJ118" i="10"/>
  <c r="AJ119" i="10"/>
  <c r="AJ120" i="10"/>
  <c r="AJ121" i="10"/>
  <c r="AJ122" i="10"/>
  <c r="AJ123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36" i="10"/>
  <c r="AJ137" i="10"/>
  <c r="AJ138" i="10"/>
  <c r="AJ139" i="10"/>
  <c r="AJ140" i="10"/>
  <c r="AJ141" i="10"/>
  <c r="AJ142" i="10"/>
  <c r="AJ143" i="10"/>
  <c r="AJ144" i="10"/>
  <c r="AJ145" i="10"/>
  <c r="AJ146" i="10"/>
  <c r="AJ147" i="10"/>
  <c r="AJ148" i="10"/>
  <c r="AJ149" i="10"/>
  <c r="AJ150" i="10"/>
  <c r="AJ151" i="10"/>
  <c r="AJ152" i="10"/>
  <c r="AJ153" i="10"/>
  <c r="AJ154" i="10"/>
  <c r="AJ155" i="10"/>
  <c r="AJ156" i="10"/>
  <c r="AJ157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69" i="10"/>
  <c r="AJ170" i="10"/>
  <c r="AJ171" i="10"/>
  <c r="AJ172" i="10"/>
  <c r="AJ173" i="10"/>
  <c r="AJ174" i="10"/>
  <c r="AJ175" i="10"/>
  <c r="AJ176" i="10"/>
  <c r="AJ177" i="10"/>
  <c r="AJ178" i="10"/>
  <c r="AJ179" i="10"/>
  <c r="AJ180" i="10"/>
  <c r="AJ181" i="10"/>
  <c r="AJ182" i="10"/>
  <c r="AJ183" i="10"/>
  <c r="AJ184" i="10"/>
  <c r="AJ185" i="10"/>
  <c r="AJ186" i="10"/>
  <c r="AJ187" i="10"/>
  <c r="AJ188" i="10"/>
  <c r="AJ189" i="10"/>
  <c r="AJ190" i="10"/>
  <c r="AJ191" i="10"/>
  <c r="AJ192" i="10"/>
  <c r="AJ193" i="10"/>
  <c r="AJ194" i="10"/>
  <c r="AJ195" i="10"/>
  <c r="AJ196" i="10"/>
  <c r="AJ197" i="10"/>
  <c r="AJ198" i="10"/>
  <c r="AJ199" i="10"/>
  <c r="AJ200" i="10"/>
  <c r="AJ201" i="10"/>
  <c r="AJ202" i="10"/>
  <c r="AJ203" i="10"/>
  <c r="AJ204" i="10"/>
  <c r="AJ205" i="10"/>
  <c r="AJ206" i="10"/>
  <c r="AJ207" i="10"/>
  <c r="AJ208" i="10"/>
  <c r="AJ209" i="10"/>
  <c r="AJ210" i="10"/>
  <c r="AJ211" i="10"/>
  <c r="AJ212" i="10"/>
  <c r="AJ213" i="10"/>
  <c r="AJ214" i="10"/>
  <c r="AJ215" i="10"/>
  <c r="AJ216" i="10"/>
  <c r="AJ217" i="10"/>
  <c r="AJ218" i="10"/>
  <c r="AJ219" i="10"/>
  <c r="AJ220" i="10"/>
  <c r="AJ221" i="10"/>
  <c r="AJ222" i="10"/>
  <c r="AJ223" i="10"/>
  <c r="AJ224" i="10"/>
  <c r="AJ225" i="10"/>
  <c r="AJ226" i="10"/>
  <c r="AJ227" i="10"/>
  <c r="AJ228" i="10"/>
  <c r="AJ229" i="10"/>
  <c r="AJ230" i="10"/>
  <c r="AJ231" i="10"/>
  <c r="AJ232" i="10"/>
  <c r="AJ233" i="10"/>
  <c r="AJ234" i="10"/>
  <c r="AJ235" i="10"/>
  <c r="AJ236" i="10"/>
  <c r="AJ237" i="10"/>
  <c r="AJ238" i="10"/>
  <c r="AJ239" i="10"/>
  <c r="AJ240" i="10"/>
  <c r="AJ241" i="10"/>
  <c r="AJ242" i="10"/>
  <c r="AJ243" i="10"/>
  <c r="AJ244" i="10"/>
  <c r="AJ245" i="10"/>
  <c r="AJ246" i="10"/>
  <c r="AJ247" i="10"/>
  <c r="AJ248" i="10"/>
  <c r="AJ249" i="10"/>
  <c r="AJ250" i="10"/>
  <c r="AJ251" i="10"/>
  <c r="AJ252" i="10"/>
  <c r="AJ253" i="10"/>
  <c r="AJ254" i="10"/>
  <c r="AJ255" i="10"/>
  <c r="AJ256" i="10"/>
  <c r="AJ257" i="10"/>
  <c r="AJ258" i="10"/>
  <c r="AJ259" i="10"/>
  <c r="AJ260" i="10"/>
  <c r="AJ261" i="10"/>
  <c r="AJ262" i="10"/>
  <c r="AJ263" i="10"/>
  <c r="AJ264" i="10"/>
  <c r="AJ265" i="10"/>
  <c r="AJ266" i="10"/>
  <c r="AJ267" i="10"/>
  <c r="AJ268" i="10"/>
  <c r="AJ269" i="10"/>
  <c r="AJ270" i="10"/>
  <c r="AJ271" i="10"/>
  <c r="AJ272" i="10"/>
  <c r="AJ273" i="10"/>
  <c r="AJ274" i="10"/>
  <c r="AJ275" i="10"/>
  <c r="AJ276" i="10"/>
  <c r="AJ277" i="10"/>
  <c r="AJ278" i="10"/>
  <c r="AJ279" i="10"/>
  <c r="AJ280" i="10"/>
  <c r="AJ281" i="10"/>
  <c r="AJ282" i="10"/>
  <c r="AJ283" i="10"/>
  <c r="AJ284" i="10"/>
  <c r="AJ285" i="10"/>
  <c r="AJ286" i="10"/>
  <c r="AJ287" i="10"/>
  <c r="AJ288" i="10"/>
  <c r="AJ289" i="10"/>
  <c r="AJ290" i="10"/>
  <c r="AJ291" i="10"/>
  <c r="AJ292" i="10"/>
  <c r="AJ293" i="10"/>
  <c r="AJ294" i="10"/>
  <c r="AJ295" i="10"/>
  <c r="AJ296" i="10"/>
  <c r="AJ297" i="10"/>
  <c r="AJ298" i="10"/>
  <c r="AJ299" i="10"/>
  <c r="AJ300" i="10"/>
  <c r="AJ301" i="10"/>
  <c r="AJ302" i="10"/>
  <c r="AJ303" i="10"/>
  <c r="AJ304" i="10"/>
  <c r="AJ305" i="10"/>
  <c r="AJ306" i="10"/>
  <c r="AJ307" i="10"/>
  <c r="AJ308" i="10"/>
  <c r="AJ309" i="10"/>
  <c r="AJ310" i="10"/>
  <c r="AJ311" i="10"/>
  <c r="AJ312" i="10"/>
  <c r="AJ313" i="10"/>
  <c r="AJ314" i="10"/>
  <c r="AJ315" i="10"/>
  <c r="AJ316" i="10"/>
  <c r="AJ317" i="10"/>
  <c r="AJ318" i="10"/>
  <c r="AJ319" i="10"/>
  <c r="AJ320" i="10"/>
  <c r="AJ321" i="10"/>
  <c r="AJ322" i="10"/>
  <c r="AJ323" i="10"/>
  <c r="AJ324" i="10"/>
  <c r="AJ325" i="10"/>
  <c r="AJ326" i="10"/>
  <c r="AJ327" i="10"/>
  <c r="AJ328" i="10"/>
  <c r="AJ329" i="10"/>
  <c r="AJ330" i="10"/>
  <c r="AJ331" i="10"/>
  <c r="AJ332" i="10"/>
  <c r="AJ333" i="10"/>
  <c r="AJ334" i="10"/>
  <c r="AJ335" i="10"/>
  <c r="AJ336" i="10"/>
  <c r="AJ337" i="10"/>
  <c r="AJ338" i="10"/>
  <c r="AJ339" i="10"/>
  <c r="AJ340" i="10"/>
  <c r="AJ341" i="10"/>
  <c r="AJ342" i="10"/>
  <c r="AJ343" i="10"/>
  <c r="AJ344" i="10"/>
  <c r="AJ345" i="10"/>
  <c r="AJ346" i="10"/>
  <c r="AJ347" i="10"/>
  <c r="AJ348" i="10"/>
  <c r="AJ349" i="10"/>
  <c r="AJ350" i="10"/>
  <c r="AJ351" i="10"/>
  <c r="AJ352" i="10"/>
  <c r="AJ353" i="10"/>
  <c r="AJ354" i="10"/>
  <c r="AJ355" i="10"/>
  <c r="AJ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11" i="10"/>
  <c r="AI112" i="10"/>
  <c r="AI113" i="10"/>
  <c r="AI114" i="10"/>
  <c r="AI115" i="10"/>
  <c r="AI116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I132" i="10"/>
  <c r="AI133" i="10"/>
  <c r="AI134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71" i="10"/>
  <c r="AI172" i="10"/>
  <c r="AI173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204" i="10"/>
  <c r="AI205" i="10"/>
  <c r="AI206" i="10"/>
  <c r="AI207" i="10"/>
  <c r="AI208" i="10"/>
  <c r="AI209" i="10"/>
  <c r="AI210" i="10"/>
  <c r="AI211" i="10"/>
  <c r="AI212" i="10"/>
  <c r="AI213" i="10"/>
  <c r="AI214" i="10"/>
  <c r="AI215" i="10"/>
  <c r="AI216" i="10"/>
  <c r="AI217" i="10"/>
  <c r="AI218" i="10"/>
  <c r="AI219" i="10"/>
  <c r="AI220" i="10"/>
  <c r="AI221" i="10"/>
  <c r="AI222" i="10"/>
  <c r="AI223" i="10"/>
  <c r="AI224" i="10"/>
  <c r="AI225" i="10"/>
  <c r="AI226" i="10"/>
  <c r="AI227" i="10"/>
  <c r="AI228" i="10"/>
  <c r="AI229" i="10"/>
  <c r="AI230" i="10"/>
  <c r="AI231" i="10"/>
  <c r="AI232" i="10"/>
  <c r="AI233" i="10"/>
  <c r="AI234" i="10"/>
  <c r="AI235" i="10"/>
  <c r="AI236" i="10"/>
  <c r="AI237" i="10"/>
  <c r="AI238" i="10"/>
  <c r="AI239" i="10"/>
  <c r="AI240" i="10"/>
  <c r="AI241" i="10"/>
  <c r="AI242" i="10"/>
  <c r="AI243" i="10"/>
  <c r="AI244" i="10"/>
  <c r="AI245" i="10"/>
  <c r="AI246" i="10"/>
  <c r="AI247" i="10"/>
  <c r="AI248" i="10"/>
  <c r="AI249" i="10"/>
  <c r="AI250" i="10"/>
  <c r="AI251" i="10"/>
  <c r="AI252" i="10"/>
  <c r="AI253" i="10"/>
  <c r="AI254" i="10"/>
  <c r="AI255" i="10"/>
  <c r="AI256" i="10"/>
  <c r="AI257" i="10"/>
  <c r="AI258" i="10"/>
  <c r="AI259" i="10"/>
  <c r="AI260" i="10"/>
  <c r="AI261" i="10"/>
  <c r="AI262" i="10"/>
  <c r="AI263" i="10"/>
  <c r="AI264" i="10"/>
  <c r="AI265" i="10"/>
  <c r="AI266" i="10"/>
  <c r="AI267" i="10"/>
  <c r="AI268" i="10"/>
  <c r="AI269" i="10"/>
  <c r="AI270" i="10"/>
  <c r="AI271" i="10"/>
  <c r="AI272" i="10"/>
  <c r="AI273" i="10"/>
  <c r="AI274" i="10"/>
  <c r="AI275" i="10"/>
  <c r="AI276" i="10"/>
  <c r="AI277" i="10"/>
  <c r="AI278" i="10"/>
  <c r="AI279" i="10"/>
  <c r="AI280" i="10"/>
  <c r="AI281" i="10"/>
  <c r="AI282" i="10"/>
  <c r="AI283" i="10"/>
  <c r="AI284" i="10"/>
  <c r="AI285" i="10"/>
  <c r="AI286" i="10"/>
  <c r="AI287" i="10"/>
  <c r="AI288" i="10"/>
  <c r="AI289" i="10"/>
  <c r="AI290" i="10"/>
  <c r="AI291" i="10"/>
  <c r="AI292" i="10"/>
  <c r="AI293" i="10"/>
  <c r="AI294" i="10"/>
  <c r="AI295" i="10"/>
  <c r="AI296" i="10"/>
  <c r="AI297" i="10"/>
  <c r="AI298" i="10"/>
  <c r="AI299" i="10"/>
  <c r="AI300" i="10"/>
  <c r="AI301" i="10"/>
  <c r="AI302" i="10"/>
  <c r="AI303" i="10"/>
  <c r="AI304" i="10"/>
  <c r="AI305" i="10"/>
  <c r="AI306" i="10"/>
  <c r="AI307" i="10"/>
  <c r="AI308" i="10"/>
  <c r="AI309" i="10"/>
  <c r="AI310" i="10"/>
  <c r="AI311" i="10"/>
  <c r="AI312" i="10"/>
  <c r="AI313" i="10"/>
  <c r="AI314" i="10"/>
  <c r="AI315" i="10"/>
  <c r="AI316" i="10"/>
  <c r="AI317" i="10"/>
  <c r="AI318" i="10"/>
  <c r="AI319" i="10"/>
  <c r="AI320" i="10"/>
  <c r="AI321" i="10"/>
  <c r="AI322" i="10"/>
  <c r="AI323" i="10"/>
  <c r="AI324" i="10"/>
  <c r="AI325" i="10"/>
  <c r="AI326" i="10"/>
  <c r="AI327" i="10"/>
  <c r="AI328" i="10"/>
  <c r="AI329" i="10"/>
  <c r="AI330" i="10"/>
  <c r="AI331" i="10"/>
  <c r="AI332" i="10"/>
  <c r="AI333" i="10"/>
  <c r="AI334" i="10"/>
  <c r="AI335" i="10"/>
  <c r="AI336" i="10"/>
  <c r="AI337" i="10"/>
  <c r="AI338" i="10"/>
  <c r="AI339" i="10"/>
  <c r="AI340" i="10"/>
  <c r="AI341" i="10"/>
  <c r="AI342" i="10"/>
  <c r="AI343" i="10"/>
  <c r="AI344" i="10"/>
  <c r="AI345" i="10"/>
  <c r="AI346" i="10"/>
  <c r="AI347" i="10"/>
  <c r="AI348" i="10"/>
  <c r="AI349" i="10"/>
  <c r="AI350" i="10"/>
  <c r="AI351" i="10"/>
  <c r="AI352" i="10"/>
  <c r="AI353" i="10"/>
  <c r="AI354" i="10"/>
  <c r="AI355" i="10"/>
  <c r="AI2" i="10"/>
  <c r="AH3" i="10"/>
  <c r="AH4" i="10"/>
  <c r="AH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127" i="10"/>
  <c r="AH128" i="10"/>
  <c r="AH129" i="10"/>
  <c r="AH130" i="10"/>
  <c r="AH131" i="10"/>
  <c r="AH132" i="10"/>
  <c r="AH133" i="10"/>
  <c r="AH134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66" i="10"/>
  <c r="AH167" i="10"/>
  <c r="AH168" i="10"/>
  <c r="AH169" i="10"/>
  <c r="AH170" i="10"/>
  <c r="AH171" i="10"/>
  <c r="AH172" i="10"/>
  <c r="AH173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199" i="10"/>
  <c r="AH200" i="10"/>
  <c r="AH201" i="10"/>
  <c r="AH202" i="10"/>
  <c r="AH203" i="10"/>
  <c r="AH204" i="10"/>
  <c r="AH205" i="10"/>
  <c r="AH206" i="10"/>
  <c r="AH207" i="10"/>
  <c r="AH208" i="10"/>
  <c r="AH209" i="10"/>
  <c r="AH210" i="10"/>
  <c r="AH211" i="10"/>
  <c r="AH212" i="10"/>
  <c r="AH213" i="10"/>
  <c r="AH214" i="10"/>
  <c r="AH215" i="10"/>
  <c r="AH216" i="10"/>
  <c r="AH217" i="10"/>
  <c r="AH218" i="10"/>
  <c r="AH219" i="10"/>
  <c r="AH220" i="10"/>
  <c r="AH221" i="10"/>
  <c r="AH222" i="10"/>
  <c r="AH223" i="10"/>
  <c r="AH224" i="10"/>
  <c r="AH225" i="10"/>
  <c r="AH226" i="10"/>
  <c r="AH227" i="10"/>
  <c r="AH228" i="10"/>
  <c r="AH229" i="10"/>
  <c r="AH230" i="10"/>
  <c r="AH231" i="10"/>
  <c r="AH232" i="10"/>
  <c r="AH233" i="10"/>
  <c r="AH234" i="10"/>
  <c r="AH235" i="10"/>
  <c r="AH236" i="10"/>
  <c r="AH237" i="10"/>
  <c r="AH238" i="10"/>
  <c r="AH239" i="10"/>
  <c r="AH240" i="10"/>
  <c r="AH241" i="10"/>
  <c r="AH242" i="10"/>
  <c r="AH243" i="10"/>
  <c r="AH244" i="10"/>
  <c r="AH245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76" i="10"/>
  <c r="AH277" i="10"/>
  <c r="AH278" i="10"/>
  <c r="AH279" i="10"/>
  <c r="AH280" i="10"/>
  <c r="AH281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312" i="10"/>
  <c r="AH313" i="10"/>
  <c r="AH314" i="10"/>
  <c r="AH315" i="10"/>
  <c r="AH316" i="10"/>
  <c r="AH317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3" i="10"/>
  <c r="AH344" i="10"/>
  <c r="AH345" i="10"/>
  <c r="AH346" i="10"/>
  <c r="AH347" i="10"/>
  <c r="AH348" i="10"/>
  <c r="AH349" i="10"/>
  <c r="AH350" i="10"/>
  <c r="AH351" i="10"/>
  <c r="AH352" i="10"/>
  <c r="AH353" i="10"/>
  <c r="AH354" i="10"/>
  <c r="AH355" i="10"/>
  <c r="AH2" i="10"/>
  <c r="AG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8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4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0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6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3" i="10"/>
  <c r="AG354" i="10"/>
  <c r="AG355" i="10"/>
  <c r="AG2" i="10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2" i="10"/>
  <c r="AE3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79" i="10"/>
  <c r="AE180" i="10"/>
  <c r="AE181" i="10"/>
  <c r="AE182" i="10"/>
  <c r="AE183" i="10"/>
  <c r="AE184" i="10"/>
  <c r="AE185" i="10"/>
  <c r="AE186" i="10"/>
  <c r="AE187" i="10"/>
  <c r="AE188" i="10"/>
  <c r="AE189" i="10"/>
  <c r="AE190" i="10"/>
  <c r="AE191" i="10"/>
  <c r="AE192" i="10"/>
  <c r="AE193" i="10"/>
  <c r="AE194" i="10"/>
  <c r="AE195" i="10"/>
  <c r="AE196" i="10"/>
  <c r="AE197" i="10"/>
  <c r="AE198" i="10"/>
  <c r="AE199" i="10"/>
  <c r="AE200" i="10"/>
  <c r="AE201" i="10"/>
  <c r="AE202" i="10"/>
  <c r="AE203" i="10"/>
  <c r="AE204" i="10"/>
  <c r="AE205" i="10"/>
  <c r="AE206" i="10"/>
  <c r="AE207" i="10"/>
  <c r="AE208" i="10"/>
  <c r="AE209" i="10"/>
  <c r="AE210" i="10"/>
  <c r="AE211" i="10"/>
  <c r="AE212" i="10"/>
  <c r="AE213" i="10"/>
  <c r="AE214" i="10"/>
  <c r="AE215" i="10"/>
  <c r="AE216" i="10"/>
  <c r="AE217" i="10"/>
  <c r="AE218" i="10"/>
  <c r="AE219" i="10"/>
  <c r="AE220" i="10"/>
  <c r="AE221" i="10"/>
  <c r="AE222" i="10"/>
  <c r="AE223" i="10"/>
  <c r="AE224" i="10"/>
  <c r="AE225" i="10"/>
  <c r="AE226" i="10"/>
  <c r="AE227" i="10"/>
  <c r="AE228" i="10"/>
  <c r="AE229" i="10"/>
  <c r="AE230" i="10"/>
  <c r="AE231" i="10"/>
  <c r="AE232" i="10"/>
  <c r="AE233" i="10"/>
  <c r="AE234" i="10"/>
  <c r="AE235" i="10"/>
  <c r="AE236" i="10"/>
  <c r="AE237" i="10"/>
  <c r="AE238" i="10"/>
  <c r="AE239" i="10"/>
  <c r="AE240" i="10"/>
  <c r="AE241" i="10"/>
  <c r="AE242" i="10"/>
  <c r="AE243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E260" i="10"/>
  <c r="AE261" i="10"/>
  <c r="AE262" i="10"/>
  <c r="AE263" i="10"/>
  <c r="AE264" i="10"/>
  <c r="AE265" i="10"/>
  <c r="AE266" i="10"/>
  <c r="AE267" i="10"/>
  <c r="AE268" i="10"/>
  <c r="AE269" i="10"/>
  <c r="AE270" i="10"/>
  <c r="AE271" i="10"/>
  <c r="AE272" i="10"/>
  <c r="AE273" i="10"/>
  <c r="AE274" i="10"/>
  <c r="AE275" i="10"/>
  <c r="AE276" i="10"/>
  <c r="AE277" i="10"/>
  <c r="AE278" i="10"/>
  <c r="AE279" i="10"/>
  <c r="AE280" i="10"/>
  <c r="AE281" i="10"/>
  <c r="AE282" i="10"/>
  <c r="AE283" i="10"/>
  <c r="AE284" i="10"/>
  <c r="AE285" i="10"/>
  <c r="AE286" i="10"/>
  <c r="AE287" i="10"/>
  <c r="AE288" i="10"/>
  <c r="AE289" i="10"/>
  <c r="AE290" i="10"/>
  <c r="AE291" i="10"/>
  <c r="AE292" i="10"/>
  <c r="AE293" i="10"/>
  <c r="AE294" i="10"/>
  <c r="AE295" i="10"/>
  <c r="AE296" i="10"/>
  <c r="AE297" i="10"/>
  <c r="AE298" i="10"/>
  <c r="AE299" i="10"/>
  <c r="AE300" i="10"/>
  <c r="AE301" i="10"/>
  <c r="AE302" i="10"/>
  <c r="AE303" i="10"/>
  <c r="AE304" i="10"/>
  <c r="AE305" i="10"/>
  <c r="AE306" i="10"/>
  <c r="AE307" i="10"/>
  <c r="AE308" i="10"/>
  <c r="AE309" i="10"/>
  <c r="AE310" i="10"/>
  <c r="AE311" i="10"/>
  <c r="AE312" i="10"/>
  <c r="AE313" i="10"/>
  <c r="AE314" i="10"/>
  <c r="AE315" i="10"/>
  <c r="AE316" i="10"/>
  <c r="AE317" i="10"/>
  <c r="AE318" i="10"/>
  <c r="AE319" i="10"/>
  <c r="AE320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E339" i="10"/>
  <c r="AE340" i="10"/>
  <c r="AE341" i="10"/>
  <c r="AE342" i="10"/>
  <c r="AE343" i="10"/>
  <c r="AE344" i="10"/>
  <c r="AE345" i="10"/>
  <c r="AE346" i="10"/>
  <c r="AE347" i="10"/>
  <c r="AE348" i="10"/>
  <c r="AE349" i="10"/>
  <c r="AE350" i="10"/>
  <c r="AE351" i="10"/>
  <c r="AE352" i="10"/>
  <c r="AE353" i="10"/>
  <c r="AE354" i="10"/>
  <c r="AE355" i="10"/>
  <c r="AE2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2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2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2" i="10"/>
  <c r="C7" i="3"/>
  <c r="C6" i="3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11" i="6"/>
  <c r="C32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0" i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0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2389F2-D21A-B942-98CD-59086976D918}" keepAlive="1" name="Query - Employment Outlook" description="Connection to the 'Employment Outlook' query in the workbook." type="5" refreshedVersion="8" background="1" saveData="1">
    <dbPr connection="Provider=Microsoft.Mashup.OleDb.1;Data Source=$Workbook$;Location=&quot;Employment Outlook&quot;;Extended Properties=&quot;&quot;" command="SELECT * FROM [Employment Outlook]"/>
  </connection>
</connections>
</file>

<file path=xl/sharedStrings.xml><?xml version="1.0" encoding="utf-8"?>
<sst xmlns="http://schemas.openxmlformats.org/spreadsheetml/2006/main" count="17689" uniqueCount="1421">
  <si>
    <t>Decline</t>
  </si>
  <si>
    <t>less than -3%</t>
  </si>
  <si>
    <t>n/a</t>
  </si>
  <si>
    <t>Stable</t>
  </si>
  <si>
    <t>-3% to 2.9%</t>
  </si>
  <si>
    <t>Copyright:</t>
  </si>
  <si>
    <t>Moderate</t>
  </si>
  <si>
    <t>3% to 7.9%</t>
  </si>
  <si>
    <t>Strong</t>
  </si>
  <si>
    <t>8% to 14.9%</t>
  </si>
  <si>
    <t>More information on this CC BY licence is set out at the creative commons website: https://www.creativecommons.org.</t>
  </si>
  <si>
    <t>15% and over</t>
  </si>
  <si>
    <t>Use of all or part of this material must include the attribution text.</t>
  </si>
  <si>
    <t>Age Profile</t>
  </si>
  <si>
    <t>Educational Attainment</t>
  </si>
  <si>
    <t xml:space="preserve">Male Share
</t>
  </si>
  <si>
    <t>Female Share</t>
  </si>
  <si>
    <t xml:space="preserve">Full-time Share
</t>
  </si>
  <si>
    <t xml:space="preserve">Part-time Share
</t>
  </si>
  <si>
    <t>Average 
Full-time Hours Worked</t>
  </si>
  <si>
    <t>Median Age</t>
  </si>
  <si>
    <t>15 - 19</t>
  </si>
  <si>
    <t>20 - 24</t>
  </si>
  <si>
    <t>25 - 34</t>
  </si>
  <si>
    <t>35 - 44</t>
  </si>
  <si>
    <t>45 - 54</t>
  </si>
  <si>
    <t>55 - 59</t>
  </si>
  <si>
    <t>60 - 64</t>
  </si>
  <si>
    <t>Post  Grad/ Grad Dip or Grad Cert</t>
  </si>
  <si>
    <t>Bachelor degree</t>
  </si>
  <si>
    <t>Advanced Diploma/Diploma</t>
  </si>
  <si>
    <t>Certificate III/IV</t>
  </si>
  <si>
    <t>Year 12</t>
  </si>
  <si>
    <t>Year 11</t>
  </si>
  <si>
    <t>Year 10 and below</t>
  </si>
  <si>
    <t>ANZSCO 
code</t>
  </si>
  <si>
    <t>Occupation</t>
  </si>
  <si>
    <t>(#)</t>
  </si>
  <si>
    <t>(%)</t>
  </si>
  <si>
    <t>($)</t>
  </si>
  <si>
    <t>Chief Executives and Managing Directors</t>
  </si>
  <si>
    <t>General Managers</t>
  </si>
  <si>
    <t>Legislators</t>
  </si>
  <si>
    <t>Aquaculture Farmers</t>
  </si>
  <si>
    <t>Crop Farmers</t>
  </si>
  <si>
    <t>Livestock Farmers</t>
  </si>
  <si>
    <t>Mixed Crop and Livestock Farmers</t>
  </si>
  <si>
    <t>Advertising, Public Relations and Sales Manager</t>
  </si>
  <si>
    <t>Corporate Services Managers</t>
  </si>
  <si>
    <t>Finance Managers</t>
  </si>
  <si>
    <t>Human Resource Managers</t>
  </si>
  <si>
    <t>Policy and Planning Managers</t>
  </si>
  <si>
    <t>Research and Development Managers</t>
  </si>
  <si>
    <t>Construction Managers</t>
  </si>
  <si>
    <t>Engineering Managers</t>
  </si>
  <si>
    <t>Importers, Exporters and Wholesalers</t>
  </si>
  <si>
    <t>Manufacturers</t>
  </si>
  <si>
    <t>Production Managers</t>
  </si>
  <si>
    <t>Supply, Distribution and Procurement Managers</t>
  </si>
  <si>
    <t>Child Care Centre Managers</t>
  </si>
  <si>
    <t>Health and Welfare Services Managers</t>
  </si>
  <si>
    <t>School Principals</t>
  </si>
  <si>
    <t>Other Education Managers</t>
  </si>
  <si>
    <t>ICT Managers</t>
  </si>
  <si>
    <t>Commissioned Officers (Management)</t>
  </si>
  <si>
    <t>Senior Non-Commissioned Defence Force Officers</t>
  </si>
  <si>
    <t>Other Specialist Managers</t>
  </si>
  <si>
    <t>Cafe and Restaurant Managers</t>
  </si>
  <si>
    <t>Caravan Park and Camping Ground Managers</t>
  </si>
  <si>
    <t>Hotel and Motel Managers</t>
  </si>
  <si>
    <t>Licensed Club Managers</t>
  </si>
  <si>
    <t>Other Accommodation and Hospitality Managers</t>
  </si>
  <si>
    <t>Retail Managers</t>
  </si>
  <si>
    <t>Amusement, Fitness and Sports Centre Managers</t>
  </si>
  <si>
    <t>Call, Contact Centre &amp; Customer Service Managers</t>
  </si>
  <si>
    <t>Conference and Event Organisers</t>
  </si>
  <si>
    <t>Transport Services Managers</t>
  </si>
  <si>
    <t>Other Hospitality, Retail and Service Managers</t>
  </si>
  <si>
    <t>Actors, Dancers and Other Entertainers</t>
  </si>
  <si>
    <t>Music Professionals</t>
  </si>
  <si>
    <t>Photographers</t>
  </si>
  <si>
    <t>Visual Arts and Crafts Professionals</t>
  </si>
  <si>
    <t>Artistic Directors, Media Producers &amp; Presenters</t>
  </si>
  <si>
    <t>Authors, and Book and Script Editors</t>
  </si>
  <si>
    <t>Film, Television, Radio and Stage Directors</t>
  </si>
  <si>
    <t>Journalists and Other Writers</t>
  </si>
  <si>
    <t>Accountants</t>
  </si>
  <si>
    <t>Auditors, Company Secretaries and Corporate Treasurers</t>
  </si>
  <si>
    <t>Financial Brokers</t>
  </si>
  <si>
    <t>Financial Dealers</t>
  </si>
  <si>
    <t>Financial Investment Advisers and Managers</t>
  </si>
  <si>
    <t>Human Resource Professionals</t>
  </si>
  <si>
    <t>ICT Trainers</t>
  </si>
  <si>
    <t>Training and Development Professionals</t>
  </si>
  <si>
    <t>Actuaries, Mathematicians and Statisticians</t>
  </si>
  <si>
    <t>Archivists, Curators and Records Managers</t>
  </si>
  <si>
    <t>Economists</t>
  </si>
  <si>
    <t>Intelligence and Policy Analysts</t>
  </si>
  <si>
    <t>Land Economists and Valuers</t>
  </si>
  <si>
    <t>Librarians</t>
  </si>
  <si>
    <t>Management and Organisation Analysts</t>
  </si>
  <si>
    <t>Other Information and Organisation Professionals</t>
  </si>
  <si>
    <t>Advertising and Marketing Professionals</t>
  </si>
  <si>
    <t>ICT Sales Professionals</t>
  </si>
  <si>
    <t>Public Relations Professionals</t>
  </si>
  <si>
    <t>Technical Sales Representatives</t>
  </si>
  <si>
    <t>Air Transport Professionals</t>
  </si>
  <si>
    <t>Marine Transport Professionals</t>
  </si>
  <si>
    <t>Architects and Landscape Architects</t>
  </si>
  <si>
    <t>Surveyors and Spatial Scientists</t>
  </si>
  <si>
    <t>Fashion, Industrial and Jewellery Designers</t>
  </si>
  <si>
    <t>Graphic and Web Designers, and Illustrators</t>
  </si>
  <si>
    <t>Interior Designers</t>
  </si>
  <si>
    <t>Urban and Regional Planners</t>
  </si>
  <si>
    <t>Chemical and Materials Engineers</t>
  </si>
  <si>
    <t>Civil Engineering Professionals</t>
  </si>
  <si>
    <t>Electrical Engineers</t>
  </si>
  <si>
    <t>Electronics Engineers</t>
  </si>
  <si>
    <t>Industrial, Mechanical and Production Engineers</t>
  </si>
  <si>
    <t>Mining Engineers</t>
  </si>
  <si>
    <t>Other Engineering Professionals</t>
  </si>
  <si>
    <t>Agricultural and Forestry Scientists</t>
  </si>
  <si>
    <t>Chemists, and Food and Wine Scientists</t>
  </si>
  <si>
    <t>Environmental Scientists</t>
  </si>
  <si>
    <t>Geologists, Geophysicists and Hydrogeologists</t>
  </si>
  <si>
    <t>Life Scientists</t>
  </si>
  <si>
    <t>Medical Laboratory Scientists</t>
  </si>
  <si>
    <t>Veterinarians</t>
  </si>
  <si>
    <t>Other Natural and Physical Science Professionals</t>
  </si>
  <si>
    <t>Early Childhood (Pre-primary School) Teachers</t>
  </si>
  <si>
    <t>Primary School Teachers</t>
  </si>
  <si>
    <t>Middle School Teachers</t>
  </si>
  <si>
    <t>Secondary School Teachers</t>
  </si>
  <si>
    <t>Special Education Teachers</t>
  </si>
  <si>
    <t>University Lecturers and Tutors</t>
  </si>
  <si>
    <t>Vocational Education Teachers</t>
  </si>
  <si>
    <t>Education Advisers and Reviewers</t>
  </si>
  <si>
    <t>Private Tutors and Teachers</t>
  </si>
  <si>
    <t>Teachers of English to Speakers of Other Languages</t>
  </si>
  <si>
    <t>Nutrition Professionals</t>
  </si>
  <si>
    <t>Medical Imaging Professionals</t>
  </si>
  <si>
    <t>Occupational &amp; Environmental Health Professionals</t>
  </si>
  <si>
    <t>Optometrists and Orthoptists</t>
  </si>
  <si>
    <t>Pharmacists</t>
  </si>
  <si>
    <t>Other Health Diagnostic &amp; Promotion Professionals</t>
  </si>
  <si>
    <t>Chiropractors and Osteopaths</t>
  </si>
  <si>
    <t>Complementary Health Therapists</t>
  </si>
  <si>
    <t>Dental Practitioners</t>
  </si>
  <si>
    <t>Occupational Therapists</t>
  </si>
  <si>
    <t>Physiotherapists</t>
  </si>
  <si>
    <t>Podiatrists</t>
  </si>
  <si>
    <t>Audiologists and Speech Pathologists</t>
  </si>
  <si>
    <t>General Practitioners and Resident Medical Officers</t>
  </si>
  <si>
    <t>Anaesthetists</t>
  </si>
  <si>
    <t>Specialist Physicians</t>
  </si>
  <si>
    <t>Psychiatrists</t>
  </si>
  <si>
    <t>Surgeons</t>
  </si>
  <si>
    <t>Other Medical Practitioners</t>
  </si>
  <si>
    <t>Midwives</t>
  </si>
  <si>
    <t>Nurse Educators and Researchers</t>
  </si>
  <si>
    <t>Nurse Managers</t>
  </si>
  <si>
    <t>Registered Nurses</t>
  </si>
  <si>
    <t>ICT Business and Systems Analysts</t>
  </si>
  <si>
    <t>Multimedia Specialists and Web Developers</t>
  </si>
  <si>
    <t>Software and Applications Programmers</t>
  </si>
  <si>
    <t>Database &amp; Systems Administrators &amp; ICT Security</t>
  </si>
  <si>
    <t>Computer Network Professionals</t>
  </si>
  <si>
    <t>ICT Support and Test Engineers</t>
  </si>
  <si>
    <t>Telecommunications Engineering Professionals</t>
  </si>
  <si>
    <t>Barristers</t>
  </si>
  <si>
    <t>Judicial and Other Legal Professionals</t>
  </si>
  <si>
    <t>Solicitors</t>
  </si>
  <si>
    <t>Counsellors</t>
  </si>
  <si>
    <t>Ministers of Religion</t>
  </si>
  <si>
    <t>Psychologists and Psychotherapists</t>
  </si>
  <si>
    <t>Social Professionals</t>
  </si>
  <si>
    <t>Social Workers</t>
  </si>
  <si>
    <t>Welfare, Recreation and Community Arts Workers</t>
  </si>
  <si>
    <t>Agricultural Technicians</t>
  </si>
  <si>
    <t>Medical Technicians</t>
  </si>
  <si>
    <t>Primary Products Inspectors</t>
  </si>
  <si>
    <t>Science Technicians</t>
  </si>
  <si>
    <t>Architectural, Building &amp; Surveying Technicians</t>
  </si>
  <si>
    <t>Civil Engineering Draftspersons and Technicians</t>
  </si>
  <si>
    <t>Electrical Engineering Draftspersons, Technicians</t>
  </si>
  <si>
    <t>Electronic Engineering Draftspersons, Technicians</t>
  </si>
  <si>
    <t>Mechanical Engineering Draftspersons, Technicians</t>
  </si>
  <si>
    <t>Safety Inspectors</t>
  </si>
  <si>
    <t>Other Building and Engineering Technicians</t>
  </si>
  <si>
    <t>ICT Support Technicians</t>
  </si>
  <si>
    <t>Telecommunications Technical Specialists</t>
  </si>
  <si>
    <t>Automotive Electricians</t>
  </si>
  <si>
    <t>Motor Mechanics</t>
  </si>
  <si>
    <t>Metal Casting, Forging &amp; Finishing Trades</t>
  </si>
  <si>
    <t>Sheetmetal Trades Workers</t>
  </si>
  <si>
    <t>Structural Steel and Welding Trades Workers</t>
  </si>
  <si>
    <t>Aircraft Maintenance Engineers</t>
  </si>
  <si>
    <t>Metal Fitters and Machinists</t>
  </si>
  <si>
    <t>Precision Metal Trades Workers</t>
  </si>
  <si>
    <t>Toolmakers and Engineering Patternmakers</t>
  </si>
  <si>
    <t>Panelbeaters</t>
  </si>
  <si>
    <t>Vehicle Body Builders and Trimmers</t>
  </si>
  <si>
    <t>Vehicle Painters</t>
  </si>
  <si>
    <t>Bricklayers and Stonemasons</t>
  </si>
  <si>
    <t>Carpenters and Joiners</t>
  </si>
  <si>
    <t>Floor Finishers</t>
  </si>
  <si>
    <t>Painting Trades Workers</t>
  </si>
  <si>
    <t>Glaziers</t>
  </si>
  <si>
    <t>Plasterers</t>
  </si>
  <si>
    <t>Roof Tilers</t>
  </si>
  <si>
    <t>Wall and Floor Tilers</t>
  </si>
  <si>
    <t>Plumbers</t>
  </si>
  <si>
    <t>Electricians</t>
  </si>
  <si>
    <t>Airconditioning and Refrigeration Mechanics</t>
  </si>
  <si>
    <t>Electrical Distribution Trades Workers</t>
  </si>
  <si>
    <t>Electronics Trades Workers</t>
  </si>
  <si>
    <t>Telecommunications Trades Workers</t>
  </si>
  <si>
    <t>Bakers and Pastrycooks</t>
  </si>
  <si>
    <t>Butchers and Smallgoods Makers</t>
  </si>
  <si>
    <t>Chefs</t>
  </si>
  <si>
    <t>Cooks</t>
  </si>
  <si>
    <t>Animal Attendants and Trainers</t>
  </si>
  <si>
    <t>Shearers</t>
  </si>
  <si>
    <t>Veterinary Nurses</t>
  </si>
  <si>
    <t>Florists</t>
  </si>
  <si>
    <t>Gardeners</t>
  </si>
  <si>
    <t>Greenkeepers</t>
  </si>
  <si>
    <t>Nurserypersons</t>
  </si>
  <si>
    <t>Hairdressers</t>
  </si>
  <si>
    <t>Binders, Finishers and Screen Printers</t>
  </si>
  <si>
    <t>Graphic Pre-press Trades Workers</t>
  </si>
  <si>
    <t>Printers</t>
  </si>
  <si>
    <t>Canvas and Leather Goods Makers</t>
  </si>
  <si>
    <t>Clothing Trades Workers</t>
  </si>
  <si>
    <t>Upholsterers</t>
  </si>
  <si>
    <t>Cabinetmakers</t>
  </si>
  <si>
    <t>Wood Machinists and Other Wood Trades Workers</t>
  </si>
  <si>
    <t>Boat Builders and Shipwrights</t>
  </si>
  <si>
    <t>Chemical, Gas, Petroleum &amp; Power Plant Operators</t>
  </si>
  <si>
    <t>Gallery, Library and Museum Technicians</t>
  </si>
  <si>
    <t>Jewellers</t>
  </si>
  <si>
    <t>Performing Arts Technicians</t>
  </si>
  <si>
    <t>Signwriters</t>
  </si>
  <si>
    <t>Other Technicians and Trades Workers</t>
  </si>
  <si>
    <t>Ambulance Officers and Paramedics</t>
  </si>
  <si>
    <t>Dental Hygienists, Technicians and Therapists</t>
  </si>
  <si>
    <t>Diversional Therapists</t>
  </si>
  <si>
    <t>Enrolled and Mothercraft Nurses</t>
  </si>
  <si>
    <t>Indigenous Health Workers</t>
  </si>
  <si>
    <t>Massage Therapists</t>
  </si>
  <si>
    <t>Welfare Support Workers</t>
  </si>
  <si>
    <t>Child Carers</t>
  </si>
  <si>
    <t>Education Aides</t>
  </si>
  <si>
    <t>Aged and Disabled Carers</t>
  </si>
  <si>
    <t>Dental Assistants</t>
  </si>
  <si>
    <t>Nursing Support and Personal Care Workers</t>
  </si>
  <si>
    <t>Special Care Workers</t>
  </si>
  <si>
    <t>Bar Attendants and Baristas</t>
  </si>
  <si>
    <t>Cafe Workers</t>
  </si>
  <si>
    <t>Gaming Workers</t>
  </si>
  <si>
    <t>Hotel Service Managers</t>
  </si>
  <si>
    <t>Waiters</t>
  </si>
  <si>
    <t>Other Hospitality Workers</t>
  </si>
  <si>
    <t>Defence Force Members - Other Ranks</t>
  </si>
  <si>
    <t>Fire and Emergency Workers</t>
  </si>
  <si>
    <t>Police</t>
  </si>
  <si>
    <t>Prison Officers</t>
  </si>
  <si>
    <t>Security Officers and Guards</t>
  </si>
  <si>
    <t>Beauty Therapists</t>
  </si>
  <si>
    <t>Driving Instructors</t>
  </si>
  <si>
    <t>Funeral Workers</t>
  </si>
  <si>
    <t>Gallery, Museum and Tour Guides</t>
  </si>
  <si>
    <t>Personal Care Consultants</t>
  </si>
  <si>
    <t>Tourism and Travel Advisers</t>
  </si>
  <si>
    <t>Travel Attendants</t>
  </si>
  <si>
    <t>Other Personal Service Workers</t>
  </si>
  <si>
    <t>Fitness Instructors</t>
  </si>
  <si>
    <t>Outdoor Adventure Guides</t>
  </si>
  <si>
    <t>Sports Coaches, Instructors and Officials</t>
  </si>
  <si>
    <t>Sportspersons</t>
  </si>
  <si>
    <t>Contract, Program and Project Administrators</t>
  </si>
  <si>
    <t>Office Managers</t>
  </si>
  <si>
    <t>Practice Managers</t>
  </si>
  <si>
    <t>Personal Assistants</t>
  </si>
  <si>
    <t>Secretaries</t>
  </si>
  <si>
    <t>General Clerks</t>
  </si>
  <si>
    <t>Keyboard Operators</t>
  </si>
  <si>
    <t>Call or Contact Centre Workers</t>
  </si>
  <si>
    <t>Information Officers</t>
  </si>
  <si>
    <t>Receptionists</t>
  </si>
  <si>
    <t>Accounting Clerks</t>
  </si>
  <si>
    <t>Bookkeepers</t>
  </si>
  <si>
    <t>Payroll Clerks</t>
  </si>
  <si>
    <t>Bank Workers</t>
  </si>
  <si>
    <t>Credit and Loans Officers</t>
  </si>
  <si>
    <t>Insurance, Money Market and Statistical Clerks</t>
  </si>
  <si>
    <t>Betting Clerks</t>
  </si>
  <si>
    <t>Couriers and Postal Deliverers</t>
  </si>
  <si>
    <t>Filing and Registry Clerks</t>
  </si>
  <si>
    <t>Mail Sorters</t>
  </si>
  <si>
    <t>Survey Interviewers</t>
  </si>
  <si>
    <t>Switchboard Operators</t>
  </si>
  <si>
    <t>Other Clerical and Office Support Workers</t>
  </si>
  <si>
    <t>Purchasing and Supply Logistics Clerks</t>
  </si>
  <si>
    <t>Transport and Despatch Clerks</t>
  </si>
  <si>
    <t>Conveyancers and Legal Executives</t>
  </si>
  <si>
    <t>Court and Legal Clerks</t>
  </si>
  <si>
    <t>Debt Collectors</t>
  </si>
  <si>
    <t>Human Resource Clerks</t>
  </si>
  <si>
    <t>Inspectors and Regulatory Officers</t>
  </si>
  <si>
    <t>Insurance Investigators, Loss Adjusters and Risk Surveyors</t>
  </si>
  <si>
    <t>Library Assistants</t>
  </si>
  <si>
    <t>Other Clerical &amp; Administrative Workers</t>
  </si>
  <si>
    <t>Auctioneers, and Stock and Station Agents</t>
  </si>
  <si>
    <t>Insurance Agents</t>
  </si>
  <si>
    <t>Sales Representatives</t>
  </si>
  <si>
    <t>Real Estate Sales Agents</t>
  </si>
  <si>
    <t>Sales Assistants (General)</t>
  </si>
  <si>
    <t>ICT Sales Assistants</t>
  </si>
  <si>
    <t>Motor Vehicle and Vehicle Parts Salespersons</t>
  </si>
  <si>
    <t>Pharmacy Sales Assistants</t>
  </si>
  <si>
    <t>Retail Supervisors</t>
  </si>
  <si>
    <t>Service Station Attendants</t>
  </si>
  <si>
    <t>Street Vendors and Related Salespersons</t>
  </si>
  <si>
    <t>Other Sales Assistants and Salespersons</t>
  </si>
  <si>
    <t>Checkout Operators and Office Cashiers</t>
  </si>
  <si>
    <t>Models and Sales Demonstrators</t>
  </si>
  <si>
    <t>Retail and Wool Buyers</t>
  </si>
  <si>
    <t>Telemarketers</t>
  </si>
  <si>
    <t>Ticket Salespersons</t>
  </si>
  <si>
    <t>Visual Merchandisers</t>
  </si>
  <si>
    <t>Other Sales Support Workers</t>
  </si>
  <si>
    <t>Clay, Concrete, Glass &amp; Stone Machine Operators</t>
  </si>
  <si>
    <t>Industrial Spraypainters</t>
  </si>
  <si>
    <t>Paper and Wood Processing Machine Operators</t>
  </si>
  <si>
    <t>Photographic Developers and Printers</t>
  </si>
  <si>
    <t>Plastics and Rubber Production Machine Operators</t>
  </si>
  <si>
    <t>Sewing Machinists</t>
  </si>
  <si>
    <t>Textile &amp; Footwear Production Machine Operators</t>
  </si>
  <si>
    <t>Other Machine Operators</t>
  </si>
  <si>
    <t>Crane, Hoist and Lift Operators</t>
  </si>
  <si>
    <t>Drillers, Miners and Shot Firers</t>
  </si>
  <si>
    <t>Engineering Production Workers</t>
  </si>
  <si>
    <t>Other Stationary Plant Operators</t>
  </si>
  <si>
    <t>Agricultural, Forestry &amp; Horticultural Operators</t>
  </si>
  <si>
    <t>Earthmoving Plant Operators</t>
  </si>
  <si>
    <t>Forklift Drivers</t>
  </si>
  <si>
    <t>Other Mobile Plant Operators</t>
  </si>
  <si>
    <t>Automobile Drivers</t>
  </si>
  <si>
    <t>Bus and Coach Drivers</t>
  </si>
  <si>
    <t>Train and Tram Drivers</t>
  </si>
  <si>
    <t>Delivery Drivers</t>
  </si>
  <si>
    <t>Truck Drivers</t>
  </si>
  <si>
    <t>Storepersons</t>
  </si>
  <si>
    <t>Car Detailers</t>
  </si>
  <si>
    <t>Commercial Cleaners</t>
  </si>
  <si>
    <t>Domestic Cleaners</t>
  </si>
  <si>
    <t>Housekeepers</t>
  </si>
  <si>
    <t>Laundry Workers</t>
  </si>
  <si>
    <t>Other Cleaners</t>
  </si>
  <si>
    <t>Building and Plumbing Labourers</t>
  </si>
  <si>
    <t>Concreters</t>
  </si>
  <si>
    <t>Fencers</t>
  </si>
  <si>
    <t>Insulation and Home Improvement Installers</t>
  </si>
  <si>
    <t>Paving and Surfacing Labourers</t>
  </si>
  <si>
    <t>Railway Track Workers</t>
  </si>
  <si>
    <t>Structural Steel Construction Workers</t>
  </si>
  <si>
    <t>Other Construction and Mining Labourers</t>
  </si>
  <si>
    <t>Food and Drink Factory Workers</t>
  </si>
  <si>
    <t>Meat Boners and Slicers, and Slaughterers</t>
  </si>
  <si>
    <t>Meat, Poultry and Seafood Process Workers</t>
  </si>
  <si>
    <t>Packers</t>
  </si>
  <si>
    <t>Product Assemblers</t>
  </si>
  <si>
    <t>Metal Engineering Process Workers</t>
  </si>
  <si>
    <t>Plastics and Rubber Factory Workers</t>
  </si>
  <si>
    <t>Product Quality Controllers</t>
  </si>
  <si>
    <t>Timber and Wood Process Workers</t>
  </si>
  <si>
    <t>Other Factory Process Workers</t>
  </si>
  <si>
    <t>Aquaculture Workers</t>
  </si>
  <si>
    <t>Crop Farm Workers</t>
  </si>
  <si>
    <t>Forestry and Logging Workers</t>
  </si>
  <si>
    <t>Garden and Nursery Labourers</t>
  </si>
  <si>
    <t>Livestock Farm Workers</t>
  </si>
  <si>
    <t>Mixed Crop and Livestock Farm Workers</t>
  </si>
  <si>
    <t>Other Farm, Forestry and Garden Workers</t>
  </si>
  <si>
    <t>Fast Food Cooks</t>
  </si>
  <si>
    <t>Food Trades Assistants</t>
  </si>
  <si>
    <t>Kitchenhands</t>
  </si>
  <si>
    <t>Freight and Furniture Handlers</t>
  </si>
  <si>
    <t>Shelf Fillers</t>
  </si>
  <si>
    <t>Caretakers</t>
  </si>
  <si>
    <t>Deck and Fishing Hands</t>
  </si>
  <si>
    <t>Handypersons</t>
  </si>
  <si>
    <t>Motor Vehicle Parts and Accessories Fitters</t>
  </si>
  <si>
    <t>Printing Assistants and Table Workers</t>
  </si>
  <si>
    <t>Recycling and Rubbish Collectors</t>
  </si>
  <si>
    <t>Vending Machine Attendants</t>
  </si>
  <si>
    <t>Other Miscellaneous Labourers</t>
  </si>
  <si>
    <t>Corporate General Managers</t>
  </si>
  <si>
    <t>Defence Force Senior Officers</t>
  </si>
  <si>
    <t>Local Government Legislators</t>
  </si>
  <si>
    <t>Members of Parliament</t>
  </si>
  <si>
    <t>Other Legislators</t>
  </si>
  <si>
    <t>Cotton Growers</t>
  </si>
  <si>
    <t>Flower Growers</t>
  </si>
  <si>
    <t>Fruit and Nut Growers</t>
  </si>
  <si>
    <t>Grain, Oilseed and Pasture Growers</t>
  </si>
  <si>
    <t>Grape Growers</t>
  </si>
  <si>
    <t>Mixed Crop Farmers</t>
  </si>
  <si>
    <t>Sugar Cane Growers</t>
  </si>
  <si>
    <t>Turf Growers</t>
  </si>
  <si>
    <t>Vegetable Growers</t>
  </si>
  <si>
    <t>Other Crop Farmers</t>
  </si>
  <si>
    <t>Beekeepers</t>
  </si>
  <si>
    <t>Beef Cattle Farmers</t>
  </si>
  <si>
    <t>Dairy Cattle Farmers</t>
  </si>
  <si>
    <t>Deer Farmers</t>
  </si>
  <si>
    <t>Goat Farmers</t>
  </si>
  <si>
    <t>Horse Breeders</t>
  </si>
  <si>
    <t>Mixed Livestock Farmers</t>
  </si>
  <si>
    <t>Pig Farmers</t>
  </si>
  <si>
    <t>Poultry Farmers</t>
  </si>
  <si>
    <t>Sheep Farmers</t>
  </si>
  <si>
    <t>Other Livestock Farmers</t>
  </si>
  <si>
    <t>Sales and Marketing Managers</t>
  </si>
  <si>
    <t>Advertising Managers</t>
  </si>
  <si>
    <t>Public Relations Managers</t>
  </si>
  <si>
    <t>Construction Project Managers</t>
  </si>
  <si>
    <t>Project Builders</t>
  </si>
  <si>
    <t>Importers and Exporters</t>
  </si>
  <si>
    <t>Wholesalers</t>
  </si>
  <si>
    <t>Forest Managers</t>
  </si>
  <si>
    <t>Manufacturing Production Managers</t>
  </si>
  <si>
    <t>Mine Managers</t>
  </si>
  <si>
    <t>Supply and Distribution Managers</t>
  </si>
  <si>
    <t>Procurement Managers</t>
  </si>
  <si>
    <t>Medical Administrators</t>
  </si>
  <si>
    <t>Nursing Clinical Directors</t>
  </si>
  <si>
    <t>Primary Health Organisation Managers</t>
  </si>
  <si>
    <t>Welfare Centre Managers</t>
  </si>
  <si>
    <t>Other Health and Welfare Services Managers</t>
  </si>
  <si>
    <t>Faculty Heads</t>
  </si>
  <si>
    <t>Regional Education Managers</t>
  </si>
  <si>
    <t>Education Managers (not covered elsewhere)</t>
  </si>
  <si>
    <t>Chief Information Officers</t>
  </si>
  <si>
    <t>ICT Project Managers</t>
  </si>
  <si>
    <t>Other ICT Managers</t>
  </si>
  <si>
    <t>Commissioned Defence Force Officers</t>
  </si>
  <si>
    <t>Commissioned Fire Officers</t>
  </si>
  <si>
    <t>Commissioned Police Officers</t>
  </si>
  <si>
    <t>Arts Administrators and Managers</t>
  </si>
  <si>
    <t>Environmental Managers</t>
  </si>
  <si>
    <t>Laboratory Managers</t>
  </si>
  <si>
    <t>Quality Assurance Managers</t>
  </si>
  <si>
    <t>Sports Administrators</t>
  </si>
  <si>
    <t>Specialist Managers (not covered elsewhere)</t>
  </si>
  <si>
    <t>Bed and Breakfast Operators</t>
  </si>
  <si>
    <t>Retirement Village Managers</t>
  </si>
  <si>
    <t>Accommodation and Hospitality Managers (not covered elsewhere)</t>
  </si>
  <si>
    <t>Retail Managers (General)</t>
  </si>
  <si>
    <t>Antique Dealers</t>
  </si>
  <si>
    <t>Betting Agency Managers</t>
  </si>
  <si>
    <t>Hair and Beauty Salon Managers</t>
  </si>
  <si>
    <t>Post Office Managers</t>
  </si>
  <si>
    <t>Travel Agency Managers</t>
  </si>
  <si>
    <t>Amusement Centre Managers</t>
  </si>
  <si>
    <t>Fitness Centre Managers</t>
  </si>
  <si>
    <t>Sports Centre Managers</t>
  </si>
  <si>
    <t>Call Centre or Contact Centre Managers</t>
  </si>
  <si>
    <t>Customer Service Managers</t>
  </si>
  <si>
    <t>Fleet Managers</t>
  </si>
  <si>
    <t>Railway Station Managers</t>
  </si>
  <si>
    <t>Transport Company Managers</t>
  </si>
  <si>
    <t>Boarding Kennel and Cattery Operators</t>
  </si>
  <si>
    <t>Cinema and Theatre Managers</t>
  </si>
  <si>
    <t>Facilities Managers</t>
  </si>
  <si>
    <t>Bank Managers and Branch Managers</t>
  </si>
  <si>
    <t>Equipment Hire Managers</t>
  </si>
  <si>
    <t>Hospitality, Retail and Service Managers (not covered elsewhere)</t>
  </si>
  <si>
    <t>Actors</t>
  </si>
  <si>
    <t>Dancers and Choreographers</t>
  </si>
  <si>
    <t>Entertainers and Variety Artists</t>
  </si>
  <si>
    <t>Other Actors, Dancers and Entertainers</t>
  </si>
  <si>
    <t>Composers</t>
  </si>
  <si>
    <t>Music Directors</t>
  </si>
  <si>
    <t>Musicians</t>
  </si>
  <si>
    <t>Singers</t>
  </si>
  <si>
    <t>Other Music Professionals</t>
  </si>
  <si>
    <t>Painters (Visual Arts)</t>
  </si>
  <si>
    <t>Potters and Ceramic Artists</t>
  </si>
  <si>
    <t>Sculptors</t>
  </si>
  <si>
    <t>Other Visual Arts or Crafts Professionals</t>
  </si>
  <si>
    <t>Artistic Directors</t>
  </si>
  <si>
    <t>Media Producers</t>
  </si>
  <si>
    <t>Radio Presenters</t>
  </si>
  <si>
    <t>Television Presenters</t>
  </si>
  <si>
    <t>Authors</t>
  </si>
  <si>
    <t>Book and Script Editors</t>
  </si>
  <si>
    <t>Art Directors (Film, Television or Stage)</t>
  </si>
  <si>
    <t>Directors (Film, Television, Radio or Stage)</t>
  </si>
  <si>
    <t>Cinematographers</t>
  </si>
  <si>
    <t>Film and Video Editors</t>
  </si>
  <si>
    <t>Program Directors (Television or Radio)</t>
  </si>
  <si>
    <t>Stage Managers</t>
  </si>
  <si>
    <t>Technical Directors</t>
  </si>
  <si>
    <t>Video Producers</t>
  </si>
  <si>
    <t>Other Film, Television, Radio and Stage Directors</t>
  </si>
  <si>
    <t>Copywriters</t>
  </si>
  <si>
    <t>Newspaper and Periodical Editors</t>
  </si>
  <si>
    <t>Print Journalists</t>
  </si>
  <si>
    <t>Radio Journalists</t>
  </si>
  <si>
    <t>Technical Writers</t>
  </si>
  <si>
    <t>Television Journalists</t>
  </si>
  <si>
    <t>Bloggers, Critics, Sports and Other Writers (not covered elsewhere)</t>
  </si>
  <si>
    <t>Accountants (General)</t>
  </si>
  <si>
    <t>Management Accountants</t>
  </si>
  <si>
    <t>Taxation Accountants</t>
  </si>
  <si>
    <t>Company Secretaries</t>
  </si>
  <si>
    <t>Corporate Treasurers</t>
  </si>
  <si>
    <t>External Auditors</t>
  </si>
  <si>
    <t>Internal Auditors</t>
  </si>
  <si>
    <t>Commodities Traders</t>
  </si>
  <si>
    <t>Finance Brokers</t>
  </si>
  <si>
    <t>Insurance Brokers</t>
  </si>
  <si>
    <t>Other Financial Brokers</t>
  </si>
  <si>
    <t>Financial Market Dealers</t>
  </si>
  <si>
    <t>Futures Traders</t>
  </si>
  <si>
    <t>Stockbrokers</t>
  </si>
  <si>
    <t>Oher Financial Dealers</t>
  </si>
  <si>
    <t>Financial Investment Advisers</t>
  </si>
  <si>
    <t>Financial Investment Managers</t>
  </si>
  <si>
    <t>Human Resource Advisers</t>
  </si>
  <si>
    <t>Recruitment Consultants</t>
  </si>
  <si>
    <t>Workplace Relations Advisers</t>
  </si>
  <si>
    <t>Actuaries</t>
  </si>
  <si>
    <t>Mathematicians</t>
  </si>
  <si>
    <t>Statisticians</t>
  </si>
  <si>
    <t>Archivists</t>
  </si>
  <si>
    <t>Gallery and Museum Curators</t>
  </si>
  <si>
    <t>Health Information Managers</t>
  </si>
  <si>
    <t>Records Managers</t>
  </si>
  <si>
    <t>Intelligence Officers</t>
  </si>
  <si>
    <t>Policy Analysts</t>
  </si>
  <si>
    <t>Land Economists</t>
  </si>
  <si>
    <t>Valuers</t>
  </si>
  <si>
    <t>Management Consultants</t>
  </si>
  <si>
    <t>Organisation and Methods Analysts</t>
  </si>
  <si>
    <t>Electorate Officers</t>
  </si>
  <si>
    <t>Liaison Officers</t>
  </si>
  <si>
    <t>Migration Agents</t>
  </si>
  <si>
    <t>Patents Examiners</t>
  </si>
  <si>
    <t>Information and Organisation Professionals (not covered elsewhere)</t>
  </si>
  <si>
    <t>Advertising Specialists</t>
  </si>
  <si>
    <t>Market Research Analysts</t>
  </si>
  <si>
    <t>Marketing Specialists</t>
  </si>
  <si>
    <t>ICT Account Managers</t>
  </si>
  <si>
    <t>ICT Business Development Managers</t>
  </si>
  <si>
    <t>ICT Sales Representatives</t>
  </si>
  <si>
    <t>Sales Representatives (Industrial Products)</t>
  </si>
  <si>
    <t>Sales Representatives (Medical and Pharmaceutical Products)</t>
  </si>
  <si>
    <t>Other Technical Sales Representatives</t>
  </si>
  <si>
    <t>Aeroplane Pilots</t>
  </si>
  <si>
    <t>Air Traffic Controllers</t>
  </si>
  <si>
    <t>Flying Instructors</t>
  </si>
  <si>
    <t>Helicopter Pilots</t>
  </si>
  <si>
    <t>Other Air Transport Professionals</t>
  </si>
  <si>
    <t>Master Fishers</t>
  </si>
  <si>
    <t>Marine Engineers</t>
  </si>
  <si>
    <t>Ship's Masters</t>
  </si>
  <si>
    <t>Ship's Officers</t>
  </si>
  <si>
    <t>Marine Surveyors</t>
  </si>
  <si>
    <t>Other Marine Transport Professionals</t>
  </si>
  <si>
    <t>Architects</t>
  </si>
  <si>
    <t>Landscape Architects</t>
  </si>
  <si>
    <t>Surveyors</t>
  </si>
  <si>
    <t>Cartographers</t>
  </si>
  <si>
    <t>Other Spatial Scientists</t>
  </si>
  <si>
    <t>Fashion Designers</t>
  </si>
  <si>
    <t>Industrial Designers</t>
  </si>
  <si>
    <t>Jewellery Designers</t>
  </si>
  <si>
    <t>Graphic Designers</t>
  </si>
  <si>
    <t>Illustrators (including Animators)</t>
  </si>
  <si>
    <t>Multimedia Designers</t>
  </si>
  <si>
    <t>Web Designers</t>
  </si>
  <si>
    <t>Chemical Engineers</t>
  </si>
  <si>
    <t>Materials Engineers</t>
  </si>
  <si>
    <t>Civil Engineers</t>
  </si>
  <si>
    <t>Geotechnical Engineers</t>
  </si>
  <si>
    <t>Quantity Surveyors</t>
  </si>
  <si>
    <t>Structural Engineers</t>
  </si>
  <si>
    <t>Transport Engineers</t>
  </si>
  <si>
    <t>Industrial Engineers</t>
  </si>
  <si>
    <t>Mechanical Engineers</t>
  </si>
  <si>
    <t>Production and Plant Engineers</t>
  </si>
  <si>
    <t>Mining Engineers (excluding Petroleum)</t>
  </si>
  <si>
    <t>Petroleum Engineers</t>
  </si>
  <si>
    <t>Aeronautical Engineers</t>
  </si>
  <si>
    <t>Agricultural Engineers</t>
  </si>
  <si>
    <t>Biomedical Engineers</t>
  </si>
  <si>
    <t>Engineering Technologists</t>
  </si>
  <si>
    <t>Environmental Engineers</t>
  </si>
  <si>
    <t>Naval Architects</t>
  </si>
  <si>
    <t>Engineering Professionals (not covered elsewhere)</t>
  </si>
  <si>
    <t>Agricultural Consultants</t>
  </si>
  <si>
    <t>Agricultural Scientists</t>
  </si>
  <si>
    <t>Foresters</t>
  </si>
  <si>
    <t>Chemists</t>
  </si>
  <si>
    <t>Food Technologists</t>
  </si>
  <si>
    <t>Wine Makers</t>
  </si>
  <si>
    <t>Conservation Officers</t>
  </si>
  <si>
    <t>Environmental Consultants</t>
  </si>
  <si>
    <t>Environmental Research Scientists</t>
  </si>
  <si>
    <t>Park Rangers</t>
  </si>
  <si>
    <t>Other Environmental Scientists</t>
  </si>
  <si>
    <t>Geologists</t>
  </si>
  <si>
    <t>Geophysicists</t>
  </si>
  <si>
    <t>Hydrogeologists</t>
  </si>
  <si>
    <t>Biologists</t>
  </si>
  <si>
    <t>Biochemists</t>
  </si>
  <si>
    <t>Biotechnologists</t>
  </si>
  <si>
    <t>Botanists</t>
  </si>
  <si>
    <t>Marine Biologists</t>
  </si>
  <si>
    <t>Microbiologists</t>
  </si>
  <si>
    <t>Zoologists</t>
  </si>
  <si>
    <t>Other Life Scientists</t>
  </si>
  <si>
    <t>Conservators</t>
  </si>
  <si>
    <t>Metallurgists</t>
  </si>
  <si>
    <t>Meteorologists</t>
  </si>
  <si>
    <t>Physicists (including Astronomers)</t>
  </si>
  <si>
    <t>Exercise Physiologists</t>
  </si>
  <si>
    <t>Natural and Physical Science Professionals (not covered elsewhere)</t>
  </si>
  <si>
    <t>Special Needs Teachers</t>
  </si>
  <si>
    <t>Teachers of the Hearing Impaired</t>
  </si>
  <si>
    <t>Teachers of the Sight Impaired</t>
  </si>
  <si>
    <t>Other Special Education Teachers</t>
  </si>
  <si>
    <t>University Lecturers</t>
  </si>
  <si>
    <t>University Tutors</t>
  </si>
  <si>
    <t>Education Advisers</t>
  </si>
  <si>
    <t>Education Reviewers</t>
  </si>
  <si>
    <t>Art Teachers (Private Tuition)</t>
  </si>
  <si>
    <t>Dance Teachers (Private Tuition)</t>
  </si>
  <si>
    <t>Drama Teachers (Private Tuition)</t>
  </si>
  <si>
    <t>Music Teachers (Private Tuition)</t>
  </si>
  <si>
    <t>Other Private Tutors and Teachers</t>
  </si>
  <si>
    <t>Dietitians</t>
  </si>
  <si>
    <t>Nutritionists</t>
  </si>
  <si>
    <t>Medical Diagnostic Radiographers</t>
  </si>
  <si>
    <t>Medical Radiation Therapists</t>
  </si>
  <si>
    <t>Nuclear Medicine Technologists</t>
  </si>
  <si>
    <t>Sonographers</t>
  </si>
  <si>
    <t>Environmental Health Officers</t>
  </si>
  <si>
    <t>Occupational Health and Safety Advisers</t>
  </si>
  <si>
    <t>Optometrists</t>
  </si>
  <si>
    <t>Orthoptists</t>
  </si>
  <si>
    <t>Hospital Pharmacists</t>
  </si>
  <si>
    <t>Industrial Pharmacists</t>
  </si>
  <si>
    <t>Retail Pharmacists</t>
  </si>
  <si>
    <t>Health Promotion Officers</t>
  </si>
  <si>
    <t>Orthotists and Prosthetists</t>
  </si>
  <si>
    <t>Genetic Counsellors (and Other Health Professionals not covered elsewhere)</t>
  </si>
  <si>
    <t>Chiropractors</t>
  </si>
  <si>
    <t>Osteopaths</t>
  </si>
  <si>
    <t>Acupuncturists</t>
  </si>
  <si>
    <t>Homoeopaths</t>
  </si>
  <si>
    <t>Naturopaths</t>
  </si>
  <si>
    <t>Chinese Medicine Practitioners</t>
  </si>
  <si>
    <t>Music, Dance, Drama, Play, Hypnotic, and Related Therapists</t>
  </si>
  <si>
    <t>Dental Specialists (including Orthodontists)</t>
  </si>
  <si>
    <t>Dentists</t>
  </si>
  <si>
    <t>Audiologists</t>
  </si>
  <si>
    <t>Speech Pathologists</t>
  </si>
  <si>
    <t>General Practitioners</t>
  </si>
  <si>
    <t>Resident Medical Officers</t>
  </si>
  <si>
    <t>Specialist Physicians (General Medicine)</t>
  </si>
  <si>
    <t>Cardiologists</t>
  </si>
  <si>
    <t>Clinical Haematologists</t>
  </si>
  <si>
    <t>Medical Oncologists</t>
  </si>
  <si>
    <t>Endocrinologists</t>
  </si>
  <si>
    <t>Gastroenterologists</t>
  </si>
  <si>
    <t>Intensive Care Specialists</t>
  </si>
  <si>
    <t>Neurologists</t>
  </si>
  <si>
    <t>Paediatricians</t>
  </si>
  <si>
    <t>Renal Medicine Specialists</t>
  </si>
  <si>
    <t>Rheumatologists</t>
  </si>
  <si>
    <t>Thoracic Medicine Specialists</t>
  </si>
  <si>
    <t>Other Specialist Physicians</t>
  </si>
  <si>
    <t>Surgeons (General)</t>
  </si>
  <si>
    <t>Cardiothoracic Surgeons</t>
  </si>
  <si>
    <t>Neurosurgeons</t>
  </si>
  <si>
    <t>Orthopaedic Surgeons</t>
  </si>
  <si>
    <t>Ear, Nose and Throat Specialists</t>
  </si>
  <si>
    <t>Paediatric Surgeons</t>
  </si>
  <si>
    <t>Plastic and Reconstructive Surgeons</t>
  </si>
  <si>
    <t>Urologists</t>
  </si>
  <si>
    <t>Vascular Surgeons</t>
  </si>
  <si>
    <t>Dermatologists</t>
  </si>
  <si>
    <t>Emergency Medicine Specialists</t>
  </si>
  <si>
    <t>Obstetricians and Gynaecologists</t>
  </si>
  <si>
    <t>Eye Specialists</t>
  </si>
  <si>
    <t>Pathologists</t>
  </si>
  <si>
    <t>Diagnostic and Interventional Radiologists</t>
  </si>
  <si>
    <t>Radiation Oncologists</t>
  </si>
  <si>
    <t>Medical Practitioners (not covered elsewhere)</t>
  </si>
  <si>
    <t>Nurse Educators</t>
  </si>
  <si>
    <t>Nurse Researchers</t>
  </si>
  <si>
    <t>Nurse Practitioners</t>
  </si>
  <si>
    <t>Registered Nurses (Aged Care)</t>
  </si>
  <si>
    <t>Registered Nurses (Child and Family Health)</t>
  </si>
  <si>
    <t>Registered Nurses (Community Health)</t>
  </si>
  <si>
    <t>Registered Nurses (Critical Care and Emergency)</t>
  </si>
  <si>
    <t>Registered Nurses (Developmental Disability)</t>
  </si>
  <si>
    <t>Registered Nurses (Disability and Rehabilitation)</t>
  </si>
  <si>
    <t>Registered Nurses (Medical)</t>
  </si>
  <si>
    <t>Registered Nurses (Medical Practice)</t>
  </si>
  <si>
    <t>Registered Nurses (Mental Health)</t>
  </si>
  <si>
    <t>Registered Nurses (Perioperative)</t>
  </si>
  <si>
    <t>Registered Nurses (Surgical)</t>
  </si>
  <si>
    <t>Registered Nurses (Paediatrics)</t>
  </si>
  <si>
    <t>Registered Nurses (not covered elsewhere)</t>
  </si>
  <si>
    <t>ICT Business Analysts</t>
  </si>
  <si>
    <t>Systems Analysts</t>
  </si>
  <si>
    <t>Game and Multimedia Developers</t>
  </si>
  <si>
    <t>Web Developers</t>
  </si>
  <si>
    <t>Analyst Programmers</t>
  </si>
  <si>
    <t>Developer Programmers</t>
  </si>
  <si>
    <t>Software Engineers</t>
  </si>
  <si>
    <t>Software Testers</t>
  </si>
  <si>
    <t>Other Software and Applications Programmers</t>
  </si>
  <si>
    <t>Database Administrators</t>
  </si>
  <si>
    <t>ICT Security Specialists</t>
  </si>
  <si>
    <t>Systems Administrators</t>
  </si>
  <si>
    <t>Computer Network and Systems Engineers</t>
  </si>
  <si>
    <t>Network Administrators</t>
  </si>
  <si>
    <t>Network Analysts</t>
  </si>
  <si>
    <t>ICT Quality Assurance Engineers</t>
  </si>
  <si>
    <t>ICT Support Engineers</t>
  </si>
  <si>
    <t>ICT Systems Test Engineers</t>
  </si>
  <si>
    <t>Other ICT Support and Test Engineers</t>
  </si>
  <si>
    <t>Telecommunications Engineers</t>
  </si>
  <si>
    <t>Telecommunications Network Engineers</t>
  </si>
  <si>
    <t>Judges</t>
  </si>
  <si>
    <t>Magistrates</t>
  </si>
  <si>
    <t>Tribunal Members</t>
  </si>
  <si>
    <t>Intellectual Property Lawyers</t>
  </si>
  <si>
    <t>Judicial and Other Legal Professionals (not covered elsewhere)</t>
  </si>
  <si>
    <t>Careers Counsellors</t>
  </si>
  <si>
    <t>Drug and Alcohol Counsellors</t>
  </si>
  <si>
    <t>Family and Marriage Counsellors</t>
  </si>
  <si>
    <t>Rehabilitation Counsellors</t>
  </si>
  <si>
    <t>Student Counsellors</t>
  </si>
  <si>
    <t>Other Counsellors and Life Coaches</t>
  </si>
  <si>
    <t>Clinical Psychologists</t>
  </si>
  <si>
    <t>Educational Psychologists</t>
  </si>
  <si>
    <t>Organisational Psychologists</t>
  </si>
  <si>
    <t>Psychotherapists</t>
  </si>
  <si>
    <t>Other Psychologists</t>
  </si>
  <si>
    <t>Historians</t>
  </si>
  <si>
    <t>Interpreters</t>
  </si>
  <si>
    <t>Translators</t>
  </si>
  <si>
    <t>Archaeologists</t>
  </si>
  <si>
    <t>Other Social Professionals</t>
  </si>
  <si>
    <t>Community Arts Workers</t>
  </si>
  <si>
    <t>Recreation Officers</t>
  </si>
  <si>
    <t>Welfare Workers</t>
  </si>
  <si>
    <t>Anaesthetic Technicians</t>
  </si>
  <si>
    <t>Cardiac Technicians</t>
  </si>
  <si>
    <t>Medical Laboratory Technicians</t>
  </si>
  <si>
    <t>Operating Theatre Technicians</t>
  </si>
  <si>
    <t>Pharmacy Technicians</t>
  </si>
  <si>
    <t>Pathology Collectors</t>
  </si>
  <si>
    <t>Other Medical Technicians</t>
  </si>
  <si>
    <t>Fisheries Officers</t>
  </si>
  <si>
    <t>Meat Inspectors</t>
  </si>
  <si>
    <t>Quarantine Officers</t>
  </si>
  <si>
    <t>Other Primary Products Inspectors</t>
  </si>
  <si>
    <t>Chemistry Technicians</t>
  </si>
  <si>
    <t>Earth Science Technicians</t>
  </si>
  <si>
    <t>Life Science Technicians</t>
  </si>
  <si>
    <t>School Laboratory Technicians</t>
  </si>
  <si>
    <t>Hydrographers</t>
  </si>
  <si>
    <t>Other Science Technicians</t>
  </si>
  <si>
    <t>Architectural Draftspersons</t>
  </si>
  <si>
    <t>Building Associates</t>
  </si>
  <si>
    <t>Building Inspectors</t>
  </si>
  <si>
    <t>Construction Estimators</t>
  </si>
  <si>
    <t>Plumbing Inspectors</t>
  </si>
  <si>
    <t>Surveying and Spatial Science Technicians</t>
  </si>
  <si>
    <t>Other Architectural, Building and Surveying Technicians</t>
  </si>
  <si>
    <t>Civil Engineering Draftspersons</t>
  </si>
  <si>
    <t>Civil Engineering Technicians</t>
  </si>
  <si>
    <t>Electrical Engineering Draftspersons</t>
  </si>
  <si>
    <t>Electrical Engineering Technicians</t>
  </si>
  <si>
    <t>Electronic Engineering Draftspersons</t>
  </si>
  <si>
    <t>Electronic Engineering Technicians</t>
  </si>
  <si>
    <t>Mechanical Engineering Draftspersons</t>
  </si>
  <si>
    <t>Mechanical Engineering Technicians</t>
  </si>
  <si>
    <t>Maintenance Planners</t>
  </si>
  <si>
    <t>Metallurgical and Materials Technicians</t>
  </si>
  <si>
    <t>Mine Deputys</t>
  </si>
  <si>
    <t>Building and Engineering Technicians (not covered elsewhere)</t>
  </si>
  <si>
    <t>Hardware Technicians</t>
  </si>
  <si>
    <t>ICT Customer Support Officers</t>
  </si>
  <si>
    <t>Web Administrators</t>
  </si>
  <si>
    <t>Other ICT Support Technicians</t>
  </si>
  <si>
    <t>Radiocommunications Technicians</t>
  </si>
  <si>
    <t>Telecommunications Field Engineers</t>
  </si>
  <si>
    <t>Telecommunications Network Planners</t>
  </si>
  <si>
    <t>Telecommunications Technical Officers and Technologists</t>
  </si>
  <si>
    <t>Motor Mechanics (General)</t>
  </si>
  <si>
    <t>Diesel Motor Mechanics</t>
  </si>
  <si>
    <t>Motorcycle Mechanics</t>
  </si>
  <si>
    <t>Small Engine Mechanics</t>
  </si>
  <si>
    <t>Blacksmiths</t>
  </si>
  <si>
    <t>Electroplaters</t>
  </si>
  <si>
    <t>Farriers</t>
  </si>
  <si>
    <t>Metal Casting Trades Workers</t>
  </si>
  <si>
    <t>Metal Polishers</t>
  </si>
  <si>
    <t>Metal Fabricators</t>
  </si>
  <si>
    <t>Pressure Welders</t>
  </si>
  <si>
    <t>Welders (First Class)</t>
  </si>
  <si>
    <t>Aircraft Maintenance Engineers (Avionics)</t>
  </si>
  <si>
    <t>Aircraft Maintenance Engineers (Mechanical)</t>
  </si>
  <si>
    <t>Aircraft Maintenance Engineers (Structures)</t>
  </si>
  <si>
    <t>Fitters (General)</t>
  </si>
  <si>
    <t>Fitter and Turners</t>
  </si>
  <si>
    <t>Fitter-Welders</t>
  </si>
  <si>
    <t>Metal Machinists (First Class)</t>
  </si>
  <si>
    <t>Textile, Clothing and Footwear Mechanics</t>
  </si>
  <si>
    <t>Other Metal Fitters and Machinists</t>
  </si>
  <si>
    <t>Engravers</t>
  </si>
  <si>
    <t>Gunsmiths</t>
  </si>
  <si>
    <t>Locksmiths</t>
  </si>
  <si>
    <t>Precision Instrument Makers and Repairers</t>
  </si>
  <si>
    <t>Saw Doctors</t>
  </si>
  <si>
    <t>Watch and Clock Makers and Repairers</t>
  </si>
  <si>
    <t>Engineering Patternmakers</t>
  </si>
  <si>
    <t>Toolmakers</t>
  </si>
  <si>
    <t>Vehicle Body Builders</t>
  </si>
  <si>
    <t>Vehicle Trimmers</t>
  </si>
  <si>
    <t>Bricklayers</t>
  </si>
  <si>
    <t>Stonemasons</t>
  </si>
  <si>
    <t>Carpenters</t>
  </si>
  <si>
    <t>Joiners</t>
  </si>
  <si>
    <t>Fibrous Plasterers</t>
  </si>
  <si>
    <t>Solid Plasterers</t>
  </si>
  <si>
    <t>Plumbers (General)</t>
  </si>
  <si>
    <t>Airconditioning and Mechanical Services Plumbers</t>
  </si>
  <si>
    <t>Drainers</t>
  </si>
  <si>
    <t>Gasfitters</t>
  </si>
  <si>
    <t>Roof Plumbers</t>
  </si>
  <si>
    <t>Electricians (General)</t>
  </si>
  <si>
    <t>Electricians (Special Class)</t>
  </si>
  <si>
    <t>Lift Mechanics</t>
  </si>
  <si>
    <t>Electrical Linesworkers</t>
  </si>
  <si>
    <t>Technical Cable Jointers</t>
  </si>
  <si>
    <t>Business Machine Mechanics</t>
  </si>
  <si>
    <t>Communications Operators</t>
  </si>
  <si>
    <t>Electronic Equipment Trades Workers</t>
  </si>
  <si>
    <t>Electronic Instrument Trades Workers (General)</t>
  </si>
  <si>
    <t>Electronic Instrument Trades Workers (Special Class)</t>
  </si>
  <si>
    <t>Cablers (Data and Telecommunications)</t>
  </si>
  <si>
    <t>Telecommunications Cable Jointers</t>
  </si>
  <si>
    <t>Telecommunications Linesworkers</t>
  </si>
  <si>
    <t>Telecommunications Technicians</t>
  </si>
  <si>
    <t>Bakers</t>
  </si>
  <si>
    <t>Pastrycooks</t>
  </si>
  <si>
    <t>Dog Handlers and Trainers</t>
  </si>
  <si>
    <t>Horse Trainers</t>
  </si>
  <si>
    <t>Pet Groomers</t>
  </si>
  <si>
    <t>Zookeepers</t>
  </si>
  <si>
    <t>Kennel Hands</t>
  </si>
  <si>
    <t>Other Animal Attendants and Trainers</t>
  </si>
  <si>
    <t>Gardeners (General)</t>
  </si>
  <si>
    <t>Arborists</t>
  </si>
  <si>
    <t>Landscape Gardeners</t>
  </si>
  <si>
    <t>Print Finishers</t>
  </si>
  <si>
    <t>Screen Printers</t>
  </si>
  <si>
    <t>Printing Machinists</t>
  </si>
  <si>
    <t>Small Offset Printers</t>
  </si>
  <si>
    <t>Canvas Goods Fabricators</t>
  </si>
  <si>
    <t>Leather Goods Makers</t>
  </si>
  <si>
    <t>Sail Makers</t>
  </si>
  <si>
    <t>Shoemakers</t>
  </si>
  <si>
    <t>Apparel Cutters</t>
  </si>
  <si>
    <t>Clothing Patternmakers</t>
  </si>
  <si>
    <t>Dressmakers and Tailors</t>
  </si>
  <si>
    <t>Other Clothing Trades Workers</t>
  </si>
  <si>
    <t>Furniture Finishers</t>
  </si>
  <si>
    <t>Picture Framers</t>
  </si>
  <si>
    <t>Wood Machinists</t>
  </si>
  <si>
    <t>Wood Turners</t>
  </si>
  <si>
    <t>Other Wood Machinists and Wood Trades Workers</t>
  </si>
  <si>
    <t>Boat Builders and Repairers</t>
  </si>
  <si>
    <t>Shipwrights</t>
  </si>
  <si>
    <t>Chemical Plant Operators</t>
  </si>
  <si>
    <t>Gas and Petroleum Operators</t>
  </si>
  <si>
    <t>Power Generation Plant Operators</t>
  </si>
  <si>
    <t>Gallery and Museum Technicians</t>
  </si>
  <si>
    <t>Library Technicians</t>
  </si>
  <si>
    <t>Broadcast Transmitter Operators</t>
  </si>
  <si>
    <t>Camera Operators (Film, Television or Video)</t>
  </si>
  <si>
    <t>Light Technicians</t>
  </si>
  <si>
    <t>Make Up Artists</t>
  </si>
  <si>
    <t>Musical Instrument Makers and Repairers</t>
  </si>
  <si>
    <t>Sound Technicians</t>
  </si>
  <si>
    <t>Television Equipment Operators</t>
  </si>
  <si>
    <t>Other Performing Arts Technicians</t>
  </si>
  <si>
    <t>Divers</t>
  </si>
  <si>
    <t>Interior Decorators</t>
  </si>
  <si>
    <t>Optical Dispensers</t>
  </si>
  <si>
    <t>Optical Mechanics</t>
  </si>
  <si>
    <t>Photographer's Assistants</t>
  </si>
  <si>
    <t>Plastics Technicians</t>
  </si>
  <si>
    <t>Wool Classers</t>
  </si>
  <si>
    <t>Fire Protection Equipment Technicians</t>
  </si>
  <si>
    <t>Technicians and Trades Workers (not covered elsewhere)</t>
  </si>
  <si>
    <t>Ambulance Officers</t>
  </si>
  <si>
    <t>Intensive Care Ambulance Paramedics</t>
  </si>
  <si>
    <t>Dental Hygienists</t>
  </si>
  <si>
    <t>Dental Prosthetists</t>
  </si>
  <si>
    <t>Dental Technicians</t>
  </si>
  <si>
    <t>Dental Therapists</t>
  </si>
  <si>
    <t>Enrolled Nurses</t>
  </si>
  <si>
    <t>Mothercraft Nurses</t>
  </si>
  <si>
    <t>Community Workers</t>
  </si>
  <si>
    <t>Disabilities Services Officers</t>
  </si>
  <si>
    <t>Family Support Workers</t>
  </si>
  <si>
    <t>Parole and Probation Officers</t>
  </si>
  <si>
    <t>Residential Care Officers</t>
  </si>
  <si>
    <t>Youth Workers</t>
  </si>
  <si>
    <t>Child Care Workers</t>
  </si>
  <si>
    <t>Family Day Care Workers</t>
  </si>
  <si>
    <t>Nannies</t>
  </si>
  <si>
    <t>Out of School Hours Care Workers</t>
  </si>
  <si>
    <t>Aboriginal and Torres Strait Islander Education Workers</t>
  </si>
  <si>
    <t>Integration Aides</t>
  </si>
  <si>
    <t>Preschool Aides</t>
  </si>
  <si>
    <t>Teachers' Aides</t>
  </si>
  <si>
    <t>Hospital orderlies</t>
  </si>
  <si>
    <t>Nursing Support Workers</t>
  </si>
  <si>
    <t>Personal Care Assistants</t>
  </si>
  <si>
    <t>Therapy Aides</t>
  </si>
  <si>
    <t>Child and Youth Residential Care Assistants</t>
  </si>
  <si>
    <t>Hostel Parents</t>
  </si>
  <si>
    <t>Refuge Workers</t>
  </si>
  <si>
    <t>Bar Attendants</t>
  </si>
  <si>
    <t>Baristas</t>
  </si>
  <si>
    <t>Bar Usefuls and Bussers</t>
  </si>
  <si>
    <t>Doorpersons and Luggage Porters</t>
  </si>
  <si>
    <t>Hospitality Workers (not covered elsewhere)</t>
  </si>
  <si>
    <t>Emergency Service Workers</t>
  </si>
  <si>
    <t>Fire Fighters</t>
  </si>
  <si>
    <t>Detectives</t>
  </si>
  <si>
    <t>Police Officers</t>
  </si>
  <si>
    <t>Alarm, Security and Surveillance Monitors</t>
  </si>
  <si>
    <t>Armoured Car Escorts</t>
  </si>
  <si>
    <t>Crowd Controllers</t>
  </si>
  <si>
    <t>Private Investigators</t>
  </si>
  <si>
    <t>Retail Loss Prevention Officers</t>
  </si>
  <si>
    <t>Security Consultants</t>
  </si>
  <si>
    <t>Security Officers</t>
  </si>
  <si>
    <t>Other Security Workers</t>
  </si>
  <si>
    <t>Funeral Directors</t>
  </si>
  <si>
    <t>Funeral Workers (Other)</t>
  </si>
  <si>
    <t>Gallery and Museum Guides</t>
  </si>
  <si>
    <t>Tour Guides</t>
  </si>
  <si>
    <t>Natural Remedy Consultants</t>
  </si>
  <si>
    <t>Weight Loss Consultants</t>
  </si>
  <si>
    <t>Herbalists (Western)</t>
  </si>
  <si>
    <t>Tourist Information Officers</t>
  </si>
  <si>
    <t>Travel Consultants</t>
  </si>
  <si>
    <t>Flight Attendants</t>
  </si>
  <si>
    <t>Other Travel Attendants</t>
  </si>
  <si>
    <t>Civil Celebrants</t>
  </si>
  <si>
    <t>Hair and Beauty Salon Assistants</t>
  </si>
  <si>
    <t>Body Artists</t>
  </si>
  <si>
    <t>First Aid Trainers</t>
  </si>
  <si>
    <t>Religious Assistants</t>
  </si>
  <si>
    <t>Personal Service Workers (not covered elsewhere)</t>
  </si>
  <si>
    <t>Bungy Jump Masters</t>
  </si>
  <si>
    <t>Fishing Guides</t>
  </si>
  <si>
    <t>Hunting Guides</t>
  </si>
  <si>
    <t>Mountain and Glacier Guides</t>
  </si>
  <si>
    <t>Outdoor Adventure Instructors</t>
  </si>
  <si>
    <t>Trekking Guides</t>
  </si>
  <si>
    <t>Whitewater Rafting Guides</t>
  </si>
  <si>
    <t>Other Outdoor Adventure Guides</t>
  </si>
  <si>
    <t>Scuba, Snorkelling and Dive instructors</t>
  </si>
  <si>
    <t>Gymnastics Coaches and Instructors</t>
  </si>
  <si>
    <t>Horse Riding Coaches and Instructors</t>
  </si>
  <si>
    <t>Snowsport Instructors</t>
  </si>
  <si>
    <t>Swimming Coaches and Instructors</t>
  </si>
  <si>
    <t>Tennis Coaches</t>
  </si>
  <si>
    <t>Other Sports Coaches and Instructors</t>
  </si>
  <si>
    <t>Dog and Horse Racing Officials</t>
  </si>
  <si>
    <t>Sports Development Officers</t>
  </si>
  <si>
    <t>Sports Umpires</t>
  </si>
  <si>
    <t>Other Sports Officials</t>
  </si>
  <si>
    <t>Footballers (Soccer, Rugby and AFL)</t>
  </si>
  <si>
    <t>Golfers</t>
  </si>
  <si>
    <t>Jockeys</t>
  </si>
  <si>
    <t>Lifeguards</t>
  </si>
  <si>
    <t>Other Sportspersons</t>
  </si>
  <si>
    <t>Contract Administrators</t>
  </si>
  <si>
    <t>Program and Project Administrators</t>
  </si>
  <si>
    <t>Health Practice Managers</t>
  </si>
  <si>
    <t>Other Practice Managers</t>
  </si>
  <si>
    <t>Secretaries (General)</t>
  </si>
  <si>
    <t>Legal Secretaries</t>
  </si>
  <si>
    <t>Data Entry Operators</t>
  </si>
  <si>
    <t>Machine Shorthand Reporters</t>
  </si>
  <si>
    <t>Typists</t>
  </si>
  <si>
    <t>Call Centre or Contact Centre Team Leaders</t>
  </si>
  <si>
    <t>Call Centre or Contact Centre Operators</t>
  </si>
  <si>
    <t>Receptionists (General)</t>
  </si>
  <si>
    <t>Admissions Clerks</t>
  </si>
  <si>
    <t>Hotel and Motel Receptionists</t>
  </si>
  <si>
    <t>Medical Receptionists</t>
  </si>
  <si>
    <t>Accounts Clerks</t>
  </si>
  <si>
    <t>Cost Clerks</t>
  </si>
  <si>
    <t>Bookmakers</t>
  </si>
  <si>
    <t>Insurance Consultants</t>
  </si>
  <si>
    <t>Money Market Clerks</t>
  </si>
  <si>
    <t>Statistical Clerks</t>
  </si>
  <si>
    <t>Betting Agency Counter Clerks</t>
  </si>
  <si>
    <t>Bookmaker's Clerks</t>
  </si>
  <si>
    <t>Telephone Betting Clerks</t>
  </si>
  <si>
    <t>Other Betting Clerks</t>
  </si>
  <si>
    <t>Couriers</t>
  </si>
  <si>
    <t>Postal Delivery Officers</t>
  </si>
  <si>
    <t>Mail Clerks</t>
  </si>
  <si>
    <t>Postal Sorting Officers</t>
  </si>
  <si>
    <t>Classified Advertising Clerks</t>
  </si>
  <si>
    <t>Meter Readers</t>
  </si>
  <si>
    <t>Parking Inspectors</t>
  </si>
  <si>
    <t>Clerical and Office Support Workers (not covered elsewhere)</t>
  </si>
  <si>
    <t>Production Clerks</t>
  </si>
  <si>
    <t>Purchasing Officers</t>
  </si>
  <si>
    <t>Stock Clerks</t>
  </si>
  <si>
    <t>Warehouse Administrators</t>
  </si>
  <si>
    <t>Order Clerks</t>
  </si>
  <si>
    <t>Despatching and Receiving Clerks</t>
  </si>
  <si>
    <t>Import-Export Clerks</t>
  </si>
  <si>
    <t>Conveyancers</t>
  </si>
  <si>
    <t>Legal Executives</t>
  </si>
  <si>
    <t>Clerks of Court</t>
  </si>
  <si>
    <t>Court Bailiffs and Sheriffs</t>
  </si>
  <si>
    <t>Court Orderlies</t>
  </si>
  <si>
    <t>Law Clerks</t>
  </si>
  <si>
    <t>Trust Officers</t>
  </si>
  <si>
    <t>Customs Officers</t>
  </si>
  <si>
    <t>Immigration Officers</t>
  </si>
  <si>
    <t>Motor Vehicle Licence Examiners</t>
  </si>
  <si>
    <t>Noxious Weeds and Pest Inspectors</t>
  </si>
  <si>
    <t>Social Security Assessors</t>
  </si>
  <si>
    <t>Taxation Inspectors</t>
  </si>
  <si>
    <t>Train Examiners</t>
  </si>
  <si>
    <t>Transport Operations Inspectors</t>
  </si>
  <si>
    <t>Water Inspectors</t>
  </si>
  <si>
    <t>Other Inspectors and Regulatory Officers</t>
  </si>
  <si>
    <t>Insurance Investigators</t>
  </si>
  <si>
    <t>Insurance Loss Adjusters</t>
  </si>
  <si>
    <t>Insurance Risk Surveyors</t>
  </si>
  <si>
    <t>Production Assistants (Film, Television, Radio or Stage)</t>
  </si>
  <si>
    <t>Proof Readers</t>
  </si>
  <si>
    <t>Radio Despatchers</t>
  </si>
  <si>
    <t>Clinical Coders</t>
  </si>
  <si>
    <t>Facilities Administrators</t>
  </si>
  <si>
    <t>Clerical and Administrative Workers (not covered elsewhere)</t>
  </si>
  <si>
    <t>Auctioneers</t>
  </si>
  <si>
    <t>Stock and Station Agents</t>
  </si>
  <si>
    <t>Sales Representatives (Building and Plumbing Supplies)</t>
  </si>
  <si>
    <t>Sales Representatives (Business Services)</t>
  </si>
  <si>
    <t>Sales Representatives (Motor Vehicle Parts and Accessories)</t>
  </si>
  <si>
    <t>Sales Representatives (Personal and Household Goods)</t>
  </si>
  <si>
    <t>Other Sales Representatives</t>
  </si>
  <si>
    <t>Business Brokers</t>
  </si>
  <si>
    <t>Property Managers</t>
  </si>
  <si>
    <t>Real Estate Agency Principals</t>
  </si>
  <si>
    <t>Real Estate Agents</t>
  </si>
  <si>
    <t>Real Estate Representatives</t>
  </si>
  <si>
    <t>Motor Vehicle and Caravan Salespersons</t>
  </si>
  <si>
    <t>Motor Vehicle Parts Interpreters</t>
  </si>
  <si>
    <t>Cash Van Salespersons</t>
  </si>
  <si>
    <t>Door-to-door Salespersons</t>
  </si>
  <si>
    <t>Street Vendors</t>
  </si>
  <si>
    <t>Materials Recyclers</t>
  </si>
  <si>
    <t>Rental Salespersons</t>
  </si>
  <si>
    <t>Sales Assistants and Salespersons (not covered elsewhere)</t>
  </si>
  <si>
    <t>Checkout Operators</t>
  </si>
  <si>
    <t>Cashiers</t>
  </si>
  <si>
    <t>Models</t>
  </si>
  <si>
    <t>Sales Demonstrators</t>
  </si>
  <si>
    <t>Retail Buyers</t>
  </si>
  <si>
    <t>Wool Buyers</t>
  </si>
  <si>
    <t>Ticket Sellers</t>
  </si>
  <si>
    <t>Transport Conductors</t>
  </si>
  <si>
    <t>Clay Products Machine Operators</t>
  </si>
  <si>
    <t>Concrete Products Machine Operators</t>
  </si>
  <si>
    <t>Glass Production Machine Operators</t>
  </si>
  <si>
    <t>Stone Processing Machine Operators</t>
  </si>
  <si>
    <t>Other Clay, Concrete, Glass and Stone Processing Machine Operators</t>
  </si>
  <si>
    <t>Paper Products Machine Operators</t>
  </si>
  <si>
    <t>Sawmilling Operators</t>
  </si>
  <si>
    <t>Other Wood Processing Machine Operators</t>
  </si>
  <si>
    <t>Plastic Cablemaking Machine Operators</t>
  </si>
  <si>
    <t>Plastic Compounding and Reclamation Machine Operators</t>
  </si>
  <si>
    <t>Plastics Fabricators and Welders</t>
  </si>
  <si>
    <t>Plastics Production Machine Operators (General)</t>
  </si>
  <si>
    <t>Reinforced Plastic and Composite Production Workers</t>
  </si>
  <si>
    <t>Rubber Production Machine Operators</t>
  </si>
  <si>
    <t>Other Plastics and Rubber Production Machine Operators</t>
  </si>
  <si>
    <t>Footwear Production Machine Operators</t>
  </si>
  <si>
    <t>Hide and Skin Processing Machine Operators</t>
  </si>
  <si>
    <t>Knitting Machine Operators</t>
  </si>
  <si>
    <t>Textile Dyeing and Finishing Machine Operators</t>
  </si>
  <si>
    <t>Weaving Machine Operators</t>
  </si>
  <si>
    <t>Yarn Carding and Spinning Machine Operators</t>
  </si>
  <si>
    <t>Other Textile and Footwear Production Machine Operators</t>
  </si>
  <si>
    <t>Chemical Production Machine Operators</t>
  </si>
  <si>
    <t>Motion Picture Projectionists</t>
  </si>
  <si>
    <t>Sand Blasters</t>
  </si>
  <si>
    <t>Sterilisation Technicians</t>
  </si>
  <si>
    <t>Machine Operators (not covered elsewhere)</t>
  </si>
  <si>
    <t>Drillers</t>
  </si>
  <si>
    <t>Miners</t>
  </si>
  <si>
    <t>Shot Firers</t>
  </si>
  <si>
    <t>Boiler and Engine Operators</t>
  </si>
  <si>
    <t>Bulk Materials Handling Plant Operators</t>
  </si>
  <si>
    <t>Cement Production Plant Operators</t>
  </si>
  <si>
    <t>Concrete Batching Plant Operators</t>
  </si>
  <si>
    <t>Concrete Pump Operators</t>
  </si>
  <si>
    <t>Paper and Pulp Mill Operators</t>
  </si>
  <si>
    <t>Railway Signal Operators</t>
  </si>
  <si>
    <t>Train Controllers</t>
  </si>
  <si>
    <t>Waste Water and Water Plant Operators</t>
  </si>
  <si>
    <t>Weighbridge Operators</t>
  </si>
  <si>
    <t>Stationary Plant Operators (not covered elsewhere)</t>
  </si>
  <si>
    <t>Agricultural and Horticultural Mobile Plant Operators</t>
  </si>
  <si>
    <t>Logging Plant Operators</t>
  </si>
  <si>
    <t>Earthmoving Plant Operators (General)</t>
  </si>
  <si>
    <t>Backhoe Operators</t>
  </si>
  <si>
    <t>Bulldozer Operators</t>
  </si>
  <si>
    <t>Excavator Operators</t>
  </si>
  <si>
    <t>Grader Operators</t>
  </si>
  <si>
    <t>Loader Operators</t>
  </si>
  <si>
    <t>Aircraft Baggage Handlers and Airline Ground Crews</t>
  </si>
  <si>
    <t>Linemarkers</t>
  </si>
  <si>
    <t>Paving Plant Operators</t>
  </si>
  <si>
    <t>Railway Track Plant Operators</t>
  </si>
  <si>
    <t>Road Roller Operators</t>
  </si>
  <si>
    <t>Streetsweeper Operators</t>
  </si>
  <si>
    <t>Mobile Plant Operators (not covered elsewhere)</t>
  </si>
  <si>
    <t>Chauffeurs</t>
  </si>
  <si>
    <t>Taxi Drivers</t>
  </si>
  <si>
    <t>Other Automobile Drivers</t>
  </si>
  <si>
    <t>Bus Drivers</t>
  </si>
  <si>
    <t>Charter and Tour Bus Drivers</t>
  </si>
  <si>
    <t>Passenger Coach Drivers</t>
  </si>
  <si>
    <t>Train Drivers</t>
  </si>
  <si>
    <t>Tram Drivers</t>
  </si>
  <si>
    <t>Truck Drivers (General)</t>
  </si>
  <si>
    <t>Aircraft Refuellers</t>
  </si>
  <si>
    <t>Furniture Removalist Drivers</t>
  </si>
  <si>
    <t>Tanker Drivers</t>
  </si>
  <si>
    <t>Tow Truck Drivers</t>
  </si>
  <si>
    <t>Commercial Housekeepers</t>
  </si>
  <si>
    <t>Domestic Housekeepers</t>
  </si>
  <si>
    <t>Laundry Workers (General)</t>
  </si>
  <si>
    <t>Drycleaners</t>
  </si>
  <si>
    <t>Ironers and Pressers</t>
  </si>
  <si>
    <t>Carpet Cleaners</t>
  </si>
  <si>
    <t>Window Cleaners</t>
  </si>
  <si>
    <t>Cleaners (not covered elsewhere)</t>
  </si>
  <si>
    <t>Builder's Labourers</t>
  </si>
  <si>
    <t>Drainage, Sewerage and Stormwater Labourers</t>
  </si>
  <si>
    <t>Earthmoving Labourers</t>
  </si>
  <si>
    <t>Plumber's Assistants</t>
  </si>
  <si>
    <t>Building Insulation Installers</t>
  </si>
  <si>
    <t>Home Improvement Installers</t>
  </si>
  <si>
    <t>Construction Riggers</t>
  </si>
  <si>
    <t>Scaffolders</t>
  </si>
  <si>
    <t>Steel Fixers</t>
  </si>
  <si>
    <t>Structural Steel Erectors</t>
  </si>
  <si>
    <t>Crane Chasers</t>
  </si>
  <si>
    <t>Driller's Assistants</t>
  </si>
  <si>
    <t>Laggers</t>
  </si>
  <si>
    <t>Mining Support Workers</t>
  </si>
  <si>
    <t>Surveyor's Assistants</t>
  </si>
  <si>
    <t>Baking Factory Workers</t>
  </si>
  <si>
    <t>Brewery Workers</t>
  </si>
  <si>
    <t>Confectionery Makers</t>
  </si>
  <si>
    <t>Dairy Products Makers</t>
  </si>
  <si>
    <t>Fruit and Vegetable Factory Workers</t>
  </si>
  <si>
    <t>Grain Mill Workers</t>
  </si>
  <si>
    <t>Sugar Mill Workers</t>
  </si>
  <si>
    <t>Winery Cellar Hands</t>
  </si>
  <si>
    <t>Other Food and Drink Factory Workers</t>
  </si>
  <si>
    <t>Meat Boners and Slicers</t>
  </si>
  <si>
    <t>Slaughterers</t>
  </si>
  <si>
    <t>Meat Process Workers</t>
  </si>
  <si>
    <t>Poultry Process Workers</t>
  </si>
  <si>
    <t>Seafood Process Workers</t>
  </si>
  <si>
    <t>Chocolate Packers</t>
  </si>
  <si>
    <t>Container Fillers</t>
  </si>
  <si>
    <t>Fruit and Vegetable Packers</t>
  </si>
  <si>
    <t>Meat Packers</t>
  </si>
  <si>
    <t>Seafood Packers</t>
  </si>
  <si>
    <t>Other Packers</t>
  </si>
  <si>
    <t>Plastics Factory Workers</t>
  </si>
  <si>
    <t>Rubber Factory Workers</t>
  </si>
  <si>
    <t>Product Examiners</t>
  </si>
  <si>
    <t>Product Graders</t>
  </si>
  <si>
    <t>Product Testers</t>
  </si>
  <si>
    <t>Paper and Pulp Mill Workers</t>
  </si>
  <si>
    <t>Sawmill and Timber Yard Workers</t>
  </si>
  <si>
    <t>Wood and Wood Products Factory Workers</t>
  </si>
  <si>
    <t>Cement and Concrete Plant Workers</t>
  </si>
  <si>
    <t>Chemical Plant Workers</t>
  </si>
  <si>
    <t>Clay Processing Factory Workers</t>
  </si>
  <si>
    <t>Fabric and Textile Factory Workers</t>
  </si>
  <si>
    <t>Footwear Factory Workers</t>
  </si>
  <si>
    <t>Glass Processing Workers</t>
  </si>
  <si>
    <t>Hide and Skin Processing Workers</t>
  </si>
  <si>
    <t>Recycling Workers</t>
  </si>
  <si>
    <t>Factory Process Workers (not covered elsewhere)</t>
  </si>
  <si>
    <t>Fruit and Nut Farm Workers</t>
  </si>
  <si>
    <t>Fruit and Nut Pickers</t>
  </si>
  <si>
    <t>Grain, Oilseed and Pasture Farm Workers</t>
  </si>
  <si>
    <t>Vegetable Farm Workers</t>
  </si>
  <si>
    <t>Vegetable Pickers</t>
  </si>
  <si>
    <t>Vineyard Workers</t>
  </si>
  <si>
    <t>Mushroom Pickers</t>
  </si>
  <si>
    <t>Other Crop Farm Workers</t>
  </si>
  <si>
    <t>Forestry Workers</t>
  </si>
  <si>
    <t>Logging Assistants</t>
  </si>
  <si>
    <t>Tree Fallers</t>
  </si>
  <si>
    <t>Garden Labourers</t>
  </si>
  <si>
    <t>Nursery Hands (Horticulture)</t>
  </si>
  <si>
    <t>Beef Cattle Farm Workers</t>
  </si>
  <si>
    <t>Dairy Cattle Farm Workers</t>
  </si>
  <si>
    <t>Mixed Livestock Farm Workers</t>
  </si>
  <si>
    <t>Poultry Farm Workers</t>
  </si>
  <si>
    <t>Sheep Farm Workers</t>
  </si>
  <si>
    <t>Stablehands</t>
  </si>
  <si>
    <t>Wool Handlers</t>
  </si>
  <si>
    <t>Other Livestock Farm Workers</t>
  </si>
  <si>
    <t>Hunter-Trappers</t>
  </si>
  <si>
    <t>Pest Controllers</t>
  </si>
  <si>
    <t>Farm, Forestry and Garden Workers (not covered elsewhere)</t>
  </si>
  <si>
    <t>Pastrycook's Assistants</t>
  </si>
  <si>
    <t>Other Food Trades Assistants</t>
  </si>
  <si>
    <t>Freight Handlers (Rail or Road)</t>
  </si>
  <si>
    <t>Truck Driver's Offsiders</t>
  </si>
  <si>
    <t>Waterside Workers</t>
  </si>
  <si>
    <t>Deck Hands</t>
  </si>
  <si>
    <t>Fishing Hands</t>
  </si>
  <si>
    <t>Motor Vehicle Parts and Accessories Fitters (General)</t>
  </si>
  <si>
    <t>Autoglaziers</t>
  </si>
  <si>
    <t>Exhaust and Muffler Repairers</t>
  </si>
  <si>
    <t>Radiator Repairers</t>
  </si>
  <si>
    <t>Tyre Fitters</t>
  </si>
  <si>
    <t>Printer's Assistants</t>
  </si>
  <si>
    <t>Printing Table Workers</t>
  </si>
  <si>
    <t>Bicycle Mechanics</t>
  </si>
  <si>
    <t>Car Park Attendants</t>
  </si>
  <si>
    <t>Crossing Supervisors</t>
  </si>
  <si>
    <t>Electrical and Telecommunications Trades Assistants</t>
  </si>
  <si>
    <t>Leaflet and Newspaper Deliverers</t>
  </si>
  <si>
    <t>Mechanic's Assistants</t>
  </si>
  <si>
    <t>Railways Assistants</t>
  </si>
  <si>
    <t>Sign Erectors</t>
  </si>
  <si>
    <t>Ticket Collectors and Ushers</t>
  </si>
  <si>
    <t>Trolley Collectors</t>
  </si>
  <si>
    <t>Road Traffic Controllers</t>
  </si>
  <si>
    <t>Labourers (not covered elsewhere)</t>
  </si>
  <si>
    <t>Employment level (6 digit ANZSCO)</t>
  </si>
  <si>
    <t>Future Growth Rating</t>
  </si>
  <si>
    <t xml:space="preserve">65 +  </t>
  </si>
  <si>
    <t xml:space="preserve">(%)  </t>
  </si>
  <si>
    <t>Earnings and hours</t>
  </si>
  <si>
    <t>Employment</t>
  </si>
  <si>
    <t>Age profile</t>
  </si>
  <si>
    <t>Educational attainment</t>
  </si>
  <si>
    <t xml:space="preserve">The Commonwealth of Australia owns copyright of everything we have created on the Labour Market Insights website. Unless the contrary intention appears, the material on this website is licensed under a Creative Commons (CC) Attribution – 4.0 International licence.  </t>
  </si>
  <si>
    <t xml:space="preserve">Use of this data must include the following attribution text. </t>
  </si>
  <si>
    <t>Occupation Profiles Data</t>
  </si>
  <si>
    <t>Sources:</t>
  </si>
  <si>
    <t>Employment projections are created using best practice, but they are subject to an inherent degree of uncertainty.</t>
  </si>
  <si>
    <t>This is the median pay for full-time non-managerial employees paid at the adult rate, before tax, including amounts salary sacrificed. The 'full-time non-managerial employees paid at the adult rate' population has been used because it excludes people paid unusually high or low amounts (for example managers, part-time employees and youths). This allows for more accurate comparison between occupations. </t>
  </si>
  <si>
    <t>Source: ABS Survey of Employee Earnings and Hours, May 2021, Customised Report.</t>
  </si>
  <si>
    <t>Source: ABS 2016 Census, customised report.</t>
  </si>
  <si>
    <t>The employment figure reffers to the number of people employed in an occupation as their main job.</t>
  </si>
  <si>
    <t xml:space="preserve">Share of employment for males/females and full-time/part-time workers. </t>
  </si>
  <si>
    <t>Employment by State</t>
  </si>
  <si>
    <t xml:space="preserve">Source: ABS Census 2016, Customised Report. </t>
  </si>
  <si>
    <t>Use of data in this file must include the relevant attribution text.</t>
  </si>
  <si>
    <t xml:space="preserve">Decline   </t>
  </si>
  <si>
    <t xml:space="preserve">Stable   </t>
  </si>
  <si>
    <t xml:space="preserve">Moderate   </t>
  </si>
  <si>
    <t xml:space="preserve">Strong   </t>
  </si>
  <si>
    <t xml:space="preserve">Very Strong   </t>
  </si>
  <si>
    <t>Full-time and part-time share</t>
  </si>
  <si>
    <t>Gender share</t>
  </si>
  <si>
    <t>Earnings &amp; Hours</t>
  </si>
  <si>
    <t>Median 
Full-time Weekly Earnings (4 digit ANZSCO)</t>
  </si>
  <si>
    <t>NSW 
(%)</t>
  </si>
  <si>
    <t>VIC 
(%)</t>
  </si>
  <si>
    <t>QLD 
(%)</t>
  </si>
  <si>
    <t>WA 
(%)</t>
  </si>
  <si>
    <t>TAS 
(%)</t>
  </si>
  <si>
    <t>NT 
(%)</t>
  </si>
  <si>
    <t>ACT 
(%)</t>
  </si>
  <si>
    <t>SA
(%)</t>
  </si>
  <si>
    <t>Employmnet Level (4 digit ANZSCO)</t>
  </si>
  <si>
    <t xml:space="preserve">Notes: </t>
  </si>
  <si>
    <t>The ANZSCO 6-digit figures do not sum to match the total for their 4-digit parent, as the figures come from different sources.</t>
  </si>
  <si>
    <t>Employment data are rounded to the nearest 100.</t>
  </si>
  <si>
    <t/>
  </si>
  <si>
    <t>Very Strong</t>
  </si>
  <si>
    <r>
      <t xml:space="preserve">Projected Employment Growth 
</t>
    </r>
    <r>
      <rPr>
        <b/>
        <i/>
        <sz val="8"/>
        <rFont val="Calibri"/>
        <family val="2"/>
        <scheme val="minor"/>
      </rPr>
      <t>5 years to November 2026</t>
    </r>
  </si>
  <si>
    <r>
      <t xml:space="preserve">Projected Employment level 
</t>
    </r>
    <r>
      <rPr>
        <b/>
        <i/>
        <sz val="8"/>
        <rFont val="Calibri"/>
        <family val="2"/>
        <scheme val="minor"/>
      </rPr>
      <t>November 2026</t>
    </r>
  </si>
  <si>
    <t>Key to future growth rating</t>
  </si>
  <si>
    <t>Use of this data must include the following attribution text.</t>
  </si>
  <si>
    <t>Notes:</t>
  </si>
  <si>
    <t>Employment projections are not produced for the detailed ANZSCO 6-digit occupation level.</t>
  </si>
  <si>
    <t>Employment Outlook</t>
  </si>
  <si>
    <t>Employment Outlook (4 digit ANZSCO)</t>
  </si>
  <si>
    <t>Highest qualification completed by workers (in any field of study).</t>
  </si>
  <si>
    <t>Qualifications needed by new workers might be different from the qualifications of workers already in the job.</t>
  </si>
  <si>
    <t>These figures are a guide only and should not be used to determine a wage rate as they do not take into account years of experience or other factors that may influence a person’s wage.</t>
  </si>
  <si>
    <t>Earnings data are not produced for the detailed ANZSCO 6-digit occupation level.</t>
  </si>
  <si>
    <t xml:space="preserve">Data shows the median age as well as workers in each age grouping. </t>
  </si>
  <si>
    <t xml:space="preserve">Click on the headings for a quick link to the relevant data sheet. </t>
  </si>
  <si>
    <t>Share of workers across Australian states and territories.</t>
  </si>
  <si>
    <t xml:space="preserve">Industires </t>
  </si>
  <si>
    <t>ANZSCO 6-digit occupations: ABS, 2016 Census, customised report.</t>
  </si>
  <si>
    <t>ANZSCO 4-digit occupations: ABS Labour Force Survey,  annual average 2021.</t>
  </si>
  <si>
    <t xml:space="preserve">Occupations </t>
  </si>
  <si>
    <t>Industry #1</t>
  </si>
  <si>
    <t>Industry #2</t>
  </si>
  <si>
    <t>Industry #3</t>
  </si>
  <si>
    <t>Industry #4</t>
  </si>
  <si>
    <t>Professional, Scientific and Technical Services</t>
  </si>
  <si>
    <t>Health Care and Social Assistance</t>
  </si>
  <si>
    <t>Manufacturing</t>
  </si>
  <si>
    <t>Public Administration and Safety</t>
  </si>
  <si>
    <t>Other industries</t>
  </si>
  <si>
    <t>Construction</t>
  </si>
  <si>
    <t>Accommodation and Food Services</t>
  </si>
  <si>
    <t>No other main industry</t>
  </si>
  <si>
    <t>Agriculture, Forestry and Fishing</t>
  </si>
  <si>
    <t>Other Services</t>
  </si>
  <si>
    <t>Wholesale Trade</t>
  </si>
  <si>
    <t>Transport, Postal and Warehousing</t>
  </si>
  <si>
    <t>Mining</t>
  </si>
  <si>
    <t>Retail Trade</t>
  </si>
  <si>
    <t>Education and Training</t>
  </si>
  <si>
    <t>Financial and Insurance Services</t>
  </si>
  <si>
    <t>Administrative and Support Services</t>
  </si>
  <si>
    <t>Information Media and Telecommunications</t>
  </si>
  <si>
    <t>Arts and Recreation Services</t>
  </si>
  <si>
    <t>Rental, Hiring and Real Estate Services</t>
  </si>
  <si>
    <t>Electricity, Gas, Water and Waste Services</t>
  </si>
  <si>
    <t xml:space="preserve"> </t>
  </si>
  <si>
    <t>Largest Employing Industries</t>
  </si>
  <si>
    <t>Remainding industries</t>
  </si>
  <si>
    <t>%</t>
  </si>
  <si>
    <t>Source: ABS, 2016 Census, customised report.</t>
  </si>
  <si>
    <t>Jobs and Skills Australia's 5 year employment projections estimate the future employment level and amount of projected employment change.</t>
  </si>
  <si>
    <t>Projections: Jobs and Skills Australia, labourmarketinsights.gov.au, 2021 Employment projections for the five years to 2026.</t>
  </si>
  <si>
    <t>Timeseries: Jobs and Skills Australia, labourmarketinsights.gov.au, ABS Labour Force Survey, November 2021, custom trend.</t>
  </si>
  <si>
    <r>
      <rPr>
        <b/>
        <sz val="8"/>
        <rFont val="Calibri"/>
        <family val="2"/>
        <scheme val="minor"/>
      </rPr>
      <t xml:space="preserve">ANZSCO 6-digit occupations: </t>
    </r>
    <r>
      <rPr>
        <i/>
        <sz val="8"/>
        <rFont val="Calibri"/>
        <family val="2"/>
        <scheme val="minor"/>
      </rPr>
      <t>Jobs and Skills Australia, labourmarketinsights.gov.au, based on ABS Census 2011 &amp; 2016, Customised Report.</t>
    </r>
  </si>
  <si>
    <r>
      <rPr>
        <b/>
        <sz val="8"/>
        <rFont val="Calibri"/>
        <family val="2"/>
        <scheme val="minor"/>
      </rPr>
      <t>Share of employment - Gender and full-time/part-time:</t>
    </r>
    <r>
      <rPr>
        <sz val="8"/>
        <rFont val="Calibri"/>
        <family val="2"/>
        <scheme val="minor"/>
      </rPr>
      <t xml:space="preserve"> </t>
    </r>
    <r>
      <rPr>
        <i/>
        <sz val="8"/>
        <rFont val="Calibri"/>
        <family val="2"/>
        <scheme val="minor"/>
      </rPr>
      <t>Jobs and Skills Australia, labourmarketinsights.gov.au, based on ABS Census 2016, Customised Report.</t>
    </r>
  </si>
  <si>
    <r>
      <rPr>
        <b/>
        <sz val="8"/>
        <color theme="1"/>
        <rFont val="Calibri"/>
        <family val="2"/>
        <scheme val="minor"/>
      </rPr>
      <t xml:space="preserve">Projections: </t>
    </r>
    <r>
      <rPr>
        <i/>
        <sz val="8"/>
        <color theme="1"/>
        <rFont val="Calibri"/>
        <family val="2"/>
        <scheme val="minor"/>
      </rPr>
      <t>Jobs and Skills Australia, labourmarketinsights.gov.au, 2021 Employment projections for the five years to 2026.</t>
    </r>
  </si>
  <si>
    <r>
      <rPr>
        <b/>
        <sz val="8"/>
        <color theme="1"/>
        <rFont val="Calibri"/>
        <family val="2"/>
        <scheme val="minor"/>
      </rPr>
      <t xml:space="preserve">Timeseries: </t>
    </r>
    <r>
      <rPr>
        <i/>
        <sz val="8"/>
        <color theme="1"/>
        <rFont val="Calibri"/>
        <family val="2"/>
        <scheme val="minor"/>
      </rPr>
      <t>Jobs and Skills Australia, labourmarketinsights.gov.au, ABS Labour Force Survey, November 2021, custom trend.</t>
    </r>
  </si>
  <si>
    <t xml:space="preserve">Jobs and Skills Australia, labourmarketinsights.gov.au, ABS Census 2016, Customised Report. </t>
  </si>
  <si>
    <r>
      <rPr>
        <b/>
        <sz val="8"/>
        <color theme="1"/>
        <rFont val="Calibri"/>
        <family val="2"/>
        <scheme val="minor"/>
      </rPr>
      <t>Weekly Earnings (4 digit ANZSCO):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>Jobs and Skills Australia, labourmarketinsights.gov.au, ABS Survey of Employee Earnings and Hours, May 2021, Customised Report. Median weekly total cash earnings for full-time non-managerial employees paid at the adult rate. Earnings are before tax and include amounts salary sacrificed. These figures should be used as a guide only, not to determine a wage rate.</t>
    </r>
  </si>
  <si>
    <r>
      <rPr>
        <b/>
        <sz val="8"/>
        <color theme="1"/>
        <rFont val="Calibri"/>
        <family val="2"/>
        <scheme val="minor"/>
      </rPr>
      <t>Hours worked: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 xml:space="preserve">Jobs and Skills Australia, labourmarketinsights.gov.au, ABS Census 2016, Customised Report. </t>
    </r>
  </si>
  <si>
    <t>ANZSCO 4-digit occupations: ABS Labour Force Survey, February 2023, custom trend.</t>
  </si>
  <si>
    <r>
      <rPr>
        <b/>
        <sz val="8"/>
        <rFont val="Calibri"/>
        <family val="2"/>
        <scheme val="minor"/>
      </rPr>
      <t xml:space="preserve">ANZSCO 4-digit occupations: </t>
    </r>
    <r>
      <rPr>
        <i/>
        <sz val="8"/>
        <rFont val="Calibri"/>
        <family val="2"/>
        <scheme val="minor"/>
      </rPr>
      <t>Jobs and Skills Australia, labourmarketinsights.gov.au, ABS Labour Force Survey, February 2023, custom trend</t>
    </r>
    <r>
      <rPr>
        <sz val="8"/>
        <rFont val="Calibri"/>
        <family val="2"/>
        <scheme val="minor"/>
      </rPr>
      <t>.</t>
    </r>
  </si>
  <si>
    <t>Group</t>
  </si>
  <si>
    <t>Employment timeseries</t>
  </si>
  <si>
    <t>Projected Employment Growth (%)</t>
  </si>
  <si>
    <t>Employment_2011</t>
  </si>
  <si>
    <t>Employment_2012</t>
  </si>
  <si>
    <t>Employment_2013</t>
  </si>
  <si>
    <t>Employment_2014</t>
  </si>
  <si>
    <t>Employment_2015</t>
  </si>
  <si>
    <t>Employment_2016</t>
  </si>
  <si>
    <t>Employment_2017</t>
  </si>
  <si>
    <t>Employment_2018</t>
  </si>
  <si>
    <t>Employment_2019</t>
  </si>
  <si>
    <t>Employment_2020</t>
  </si>
  <si>
    <t>Employment_2021</t>
  </si>
  <si>
    <t>Projected Employment level</t>
  </si>
  <si>
    <t>industry</t>
  </si>
  <si>
    <t>Age 15 - 19</t>
  </si>
  <si>
    <t>Age 20 - 24</t>
  </si>
  <si>
    <t>Age 25 - 34</t>
  </si>
  <si>
    <t>Age 35 - 44</t>
  </si>
  <si>
    <t>Age 45 - 54</t>
  </si>
  <si>
    <t>Age 55 - 59</t>
  </si>
  <si>
    <t>Age 60 - 64</t>
  </si>
  <si>
    <t xml:space="preserve">Age 65 +  </t>
  </si>
  <si>
    <t>Projected Employment Growth</t>
  </si>
  <si>
    <t>Male Share</t>
  </si>
  <si>
    <t>Full-time Share</t>
  </si>
  <si>
    <t>Part-time Share</t>
  </si>
  <si>
    <t>NSW (%)</t>
  </si>
  <si>
    <t>VIC (%)</t>
  </si>
  <si>
    <t>QLD (%)</t>
  </si>
  <si>
    <t>SA (%)</t>
  </si>
  <si>
    <t>WA (%)</t>
  </si>
  <si>
    <t>TAS (%)</t>
  </si>
  <si>
    <t>NT (%)</t>
  </si>
  <si>
    <t>ACT (%)</t>
  </si>
  <si>
    <t>Median_FT_Weekly_Earnings</t>
  </si>
  <si>
    <t>Average_FT_Hours_Worked</t>
  </si>
  <si>
    <t>ANZSCO code</t>
  </si>
  <si>
    <t>Industry_share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</si>
</sst>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;\-&quot;$&quot;#,##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_-* #,##0_-;\-* #,##0_-;_-* &quot;-&quot;??_-;_-@_-"/>
    <numFmt numFmtId="168" formatCode="#,##0.0_ ;[Red]\-#,##0.0\ "/>
    <numFmt numFmtId="169" formatCode="0.0"/>
    <numFmt numFmtId="170" formatCode="_-* #,##0.0_-;\-* #,##0.0_-;_-* &quot;-&quot;??_-;_-@_-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i/>
      <sz val="8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8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2"/>
      <color rgb="FF002060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70707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161471"/>
      <name val="Calibri"/>
      <family val="2"/>
      <scheme val="minor"/>
    </font>
    <font>
      <b/>
      <sz val="10"/>
      <color rgb="FF16147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sz val="12"/>
      <color rgb="FF212529"/>
      <name val="Calibri"/>
      <family val="2"/>
      <scheme val="minor"/>
    </font>
    <font>
      <b/>
      <sz val="10"/>
      <color rgb="FF0099FF"/>
      <name val="Calibri"/>
      <family val="2"/>
      <scheme val="minor"/>
    </font>
    <font>
      <sz val="10"/>
      <color theme="2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gray0625">
        <bgColor theme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41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3" xfId="0" applyFont="1" applyFill="1" applyBorder="1" applyAlignment="1">
      <alignment horizontal="right"/>
    </xf>
    <xf numFmtId="0" fontId="3" fillId="2" borderId="4" xfId="0" applyFont="1" applyFill="1" applyBorder="1"/>
    <xf numFmtId="0" fontId="3" fillId="2" borderId="4" xfId="0" quotePrefix="1" applyFont="1" applyFill="1" applyBorder="1"/>
    <xf numFmtId="0" fontId="6" fillId="0" borderId="0" xfId="0" applyFont="1"/>
    <xf numFmtId="0" fontId="3" fillId="2" borderId="5" xfId="0" applyFont="1" applyFill="1" applyBorder="1" applyAlignment="1">
      <alignment horizontal="right"/>
    </xf>
    <xf numFmtId="0" fontId="3" fillId="2" borderId="6" xfId="0" applyFont="1" applyFill="1" applyBorder="1"/>
    <xf numFmtId="0" fontId="3" fillId="0" borderId="0" xfId="0" applyFont="1" applyAlignment="1">
      <alignment vertical="center"/>
    </xf>
    <xf numFmtId="0" fontId="9" fillId="5" borderId="8" xfId="0" applyFont="1" applyFill="1" applyBorder="1" applyAlignment="1" applyProtection="1">
      <alignment horizontal="center"/>
      <protection locked="0"/>
    </xf>
    <xf numFmtId="0" fontId="9" fillId="5" borderId="8" xfId="0" applyFont="1" applyFill="1" applyBorder="1" applyProtection="1">
      <protection locked="0"/>
    </xf>
    <xf numFmtId="167" fontId="9" fillId="5" borderId="8" xfId="1" applyNumberFormat="1" applyFont="1" applyFill="1" applyBorder="1" applyAlignment="1" applyProtection="1">
      <protection locked="0"/>
    </xf>
    <xf numFmtId="167" fontId="9" fillId="3" borderId="8" xfId="1" applyNumberFormat="1" applyFont="1" applyFill="1" applyBorder="1" applyAlignment="1" applyProtection="1">
      <protection locked="0"/>
    </xf>
    <xf numFmtId="167" fontId="3" fillId="5" borderId="8" xfId="1" applyNumberFormat="1" applyFont="1" applyFill="1" applyBorder="1" applyProtection="1">
      <protection locked="0"/>
    </xf>
    <xf numFmtId="168" fontId="3" fillId="5" borderId="8" xfId="1" applyNumberFormat="1" applyFont="1" applyFill="1" applyBorder="1" applyAlignment="1" applyProtection="1">
      <alignment horizontal="right"/>
      <protection locked="0"/>
    </xf>
    <xf numFmtId="169" fontId="3" fillId="5" borderId="8" xfId="0" applyNumberFormat="1" applyFont="1" applyFill="1" applyBorder="1" applyAlignment="1" applyProtection="1">
      <alignment horizontal="right"/>
      <protection locked="0"/>
    </xf>
    <xf numFmtId="167" fontId="3" fillId="5" borderId="8" xfId="1" applyNumberFormat="1" applyFont="1" applyFill="1" applyBorder="1" applyAlignment="1" applyProtection="1">
      <alignment horizontal="right"/>
      <protection locked="0"/>
    </xf>
    <xf numFmtId="1" fontId="3" fillId="5" borderId="8" xfId="0" applyNumberFormat="1" applyFont="1" applyFill="1" applyBorder="1" applyAlignment="1" applyProtection="1">
      <alignment horizontal="right"/>
      <protection locked="0"/>
    </xf>
    <xf numFmtId="170" fontId="3" fillId="5" borderId="8" xfId="1" applyNumberFormat="1" applyFont="1" applyFill="1" applyBorder="1" applyProtection="1">
      <protection locked="0"/>
    </xf>
    <xf numFmtId="170" fontId="3" fillId="5" borderId="8" xfId="1" applyNumberFormat="1" applyFont="1" applyFill="1" applyBorder="1" applyAlignment="1" applyProtection="1">
      <alignment horizontal="right"/>
      <protection locked="0"/>
    </xf>
    <xf numFmtId="0" fontId="9" fillId="5" borderId="7" xfId="0" applyFont="1" applyFill="1" applyBorder="1" applyAlignment="1" applyProtection="1">
      <alignment horizontal="center"/>
      <protection locked="0"/>
    </xf>
    <xf numFmtId="0" fontId="9" fillId="5" borderId="7" xfId="0" applyFont="1" applyFill="1" applyBorder="1" applyProtection="1">
      <protection locked="0"/>
    </xf>
    <xf numFmtId="1" fontId="3" fillId="5" borderId="7" xfId="0" applyNumberFormat="1" applyFont="1" applyFill="1" applyBorder="1" applyProtection="1">
      <protection locked="0"/>
    </xf>
    <xf numFmtId="167" fontId="9" fillId="5" borderId="8" xfId="1" applyNumberFormat="1" applyFont="1" applyFill="1" applyBorder="1" applyAlignment="1" applyProtection="1">
      <alignment horizontal="right"/>
      <protection locked="0"/>
    </xf>
    <xf numFmtId="0" fontId="5" fillId="4" borderId="0" xfId="0" applyFont="1" applyFill="1" applyAlignment="1">
      <alignment horizontal="center" vertical="top" wrapText="1"/>
    </xf>
    <xf numFmtId="0" fontId="14" fillId="5" borderId="0" xfId="0" applyFont="1" applyFill="1"/>
    <xf numFmtId="0" fontId="12" fillId="5" borderId="0" xfId="0" applyFont="1" applyFill="1"/>
    <xf numFmtId="0" fontId="3" fillId="5" borderId="0" xfId="0" applyFont="1" applyFill="1"/>
    <xf numFmtId="167" fontId="3" fillId="5" borderId="0" xfId="0" applyNumberFormat="1" applyFont="1" applyFill="1"/>
    <xf numFmtId="14" fontId="3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vertical="top"/>
    </xf>
    <xf numFmtId="0" fontId="6" fillId="5" borderId="0" xfId="0" applyFont="1" applyFill="1"/>
    <xf numFmtId="0" fontId="15" fillId="5" borderId="0" xfId="0" applyFont="1" applyFill="1"/>
    <xf numFmtId="0" fontId="16" fillId="5" borderId="0" xfId="0" applyFont="1" applyFill="1"/>
    <xf numFmtId="0" fontId="9" fillId="5" borderId="0" xfId="0" applyFont="1" applyFill="1"/>
    <xf numFmtId="0" fontId="5" fillId="5" borderId="0" xfId="0" applyFont="1" applyFill="1"/>
    <xf numFmtId="0" fontId="11" fillId="5" borderId="0" xfId="0" applyFont="1" applyFill="1"/>
    <xf numFmtId="0" fontId="18" fillId="5" borderId="0" xfId="0" applyFont="1" applyFill="1" applyAlignment="1">
      <alignment horizontal="left"/>
    </xf>
    <xf numFmtId="0" fontId="19" fillId="5" borderId="0" xfId="0" applyFont="1" applyFill="1"/>
    <xf numFmtId="0" fontId="20" fillId="5" borderId="0" xfId="0" applyFont="1" applyFill="1"/>
    <xf numFmtId="0" fontId="7" fillId="5" borderId="0" xfId="0" applyFont="1" applyFill="1"/>
    <xf numFmtId="0" fontId="12" fillId="5" borderId="0" xfId="0" applyFont="1" applyFill="1" applyAlignment="1">
      <alignment wrapText="1"/>
    </xf>
    <xf numFmtId="0" fontId="21" fillId="5" borderId="0" xfId="0" applyFont="1" applyFill="1" applyAlignment="1">
      <alignment horizontal="left" vertical="center"/>
    </xf>
    <xf numFmtId="0" fontId="21" fillId="5" borderId="0" xfId="0" applyFont="1" applyFill="1" applyAlignment="1">
      <alignment horizontal="left" vertical="center" wrapText="1"/>
    </xf>
    <xf numFmtId="0" fontId="12" fillId="5" borderId="0" xfId="0" applyFont="1" applyFill="1" applyAlignment="1">
      <alignment horizontal="left" vertical="center"/>
    </xf>
    <xf numFmtId="0" fontId="22" fillId="5" borderId="0" xfId="0" applyFont="1" applyFill="1" applyAlignment="1">
      <alignment horizontal="left" vertical="center" wrapText="1"/>
    </xf>
    <xf numFmtId="0" fontId="23" fillId="5" borderId="0" xfId="0" applyFont="1" applyFill="1"/>
    <xf numFmtId="0" fontId="23" fillId="5" borderId="0" xfId="0" applyFont="1" applyFill="1" applyAlignment="1">
      <alignment horizontal="left" vertical="center"/>
    </xf>
    <xf numFmtId="0" fontId="24" fillId="5" borderId="0" xfId="0" applyFont="1" applyFill="1"/>
    <xf numFmtId="0" fontId="22" fillId="5" borderId="0" xfId="0" applyFont="1" applyFill="1" applyAlignment="1">
      <alignment horizontal="left" vertical="center"/>
    </xf>
    <xf numFmtId="0" fontId="25" fillId="5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left" vertical="center"/>
    </xf>
    <xf numFmtId="0" fontId="13" fillId="5" borderId="0" xfId="0" applyFont="1" applyFill="1" applyAlignment="1">
      <alignment horizontal="left" vertical="center" wrapText="1"/>
    </xf>
    <xf numFmtId="0" fontId="13" fillId="5" borderId="0" xfId="0" applyFont="1" applyFill="1" applyAlignment="1">
      <alignment horizontal="left" vertical="center"/>
    </xf>
    <xf numFmtId="0" fontId="27" fillId="5" borderId="0" xfId="3" applyFont="1" applyFill="1" applyAlignment="1">
      <alignment horizontal="left" vertical="center" wrapText="1"/>
    </xf>
    <xf numFmtId="0" fontId="2" fillId="5" borderId="0" xfId="0" applyFont="1" applyFill="1"/>
    <xf numFmtId="0" fontId="28" fillId="5" borderId="0" xfId="0" applyFont="1" applyFill="1" applyAlignment="1">
      <alignment horizontal="left" vertical="center"/>
    </xf>
    <xf numFmtId="0" fontId="16" fillId="5" borderId="0" xfId="0" applyFont="1" applyFill="1" applyAlignment="1">
      <alignment wrapText="1"/>
    </xf>
    <xf numFmtId="0" fontId="3" fillId="5" borderId="0" xfId="0" applyFont="1" applyFill="1" applyAlignment="1">
      <alignment vertical="center"/>
    </xf>
    <xf numFmtId="0" fontId="5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vertical="top" wrapText="1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64" fontId="3" fillId="5" borderId="8" xfId="2" applyNumberFormat="1" applyFont="1" applyFill="1" applyBorder="1" applyAlignment="1" applyProtection="1">
      <alignment horizontal="right"/>
      <protection locked="0"/>
    </xf>
    <xf numFmtId="0" fontId="5" fillId="4" borderId="9" xfId="0" applyFont="1" applyFill="1" applyBorder="1" applyAlignment="1">
      <alignment horizontal="center" vertical="center" wrapText="1"/>
    </xf>
    <xf numFmtId="49" fontId="5" fillId="4" borderId="10" xfId="0" quotePrefix="1" applyNumberFormat="1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center" vertical="center" wrapText="1"/>
    </xf>
    <xf numFmtId="49" fontId="5" fillId="4" borderId="5" xfId="0" quotePrefix="1" applyNumberFormat="1" applyFont="1" applyFill="1" applyBorder="1" applyAlignment="1">
      <alignment horizontal="right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right" vertical="center" wrapText="1"/>
    </xf>
    <xf numFmtId="0" fontId="5" fillId="4" borderId="13" xfId="0" applyFont="1" applyFill="1" applyBorder="1" applyAlignment="1">
      <alignment horizontal="right" vertical="center" wrapText="1"/>
    </xf>
    <xf numFmtId="0" fontId="5" fillId="4" borderId="2" xfId="0" applyFont="1" applyFill="1" applyBorder="1" applyAlignment="1">
      <alignment horizontal="right" vertical="center" wrapText="1"/>
    </xf>
    <xf numFmtId="49" fontId="5" fillId="4" borderId="8" xfId="0" quotePrefix="1" applyNumberFormat="1" applyFont="1" applyFill="1" applyBorder="1" applyAlignment="1">
      <alignment horizontal="right" vertical="center" wrapText="1"/>
    </xf>
    <xf numFmtId="49" fontId="5" fillId="4" borderId="6" xfId="0" quotePrefix="1" applyNumberFormat="1" applyFont="1" applyFill="1" applyBorder="1" applyAlignment="1">
      <alignment horizontal="right" vertical="center" wrapText="1"/>
    </xf>
    <xf numFmtId="0" fontId="5" fillId="4" borderId="9" xfId="0" applyFont="1" applyFill="1" applyBorder="1" applyAlignment="1">
      <alignment horizontal="right" vertical="center" wrapText="1"/>
    </xf>
    <xf numFmtId="167" fontId="3" fillId="5" borderId="8" xfId="1" applyNumberFormat="1" applyFont="1" applyFill="1" applyBorder="1" applyAlignment="1" applyProtection="1">
      <alignment horizontal="center" vertical="center"/>
      <protection locked="0"/>
    </xf>
    <xf numFmtId="0" fontId="2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right" vertical="center"/>
    </xf>
    <xf numFmtId="167" fontId="3" fillId="5" borderId="8" xfId="1" applyNumberFormat="1" applyFont="1" applyFill="1" applyBorder="1" applyAlignment="1" applyProtection="1">
      <alignment horizontal="right" vertical="center"/>
      <protection locked="0"/>
    </xf>
    <xf numFmtId="3" fontId="3" fillId="5" borderId="8" xfId="1" applyNumberFormat="1" applyFont="1" applyFill="1" applyBorder="1" applyProtection="1">
      <protection locked="0"/>
    </xf>
    <xf numFmtId="3" fontId="3" fillId="5" borderId="8" xfId="0" applyNumberFormat="1" applyFont="1" applyFill="1" applyBorder="1" applyAlignment="1" applyProtection="1">
      <alignment horizontal="right"/>
      <protection locked="0"/>
    </xf>
    <xf numFmtId="0" fontId="9" fillId="5" borderId="8" xfId="1" applyNumberFormat="1" applyFont="1" applyFill="1" applyBorder="1" applyAlignment="1" applyProtection="1">
      <protection locked="0"/>
    </xf>
    <xf numFmtId="3" fontId="9" fillId="5" borderId="8" xfId="1" applyNumberFormat="1" applyFont="1" applyFill="1" applyBorder="1" applyAlignment="1" applyProtection="1">
      <protection locked="0"/>
    </xf>
    <xf numFmtId="0" fontId="7" fillId="5" borderId="0" xfId="0" applyFont="1" applyFill="1" applyAlignment="1">
      <alignment vertical="top"/>
    </xf>
    <xf numFmtId="17" fontId="5" fillId="4" borderId="0" xfId="0" applyNumberFormat="1" applyFont="1" applyFill="1" applyAlignment="1">
      <alignment horizontal="center" wrapText="1"/>
    </xf>
    <xf numFmtId="0" fontId="29" fillId="5" borderId="0" xfId="0" applyFont="1" applyFill="1" applyAlignment="1">
      <alignment wrapText="1"/>
    </xf>
    <xf numFmtId="0" fontId="3" fillId="5" borderId="8" xfId="2" applyNumberFormat="1" applyFont="1" applyFill="1" applyBorder="1" applyAlignment="1" applyProtection="1">
      <alignment horizontal="right"/>
      <protection locked="0"/>
    </xf>
    <xf numFmtId="3" fontId="3" fillId="5" borderId="8" xfId="2" applyNumberFormat="1" applyFont="1" applyFill="1" applyBorder="1" applyAlignment="1" applyProtection="1">
      <alignment horizontal="right"/>
      <protection locked="0"/>
    </xf>
    <xf numFmtId="17" fontId="5" fillId="4" borderId="3" xfId="0" applyNumberFormat="1" applyFont="1" applyFill="1" applyBorder="1" applyAlignment="1">
      <alignment horizontal="center" wrapText="1"/>
    </xf>
    <xf numFmtId="17" fontId="5" fillId="4" borderId="4" xfId="0" applyNumberFormat="1" applyFont="1" applyFill="1" applyBorder="1" applyAlignment="1">
      <alignment horizont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right" wrapText="1"/>
    </xf>
    <xf numFmtId="0" fontId="5" fillId="4" borderId="11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left" vertical="center" wrapText="1"/>
    </xf>
    <xf numFmtId="17" fontId="5" fillId="4" borderId="3" xfId="0" applyNumberFormat="1" applyFont="1" applyFill="1" applyBorder="1" applyAlignment="1">
      <alignment horizontal="left" vertical="center" wrapText="1"/>
    </xf>
    <xf numFmtId="0" fontId="5" fillId="4" borderId="5" xfId="0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center" vertical="top" wrapText="1"/>
    </xf>
    <xf numFmtId="0" fontId="5" fillId="5" borderId="0" xfId="0" applyFont="1" applyFill="1" applyAlignment="1">
      <alignment horizontal="center" vertical="top"/>
    </xf>
    <xf numFmtId="0" fontId="5" fillId="4" borderId="12" xfId="0" applyFont="1" applyFill="1" applyBorder="1" applyAlignment="1">
      <alignment horizontal="left" vertical="center" wrapText="1"/>
    </xf>
    <xf numFmtId="0" fontId="0" fillId="5" borderId="0" xfId="0" applyFill="1"/>
    <xf numFmtId="0" fontId="0" fillId="5" borderId="0" xfId="0" applyFill="1" applyAlignment="1">
      <alignment horizontal="right"/>
    </xf>
    <xf numFmtId="0" fontId="5" fillId="4" borderId="11" xfId="0" applyFont="1" applyFill="1" applyBorder="1" applyAlignment="1">
      <alignment horizontal="left" vertical="center" wrapText="1"/>
    </xf>
    <xf numFmtId="0" fontId="5" fillId="4" borderId="11" xfId="0" applyFont="1" applyFill="1" applyBorder="1" applyAlignment="1">
      <alignment horizontal="right" vertical="center" wrapText="1"/>
    </xf>
    <xf numFmtId="0" fontId="3" fillId="5" borderId="7" xfId="0" applyFont="1" applyFill="1" applyBorder="1"/>
    <xf numFmtId="0" fontId="3" fillId="5" borderId="7" xfId="0" applyFont="1" applyFill="1" applyBorder="1" applyAlignment="1">
      <alignment horizontal="right"/>
    </xf>
    <xf numFmtId="169" fontId="3" fillId="5" borderId="7" xfId="0" applyNumberFormat="1" applyFont="1" applyFill="1" applyBorder="1" applyAlignment="1">
      <alignment horizontal="right"/>
    </xf>
    <xf numFmtId="0" fontId="30" fillId="5" borderId="0" xfId="0" applyFont="1" applyFill="1" applyAlignment="1">
      <alignment horizontal="left" vertical="center" wrapText="1"/>
    </xf>
    <xf numFmtId="0" fontId="3" fillId="5" borderId="0" xfId="0" applyFont="1" applyFill="1" applyAlignment="1">
      <alignment horizontal="left" wrapText="1"/>
    </xf>
    <xf numFmtId="0" fontId="9" fillId="6" borderId="7" xfId="0" applyFont="1" applyFill="1" applyBorder="1" applyProtection="1">
      <protection locked="0"/>
    </xf>
    <xf numFmtId="0" fontId="5" fillId="4" borderId="8" xfId="0" applyFont="1" applyFill="1" applyBorder="1" applyAlignment="1">
      <alignment horizontal="left" vertical="center" wrapText="1"/>
    </xf>
    <xf numFmtId="17" fontId="5" fillId="4" borderId="1" xfId="0" applyNumberFormat="1" applyFont="1" applyFill="1" applyBorder="1" applyAlignment="1">
      <alignment horizontal="center" vertical="center" wrapText="1"/>
    </xf>
    <xf numFmtId="17" fontId="5" fillId="4" borderId="2" xfId="0" applyNumberFormat="1" applyFont="1" applyFill="1" applyBorder="1" applyAlignment="1">
      <alignment horizontal="center" vertical="center" wrapText="1"/>
    </xf>
    <xf numFmtId="17" fontId="5" fillId="4" borderId="13" xfId="0" applyNumberFormat="1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wrapText="1"/>
    </xf>
    <xf numFmtId="0" fontId="5" fillId="4" borderId="1" xfId="0" applyFont="1" applyFill="1" applyBorder="1" applyAlignment="1">
      <alignment horizontal="center" wrapText="1"/>
    </xf>
    <xf numFmtId="0" fontId="9" fillId="5" borderId="13" xfId="0" applyFont="1" applyFill="1" applyBorder="1" applyAlignment="1" applyProtection="1">
      <alignment horizontal="center"/>
      <protection locked="0"/>
    </xf>
    <xf numFmtId="0" fontId="9" fillId="5" borderId="13" xfId="0" applyFont="1" applyFill="1" applyBorder="1" applyProtection="1">
      <protection locked="0"/>
    </xf>
    <xf numFmtId="0" fontId="9" fillId="5" borderId="0" xfId="0" applyFont="1" applyFill="1" applyProtection="1">
      <protection locked="0"/>
    </xf>
    <xf numFmtId="3" fontId="9" fillId="5" borderId="0" xfId="1" applyNumberFormat="1" applyFont="1" applyFill="1" applyBorder="1" applyAlignment="1" applyProtection="1">
      <protection locked="0"/>
    </xf>
    <xf numFmtId="3" fontId="3" fillId="5" borderId="0" xfId="0" applyNumberFormat="1" applyFont="1" applyFill="1" applyAlignment="1" applyProtection="1">
      <alignment horizontal="right"/>
      <protection locked="0"/>
    </xf>
    <xf numFmtId="168" fontId="3" fillId="5" borderId="0" xfId="1" applyNumberFormat="1" applyFont="1" applyFill="1" applyBorder="1" applyAlignment="1" applyProtection="1">
      <alignment horizontal="right"/>
      <protection locked="0"/>
    </xf>
    <xf numFmtId="169" fontId="3" fillId="5" borderId="0" xfId="0" applyNumberFormat="1" applyFont="1" applyFill="1" applyAlignment="1" applyProtection="1">
      <alignment horizontal="right"/>
      <protection locked="0"/>
    </xf>
    <xf numFmtId="0" fontId="3" fillId="5" borderId="0" xfId="4" applyNumberFormat="1" applyFont="1" applyFill="1"/>
    <xf numFmtId="0" fontId="3" fillId="5" borderId="7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right" vertical="center" wrapText="1"/>
    </xf>
    <xf numFmtId="0" fontId="3" fillId="5" borderId="1" xfId="0" applyFont="1" applyFill="1" applyBorder="1" applyAlignment="1">
      <alignment horizontal="right" vertical="center" wrapText="1"/>
    </xf>
    <xf numFmtId="0" fontId="3" fillId="5" borderId="13" xfId="0" applyFont="1" applyFill="1" applyBorder="1" applyAlignment="1">
      <alignment horizontal="right" vertical="center" wrapText="1"/>
    </xf>
    <xf numFmtId="0" fontId="3" fillId="5" borderId="2" xfId="0" applyFont="1" applyFill="1" applyBorder="1" applyAlignment="1">
      <alignment horizontal="right" vertical="center" wrapText="1"/>
    </xf>
    <xf numFmtId="0" fontId="3" fillId="5" borderId="9" xfId="0" applyFont="1" applyFill="1" applyBorder="1" applyAlignment="1">
      <alignment horizontal="right" vertical="center" wrapText="1"/>
    </xf>
    <xf numFmtId="17" fontId="5" fillId="4" borderId="1" xfId="0" applyNumberFormat="1" applyFont="1" applyFill="1" applyBorder="1" applyAlignment="1">
      <alignment horizontal="center" vertical="center" wrapText="1"/>
    </xf>
    <xf numFmtId="17" fontId="5" fillId="4" borderId="2" xfId="0" applyNumberFormat="1" applyFont="1" applyFill="1" applyBorder="1" applyAlignment="1">
      <alignment horizontal="center" vertical="center" wrapText="1"/>
    </xf>
    <xf numFmtId="17" fontId="5" fillId="4" borderId="13" xfId="0" applyNumberFormat="1" applyFont="1" applyFill="1" applyBorder="1" applyAlignment="1">
      <alignment horizontal="center" vertical="center" wrapText="1"/>
    </xf>
    <xf numFmtId="0" fontId="3" fillId="5" borderId="0" xfId="0" applyFont="1" applyFill="1" applyAlignment="1">
      <alignment vertical="top" wrapText="1"/>
    </xf>
    <xf numFmtId="0" fontId="3" fillId="5" borderId="0" xfId="0" applyFont="1" applyFill="1" applyAlignment="1">
      <alignment horizontal="left" wrapText="1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9" formatCode="0.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9" formatCode="0.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</dxfs>
  <tableStyles count="0" defaultTableStyle="TableStyleMedium2" defaultPivotStyle="PivotStyleLight16"/>
  <colors>
    <mruColors>
      <color rgb="FF009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/NSC%20-%20OIAS/OSAS/13%20Job%20Outlook/01%20Data/02%20Data%20files/2.%20Update%20files/2021%20JOB%20OUTLOOK%20UPDATE/%23%23%201%20%20JOB%20OUTLOOK%20MASTER%20FILE_2021_2021080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DRAFT Clean Copy"/>
      <sheetName val="Main Data Input"/>
      <sheetName val="Chart Plot Areas"/>
      <sheetName val="Charts"/>
      <sheetName val="Utilities"/>
      <sheetName val="Key Indicators"/>
      <sheetName val="Statements"/>
      <sheetName val="Bulletins"/>
      <sheetName val="NEW KI"/>
      <sheetName val="CHANGE LOG"/>
      <sheetName val="IN(formula)"/>
      <sheetName val="IN(paste)"/>
      <sheetName val="PP"/>
      <sheetName val="PL"/>
      <sheetName val="PL(paste)"/>
      <sheetName val="SS"/>
      <sheetName val="GE"/>
      <sheetName val="HO"/>
      <sheetName val="AG"/>
      <sheetName val="EA"/>
      <sheetName val="EP"/>
      <sheetName val="RE"/>
      <sheetName val="EL"/>
      <sheetName val="OLD KI"/>
      <sheetName val="Sheet1"/>
      <sheetName val="DECILE CREATION"/>
      <sheetName val="DecFTShare"/>
      <sheetName val="Decile Generator"/>
    </sheetNames>
    <sheetDataSet>
      <sheetData sheetId="0"/>
      <sheetData sheetId="1"/>
      <sheetData sheetId="2">
        <row r="1"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</row>
        <row r="2">
          <cell r="C2" t="str">
            <v>White text on blue headers indicate data has been updated for the 2021 upload.</v>
          </cell>
          <cell r="D2" t="str">
            <v>Earnings</v>
          </cell>
          <cell r="G2" t="str">
            <v>Gender and Hours Share (%) (Census)</v>
          </cell>
          <cell r="K2" t="str">
            <v>Educational Attainment (%)
(Census)</v>
          </cell>
          <cell r="R2" t="str">
            <v>Gender Growth (000s) 
CHANGED CATEGORIES</v>
          </cell>
          <cell r="Y2" t="str">
            <v>FT SHARE (%)</v>
          </cell>
          <cell r="AA2" t="str">
            <v>UE rate</v>
          </cell>
          <cell r="AC2" t="str">
            <v>WEEKLY HOURS WORKED 
CATEGORIES CHANGED</v>
          </cell>
          <cell r="AH2" t="str">
            <v>Employment Size</v>
          </cell>
          <cell r="AJ2" t="str">
            <v>One Year Employment Growth</v>
          </cell>
          <cell r="AL2" t="str">
            <v>Two Year Employment Growth</v>
          </cell>
          <cell r="AN2" t="str">
            <v>Five Year Employment Growth</v>
          </cell>
          <cell r="AP2" t="str">
            <v>Ten Year Employment Growth</v>
          </cell>
          <cell r="AR2" t="str">
            <v>Future Employment Growth</v>
          </cell>
          <cell r="AT2" t="str">
            <v>Main Industries (FROM INDUSTRY DATA SORTER) - 
"Other Industries" added in columns CF and CG</v>
          </cell>
          <cell r="BB2" t="str">
            <v>Employment Levels</v>
          </cell>
          <cell r="BN2" t="str">
            <v>Regions 
(DATA,
2016 Census)</v>
          </cell>
          <cell r="BV2" t="str">
            <v>Age Share 
(DATA,
2016 Census)</v>
          </cell>
          <cell r="CE2" t="str">
            <v>Future Job Openings</v>
          </cell>
          <cell r="CF2" t="str">
            <v>NEW INDUSTRY COLUMNS</v>
          </cell>
        </row>
        <row r="3">
          <cell r="B3" t="str">
            <v>ANZSCO CODE (AS TEXT)</v>
          </cell>
          <cell r="C3" t="str">
            <v>TITLE</v>
          </cell>
          <cell r="D3" t="str">
            <v>Leave Blank</v>
          </cell>
          <cell r="E3" t="str">
            <v>Earnings ($) (2018) 
(DATA, 
6-digit VLOOKUP)</v>
          </cell>
          <cell r="F3" t="str">
            <v>All Earnings</v>
          </cell>
          <cell r="G3" t="str">
            <v>Males
(DATA,
2016 Census)</v>
          </cell>
          <cell r="H3" t="str">
            <v>Females
(DATA,
2016 Census)</v>
          </cell>
          <cell r="I3" t="str">
            <v>Full-time
(DATA,
2016 Census)</v>
          </cell>
          <cell r="J3" t="str">
            <v>Part-time
(DATA,
2016 Census)</v>
          </cell>
          <cell r="K3" t="str">
            <v>Post  Grad/ Grad Dip or Grad Cert 
(DATA,
2016 Census)</v>
          </cell>
          <cell r="L3" t="str">
            <v>Bachelor degree
(DATA,
2016 Census)</v>
          </cell>
          <cell r="M3" t="str">
            <v>Advanced Diploma/Diploma
(DATA,
2016 Census)</v>
          </cell>
          <cell r="N3" t="str">
            <v>Certificate III/IV
(DATA,
2016 Census)</v>
          </cell>
          <cell r="O3" t="str">
            <v>Year 12
(DATA,
2016 Census)</v>
          </cell>
          <cell r="P3" t="str">
            <v>Year 11
(DATA,
2016 Census)</v>
          </cell>
          <cell r="Q3" t="str">
            <v>Year 10 and below
(DATA,
2016 Census)</v>
          </cell>
          <cell r="R3" t="str">
            <v>Males Part-time  (Growth)</v>
          </cell>
          <cell r="S3" t="str">
            <v>Males Full-time  (Growth)</v>
          </cell>
          <cell r="T3" t="str">
            <v>Males Emp Total  (Growth)</v>
          </cell>
          <cell r="V3" t="str">
            <v>Females Part-time  (Growth)</v>
          </cell>
          <cell r="W3" t="str">
            <v>Females Full-time  (Growth)</v>
          </cell>
          <cell r="X3" t="str">
            <v>Females Emp Total  (Growth)</v>
          </cell>
          <cell r="Y3" t="str">
            <v>FT Share (%)
(DATA,
2016 Census)</v>
          </cell>
          <cell r="Z3" t="str">
            <v>Leave Blank</v>
          </cell>
          <cell r="AA3" t="str">
            <v>2018 UE RATE 
(DATA,
6-digit VLOOKUP)</v>
          </cell>
          <cell r="AB3" t="str">
            <v>Leave Blank</v>
          </cell>
          <cell r="AC3" t="str">
            <v>Males FT</v>
          </cell>
          <cell r="AD3" t="str">
            <v>Males PT</v>
          </cell>
          <cell r="AE3" t="str">
            <v>Part-time hours</v>
          </cell>
          <cell r="AF3" t="str">
            <v>Full-time hours
(DATA,
2016 Census)</v>
          </cell>
          <cell r="AG3" t="str">
            <v>Average Weekly hours</v>
          </cell>
          <cell r="AH3" t="str">
            <v xml:space="preserve">ROUNDED LFS OR CENSUS (FORMULA) </v>
          </cell>
          <cell r="AI3" t="str">
            <v>EXACT LFS (FORMULA) or  
(DATA,
2016 Census)</v>
          </cell>
          <cell r="AJ3" t="str">
            <v>One Year % Growth to May 17</v>
          </cell>
          <cell r="AK3" t="str">
            <v>Leave Blank</v>
          </cell>
          <cell r="AL3" t="str">
            <v>Two Year % Growth to May 17</v>
          </cell>
          <cell r="AM3" t="str">
            <v>Leave Blank</v>
          </cell>
          <cell r="AN3" t="str">
            <v>Five Year % Growth to Nov 2020
(DATA, LFS, 6-digit VLOOKUP)</v>
          </cell>
          <cell r="AO3" t="str">
            <v>Leave Blank</v>
          </cell>
          <cell r="AP3" t="str">
            <v>Ten Year % Growth to May 17</v>
          </cell>
          <cell r="AQ3" t="str">
            <v>Leave Blank</v>
          </cell>
          <cell r="AR3" t="str">
            <v>2025 projections (%) 
(DATA, 6-digit VLOOKUP)</v>
          </cell>
          <cell r="AS3" t="str">
            <v>Leave Blank</v>
          </cell>
          <cell r="AT3" t="str">
            <v>Industry #1</v>
          </cell>
          <cell r="AU3" t="str">
            <v>Industry #2</v>
          </cell>
          <cell r="AV3" t="str">
            <v>Industry #3</v>
          </cell>
          <cell r="AW3" t="str">
            <v>Industry #4</v>
          </cell>
          <cell r="AX3" t="str">
            <v>Value #1</v>
          </cell>
          <cell r="AY3" t="str">
            <v>Value #2</v>
          </cell>
          <cell r="AZ3" t="str">
            <v>Value #3</v>
          </cell>
          <cell r="BA3" t="str">
            <v>Value #4</v>
          </cell>
          <cell r="BB3">
            <v>40483</v>
          </cell>
          <cell r="BC3">
            <v>40848</v>
          </cell>
          <cell r="BD3">
            <v>41214</v>
          </cell>
          <cell r="BE3">
            <v>41579</v>
          </cell>
          <cell r="BF3">
            <v>41944</v>
          </cell>
          <cell r="BG3">
            <v>42309</v>
          </cell>
          <cell r="BH3">
            <v>42675</v>
          </cell>
          <cell r="BI3">
            <v>43040</v>
          </cell>
          <cell r="BJ3">
            <v>43405</v>
          </cell>
          <cell r="BK3">
            <v>43770</v>
          </cell>
          <cell r="BL3">
            <v>44136</v>
          </cell>
          <cell r="BM3">
            <v>2025</v>
          </cell>
          <cell r="BN3" t="str">
            <v>NSW</v>
          </cell>
          <cell r="BO3" t="str">
            <v>VIC</v>
          </cell>
          <cell r="BP3" t="str">
            <v>QLD</v>
          </cell>
          <cell r="BQ3" t="str">
            <v>SA</v>
          </cell>
          <cell r="BR3" t="str">
            <v>WA</v>
          </cell>
          <cell r="BS3" t="str">
            <v>TAS</v>
          </cell>
          <cell r="BT3" t="str">
            <v>NT</v>
          </cell>
          <cell r="BU3" t="str">
            <v>ACT</v>
          </cell>
          <cell r="BV3" t="str">
            <v>15 - 19</v>
          </cell>
          <cell r="BW3" t="str">
            <v>20 - 24</v>
          </cell>
          <cell r="BX3" t="str">
            <v>25 - 34</v>
          </cell>
          <cell r="BY3" t="str">
            <v>35 - 44</v>
          </cell>
          <cell r="BZ3" t="str">
            <v>45 - 54</v>
          </cell>
          <cell r="CA3" t="str">
            <v>55 - 59</v>
          </cell>
          <cell r="CB3" t="str">
            <v>60 - 64</v>
          </cell>
          <cell r="CC3" t="str">
            <v>65 +</v>
          </cell>
          <cell r="CD3" t="str">
            <v>Median Age
(DATA,
2016 Census)</v>
          </cell>
          <cell r="CE3" t="str">
            <v>Job Openings (2023)</v>
          </cell>
          <cell r="CF3" t="str">
            <v>Industry #5</v>
          </cell>
          <cell r="CG3" t="str">
            <v>Value #5</v>
          </cell>
          <cell r="CH3" t="str">
            <v>2025 projections (growth 000)</v>
          </cell>
        </row>
        <row r="4">
          <cell r="B4">
            <v>1111</v>
          </cell>
          <cell r="C4" t="str">
            <v>Chief Executives and Managing Directors</v>
          </cell>
          <cell r="E4" t="str">
            <v>n/a</v>
          </cell>
          <cell r="F4" t="str">
            <v>n/a</v>
          </cell>
          <cell r="G4">
            <v>79</v>
          </cell>
          <cell r="H4">
            <v>21</v>
          </cell>
          <cell r="I4">
            <v>88</v>
          </cell>
          <cell r="J4">
            <v>12</v>
          </cell>
          <cell r="K4">
            <v>22.8</v>
          </cell>
          <cell r="L4">
            <v>31.1</v>
          </cell>
          <cell r="M4">
            <v>12.3</v>
          </cell>
          <cell r="N4">
            <v>13.7</v>
          </cell>
          <cell r="O4">
            <v>12.3</v>
          </cell>
          <cell r="P4">
            <v>2.5</v>
          </cell>
          <cell r="Q4">
            <v>5.3</v>
          </cell>
          <cell r="Y4">
            <v>88</v>
          </cell>
          <cell r="AA4">
            <v>1.1000000000000001</v>
          </cell>
          <cell r="AF4">
            <v>52</v>
          </cell>
          <cell r="AH4">
            <v>36700</v>
          </cell>
          <cell r="AI4">
            <v>36738.261084999998</v>
          </cell>
          <cell r="AN4">
            <v>-39.9</v>
          </cell>
          <cell r="AR4">
            <v>-7.3</v>
          </cell>
          <cell r="AT4" t="str">
            <v>Professional, Scientific and Technical Services</v>
          </cell>
          <cell r="AU4" t="str">
            <v>Manufacturing</v>
          </cell>
          <cell r="AV4" t="str">
            <v>Health Care and Social Assistance</v>
          </cell>
          <cell r="AW4" t="str">
            <v>Construction</v>
          </cell>
          <cell r="AX4">
            <v>17.600000000000001</v>
          </cell>
          <cell r="AY4">
            <v>11.7</v>
          </cell>
          <cell r="AZ4">
            <v>7.9</v>
          </cell>
          <cell r="BA4">
            <v>7.6</v>
          </cell>
          <cell r="BB4">
            <v>59.539251026999999</v>
          </cell>
          <cell r="BC4">
            <v>66.331299204999993</v>
          </cell>
          <cell r="BD4">
            <v>68.473653640999999</v>
          </cell>
          <cell r="BE4">
            <v>59.862455652000001</v>
          </cell>
          <cell r="BF4">
            <v>44.947510395000002</v>
          </cell>
          <cell r="BG4">
            <v>61.138825216999997</v>
          </cell>
          <cell r="BH4">
            <v>49.962632605000003</v>
          </cell>
          <cell r="BI4">
            <v>46.199828799000002</v>
          </cell>
          <cell r="BJ4">
            <v>61.663507973999998</v>
          </cell>
          <cell r="BK4">
            <v>30.832380970999999</v>
          </cell>
          <cell r="BL4">
            <v>36.738261084999998</v>
          </cell>
          <cell r="BM4">
            <v>34.1</v>
          </cell>
          <cell r="BN4">
            <v>33.799999999999997</v>
          </cell>
          <cell r="BO4">
            <v>28</v>
          </cell>
          <cell r="BP4">
            <v>16.7</v>
          </cell>
          <cell r="BQ4">
            <v>6.4</v>
          </cell>
          <cell r="BR4">
            <v>10.4</v>
          </cell>
          <cell r="BS4">
            <v>1.7</v>
          </cell>
          <cell r="BT4">
            <v>1</v>
          </cell>
          <cell r="BU4">
            <v>2</v>
          </cell>
          <cell r="BV4">
            <v>0</v>
          </cell>
          <cell r="BW4">
            <v>0.5</v>
          </cell>
          <cell r="BX4">
            <v>7.9</v>
          </cell>
          <cell r="BY4">
            <v>22.7</v>
          </cell>
          <cell r="BZ4">
            <v>34</v>
          </cell>
          <cell r="CA4">
            <v>14.6</v>
          </cell>
          <cell r="CB4">
            <v>10.199999999999999</v>
          </cell>
          <cell r="CC4">
            <v>10.1</v>
          </cell>
          <cell r="CD4">
            <v>50</v>
          </cell>
          <cell r="CF4" t="str">
            <v>Other Industries</v>
          </cell>
          <cell r="CG4">
            <v>55.199999999999996</v>
          </cell>
          <cell r="CH4">
            <v>-2.7</v>
          </cell>
        </row>
        <row r="5">
          <cell r="B5">
            <v>1112</v>
          </cell>
          <cell r="C5" t="str">
            <v>General Managers</v>
          </cell>
          <cell r="E5" t="str">
            <v>n/a</v>
          </cell>
          <cell r="F5" t="str">
            <v>n/a</v>
          </cell>
          <cell r="G5">
            <v>71</v>
          </cell>
          <cell r="H5">
            <v>29</v>
          </cell>
          <cell r="I5">
            <v>89</v>
          </cell>
          <cell r="J5">
            <v>11</v>
          </cell>
          <cell r="K5">
            <v>21.7</v>
          </cell>
          <cell r="L5">
            <v>29.6</v>
          </cell>
          <cell r="M5">
            <v>15.6</v>
          </cell>
          <cell r="N5">
            <v>12.4</v>
          </cell>
          <cell r="O5">
            <v>13.5</v>
          </cell>
          <cell r="P5">
            <v>2.5</v>
          </cell>
          <cell r="Q5">
            <v>4.7</v>
          </cell>
          <cell r="Y5">
            <v>89</v>
          </cell>
          <cell r="AA5">
            <v>1.7</v>
          </cell>
          <cell r="AF5">
            <v>49</v>
          </cell>
          <cell r="AH5">
            <v>43900</v>
          </cell>
          <cell r="AI5">
            <v>43926.809432000002</v>
          </cell>
          <cell r="AN5">
            <v>-15.2</v>
          </cell>
          <cell r="AR5">
            <v>-4.8</v>
          </cell>
          <cell r="AT5" t="str">
            <v>Manufacturing</v>
          </cell>
          <cell r="AU5" t="str">
            <v>Health Care and Social Assistance</v>
          </cell>
          <cell r="AV5" t="str">
            <v>Public Administration and Safety</v>
          </cell>
          <cell r="AW5" t="str">
            <v>Professional, Scientific and Technical Services</v>
          </cell>
          <cell r="AX5">
            <v>9.1</v>
          </cell>
          <cell r="AY5">
            <v>8.6</v>
          </cell>
          <cell r="AZ5">
            <v>8.4</v>
          </cell>
          <cell r="BA5">
            <v>8.4</v>
          </cell>
          <cell r="BB5">
            <v>41.181428390000001</v>
          </cell>
          <cell r="BC5">
            <v>50.463090217999998</v>
          </cell>
          <cell r="BD5">
            <v>49.554174310999997</v>
          </cell>
          <cell r="BE5">
            <v>57.511401112999998</v>
          </cell>
          <cell r="BF5">
            <v>52.488937067000002</v>
          </cell>
          <cell r="BG5">
            <v>51.813533249000002</v>
          </cell>
          <cell r="BH5">
            <v>46.098417974</v>
          </cell>
          <cell r="BI5">
            <v>38.629679709000001</v>
          </cell>
          <cell r="BJ5">
            <v>46.369651198</v>
          </cell>
          <cell r="BK5">
            <v>51.035305526999998</v>
          </cell>
          <cell r="BL5">
            <v>43.926809431999999</v>
          </cell>
          <cell r="BM5">
            <v>41.8</v>
          </cell>
          <cell r="BN5">
            <v>32</v>
          </cell>
          <cell r="BO5">
            <v>27.2</v>
          </cell>
          <cell r="BP5">
            <v>17.8</v>
          </cell>
          <cell r="BQ5">
            <v>6.5</v>
          </cell>
          <cell r="BR5">
            <v>11</v>
          </cell>
          <cell r="BS5">
            <v>1.6</v>
          </cell>
          <cell r="BT5">
            <v>1.1000000000000001</v>
          </cell>
          <cell r="BU5">
            <v>2.7</v>
          </cell>
          <cell r="BV5">
            <v>0.1</v>
          </cell>
          <cell r="BW5">
            <v>0.9</v>
          </cell>
          <cell r="BX5">
            <v>12.3</v>
          </cell>
          <cell r="BY5">
            <v>29.6</v>
          </cell>
          <cell r="BZ5">
            <v>33</v>
          </cell>
          <cell r="CA5">
            <v>11.5</v>
          </cell>
          <cell r="CB5">
            <v>6.9</v>
          </cell>
          <cell r="CC5">
            <v>5.7</v>
          </cell>
          <cell r="CD5">
            <v>46</v>
          </cell>
          <cell r="CF5" t="str">
            <v>Other Industries</v>
          </cell>
          <cell r="CG5">
            <v>65.5</v>
          </cell>
          <cell r="CH5">
            <v>-2.1</v>
          </cell>
        </row>
        <row r="6">
          <cell r="B6">
            <v>1113</v>
          </cell>
          <cell r="C6" t="str">
            <v>Legislators</v>
          </cell>
          <cell r="E6" t="str">
            <v>n/a</v>
          </cell>
          <cell r="F6" t="str">
            <v>n/a</v>
          </cell>
          <cell r="G6">
            <v>59</v>
          </cell>
          <cell r="H6">
            <v>41</v>
          </cell>
          <cell r="I6">
            <v>74</v>
          </cell>
          <cell r="J6">
            <v>27</v>
          </cell>
          <cell r="K6">
            <v>22.5</v>
          </cell>
          <cell r="L6">
            <v>33.6</v>
          </cell>
          <cell r="M6">
            <v>12.5</v>
          </cell>
          <cell r="N6">
            <v>9.5</v>
          </cell>
          <cell r="O6">
            <v>11</v>
          </cell>
          <cell r="P6">
            <v>2.6</v>
          </cell>
          <cell r="Q6">
            <v>8.4</v>
          </cell>
          <cell r="Y6">
            <v>74</v>
          </cell>
          <cell r="AA6">
            <v>0</v>
          </cell>
          <cell r="AF6">
            <v>56</v>
          </cell>
          <cell r="AH6">
            <v>2900</v>
          </cell>
          <cell r="AI6">
            <v>2854.1070410999996</v>
          </cell>
          <cell r="AN6">
            <v>-38.9</v>
          </cell>
          <cell r="AR6">
            <v>-4.3</v>
          </cell>
          <cell r="AT6" t="str">
            <v>Public Administration and Safety</v>
          </cell>
          <cell r="AU6" t="str">
            <v>Health Care and Social Assistance</v>
          </cell>
          <cell r="AV6" t="str">
            <v>Education and Training</v>
          </cell>
          <cell r="AW6" t="str">
            <v>Other Services</v>
          </cell>
          <cell r="AX6">
            <v>88.5</v>
          </cell>
          <cell r="AY6">
            <v>4</v>
          </cell>
          <cell r="AZ6">
            <v>2.1</v>
          </cell>
          <cell r="BA6">
            <v>1.4</v>
          </cell>
          <cell r="BB6">
            <v>1.6040153117</v>
          </cell>
          <cell r="BC6">
            <v>2.1023110147000001</v>
          </cell>
          <cell r="BD6">
            <v>1.4508488191</v>
          </cell>
          <cell r="BE6">
            <v>2.4537381509</v>
          </cell>
          <cell r="BF6">
            <v>1.1756236734000001</v>
          </cell>
          <cell r="BG6">
            <v>4.6675307336999996</v>
          </cell>
          <cell r="BH6">
            <v>1.9014293974000001</v>
          </cell>
          <cell r="BI6">
            <v>2.6829373901000002</v>
          </cell>
          <cell r="BJ6">
            <v>3.7782754350999999</v>
          </cell>
          <cell r="BK6">
            <v>1.8639971043000001</v>
          </cell>
          <cell r="BL6">
            <v>2.8541070410999998</v>
          </cell>
          <cell r="BM6">
            <v>2.7</v>
          </cell>
          <cell r="BN6">
            <v>21.2</v>
          </cell>
          <cell r="BO6">
            <v>19.600000000000001</v>
          </cell>
          <cell r="BP6">
            <v>25.3</v>
          </cell>
          <cell r="BQ6">
            <v>9.4</v>
          </cell>
          <cell r="BR6">
            <v>13.6</v>
          </cell>
          <cell r="BS6">
            <v>5.8</v>
          </cell>
          <cell r="BT6">
            <v>2.9</v>
          </cell>
          <cell r="BU6">
            <v>1.9</v>
          </cell>
          <cell r="BV6">
            <v>0</v>
          </cell>
          <cell r="BW6">
            <v>1.2</v>
          </cell>
          <cell r="BX6">
            <v>8</v>
          </cell>
          <cell r="BY6">
            <v>16.7</v>
          </cell>
          <cell r="BZ6">
            <v>27.9</v>
          </cell>
          <cell r="CA6">
            <v>13.2</v>
          </cell>
          <cell r="CB6">
            <v>14.2</v>
          </cell>
          <cell r="CC6">
            <v>18.8</v>
          </cell>
          <cell r="CD6">
            <v>53</v>
          </cell>
          <cell r="CF6" t="str">
            <v>Other Industries</v>
          </cell>
          <cell r="CG6">
            <v>4</v>
          </cell>
          <cell r="CH6">
            <v>-0.1</v>
          </cell>
        </row>
        <row r="7">
          <cell r="B7">
            <v>1211</v>
          </cell>
          <cell r="C7" t="str">
            <v>Aquaculture Farmers</v>
          </cell>
          <cell r="E7" t="str">
            <v>n/a</v>
          </cell>
          <cell r="F7" t="str">
            <v>n/a</v>
          </cell>
          <cell r="G7">
            <v>85</v>
          </cell>
          <cell r="H7">
            <v>15</v>
          </cell>
          <cell r="I7">
            <v>79</v>
          </cell>
          <cell r="J7">
            <v>21</v>
          </cell>
          <cell r="K7">
            <v>3.3</v>
          </cell>
          <cell r="L7">
            <v>15.7</v>
          </cell>
          <cell r="M7">
            <v>9.1999999999999993</v>
          </cell>
          <cell r="N7">
            <v>24</v>
          </cell>
          <cell r="O7">
            <v>16.2</v>
          </cell>
          <cell r="P7">
            <v>6.2</v>
          </cell>
          <cell r="Q7">
            <v>25.5</v>
          </cell>
          <cell r="Y7">
            <v>79</v>
          </cell>
          <cell r="AA7">
            <v>0</v>
          </cell>
          <cell r="AF7">
            <v>49</v>
          </cell>
          <cell r="AH7">
            <v>890</v>
          </cell>
          <cell r="AI7">
            <v>885.12236629999995</v>
          </cell>
          <cell r="AN7">
            <v>-58.3</v>
          </cell>
          <cell r="AR7">
            <v>-5</v>
          </cell>
          <cell r="AT7" t="str">
            <v>Agriculture, Forestry and Fishing</v>
          </cell>
          <cell r="AU7" t="str">
            <v>Wholesale Trade</v>
          </cell>
          <cell r="AV7" t="str">
            <v>Retail Trade</v>
          </cell>
          <cell r="AW7" t="str">
            <v>Manufacturing</v>
          </cell>
          <cell r="AX7">
            <v>93.1</v>
          </cell>
          <cell r="AY7">
            <v>2.1</v>
          </cell>
          <cell r="AZ7">
            <v>1.2</v>
          </cell>
          <cell r="BA7">
            <v>1</v>
          </cell>
          <cell r="BB7">
            <v>3.3579337862999998</v>
          </cell>
          <cell r="BC7">
            <v>1.6503155539000001</v>
          </cell>
          <cell r="BD7">
            <v>1.7812159615000001</v>
          </cell>
          <cell r="BE7">
            <v>2.0325084081</v>
          </cell>
          <cell r="BF7">
            <v>1.8394824113999999</v>
          </cell>
          <cell r="BG7">
            <v>2.1231842038000002</v>
          </cell>
          <cell r="BH7">
            <v>3.5644427098000002</v>
          </cell>
          <cell r="BI7">
            <v>3.2970337949999999</v>
          </cell>
          <cell r="BJ7">
            <v>0.95791057130000001</v>
          </cell>
          <cell r="BK7">
            <v>2.6008166058</v>
          </cell>
          <cell r="BL7">
            <v>0.88512236629999996</v>
          </cell>
          <cell r="BM7">
            <v>0.8</v>
          </cell>
          <cell r="BN7">
            <v>28.5</v>
          </cell>
          <cell r="BO7">
            <v>8.4</v>
          </cell>
          <cell r="BP7">
            <v>13.5</v>
          </cell>
          <cell r="BQ7">
            <v>16.100000000000001</v>
          </cell>
          <cell r="BR7">
            <v>7.5</v>
          </cell>
          <cell r="BS7">
            <v>24</v>
          </cell>
          <cell r="BT7">
            <v>1.7</v>
          </cell>
          <cell r="BU7">
            <v>0</v>
          </cell>
          <cell r="BV7">
            <v>2.5</v>
          </cell>
          <cell r="BW7">
            <v>7</v>
          </cell>
          <cell r="BX7">
            <v>17.8</v>
          </cell>
          <cell r="BY7">
            <v>21</v>
          </cell>
          <cell r="BZ7">
            <v>22.3</v>
          </cell>
          <cell r="CA7">
            <v>10.7</v>
          </cell>
          <cell r="CB7">
            <v>8.8000000000000007</v>
          </cell>
          <cell r="CC7">
            <v>10</v>
          </cell>
          <cell r="CD7">
            <v>45</v>
          </cell>
          <cell r="CF7" t="str">
            <v>Other Industries</v>
          </cell>
          <cell r="CG7">
            <v>2.6000000000000085</v>
          </cell>
          <cell r="CH7">
            <v>0</v>
          </cell>
        </row>
        <row r="8">
          <cell r="B8">
            <v>1212</v>
          </cell>
          <cell r="C8" t="str">
            <v>Crop Farmers</v>
          </cell>
          <cell r="E8">
            <v>1788</v>
          </cell>
          <cell r="F8" t="str">
            <v>n/a</v>
          </cell>
          <cell r="G8">
            <v>75</v>
          </cell>
          <cell r="H8">
            <v>25</v>
          </cell>
          <cell r="I8">
            <v>78</v>
          </cell>
          <cell r="J8">
            <v>22</v>
          </cell>
          <cell r="K8">
            <v>2.4</v>
          </cell>
          <cell r="L8">
            <v>9.9</v>
          </cell>
          <cell r="M8">
            <v>9.1999999999999993</v>
          </cell>
          <cell r="N8">
            <v>18.5</v>
          </cell>
          <cell r="O8">
            <v>18.7</v>
          </cell>
          <cell r="P8">
            <v>8</v>
          </cell>
          <cell r="Q8">
            <v>33.200000000000003</v>
          </cell>
          <cell r="Y8">
            <v>78</v>
          </cell>
          <cell r="AA8">
            <v>1.6</v>
          </cell>
          <cell r="AF8">
            <v>52</v>
          </cell>
          <cell r="AH8">
            <v>44700</v>
          </cell>
          <cell r="AI8">
            <v>44671.871695000002</v>
          </cell>
          <cell r="AN8">
            <v>4.8</v>
          </cell>
          <cell r="AR8">
            <v>0.8</v>
          </cell>
          <cell r="AT8" t="str">
            <v>Agriculture, Forestry and Fishing</v>
          </cell>
          <cell r="AU8" t="str">
            <v>Manufacturing</v>
          </cell>
          <cell r="AV8" t="str">
            <v>Wholesale Trade</v>
          </cell>
          <cell r="AW8" t="str">
            <v>Retail Trade</v>
          </cell>
          <cell r="AX8">
            <v>92.4</v>
          </cell>
          <cell r="AY8">
            <v>3.3</v>
          </cell>
          <cell r="AZ8">
            <v>1.4</v>
          </cell>
          <cell r="BA8">
            <v>0.9</v>
          </cell>
          <cell r="BB8">
            <v>43.541473404000001</v>
          </cell>
          <cell r="BC8">
            <v>45.055315583000002</v>
          </cell>
          <cell r="BD8">
            <v>37.185792403000001</v>
          </cell>
          <cell r="BE8">
            <v>47.387405753000003</v>
          </cell>
          <cell r="BF8">
            <v>40.846038743999998</v>
          </cell>
          <cell r="BG8">
            <v>42.619730140000001</v>
          </cell>
          <cell r="BH8">
            <v>37.387979819999998</v>
          </cell>
          <cell r="BI8">
            <v>43.732781168000002</v>
          </cell>
          <cell r="BJ8">
            <v>40.652860787000002</v>
          </cell>
          <cell r="BK8">
            <v>51.795197698999999</v>
          </cell>
          <cell r="BL8">
            <v>44.671871695</v>
          </cell>
          <cell r="BM8">
            <v>45</v>
          </cell>
          <cell r="BN8">
            <v>23.1</v>
          </cell>
          <cell r="BO8">
            <v>20.100000000000001</v>
          </cell>
          <cell r="BP8">
            <v>25.7</v>
          </cell>
          <cell r="BQ8">
            <v>15.5</v>
          </cell>
          <cell r="BR8">
            <v>12.5</v>
          </cell>
          <cell r="BS8">
            <v>2.2999999999999998</v>
          </cell>
          <cell r="BT8">
            <v>0.6</v>
          </cell>
          <cell r="BU8">
            <v>0.1</v>
          </cell>
          <cell r="BV8">
            <v>0.8</v>
          </cell>
          <cell r="BW8">
            <v>3</v>
          </cell>
          <cell r="BX8">
            <v>11.8</v>
          </cell>
          <cell r="BY8">
            <v>17.8</v>
          </cell>
          <cell r="BZ8">
            <v>23.9</v>
          </cell>
          <cell r="CA8">
            <v>12.7</v>
          </cell>
          <cell r="CB8">
            <v>11.3</v>
          </cell>
          <cell r="CC8">
            <v>18.7</v>
          </cell>
          <cell r="CD8">
            <v>52</v>
          </cell>
          <cell r="CF8" t="str">
            <v>Other Industries</v>
          </cell>
          <cell r="CG8">
            <v>1.9999999999999858</v>
          </cell>
          <cell r="CH8">
            <v>0.3</v>
          </cell>
        </row>
        <row r="9">
          <cell r="B9">
            <v>1213</v>
          </cell>
          <cell r="C9" t="str">
            <v>Livestock Farmers</v>
          </cell>
          <cell r="E9" t="str">
            <v>n/a</v>
          </cell>
          <cell r="F9" t="str">
            <v>n/a</v>
          </cell>
          <cell r="G9">
            <v>69</v>
          </cell>
          <cell r="H9">
            <v>32</v>
          </cell>
          <cell r="I9">
            <v>77</v>
          </cell>
          <cell r="J9">
            <v>23</v>
          </cell>
          <cell r="K9">
            <v>2.7</v>
          </cell>
          <cell r="L9">
            <v>9.9</v>
          </cell>
          <cell r="M9">
            <v>10.9</v>
          </cell>
          <cell r="N9">
            <v>19</v>
          </cell>
          <cell r="O9">
            <v>15.4</v>
          </cell>
          <cell r="P9">
            <v>7.7</v>
          </cell>
          <cell r="Q9">
            <v>34.5</v>
          </cell>
          <cell r="Y9">
            <v>77</v>
          </cell>
          <cell r="AA9">
            <v>0.6</v>
          </cell>
          <cell r="AF9">
            <v>57</v>
          </cell>
          <cell r="AH9">
            <v>92000</v>
          </cell>
          <cell r="AI9">
            <v>92007.062902000005</v>
          </cell>
          <cell r="AN9">
            <v>18.3</v>
          </cell>
          <cell r="AR9">
            <v>2</v>
          </cell>
          <cell r="AT9" t="str">
            <v>Agriculture, Forestry and Fishing</v>
          </cell>
          <cell r="AU9" t="str">
            <v>Manufacturing</v>
          </cell>
          <cell r="AV9" t="str">
            <v>Wholesale Trade</v>
          </cell>
          <cell r="AW9" t="str">
            <v>Retail Trade</v>
          </cell>
          <cell r="AX9">
            <v>95.9</v>
          </cell>
          <cell r="AY9">
            <v>1.4</v>
          </cell>
          <cell r="AZ9">
            <v>0.6</v>
          </cell>
          <cell r="BA9">
            <v>0.3</v>
          </cell>
          <cell r="BB9">
            <v>98.163162239000002</v>
          </cell>
          <cell r="BC9">
            <v>86.746894709000003</v>
          </cell>
          <cell r="BD9">
            <v>71.874993818999997</v>
          </cell>
          <cell r="BE9">
            <v>69.530533934000005</v>
          </cell>
          <cell r="BF9">
            <v>82.531943772999995</v>
          </cell>
          <cell r="BG9">
            <v>77.759115055999999</v>
          </cell>
          <cell r="BH9">
            <v>59.279946441</v>
          </cell>
          <cell r="BI9">
            <v>81.777732671999999</v>
          </cell>
          <cell r="BJ9">
            <v>85.694336710000002</v>
          </cell>
          <cell r="BK9">
            <v>87.779093648</v>
          </cell>
          <cell r="BL9">
            <v>92.007062902000001</v>
          </cell>
          <cell r="BM9">
            <v>93.8</v>
          </cell>
          <cell r="BN9">
            <v>30.6</v>
          </cell>
          <cell r="BO9">
            <v>29.5</v>
          </cell>
          <cell r="BP9">
            <v>21.2</v>
          </cell>
          <cell r="BQ9">
            <v>7.3</v>
          </cell>
          <cell r="BR9">
            <v>7</v>
          </cell>
          <cell r="BS9">
            <v>3.8</v>
          </cell>
          <cell r="BT9">
            <v>0.5</v>
          </cell>
          <cell r="BU9">
            <v>0.2</v>
          </cell>
          <cell r="BV9">
            <v>0.9</v>
          </cell>
          <cell r="BW9">
            <v>2</v>
          </cell>
          <cell r="BX9">
            <v>8.3000000000000007</v>
          </cell>
          <cell r="BY9">
            <v>12.9</v>
          </cell>
          <cell r="BZ9">
            <v>19.8</v>
          </cell>
          <cell r="CA9">
            <v>12</v>
          </cell>
          <cell r="CB9">
            <v>13</v>
          </cell>
          <cell r="CC9">
            <v>31</v>
          </cell>
          <cell r="CD9">
            <v>57</v>
          </cell>
          <cell r="CF9" t="str">
            <v>Other Industries</v>
          </cell>
          <cell r="CG9">
            <v>1.7999999999999972</v>
          </cell>
          <cell r="CH9">
            <v>1.8</v>
          </cell>
        </row>
        <row r="10">
          <cell r="B10">
            <v>1214</v>
          </cell>
          <cell r="C10" t="str">
            <v>Mixed Crop and Livestock Farmers</v>
          </cell>
          <cell r="E10" t="str">
            <v>n/a</v>
          </cell>
          <cell r="F10" t="str">
            <v>n/a</v>
          </cell>
          <cell r="G10">
            <v>75</v>
          </cell>
          <cell r="H10">
            <v>25</v>
          </cell>
          <cell r="I10">
            <v>84</v>
          </cell>
          <cell r="J10">
            <v>16</v>
          </cell>
          <cell r="K10">
            <v>1.8</v>
          </cell>
          <cell r="L10">
            <v>9.6</v>
          </cell>
          <cell r="M10">
            <v>10.7</v>
          </cell>
          <cell r="N10">
            <v>19.3</v>
          </cell>
          <cell r="O10">
            <v>19.5</v>
          </cell>
          <cell r="P10">
            <v>9.4</v>
          </cell>
          <cell r="Q10">
            <v>29.7</v>
          </cell>
          <cell r="Y10">
            <v>84</v>
          </cell>
          <cell r="AA10">
            <v>0</v>
          </cell>
          <cell r="AF10">
            <v>56</v>
          </cell>
          <cell r="AH10">
            <v>34500</v>
          </cell>
          <cell r="AI10">
            <v>34514.625700000004</v>
          </cell>
          <cell r="AN10">
            <v>34</v>
          </cell>
          <cell r="AR10">
            <v>4.5</v>
          </cell>
          <cell r="AT10" t="str">
            <v>Agriculture, Forestry and Fishing</v>
          </cell>
          <cell r="AU10" t="str">
            <v>Manufacturing</v>
          </cell>
          <cell r="AV10" t="str">
            <v>Wholesale Trade</v>
          </cell>
          <cell r="AW10" t="str">
            <v>Transport, Postal and Warehousing</v>
          </cell>
          <cell r="AX10">
            <v>98.5</v>
          </cell>
          <cell r="AY10">
            <v>0.3</v>
          </cell>
          <cell r="AZ10">
            <v>0.3</v>
          </cell>
          <cell r="BA10">
            <v>0.1</v>
          </cell>
          <cell r="BB10">
            <v>37.349661650000002</v>
          </cell>
          <cell r="BC10">
            <v>30.000953825</v>
          </cell>
          <cell r="BD10">
            <v>27.759498966999999</v>
          </cell>
          <cell r="BE10">
            <v>24.220214584000001</v>
          </cell>
          <cell r="BF10">
            <v>26.548172649000001</v>
          </cell>
          <cell r="BG10">
            <v>25.752614943000001</v>
          </cell>
          <cell r="BH10">
            <v>23.835934716000001</v>
          </cell>
          <cell r="BI10">
            <v>21.659373784</v>
          </cell>
          <cell r="BJ10">
            <v>31.022368857</v>
          </cell>
          <cell r="BK10">
            <v>33.466547599999998</v>
          </cell>
          <cell r="BL10">
            <v>34.514625700000003</v>
          </cell>
          <cell r="BM10">
            <v>36.1</v>
          </cell>
          <cell r="BN10">
            <v>33.299999999999997</v>
          </cell>
          <cell r="BO10">
            <v>18.100000000000001</v>
          </cell>
          <cell r="BP10">
            <v>10.6</v>
          </cell>
          <cell r="BQ10">
            <v>16.5</v>
          </cell>
          <cell r="BR10">
            <v>19.3</v>
          </cell>
          <cell r="BS10">
            <v>2.2000000000000002</v>
          </cell>
          <cell r="BT10">
            <v>0.1</v>
          </cell>
          <cell r="BU10">
            <v>0</v>
          </cell>
          <cell r="BV10">
            <v>0.6</v>
          </cell>
          <cell r="BW10">
            <v>1.7</v>
          </cell>
          <cell r="BX10">
            <v>9.4</v>
          </cell>
          <cell r="BY10">
            <v>15.2</v>
          </cell>
          <cell r="BZ10">
            <v>22.5</v>
          </cell>
          <cell r="CA10">
            <v>13.4</v>
          </cell>
          <cell r="CB10">
            <v>12.7</v>
          </cell>
          <cell r="CC10">
            <v>24.5</v>
          </cell>
          <cell r="CD10">
            <v>55</v>
          </cell>
          <cell r="CF10" t="str">
            <v>Other Industries</v>
          </cell>
          <cell r="CG10">
            <v>0.80000000000001137</v>
          </cell>
          <cell r="CH10">
            <v>1.6</v>
          </cell>
        </row>
        <row r="11">
          <cell r="B11">
            <v>1311</v>
          </cell>
          <cell r="C11" t="str">
            <v>Advertising, Public Relations and Sales Manager</v>
          </cell>
          <cell r="E11">
            <v>2224</v>
          </cell>
          <cell r="F11" t="str">
            <v>n/a</v>
          </cell>
          <cell r="G11">
            <v>59</v>
          </cell>
          <cell r="H11">
            <v>41</v>
          </cell>
          <cell r="I11">
            <v>89</v>
          </cell>
          <cell r="J11">
            <v>11</v>
          </cell>
          <cell r="K11">
            <v>15</v>
          </cell>
          <cell r="L11">
            <v>35.1</v>
          </cell>
          <cell r="M11">
            <v>14.7</v>
          </cell>
          <cell r="N11">
            <v>10.7</v>
          </cell>
          <cell r="O11">
            <v>16.600000000000001</v>
          </cell>
          <cell r="P11">
            <v>2.9</v>
          </cell>
          <cell r="Q11">
            <v>4.9000000000000004</v>
          </cell>
          <cell r="Y11">
            <v>89</v>
          </cell>
          <cell r="AA11">
            <v>2.1</v>
          </cell>
          <cell r="AF11">
            <v>46</v>
          </cell>
          <cell r="AH11">
            <v>163700</v>
          </cell>
          <cell r="AI11">
            <v>163731.65313000002</v>
          </cell>
          <cell r="AN11">
            <v>28.4</v>
          </cell>
          <cell r="AR11">
            <v>13.5</v>
          </cell>
          <cell r="AT11" t="str">
            <v>Wholesale Trade</v>
          </cell>
          <cell r="AU11" t="str">
            <v>Professional, Scientific and Technical Services</v>
          </cell>
          <cell r="AV11" t="str">
            <v>Retail Trade</v>
          </cell>
          <cell r="AW11" t="str">
            <v>Manufacturing</v>
          </cell>
          <cell r="AX11">
            <v>13.6</v>
          </cell>
          <cell r="AY11">
            <v>13.4</v>
          </cell>
          <cell r="AZ11">
            <v>12.8</v>
          </cell>
          <cell r="BA11">
            <v>12.2</v>
          </cell>
          <cell r="BB11">
            <v>120.47477876000001</v>
          </cell>
          <cell r="BC11">
            <v>133.50431083999999</v>
          </cell>
          <cell r="BD11">
            <v>125.67920243</v>
          </cell>
          <cell r="BE11">
            <v>129.53038135</v>
          </cell>
          <cell r="BF11">
            <v>137.12414953000001</v>
          </cell>
          <cell r="BG11">
            <v>127.52510209</v>
          </cell>
          <cell r="BH11">
            <v>151.56251571999999</v>
          </cell>
          <cell r="BI11">
            <v>133.41834815000001</v>
          </cell>
          <cell r="BJ11">
            <v>140.17132663000001</v>
          </cell>
          <cell r="BK11">
            <v>155.32000038999999</v>
          </cell>
          <cell r="BL11">
            <v>163.73165313000001</v>
          </cell>
          <cell r="BM11">
            <v>185.8</v>
          </cell>
          <cell r="BN11">
            <v>37.9</v>
          </cell>
          <cell r="BO11">
            <v>28.7</v>
          </cell>
          <cell r="BP11">
            <v>16.7</v>
          </cell>
          <cell r="BQ11">
            <v>5.5</v>
          </cell>
          <cell r="BR11">
            <v>8.5</v>
          </cell>
          <cell r="BS11">
            <v>1</v>
          </cell>
          <cell r="BT11">
            <v>0.4</v>
          </cell>
          <cell r="BU11">
            <v>1.4</v>
          </cell>
          <cell r="BV11">
            <v>0.1</v>
          </cell>
          <cell r="BW11">
            <v>2.5</v>
          </cell>
          <cell r="BX11">
            <v>24.8</v>
          </cell>
          <cell r="BY11">
            <v>33.5</v>
          </cell>
          <cell r="BZ11">
            <v>25.5</v>
          </cell>
          <cell r="CA11">
            <v>7.3</v>
          </cell>
          <cell r="CB11">
            <v>3.9</v>
          </cell>
          <cell r="CC11">
            <v>2.2999999999999998</v>
          </cell>
          <cell r="CD11">
            <v>41</v>
          </cell>
          <cell r="CF11" t="str">
            <v>Other Industries</v>
          </cell>
          <cell r="CG11">
            <v>48</v>
          </cell>
          <cell r="CH11">
            <v>22</v>
          </cell>
        </row>
        <row r="12">
          <cell r="B12">
            <v>1321</v>
          </cell>
          <cell r="C12" t="str">
            <v>Corporate Services Managers</v>
          </cell>
          <cell r="E12">
            <v>2783</v>
          </cell>
          <cell r="F12" t="str">
            <v>n/a</v>
          </cell>
          <cell r="G12">
            <v>38</v>
          </cell>
          <cell r="H12">
            <v>62</v>
          </cell>
          <cell r="I12">
            <v>87</v>
          </cell>
          <cell r="J12">
            <v>14</v>
          </cell>
          <cell r="K12">
            <v>19.600000000000001</v>
          </cell>
          <cell r="L12">
            <v>27.2</v>
          </cell>
          <cell r="M12">
            <v>18.100000000000001</v>
          </cell>
          <cell r="N12">
            <v>11.1</v>
          </cell>
          <cell r="O12">
            <v>12.9</v>
          </cell>
          <cell r="P12">
            <v>3.9</v>
          </cell>
          <cell r="Q12">
            <v>7.4</v>
          </cell>
          <cell r="Y12">
            <v>87</v>
          </cell>
          <cell r="AA12">
            <v>1.2</v>
          </cell>
          <cell r="AF12">
            <v>45</v>
          </cell>
          <cell r="AH12">
            <v>19000</v>
          </cell>
          <cell r="AI12">
            <v>19047.933792</v>
          </cell>
          <cell r="AN12">
            <v>149.19999999999999</v>
          </cell>
          <cell r="AR12">
            <v>7.8</v>
          </cell>
          <cell r="AT12" t="str">
            <v>Public Administration and Safety</v>
          </cell>
          <cell r="AU12" t="str">
            <v>Education and Training</v>
          </cell>
          <cell r="AV12" t="str">
            <v>Professional, Scientific and Technical Services</v>
          </cell>
          <cell r="AW12" t="str">
            <v>Health Care and Social Assistance</v>
          </cell>
          <cell r="AX12">
            <v>24.6</v>
          </cell>
          <cell r="AY12">
            <v>21.7</v>
          </cell>
          <cell r="AZ12">
            <v>10.5</v>
          </cell>
          <cell r="BA12">
            <v>8.9</v>
          </cell>
          <cell r="BB12">
            <v>10.042121818</v>
          </cell>
          <cell r="BC12">
            <v>11.548739201</v>
          </cell>
          <cell r="BD12">
            <v>4.0949535036000002</v>
          </cell>
          <cell r="BE12">
            <v>8.8161926261999994</v>
          </cell>
          <cell r="BF12">
            <v>9.4109648661000005</v>
          </cell>
          <cell r="BG12">
            <v>7.6448762944000004</v>
          </cell>
          <cell r="BH12">
            <v>9.1098911475000008</v>
          </cell>
          <cell r="BI12">
            <v>19.440215963</v>
          </cell>
          <cell r="BJ12">
            <v>12.451166488</v>
          </cell>
          <cell r="BK12">
            <v>11.356100745999999</v>
          </cell>
          <cell r="BL12">
            <v>19.047933791999998</v>
          </cell>
          <cell r="BM12">
            <v>20.5</v>
          </cell>
          <cell r="BN12">
            <v>22.9</v>
          </cell>
          <cell r="BO12">
            <v>20.9</v>
          </cell>
          <cell r="BP12">
            <v>22.5</v>
          </cell>
          <cell r="BQ12">
            <v>5.9</v>
          </cell>
          <cell r="BR12">
            <v>16.8</v>
          </cell>
          <cell r="BS12">
            <v>1.4</v>
          </cell>
          <cell r="BT12">
            <v>1.3</v>
          </cell>
          <cell r="BU12">
            <v>8.1999999999999993</v>
          </cell>
          <cell r="BV12">
            <v>0</v>
          </cell>
          <cell r="BW12">
            <v>0.7</v>
          </cell>
          <cell r="BX12">
            <v>13.1</v>
          </cell>
          <cell r="BY12">
            <v>25.9</v>
          </cell>
          <cell r="BZ12">
            <v>34.5</v>
          </cell>
          <cell r="CA12">
            <v>14.7</v>
          </cell>
          <cell r="CB12">
            <v>7.6</v>
          </cell>
          <cell r="CC12">
            <v>3.5</v>
          </cell>
          <cell r="CD12">
            <v>48</v>
          </cell>
          <cell r="CF12" t="str">
            <v>Other Industries</v>
          </cell>
          <cell r="CG12">
            <v>34.299999999999997</v>
          </cell>
          <cell r="CH12">
            <v>1.5</v>
          </cell>
        </row>
        <row r="13">
          <cell r="B13">
            <v>1322</v>
          </cell>
          <cell r="C13" t="str">
            <v>Finance Managers</v>
          </cell>
          <cell r="E13">
            <v>2286</v>
          </cell>
          <cell r="F13" t="str">
            <v>n/a</v>
          </cell>
          <cell r="G13">
            <v>54</v>
          </cell>
          <cell r="H13">
            <v>46</v>
          </cell>
          <cell r="I13">
            <v>86</v>
          </cell>
          <cell r="J13">
            <v>14</v>
          </cell>
          <cell r="K13">
            <v>23.5</v>
          </cell>
          <cell r="L13">
            <v>48.5</v>
          </cell>
          <cell r="M13">
            <v>10.9</v>
          </cell>
          <cell r="N13">
            <v>4.0999999999999996</v>
          </cell>
          <cell r="O13">
            <v>8.3000000000000007</v>
          </cell>
          <cell r="P13">
            <v>1.7</v>
          </cell>
          <cell r="Q13">
            <v>2.8</v>
          </cell>
          <cell r="Y13">
            <v>86</v>
          </cell>
          <cell r="AA13">
            <v>2.2000000000000002</v>
          </cell>
          <cell r="AF13">
            <v>46</v>
          </cell>
          <cell r="AH13">
            <v>65800</v>
          </cell>
          <cell r="AI13">
            <v>65777.165323000008</v>
          </cell>
          <cell r="AN13">
            <v>1</v>
          </cell>
          <cell r="AR13">
            <v>5.5</v>
          </cell>
          <cell r="AT13" t="str">
            <v>Financial and Insurance Services</v>
          </cell>
          <cell r="AU13" t="str">
            <v>Professional, Scientific and Technical Services</v>
          </cell>
          <cell r="AV13" t="str">
            <v>Manufacturing</v>
          </cell>
          <cell r="AW13" t="str">
            <v>Public Administration and Safety</v>
          </cell>
          <cell r="AX13">
            <v>19.3</v>
          </cell>
          <cell r="AY13">
            <v>12.1</v>
          </cell>
          <cell r="AZ13">
            <v>8.4</v>
          </cell>
          <cell r="BA13">
            <v>7.4</v>
          </cell>
          <cell r="BB13">
            <v>45.347263400000003</v>
          </cell>
          <cell r="BC13">
            <v>56.213523610999999</v>
          </cell>
          <cell r="BD13">
            <v>44.433304773000003</v>
          </cell>
          <cell r="BE13">
            <v>45.937161338999999</v>
          </cell>
          <cell r="BF13">
            <v>49.591105143999997</v>
          </cell>
          <cell r="BG13">
            <v>65.150256421999998</v>
          </cell>
          <cell r="BH13">
            <v>54.232606353000001</v>
          </cell>
          <cell r="BI13">
            <v>57.495175111000002</v>
          </cell>
          <cell r="BJ13">
            <v>55.213997126000002</v>
          </cell>
          <cell r="BK13">
            <v>61.848344920999999</v>
          </cell>
          <cell r="BL13">
            <v>65.777165323000006</v>
          </cell>
          <cell r="BM13">
            <v>69.400000000000006</v>
          </cell>
          <cell r="BN13">
            <v>39</v>
          </cell>
          <cell r="BO13">
            <v>26.8</v>
          </cell>
          <cell r="BP13">
            <v>14.7</v>
          </cell>
          <cell r="BQ13">
            <v>5.5</v>
          </cell>
          <cell r="BR13">
            <v>9.1999999999999993</v>
          </cell>
          <cell r="BS13">
            <v>1.2</v>
          </cell>
          <cell r="BT13">
            <v>0.8</v>
          </cell>
          <cell r="BU13">
            <v>2.8</v>
          </cell>
          <cell r="BV13">
            <v>0</v>
          </cell>
          <cell r="BW13">
            <v>0.6</v>
          </cell>
          <cell r="BX13">
            <v>15.5</v>
          </cell>
          <cell r="BY13">
            <v>33.9</v>
          </cell>
          <cell r="BZ13">
            <v>30.9</v>
          </cell>
          <cell r="CA13">
            <v>9.9</v>
          </cell>
          <cell r="CB13">
            <v>5.5</v>
          </cell>
          <cell r="CC13">
            <v>3.7</v>
          </cell>
          <cell r="CD13">
            <v>45</v>
          </cell>
          <cell r="CF13" t="str">
            <v>Other Industries</v>
          </cell>
          <cell r="CG13">
            <v>52.800000000000004</v>
          </cell>
          <cell r="CH13">
            <v>3.6</v>
          </cell>
        </row>
        <row r="14">
          <cell r="B14">
            <v>1323</v>
          </cell>
          <cell r="C14" t="str">
            <v>Human Resource Managers</v>
          </cell>
          <cell r="E14">
            <v>2464</v>
          </cell>
          <cell r="F14" t="str">
            <v>n/a</v>
          </cell>
          <cell r="G14">
            <v>43</v>
          </cell>
          <cell r="H14">
            <v>57</v>
          </cell>
          <cell r="I14">
            <v>87</v>
          </cell>
          <cell r="J14">
            <v>13</v>
          </cell>
          <cell r="K14">
            <v>23.7</v>
          </cell>
          <cell r="L14">
            <v>32.5</v>
          </cell>
          <cell r="M14">
            <v>19.600000000000001</v>
          </cell>
          <cell r="N14">
            <v>9.5</v>
          </cell>
          <cell r="O14">
            <v>10</v>
          </cell>
          <cell r="P14">
            <v>1.7</v>
          </cell>
          <cell r="Q14">
            <v>3</v>
          </cell>
          <cell r="Y14">
            <v>87</v>
          </cell>
          <cell r="AA14">
            <v>3.7</v>
          </cell>
          <cell r="AF14">
            <v>46</v>
          </cell>
          <cell r="AH14">
            <v>75100</v>
          </cell>
          <cell r="AI14">
            <v>75127.238821000006</v>
          </cell>
          <cell r="AN14">
            <v>45</v>
          </cell>
          <cell r="AR14">
            <v>15.6</v>
          </cell>
          <cell r="AT14" t="str">
            <v>Public Administration and Safety</v>
          </cell>
          <cell r="AU14" t="str">
            <v>Professional, Scientific and Technical Services</v>
          </cell>
          <cell r="AV14" t="str">
            <v>Health Care and Social Assistance</v>
          </cell>
          <cell r="AW14" t="str">
            <v>Education and Training</v>
          </cell>
          <cell r="AX14">
            <v>12.4</v>
          </cell>
          <cell r="AY14">
            <v>9.5</v>
          </cell>
          <cell r="AZ14">
            <v>8.8000000000000007</v>
          </cell>
          <cell r="BA14">
            <v>8.5</v>
          </cell>
          <cell r="BB14">
            <v>45.873333428999999</v>
          </cell>
          <cell r="BC14">
            <v>48.925288629000001</v>
          </cell>
          <cell r="BD14">
            <v>51.662254828999998</v>
          </cell>
          <cell r="BE14">
            <v>47.810706928999998</v>
          </cell>
          <cell r="BF14">
            <v>45.121738452000002</v>
          </cell>
          <cell r="BG14">
            <v>51.817240736000002</v>
          </cell>
          <cell r="BH14">
            <v>51.885674805999997</v>
          </cell>
          <cell r="BI14">
            <v>55.632641440999997</v>
          </cell>
          <cell r="BJ14">
            <v>54.059286872999998</v>
          </cell>
          <cell r="BK14">
            <v>68.605469987999996</v>
          </cell>
          <cell r="BL14">
            <v>75.127238821000006</v>
          </cell>
          <cell r="BM14">
            <v>86.8</v>
          </cell>
          <cell r="BN14">
            <v>34.299999999999997</v>
          </cell>
          <cell r="BO14">
            <v>26.2</v>
          </cell>
          <cell r="BP14">
            <v>17</v>
          </cell>
          <cell r="BQ14">
            <v>5.6</v>
          </cell>
          <cell r="BR14">
            <v>11</v>
          </cell>
          <cell r="BS14">
            <v>1.6</v>
          </cell>
          <cell r="BT14">
            <v>1.1000000000000001</v>
          </cell>
          <cell r="BU14">
            <v>3.2</v>
          </cell>
          <cell r="BV14">
            <v>0.2</v>
          </cell>
          <cell r="BW14">
            <v>2</v>
          </cell>
          <cell r="BX14">
            <v>18.5</v>
          </cell>
          <cell r="BY14">
            <v>32.799999999999997</v>
          </cell>
          <cell r="BZ14">
            <v>29.5</v>
          </cell>
          <cell r="CA14">
            <v>9.8000000000000007</v>
          </cell>
          <cell r="CB14">
            <v>5</v>
          </cell>
          <cell r="CC14">
            <v>2.2000000000000002</v>
          </cell>
          <cell r="CD14">
            <v>44</v>
          </cell>
          <cell r="CF14" t="str">
            <v>Other Industries</v>
          </cell>
          <cell r="CG14">
            <v>60.8</v>
          </cell>
          <cell r="CH14">
            <v>11.7</v>
          </cell>
        </row>
        <row r="15">
          <cell r="B15">
            <v>1324</v>
          </cell>
          <cell r="C15" t="str">
            <v>Policy and Planning Managers</v>
          </cell>
          <cell r="E15">
            <v>2338</v>
          </cell>
          <cell r="F15" t="str">
            <v>n/a</v>
          </cell>
          <cell r="G15">
            <v>44</v>
          </cell>
          <cell r="H15">
            <v>56</v>
          </cell>
          <cell r="I15">
            <v>86</v>
          </cell>
          <cell r="J15">
            <v>14</v>
          </cell>
          <cell r="K15">
            <v>40.1</v>
          </cell>
          <cell r="L15">
            <v>38.4</v>
          </cell>
          <cell r="M15">
            <v>9.5</v>
          </cell>
          <cell r="N15">
            <v>4</v>
          </cell>
          <cell r="O15">
            <v>6.1</v>
          </cell>
          <cell r="P15">
            <v>0.7</v>
          </cell>
          <cell r="Q15">
            <v>1.2</v>
          </cell>
          <cell r="Y15">
            <v>86</v>
          </cell>
          <cell r="AA15">
            <v>1.1000000000000001</v>
          </cell>
          <cell r="AF15">
            <v>44</v>
          </cell>
          <cell r="AH15">
            <v>23300</v>
          </cell>
          <cell r="AI15">
            <v>23299.485007000003</v>
          </cell>
          <cell r="AN15">
            <v>15.6</v>
          </cell>
          <cell r="AR15">
            <v>4.8</v>
          </cell>
          <cell r="AT15" t="str">
            <v>Public Administration and Safety</v>
          </cell>
          <cell r="AU15" t="str">
            <v>Financial and Insurance Services</v>
          </cell>
          <cell r="AV15" t="str">
            <v>Professional, Scientific and Technical Services</v>
          </cell>
          <cell r="AW15" t="str">
            <v>Education and Training</v>
          </cell>
          <cell r="AX15">
            <v>59.5</v>
          </cell>
          <cell r="AY15">
            <v>9.4</v>
          </cell>
          <cell r="AZ15">
            <v>5.2</v>
          </cell>
          <cell r="BA15">
            <v>4.5999999999999996</v>
          </cell>
          <cell r="BB15">
            <v>25.107559468000002</v>
          </cell>
          <cell r="BC15">
            <v>26.308882931999999</v>
          </cell>
          <cell r="BD15">
            <v>20.515918958</v>
          </cell>
          <cell r="BE15">
            <v>23.301836685000001</v>
          </cell>
          <cell r="BF15">
            <v>24.464835204</v>
          </cell>
          <cell r="BG15">
            <v>20.148899966999998</v>
          </cell>
          <cell r="BH15">
            <v>23.662806699000001</v>
          </cell>
          <cell r="BI15">
            <v>20.111914067000001</v>
          </cell>
          <cell r="BJ15">
            <v>27.180372459000001</v>
          </cell>
          <cell r="BK15">
            <v>19.998307733000001</v>
          </cell>
          <cell r="BL15">
            <v>23.299485007000001</v>
          </cell>
          <cell r="BM15">
            <v>24.4</v>
          </cell>
          <cell r="BN15">
            <v>27.9</v>
          </cell>
          <cell r="BO15">
            <v>22</v>
          </cell>
          <cell r="BP15">
            <v>10.7</v>
          </cell>
          <cell r="BQ15">
            <v>4.2</v>
          </cell>
          <cell r="BR15">
            <v>6.8</v>
          </cell>
          <cell r="BS15">
            <v>1.8</v>
          </cell>
          <cell r="BT15">
            <v>1.4</v>
          </cell>
          <cell r="BU15">
            <v>25.2</v>
          </cell>
          <cell r="BV15">
            <v>0</v>
          </cell>
          <cell r="BW15">
            <v>0.4</v>
          </cell>
          <cell r="BX15">
            <v>17.8</v>
          </cell>
          <cell r="BY15">
            <v>34.4</v>
          </cell>
          <cell r="BZ15">
            <v>30.1</v>
          </cell>
          <cell r="CA15">
            <v>10.4</v>
          </cell>
          <cell r="CB15">
            <v>4.9000000000000004</v>
          </cell>
          <cell r="CC15">
            <v>1.9</v>
          </cell>
          <cell r="CD15">
            <v>44</v>
          </cell>
          <cell r="CF15" t="str">
            <v>Other Industries</v>
          </cell>
          <cell r="CG15">
            <v>21.299999999999997</v>
          </cell>
          <cell r="CH15">
            <v>1.1000000000000001</v>
          </cell>
        </row>
        <row r="16">
          <cell r="B16">
            <v>1325</v>
          </cell>
          <cell r="C16" t="str">
            <v>Research and Development Managers</v>
          </cell>
          <cell r="E16">
            <v>3042</v>
          </cell>
          <cell r="F16" t="str">
            <v>n/a</v>
          </cell>
          <cell r="G16">
            <v>54</v>
          </cell>
          <cell r="H16">
            <v>46</v>
          </cell>
          <cell r="I16">
            <v>86</v>
          </cell>
          <cell r="J16">
            <v>14</v>
          </cell>
          <cell r="K16">
            <v>44.9</v>
          </cell>
          <cell r="L16">
            <v>36.200000000000003</v>
          </cell>
          <cell r="M16">
            <v>7.9</v>
          </cell>
          <cell r="N16">
            <v>4.2</v>
          </cell>
          <cell r="O16">
            <v>5.2</v>
          </cell>
          <cell r="P16">
            <v>0.6</v>
          </cell>
          <cell r="Q16">
            <v>1.1000000000000001</v>
          </cell>
          <cell r="Y16">
            <v>86</v>
          </cell>
          <cell r="AA16">
            <v>0</v>
          </cell>
          <cell r="AF16">
            <v>45</v>
          </cell>
          <cell r="AH16">
            <v>15100</v>
          </cell>
          <cell r="AI16">
            <v>15122.485201</v>
          </cell>
          <cell r="AN16">
            <v>73.2</v>
          </cell>
          <cell r="AR16">
            <v>10.7</v>
          </cell>
          <cell r="AT16" t="str">
            <v>Professional, Scientific and Technical Services</v>
          </cell>
          <cell r="AU16" t="str">
            <v>Education and Training</v>
          </cell>
          <cell r="AV16" t="str">
            <v>Public Administration and Safety</v>
          </cell>
          <cell r="AW16" t="str">
            <v>Manufacturing</v>
          </cell>
          <cell r="AX16">
            <v>23.9</v>
          </cell>
          <cell r="AY16">
            <v>15.4</v>
          </cell>
          <cell r="AZ16">
            <v>12</v>
          </cell>
          <cell r="BA16">
            <v>10.9</v>
          </cell>
          <cell r="BB16">
            <v>12.705074075000001</v>
          </cell>
          <cell r="BC16">
            <v>8.0581184298000004</v>
          </cell>
          <cell r="BD16">
            <v>10.615366803000001</v>
          </cell>
          <cell r="BE16">
            <v>11.816901849000001</v>
          </cell>
          <cell r="BF16">
            <v>10.613454906999999</v>
          </cell>
          <cell r="BG16">
            <v>8.7312690125000003</v>
          </cell>
          <cell r="BH16">
            <v>12.633499515</v>
          </cell>
          <cell r="BI16">
            <v>12.10463363</v>
          </cell>
          <cell r="BJ16">
            <v>9.9544169027000002</v>
          </cell>
          <cell r="BK16">
            <v>9.9128097971999996</v>
          </cell>
          <cell r="BL16">
            <v>15.122485201</v>
          </cell>
          <cell r="BM16">
            <v>16.7</v>
          </cell>
          <cell r="BN16">
            <v>34.9</v>
          </cell>
          <cell r="BO16">
            <v>29.4</v>
          </cell>
          <cell r="BP16">
            <v>14</v>
          </cell>
          <cell r="BQ16">
            <v>6.2</v>
          </cell>
          <cell r="BR16">
            <v>7.4</v>
          </cell>
          <cell r="BS16">
            <v>1.4</v>
          </cell>
          <cell r="BT16">
            <v>0.8</v>
          </cell>
          <cell r="BU16">
            <v>6</v>
          </cell>
          <cell r="BV16">
            <v>0</v>
          </cell>
          <cell r="BW16">
            <v>1</v>
          </cell>
          <cell r="BX16">
            <v>18.7</v>
          </cell>
          <cell r="BY16">
            <v>33.4</v>
          </cell>
          <cell r="BZ16">
            <v>27.7</v>
          </cell>
          <cell r="CA16">
            <v>10</v>
          </cell>
          <cell r="CB16">
            <v>5.6</v>
          </cell>
          <cell r="CC16">
            <v>3.5</v>
          </cell>
          <cell r="CD16">
            <v>44</v>
          </cell>
          <cell r="CF16" t="str">
            <v>Other Industries</v>
          </cell>
          <cell r="CG16">
            <v>37.800000000000004</v>
          </cell>
          <cell r="CH16">
            <v>1.6</v>
          </cell>
        </row>
        <row r="17">
          <cell r="B17">
            <v>1331</v>
          </cell>
          <cell r="C17" t="str">
            <v>Construction Managers</v>
          </cell>
          <cell r="E17">
            <v>3450</v>
          </cell>
          <cell r="F17" t="str">
            <v>n/a</v>
          </cell>
          <cell r="G17">
            <v>93</v>
          </cell>
          <cell r="H17">
            <v>7</v>
          </cell>
          <cell r="I17">
            <v>89</v>
          </cell>
          <cell r="J17">
            <v>12</v>
          </cell>
          <cell r="K17">
            <v>5.5</v>
          </cell>
          <cell r="L17">
            <v>19.600000000000001</v>
          </cell>
          <cell r="M17">
            <v>13.8</v>
          </cell>
          <cell r="N17">
            <v>45.4</v>
          </cell>
          <cell r="O17">
            <v>8.3000000000000007</v>
          </cell>
          <cell r="P17">
            <v>2</v>
          </cell>
          <cell r="Q17">
            <v>5.4</v>
          </cell>
          <cell r="Y17">
            <v>89</v>
          </cell>
          <cell r="AA17">
            <v>1.1000000000000001</v>
          </cell>
          <cell r="AF17">
            <v>48</v>
          </cell>
          <cell r="AH17">
            <v>107200</v>
          </cell>
          <cell r="AI17">
            <v>107243.22573000001</v>
          </cell>
          <cell r="AN17">
            <v>36.1</v>
          </cell>
          <cell r="AR17">
            <v>12</v>
          </cell>
          <cell r="AT17" t="str">
            <v>Construction</v>
          </cell>
          <cell r="AU17" t="str">
            <v>Professional, Scientific and Technical Services</v>
          </cell>
          <cell r="AV17" t="str">
            <v>Manufacturing</v>
          </cell>
          <cell r="AW17" t="str">
            <v>Public Administration and Safety</v>
          </cell>
          <cell r="AX17">
            <v>79.900000000000006</v>
          </cell>
          <cell r="AY17">
            <v>5.4</v>
          </cell>
          <cell r="AZ17">
            <v>2.7</v>
          </cell>
          <cell r="BA17">
            <v>2.6</v>
          </cell>
          <cell r="BB17">
            <v>77.407083764000006</v>
          </cell>
          <cell r="BC17">
            <v>80.387101306000005</v>
          </cell>
          <cell r="BD17">
            <v>65.902328334000003</v>
          </cell>
          <cell r="BE17">
            <v>76.215491021999995</v>
          </cell>
          <cell r="BF17">
            <v>76.939204259999997</v>
          </cell>
          <cell r="BG17">
            <v>78.791443208000004</v>
          </cell>
          <cell r="BH17">
            <v>91.531481909999997</v>
          </cell>
          <cell r="BI17">
            <v>104.58372500999999</v>
          </cell>
          <cell r="BJ17">
            <v>104.53396069999999</v>
          </cell>
          <cell r="BK17">
            <v>108.95498997999999</v>
          </cell>
          <cell r="BL17">
            <v>107.24322573000001</v>
          </cell>
          <cell r="BM17">
            <v>120.1</v>
          </cell>
          <cell r="BN17">
            <v>34.9</v>
          </cell>
          <cell r="BO17">
            <v>24.9</v>
          </cell>
          <cell r="BP17">
            <v>19.7</v>
          </cell>
          <cell r="BQ17">
            <v>5.6</v>
          </cell>
          <cell r="BR17">
            <v>9.5</v>
          </cell>
          <cell r="BS17">
            <v>2.5</v>
          </cell>
          <cell r="BT17">
            <v>1.2</v>
          </cell>
          <cell r="BU17">
            <v>1.8</v>
          </cell>
          <cell r="BV17">
            <v>0.9</v>
          </cell>
          <cell r="BW17">
            <v>4.0999999999999996</v>
          </cell>
          <cell r="BX17">
            <v>20.5</v>
          </cell>
          <cell r="BY17">
            <v>27.1</v>
          </cell>
          <cell r="BZ17">
            <v>25.6</v>
          </cell>
          <cell r="CA17">
            <v>10.199999999999999</v>
          </cell>
          <cell r="CB17">
            <v>6.8</v>
          </cell>
          <cell r="CC17">
            <v>4.8</v>
          </cell>
          <cell r="CD17">
            <v>44</v>
          </cell>
          <cell r="CF17" t="str">
            <v>Other Industries</v>
          </cell>
          <cell r="CG17">
            <v>9.3999999999999915</v>
          </cell>
          <cell r="CH17">
            <v>12.9</v>
          </cell>
        </row>
        <row r="18">
          <cell r="B18">
            <v>1332</v>
          </cell>
          <cell r="C18" t="str">
            <v>Engineering Managers</v>
          </cell>
          <cell r="E18">
            <v>3427</v>
          </cell>
          <cell r="F18" t="str">
            <v>n/a</v>
          </cell>
          <cell r="G18">
            <v>91</v>
          </cell>
          <cell r="H18">
            <v>9</v>
          </cell>
          <cell r="I18">
            <v>94</v>
          </cell>
          <cell r="J18">
            <v>6</v>
          </cell>
          <cell r="K18">
            <v>23.9</v>
          </cell>
          <cell r="L18">
            <v>44.3</v>
          </cell>
          <cell r="M18">
            <v>14</v>
          </cell>
          <cell r="N18">
            <v>13.5</v>
          </cell>
          <cell r="O18">
            <v>3</v>
          </cell>
          <cell r="P18">
            <v>0.5</v>
          </cell>
          <cell r="Q18">
            <v>0.9</v>
          </cell>
          <cell r="Y18">
            <v>94</v>
          </cell>
          <cell r="AA18">
            <v>0.8</v>
          </cell>
          <cell r="AF18">
            <v>47</v>
          </cell>
          <cell r="AH18">
            <v>26800</v>
          </cell>
          <cell r="AI18">
            <v>26837.838370000001</v>
          </cell>
          <cell r="AN18">
            <v>72.400000000000006</v>
          </cell>
          <cell r="AR18">
            <v>9</v>
          </cell>
          <cell r="AT18" t="str">
            <v>Professional, Scientific and Technical Services</v>
          </cell>
          <cell r="AU18" t="str">
            <v>Manufacturing</v>
          </cell>
          <cell r="AV18" t="str">
            <v>Construction</v>
          </cell>
          <cell r="AW18" t="str">
            <v>Public Administration and Safety</v>
          </cell>
          <cell r="AX18">
            <v>27.7</v>
          </cell>
          <cell r="AY18">
            <v>23.4</v>
          </cell>
          <cell r="AZ18">
            <v>10.1</v>
          </cell>
          <cell r="BA18">
            <v>8.1</v>
          </cell>
          <cell r="BB18">
            <v>16.106380787999999</v>
          </cell>
          <cell r="BC18">
            <v>13.678941419999999</v>
          </cell>
          <cell r="BD18">
            <v>20.912104403000001</v>
          </cell>
          <cell r="BE18">
            <v>20.478169302000001</v>
          </cell>
          <cell r="BF18">
            <v>21.532741747999999</v>
          </cell>
          <cell r="BG18">
            <v>15.565579401999999</v>
          </cell>
          <cell r="BH18">
            <v>19.607522076999999</v>
          </cell>
          <cell r="BI18">
            <v>19.441059589999998</v>
          </cell>
          <cell r="BJ18">
            <v>19.907241110000001</v>
          </cell>
          <cell r="BK18">
            <v>24.611770038</v>
          </cell>
          <cell r="BL18">
            <v>26.83783837</v>
          </cell>
          <cell r="BM18">
            <v>29.3</v>
          </cell>
          <cell r="BN18">
            <v>29.9</v>
          </cell>
          <cell r="BO18">
            <v>24.9</v>
          </cell>
          <cell r="BP18">
            <v>18.399999999999999</v>
          </cell>
          <cell r="BQ18">
            <v>6.7</v>
          </cell>
          <cell r="BR18">
            <v>16.5</v>
          </cell>
          <cell r="BS18">
            <v>1.2</v>
          </cell>
          <cell r="BT18">
            <v>0.8</v>
          </cell>
          <cell r="BU18">
            <v>1.6</v>
          </cell>
          <cell r="BV18">
            <v>0</v>
          </cell>
          <cell r="BW18">
            <v>1</v>
          </cell>
          <cell r="BX18">
            <v>15.6</v>
          </cell>
          <cell r="BY18">
            <v>30.9</v>
          </cell>
          <cell r="BZ18">
            <v>30.7</v>
          </cell>
          <cell r="CA18">
            <v>11.4</v>
          </cell>
          <cell r="CB18">
            <v>6.5</v>
          </cell>
          <cell r="CC18">
            <v>3.9</v>
          </cell>
          <cell r="CD18">
            <v>45</v>
          </cell>
          <cell r="CF18" t="str">
            <v>Other Industries</v>
          </cell>
          <cell r="CG18">
            <v>30.700000000000003</v>
          </cell>
          <cell r="CH18">
            <v>2.4</v>
          </cell>
        </row>
        <row r="19">
          <cell r="B19">
            <v>1333</v>
          </cell>
          <cell r="C19" t="str">
            <v>Importers, Exporters and Wholesalers</v>
          </cell>
          <cell r="E19" t="str">
            <v>n/a</v>
          </cell>
          <cell r="F19" t="str">
            <v>n/a</v>
          </cell>
          <cell r="G19">
            <v>75</v>
          </cell>
          <cell r="H19">
            <v>25</v>
          </cell>
          <cell r="I19">
            <v>81</v>
          </cell>
          <cell r="J19">
            <v>20</v>
          </cell>
          <cell r="K19">
            <v>8</v>
          </cell>
          <cell r="L19">
            <v>20.2</v>
          </cell>
          <cell r="M19">
            <v>11.4</v>
          </cell>
          <cell r="N19">
            <v>15.5</v>
          </cell>
          <cell r="O19">
            <v>25.3</v>
          </cell>
          <cell r="P19">
            <v>5.6</v>
          </cell>
          <cell r="Q19">
            <v>13.9</v>
          </cell>
          <cell r="Y19">
            <v>81</v>
          </cell>
          <cell r="AA19">
            <v>0.5</v>
          </cell>
          <cell r="AF19">
            <v>48</v>
          </cell>
          <cell r="AH19">
            <v>32900</v>
          </cell>
          <cell r="AI19">
            <v>32931.581139000002</v>
          </cell>
          <cell r="AN19">
            <v>97.8</v>
          </cell>
          <cell r="AR19">
            <v>3.8</v>
          </cell>
          <cell r="AT19" t="str">
            <v>Wholesale Trade</v>
          </cell>
          <cell r="AU19" t="str">
            <v>Retail Trade</v>
          </cell>
          <cell r="AV19" t="str">
            <v>Manufacturing</v>
          </cell>
          <cell r="AW19" t="str">
            <v>Transport, Postal and Warehousing</v>
          </cell>
          <cell r="AX19">
            <v>76.5</v>
          </cell>
          <cell r="AY19">
            <v>7.6</v>
          </cell>
          <cell r="AZ19">
            <v>4.4000000000000004</v>
          </cell>
          <cell r="BA19">
            <v>3.1</v>
          </cell>
          <cell r="BB19">
            <v>21.567455564999999</v>
          </cell>
          <cell r="BC19">
            <v>21.621897920999999</v>
          </cell>
          <cell r="BD19">
            <v>20.141620848999999</v>
          </cell>
          <cell r="BE19">
            <v>20.617357889000001</v>
          </cell>
          <cell r="BF19">
            <v>22.142005727000001</v>
          </cell>
          <cell r="BG19">
            <v>16.652779441</v>
          </cell>
          <cell r="BH19">
            <v>19.849580372999998</v>
          </cell>
          <cell r="BI19">
            <v>23.351870992999999</v>
          </cell>
          <cell r="BJ19">
            <v>20.382263739999999</v>
          </cell>
          <cell r="BK19">
            <v>18.165139897</v>
          </cell>
          <cell r="BL19">
            <v>32.931581139000002</v>
          </cell>
          <cell r="BM19">
            <v>34.200000000000003</v>
          </cell>
          <cell r="BN19">
            <v>34.700000000000003</v>
          </cell>
          <cell r="BO19">
            <v>29.9</v>
          </cell>
          <cell r="BP19">
            <v>17.8</v>
          </cell>
          <cell r="BQ19">
            <v>6.4</v>
          </cell>
          <cell r="BR19">
            <v>8.8000000000000007</v>
          </cell>
          <cell r="BS19">
            <v>1.2</v>
          </cell>
          <cell r="BT19">
            <v>0.5</v>
          </cell>
          <cell r="BU19">
            <v>0.7</v>
          </cell>
          <cell r="BV19">
            <v>0.3</v>
          </cell>
          <cell r="BW19">
            <v>1.7</v>
          </cell>
          <cell r="BX19">
            <v>14.6</v>
          </cell>
          <cell r="BY19">
            <v>24</v>
          </cell>
          <cell r="BZ19">
            <v>28.7</v>
          </cell>
          <cell r="CA19">
            <v>11.9</v>
          </cell>
          <cell r="CB19">
            <v>8.6999999999999993</v>
          </cell>
          <cell r="CC19">
            <v>10</v>
          </cell>
          <cell r="CD19">
            <v>48</v>
          </cell>
          <cell r="CF19" t="str">
            <v>Other Industries</v>
          </cell>
          <cell r="CG19">
            <v>8.4000000000000057</v>
          </cell>
          <cell r="CH19">
            <v>1.2</v>
          </cell>
        </row>
        <row r="20">
          <cell r="B20">
            <v>1334</v>
          </cell>
          <cell r="C20" t="str">
            <v>Manufacturers</v>
          </cell>
          <cell r="E20">
            <v>1982</v>
          </cell>
          <cell r="F20" t="str">
            <v>n/a</v>
          </cell>
          <cell r="G20">
            <v>76</v>
          </cell>
          <cell r="H20">
            <v>24</v>
          </cell>
          <cell r="I20">
            <v>79</v>
          </cell>
          <cell r="J20">
            <v>21</v>
          </cell>
          <cell r="K20">
            <v>3.6</v>
          </cell>
          <cell r="L20">
            <v>11.9</v>
          </cell>
          <cell r="M20">
            <v>9.6</v>
          </cell>
          <cell r="N20">
            <v>30.7</v>
          </cell>
          <cell r="O20">
            <v>19.7</v>
          </cell>
          <cell r="P20">
            <v>6.5</v>
          </cell>
          <cell r="Q20">
            <v>18</v>
          </cell>
          <cell r="Y20">
            <v>79</v>
          </cell>
          <cell r="AA20">
            <v>0.6</v>
          </cell>
          <cell r="AF20">
            <v>47</v>
          </cell>
          <cell r="AH20">
            <v>22100</v>
          </cell>
          <cell r="AI20">
            <v>22077.021421000001</v>
          </cell>
          <cell r="AN20">
            <v>5.0999999999999996</v>
          </cell>
          <cell r="AR20">
            <v>-1.8</v>
          </cell>
          <cell r="AT20" t="str">
            <v>Manufacturing</v>
          </cell>
          <cell r="AU20" t="str">
            <v>Construction</v>
          </cell>
          <cell r="AV20" t="str">
            <v>Retail Trade</v>
          </cell>
          <cell r="AW20" t="str">
            <v>Wholesale Trade</v>
          </cell>
          <cell r="AX20">
            <v>83.9</v>
          </cell>
          <cell r="AY20">
            <v>3.8</v>
          </cell>
          <cell r="AZ20">
            <v>3.3</v>
          </cell>
          <cell r="BA20">
            <v>2.7</v>
          </cell>
          <cell r="BB20">
            <v>24.161290521000002</v>
          </cell>
          <cell r="BC20">
            <v>21.720093019</v>
          </cell>
          <cell r="BD20">
            <v>18.526588808</v>
          </cell>
          <cell r="BE20">
            <v>19.300898137000001</v>
          </cell>
          <cell r="BF20">
            <v>18.407145120999999</v>
          </cell>
          <cell r="BG20">
            <v>21.002622675000001</v>
          </cell>
          <cell r="BH20">
            <v>25.377247275999999</v>
          </cell>
          <cell r="BI20">
            <v>27.435136536000002</v>
          </cell>
          <cell r="BJ20">
            <v>28.315846716999999</v>
          </cell>
          <cell r="BK20">
            <v>15.626510507000001</v>
          </cell>
          <cell r="BL20">
            <v>22.077021421000001</v>
          </cell>
          <cell r="BM20">
            <v>21.7</v>
          </cell>
          <cell r="BN20">
            <v>28.2</v>
          </cell>
          <cell r="BO20">
            <v>31.2</v>
          </cell>
          <cell r="BP20">
            <v>20.399999999999999</v>
          </cell>
          <cell r="BQ20">
            <v>8</v>
          </cell>
          <cell r="BR20">
            <v>9.1</v>
          </cell>
          <cell r="BS20">
            <v>2.2000000000000002</v>
          </cell>
          <cell r="BT20">
            <v>0.3</v>
          </cell>
          <cell r="BU20">
            <v>0.5</v>
          </cell>
          <cell r="BV20">
            <v>1.3</v>
          </cell>
          <cell r="BW20">
            <v>4.0999999999999996</v>
          </cell>
          <cell r="BX20">
            <v>13</v>
          </cell>
          <cell r="BY20">
            <v>22.3</v>
          </cell>
          <cell r="BZ20">
            <v>26.8</v>
          </cell>
          <cell r="CA20">
            <v>12.7</v>
          </cell>
          <cell r="CB20">
            <v>9.5</v>
          </cell>
          <cell r="CC20">
            <v>10.199999999999999</v>
          </cell>
          <cell r="CD20">
            <v>48</v>
          </cell>
          <cell r="CF20" t="str">
            <v>Other Industries</v>
          </cell>
          <cell r="CG20">
            <v>6.2999999999999972</v>
          </cell>
          <cell r="CH20">
            <v>-0.4</v>
          </cell>
        </row>
        <row r="21">
          <cell r="B21">
            <v>1335</v>
          </cell>
          <cell r="C21" t="str">
            <v>Production Managers</v>
          </cell>
          <cell r="E21">
            <v>2258</v>
          </cell>
          <cell r="F21" t="str">
            <v>n/a</v>
          </cell>
          <cell r="G21">
            <v>84</v>
          </cell>
          <cell r="H21">
            <v>16</v>
          </cell>
          <cell r="I21">
            <v>94</v>
          </cell>
          <cell r="J21">
            <v>6</v>
          </cell>
          <cell r="K21">
            <v>8</v>
          </cell>
          <cell r="L21">
            <v>17.899999999999999</v>
          </cell>
          <cell r="M21">
            <v>14.8</v>
          </cell>
          <cell r="N21">
            <v>28.8</v>
          </cell>
          <cell r="O21">
            <v>14.5</v>
          </cell>
          <cell r="P21">
            <v>4.5</v>
          </cell>
          <cell r="Q21">
            <v>11.5</v>
          </cell>
          <cell r="Y21">
            <v>94</v>
          </cell>
          <cell r="AA21">
            <v>1.5</v>
          </cell>
          <cell r="AF21">
            <v>48</v>
          </cell>
          <cell r="AH21">
            <v>70300</v>
          </cell>
          <cell r="AI21">
            <v>70330.573722000001</v>
          </cell>
          <cell r="AN21">
            <v>27.6</v>
          </cell>
          <cell r="AR21">
            <v>3.8</v>
          </cell>
          <cell r="AT21" t="str">
            <v>Manufacturing</v>
          </cell>
          <cell r="AU21" t="str">
            <v>Mining</v>
          </cell>
          <cell r="AV21" t="str">
            <v>Wholesale Trade</v>
          </cell>
          <cell r="AW21" t="str">
            <v>Construction</v>
          </cell>
          <cell r="AX21">
            <v>57.9</v>
          </cell>
          <cell r="AY21">
            <v>12.2</v>
          </cell>
          <cell r="AZ21">
            <v>5.4</v>
          </cell>
          <cell r="BA21">
            <v>5.0999999999999996</v>
          </cell>
          <cell r="BB21">
            <v>55.380114593000002</v>
          </cell>
          <cell r="BC21">
            <v>55.153708369</v>
          </cell>
          <cell r="BD21">
            <v>60.164135768000001</v>
          </cell>
          <cell r="BE21">
            <v>54.095408548000002</v>
          </cell>
          <cell r="BF21">
            <v>52.332930443999999</v>
          </cell>
          <cell r="BG21">
            <v>55.107653952</v>
          </cell>
          <cell r="BH21">
            <v>65.379712799999993</v>
          </cell>
          <cell r="BI21">
            <v>50.656689739999997</v>
          </cell>
          <cell r="BJ21">
            <v>54.978708261000001</v>
          </cell>
          <cell r="BK21">
            <v>58.551697347000001</v>
          </cell>
          <cell r="BL21">
            <v>70.330573721999997</v>
          </cell>
          <cell r="BM21">
            <v>73</v>
          </cell>
          <cell r="BN21">
            <v>28.4</v>
          </cell>
          <cell r="BO21">
            <v>28.5</v>
          </cell>
          <cell r="BP21">
            <v>19</v>
          </cell>
          <cell r="BQ21">
            <v>7.5</v>
          </cell>
          <cell r="BR21">
            <v>13.7</v>
          </cell>
          <cell r="BS21">
            <v>1.9</v>
          </cell>
          <cell r="BT21">
            <v>0.5</v>
          </cell>
          <cell r="BU21">
            <v>0.5</v>
          </cell>
          <cell r="BV21">
            <v>0.1</v>
          </cell>
          <cell r="BW21">
            <v>1.6</v>
          </cell>
          <cell r="BX21">
            <v>16.3</v>
          </cell>
          <cell r="BY21">
            <v>29</v>
          </cell>
          <cell r="BZ21">
            <v>31.5</v>
          </cell>
          <cell r="CA21">
            <v>11.4</v>
          </cell>
          <cell r="CB21">
            <v>6.3</v>
          </cell>
          <cell r="CC21">
            <v>3.8</v>
          </cell>
          <cell r="CD21">
            <v>45</v>
          </cell>
          <cell r="CF21" t="str">
            <v>Other Industries</v>
          </cell>
          <cell r="CG21">
            <v>19.400000000000006</v>
          </cell>
          <cell r="CH21">
            <v>2.6</v>
          </cell>
        </row>
        <row r="22">
          <cell r="B22">
            <v>1336</v>
          </cell>
          <cell r="C22" t="str">
            <v>Supply, Distribution and Procurement Managers</v>
          </cell>
          <cell r="E22">
            <v>2519</v>
          </cell>
          <cell r="F22" t="str">
            <v>n/a</v>
          </cell>
          <cell r="G22">
            <v>78</v>
          </cell>
          <cell r="H22">
            <v>22</v>
          </cell>
          <cell r="I22">
            <v>94</v>
          </cell>
          <cell r="J22">
            <v>6</v>
          </cell>
          <cell r="K22">
            <v>12.8</v>
          </cell>
          <cell r="L22">
            <v>21.1</v>
          </cell>
          <cell r="M22">
            <v>16.399999999999999</v>
          </cell>
          <cell r="N22">
            <v>15.4</v>
          </cell>
          <cell r="O22">
            <v>19</v>
          </cell>
          <cell r="P22">
            <v>4.7</v>
          </cell>
          <cell r="Q22">
            <v>10.5</v>
          </cell>
          <cell r="Y22">
            <v>94</v>
          </cell>
          <cell r="AA22">
            <v>3</v>
          </cell>
          <cell r="AF22">
            <v>47</v>
          </cell>
          <cell r="AH22">
            <v>48700</v>
          </cell>
          <cell r="AI22">
            <v>48698.989419999998</v>
          </cell>
          <cell r="AN22">
            <v>11.7</v>
          </cell>
          <cell r="AR22">
            <v>10.199999999999999</v>
          </cell>
          <cell r="AT22" t="str">
            <v>Transport, Postal and Warehousing</v>
          </cell>
          <cell r="AU22" t="str">
            <v>Manufacturing</v>
          </cell>
          <cell r="AV22" t="str">
            <v>Wholesale Trade</v>
          </cell>
          <cell r="AW22" t="str">
            <v>Public Administration and Safety</v>
          </cell>
          <cell r="AX22">
            <v>32.799999999999997</v>
          </cell>
          <cell r="AY22">
            <v>14.8</v>
          </cell>
          <cell r="AZ22">
            <v>11.7</v>
          </cell>
          <cell r="BA22">
            <v>9.1999999999999993</v>
          </cell>
          <cell r="BB22">
            <v>26.403820400000001</v>
          </cell>
          <cell r="BC22">
            <v>33.815276093000001</v>
          </cell>
          <cell r="BD22">
            <v>39.399874718</v>
          </cell>
          <cell r="BE22">
            <v>26.300577048000001</v>
          </cell>
          <cell r="BF22">
            <v>43.531734121</v>
          </cell>
          <cell r="BG22">
            <v>43.585321073999999</v>
          </cell>
          <cell r="BH22">
            <v>40.855614340000002</v>
          </cell>
          <cell r="BI22">
            <v>46.062657326999997</v>
          </cell>
          <cell r="BJ22">
            <v>51.279203322999997</v>
          </cell>
          <cell r="BK22">
            <v>33.976111240000002</v>
          </cell>
          <cell r="BL22">
            <v>48.698989419999997</v>
          </cell>
          <cell r="BM22">
            <v>53.7</v>
          </cell>
          <cell r="BN22">
            <v>34.5</v>
          </cell>
          <cell r="BO22">
            <v>28.1</v>
          </cell>
          <cell r="BP22">
            <v>17.3</v>
          </cell>
          <cell r="BQ22">
            <v>6.2</v>
          </cell>
          <cell r="BR22">
            <v>10.1</v>
          </cell>
          <cell r="BS22">
            <v>1.1000000000000001</v>
          </cell>
          <cell r="BT22">
            <v>1</v>
          </cell>
          <cell r="BU22">
            <v>1.6</v>
          </cell>
          <cell r="BV22">
            <v>0.2</v>
          </cell>
          <cell r="BW22">
            <v>1.8</v>
          </cell>
          <cell r="BX22">
            <v>17.899999999999999</v>
          </cell>
          <cell r="BY22">
            <v>30.1</v>
          </cell>
          <cell r="BZ22">
            <v>30.3</v>
          </cell>
          <cell r="CA22">
            <v>10.8</v>
          </cell>
          <cell r="CB22">
            <v>6</v>
          </cell>
          <cell r="CC22">
            <v>2.9</v>
          </cell>
          <cell r="CD22">
            <v>45</v>
          </cell>
          <cell r="CF22" t="str">
            <v>Other Industries</v>
          </cell>
          <cell r="CG22">
            <v>31.5</v>
          </cell>
          <cell r="CH22">
            <v>5</v>
          </cell>
        </row>
        <row r="23">
          <cell r="B23">
            <v>1341</v>
          </cell>
          <cell r="C23" t="str">
            <v>Child Care Centre Managers</v>
          </cell>
          <cell r="E23">
            <v>1272</v>
          </cell>
          <cell r="F23" t="str">
            <v>n/a</v>
          </cell>
          <cell r="G23">
            <v>8</v>
          </cell>
          <cell r="H23">
            <v>92</v>
          </cell>
          <cell r="I23">
            <v>71</v>
          </cell>
          <cell r="J23">
            <v>29</v>
          </cell>
          <cell r="K23">
            <v>13.4</v>
          </cell>
          <cell r="L23">
            <v>27.1</v>
          </cell>
          <cell r="M23">
            <v>46.7</v>
          </cell>
          <cell r="N23">
            <v>6.3</v>
          </cell>
          <cell r="O23">
            <v>4.5999999999999996</v>
          </cell>
          <cell r="P23">
            <v>0.6</v>
          </cell>
          <cell r="Q23">
            <v>1.4</v>
          </cell>
          <cell r="Y23">
            <v>71</v>
          </cell>
          <cell r="AA23">
            <v>0</v>
          </cell>
          <cell r="AF23">
            <v>42</v>
          </cell>
          <cell r="AH23">
            <v>18100</v>
          </cell>
          <cell r="AI23">
            <v>18085.679632000003</v>
          </cell>
          <cell r="AN23">
            <v>40.299999999999997</v>
          </cell>
          <cell r="AR23">
            <v>13.3</v>
          </cell>
          <cell r="AT23" t="str">
            <v>Health Care and Social Assistance</v>
          </cell>
          <cell r="AU23" t="str">
            <v>Education and Training</v>
          </cell>
          <cell r="AV23" t="str">
            <v>Public Administration and Safety</v>
          </cell>
          <cell r="AW23" t="str">
            <v>Other Services</v>
          </cell>
          <cell r="AX23">
            <v>66.599999999999994</v>
          </cell>
          <cell r="AY23">
            <v>26</v>
          </cell>
          <cell r="AZ23">
            <v>3.2</v>
          </cell>
          <cell r="BA23">
            <v>1.5</v>
          </cell>
          <cell r="BB23">
            <v>8.5866723914000005</v>
          </cell>
          <cell r="BC23">
            <v>12.025846388</v>
          </cell>
          <cell r="BD23">
            <v>11.471018248</v>
          </cell>
          <cell r="BE23">
            <v>15.065721279</v>
          </cell>
          <cell r="BF23">
            <v>9.1074130667999995</v>
          </cell>
          <cell r="BG23">
            <v>12.888514619</v>
          </cell>
          <cell r="BH23">
            <v>15.852887242</v>
          </cell>
          <cell r="BI23">
            <v>13.531327885</v>
          </cell>
          <cell r="BJ23">
            <v>15.535980224999999</v>
          </cell>
          <cell r="BK23">
            <v>22.068685798000001</v>
          </cell>
          <cell r="BL23">
            <v>18.085679632000002</v>
          </cell>
          <cell r="BM23">
            <v>20.5</v>
          </cell>
          <cell r="BN23">
            <v>32</v>
          </cell>
          <cell r="BO23">
            <v>22.4</v>
          </cell>
          <cell r="BP23">
            <v>24.5</v>
          </cell>
          <cell r="BQ23">
            <v>7</v>
          </cell>
          <cell r="BR23">
            <v>9.1999999999999993</v>
          </cell>
          <cell r="BS23">
            <v>1.4</v>
          </cell>
          <cell r="BT23">
            <v>1.4</v>
          </cell>
          <cell r="BU23">
            <v>2.1</v>
          </cell>
          <cell r="BV23">
            <v>0.4</v>
          </cell>
          <cell r="BW23">
            <v>5.3</v>
          </cell>
          <cell r="BX23">
            <v>28.7</v>
          </cell>
          <cell r="BY23">
            <v>29.7</v>
          </cell>
          <cell r="BZ23">
            <v>21.8</v>
          </cell>
          <cell r="CA23">
            <v>7.6</v>
          </cell>
          <cell r="CB23">
            <v>4.3</v>
          </cell>
          <cell r="CC23">
            <v>2.2999999999999998</v>
          </cell>
          <cell r="CD23">
            <v>40</v>
          </cell>
          <cell r="CF23" t="str">
            <v>Other Industries</v>
          </cell>
          <cell r="CG23">
            <v>2.7000000000000028</v>
          </cell>
          <cell r="CH23">
            <v>2.4</v>
          </cell>
        </row>
        <row r="24">
          <cell r="B24">
            <v>1342</v>
          </cell>
          <cell r="C24" t="str">
            <v>Health and Welfare Services Managers</v>
          </cell>
          <cell r="E24">
            <v>2148</v>
          </cell>
          <cell r="F24" t="str">
            <v>n/a</v>
          </cell>
          <cell r="G24">
            <v>26</v>
          </cell>
          <cell r="H24">
            <v>74</v>
          </cell>
          <cell r="I24">
            <v>85</v>
          </cell>
          <cell r="J24">
            <v>16</v>
          </cell>
          <cell r="K24">
            <v>28.9</v>
          </cell>
          <cell r="L24">
            <v>35.200000000000003</v>
          </cell>
          <cell r="M24">
            <v>18.899999999999999</v>
          </cell>
          <cell r="N24">
            <v>8.1</v>
          </cell>
          <cell r="O24">
            <v>5.2</v>
          </cell>
          <cell r="P24">
            <v>1.2</v>
          </cell>
          <cell r="Q24">
            <v>2.5</v>
          </cell>
          <cell r="Y24">
            <v>85</v>
          </cell>
          <cell r="AA24">
            <v>2.5</v>
          </cell>
          <cell r="AF24">
            <v>44</v>
          </cell>
          <cell r="AH24">
            <v>30700</v>
          </cell>
          <cell r="AI24">
            <v>30741.730450999999</v>
          </cell>
          <cell r="AN24">
            <v>70.7</v>
          </cell>
          <cell r="AR24">
            <v>17.8</v>
          </cell>
          <cell r="AT24" t="str">
            <v>Health Care and Social Assistance</v>
          </cell>
          <cell r="AU24" t="str">
            <v>Public Administration and Safety</v>
          </cell>
          <cell r="AV24" t="str">
            <v>Administrative and Support Services</v>
          </cell>
          <cell r="AW24" t="str">
            <v>Education and Training</v>
          </cell>
          <cell r="AX24">
            <v>78.8</v>
          </cell>
          <cell r="AY24">
            <v>10.6</v>
          </cell>
          <cell r="AZ24">
            <v>2.4</v>
          </cell>
          <cell r="BA24">
            <v>1.6</v>
          </cell>
          <cell r="BB24">
            <v>18.702791735000002</v>
          </cell>
          <cell r="BC24">
            <v>20.26570667</v>
          </cell>
          <cell r="BD24">
            <v>19.080306774</v>
          </cell>
          <cell r="BE24">
            <v>20.055389243</v>
          </cell>
          <cell r="BF24">
            <v>22.88142904</v>
          </cell>
          <cell r="BG24">
            <v>18.009385066</v>
          </cell>
          <cell r="BH24">
            <v>24.618326358000001</v>
          </cell>
          <cell r="BI24">
            <v>20.208126778</v>
          </cell>
          <cell r="BJ24">
            <v>31.539153836000001</v>
          </cell>
          <cell r="BK24">
            <v>23.129266488999999</v>
          </cell>
          <cell r="BL24">
            <v>30.741730450999999</v>
          </cell>
          <cell r="BM24">
            <v>36.200000000000003</v>
          </cell>
          <cell r="BN24">
            <v>33.4</v>
          </cell>
          <cell r="BO24">
            <v>25.1</v>
          </cell>
          <cell r="BP24">
            <v>19.600000000000001</v>
          </cell>
          <cell r="BQ24">
            <v>7.6</v>
          </cell>
          <cell r="BR24">
            <v>8.8000000000000007</v>
          </cell>
          <cell r="BS24">
            <v>2.2999999999999998</v>
          </cell>
          <cell r="BT24">
            <v>1.4</v>
          </cell>
          <cell r="BU24">
            <v>1.7</v>
          </cell>
          <cell r="BV24">
            <v>0.1</v>
          </cell>
          <cell r="BW24">
            <v>1.1000000000000001</v>
          </cell>
          <cell r="BX24">
            <v>12.3</v>
          </cell>
          <cell r="BY24">
            <v>24.2</v>
          </cell>
          <cell r="BZ24">
            <v>32.9</v>
          </cell>
          <cell r="CA24">
            <v>16</v>
          </cell>
          <cell r="CB24">
            <v>9.3000000000000007</v>
          </cell>
          <cell r="CC24">
            <v>4.2</v>
          </cell>
          <cell r="CD24">
            <v>48</v>
          </cell>
          <cell r="CF24" t="str">
            <v>Other Industries</v>
          </cell>
          <cell r="CG24">
            <v>6.6000000000000085</v>
          </cell>
          <cell r="CH24">
            <v>5.5</v>
          </cell>
        </row>
        <row r="25">
          <cell r="B25">
            <v>1343</v>
          </cell>
          <cell r="C25" t="str">
            <v>School Principals</v>
          </cell>
          <cell r="E25" t="str">
            <v>n/a</v>
          </cell>
          <cell r="F25" t="str">
            <v>n/a</v>
          </cell>
          <cell r="G25">
            <v>40</v>
          </cell>
          <cell r="H25">
            <v>60</v>
          </cell>
          <cell r="I25">
            <v>96</v>
          </cell>
          <cell r="J25">
            <v>4</v>
          </cell>
          <cell r="K25">
            <v>42.7</v>
          </cell>
          <cell r="L25">
            <v>52.1</v>
          </cell>
          <cell r="M25">
            <v>4.4000000000000004</v>
          </cell>
          <cell r="N25">
            <v>0.2</v>
          </cell>
          <cell r="O25">
            <v>0.6</v>
          </cell>
          <cell r="P25">
            <v>0</v>
          </cell>
          <cell r="Q25">
            <v>0.1</v>
          </cell>
          <cell r="Y25">
            <v>96</v>
          </cell>
          <cell r="AA25">
            <v>0</v>
          </cell>
          <cell r="AF25">
            <v>53</v>
          </cell>
          <cell r="AH25">
            <v>23800</v>
          </cell>
          <cell r="AI25">
            <v>23849.435322000001</v>
          </cell>
          <cell r="AN25">
            <v>10.9</v>
          </cell>
          <cell r="AR25">
            <v>13.9</v>
          </cell>
          <cell r="AT25" t="str">
            <v>Education and Training</v>
          </cell>
          <cell r="AU25" t="str">
            <v>Public Administration and Safety</v>
          </cell>
          <cell r="AV25" t="str">
            <v>Other Services</v>
          </cell>
          <cell r="AW25" t="str">
            <v>Health Care and Social Assistance</v>
          </cell>
          <cell r="AX25">
            <v>98.3</v>
          </cell>
          <cell r="AY25">
            <v>1.3</v>
          </cell>
          <cell r="AZ25">
            <v>0.2</v>
          </cell>
          <cell r="BA25">
            <v>0.1</v>
          </cell>
          <cell r="BB25">
            <v>17.294287726</v>
          </cell>
          <cell r="BC25">
            <v>19.265874733</v>
          </cell>
          <cell r="BD25">
            <v>20.115722893000001</v>
          </cell>
          <cell r="BE25">
            <v>19.604120587000001</v>
          </cell>
          <cell r="BF25">
            <v>27.343448407</v>
          </cell>
          <cell r="BG25">
            <v>21.500363783000001</v>
          </cell>
          <cell r="BH25">
            <v>17.923413489000001</v>
          </cell>
          <cell r="BI25">
            <v>20.078721795</v>
          </cell>
          <cell r="BJ25">
            <v>26.945707227</v>
          </cell>
          <cell r="BK25">
            <v>27.056919683</v>
          </cell>
          <cell r="BL25">
            <v>23.849435322000001</v>
          </cell>
          <cell r="BM25">
            <v>27.2</v>
          </cell>
          <cell r="BN25">
            <v>34.700000000000003</v>
          </cell>
          <cell r="BO25">
            <v>21.3</v>
          </cell>
          <cell r="BP25">
            <v>18.899999999999999</v>
          </cell>
          <cell r="BQ25">
            <v>7.3</v>
          </cell>
          <cell r="BR25">
            <v>12.6</v>
          </cell>
          <cell r="BS25">
            <v>2.2999999999999998</v>
          </cell>
          <cell r="BT25">
            <v>1.5</v>
          </cell>
          <cell r="BU25">
            <v>1.4</v>
          </cell>
          <cell r="BV25">
            <v>0</v>
          </cell>
          <cell r="BW25">
            <v>0.1</v>
          </cell>
          <cell r="BX25">
            <v>7.2</v>
          </cell>
          <cell r="BY25">
            <v>24.8</v>
          </cell>
          <cell r="BZ25">
            <v>33.4</v>
          </cell>
          <cell r="CA25">
            <v>20.5</v>
          </cell>
          <cell r="CB25">
            <v>10.9</v>
          </cell>
          <cell r="CC25">
            <v>3.1</v>
          </cell>
          <cell r="CD25">
            <v>50</v>
          </cell>
          <cell r="CF25" t="str">
            <v>Other Industries</v>
          </cell>
          <cell r="CG25">
            <v>0.10000000000000853</v>
          </cell>
          <cell r="CH25">
            <v>3.3</v>
          </cell>
        </row>
        <row r="26">
          <cell r="B26">
            <v>1344</v>
          </cell>
          <cell r="C26" t="str">
            <v>Other Education Managers</v>
          </cell>
          <cell r="E26">
            <v>2432</v>
          </cell>
          <cell r="F26" t="str">
            <v>n/a</v>
          </cell>
          <cell r="G26">
            <v>39</v>
          </cell>
          <cell r="H26">
            <v>61</v>
          </cell>
          <cell r="I26">
            <v>85</v>
          </cell>
          <cell r="J26">
            <v>15</v>
          </cell>
          <cell r="K26">
            <v>50.8</v>
          </cell>
          <cell r="L26">
            <v>29</v>
          </cell>
          <cell r="M26">
            <v>10.199999999999999</v>
          </cell>
          <cell r="N26">
            <v>4.0999999999999996</v>
          </cell>
          <cell r="O26">
            <v>4.2</v>
          </cell>
          <cell r="P26">
            <v>0.6</v>
          </cell>
          <cell r="Q26">
            <v>1</v>
          </cell>
          <cell r="Y26">
            <v>85</v>
          </cell>
          <cell r="AA26">
            <v>4.9000000000000004</v>
          </cell>
          <cell r="AF26">
            <v>46</v>
          </cell>
          <cell r="AH26">
            <v>21700</v>
          </cell>
          <cell r="AI26">
            <v>21735.079441999998</v>
          </cell>
          <cell r="AN26">
            <v>109.2</v>
          </cell>
          <cell r="AR26">
            <v>14.8</v>
          </cell>
          <cell r="AT26" t="str">
            <v>Education and Training</v>
          </cell>
          <cell r="AU26" t="str">
            <v>Public Administration and Safety</v>
          </cell>
          <cell r="AV26" t="str">
            <v>Health Care and Social Assistance</v>
          </cell>
          <cell r="AW26" t="str">
            <v>Other Services</v>
          </cell>
          <cell r="AX26">
            <v>86.4</v>
          </cell>
          <cell r="AY26">
            <v>3.6</v>
          </cell>
          <cell r="AZ26">
            <v>2.6</v>
          </cell>
          <cell r="BA26">
            <v>2.2999999999999998</v>
          </cell>
          <cell r="BB26">
            <v>7.4614221012000002</v>
          </cell>
          <cell r="BC26">
            <v>8.5120692639000008</v>
          </cell>
          <cell r="BD26">
            <v>8.6948100862000004</v>
          </cell>
          <cell r="BE26">
            <v>12.635224083000001</v>
          </cell>
          <cell r="BF26">
            <v>15.293033976</v>
          </cell>
          <cell r="BG26">
            <v>10.390557622999999</v>
          </cell>
          <cell r="BH26">
            <v>12.298124525</v>
          </cell>
          <cell r="BI26">
            <v>15.198063655</v>
          </cell>
          <cell r="BJ26">
            <v>8.9252896656999994</v>
          </cell>
          <cell r="BK26">
            <v>11.304659897000001</v>
          </cell>
          <cell r="BL26">
            <v>21.735079442</v>
          </cell>
          <cell r="BM26">
            <v>24.9</v>
          </cell>
          <cell r="BN26">
            <v>35</v>
          </cell>
          <cell r="BO26">
            <v>27.3</v>
          </cell>
          <cell r="BP26">
            <v>16.3</v>
          </cell>
          <cell r="BQ26">
            <v>6.5</v>
          </cell>
          <cell r="BR26">
            <v>8.6999999999999993</v>
          </cell>
          <cell r="BS26">
            <v>1.7</v>
          </cell>
          <cell r="BT26">
            <v>1.3</v>
          </cell>
          <cell r="BU26">
            <v>3.2</v>
          </cell>
          <cell r="BV26">
            <v>0.1</v>
          </cell>
          <cell r="BW26">
            <v>1.2</v>
          </cell>
          <cell r="BX26">
            <v>12.2</v>
          </cell>
          <cell r="BY26">
            <v>23.9</v>
          </cell>
          <cell r="BZ26">
            <v>31.4</v>
          </cell>
          <cell r="CA26">
            <v>16.3</v>
          </cell>
          <cell r="CB26">
            <v>10</v>
          </cell>
          <cell r="CC26">
            <v>5</v>
          </cell>
          <cell r="CD26">
            <v>49</v>
          </cell>
          <cell r="CF26" t="str">
            <v>Other Industries</v>
          </cell>
          <cell r="CG26">
            <v>5.1000000000000085</v>
          </cell>
          <cell r="CH26">
            <v>3.2</v>
          </cell>
        </row>
        <row r="27">
          <cell r="B27">
            <v>1351</v>
          </cell>
          <cell r="C27" t="str">
            <v>ICT Managers</v>
          </cell>
          <cell r="E27">
            <v>2766</v>
          </cell>
          <cell r="F27" t="str">
            <v>n/a</v>
          </cell>
          <cell r="G27">
            <v>79</v>
          </cell>
          <cell r="H27">
            <v>21</v>
          </cell>
          <cell r="I27">
            <v>94</v>
          </cell>
          <cell r="J27">
            <v>6</v>
          </cell>
          <cell r="K27">
            <v>23.8</v>
          </cell>
          <cell r="L27">
            <v>42.1</v>
          </cell>
          <cell r="M27">
            <v>14</v>
          </cell>
          <cell r="N27">
            <v>5.8</v>
          </cell>
          <cell r="O27">
            <v>11.6</v>
          </cell>
          <cell r="P27">
            <v>1.1000000000000001</v>
          </cell>
          <cell r="Q27">
            <v>1.5</v>
          </cell>
          <cell r="Y27">
            <v>94</v>
          </cell>
          <cell r="AA27">
            <v>1.5</v>
          </cell>
          <cell r="AF27">
            <v>44</v>
          </cell>
          <cell r="AH27">
            <v>65600</v>
          </cell>
          <cell r="AI27">
            <v>65562.931249000001</v>
          </cell>
          <cell r="AN27">
            <v>17.600000000000001</v>
          </cell>
          <cell r="AR27">
            <v>8.3000000000000007</v>
          </cell>
          <cell r="AT27" t="str">
            <v>Professional, Scientific and Technical Services</v>
          </cell>
          <cell r="AU27" t="str">
            <v>Information Media and Telecommunications</v>
          </cell>
          <cell r="AV27" t="str">
            <v>Financial and Insurance Services</v>
          </cell>
          <cell r="AW27" t="str">
            <v>Public Administration and Safety</v>
          </cell>
          <cell r="AX27">
            <v>35.4</v>
          </cell>
          <cell r="AY27">
            <v>11.6</v>
          </cell>
          <cell r="AZ27">
            <v>11.3</v>
          </cell>
          <cell r="BA27">
            <v>10.4</v>
          </cell>
          <cell r="BB27">
            <v>41.194669126000001</v>
          </cell>
          <cell r="BC27">
            <v>43.769088502999999</v>
          </cell>
          <cell r="BD27">
            <v>50.533771690000002</v>
          </cell>
          <cell r="BE27">
            <v>48.522876265999997</v>
          </cell>
          <cell r="BF27">
            <v>62.236949637999999</v>
          </cell>
          <cell r="BG27">
            <v>55.749873262000001</v>
          </cell>
          <cell r="BH27">
            <v>59.538821249999998</v>
          </cell>
          <cell r="BI27">
            <v>59.228491712</v>
          </cell>
          <cell r="BJ27">
            <v>49.420599183</v>
          </cell>
          <cell r="BK27">
            <v>56.382857164999997</v>
          </cell>
          <cell r="BL27">
            <v>65.562931249000002</v>
          </cell>
          <cell r="BM27">
            <v>71</v>
          </cell>
          <cell r="BN27">
            <v>39.5</v>
          </cell>
          <cell r="BO27">
            <v>30.6</v>
          </cell>
          <cell r="BP27">
            <v>13</v>
          </cell>
          <cell r="BQ27">
            <v>4.2</v>
          </cell>
          <cell r="BR27">
            <v>6</v>
          </cell>
          <cell r="BS27">
            <v>0.8</v>
          </cell>
          <cell r="BT27">
            <v>0.4</v>
          </cell>
          <cell r="BU27">
            <v>5.5</v>
          </cell>
          <cell r="BV27">
            <v>0.1</v>
          </cell>
          <cell r="BW27">
            <v>1</v>
          </cell>
          <cell r="BX27">
            <v>17.7</v>
          </cell>
          <cell r="BY27">
            <v>39.299999999999997</v>
          </cell>
          <cell r="BZ27">
            <v>29.1</v>
          </cell>
          <cell r="CA27">
            <v>8.3000000000000007</v>
          </cell>
          <cell r="CB27">
            <v>3.5</v>
          </cell>
          <cell r="CC27">
            <v>1.1000000000000001</v>
          </cell>
          <cell r="CD27">
            <v>42</v>
          </cell>
          <cell r="CF27" t="str">
            <v>Other Industries</v>
          </cell>
          <cell r="CG27">
            <v>31.299999999999997</v>
          </cell>
          <cell r="CH27">
            <v>5.4</v>
          </cell>
        </row>
        <row r="28">
          <cell r="B28">
            <v>1391</v>
          </cell>
          <cell r="C28" t="str">
            <v>Commissioned Officers (Management)</v>
          </cell>
          <cell r="E28">
            <v>2834</v>
          </cell>
          <cell r="F28" t="str">
            <v>n/a</v>
          </cell>
          <cell r="G28">
            <v>85</v>
          </cell>
          <cell r="H28">
            <v>15</v>
          </cell>
          <cell r="I28">
            <v>93</v>
          </cell>
          <cell r="J28">
            <v>7</v>
          </cell>
          <cell r="K28">
            <v>25.6</v>
          </cell>
          <cell r="L28">
            <v>26.1</v>
          </cell>
          <cell r="M28">
            <v>17.5</v>
          </cell>
          <cell r="N28">
            <v>9.6999999999999993</v>
          </cell>
          <cell r="O28">
            <v>18.5</v>
          </cell>
          <cell r="P28">
            <v>1</v>
          </cell>
          <cell r="Q28">
            <v>1.7</v>
          </cell>
          <cell r="Y28">
            <v>93</v>
          </cell>
          <cell r="AA28">
            <v>3.2</v>
          </cell>
          <cell r="AF28">
            <v>50</v>
          </cell>
          <cell r="AH28">
            <v>3200</v>
          </cell>
          <cell r="AI28">
            <v>3165.5562425000003</v>
          </cell>
          <cell r="AN28">
            <v>55.9</v>
          </cell>
          <cell r="AR28">
            <v>3</v>
          </cell>
          <cell r="AT28" t="str">
            <v>Public Administration and Safety</v>
          </cell>
          <cell r="AU28" t="str">
            <v>Transport, Postal and Warehousing</v>
          </cell>
          <cell r="AV28" t="str">
            <v>Education and Training</v>
          </cell>
          <cell r="AW28" t="str">
            <v>Professional, Scientific and Technical Services</v>
          </cell>
          <cell r="AX28">
            <v>97.4</v>
          </cell>
          <cell r="AY28">
            <v>0.9</v>
          </cell>
          <cell r="AZ28">
            <v>0.7</v>
          </cell>
          <cell r="BA28">
            <v>0.3</v>
          </cell>
          <cell r="BB28">
            <v>0.47043539449999999</v>
          </cell>
          <cell r="BC28">
            <v>1.3833895582</v>
          </cell>
          <cell r="BD28">
            <v>3.4047696431999999</v>
          </cell>
          <cell r="BE28">
            <v>2.1751087675999998</v>
          </cell>
          <cell r="BF28">
            <v>2.5613022454999999</v>
          </cell>
          <cell r="BG28">
            <v>2.0303479084</v>
          </cell>
          <cell r="BH28">
            <v>2.4222871849000001</v>
          </cell>
          <cell r="BI28">
            <v>0.89624857950000003</v>
          </cell>
          <cell r="BJ28">
            <v>2.3779069654999998</v>
          </cell>
          <cell r="BK28">
            <v>1.6654530391</v>
          </cell>
          <cell r="BL28">
            <v>3.1655562425000001</v>
          </cell>
          <cell r="BM28">
            <v>3.3</v>
          </cell>
          <cell r="BN28">
            <v>29.3</v>
          </cell>
          <cell r="BO28">
            <v>13.7</v>
          </cell>
          <cell r="BP28">
            <v>18.7</v>
          </cell>
          <cell r="BQ28">
            <v>5.5</v>
          </cell>
          <cell r="BR28">
            <v>6</v>
          </cell>
          <cell r="BS28">
            <v>1.2</v>
          </cell>
          <cell r="BT28">
            <v>3.9</v>
          </cell>
          <cell r="BU28">
            <v>21.4</v>
          </cell>
          <cell r="BV28">
            <v>4.5</v>
          </cell>
          <cell r="BW28">
            <v>12.6</v>
          </cell>
          <cell r="BX28">
            <v>23.7</v>
          </cell>
          <cell r="BY28">
            <v>21.2</v>
          </cell>
          <cell r="BZ28">
            <v>25.1</v>
          </cell>
          <cell r="CA28">
            <v>9</v>
          </cell>
          <cell r="CB28">
            <v>2.9</v>
          </cell>
          <cell r="CC28">
            <v>0.9</v>
          </cell>
          <cell r="CD28">
            <v>39</v>
          </cell>
          <cell r="CF28" t="str">
            <v>Other Industries</v>
          </cell>
          <cell r="CG28">
            <v>0.69999999999998863</v>
          </cell>
          <cell r="CH28">
            <v>0.1</v>
          </cell>
        </row>
        <row r="29">
          <cell r="B29">
            <v>1392</v>
          </cell>
          <cell r="C29" t="str">
            <v>Senior Non-Commissioned Defence Force Officers</v>
          </cell>
          <cell r="E29" t="str">
            <v>n/a</v>
          </cell>
          <cell r="F29" t="str">
            <v>n/a</v>
          </cell>
          <cell r="G29">
            <v>85</v>
          </cell>
          <cell r="H29">
            <v>15</v>
          </cell>
          <cell r="I29">
            <v>93</v>
          </cell>
          <cell r="J29">
            <v>7</v>
          </cell>
          <cell r="K29">
            <v>2.9</v>
          </cell>
          <cell r="L29">
            <v>4.0999999999999996</v>
          </cell>
          <cell r="M29">
            <v>34.6</v>
          </cell>
          <cell r="N29">
            <v>25.3</v>
          </cell>
          <cell r="O29">
            <v>18.899999999999999</v>
          </cell>
          <cell r="P29">
            <v>5.4</v>
          </cell>
          <cell r="Q29">
            <v>8.8000000000000007</v>
          </cell>
          <cell r="Y29">
            <v>93</v>
          </cell>
          <cell r="AA29">
            <v>0</v>
          </cell>
          <cell r="AF29">
            <v>48</v>
          </cell>
          <cell r="AH29">
            <v>2900</v>
          </cell>
          <cell r="AI29">
            <v>2942</v>
          </cell>
          <cell r="AN29" t="str">
            <v>n/a</v>
          </cell>
          <cell r="AR29" t="str">
            <v>n/a</v>
          </cell>
          <cell r="AT29" t="str">
            <v>Public Administration and Safety</v>
          </cell>
          <cell r="AU29" t="str">
            <v>Education and Training</v>
          </cell>
          <cell r="AV29" t="str">
            <v>Other Services</v>
          </cell>
          <cell r="AW29" t="str">
            <v>Professional, Scientific and Technical Services</v>
          </cell>
          <cell r="AX29">
            <v>99</v>
          </cell>
          <cell r="AY29">
            <v>0.4</v>
          </cell>
          <cell r="AZ29">
            <v>0.2</v>
          </cell>
          <cell r="BA29">
            <v>0.1</v>
          </cell>
          <cell r="BN29">
            <v>30.9</v>
          </cell>
          <cell r="BO29">
            <v>12.4</v>
          </cell>
          <cell r="BP29">
            <v>25.8</v>
          </cell>
          <cell r="BQ29">
            <v>6.4</v>
          </cell>
          <cell r="BR29">
            <v>9</v>
          </cell>
          <cell r="BS29">
            <v>0.6</v>
          </cell>
          <cell r="BT29">
            <v>6.4</v>
          </cell>
          <cell r="BU29">
            <v>8.3000000000000007</v>
          </cell>
          <cell r="BV29">
            <v>0.3</v>
          </cell>
          <cell r="BW29">
            <v>1.7</v>
          </cell>
          <cell r="BX29">
            <v>17.5</v>
          </cell>
          <cell r="BY29">
            <v>37.4</v>
          </cell>
          <cell r="BZ29">
            <v>34.1</v>
          </cell>
          <cell r="CA29">
            <v>7.1</v>
          </cell>
          <cell r="CB29">
            <v>1.3</v>
          </cell>
          <cell r="CC29">
            <v>0.4</v>
          </cell>
          <cell r="CD29">
            <v>43</v>
          </cell>
          <cell r="CF29" t="str">
            <v>Other Industries</v>
          </cell>
          <cell r="CG29">
            <v>0.29999999999999716</v>
          </cell>
        </row>
        <row r="30">
          <cell r="B30">
            <v>1399</v>
          </cell>
          <cell r="C30" t="str">
            <v>Other Specialist Managers</v>
          </cell>
          <cell r="E30">
            <v>2259</v>
          </cell>
          <cell r="F30" t="str">
            <v>n/a</v>
          </cell>
          <cell r="G30">
            <v>60</v>
          </cell>
          <cell r="H30">
            <v>40</v>
          </cell>
          <cell r="I30">
            <v>88</v>
          </cell>
          <cell r="J30">
            <v>12</v>
          </cell>
          <cell r="K30">
            <v>21.6</v>
          </cell>
          <cell r="L30">
            <v>32.9</v>
          </cell>
          <cell r="M30">
            <v>16.3</v>
          </cell>
          <cell r="N30">
            <v>12.9</v>
          </cell>
          <cell r="O30">
            <v>10.4</v>
          </cell>
          <cell r="P30">
            <v>1.9</v>
          </cell>
          <cell r="Q30">
            <v>4</v>
          </cell>
          <cell r="Y30">
            <v>88</v>
          </cell>
          <cell r="AA30">
            <v>2.8</v>
          </cell>
          <cell r="AF30">
            <v>45</v>
          </cell>
          <cell r="AH30">
            <v>68600</v>
          </cell>
          <cell r="AI30">
            <v>68587.387254000001</v>
          </cell>
          <cell r="AN30">
            <v>37.200000000000003</v>
          </cell>
          <cell r="AR30">
            <v>9.8000000000000007</v>
          </cell>
          <cell r="AT30" t="str">
            <v>Public Administration and Safety</v>
          </cell>
          <cell r="AU30" t="str">
            <v>Manufacturing</v>
          </cell>
          <cell r="AV30" t="str">
            <v>Financial and Insurance Services</v>
          </cell>
          <cell r="AW30" t="str">
            <v>Professional, Scientific and Technical Services</v>
          </cell>
          <cell r="AX30">
            <v>18.7</v>
          </cell>
          <cell r="AY30">
            <v>12.6</v>
          </cell>
          <cell r="AZ30">
            <v>10</v>
          </cell>
          <cell r="BA30">
            <v>7.3</v>
          </cell>
          <cell r="BB30">
            <v>39.794038530000002</v>
          </cell>
          <cell r="BC30">
            <v>44.844247500000002</v>
          </cell>
          <cell r="BD30">
            <v>51.958533412000001</v>
          </cell>
          <cell r="BE30">
            <v>47.315171976000002</v>
          </cell>
          <cell r="BF30">
            <v>49.438401347999999</v>
          </cell>
          <cell r="BG30">
            <v>49.980416249000001</v>
          </cell>
          <cell r="BH30">
            <v>48.699904803999999</v>
          </cell>
          <cell r="BI30">
            <v>54.972964887000003</v>
          </cell>
          <cell r="BJ30">
            <v>49.559624499999998</v>
          </cell>
          <cell r="BK30">
            <v>64.120312740000003</v>
          </cell>
          <cell r="BL30">
            <v>68.587387254000006</v>
          </cell>
          <cell r="BM30">
            <v>75.3</v>
          </cell>
          <cell r="BN30">
            <v>33.4</v>
          </cell>
          <cell r="BO30">
            <v>27.1</v>
          </cell>
          <cell r="BP30">
            <v>16.600000000000001</v>
          </cell>
          <cell r="BQ30">
            <v>6.3</v>
          </cell>
          <cell r="BR30">
            <v>10.9</v>
          </cell>
          <cell r="BS30">
            <v>1.7</v>
          </cell>
          <cell r="BT30">
            <v>1.3</v>
          </cell>
          <cell r="BU30">
            <v>2.6</v>
          </cell>
          <cell r="BV30">
            <v>0.3</v>
          </cell>
          <cell r="BW30">
            <v>2.1</v>
          </cell>
          <cell r="BX30">
            <v>19.3</v>
          </cell>
          <cell r="BY30">
            <v>30.1</v>
          </cell>
          <cell r="BZ30">
            <v>28.3</v>
          </cell>
          <cell r="CA30">
            <v>10.7</v>
          </cell>
          <cell r="CB30">
            <v>6</v>
          </cell>
          <cell r="CC30">
            <v>3.2</v>
          </cell>
          <cell r="CD30">
            <v>44</v>
          </cell>
          <cell r="CF30" t="str">
            <v>Other Industries</v>
          </cell>
          <cell r="CG30">
            <v>51.400000000000006</v>
          </cell>
          <cell r="CH30">
            <v>6.7</v>
          </cell>
        </row>
        <row r="31">
          <cell r="B31">
            <v>1411</v>
          </cell>
          <cell r="C31" t="str">
            <v>Cafe and Restaurant Managers</v>
          </cell>
          <cell r="E31">
            <v>1346</v>
          </cell>
          <cell r="F31" t="str">
            <v>n/a</v>
          </cell>
          <cell r="G31">
            <v>47</v>
          </cell>
          <cell r="H31">
            <v>54</v>
          </cell>
          <cell r="I31">
            <v>76</v>
          </cell>
          <cell r="J31">
            <v>24</v>
          </cell>
          <cell r="K31">
            <v>5.5</v>
          </cell>
          <cell r="L31">
            <v>18.7</v>
          </cell>
          <cell r="M31">
            <v>17.2</v>
          </cell>
          <cell r="N31">
            <v>17.100000000000001</v>
          </cell>
          <cell r="O31">
            <v>25.2</v>
          </cell>
          <cell r="P31">
            <v>4.7</v>
          </cell>
          <cell r="Q31">
            <v>11.6</v>
          </cell>
          <cell r="Y31">
            <v>76</v>
          </cell>
          <cell r="AA31">
            <v>4.2</v>
          </cell>
          <cell r="AF31">
            <v>48</v>
          </cell>
          <cell r="AH31">
            <v>60700</v>
          </cell>
          <cell r="AI31">
            <v>60700.959081999994</v>
          </cell>
          <cell r="AN31">
            <v>-16.2</v>
          </cell>
          <cell r="AR31">
            <v>35</v>
          </cell>
          <cell r="AT31" t="str">
            <v>Accommodation and Food Services</v>
          </cell>
          <cell r="AU31" t="str">
            <v>Education and Training</v>
          </cell>
          <cell r="AV31" t="str">
            <v>Health Care and Social Assistance</v>
          </cell>
          <cell r="AW31" t="str">
            <v>Retail Trade</v>
          </cell>
          <cell r="AX31">
            <v>84.7</v>
          </cell>
          <cell r="AY31">
            <v>4.5</v>
          </cell>
          <cell r="AZ31">
            <v>3.1</v>
          </cell>
          <cell r="BA31">
            <v>2.1</v>
          </cell>
          <cell r="BB31">
            <v>69.065602593999998</v>
          </cell>
          <cell r="BC31">
            <v>61.677667008999997</v>
          </cell>
          <cell r="BD31">
            <v>53.963712489000002</v>
          </cell>
          <cell r="BE31">
            <v>63.764505045</v>
          </cell>
          <cell r="BF31">
            <v>57.627543568999997</v>
          </cell>
          <cell r="BG31">
            <v>72.436590627000001</v>
          </cell>
          <cell r="BH31">
            <v>67.210080215999994</v>
          </cell>
          <cell r="BI31">
            <v>74.977936917999997</v>
          </cell>
          <cell r="BJ31">
            <v>68.064490723000006</v>
          </cell>
          <cell r="BK31">
            <v>72.107673371000004</v>
          </cell>
          <cell r="BL31">
            <v>60.700959081999997</v>
          </cell>
          <cell r="BM31">
            <v>82</v>
          </cell>
          <cell r="BN31">
            <v>31.6</v>
          </cell>
          <cell r="BO31">
            <v>26.4</v>
          </cell>
          <cell r="BP31">
            <v>19.899999999999999</v>
          </cell>
          <cell r="BQ31">
            <v>6.6</v>
          </cell>
          <cell r="BR31">
            <v>10.9</v>
          </cell>
          <cell r="BS31">
            <v>1.9</v>
          </cell>
          <cell r="BT31">
            <v>0.9</v>
          </cell>
          <cell r="BU31">
            <v>1.8</v>
          </cell>
          <cell r="BV31">
            <v>1.1000000000000001</v>
          </cell>
          <cell r="BW31">
            <v>7.1</v>
          </cell>
          <cell r="BX31">
            <v>28.3</v>
          </cell>
          <cell r="BY31">
            <v>24.8</v>
          </cell>
          <cell r="BZ31">
            <v>23.1</v>
          </cell>
          <cell r="CA31">
            <v>8.1</v>
          </cell>
          <cell r="CB31">
            <v>4.8</v>
          </cell>
          <cell r="CC31">
            <v>2.8</v>
          </cell>
          <cell r="CD31">
            <v>40</v>
          </cell>
          <cell r="CF31" t="str">
            <v>Other Industries</v>
          </cell>
          <cell r="CG31">
            <v>5.6000000000000085</v>
          </cell>
          <cell r="CH31">
            <v>21.3</v>
          </cell>
        </row>
        <row r="32">
          <cell r="B32">
            <v>1412</v>
          </cell>
          <cell r="C32" t="str">
            <v>Caravan Park and Camping Ground Managers</v>
          </cell>
          <cell r="E32" t="str">
            <v>n/a</v>
          </cell>
          <cell r="F32" t="str">
            <v>n/a</v>
          </cell>
          <cell r="G32">
            <v>52</v>
          </cell>
          <cell r="H32">
            <v>48</v>
          </cell>
          <cell r="I32">
            <v>84</v>
          </cell>
          <cell r="J32">
            <v>16</v>
          </cell>
          <cell r="K32">
            <v>2.5</v>
          </cell>
          <cell r="L32">
            <v>9.1999999999999993</v>
          </cell>
          <cell r="M32">
            <v>12</v>
          </cell>
          <cell r="N32">
            <v>26.9</v>
          </cell>
          <cell r="O32">
            <v>14.9</v>
          </cell>
          <cell r="P32">
            <v>8</v>
          </cell>
          <cell r="Q32">
            <v>26.4</v>
          </cell>
          <cell r="Y32">
            <v>84</v>
          </cell>
          <cell r="AA32">
            <v>2.1</v>
          </cell>
          <cell r="AF32">
            <v>56</v>
          </cell>
          <cell r="AH32">
            <v>3500</v>
          </cell>
          <cell r="AI32">
            <v>3451.2374166</v>
          </cell>
          <cell r="AN32">
            <v>-42.3</v>
          </cell>
          <cell r="AR32">
            <v>2.9</v>
          </cell>
          <cell r="AT32" t="str">
            <v>Accommodation and Food Services</v>
          </cell>
          <cell r="AU32" t="str">
            <v>Arts and Recreation Services</v>
          </cell>
          <cell r="AV32" t="str">
            <v>Administrative and Support Services</v>
          </cell>
          <cell r="AW32" t="str">
            <v>Rental, Hiring and Real Estate Services</v>
          </cell>
          <cell r="AX32">
            <v>88.7</v>
          </cell>
          <cell r="AY32">
            <v>3.5</v>
          </cell>
          <cell r="AZ32">
            <v>2.2999999999999998</v>
          </cell>
          <cell r="BA32">
            <v>1.1000000000000001</v>
          </cell>
          <cell r="BB32">
            <v>3.1737938560000001</v>
          </cell>
          <cell r="BC32">
            <v>3.2308237523000001</v>
          </cell>
          <cell r="BD32">
            <v>6.9002072508000003</v>
          </cell>
          <cell r="BE32">
            <v>4.8075540116999997</v>
          </cell>
          <cell r="BF32">
            <v>2.6806373601</v>
          </cell>
          <cell r="BG32">
            <v>5.9784089486000003</v>
          </cell>
          <cell r="BH32">
            <v>2.0452041887000001</v>
          </cell>
          <cell r="BI32">
            <v>3.6436756926</v>
          </cell>
          <cell r="BJ32">
            <v>6.0889085385000001</v>
          </cell>
          <cell r="BK32">
            <v>2.9829494932</v>
          </cell>
          <cell r="BL32">
            <v>3.4512374166000002</v>
          </cell>
          <cell r="BM32">
            <v>3.6</v>
          </cell>
          <cell r="BN32">
            <v>28.9</v>
          </cell>
          <cell r="BO32">
            <v>21.3</v>
          </cell>
          <cell r="BP32">
            <v>23.7</v>
          </cell>
          <cell r="BQ32">
            <v>9.1999999999999993</v>
          </cell>
          <cell r="BR32">
            <v>11.4</v>
          </cell>
          <cell r="BS32">
            <v>3</v>
          </cell>
          <cell r="BT32">
            <v>2.2000000000000002</v>
          </cell>
          <cell r="BU32">
            <v>0.2</v>
          </cell>
          <cell r="BV32">
            <v>0.2</v>
          </cell>
          <cell r="BW32">
            <v>0.8</v>
          </cell>
          <cell r="BX32">
            <v>7.5</v>
          </cell>
          <cell r="BY32">
            <v>14.8</v>
          </cell>
          <cell r="BZ32">
            <v>27.4</v>
          </cell>
          <cell r="CA32">
            <v>18.7</v>
          </cell>
          <cell r="CB32">
            <v>15.7</v>
          </cell>
          <cell r="CC32">
            <v>14.9</v>
          </cell>
          <cell r="CD32">
            <v>54</v>
          </cell>
          <cell r="CF32" t="str">
            <v>Other Industries</v>
          </cell>
          <cell r="CG32">
            <v>4.4000000000000057</v>
          </cell>
          <cell r="CH32">
            <v>0.1</v>
          </cell>
        </row>
        <row r="33">
          <cell r="B33">
            <v>1413</v>
          </cell>
          <cell r="C33" t="str">
            <v>Hotel and Motel Managers</v>
          </cell>
          <cell r="E33">
            <v>1250</v>
          </cell>
          <cell r="F33" t="str">
            <v>n/a</v>
          </cell>
          <cell r="G33">
            <v>57</v>
          </cell>
          <cell r="H33">
            <v>43</v>
          </cell>
          <cell r="I33">
            <v>87</v>
          </cell>
          <cell r="J33">
            <v>13</v>
          </cell>
          <cell r="K33">
            <v>4.3</v>
          </cell>
          <cell r="L33">
            <v>15.7</v>
          </cell>
          <cell r="M33">
            <v>15.7</v>
          </cell>
          <cell r="N33">
            <v>18.8</v>
          </cell>
          <cell r="O33">
            <v>24.1</v>
          </cell>
          <cell r="P33">
            <v>6.2</v>
          </cell>
          <cell r="Q33">
            <v>15.2</v>
          </cell>
          <cell r="Y33">
            <v>87</v>
          </cell>
          <cell r="AA33">
            <v>1.3</v>
          </cell>
          <cell r="AF33">
            <v>54</v>
          </cell>
          <cell r="AH33">
            <v>20300</v>
          </cell>
          <cell r="AI33">
            <v>20342.044709999998</v>
          </cell>
          <cell r="AN33">
            <v>-18.600000000000001</v>
          </cell>
          <cell r="AR33">
            <v>0.3</v>
          </cell>
          <cell r="AT33" t="str">
            <v>Accommodation and Food Services</v>
          </cell>
          <cell r="AU33" t="str">
            <v>Administrative and Support Services</v>
          </cell>
          <cell r="AV33" t="str">
            <v>Arts and Recreation Services</v>
          </cell>
          <cell r="AW33" t="str">
            <v>Rental, Hiring and Real Estate Services</v>
          </cell>
          <cell r="AX33">
            <v>95</v>
          </cell>
          <cell r="AY33">
            <v>0.9</v>
          </cell>
          <cell r="AZ33">
            <v>0.7</v>
          </cell>
          <cell r="BA33">
            <v>0.6</v>
          </cell>
          <cell r="BB33">
            <v>20.922172013000001</v>
          </cell>
          <cell r="BC33">
            <v>21.652098848000001</v>
          </cell>
          <cell r="BD33">
            <v>20.440564679000001</v>
          </cell>
          <cell r="BE33">
            <v>18.672103255</v>
          </cell>
          <cell r="BF33">
            <v>20.599419272999999</v>
          </cell>
          <cell r="BG33">
            <v>24.983780433</v>
          </cell>
          <cell r="BH33">
            <v>26.548921375999999</v>
          </cell>
          <cell r="BI33">
            <v>19.448452270000001</v>
          </cell>
          <cell r="BJ33">
            <v>25.650038752</v>
          </cell>
          <cell r="BK33">
            <v>20.165948816</v>
          </cell>
          <cell r="BL33">
            <v>20.34204471</v>
          </cell>
          <cell r="BM33">
            <v>20.399999999999999</v>
          </cell>
          <cell r="BN33">
            <v>32</v>
          </cell>
          <cell r="BO33">
            <v>21.1</v>
          </cell>
          <cell r="BP33">
            <v>25.3</v>
          </cell>
          <cell r="BQ33">
            <v>9</v>
          </cell>
          <cell r="BR33">
            <v>7.8</v>
          </cell>
          <cell r="BS33">
            <v>2.8</v>
          </cell>
          <cell r="BT33">
            <v>1.1000000000000001</v>
          </cell>
          <cell r="BU33">
            <v>0.8</v>
          </cell>
          <cell r="BV33">
            <v>0.3</v>
          </cell>
          <cell r="BW33">
            <v>5</v>
          </cell>
          <cell r="BX33">
            <v>23.2</v>
          </cell>
          <cell r="BY33">
            <v>21.4</v>
          </cell>
          <cell r="BZ33">
            <v>21.8</v>
          </cell>
          <cell r="CA33">
            <v>10.9</v>
          </cell>
          <cell r="CB33">
            <v>8.6</v>
          </cell>
          <cell r="CC33">
            <v>8.6999999999999993</v>
          </cell>
          <cell r="CD33">
            <v>45</v>
          </cell>
          <cell r="CF33" t="str">
            <v>Other Industries</v>
          </cell>
          <cell r="CG33">
            <v>2.7999999999999972</v>
          </cell>
          <cell r="CH33">
            <v>0.1</v>
          </cell>
        </row>
        <row r="34">
          <cell r="B34">
            <v>1414</v>
          </cell>
          <cell r="C34" t="str">
            <v>Licensed Club Managers</v>
          </cell>
          <cell r="E34">
            <v>1153</v>
          </cell>
          <cell r="F34" t="str">
            <v>n/a</v>
          </cell>
          <cell r="G34">
            <v>57</v>
          </cell>
          <cell r="H34">
            <v>43</v>
          </cell>
          <cell r="I34">
            <v>83</v>
          </cell>
          <cell r="J34">
            <v>17</v>
          </cell>
          <cell r="K34">
            <v>1.9</v>
          </cell>
          <cell r="L34">
            <v>11.2</v>
          </cell>
          <cell r="M34">
            <v>21.2</v>
          </cell>
          <cell r="N34">
            <v>20.5</v>
          </cell>
          <cell r="O34">
            <v>23.8</v>
          </cell>
          <cell r="P34">
            <v>6.2</v>
          </cell>
          <cell r="Q34">
            <v>15.1</v>
          </cell>
          <cell r="Y34">
            <v>83</v>
          </cell>
          <cell r="AA34">
            <v>2.2000000000000002</v>
          </cell>
          <cell r="AF34">
            <v>45</v>
          </cell>
          <cell r="AH34">
            <v>7100</v>
          </cell>
          <cell r="AI34">
            <v>7120.9291118000001</v>
          </cell>
          <cell r="AN34">
            <v>-7.4</v>
          </cell>
          <cell r="AR34">
            <v>0.4</v>
          </cell>
          <cell r="AT34" t="str">
            <v>Accommodation and Food Services</v>
          </cell>
          <cell r="AU34" t="str">
            <v>Arts and Recreation Services</v>
          </cell>
          <cell r="AV34" t="str">
            <v>Other Services</v>
          </cell>
          <cell r="AW34" t="str">
            <v>Education and Training</v>
          </cell>
          <cell r="AX34">
            <v>80.400000000000006</v>
          </cell>
          <cell r="AY34">
            <v>13.8</v>
          </cell>
          <cell r="AZ34">
            <v>1.4</v>
          </cell>
          <cell r="BA34">
            <v>0.8</v>
          </cell>
          <cell r="BB34">
            <v>7.0602479976000003</v>
          </cell>
          <cell r="BC34">
            <v>8.4944610190999992</v>
          </cell>
          <cell r="BD34">
            <v>9.4125838483000006</v>
          </cell>
          <cell r="BE34">
            <v>5.2715846235999999</v>
          </cell>
          <cell r="BF34">
            <v>7.9618326242000004</v>
          </cell>
          <cell r="BG34">
            <v>7.6909204528000004</v>
          </cell>
          <cell r="BH34">
            <v>3.1681999799999998</v>
          </cell>
          <cell r="BI34">
            <v>9.7861931624</v>
          </cell>
          <cell r="BJ34">
            <v>4.4486635924</v>
          </cell>
          <cell r="BK34">
            <v>7.1919929105999998</v>
          </cell>
          <cell r="BL34">
            <v>7.1209291117999998</v>
          </cell>
          <cell r="BM34">
            <v>7.2</v>
          </cell>
          <cell r="BN34">
            <v>45.3</v>
          </cell>
          <cell r="BO34">
            <v>16.8</v>
          </cell>
          <cell r="BP34">
            <v>19.8</v>
          </cell>
          <cell r="BQ34">
            <v>9.1999999999999993</v>
          </cell>
          <cell r="BR34">
            <v>4.2</v>
          </cell>
          <cell r="BS34">
            <v>1</v>
          </cell>
          <cell r="BT34">
            <v>0.9</v>
          </cell>
          <cell r="BU34">
            <v>2.7</v>
          </cell>
          <cell r="BV34">
            <v>0.4</v>
          </cell>
          <cell r="BW34">
            <v>5.7</v>
          </cell>
          <cell r="BX34">
            <v>24.7</v>
          </cell>
          <cell r="BY34">
            <v>24.1</v>
          </cell>
          <cell r="BZ34">
            <v>23.1</v>
          </cell>
          <cell r="CA34">
            <v>10.5</v>
          </cell>
          <cell r="CB34">
            <v>7.1</v>
          </cell>
          <cell r="CC34">
            <v>4.2</v>
          </cell>
          <cell r="CD34">
            <v>42</v>
          </cell>
          <cell r="CF34" t="str">
            <v>Other Industries</v>
          </cell>
          <cell r="CG34">
            <v>3.5999999999999943</v>
          </cell>
          <cell r="CH34">
            <v>0</v>
          </cell>
        </row>
        <row r="35">
          <cell r="B35">
            <v>1419</v>
          </cell>
          <cell r="C35" t="str">
            <v>Other Accommodation and Hospitality Managers</v>
          </cell>
          <cell r="E35">
            <v>2068</v>
          </cell>
          <cell r="F35" t="str">
            <v>n/a</v>
          </cell>
          <cell r="G35">
            <v>40</v>
          </cell>
          <cell r="H35">
            <v>60</v>
          </cell>
          <cell r="I35">
            <v>65</v>
          </cell>
          <cell r="J35">
            <v>35</v>
          </cell>
          <cell r="K35">
            <v>8.6</v>
          </cell>
          <cell r="L35">
            <v>21.3</v>
          </cell>
          <cell r="M35">
            <v>19</v>
          </cell>
          <cell r="N35">
            <v>17.8</v>
          </cell>
          <cell r="O35">
            <v>15.9</v>
          </cell>
          <cell r="P35">
            <v>4.8</v>
          </cell>
          <cell r="Q35">
            <v>12.6</v>
          </cell>
          <cell r="Y35">
            <v>65</v>
          </cell>
          <cell r="AA35">
            <v>1.6</v>
          </cell>
          <cell r="AF35">
            <v>50</v>
          </cell>
          <cell r="AH35">
            <v>5500</v>
          </cell>
          <cell r="AI35">
            <v>5463.4977023000001</v>
          </cell>
          <cell r="AN35">
            <v>-29</v>
          </cell>
          <cell r="AR35">
            <v>12.2</v>
          </cell>
          <cell r="AT35" t="str">
            <v>Accommodation and Food Services</v>
          </cell>
          <cell r="AU35" t="str">
            <v>Health Care and Social Assistance</v>
          </cell>
          <cell r="AV35" t="str">
            <v>Education and Training</v>
          </cell>
          <cell r="AW35" t="str">
            <v>Arts and Recreation Services</v>
          </cell>
          <cell r="AX35">
            <v>62.4</v>
          </cell>
          <cell r="AY35">
            <v>16.7</v>
          </cell>
          <cell r="AZ35">
            <v>4.3</v>
          </cell>
          <cell r="BA35">
            <v>4.0999999999999996</v>
          </cell>
          <cell r="BB35">
            <v>7.1316448521</v>
          </cell>
          <cell r="BC35">
            <v>6.0638499500999998</v>
          </cell>
          <cell r="BD35">
            <v>11.099669884000001</v>
          </cell>
          <cell r="BE35">
            <v>7.4088554266999997</v>
          </cell>
          <cell r="BF35">
            <v>6.7674263434000004</v>
          </cell>
          <cell r="BG35">
            <v>7.7004483831000003</v>
          </cell>
          <cell r="BH35">
            <v>8.9501774814000008</v>
          </cell>
          <cell r="BI35">
            <v>5.4926318629999997</v>
          </cell>
          <cell r="BJ35">
            <v>10.30182654</v>
          </cell>
          <cell r="BK35">
            <v>4.4944321638</v>
          </cell>
          <cell r="BL35">
            <v>5.4634977022999998</v>
          </cell>
          <cell r="BM35">
            <v>6.1</v>
          </cell>
          <cell r="BN35">
            <v>28.4</v>
          </cell>
          <cell r="BO35">
            <v>21.2</v>
          </cell>
          <cell r="BP35">
            <v>21.2</v>
          </cell>
          <cell r="BQ35">
            <v>8.1</v>
          </cell>
          <cell r="BR35">
            <v>13.4</v>
          </cell>
          <cell r="BS35">
            <v>5.3</v>
          </cell>
          <cell r="BT35">
            <v>1.5</v>
          </cell>
          <cell r="BU35">
            <v>0.9</v>
          </cell>
          <cell r="BV35">
            <v>0.2</v>
          </cell>
          <cell r="BW35">
            <v>1.9</v>
          </cell>
          <cell r="BX35">
            <v>9.6</v>
          </cell>
          <cell r="BY35">
            <v>15.9</v>
          </cell>
          <cell r="BZ35">
            <v>23.3</v>
          </cell>
          <cell r="CA35">
            <v>15.2</v>
          </cell>
          <cell r="CB35">
            <v>15.6</v>
          </cell>
          <cell r="CC35">
            <v>18.3</v>
          </cell>
          <cell r="CD35">
            <v>54</v>
          </cell>
          <cell r="CF35" t="str">
            <v>Other Industries</v>
          </cell>
          <cell r="CG35">
            <v>12.500000000000014</v>
          </cell>
          <cell r="CH35">
            <v>0.7</v>
          </cell>
        </row>
        <row r="36">
          <cell r="B36">
            <v>1421</v>
          </cell>
          <cell r="C36" t="str">
            <v>Retail Managers</v>
          </cell>
          <cell r="E36">
            <v>1440</v>
          </cell>
          <cell r="F36" t="str">
            <v>n/a</v>
          </cell>
          <cell r="G36">
            <v>51</v>
          </cell>
          <cell r="H36">
            <v>50</v>
          </cell>
          <cell r="I36">
            <v>82</v>
          </cell>
          <cell r="J36">
            <v>19</v>
          </cell>
          <cell r="K36">
            <v>4.9000000000000004</v>
          </cell>
          <cell r="L36">
            <v>14.8</v>
          </cell>
          <cell r="M36">
            <v>13.3</v>
          </cell>
          <cell r="N36">
            <v>18.399999999999999</v>
          </cell>
          <cell r="O36">
            <v>27.5</v>
          </cell>
          <cell r="P36">
            <v>6.2</v>
          </cell>
          <cell r="Q36">
            <v>14.7</v>
          </cell>
          <cell r="Y36">
            <v>82</v>
          </cell>
          <cell r="AA36">
            <v>1.9</v>
          </cell>
          <cell r="AF36">
            <v>47</v>
          </cell>
          <cell r="AH36">
            <v>205700</v>
          </cell>
          <cell r="AI36">
            <v>205705.07037</v>
          </cell>
          <cell r="AN36">
            <v>-13.3</v>
          </cell>
          <cell r="AR36">
            <v>-3.5</v>
          </cell>
          <cell r="AT36" t="str">
            <v>Retail Trade</v>
          </cell>
          <cell r="AU36" t="str">
            <v>Accommodation and Food Services</v>
          </cell>
          <cell r="AV36" t="str">
            <v>Other Services</v>
          </cell>
          <cell r="AW36" t="str">
            <v>Wholesale Trade</v>
          </cell>
          <cell r="AX36">
            <v>66.5</v>
          </cell>
          <cell r="AY36">
            <v>13.9</v>
          </cell>
          <cell r="AZ36">
            <v>3.8</v>
          </cell>
          <cell r="BA36">
            <v>3.4</v>
          </cell>
          <cell r="BB36">
            <v>227.38317112999999</v>
          </cell>
          <cell r="BC36">
            <v>233.75081779999999</v>
          </cell>
          <cell r="BD36">
            <v>221.70277088</v>
          </cell>
          <cell r="BE36">
            <v>247.69793424</v>
          </cell>
          <cell r="BF36">
            <v>221.89346897999999</v>
          </cell>
          <cell r="BG36">
            <v>237.32111115999999</v>
          </cell>
          <cell r="BH36">
            <v>224.28483632999999</v>
          </cell>
          <cell r="BI36">
            <v>238.03216484000001</v>
          </cell>
          <cell r="BJ36">
            <v>242.97070242000001</v>
          </cell>
          <cell r="BK36">
            <v>214.63450642999999</v>
          </cell>
          <cell r="BL36">
            <v>205.70507036999999</v>
          </cell>
          <cell r="BM36">
            <v>198.5</v>
          </cell>
          <cell r="BN36">
            <v>30.3</v>
          </cell>
          <cell r="BO36">
            <v>26.2</v>
          </cell>
          <cell r="BP36">
            <v>20.9</v>
          </cell>
          <cell r="BQ36">
            <v>7.4</v>
          </cell>
          <cell r="BR36">
            <v>10.6</v>
          </cell>
          <cell r="BS36">
            <v>2.2000000000000002</v>
          </cell>
          <cell r="BT36">
            <v>0.9</v>
          </cell>
          <cell r="BU36">
            <v>1.5</v>
          </cell>
          <cell r="BV36">
            <v>1.9</v>
          </cell>
          <cell r="BW36">
            <v>8.8000000000000007</v>
          </cell>
          <cell r="BX36">
            <v>24.5</v>
          </cell>
          <cell r="BY36">
            <v>22.3</v>
          </cell>
          <cell r="BZ36">
            <v>22.9</v>
          </cell>
          <cell r="CA36">
            <v>9.1</v>
          </cell>
          <cell r="CB36">
            <v>5.8</v>
          </cell>
          <cell r="CC36">
            <v>4.7</v>
          </cell>
          <cell r="CD36">
            <v>41</v>
          </cell>
          <cell r="CF36" t="str">
            <v>Other Industries</v>
          </cell>
          <cell r="CG36">
            <v>12.399999999999991</v>
          </cell>
          <cell r="CH36">
            <v>-7.2</v>
          </cell>
        </row>
        <row r="37">
          <cell r="B37">
            <v>1491</v>
          </cell>
          <cell r="C37" t="str">
            <v>Amusement, Fitness and Sports Centre Managers</v>
          </cell>
          <cell r="E37" t="str">
            <v>n/a</v>
          </cell>
          <cell r="F37" t="str">
            <v>n/a</v>
          </cell>
          <cell r="G37">
            <v>56</v>
          </cell>
          <cell r="H37">
            <v>44</v>
          </cell>
          <cell r="I37">
            <v>72</v>
          </cell>
          <cell r="J37">
            <v>28</v>
          </cell>
          <cell r="K37">
            <v>5.0999999999999996</v>
          </cell>
          <cell r="L37">
            <v>23.1</v>
          </cell>
          <cell r="M37">
            <v>17.3</v>
          </cell>
          <cell r="N37">
            <v>22.8</v>
          </cell>
          <cell r="O37">
            <v>21.5</v>
          </cell>
          <cell r="P37">
            <v>3.5</v>
          </cell>
          <cell r="Q37">
            <v>6.6</v>
          </cell>
          <cell r="Y37">
            <v>72</v>
          </cell>
          <cell r="AA37">
            <v>1.9</v>
          </cell>
          <cell r="AF37">
            <v>46</v>
          </cell>
          <cell r="AH37">
            <v>16400</v>
          </cell>
          <cell r="AI37">
            <v>16350.569015000001</v>
          </cell>
          <cell r="AN37">
            <v>2</v>
          </cell>
          <cell r="AR37">
            <v>14.4</v>
          </cell>
          <cell r="AT37" t="str">
            <v>Arts and Recreation Services</v>
          </cell>
          <cell r="AU37" t="str">
            <v>Education and Training</v>
          </cell>
          <cell r="AV37" t="str">
            <v>Accommodation and Food Services</v>
          </cell>
          <cell r="AW37" t="str">
            <v>Other Services</v>
          </cell>
          <cell r="AX37">
            <v>61.8</v>
          </cell>
          <cell r="AY37">
            <v>11.3</v>
          </cell>
          <cell r="AZ37">
            <v>6.6</v>
          </cell>
          <cell r="BA37">
            <v>6.4</v>
          </cell>
          <cell r="BB37">
            <v>12.158540122</v>
          </cell>
          <cell r="BC37">
            <v>7.2005524103000003</v>
          </cell>
          <cell r="BD37">
            <v>9.0690934334000008</v>
          </cell>
          <cell r="BE37">
            <v>10.858557555000001</v>
          </cell>
          <cell r="BF37">
            <v>12.055086299999999</v>
          </cell>
          <cell r="BG37">
            <v>16.025240586999999</v>
          </cell>
          <cell r="BH37">
            <v>12.779247160000001</v>
          </cell>
          <cell r="BI37">
            <v>19.369409259000001</v>
          </cell>
          <cell r="BJ37">
            <v>13.780745245</v>
          </cell>
          <cell r="BK37">
            <v>11.447987511999999</v>
          </cell>
          <cell r="BL37">
            <v>16.350569015000001</v>
          </cell>
          <cell r="BM37">
            <v>18.7</v>
          </cell>
          <cell r="BN37">
            <v>29.2</v>
          </cell>
          <cell r="BO37">
            <v>28.1</v>
          </cell>
          <cell r="BP37">
            <v>20.100000000000001</v>
          </cell>
          <cell r="BQ37">
            <v>6</v>
          </cell>
          <cell r="BR37">
            <v>12.3</v>
          </cell>
          <cell r="BS37">
            <v>1.4</v>
          </cell>
          <cell r="BT37">
            <v>0.8</v>
          </cell>
          <cell r="BU37">
            <v>2.1</v>
          </cell>
          <cell r="BV37">
            <v>3.2</v>
          </cell>
          <cell r="BW37">
            <v>11.6</v>
          </cell>
          <cell r="BX37">
            <v>30.8</v>
          </cell>
          <cell r="BY37">
            <v>23.5</v>
          </cell>
          <cell r="BZ37">
            <v>18.399999999999999</v>
          </cell>
          <cell r="CA37">
            <v>6.1</v>
          </cell>
          <cell r="CB37">
            <v>3.4</v>
          </cell>
          <cell r="CC37">
            <v>2.9</v>
          </cell>
          <cell r="CD37">
            <v>36</v>
          </cell>
          <cell r="CF37" t="str">
            <v>Other Industries</v>
          </cell>
          <cell r="CG37">
            <v>13.900000000000006</v>
          </cell>
          <cell r="CH37">
            <v>2.4</v>
          </cell>
        </row>
        <row r="38">
          <cell r="B38">
            <v>1492</v>
          </cell>
          <cell r="C38" t="str">
            <v>Call, Contact Centre &amp; Customer Service Managers</v>
          </cell>
          <cell r="E38">
            <v>1756</v>
          </cell>
          <cell r="F38" t="str">
            <v>n/a</v>
          </cell>
          <cell r="G38">
            <v>56</v>
          </cell>
          <cell r="H38">
            <v>44</v>
          </cell>
          <cell r="I38">
            <v>90</v>
          </cell>
          <cell r="J38">
            <v>10</v>
          </cell>
          <cell r="K38">
            <v>9.1</v>
          </cell>
          <cell r="L38">
            <v>19.600000000000001</v>
          </cell>
          <cell r="M38">
            <v>17.399999999999999</v>
          </cell>
          <cell r="N38">
            <v>25.6</v>
          </cell>
          <cell r="O38">
            <v>17.8</v>
          </cell>
          <cell r="P38">
            <v>3.6</v>
          </cell>
          <cell r="Q38">
            <v>6.9</v>
          </cell>
          <cell r="Y38">
            <v>90</v>
          </cell>
          <cell r="AA38">
            <v>0.3</v>
          </cell>
          <cell r="AF38">
            <v>44</v>
          </cell>
          <cell r="AH38">
            <v>27500</v>
          </cell>
          <cell r="AI38">
            <v>27541.631686999997</v>
          </cell>
          <cell r="AN38">
            <v>-26.5</v>
          </cell>
          <cell r="AR38">
            <v>-17.600000000000001</v>
          </cell>
          <cell r="AT38" t="str">
            <v>Retail Trade</v>
          </cell>
          <cell r="AU38" t="str">
            <v>Financial and Insurance Services</v>
          </cell>
          <cell r="AV38" t="str">
            <v>Other Services</v>
          </cell>
          <cell r="AW38" t="str">
            <v>Professional, Scientific and Technical Services</v>
          </cell>
          <cell r="AX38">
            <v>13</v>
          </cell>
          <cell r="AY38">
            <v>10</v>
          </cell>
          <cell r="AZ38">
            <v>9.6999999999999993</v>
          </cell>
          <cell r="BA38">
            <v>8.6</v>
          </cell>
          <cell r="BB38">
            <v>36.028773190999999</v>
          </cell>
          <cell r="BC38">
            <v>40.262907945000002</v>
          </cell>
          <cell r="BD38">
            <v>28.656670543000001</v>
          </cell>
          <cell r="BE38">
            <v>40.436847381</v>
          </cell>
          <cell r="BF38">
            <v>32.975305597999998</v>
          </cell>
          <cell r="BG38">
            <v>37.451524753999998</v>
          </cell>
          <cell r="BH38">
            <v>36.933724828999999</v>
          </cell>
          <cell r="BI38">
            <v>39.915881775000003</v>
          </cell>
          <cell r="BJ38">
            <v>32.800528290999999</v>
          </cell>
          <cell r="BK38">
            <v>37.686195824999999</v>
          </cell>
          <cell r="BL38">
            <v>27.541631686999999</v>
          </cell>
          <cell r="BM38">
            <v>22.7</v>
          </cell>
          <cell r="BN38">
            <v>36</v>
          </cell>
          <cell r="BO38">
            <v>26.3</v>
          </cell>
          <cell r="BP38">
            <v>18.399999999999999</v>
          </cell>
          <cell r="BQ38">
            <v>5.7</v>
          </cell>
          <cell r="BR38">
            <v>9.4</v>
          </cell>
          <cell r="BS38">
            <v>1.5</v>
          </cell>
          <cell r="BT38">
            <v>0.8</v>
          </cell>
          <cell r="BU38">
            <v>1.8</v>
          </cell>
          <cell r="BV38">
            <v>0.4</v>
          </cell>
          <cell r="BW38">
            <v>4.2</v>
          </cell>
          <cell r="BX38">
            <v>26.3</v>
          </cell>
          <cell r="BY38">
            <v>29</v>
          </cell>
          <cell r="BZ38">
            <v>25.1</v>
          </cell>
          <cell r="CA38">
            <v>8.4</v>
          </cell>
          <cell r="CB38">
            <v>4.5999999999999996</v>
          </cell>
          <cell r="CC38">
            <v>2</v>
          </cell>
          <cell r="CD38">
            <v>41</v>
          </cell>
          <cell r="CF38" t="str">
            <v>Other Industries</v>
          </cell>
          <cell r="CG38">
            <v>58.699999999999996</v>
          </cell>
          <cell r="CH38">
            <v>-4.8</v>
          </cell>
        </row>
        <row r="39">
          <cell r="B39">
            <v>1493</v>
          </cell>
          <cell r="C39" t="str">
            <v>Conference and Event Organisers</v>
          </cell>
          <cell r="E39">
            <v>1347</v>
          </cell>
          <cell r="F39" t="str">
            <v>n/a</v>
          </cell>
          <cell r="G39">
            <v>25</v>
          </cell>
          <cell r="H39">
            <v>75</v>
          </cell>
          <cell r="I39">
            <v>71</v>
          </cell>
          <cell r="J39">
            <v>29</v>
          </cell>
          <cell r="K39">
            <v>7.8</v>
          </cell>
          <cell r="L39">
            <v>34.700000000000003</v>
          </cell>
          <cell r="M39">
            <v>21.5</v>
          </cell>
          <cell r="N39">
            <v>9.9</v>
          </cell>
          <cell r="O39">
            <v>18.899999999999999</v>
          </cell>
          <cell r="P39">
            <v>2.7</v>
          </cell>
          <cell r="Q39">
            <v>4.4000000000000004</v>
          </cell>
          <cell r="Y39">
            <v>71</v>
          </cell>
          <cell r="AA39">
            <v>2.8</v>
          </cell>
          <cell r="AF39">
            <v>44</v>
          </cell>
          <cell r="AH39">
            <v>23400</v>
          </cell>
          <cell r="AI39">
            <v>23372.009793000001</v>
          </cell>
          <cell r="AN39">
            <v>14.4</v>
          </cell>
          <cell r="AR39">
            <v>0.8</v>
          </cell>
          <cell r="AT39" t="str">
            <v>Administrative and Support Services</v>
          </cell>
          <cell r="AU39" t="str">
            <v>Accommodation and Food Services</v>
          </cell>
          <cell r="AV39" t="str">
            <v>Arts and Recreation Services</v>
          </cell>
          <cell r="AW39" t="str">
            <v>Public Administration and Safety</v>
          </cell>
          <cell r="AX39">
            <v>25.7</v>
          </cell>
          <cell r="AY39">
            <v>19.3</v>
          </cell>
          <cell r="AZ39">
            <v>10.7</v>
          </cell>
          <cell r="BA39">
            <v>8.3000000000000007</v>
          </cell>
          <cell r="BB39">
            <v>22.148152286999998</v>
          </cell>
          <cell r="BC39">
            <v>25.290488652000001</v>
          </cell>
          <cell r="BD39">
            <v>26.235846900999999</v>
          </cell>
          <cell r="BE39">
            <v>23.675675881</v>
          </cell>
          <cell r="BF39">
            <v>29.325622738</v>
          </cell>
          <cell r="BG39">
            <v>20.426308908999999</v>
          </cell>
          <cell r="BH39">
            <v>27.634575932000001</v>
          </cell>
          <cell r="BI39">
            <v>38.775097293000002</v>
          </cell>
          <cell r="BJ39">
            <v>38.963146860999998</v>
          </cell>
          <cell r="BK39">
            <v>38.484954291999998</v>
          </cell>
          <cell r="BL39">
            <v>23.372009793</v>
          </cell>
          <cell r="BM39">
            <v>23.6</v>
          </cell>
          <cell r="BN39">
            <v>36.4</v>
          </cell>
          <cell r="BO39">
            <v>26.9</v>
          </cell>
          <cell r="BP39">
            <v>18.2</v>
          </cell>
          <cell r="BQ39">
            <v>5.6</v>
          </cell>
          <cell r="BR39">
            <v>8.5</v>
          </cell>
          <cell r="BS39">
            <v>1.3</v>
          </cell>
          <cell r="BT39">
            <v>0.7</v>
          </cell>
          <cell r="BU39">
            <v>2.2999999999999998</v>
          </cell>
          <cell r="BV39">
            <v>1.4</v>
          </cell>
          <cell r="BW39">
            <v>12.4</v>
          </cell>
          <cell r="BX39">
            <v>38.200000000000003</v>
          </cell>
          <cell r="BY39">
            <v>24.5</v>
          </cell>
          <cell r="BZ39">
            <v>14.7</v>
          </cell>
          <cell r="CA39">
            <v>4.3</v>
          </cell>
          <cell r="CB39">
            <v>2.6</v>
          </cell>
          <cell r="CC39">
            <v>1.8</v>
          </cell>
          <cell r="CD39">
            <v>34</v>
          </cell>
          <cell r="CF39" t="str">
            <v>Other Industries</v>
          </cell>
          <cell r="CG39">
            <v>36</v>
          </cell>
          <cell r="CH39">
            <v>0.2</v>
          </cell>
        </row>
        <row r="40">
          <cell r="B40">
            <v>1494</v>
          </cell>
          <cell r="C40" t="str">
            <v>Transport Services Managers</v>
          </cell>
          <cell r="E40">
            <v>2191</v>
          </cell>
          <cell r="F40" t="str">
            <v>n/a</v>
          </cell>
          <cell r="G40">
            <v>82</v>
          </cell>
          <cell r="H40">
            <v>18</v>
          </cell>
          <cell r="I40">
            <v>86</v>
          </cell>
          <cell r="J40">
            <v>14</v>
          </cell>
          <cell r="K40">
            <v>4</v>
          </cell>
          <cell r="L40">
            <v>9.1</v>
          </cell>
          <cell r="M40">
            <v>10.9</v>
          </cell>
          <cell r="N40">
            <v>26.4</v>
          </cell>
          <cell r="O40">
            <v>18.899999999999999</v>
          </cell>
          <cell r="P40">
            <v>6.5</v>
          </cell>
          <cell r="Q40">
            <v>24.2</v>
          </cell>
          <cell r="Y40">
            <v>86</v>
          </cell>
          <cell r="AA40">
            <v>0.7</v>
          </cell>
          <cell r="AF40">
            <v>49</v>
          </cell>
          <cell r="AH40">
            <v>11000</v>
          </cell>
          <cell r="AI40">
            <v>11045.446273</v>
          </cell>
          <cell r="AN40">
            <v>-31.1</v>
          </cell>
          <cell r="AR40">
            <v>-14.1</v>
          </cell>
          <cell r="AT40" t="str">
            <v>Transport, Postal and Warehousing</v>
          </cell>
          <cell r="AU40" t="str">
            <v>Rental, Hiring and Real Estate Services</v>
          </cell>
          <cell r="AV40" t="str">
            <v>Public Administration and Safety</v>
          </cell>
          <cell r="AW40" t="str">
            <v>Construction</v>
          </cell>
          <cell r="AX40">
            <v>67.3</v>
          </cell>
          <cell r="AY40">
            <v>7.6</v>
          </cell>
          <cell r="AZ40">
            <v>4</v>
          </cell>
          <cell r="BA40">
            <v>3.5</v>
          </cell>
          <cell r="BB40">
            <v>21.829158720999999</v>
          </cell>
          <cell r="BC40">
            <v>15.799605869000001</v>
          </cell>
          <cell r="BD40">
            <v>14.764034938</v>
          </cell>
          <cell r="BE40">
            <v>15.699242555</v>
          </cell>
          <cell r="BF40">
            <v>20.742793463999998</v>
          </cell>
          <cell r="BG40">
            <v>16.021070090999999</v>
          </cell>
          <cell r="BH40">
            <v>17.220990423</v>
          </cell>
          <cell r="BI40">
            <v>20.227579227</v>
          </cell>
          <cell r="BJ40">
            <v>17.872193436</v>
          </cell>
          <cell r="BK40">
            <v>15.740234977</v>
          </cell>
          <cell r="BL40">
            <v>11.045446273</v>
          </cell>
          <cell r="BM40">
            <v>9.5</v>
          </cell>
          <cell r="BN40">
            <v>30</v>
          </cell>
          <cell r="BO40">
            <v>26.9</v>
          </cell>
          <cell r="BP40">
            <v>23.2</v>
          </cell>
          <cell r="BQ40">
            <v>5.8</v>
          </cell>
          <cell r="BR40">
            <v>10.4</v>
          </cell>
          <cell r="BS40">
            <v>1.9</v>
          </cell>
          <cell r="BT40">
            <v>0.9</v>
          </cell>
          <cell r="BU40">
            <v>0.8</v>
          </cell>
          <cell r="BV40">
            <v>0.1</v>
          </cell>
          <cell r="BW40">
            <v>1.5</v>
          </cell>
          <cell r="BX40">
            <v>14.4</v>
          </cell>
          <cell r="BY40">
            <v>22.5</v>
          </cell>
          <cell r="BZ40">
            <v>30</v>
          </cell>
          <cell r="CA40">
            <v>13.8</v>
          </cell>
          <cell r="CB40">
            <v>9.8000000000000007</v>
          </cell>
          <cell r="CC40">
            <v>7.9</v>
          </cell>
          <cell r="CD40">
            <v>48</v>
          </cell>
          <cell r="CF40" t="str">
            <v>Other Industries</v>
          </cell>
          <cell r="CG40">
            <v>17.600000000000009</v>
          </cell>
          <cell r="CH40">
            <v>-1.6</v>
          </cell>
        </row>
        <row r="41">
          <cell r="B41">
            <v>1499</v>
          </cell>
          <cell r="C41" t="str">
            <v>Other Hospitality, Retail and Service Managers</v>
          </cell>
          <cell r="E41">
            <v>1806</v>
          </cell>
          <cell r="F41" t="str">
            <v>n/a</v>
          </cell>
          <cell r="G41">
            <v>67</v>
          </cell>
          <cell r="H41">
            <v>33</v>
          </cell>
          <cell r="I41">
            <v>85</v>
          </cell>
          <cell r="J41">
            <v>15</v>
          </cell>
          <cell r="K41">
            <v>8.1</v>
          </cell>
          <cell r="L41">
            <v>18.2</v>
          </cell>
          <cell r="M41">
            <v>16.399999999999999</v>
          </cell>
          <cell r="N41">
            <v>24.9</v>
          </cell>
          <cell r="O41">
            <v>18.399999999999999</v>
          </cell>
          <cell r="P41">
            <v>4.3</v>
          </cell>
          <cell r="Q41">
            <v>9.8000000000000007</v>
          </cell>
          <cell r="Y41">
            <v>85</v>
          </cell>
          <cell r="AA41">
            <v>1.8</v>
          </cell>
          <cell r="AF41">
            <v>46</v>
          </cell>
          <cell r="AH41">
            <v>66800</v>
          </cell>
          <cell r="AI41">
            <v>66792.461458999998</v>
          </cell>
          <cell r="AN41">
            <v>1.6</v>
          </cell>
          <cell r="AR41">
            <v>-4.2</v>
          </cell>
          <cell r="AT41" t="str">
            <v>Financial and Insurance Services</v>
          </cell>
          <cell r="AU41" t="str">
            <v>Rental, Hiring and Real Estate Services</v>
          </cell>
          <cell r="AV41" t="str">
            <v>Construction</v>
          </cell>
          <cell r="AW41" t="str">
            <v>Administrative and Support Services</v>
          </cell>
          <cell r="AX41">
            <v>20.3</v>
          </cell>
          <cell r="AY41">
            <v>11.2</v>
          </cell>
          <cell r="AZ41">
            <v>7.7</v>
          </cell>
          <cell r="BA41">
            <v>7.3</v>
          </cell>
          <cell r="BB41">
            <v>65.116227796000004</v>
          </cell>
          <cell r="BC41">
            <v>59.540599280999999</v>
          </cell>
          <cell r="BD41">
            <v>68.226665769999997</v>
          </cell>
          <cell r="BE41">
            <v>63.873856146999998</v>
          </cell>
          <cell r="BF41">
            <v>67.935345936000004</v>
          </cell>
          <cell r="BG41">
            <v>65.768274044999998</v>
          </cell>
          <cell r="BH41">
            <v>67.248315184999996</v>
          </cell>
          <cell r="BI41">
            <v>76.427617824999999</v>
          </cell>
          <cell r="BJ41">
            <v>69.856020942000001</v>
          </cell>
          <cell r="BK41">
            <v>69.832827926999997</v>
          </cell>
          <cell r="BL41">
            <v>66.792461458999995</v>
          </cell>
          <cell r="BM41">
            <v>64</v>
          </cell>
          <cell r="BN41">
            <v>34.200000000000003</v>
          </cell>
          <cell r="BO41">
            <v>24.3</v>
          </cell>
          <cell r="BP41">
            <v>18.899999999999999</v>
          </cell>
          <cell r="BQ41">
            <v>6.6</v>
          </cell>
          <cell r="BR41">
            <v>11</v>
          </cell>
          <cell r="BS41">
            <v>1.8</v>
          </cell>
          <cell r="BT41">
            <v>1.2</v>
          </cell>
          <cell r="BU41">
            <v>2</v>
          </cell>
          <cell r="BV41">
            <v>0.4</v>
          </cell>
          <cell r="BW41">
            <v>3</v>
          </cell>
          <cell r="BX41">
            <v>17.899999999999999</v>
          </cell>
          <cell r="BY41">
            <v>25.1</v>
          </cell>
          <cell r="BZ41">
            <v>28.3</v>
          </cell>
          <cell r="CA41">
            <v>11.8</v>
          </cell>
          <cell r="CB41">
            <v>7.7</v>
          </cell>
          <cell r="CC41">
            <v>5.9</v>
          </cell>
          <cell r="CD41">
            <v>46</v>
          </cell>
          <cell r="CF41" t="str">
            <v>Other Industries</v>
          </cell>
          <cell r="CG41">
            <v>53.5</v>
          </cell>
          <cell r="CH41">
            <v>-2.8</v>
          </cell>
        </row>
        <row r="42">
          <cell r="B42">
            <v>2111</v>
          </cell>
          <cell r="C42" t="str">
            <v>Actors, Dancers and Other Entertainers</v>
          </cell>
          <cell r="E42">
            <v>1366</v>
          </cell>
          <cell r="F42" t="str">
            <v>n/a</v>
          </cell>
          <cell r="G42">
            <v>50</v>
          </cell>
          <cell r="H42">
            <v>50</v>
          </cell>
          <cell r="I42">
            <v>32</v>
          </cell>
          <cell r="J42">
            <v>68</v>
          </cell>
          <cell r="K42">
            <v>5.6</v>
          </cell>
          <cell r="L42">
            <v>26.8</v>
          </cell>
          <cell r="M42">
            <v>15.9</v>
          </cell>
          <cell r="N42">
            <v>11.2</v>
          </cell>
          <cell r="O42">
            <v>26.6</v>
          </cell>
          <cell r="P42">
            <v>4.5</v>
          </cell>
          <cell r="Q42">
            <v>9.3000000000000007</v>
          </cell>
          <cell r="Y42">
            <v>32</v>
          </cell>
          <cell r="AA42">
            <v>1.3</v>
          </cell>
          <cell r="AF42">
            <v>46</v>
          </cell>
          <cell r="AH42">
            <v>5400</v>
          </cell>
          <cell r="AI42">
            <v>5365.3639130000001</v>
          </cell>
          <cell r="AN42">
            <v>-16.8</v>
          </cell>
          <cell r="AR42">
            <v>4.4000000000000004</v>
          </cell>
          <cell r="AT42" t="str">
            <v>Arts and Recreation Services</v>
          </cell>
          <cell r="AU42" t="str">
            <v>Education and Training</v>
          </cell>
          <cell r="AV42" t="str">
            <v>Information Media and Telecommunications</v>
          </cell>
          <cell r="AW42" t="str">
            <v>Accommodation and Food Services</v>
          </cell>
          <cell r="AX42">
            <v>60</v>
          </cell>
          <cell r="AY42">
            <v>11.2</v>
          </cell>
          <cell r="AZ42">
            <v>8.6</v>
          </cell>
          <cell r="BA42">
            <v>7.3</v>
          </cell>
          <cell r="BB42">
            <v>5.1049756038999998</v>
          </cell>
          <cell r="BC42">
            <v>7.5823033514000002</v>
          </cell>
          <cell r="BD42">
            <v>5.0182730824000004</v>
          </cell>
          <cell r="BE42">
            <v>4.4001624414</v>
          </cell>
          <cell r="BF42">
            <v>7.2559665345999997</v>
          </cell>
          <cell r="BG42">
            <v>6.4498871164000002</v>
          </cell>
          <cell r="BH42">
            <v>7.2437426137000003</v>
          </cell>
          <cell r="BI42">
            <v>7.2337658076000002</v>
          </cell>
          <cell r="BJ42">
            <v>9.5933204102000005</v>
          </cell>
          <cell r="BK42">
            <v>8.3547151526000007</v>
          </cell>
          <cell r="BL42">
            <v>5.3653639130000004</v>
          </cell>
          <cell r="BM42">
            <v>5.6</v>
          </cell>
          <cell r="BN42">
            <v>33.5</v>
          </cell>
          <cell r="BO42">
            <v>30.4</v>
          </cell>
          <cell r="BP42">
            <v>19.2</v>
          </cell>
          <cell r="BQ42">
            <v>4.7</v>
          </cell>
          <cell r="BR42">
            <v>8.8000000000000007</v>
          </cell>
          <cell r="BS42">
            <v>1.3</v>
          </cell>
          <cell r="BT42">
            <v>0.7</v>
          </cell>
          <cell r="BU42">
            <v>1.3</v>
          </cell>
          <cell r="BV42">
            <v>7.7</v>
          </cell>
          <cell r="BW42">
            <v>17.3</v>
          </cell>
          <cell r="BX42">
            <v>29.3</v>
          </cell>
          <cell r="BY42">
            <v>18.8</v>
          </cell>
          <cell r="BZ42">
            <v>14.2</v>
          </cell>
          <cell r="CA42">
            <v>5</v>
          </cell>
          <cell r="CB42">
            <v>3.6</v>
          </cell>
          <cell r="CC42">
            <v>4</v>
          </cell>
          <cell r="CD42">
            <v>33</v>
          </cell>
          <cell r="CF42" t="str">
            <v>Other Industries</v>
          </cell>
          <cell r="CG42">
            <v>12.900000000000006</v>
          </cell>
          <cell r="CH42">
            <v>0.2</v>
          </cell>
        </row>
        <row r="43">
          <cell r="B43">
            <v>2112</v>
          </cell>
          <cell r="C43" t="str">
            <v>Music Professionals</v>
          </cell>
          <cell r="E43">
            <v>1662</v>
          </cell>
          <cell r="F43" t="str">
            <v>n/a</v>
          </cell>
          <cell r="G43">
            <v>71</v>
          </cell>
          <cell r="H43">
            <v>29</v>
          </cell>
          <cell r="I43">
            <v>33</v>
          </cell>
          <cell r="J43">
            <v>67</v>
          </cell>
          <cell r="K43">
            <v>14.9</v>
          </cell>
          <cell r="L43">
            <v>31.7</v>
          </cell>
          <cell r="M43">
            <v>11.6</v>
          </cell>
          <cell r="N43">
            <v>7.9</v>
          </cell>
          <cell r="O43">
            <v>23.1</v>
          </cell>
          <cell r="P43">
            <v>3.6</v>
          </cell>
          <cell r="Q43">
            <v>7.1</v>
          </cell>
          <cell r="Y43">
            <v>33</v>
          </cell>
          <cell r="AA43">
            <v>5</v>
          </cell>
          <cell r="AF43">
            <v>46</v>
          </cell>
          <cell r="AH43">
            <v>7900</v>
          </cell>
          <cell r="AI43">
            <v>7884.2088624000007</v>
          </cell>
          <cell r="AN43">
            <v>-43.5</v>
          </cell>
          <cell r="AR43">
            <v>-1.6</v>
          </cell>
          <cell r="AT43" t="str">
            <v>Arts and Recreation Services</v>
          </cell>
          <cell r="AU43" t="str">
            <v>Education and Training</v>
          </cell>
          <cell r="AV43" t="str">
            <v>Accommodation and Food Services</v>
          </cell>
          <cell r="AW43" t="str">
            <v>Public Administration and Safety</v>
          </cell>
          <cell r="AX43">
            <v>67.599999999999994</v>
          </cell>
          <cell r="AY43">
            <v>12.9</v>
          </cell>
          <cell r="AZ43">
            <v>5.6</v>
          </cell>
          <cell r="BA43">
            <v>4.5</v>
          </cell>
          <cell r="BB43">
            <v>6.2441051399000003</v>
          </cell>
          <cell r="BC43">
            <v>12.354795208000001</v>
          </cell>
          <cell r="BD43">
            <v>8.4655830824000002</v>
          </cell>
          <cell r="BE43">
            <v>9.8148449316999997</v>
          </cell>
          <cell r="BF43">
            <v>12.275141294999999</v>
          </cell>
          <cell r="BG43">
            <v>13.957784368</v>
          </cell>
          <cell r="BH43">
            <v>10.547849208000001</v>
          </cell>
          <cell r="BI43">
            <v>7.5900681104999999</v>
          </cell>
          <cell r="BJ43">
            <v>11.617028788000001</v>
          </cell>
          <cell r="BK43">
            <v>9.2753600547000001</v>
          </cell>
          <cell r="BL43">
            <v>7.8842088624000004</v>
          </cell>
          <cell r="BM43">
            <v>7.8</v>
          </cell>
          <cell r="BN43">
            <v>38.1</v>
          </cell>
          <cell r="BO43">
            <v>26.2</v>
          </cell>
          <cell r="BP43">
            <v>17.899999999999999</v>
          </cell>
          <cell r="BQ43">
            <v>6.2</v>
          </cell>
          <cell r="BR43">
            <v>7.5</v>
          </cell>
          <cell r="BS43">
            <v>2.1</v>
          </cell>
          <cell r="BT43">
            <v>0.4</v>
          </cell>
          <cell r="BU43">
            <v>1.6</v>
          </cell>
          <cell r="BV43">
            <v>2.9</v>
          </cell>
          <cell r="BW43">
            <v>9.3000000000000007</v>
          </cell>
          <cell r="BX43">
            <v>24.8</v>
          </cell>
          <cell r="BY43">
            <v>23</v>
          </cell>
          <cell r="BZ43">
            <v>19.399999999999999</v>
          </cell>
          <cell r="CA43">
            <v>7.9</v>
          </cell>
          <cell r="CB43">
            <v>5.8</v>
          </cell>
          <cell r="CC43">
            <v>6.9</v>
          </cell>
          <cell r="CD43">
            <v>40</v>
          </cell>
          <cell r="CF43" t="str">
            <v>Other Industries</v>
          </cell>
          <cell r="CG43">
            <v>9.4000000000000057</v>
          </cell>
          <cell r="CH43">
            <v>-0.1</v>
          </cell>
        </row>
        <row r="44">
          <cell r="B44">
            <v>2113</v>
          </cell>
          <cell r="C44" t="str">
            <v>Photographers</v>
          </cell>
          <cell r="E44" t="str">
            <v>n/a</v>
          </cell>
          <cell r="F44" t="str">
            <v>n/a</v>
          </cell>
          <cell r="G44">
            <v>51</v>
          </cell>
          <cell r="H44">
            <v>49</v>
          </cell>
          <cell r="I44">
            <v>48</v>
          </cell>
          <cell r="J44">
            <v>52</v>
          </cell>
          <cell r="K44">
            <v>5.7</v>
          </cell>
          <cell r="L44">
            <v>30.5</v>
          </cell>
          <cell r="M44">
            <v>22.3</v>
          </cell>
          <cell r="N44">
            <v>11.2</v>
          </cell>
          <cell r="O44">
            <v>22.1</v>
          </cell>
          <cell r="P44">
            <v>3.4</v>
          </cell>
          <cell r="Q44">
            <v>4.9000000000000004</v>
          </cell>
          <cell r="Y44">
            <v>48</v>
          </cell>
          <cell r="AA44">
            <v>1.5</v>
          </cell>
          <cell r="AF44">
            <v>46</v>
          </cell>
          <cell r="AH44">
            <v>13000</v>
          </cell>
          <cell r="AI44">
            <v>13044.937110999999</v>
          </cell>
          <cell r="AN44">
            <v>2.8</v>
          </cell>
          <cell r="AR44">
            <v>0.5</v>
          </cell>
          <cell r="AT44" t="str">
            <v>Professional, Scientific and Technical Services</v>
          </cell>
          <cell r="AU44" t="str">
            <v>Information Media and Telecommunications</v>
          </cell>
          <cell r="AV44" t="str">
            <v>Arts and Recreation Services</v>
          </cell>
          <cell r="AW44" t="str">
            <v>Retail Trade</v>
          </cell>
          <cell r="AX44">
            <v>82.7</v>
          </cell>
          <cell r="AY44">
            <v>4.3</v>
          </cell>
          <cell r="AZ44">
            <v>2.6</v>
          </cell>
          <cell r="BA44">
            <v>2.1</v>
          </cell>
          <cell r="BB44">
            <v>10.969100472999999</v>
          </cell>
          <cell r="BC44">
            <v>11.677965135000001</v>
          </cell>
          <cell r="BD44">
            <v>11.374251489000001</v>
          </cell>
          <cell r="BE44">
            <v>11.7265032</v>
          </cell>
          <cell r="BF44">
            <v>12.907010060999999</v>
          </cell>
          <cell r="BG44">
            <v>12.689702538000001</v>
          </cell>
          <cell r="BH44">
            <v>9.9937133606999993</v>
          </cell>
          <cell r="BI44">
            <v>16.277201407</v>
          </cell>
          <cell r="BJ44">
            <v>15.564961051999999</v>
          </cell>
          <cell r="BK44">
            <v>15.432743927000001</v>
          </cell>
          <cell r="BL44">
            <v>13.044937110999999</v>
          </cell>
          <cell r="BM44">
            <v>13.1</v>
          </cell>
          <cell r="BN44">
            <v>33</v>
          </cell>
          <cell r="BO44">
            <v>26.6</v>
          </cell>
          <cell r="BP44">
            <v>20.6</v>
          </cell>
          <cell r="BQ44">
            <v>6</v>
          </cell>
          <cell r="BR44">
            <v>10</v>
          </cell>
          <cell r="BS44">
            <v>1.6</v>
          </cell>
          <cell r="BT44">
            <v>0.5</v>
          </cell>
          <cell r="BU44">
            <v>1.6</v>
          </cell>
          <cell r="BV44">
            <v>1.8</v>
          </cell>
          <cell r="BW44">
            <v>7.3</v>
          </cell>
          <cell r="BX44">
            <v>28.7</v>
          </cell>
          <cell r="BY44">
            <v>30.8</v>
          </cell>
          <cell r="BZ44">
            <v>18.899999999999999</v>
          </cell>
          <cell r="CA44">
            <v>6</v>
          </cell>
          <cell r="CB44">
            <v>3.7</v>
          </cell>
          <cell r="CC44">
            <v>2.9</v>
          </cell>
          <cell r="CD44">
            <v>38</v>
          </cell>
          <cell r="CF44" t="str">
            <v>Other Industries</v>
          </cell>
          <cell r="CG44">
            <v>8.3000000000000114</v>
          </cell>
          <cell r="CH44">
            <v>0.1</v>
          </cell>
        </row>
        <row r="45">
          <cell r="B45">
            <v>2114</v>
          </cell>
          <cell r="C45" t="str">
            <v>Visual Arts and Crafts Professionals</v>
          </cell>
          <cell r="E45" t="str">
            <v>n/a</v>
          </cell>
          <cell r="F45" t="str">
            <v>n/a</v>
          </cell>
          <cell r="G45">
            <v>43</v>
          </cell>
          <cell r="H45">
            <v>57</v>
          </cell>
          <cell r="I45">
            <v>49</v>
          </cell>
          <cell r="J45">
            <v>51</v>
          </cell>
          <cell r="K45">
            <v>12.2</v>
          </cell>
          <cell r="L45">
            <v>29.4</v>
          </cell>
          <cell r="M45">
            <v>17.2</v>
          </cell>
          <cell r="N45">
            <v>12.3</v>
          </cell>
          <cell r="O45">
            <v>15.8</v>
          </cell>
          <cell r="P45">
            <v>3.2</v>
          </cell>
          <cell r="Q45">
            <v>10</v>
          </cell>
          <cell r="Y45">
            <v>49</v>
          </cell>
          <cell r="AA45">
            <v>6</v>
          </cell>
          <cell r="AF45">
            <v>47</v>
          </cell>
          <cell r="AH45">
            <v>14100</v>
          </cell>
          <cell r="AI45">
            <v>14085.953590000001</v>
          </cell>
          <cell r="AN45">
            <v>55.3</v>
          </cell>
          <cell r="AR45">
            <v>11</v>
          </cell>
          <cell r="AT45" t="str">
            <v>Arts and Recreation Services</v>
          </cell>
          <cell r="AU45" t="str">
            <v>Manufacturing</v>
          </cell>
          <cell r="AV45" t="str">
            <v>Retail Trade</v>
          </cell>
          <cell r="AW45" t="str">
            <v>Construction</v>
          </cell>
          <cell r="AX45">
            <v>65.8</v>
          </cell>
          <cell r="AY45">
            <v>13.4</v>
          </cell>
          <cell r="AZ45">
            <v>4.5999999999999996</v>
          </cell>
          <cell r="BA45">
            <v>2.9</v>
          </cell>
          <cell r="BB45">
            <v>9.3277684928000006</v>
          </cell>
          <cell r="BC45">
            <v>6.4950600211999996</v>
          </cell>
          <cell r="BD45">
            <v>8.0984909169999995</v>
          </cell>
          <cell r="BE45">
            <v>6.5774210436000002</v>
          </cell>
          <cell r="BF45">
            <v>9.7282168268000007</v>
          </cell>
          <cell r="BG45">
            <v>9.0704105788000007</v>
          </cell>
          <cell r="BH45">
            <v>7.0383260414000004</v>
          </cell>
          <cell r="BI45">
            <v>6.8913029767999996</v>
          </cell>
          <cell r="BJ45">
            <v>10.915616104</v>
          </cell>
          <cell r="BK45">
            <v>10.993087945999999</v>
          </cell>
          <cell r="BL45">
            <v>14.085953590000001</v>
          </cell>
          <cell r="BM45">
            <v>15.6</v>
          </cell>
          <cell r="BN45">
            <v>29.8</v>
          </cell>
          <cell r="BO45">
            <v>28.4</v>
          </cell>
          <cell r="BP45">
            <v>17.7</v>
          </cell>
          <cell r="BQ45">
            <v>7.6</v>
          </cell>
          <cell r="BR45">
            <v>8.6999999999999993</v>
          </cell>
          <cell r="BS45">
            <v>3.8</v>
          </cell>
          <cell r="BT45">
            <v>2.2000000000000002</v>
          </cell>
          <cell r="BU45">
            <v>1.7</v>
          </cell>
          <cell r="BV45">
            <v>0.8</v>
          </cell>
          <cell r="BW45">
            <v>3.2</v>
          </cell>
          <cell r="BX45">
            <v>14</v>
          </cell>
          <cell r="BY45">
            <v>19.100000000000001</v>
          </cell>
          <cell r="BZ45">
            <v>24.5</v>
          </cell>
          <cell r="CA45">
            <v>13</v>
          </cell>
          <cell r="CB45">
            <v>11.5</v>
          </cell>
          <cell r="CC45">
            <v>14</v>
          </cell>
          <cell r="CD45">
            <v>50</v>
          </cell>
          <cell r="CF45" t="str">
            <v>Other Industries</v>
          </cell>
          <cell r="CG45">
            <v>13.299999999999997</v>
          </cell>
          <cell r="CH45">
            <v>1.6</v>
          </cell>
        </row>
        <row r="46">
          <cell r="B46">
            <v>2121</v>
          </cell>
          <cell r="C46" t="str">
            <v>Artistic Directors, Media Producers &amp; Presenters</v>
          </cell>
          <cell r="E46">
            <v>2099</v>
          </cell>
          <cell r="F46" t="str">
            <v>n/a</v>
          </cell>
          <cell r="G46">
            <v>57</v>
          </cell>
          <cell r="H46">
            <v>43</v>
          </cell>
          <cell r="I46">
            <v>76</v>
          </cell>
          <cell r="J46">
            <v>24</v>
          </cell>
          <cell r="K46">
            <v>9.3000000000000007</v>
          </cell>
          <cell r="L46">
            <v>41.5</v>
          </cell>
          <cell r="M46">
            <v>13.8</v>
          </cell>
          <cell r="N46">
            <v>6.8</v>
          </cell>
          <cell r="O46">
            <v>21.6</v>
          </cell>
          <cell r="P46">
            <v>2.7</v>
          </cell>
          <cell r="Q46">
            <v>4.4000000000000004</v>
          </cell>
          <cell r="Y46">
            <v>76</v>
          </cell>
          <cell r="AA46">
            <v>4</v>
          </cell>
          <cell r="AF46">
            <v>47</v>
          </cell>
          <cell r="AH46">
            <v>10100</v>
          </cell>
          <cell r="AI46">
            <v>10134.752319000001</v>
          </cell>
          <cell r="AN46">
            <v>-39.299999999999997</v>
          </cell>
          <cell r="AR46">
            <v>-9.1999999999999993</v>
          </cell>
          <cell r="AT46" t="str">
            <v>Information Media and Telecommunications</v>
          </cell>
          <cell r="AU46" t="str">
            <v>Professional, Scientific and Technical Services</v>
          </cell>
          <cell r="AV46" t="str">
            <v>Arts and Recreation Services</v>
          </cell>
          <cell r="AW46" t="str">
            <v>Education and Training</v>
          </cell>
          <cell r="AX46">
            <v>59.4</v>
          </cell>
          <cell r="AY46">
            <v>16.7</v>
          </cell>
          <cell r="AZ46">
            <v>14.4</v>
          </cell>
          <cell r="BA46">
            <v>1.8</v>
          </cell>
          <cell r="BB46">
            <v>12.038839769999999</v>
          </cell>
          <cell r="BC46">
            <v>10.545236560999999</v>
          </cell>
          <cell r="BD46">
            <v>14.117530077</v>
          </cell>
          <cell r="BE46">
            <v>11.794680108</v>
          </cell>
          <cell r="BF46">
            <v>12.513084849</v>
          </cell>
          <cell r="BG46">
            <v>16.688044243</v>
          </cell>
          <cell r="BH46">
            <v>10.394122421000001</v>
          </cell>
          <cell r="BI46">
            <v>11.236894479</v>
          </cell>
          <cell r="BJ46">
            <v>14.871444352999999</v>
          </cell>
          <cell r="BK46">
            <v>14.384332202</v>
          </cell>
          <cell r="BL46">
            <v>10.134752319</v>
          </cell>
          <cell r="BM46">
            <v>9.1999999999999993</v>
          </cell>
          <cell r="BN46">
            <v>50.5</v>
          </cell>
          <cell r="BO46">
            <v>25.3</v>
          </cell>
          <cell r="BP46">
            <v>11.3</v>
          </cell>
          <cell r="BQ46">
            <v>4.0999999999999996</v>
          </cell>
          <cell r="BR46">
            <v>5.7</v>
          </cell>
          <cell r="BS46">
            <v>1.2</v>
          </cell>
          <cell r="BT46">
            <v>0.8</v>
          </cell>
          <cell r="BU46">
            <v>1.1000000000000001</v>
          </cell>
          <cell r="BV46">
            <v>1.1000000000000001</v>
          </cell>
          <cell r="BW46">
            <v>7.2</v>
          </cell>
          <cell r="BX46">
            <v>28.9</v>
          </cell>
          <cell r="BY46">
            <v>29.4</v>
          </cell>
          <cell r="BZ46">
            <v>20.7</v>
          </cell>
          <cell r="CA46">
            <v>5.6</v>
          </cell>
          <cell r="CB46">
            <v>3.6</v>
          </cell>
          <cell r="CC46">
            <v>3.4</v>
          </cell>
          <cell r="CD46">
            <v>39</v>
          </cell>
          <cell r="CF46" t="str">
            <v>Other Industries</v>
          </cell>
          <cell r="CG46">
            <v>7.7000000000000028</v>
          </cell>
          <cell r="CH46">
            <v>-0.9</v>
          </cell>
        </row>
        <row r="47">
          <cell r="B47">
            <v>2122</v>
          </cell>
          <cell r="C47" t="str">
            <v>Authors, and Book and Script Editors</v>
          </cell>
          <cell r="E47">
            <v>1600</v>
          </cell>
          <cell r="F47" t="str">
            <v>n/a</v>
          </cell>
          <cell r="G47">
            <v>33</v>
          </cell>
          <cell r="H47">
            <v>67</v>
          </cell>
          <cell r="I47">
            <v>51</v>
          </cell>
          <cell r="J47">
            <v>49</v>
          </cell>
          <cell r="K47">
            <v>33.200000000000003</v>
          </cell>
          <cell r="L47">
            <v>43.4</v>
          </cell>
          <cell r="M47">
            <v>8.1</v>
          </cell>
          <cell r="N47">
            <v>3.2</v>
          </cell>
          <cell r="O47">
            <v>9.4</v>
          </cell>
          <cell r="P47">
            <v>0.9</v>
          </cell>
          <cell r="Q47">
            <v>1.7</v>
          </cell>
          <cell r="Y47">
            <v>51</v>
          </cell>
          <cell r="AA47">
            <v>2.7</v>
          </cell>
          <cell r="AF47">
            <v>45</v>
          </cell>
          <cell r="AH47">
            <v>9500</v>
          </cell>
          <cell r="AI47">
            <v>9456.5205482000001</v>
          </cell>
          <cell r="AN47">
            <v>102</v>
          </cell>
          <cell r="AR47">
            <v>5.6</v>
          </cell>
          <cell r="AT47" t="str">
            <v>Arts and Recreation Services</v>
          </cell>
          <cell r="AU47" t="str">
            <v>Information Media and Telecommunications</v>
          </cell>
          <cell r="AV47" t="str">
            <v>Professional, Scientific and Technical Services</v>
          </cell>
          <cell r="AW47" t="str">
            <v>Education and Training</v>
          </cell>
          <cell r="AX47">
            <v>42.2</v>
          </cell>
          <cell r="AY47">
            <v>31.5</v>
          </cell>
          <cell r="AZ47">
            <v>6.3</v>
          </cell>
          <cell r="BA47">
            <v>6</v>
          </cell>
          <cell r="BB47">
            <v>5.5877843028000003</v>
          </cell>
          <cell r="BC47">
            <v>2.3978330422999998</v>
          </cell>
          <cell r="BD47">
            <v>7.6878957817</v>
          </cell>
          <cell r="BE47">
            <v>6.1607841114999999</v>
          </cell>
          <cell r="BF47">
            <v>10.198331163000001</v>
          </cell>
          <cell r="BG47">
            <v>4.6806634331000003</v>
          </cell>
          <cell r="BH47">
            <v>6.5879686628999998</v>
          </cell>
          <cell r="BI47">
            <v>7.2374743356</v>
          </cell>
          <cell r="BJ47">
            <v>6.6939834548999997</v>
          </cell>
          <cell r="BK47">
            <v>8.5362780758000003</v>
          </cell>
          <cell r="BL47">
            <v>9.4565205482000003</v>
          </cell>
          <cell r="BM47">
            <v>10</v>
          </cell>
          <cell r="BN47">
            <v>38.9</v>
          </cell>
          <cell r="BO47">
            <v>31.6</v>
          </cell>
          <cell r="BP47">
            <v>15</v>
          </cell>
          <cell r="BQ47">
            <v>4.0999999999999996</v>
          </cell>
          <cell r="BR47">
            <v>5.4</v>
          </cell>
          <cell r="BS47">
            <v>2</v>
          </cell>
          <cell r="BT47">
            <v>0.4</v>
          </cell>
          <cell r="BU47">
            <v>2.6</v>
          </cell>
          <cell r="BV47">
            <v>0.5</v>
          </cell>
          <cell r="BW47">
            <v>3.1</v>
          </cell>
          <cell r="BX47">
            <v>17.899999999999999</v>
          </cell>
          <cell r="BY47">
            <v>23.5</v>
          </cell>
          <cell r="BZ47">
            <v>23.2</v>
          </cell>
          <cell r="CA47">
            <v>10.3</v>
          </cell>
          <cell r="CB47">
            <v>8</v>
          </cell>
          <cell r="CC47">
            <v>13.5</v>
          </cell>
          <cell r="CD47">
            <v>47</v>
          </cell>
          <cell r="CF47" t="str">
            <v>Other Industries</v>
          </cell>
          <cell r="CG47">
            <v>14</v>
          </cell>
          <cell r="CH47">
            <v>0.5</v>
          </cell>
        </row>
        <row r="48">
          <cell r="B48">
            <v>2123</v>
          </cell>
          <cell r="C48" t="str">
            <v>Film, Television, Radio and Stage Directors</v>
          </cell>
          <cell r="E48">
            <v>1539</v>
          </cell>
          <cell r="F48" t="str">
            <v>n/a</v>
          </cell>
          <cell r="G48">
            <v>71</v>
          </cell>
          <cell r="H48">
            <v>29</v>
          </cell>
          <cell r="I48">
            <v>76</v>
          </cell>
          <cell r="J48">
            <v>24</v>
          </cell>
          <cell r="K48">
            <v>10.8</v>
          </cell>
          <cell r="L48">
            <v>40.9</v>
          </cell>
          <cell r="M48">
            <v>15.7</v>
          </cell>
          <cell r="N48">
            <v>7.6</v>
          </cell>
          <cell r="O48">
            <v>18.7</v>
          </cell>
          <cell r="P48">
            <v>2.8</v>
          </cell>
          <cell r="Q48">
            <v>3.4</v>
          </cell>
          <cell r="Y48">
            <v>76</v>
          </cell>
          <cell r="AA48">
            <v>1.9</v>
          </cell>
          <cell r="AF48">
            <v>47</v>
          </cell>
          <cell r="AH48">
            <v>16700</v>
          </cell>
          <cell r="AI48">
            <v>16735.575348000002</v>
          </cell>
          <cell r="AN48">
            <v>8.8000000000000007</v>
          </cell>
          <cell r="AR48">
            <v>8.9</v>
          </cell>
          <cell r="AT48" t="str">
            <v>Information Media and Telecommunications</v>
          </cell>
          <cell r="AU48" t="str">
            <v>Arts and Recreation Services</v>
          </cell>
          <cell r="AV48" t="str">
            <v>Professional, Scientific and Technical Services</v>
          </cell>
          <cell r="AW48" t="str">
            <v>Education and Training</v>
          </cell>
          <cell r="AX48">
            <v>74.8</v>
          </cell>
          <cell r="AY48">
            <v>8.6</v>
          </cell>
          <cell r="AZ48">
            <v>6.1</v>
          </cell>
          <cell r="BA48">
            <v>2.8</v>
          </cell>
          <cell r="BB48">
            <v>13.011262486</v>
          </cell>
          <cell r="BC48">
            <v>8.8338877632999999</v>
          </cell>
          <cell r="BD48">
            <v>7.9147674183000003</v>
          </cell>
          <cell r="BE48">
            <v>12.127070979999999</v>
          </cell>
          <cell r="BF48">
            <v>7.6393110172999998</v>
          </cell>
          <cell r="BG48">
            <v>15.383417334000001</v>
          </cell>
          <cell r="BH48">
            <v>16.553137449000001</v>
          </cell>
          <cell r="BI48">
            <v>13.909345903</v>
          </cell>
          <cell r="BJ48">
            <v>12.654497694</v>
          </cell>
          <cell r="BK48">
            <v>18.335653351000001</v>
          </cell>
          <cell r="BL48">
            <v>16.735575348000001</v>
          </cell>
          <cell r="BM48">
            <v>18.2</v>
          </cell>
          <cell r="BN48">
            <v>46.6</v>
          </cell>
          <cell r="BO48">
            <v>27.2</v>
          </cell>
          <cell r="BP48">
            <v>11.6</v>
          </cell>
          <cell r="BQ48">
            <v>4.8</v>
          </cell>
          <cell r="BR48">
            <v>5.9</v>
          </cell>
          <cell r="BS48">
            <v>1.2</v>
          </cell>
          <cell r="BT48">
            <v>0.9</v>
          </cell>
          <cell r="BU48">
            <v>1.8</v>
          </cell>
          <cell r="BV48">
            <v>1.2</v>
          </cell>
          <cell r="BW48">
            <v>9</v>
          </cell>
          <cell r="BX48">
            <v>31.5</v>
          </cell>
          <cell r="BY48">
            <v>26.7</v>
          </cell>
          <cell r="BZ48">
            <v>19.5</v>
          </cell>
          <cell r="CA48">
            <v>6.1</v>
          </cell>
          <cell r="CB48">
            <v>3.4</v>
          </cell>
          <cell r="CC48">
            <v>2.6</v>
          </cell>
          <cell r="CD48">
            <v>37</v>
          </cell>
          <cell r="CF48" t="str">
            <v>Other Industries</v>
          </cell>
          <cell r="CG48">
            <v>7.7000000000000171</v>
          </cell>
          <cell r="CH48">
            <v>1.5</v>
          </cell>
        </row>
        <row r="49">
          <cell r="B49">
            <v>2124</v>
          </cell>
          <cell r="C49" t="str">
            <v>Journalists and Other Writers</v>
          </cell>
          <cell r="E49">
            <v>1576</v>
          </cell>
          <cell r="F49" t="str">
            <v>n/a</v>
          </cell>
          <cell r="G49">
            <v>44</v>
          </cell>
          <cell r="H49">
            <v>56</v>
          </cell>
          <cell r="I49">
            <v>68</v>
          </cell>
          <cell r="J49">
            <v>32</v>
          </cell>
          <cell r="K49">
            <v>18.5</v>
          </cell>
          <cell r="L49">
            <v>52.4</v>
          </cell>
          <cell r="M49">
            <v>7.9</v>
          </cell>
          <cell r="N49">
            <v>4.2</v>
          </cell>
          <cell r="O49">
            <v>14.3</v>
          </cell>
          <cell r="P49">
            <v>1</v>
          </cell>
          <cell r="Q49">
            <v>1.6</v>
          </cell>
          <cell r="Y49">
            <v>68</v>
          </cell>
          <cell r="AA49">
            <v>3</v>
          </cell>
          <cell r="AF49">
            <v>44</v>
          </cell>
          <cell r="AH49">
            <v>30600</v>
          </cell>
          <cell r="AI49">
            <v>30558.940127999998</v>
          </cell>
          <cell r="AN49">
            <v>4.8</v>
          </cell>
          <cell r="AR49">
            <v>6.1</v>
          </cell>
          <cell r="AT49" t="str">
            <v>Information Media and Telecommunications</v>
          </cell>
          <cell r="AU49" t="str">
            <v>Professional, Scientific and Technical Services</v>
          </cell>
          <cell r="AV49" t="str">
            <v>Arts and Recreation Services</v>
          </cell>
          <cell r="AW49" t="str">
            <v>Public Administration and Safety</v>
          </cell>
          <cell r="AX49">
            <v>52</v>
          </cell>
          <cell r="AY49">
            <v>13.7</v>
          </cell>
          <cell r="AZ49">
            <v>10.9</v>
          </cell>
          <cell r="BA49">
            <v>4.5</v>
          </cell>
          <cell r="BB49">
            <v>22.679498388999999</v>
          </cell>
          <cell r="BC49">
            <v>21.772640118000002</v>
          </cell>
          <cell r="BD49">
            <v>27.912236331999999</v>
          </cell>
          <cell r="BE49">
            <v>21.239238934999999</v>
          </cell>
          <cell r="BF49">
            <v>24.005725507000001</v>
          </cell>
          <cell r="BG49">
            <v>29.146412607999999</v>
          </cell>
          <cell r="BH49">
            <v>22.805867654</v>
          </cell>
          <cell r="BI49">
            <v>27.111097903000001</v>
          </cell>
          <cell r="BJ49">
            <v>21.537173505999998</v>
          </cell>
          <cell r="BK49">
            <v>22.815503365000001</v>
          </cell>
          <cell r="BL49">
            <v>30.558940128</v>
          </cell>
          <cell r="BM49">
            <v>32.4</v>
          </cell>
          <cell r="BN49">
            <v>42</v>
          </cell>
          <cell r="BO49">
            <v>25.4</v>
          </cell>
          <cell r="BP49">
            <v>14.8</v>
          </cell>
          <cell r="BQ49">
            <v>4.9000000000000004</v>
          </cell>
          <cell r="BR49">
            <v>7.3</v>
          </cell>
          <cell r="BS49">
            <v>1.7</v>
          </cell>
          <cell r="BT49">
            <v>0.6</v>
          </cell>
          <cell r="BU49">
            <v>3.3</v>
          </cell>
          <cell r="BV49">
            <v>0.7</v>
          </cell>
          <cell r="BW49">
            <v>9.1</v>
          </cell>
          <cell r="BX49">
            <v>29.1</v>
          </cell>
          <cell r="BY49">
            <v>23.5</v>
          </cell>
          <cell r="BZ49">
            <v>19.600000000000001</v>
          </cell>
          <cell r="CA49">
            <v>7.6</v>
          </cell>
          <cell r="CB49">
            <v>5.2</v>
          </cell>
          <cell r="CC49">
            <v>5.2</v>
          </cell>
          <cell r="CD49">
            <v>39</v>
          </cell>
          <cell r="CF49" t="str">
            <v>Other Industries</v>
          </cell>
          <cell r="CG49">
            <v>18.899999999999991</v>
          </cell>
          <cell r="CH49">
            <v>1.9</v>
          </cell>
        </row>
        <row r="50">
          <cell r="B50">
            <v>2211</v>
          </cell>
          <cell r="C50" t="str">
            <v>Accountants</v>
          </cell>
          <cell r="E50">
            <v>1660</v>
          </cell>
          <cell r="F50" t="str">
            <v>n/a</v>
          </cell>
          <cell r="G50">
            <v>48</v>
          </cell>
          <cell r="H50">
            <v>52</v>
          </cell>
          <cell r="I50">
            <v>80</v>
          </cell>
          <cell r="J50">
            <v>21</v>
          </cell>
          <cell r="K50">
            <v>24.7</v>
          </cell>
          <cell r="L50">
            <v>58.6</v>
          </cell>
          <cell r="M50">
            <v>7.3</v>
          </cell>
          <cell r="N50">
            <v>2.1</v>
          </cell>
          <cell r="O50">
            <v>6</v>
          </cell>
          <cell r="P50">
            <v>0.5</v>
          </cell>
          <cell r="Q50">
            <v>0.9</v>
          </cell>
          <cell r="Y50">
            <v>80</v>
          </cell>
          <cell r="AA50">
            <v>2.1</v>
          </cell>
          <cell r="AF50">
            <v>43</v>
          </cell>
          <cell r="AH50">
            <v>205700</v>
          </cell>
          <cell r="AI50">
            <v>205720.04444</v>
          </cell>
          <cell r="AN50">
            <v>9.4</v>
          </cell>
          <cell r="AR50">
            <v>8.6</v>
          </cell>
          <cell r="AT50" t="str">
            <v>Professional, Scientific and Technical Services</v>
          </cell>
          <cell r="AU50" t="str">
            <v>Financial and Insurance Services</v>
          </cell>
          <cell r="AV50" t="str">
            <v>Manufacturing</v>
          </cell>
          <cell r="AW50" t="str">
            <v>Public Administration and Safety</v>
          </cell>
          <cell r="AX50">
            <v>50.4</v>
          </cell>
          <cell r="AY50">
            <v>9.1</v>
          </cell>
          <cell r="AZ50">
            <v>4.9000000000000004</v>
          </cell>
          <cell r="BA50">
            <v>4.9000000000000004</v>
          </cell>
          <cell r="BB50">
            <v>159.64404271000001</v>
          </cell>
          <cell r="BC50">
            <v>157.50370928000001</v>
          </cell>
          <cell r="BD50">
            <v>166.75655266999999</v>
          </cell>
          <cell r="BE50">
            <v>168.74418419</v>
          </cell>
          <cell r="BF50">
            <v>186.16666033999999</v>
          </cell>
          <cell r="BG50">
            <v>188.07273355999999</v>
          </cell>
          <cell r="BH50">
            <v>194.64813533</v>
          </cell>
          <cell r="BI50">
            <v>189.46083951</v>
          </cell>
          <cell r="BJ50">
            <v>188.13666738000001</v>
          </cell>
          <cell r="BK50">
            <v>193.8860493</v>
          </cell>
          <cell r="BL50">
            <v>205.72004444000001</v>
          </cell>
          <cell r="BM50">
            <v>223.3</v>
          </cell>
          <cell r="BN50">
            <v>38.700000000000003</v>
          </cell>
          <cell r="BO50">
            <v>27.2</v>
          </cell>
          <cell r="BP50">
            <v>15.2</v>
          </cell>
          <cell r="BQ50">
            <v>5.4</v>
          </cell>
          <cell r="BR50">
            <v>9.9</v>
          </cell>
          <cell r="BS50">
            <v>1.2</v>
          </cell>
          <cell r="BT50">
            <v>0.5</v>
          </cell>
          <cell r="BU50">
            <v>1.9</v>
          </cell>
          <cell r="BV50">
            <v>0.4</v>
          </cell>
          <cell r="BW50">
            <v>6.3</v>
          </cell>
          <cell r="BX50">
            <v>31.8</v>
          </cell>
          <cell r="BY50">
            <v>27.1</v>
          </cell>
          <cell r="BZ50">
            <v>18.8</v>
          </cell>
          <cell r="CA50">
            <v>6.3</v>
          </cell>
          <cell r="CB50">
            <v>4.5999999999999996</v>
          </cell>
          <cell r="CC50">
            <v>4.7</v>
          </cell>
          <cell r="CD50">
            <v>38</v>
          </cell>
          <cell r="CF50" t="str">
            <v>Other Industries</v>
          </cell>
          <cell r="CG50">
            <v>30.699999999999989</v>
          </cell>
          <cell r="CH50">
            <v>17.600000000000001</v>
          </cell>
        </row>
        <row r="51">
          <cell r="B51">
            <v>2212</v>
          </cell>
          <cell r="C51" t="str">
            <v>Auditors, Company Secretaries and Corporate Treasurers</v>
          </cell>
          <cell r="E51">
            <v>1916</v>
          </cell>
          <cell r="F51" t="str">
            <v>n/a</v>
          </cell>
          <cell r="G51">
            <v>52</v>
          </cell>
          <cell r="H51">
            <v>48</v>
          </cell>
          <cell r="I51">
            <v>86</v>
          </cell>
          <cell r="J51">
            <v>14</v>
          </cell>
          <cell r="K51">
            <v>25.3</v>
          </cell>
          <cell r="L51">
            <v>47.9</v>
          </cell>
          <cell r="M51">
            <v>9.1</v>
          </cell>
          <cell r="N51">
            <v>5.8</v>
          </cell>
          <cell r="O51">
            <v>8.5</v>
          </cell>
          <cell r="P51">
            <v>1.2</v>
          </cell>
          <cell r="Q51">
            <v>2.2999999999999998</v>
          </cell>
          <cell r="Y51">
            <v>86</v>
          </cell>
          <cell r="AA51">
            <v>2.1</v>
          </cell>
          <cell r="AF51">
            <v>43</v>
          </cell>
          <cell r="AH51">
            <v>31900</v>
          </cell>
          <cell r="AI51">
            <v>31913.619526000002</v>
          </cell>
          <cell r="AN51">
            <v>50.6</v>
          </cell>
          <cell r="AR51">
            <v>14.7</v>
          </cell>
          <cell r="AT51" t="str">
            <v>Professional, Scientific and Technical Services</v>
          </cell>
          <cell r="AU51" t="str">
            <v>Financial and Insurance Services</v>
          </cell>
          <cell r="AV51" t="str">
            <v>Public Administration and Safety</v>
          </cell>
          <cell r="AW51" t="str">
            <v>Health Care and Social Assistance</v>
          </cell>
          <cell r="AX51">
            <v>30.8</v>
          </cell>
          <cell r="AY51">
            <v>23.6</v>
          </cell>
          <cell r="AZ51">
            <v>21.3</v>
          </cell>
          <cell r="BA51">
            <v>2.5</v>
          </cell>
          <cell r="BB51">
            <v>13.0503809</v>
          </cell>
          <cell r="BC51">
            <v>14.907726722</v>
          </cell>
          <cell r="BD51">
            <v>16.740807147000002</v>
          </cell>
          <cell r="BE51">
            <v>16.979878850999999</v>
          </cell>
          <cell r="BF51">
            <v>19.444238997999999</v>
          </cell>
          <cell r="BG51">
            <v>21.196324990000001</v>
          </cell>
          <cell r="BH51">
            <v>18.228823857999998</v>
          </cell>
          <cell r="BI51">
            <v>20.699815677</v>
          </cell>
          <cell r="BJ51">
            <v>20.374052438</v>
          </cell>
          <cell r="BK51">
            <v>28.097045480999999</v>
          </cell>
          <cell r="BL51">
            <v>31.913619526000002</v>
          </cell>
          <cell r="BM51">
            <v>36.6</v>
          </cell>
          <cell r="BN51">
            <v>38.6</v>
          </cell>
          <cell r="BO51">
            <v>26.8</v>
          </cell>
          <cell r="BP51">
            <v>15</v>
          </cell>
          <cell r="BQ51">
            <v>5.6</v>
          </cell>
          <cell r="BR51">
            <v>9</v>
          </cell>
          <cell r="BS51">
            <v>1.3</v>
          </cell>
          <cell r="BT51">
            <v>0.5</v>
          </cell>
          <cell r="BU51">
            <v>3</v>
          </cell>
          <cell r="BV51">
            <v>0.3</v>
          </cell>
          <cell r="BW51">
            <v>7.4</v>
          </cell>
          <cell r="BX51">
            <v>31.6</v>
          </cell>
          <cell r="BY51">
            <v>26.8</v>
          </cell>
          <cell r="BZ51">
            <v>19</v>
          </cell>
          <cell r="CA51">
            <v>7.1</v>
          </cell>
          <cell r="CB51">
            <v>4.5999999999999996</v>
          </cell>
          <cell r="CC51">
            <v>3.2</v>
          </cell>
          <cell r="CD51">
            <v>38</v>
          </cell>
          <cell r="CF51" t="str">
            <v>Other Industries</v>
          </cell>
          <cell r="CG51">
            <v>21.799999999999997</v>
          </cell>
          <cell r="CH51">
            <v>4.7</v>
          </cell>
        </row>
        <row r="52">
          <cell r="B52">
            <v>2221</v>
          </cell>
          <cell r="C52" t="str">
            <v>Financial Brokers</v>
          </cell>
          <cell r="E52">
            <v>2231</v>
          </cell>
          <cell r="F52" t="str">
            <v>n/a</v>
          </cell>
          <cell r="G52">
            <v>66</v>
          </cell>
          <cell r="H52">
            <v>34</v>
          </cell>
          <cell r="I52">
            <v>83</v>
          </cell>
          <cell r="J52">
            <v>17</v>
          </cell>
          <cell r="K52">
            <v>10</v>
          </cell>
          <cell r="L52">
            <v>25</v>
          </cell>
          <cell r="M52">
            <v>36.5</v>
          </cell>
          <cell r="N52">
            <v>9.1</v>
          </cell>
          <cell r="O52">
            <v>13.5</v>
          </cell>
          <cell r="P52">
            <v>2.2999999999999998</v>
          </cell>
          <cell r="Q52">
            <v>3.6</v>
          </cell>
          <cell r="Y52">
            <v>83</v>
          </cell>
          <cell r="AA52">
            <v>1.9</v>
          </cell>
          <cell r="AF52">
            <v>46</v>
          </cell>
          <cell r="AH52">
            <v>30300</v>
          </cell>
          <cell r="AI52">
            <v>30348.393904</v>
          </cell>
          <cell r="AN52">
            <v>13.9</v>
          </cell>
          <cell r="AR52">
            <v>10.6</v>
          </cell>
          <cell r="AT52" t="str">
            <v>Financial and Insurance Services</v>
          </cell>
          <cell r="AU52" t="str">
            <v>Professional, Scientific and Technical Services</v>
          </cell>
          <cell r="AV52" t="str">
            <v>Wholesale Trade</v>
          </cell>
          <cell r="AW52" t="str">
            <v>Rental, Hiring and Real Estate Services</v>
          </cell>
          <cell r="AX52">
            <v>85.2</v>
          </cell>
          <cell r="AY52">
            <v>3</v>
          </cell>
          <cell r="AZ52">
            <v>2.7</v>
          </cell>
          <cell r="BA52">
            <v>1.8</v>
          </cell>
          <cell r="BB52">
            <v>20.469811420999999</v>
          </cell>
          <cell r="BC52">
            <v>24.087484082</v>
          </cell>
          <cell r="BD52">
            <v>25.686979107999999</v>
          </cell>
          <cell r="BE52">
            <v>24.357126907000001</v>
          </cell>
          <cell r="BF52">
            <v>25.352501005000001</v>
          </cell>
          <cell r="BG52">
            <v>26.645242872000001</v>
          </cell>
          <cell r="BH52">
            <v>30.635226441</v>
          </cell>
          <cell r="BI52">
            <v>35.534839716</v>
          </cell>
          <cell r="BJ52">
            <v>27.821208711000001</v>
          </cell>
          <cell r="BK52">
            <v>37.421444385000001</v>
          </cell>
          <cell r="BL52">
            <v>30.348393904000002</v>
          </cell>
          <cell r="BM52">
            <v>33.6</v>
          </cell>
          <cell r="BN52">
            <v>34.200000000000003</v>
          </cell>
          <cell r="BO52">
            <v>26.9</v>
          </cell>
          <cell r="BP52">
            <v>18</v>
          </cell>
          <cell r="BQ52">
            <v>6.4</v>
          </cell>
          <cell r="BR52">
            <v>11.6</v>
          </cell>
          <cell r="BS52">
            <v>1.3</v>
          </cell>
          <cell r="BT52">
            <v>0.6</v>
          </cell>
          <cell r="BU52">
            <v>1</v>
          </cell>
          <cell r="BV52">
            <v>0.3</v>
          </cell>
          <cell r="BW52">
            <v>3.8</v>
          </cell>
          <cell r="BX52">
            <v>23.5</v>
          </cell>
          <cell r="BY52">
            <v>26</v>
          </cell>
          <cell r="BZ52">
            <v>25.2</v>
          </cell>
          <cell r="CA52">
            <v>9.1999999999999993</v>
          </cell>
          <cell r="CB52">
            <v>6.5</v>
          </cell>
          <cell r="CC52">
            <v>5.5</v>
          </cell>
          <cell r="CD52">
            <v>43</v>
          </cell>
          <cell r="CF52" t="str">
            <v>Other Industries</v>
          </cell>
          <cell r="CG52">
            <v>7.2999999999999972</v>
          </cell>
          <cell r="CH52">
            <v>3.2</v>
          </cell>
        </row>
        <row r="53">
          <cell r="B53">
            <v>2222</v>
          </cell>
          <cell r="C53" t="str">
            <v>Financial Dealers</v>
          </cell>
          <cell r="E53">
            <v>2298</v>
          </cell>
          <cell r="F53" t="str">
            <v>n/a</v>
          </cell>
          <cell r="G53">
            <v>70</v>
          </cell>
          <cell r="H53">
            <v>31</v>
          </cell>
          <cell r="I53">
            <v>89</v>
          </cell>
          <cell r="J53">
            <v>11</v>
          </cell>
          <cell r="K53">
            <v>21.8</v>
          </cell>
          <cell r="L53">
            <v>45.5</v>
          </cell>
          <cell r="M53">
            <v>10.8</v>
          </cell>
          <cell r="N53">
            <v>4.2</v>
          </cell>
          <cell r="O53">
            <v>13.8</v>
          </cell>
          <cell r="P53">
            <v>1.8</v>
          </cell>
          <cell r="Q53">
            <v>2.2999999999999998</v>
          </cell>
          <cell r="Y53">
            <v>89</v>
          </cell>
          <cell r="AA53">
            <v>0.8</v>
          </cell>
          <cell r="AF53">
            <v>47</v>
          </cell>
          <cell r="AH53">
            <v>19100</v>
          </cell>
          <cell r="AI53">
            <v>19146.745122</v>
          </cell>
          <cell r="AN53">
            <v>23.8</v>
          </cell>
          <cell r="AR53">
            <v>-3.8</v>
          </cell>
          <cell r="AT53" t="str">
            <v>Financial and Insurance Services</v>
          </cell>
          <cell r="AU53" t="str">
            <v>Public Administration and Safety</v>
          </cell>
          <cell r="AV53" t="str">
            <v>Professional, Scientific and Technical Services</v>
          </cell>
          <cell r="AW53" t="str">
            <v>Accommodation and Food Services</v>
          </cell>
          <cell r="AX53">
            <v>88</v>
          </cell>
          <cell r="AY53">
            <v>2.2999999999999998</v>
          </cell>
          <cell r="AZ53">
            <v>1.9</v>
          </cell>
          <cell r="BA53">
            <v>1.1000000000000001</v>
          </cell>
          <cell r="BB53">
            <v>14.750393681</v>
          </cell>
          <cell r="BC53">
            <v>17.422074976000001</v>
          </cell>
          <cell r="BD53">
            <v>18.101978493000001</v>
          </cell>
          <cell r="BE53">
            <v>12.237915405000001</v>
          </cell>
          <cell r="BF53">
            <v>20.973519380999999</v>
          </cell>
          <cell r="BG53">
            <v>15.462920601</v>
          </cell>
          <cell r="BH53">
            <v>18.431932186000001</v>
          </cell>
          <cell r="BI53">
            <v>16.359246804000001</v>
          </cell>
          <cell r="BJ53">
            <v>17.937966312</v>
          </cell>
          <cell r="BK53">
            <v>14.964354493</v>
          </cell>
          <cell r="BL53">
            <v>19.146745121999999</v>
          </cell>
          <cell r="BM53">
            <v>18.399999999999999</v>
          </cell>
          <cell r="BN53">
            <v>45.4</v>
          </cell>
          <cell r="BO53">
            <v>27</v>
          </cell>
          <cell r="BP53">
            <v>11.8</v>
          </cell>
          <cell r="BQ53">
            <v>4.8</v>
          </cell>
          <cell r="BR53">
            <v>8</v>
          </cell>
          <cell r="BS53">
            <v>0.8</v>
          </cell>
          <cell r="BT53">
            <v>0.4</v>
          </cell>
          <cell r="BU53">
            <v>1.8</v>
          </cell>
          <cell r="BV53">
            <v>0.1</v>
          </cell>
          <cell r="BW53">
            <v>4.7</v>
          </cell>
          <cell r="BX53">
            <v>32.5</v>
          </cell>
          <cell r="BY53">
            <v>29.6</v>
          </cell>
          <cell r="BZ53">
            <v>21.2</v>
          </cell>
          <cell r="CA53">
            <v>6</v>
          </cell>
          <cell r="CB53">
            <v>3</v>
          </cell>
          <cell r="CC53">
            <v>2.8</v>
          </cell>
          <cell r="CD53">
            <v>38</v>
          </cell>
          <cell r="CF53" t="str">
            <v>Other Industries</v>
          </cell>
          <cell r="CG53">
            <v>6.7000000000000028</v>
          </cell>
          <cell r="CH53">
            <v>-0.7</v>
          </cell>
        </row>
        <row r="54">
          <cell r="B54">
            <v>2223</v>
          </cell>
          <cell r="C54" t="str">
            <v>Financial Investment Advisers and Managers</v>
          </cell>
          <cell r="E54">
            <v>2307</v>
          </cell>
          <cell r="F54" t="str">
            <v>n/a</v>
          </cell>
          <cell r="G54">
            <v>70</v>
          </cell>
          <cell r="H54">
            <v>31</v>
          </cell>
          <cell r="I54">
            <v>84</v>
          </cell>
          <cell r="J54">
            <v>16</v>
          </cell>
          <cell r="K54">
            <v>21.8</v>
          </cell>
          <cell r="L54">
            <v>42.4</v>
          </cell>
          <cell r="M54">
            <v>23.9</v>
          </cell>
          <cell r="N54">
            <v>2.7</v>
          </cell>
          <cell r="O54">
            <v>6.8</v>
          </cell>
          <cell r="P54">
            <v>0.9</v>
          </cell>
          <cell r="Q54">
            <v>1.4</v>
          </cell>
          <cell r="Y54">
            <v>84</v>
          </cell>
          <cell r="AA54">
            <v>1.2</v>
          </cell>
          <cell r="AF54">
            <v>45</v>
          </cell>
          <cell r="AH54">
            <v>60000</v>
          </cell>
          <cell r="AI54">
            <v>59988.875223000003</v>
          </cell>
          <cell r="AN54">
            <v>11.2</v>
          </cell>
          <cell r="AR54">
            <v>10.8</v>
          </cell>
          <cell r="AT54" t="str">
            <v>Financial and Insurance Services</v>
          </cell>
          <cell r="AU54" t="str">
            <v>Professional, Scientific and Technical Services</v>
          </cell>
          <cell r="AV54" t="str">
            <v>Rental, Hiring and Real Estate Services</v>
          </cell>
          <cell r="AW54" t="str">
            <v>Public Administration and Safety</v>
          </cell>
          <cell r="AX54">
            <v>83.3</v>
          </cell>
          <cell r="AY54">
            <v>5.4</v>
          </cell>
          <cell r="AZ54">
            <v>3.4</v>
          </cell>
          <cell r="BA54">
            <v>2</v>
          </cell>
          <cell r="BB54">
            <v>37.351053438999998</v>
          </cell>
          <cell r="BC54">
            <v>45.033904239000002</v>
          </cell>
          <cell r="BD54">
            <v>43.865313334</v>
          </cell>
          <cell r="BE54">
            <v>40.575300902999999</v>
          </cell>
          <cell r="BF54">
            <v>47.484346328999997</v>
          </cell>
          <cell r="BG54">
            <v>53.926697693999998</v>
          </cell>
          <cell r="BH54">
            <v>43.917036019999998</v>
          </cell>
          <cell r="BI54">
            <v>52.099332199000003</v>
          </cell>
          <cell r="BJ54">
            <v>46.970285828999998</v>
          </cell>
          <cell r="BK54">
            <v>42.908924685999999</v>
          </cell>
          <cell r="BL54">
            <v>59.988875223000001</v>
          </cell>
          <cell r="BM54">
            <v>66.400000000000006</v>
          </cell>
          <cell r="BN54">
            <v>37.5</v>
          </cell>
          <cell r="BO54">
            <v>28.7</v>
          </cell>
          <cell r="BP54">
            <v>16.5</v>
          </cell>
          <cell r="BQ54">
            <v>5.9</v>
          </cell>
          <cell r="BR54">
            <v>8.4</v>
          </cell>
          <cell r="BS54">
            <v>1.3</v>
          </cell>
          <cell r="BT54">
            <v>0.3</v>
          </cell>
          <cell r="BU54">
            <v>1.4</v>
          </cell>
          <cell r="BV54">
            <v>0.1</v>
          </cell>
          <cell r="BW54">
            <v>3.8</v>
          </cell>
          <cell r="BX54">
            <v>24.3</v>
          </cell>
          <cell r="BY54">
            <v>28.7</v>
          </cell>
          <cell r="BZ54">
            <v>23</v>
          </cell>
          <cell r="CA54">
            <v>8.1999999999999993</v>
          </cell>
          <cell r="CB54">
            <v>5.5</v>
          </cell>
          <cell r="CC54">
            <v>6.3</v>
          </cell>
          <cell r="CD54">
            <v>42</v>
          </cell>
          <cell r="CF54" t="str">
            <v>Other Industries</v>
          </cell>
          <cell r="CG54">
            <v>5.8999999999999915</v>
          </cell>
          <cell r="CH54">
            <v>6.5</v>
          </cell>
        </row>
        <row r="55">
          <cell r="B55">
            <v>2231</v>
          </cell>
          <cell r="C55" t="str">
            <v>Human Resource Professionals</v>
          </cell>
          <cell r="E55">
            <v>1662</v>
          </cell>
          <cell r="F55" t="str">
            <v>n/a</v>
          </cell>
          <cell r="G55">
            <v>29</v>
          </cell>
          <cell r="H55">
            <v>72</v>
          </cell>
          <cell r="I55">
            <v>81</v>
          </cell>
          <cell r="J55">
            <v>19</v>
          </cell>
          <cell r="K55">
            <v>14.3</v>
          </cell>
          <cell r="L55">
            <v>35.9</v>
          </cell>
          <cell r="M55">
            <v>16.100000000000001</v>
          </cell>
          <cell r="N55">
            <v>12.3</v>
          </cell>
          <cell r="O55">
            <v>15.1</v>
          </cell>
          <cell r="P55">
            <v>2.4</v>
          </cell>
          <cell r="Q55">
            <v>3.9</v>
          </cell>
          <cell r="Y55">
            <v>81</v>
          </cell>
          <cell r="AA55">
            <v>3.7</v>
          </cell>
          <cell r="AF55">
            <v>42</v>
          </cell>
          <cell r="AH55">
            <v>65900</v>
          </cell>
          <cell r="AI55">
            <v>65904.948917000002</v>
          </cell>
          <cell r="AN55">
            <v>12.7</v>
          </cell>
          <cell r="AR55">
            <v>7.2</v>
          </cell>
          <cell r="AT55" t="str">
            <v>Administrative and Support Services</v>
          </cell>
          <cell r="AU55" t="str">
            <v>Public Administration and Safety</v>
          </cell>
          <cell r="AV55" t="str">
            <v>Professional, Scientific and Technical Services</v>
          </cell>
          <cell r="AW55" t="str">
            <v>Health Care and Social Assistance</v>
          </cell>
          <cell r="AX55">
            <v>36.1</v>
          </cell>
          <cell r="AY55">
            <v>13.6</v>
          </cell>
          <cell r="AZ55">
            <v>7.5</v>
          </cell>
          <cell r="BA55">
            <v>7.2</v>
          </cell>
          <cell r="BB55">
            <v>58.458208462999998</v>
          </cell>
          <cell r="BC55">
            <v>64.741908498000001</v>
          </cell>
          <cell r="BD55">
            <v>49.466159892999997</v>
          </cell>
          <cell r="BE55">
            <v>62.501430726999999</v>
          </cell>
          <cell r="BF55">
            <v>52.519816304000003</v>
          </cell>
          <cell r="BG55">
            <v>58.496843382999998</v>
          </cell>
          <cell r="BH55">
            <v>57.199768853999998</v>
          </cell>
          <cell r="BI55">
            <v>66.042780433999994</v>
          </cell>
          <cell r="BJ55">
            <v>71.503388455000007</v>
          </cell>
          <cell r="BK55">
            <v>78.492161741999993</v>
          </cell>
          <cell r="BL55">
            <v>65.904948916999999</v>
          </cell>
          <cell r="BM55">
            <v>70.599999999999994</v>
          </cell>
          <cell r="BN55">
            <v>33</v>
          </cell>
          <cell r="BO55">
            <v>25.4</v>
          </cell>
          <cell r="BP55">
            <v>18.5</v>
          </cell>
          <cell r="BQ55">
            <v>6</v>
          </cell>
          <cell r="BR55">
            <v>11</v>
          </cell>
          <cell r="BS55">
            <v>1.6</v>
          </cell>
          <cell r="BT55">
            <v>1.2</v>
          </cell>
          <cell r="BU55">
            <v>3.3</v>
          </cell>
          <cell r="BV55">
            <v>0.3</v>
          </cell>
          <cell r="BW55">
            <v>6.7</v>
          </cell>
          <cell r="BX55">
            <v>36</v>
          </cell>
          <cell r="BY55">
            <v>27.5</v>
          </cell>
          <cell r="BZ55">
            <v>18.100000000000001</v>
          </cell>
          <cell r="CA55">
            <v>5.9</v>
          </cell>
          <cell r="CB55">
            <v>3.6</v>
          </cell>
          <cell r="CC55">
            <v>1.8</v>
          </cell>
          <cell r="CD55">
            <v>37</v>
          </cell>
          <cell r="CF55" t="str">
            <v>Other Industries</v>
          </cell>
          <cell r="CG55">
            <v>35.599999999999994</v>
          </cell>
          <cell r="CH55">
            <v>4.7</v>
          </cell>
        </row>
        <row r="56">
          <cell r="B56">
            <v>2232</v>
          </cell>
          <cell r="C56" t="str">
            <v>ICT Trainers</v>
          </cell>
          <cell r="E56">
            <v>1696</v>
          </cell>
          <cell r="F56" t="str">
            <v>n/a</v>
          </cell>
          <cell r="G56">
            <v>53</v>
          </cell>
          <cell r="H56">
            <v>47</v>
          </cell>
          <cell r="I56">
            <v>68</v>
          </cell>
          <cell r="J56">
            <v>33</v>
          </cell>
          <cell r="K56">
            <v>16.899999999999999</v>
          </cell>
          <cell r="L56">
            <v>33.9</v>
          </cell>
          <cell r="M56">
            <v>18.399999999999999</v>
          </cell>
          <cell r="N56">
            <v>17.100000000000001</v>
          </cell>
          <cell r="O56">
            <v>9.9</v>
          </cell>
          <cell r="P56">
            <v>1.8</v>
          </cell>
          <cell r="Q56">
            <v>2.1</v>
          </cell>
          <cell r="Y56">
            <v>68</v>
          </cell>
          <cell r="AA56">
            <v>0</v>
          </cell>
          <cell r="AF56">
            <v>42</v>
          </cell>
          <cell r="AH56">
            <v>1700</v>
          </cell>
          <cell r="AI56">
            <v>1729.6933999999999</v>
          </cell>
          <cell r="AN56">
            <v>-44.3</v>
          </cell>
          <cell r="AR56">
            <v>-7.1</v>
          </cell>
          <cell r="AT56" t="str">
            <v>Professional, Scientific and Technical Services</v>
          </cell>
          <cell r="AU56" t="str">
            <v>Education and Training</v>
          </cell>
          <cell r="AV56" t="str">
            <v>Health Care and Social Assistance</v>
          </cell>
          <cell r="AW56" t="str">
            <v>Public Administration and Safety</v>
          </cell>
          <cell r="AX56">
            <v>32.200000000000003</v>
          </cell>
          <cell r="AY56">
            <v>29.4</v>
          </cell>
          <cell r="AZ56">
            <v>8.1</v>
          </cell>
          <cell r="BA56">
            <v>6.2</v>
          </cell>
          <cell r="BB56">
            <v>2.4517684175999999</v>
          </cell>
          <cell r="BC56">
            <v>5.8624479306000001</v>
          </cell>
          <cell r="BD56">
            <v>3.9417718355</v>
          </cell>
          <cell r="BE56">
            <v>2.6602403293000001</v>
          </cell>
          <cell r="BF56">
            <v>2.7574034310000002</v>
          </cell>
          <cell r="BG56">
            <v>3.1071342074000001</v>
          </cell>
          <cell r="BH56">
            <v>2.1828743585999999</v>
          </cell>
          <cell r="BI56">
            <v>3.4717317418999998</v>
          </cell>
          <cell r="BJ56">
            <v>4.2375737322000004</v>
          </cell>
          <cell r="BK56">
            <v>2.4506405609000002</v>
          </cell>
          <cell r="BL56">
            <v>1.7296933999999999</v>
          </cell>
          <cell r="BM56">
            <v>1.6</v>
          </cell>
          <cell r="BN56">
            <v>33.9</v>
          </cell>
          <cell r="BO56">
            <v>27.8</v>
          </cell>
          <cell r="BP56">
            <v>17.7</v>
          </cell>
          <cell r="BQ56">
            <v>5.7</v>
          </cell>
          <cell r="BR56">
            <v>9.1999999999999993</v>
          </cell>
          <cell r="BS56">
            <v>1.3</v>
          </cell>
          <cell r="BT56">
            <v>0.9</v>
          </cell>
          <cell r="BU56">
            <v>3.5</v>
          </cell>
          <cell r="BV56">
            <v>1</v>
          </cell>
          <cell r="BW56">
            <v>4.0999999999999996</v>
          </cell>
          <cell r="BX56">
            <v>18.7</v>
          </cell>
          <cell r="BY56">
            <v>28.1</v>
          </cell>
          <cell r="BZ56">
            <v>26</v>
          </cell>
          <cell r="CA56">
            <v>10.7</v>
          </cell>
          <cell r="CB56">
            <v>7</v>
          </cell>
          <cell r="CC56">
            <v>4.4000000000000004</v>
          </cell>
          <cell r="CD56">
            <v>44</v>
          </cell>
          <cell r="CF56" t="str">
            <v>Other Industries</v>
          </cell>
          <cell r="CG56">
            <v>24.099999999999994</v>
          </cell>
          <cell r="CH56">
            <v>-0.1</v>
          </cell>
        </row>
        <row r="57">
          <cell r="B57">
            <v>2233</v>
          </cell>
          <cell r="C57" t="str">
            <v>Training and Development Professionals</v>
          </cell>
          <cell r="E57">
            <v>1742</v>
          </cell>
          <cell r="F57" t="str">
            <v>n/a</v>
          </cell>
          <cell r="G57">
            <v>42</v>
          </cell>
          <cell r="H57">
            <v>58</v>
          </cell>
          <cell r="I57">
            <v>77</v>
          </cell>
          <cell r="J57">
            <v>24</v>
          </cell>
          <cell r="K57">
            <v>16.899999999999999</v>
          </cell>
          <cell r="L57">
            <v>25.2</v>
          </cell>
          <cell r="M57">
            <v>20</v>
          </cell>
          <cell r="N57">
            <v>21.9</v>
          </cell>
          <cell r="O57">
            <v>10.7</v>
          </cell>
          <cell r="P57">
            <v>1.9</v>
          </cell>
          <cell r="Q57">
            <v>3.4</v>
          </cell>
          <cell r="Y57">
            <v>77</v>
          </cell>
          <cell r="AA57">
            <v>1.9</v>
          </cell>
          <cell r="AF57">
            <v>44</v>
          </cell>
          <cell r="AH57">
            <v>17400</v>
          </cell>
          <cell r="AI57">
            <v>17371.260067000003</v>
          </cell>
          <cell r="AN57">
            <v>-23.1</v>
          </cell>
          <cell r="AR57">
            <v>-10</v>
          </cell>
          <cell r="AT57" t="str">
            <v>Education and Training</v>
          </cell>
          <cell r="AU57" t="str">
            <v>Public Administration and Safety</v>
          </cell>
          <cell r="AV57" t="str">
            <v>Health Care and Social Assistance</v>
          </cell>
          <cell r="AW57" t="str">
            <v>Financial and Insurance Services</v>
          </cell>
          <cell r="AX57">
            <v>23.5</v>
          </cell>
          <cell r="AY57">
            <v>20</v>
          </cell>
          <cell r="AZ57">
            <v>8.9</v>
          </cell>
          <cell r="BA57">
            <v>7.8</v>
          </cell>
          <cell r="BB57">
            <v>26.508882351</v>
          </cell>
          <cell r="BC57">
            <v>32.832506688999999</v>
          </cell>
          <cell r="BD57">
            <v>27.417272912000001</v>
          </cell>
          <cell r="BE57">
            <v>23.535369865</v>
          </cell>
          <cell r="BF57">
            <v>27.088949657000001</v>
          </cell>
          <cell r="BG57">
            <v>22.602320164999998</v>
          </cell>
          <cell r="BH57">
            <v>24.544709446999999</v>
          </cell>
          <cell r="BI57">
            <v>19.357776185999999</v>
          </cell>
          <cell r="BJ57">
            <v>24.814859508000001</v>
          </cell>
          <cell r="BK57">
            <v>21.107592160999999</v>
          </cell>
          <cell r="BL57">
            <v>17.371260067000001</v>
          </cell>
          <cell r="BM57">
            <v>15.6</v>
          </cell>
          <cell r="BN57">
            <v>28.8</v>
          </cell>
          <cell r="BO57">
            <v>24.8</v>
          </cell>
          <cell r="BP57">
            <v>21.8</v>
          </cell>
          <cell r="BQ57">
            <v>6.4</v>
          </cell>
          <cell r="BR57">
            <v>12</v>
          </cell>
          <cell r="BS57">
            <v>1.8</v>
          </cell>
          <cell r="BT57">
            <v>1.4</v>
          </cell>
          <cell r="BU57">
            <v>3</v>
          </cell>
          <cell r="BV57">
            <v>0.9</v>
          </cell>
          <cell r="BW57">
            <v>4</v>
          </cell>
          <cell r="BX57">
            <v>23</v>
          </cell>
          <cell r="BY57">
            <v>26.5</v>
          </cell>
          <cell r="BZ57">
            <v>25.6</v>
          </cell>
          <cell r="CA57">
            <v>10.4</v>
          </cell>
          <cell r="CB57">
            <v>6.3</v>
          </cell>
          <cell r="CC57">
            <v>3.3</v>
          </cell>
          <cell r="CD57">
            <v>43</v>
          </cell>
          <cell r="CF57" t="str">
            <v>Other Industries</v>
          </cell>
          <cell r="CG57">
            <v>39.800000000000004</v>
          </cell>
          <cell r="CH57">
            <v>-1.7</v>
          </cell>
        </row>
        <row r="58">
          <cell r="B58">
            <v>2241</v>
          </cell>
          <cell r="C58" t="str">
            <v>Actuaries, Mathematicians and Statisticians</v>
          </cell>
          <cell r="E58">
            <v>2060</v>
          </cell>
          <cell r="F58" t="str">
            <v>n/a</v>
          </cell>
          <cell r="G58">
            <v>57</v>
          </cell>
          <cell r="H58">
            <v>43</v>
          </cell>
          <cell r="I58">
            <v>79</v>
          </cell>
          <cell r="J58">
            <v>21</v>
          </cell>
          <cell r="K58">
            <v>45.4</v>
          </cell>
          <cell r="L58">
            <v>44.8</v>
          </cell>
          <cell r="M58">
            <v>2.1</v>
          </cell>
          <cell r="N58">
            <v>1.4</v>
          </cell>
          <cell r="O58">
            <v>5.3</v>
          </cell>
          <cell r="P58">
            <v>0.4</v>
          </cell>
          <cell r="Q58">
            <v>0.6</v>
          </cell>
          <cell r="Y58">
            <v>79</v>
          </cell>
          <cell r="AA58">
            <v>1.8</v>
          </cell>
          <cell r="AF58">
            <v>42</v>
          </cell>
          <cell r="AH58">
            <v>9800</v>
          </cell>
          <cell r="AI58">
            <v>9756.3641822999998</v>
          </cell>
          <cell r="AN58">
            <v>28.9</v>
          </cell>
          <cell r="AR58">
            <v>6.8</v>
          </cell>
          <cell r="AT58" t="str">
            <v>Financial and Insurance Services</v>
          </cell>
          <cell r="AU58" t="str">
            <v>Professional, Scientific and Technical Services</v>
          </cell>
          <cell r="AV58" t="str">
            <v>Education and Training</v>
          </cell>
          <cell r="AW58" t="str">
            <v>Public Administration and Safety</v>
          </cell>
          <cell r="AX58">
            <v>32.799999999999997</v>
          </cell>
          <cell r="AY58">
            <v>27.4</v>
          </cell>
          <cell r="AZ58">
            <v>14.2</v>
          </cell>
          <cell r="BA58">
            <v>13</v>
          </cell>
          <cell r="BB58">
            <v>5.6514851748000003</v>
          </cell>
          <cell r="BC58">
            <v>6.5500542614999997</v>
          </cell>
          <cell r="BD58">
            <v>7.0981813216000003</v>
          </cell>
          <cell r="BE58">
            <v>6.1363640447999996</v>
          </cell>
          <cell r="BF58">
            <v>5.8399910886999997</v>
          </cell>
          <cell r="BG58">
            <v>7.5660834451000003</v>
          </cell>
          <cell r="BH58">
            <v>9.8489149761999997</v>
          </cell>
          <cell r="BI58">
            <v>8.7551641576999994</v>
          </cell>
          <cell r="BJ58">
            <v>8.5010074645000007</v>
          </cell>
          <cell r="BK58">
            <v>9.9616686782000006</v>
          </cell>
          <cell r="BL58">
            <v>9.7563641823000005</v>
          </cell>
          <cell r="BM58">
            <v>10.4</v>
          </cell>
          <cell r="BN58">
            <v>43</v>
          </cell>
          <cell r="BO58">
            <v>21.5</v>
          </cell>
          <cell r="BP58">
            <v>10.8</v>
          </cell>
          <cell r="BQ58">
            <v>6</v>
          </cell>
          <cell r="BR58">
            <v>6.4</v>
          </cell>
          <cell r="BS58">
            <v>1.8</v>
          </cell>
          <cell r="BT58">
            <v>0.6</v>
          </cell>
          <cell r="BU58">
            <v>9.6999999999999993</v>
          </cell>
          <cell r="BV58">
            <v>0.4</v>
          </cell>
          <cell r="BW58">
            <v>7.3</v>
          </cell>
          <cell r="BX58">
            <v>35.700000000000003</v>
          </cell>
          <cell r="BY58">
            <v>27.2</v>
          </cell>
          <cell r="BZ58">
            <v>17.3</v>
          </cell>
          <cell r="CA58">
            <v>6.1</v>
          </cell>
          <cell r="CB58">
            <v>3.6</v>
          </cell>
          <cell r="CC58">
            <v>2.5</v>
          </cell>
          <cell r="CD58">
            <v>37</v>
          </cell>
          <cell r="CF58" t="str">
            <v>Other Industries</v>
          </cell>
          <cell r="CG58">
            <v>12.600000000000009</v>
          </cell>
          <cell r="CH58">
            <v>0.7</v>
          </cell>
        </row>
        <row r="59">
          <cell r="B59">
            <v>2242</v>
          </cell>
          <cell r="C59" t="str">
            <v>Archivists, Curators and Records Managers</v>
          </cell>
          <cell r="E59">
            <v>1812</v>
          </cell>
          <cell r="F59" t="str">
            <v>n/a</v>
          </cell>
          <cell r="G59">
            <v>30</v>
          </cell>
          <cell r="H59">
            <v>71</v>
          </cell>
          <cell r="I59">
            <v>69</v>
          </cell>
          <cell r="J59">
            <v>31</v>
          </cell>
          <cell r="K59">
            <v>32.1</v>
          </cell>
          <cell r="L59">
            <v>33.1</v>
          </cell>
          <cell r="M59">
            <v>12.3</v>
          </cell>
          <cell r="N59">
            <v>7.3</v>
          </cell>
          <cell r="O59">
            <v>9.9</v>
          </cell>
          <cell r="P59">
            <v>2</v>
          </cell>
          <cell r="Q59">
            <v>3.4</v>
          </cell>
          <cell r="Y59">
            <v>69</v>
          </cell>
          <cell r="AA59">
            <v>1.3</v>
          </cell>
          <cell r="AF59">
            <v>41</v>
          </cell>
          <cell r="AH59">
            <v>5000</v>
          </cell>
          <cell r="AI59">
            <v>4980.6690610000005</v>
          </cell>
          <cell r="AN59">
            <v>-1.1000000000000001</v>
          </cell>
          <cell r="AR59">
            <v>1.9</v>
          </cell>
          <cell r="AT59" t="str">
            <v>Public Administration and Safety</v>
          </cell>
          <cell r="AU59" t="str">
            <v>Health Care and Social Assistance</v>
          </cell>
          <cell r="AV59" t="str">
            <v>Arts and Recreation Services</v>
          </cell>
          <cell r="AW59" t="str">
            <v>Education and Training</v>
          </cell>
          <cell r="AX59">
            <v>24.9</v>
          </cell>
          <cell r="AY59">
            <v>24.5</v>
          </cell>
          <cell r="AZ59">
            <v>14.4</v>
          </cell>
          <cell r="BA59">
            <v>9.8000000000000007</v>
          </cell>
          <cell r="BB59">
            <v>7.7714585022999998</v>
          </cell>
          <cell r="BC59">
            <v>4.1682898978000003</v>
          </cell>
          <cell r="BD59">
            <v>6.6934239663000001</v>
          </cell>
          <cell r="BE59">
            <v>9.2274973436999996</v>
          </cell>
          <cell r="BF59">
            <v>7.6435122279999996</v>
          </cell>
          <cell r="BG59">
            <v>5.0385992645000002</v>
          </cell>
          <cell r="BH59">
            <v>6.3514226023999996</v>
          </cell>
          <cell r="BI59">
            <v>7.8061811458000001</v>
          </cell>
          <cell r="BJ59">
            <v>7.4314302976000004</v>
          </cell>
          <cell r="BK59">
            <v>10.229093926999999</v>
          </cell>
          <cell r="BL59">
            <v>4.9806690610000004</v>
          </cell>
          <cell r="BM59">
            <v>5.0999999999999996</v>
          </cell>
          <cell r="BN59">
            <v>26.8</v>
          </cell>
          <cell r="BO59">
            <v>30.5</v>
          </cell>
          <cell r="BP59">
            <v>13.7</v>
          </cell>
          <cell r="BQ59">
            <v>7.1</v>
          </cell>
          <cell r="BR59">
            <v>11.2</v>
          </cell>
          <cell r="BS59">
            <v>2.2000000000000002</v>
          </cell>
          <cell r="BT59">
            <v>1.5</v>
          </cell>
          <cell r="BU59">
            <v>7</v>
          </cell>
          <cell r="BV59">
            <v>0.5</v>
          </cell>
          <cell r="BW59">
            <v>3.1</v>
          </cell>
          <cell r="BX59">
            <v>18.5</v>
          </cell>
          <cell r="BY59">
            <v>25</v>
          </cell>
          <cell r="BZ59">
            <v>26.1</v>
          </cell>
          <cell r="CA59">
            <v>12.3</v>
          </cell>
          <cell r="CB59">
            <v>8.4</v>
          </cell>
          <cell r="CC59">
            <v>6.1</v>
          </cell>
          <cell r="CD59">
            <v>46</v>
          </cell>
          <cell r="CF59" t="str">
            <v>Other Industries</v>
          </cell>
          <cell r="CG59">
            <v>26.400000000000006</v>
          </cell>
          <cell r="CH59">
            <v>0.1</v>
          </cell>
        </row>
        <row r="60">
          <cell r="B60">
            <v>2243</v>
          </cell>
          <cell r="C60" t="str">
            <v>Economists</v>
          </cell>
          <cell r="E60" t="str">
            <v>n/a</v>
          </cell>
          <cell r="F60" t="str">
            <v>n/a</v>
          </cell>
          <cell r="G60">
            <v>67</v>
          </cell>
          <cell r="H60">
            <v>33</v>
          </cell>
          <cell r="I60">
            <v>84</v>
          </cell>
          <cell r="J60">
            <v>16</v>
          </cell>
          <cell r="K60">
            <v>50.2</v>
          </cell>
          <cell r="L60">
            <v>44.7</v>
          </cell>
          <cell r="M60">
            <v>1.3</v>
          </cell>
          <cell r="N60">
            <v>0.6</v>
          </cell>
          <cell r="O60">
            <v>3.1</v>
          </cell>
          <cell r="P60">
            <v>0</v>
          </cell>
          <cell r="Q60">
            <v>0.1</v>
          </cell>
          <cell r="Y60">
            <v>84</v>
          </cell>
          <cell r="AA60">
            <v>0.6</v>
          </cell>
          <cell r="AF60">
            <v>44</v>
          </cell>
          <cell r="AH60">
            <v>4200</v>
          </cell>
          <cell r="AI60">
            <v>4244.6861613000001</v>
          </cell>
          <cell r="AN60">
            <v>-21</v>
          </cell>
          <cell r="AR60">
            <v>-5.8</v>
          </cell>
          <cell r="AT60" t="str">
            <v>Public Administration and Safety</v>
          </cell>
          <cell r="AU60" t="str">
            <v>Professional, Scientific and Technical Services</v>
          </cell>
          <cell r="AV60" t="str">
            <v>Financial and Insurance Services</v>
          </cell>
          <cell r="AW60" t="str">
            <v>Education and Training</v>
          </cell>
          <cell r="AX60">
            <v>34.700000000000003</v>
          </cell>
          <cell r="AY60">
            <v>28.7</v>
          </cell>
          <cell r="AZ60">
            <v>14.2</v>
          </cell>
          <cell r="BA60">
            <v>5.6</v>
          </cell>
          <cell r="BB60">
            <v>5.8813754078000002</v>
          </cell>
          <cell r="BC60">
            <v>4.6281157990999997</v>
          </cell>
          <cell r="BD60">
            <v>1.3529108196999999</v>
          </cell>
          <cell r="BE60">
            <v>5.2893741960999998</v>
          </cell>
          <cell r="BF60">
            <v>5.4735656592000002</v>
          </cell>
          <cell r="BG60">
            <v>5.3737086807000001</v>
          </cell>
          <cell r="BH60">
            <v>6.9121509684999998</v>
          </cell>
          <cell r="BI60">
            <v>4.7116119853000002</v>
          </cell>
          <cell r="BJ60">
            <v>5.1801292116999997</v>
          </cell>
          <cell r="BK60">
            <v>4.9276461964999996</v>
          </cell>
          <cell r="BL60">
            <v>4.2446861612999998</v>
          </cell>
          <cell r="BM60">
            <v>4</v>
          </cell>
          <cell r="BN60">
            <v>34.1</v>
          </cell>
          <cell r="BO60">
            <v>26</v>
          </cell>
          <cell r="BP60">
            <v>12.6</v>
          </cell>
          <cell r="BQ60">
            <v>3.5</v>
          </cell>
          <cell r="BR60">
            <v>6.7</v>
          </cell>
          <cell r="BS60">
            <v>1</v>
          </cell>
          <cell r="BT60">
            <v>0.8</v>
          </cell>
          <cell r="BU60">
            <v>15.4</v>
          </cell>
          <cell r="BV60">
            <v>0.1</v>
          </cell>
          <cell r="BW60">
            <v>6</v>
          </cell>
          <cell r="BX60">
            <v>35.299999999999997</v>
          </cell>
          <cell r="BY60">
            <v>27.1</v>
          </cell>
          <cell r="BZ60">
            <v>17.3</v>
          </cell>
          <cell r="CA60">
            <v>6.5</v>
          </cell>
          <cell r="CB60">
            <v>4.0999999999999996</v>
          </cell>
          <cell r="CC60">
            <v>3.7</v>
          </cell>
          <cell r="CD60">
            <v>37</v>
          </cell>
          <cell r="CF60" t="str">
            <v>Other Industries</v>
          </cell>
          <cell r="CG60">
            <v>16.799999999999997</v>
          </cell>
          <cell r="CH60">
            <v>-0.2</v>
          </cell>
        </row>
        <row r="61">
          <cell r="B61">
            <v>2244</v>
          </cell>
          <cell r="C61" t="str">
            <v>Intelligence and Policy Analysts</v>
          </cell>
          <cell r="E61">
            <v>1821</v>
          </cell>
          <cell r="F61" t="str">
            <v>n/a</v>
          </cell>
          <cell r="G61">
            <v>38</v>
          </cell>
          <cell r="H61">
            <v>62</v>
          </cell>
          <cell r="I61">
            <v>80</v>
          </cell>
          <cell r="J61">
            <v>20</v>
          </cell>
          <cell r="K61">
            <v>39</v>
          </cell>
          <cell r="L61">
            <v>43.1</v>
          </cell>
          <cell r="M61">
            <v>6.4</v>
          </cell>
          <cell r="N61">
            <v>3.8</v>
          </cell>
          <cell r="O61">
            <v>6.3</v>
          </cell>
          <cell r="P61">
            <v>0.6</v>
          </cell>
          <cell r="Q61">
            <v>0.8</v>
          </cell>
          <cell r="Y61">
            <v>80</v>
          </cell>
          <cell r="AA61">
            <v>2</v>
          </cell>
          <cell r="AF61">
            <v>41</v>
          </cell>
          <cell r="AH61">
            <v>36600</v>
          </cell>
          <cell r="AI61">
            <v>36620.945271999997</v>
          </cell>
          <cell r="AN61">
            <v>98.9</v>
          </cell>
          <cell r="AR61">
            <v>4.9000000000000004</v>
          </cell>
          <cell r="AT61" t="str">
            <v>Public Administration and Safety</v>
          </cell>
          <cell r="AU61" t="str">
            <v>Professional, Scientific and Technical Services</v>
          </cell>
          <cell r="AV61" t="str">
            <v>Education and Training</v>
          </cell>
          <cell r="AW61" t="str">
            <v>Health Care and Social Assistance</v>
          </cell>
          <cell r="AX61">
            <v>78.900000000000006</v>
          </cell>
          <cell r="AY61">
            <v>4.3</v>
          </cell>
          <cell r="AZ61">
            <v>4.0999999999999996</v>
          </cell>
          <cell r="BA61">
            <v>3.4</v>
          </cell>
          <cell r="BB61">
            <v>16.306725665999998</v>
          </cell>
          <cell r="BC61">
            <v>27.289793704000001</v>
          </cell>
          <cell r="BD61">
            <v>24.847796531</v>
          </cell>
          <cell r="BE61">
            <v>15.889047093</v>
          </cell>
          <cell r="BF61">
            <v>16.619429960000002</v>
          </cell>
          <cell r="BG61">
            <v>18.414402374000002</v>
          </cell>
          <cell r="BH61">
            <v>25.360366332000002</v>
          </cell>
          <cell r="BI61">
            <v>33.00895585</v>
          </cell>
          <cell r="BJ61">
            <v>27.287542761000001</v>
          </cell>
          <cell r="BK61">
            <v>30.070405476000001</v>
          </cell>
          <cell r="BL61">
            <v>36.620945272</v>
          </cell>
          <cell r="BM61">
            <v>38.4</v>
          </cell>
          <cell r="BN61">
            <v>20.5</v>
          </cell>
          <cell r="BO61">
            <v>18.600000000000001</v>
          </cell>
          <cell r="BP61">
            <v>13.5</v>
          </cell>
          <cell r="BQ61">
            <v>5.5</v>
          </cell>
          <cell r="BR61">
            <v>7.4</v>
          </cell>
          <cell r="BS61">
            <v>2</v>
          </cell>
          <cell r="BT61">
            <v>1.5</v>
          </cell>
          <cell r="BU61">
            <v>31.1</v>
          </cell>
          <cell r="BV61">
            <v>0.1</v>
          </cell>
          <cell r="BW61">
            <v>3.8</v>
          </cell>
          <cell r="BX61">
            <v>34.299999999999997</v>
          </cell>
          <cell r="BY61">
            <v>29</v>
          </cell>
          <cell r="BZ61">
            <v>20.100000000000001</v>
          </cell>
          <cell r="CA61">
            <v>7.2</v>
          </cell>
          <cell r="CB61">
            <v>3.7</v>
          </cell>
          <cell r="CC61">
            <v>1.9</v>
          </cell>
          <cell r="CD61">
            <v>38</v>
          </cell>
          <cell r="CF61" t="str">
            <v>Other Industries</v>
          </cell>
          <cell r="CG61">
            <v>9.2999999999999972</v>
          </cell>
          <cell r="CH61">
            <v>1.8</v>
          </cell>
        </row>
        <row r="62">
          <cell r="B62">
            <v>2245</v>
          </cell>
          <cell r="C62" t="str">
            <v>Land Economists and Valuers</v>
          </cell>
          <cell r="E62">
            <v>1780</v>
          </cell>
          <cell r="F62" t="str">
            <v>n/a</v>
          </cell>
          <cell r="G62">
            <v>75</v>
          </cell>
          <cell r="H62">
            <v>25</v>
          </cell>
          <cell r="I62">
            <v>83</v>
          </cell>
          <cell r="J62">
            <v>17</v>
          </cell>
          <cell r="K62">
            <v>16.899999999999999</v>
          </cell>
          <cell r="L62">
            <v>47.6</v>
          </cell>
          <cell r="M62">
            <v>14.9</v>
          </cell>
          <cell r="N62">
            <v>6.7</v>
          </cell>
          <cell r="O62">
            <v>9.6</v>
          </cell>
          <cell r="P62">
            <v>1.4</v>
          </cell>
          <cell r="Q62">
            <v>3</v>
          </cell>
          <cell r="Y62">
            <v>83</v>
          </cell>
          <cell r="AA62">
            <v>1.8</v>
          </cell>
          <cell r="AF62">
            <v>47</v>
          </cell>
          <cell r="AH62">
            <v>10300</v>
          </cell>
          <cell r="AI62">
            <v>10306.128334000001</v>
          </cell>
          <cell r="AN62">
            <v>-12.1</v>
          </cell>
          <cell r="AR62">
            <v>1.8</v>
          </cell>
          <cell r="AT62" t="str">
            <v>Rental, Hiring and Real Estate Services</v>
          </cell>
          <cell r="AU62" t="str">
            <v>Construction</v>
          </cell>
          <cell r="AV62" t="str">
            <v>Public Administration and Safety</v>
          </cell>
          <cell r="AW62" t="str">
            <v>Professional, Scientific and Technical Services</v>
          </cell>
          <cell r="AX62">
            <v>55.9</v>
          </cell>
          <cell r="AY62">
            <v>14.5</v>
          </cell>
          <cell r="AZ62">
            <v>9.9</v>
          </cell>
          <cell r="BA62">
            <v>5.2</v>
          </cell>
          <cell r="BB62">
            <v>8.0305502953999994</v>
          </cell>
          <cell r="BC62">
            <v>9.0039762541999995</v>
          </cell>
          <cell r="BD62">
            <v>12.777097946</v>
          </cell>
          <cell r="BE62">
            <v>10.818724521</v>
          </cell>
          <cell r="BF62">
            <v>12.003824458</v>
          </cell>
          <cell r="BG62">
            <v>11.730923091999999</v>
          </cell>
          <cell r="BH62">
            <v>10.855725692</v>
          </cell>
          <cell r="BI62">
            <v>9.6917686233999998</v>
          </cell>
          <cell r="BJ62">
            <v>11.249608364</v>
          </cell>
          <cell r="BK62">
            <v>11.51760058</v>
          </cell>
          <cell r="BL62">
            <v>10.306128334</v>
          </cell>
          <cell r="BM62">
            <v>10.5</v>
          </cell>
          <cell r="BN62">
            <v>33.299999999999997</v>
          </cell>
          <cell r="BO62">
            <v>26.4</v>
          </cell>
          <cell r="BP62">
            <v>20.7</v>
          </cell>
          <cell r="BQ62">
            <v>5.5</v>
          </cell>
          <cell r="BR62">
            <v>10.4</v>
          </cell>
          <cell r="BS62">
            <v>1.9</v>
          </cell>
          <cell r="BT62">
            <v>0.7</v>
          </cell>
          <cell r="BU62">
            <v>1.2</v>
          </cell>
          <cell r="BV62">
            <v>0.2</v>
          </cell>
          <cell r="BW62">
            <v>5.0999999999999996</v>
          </cell>
          <cell r="BX62">
            <v>24.8</v>
          </cell>
          <cell r="BY62">
            <v>24.9</v>
          </cell>
          <cell r="BZ62">
            <v>22.3</v>
          </cell>
          <cell r="CA62">
            <v>8.6</v>
          </cell>
          <cell r="CB62">
            <v>6.7</v>
          </cell>
          <cell r="CC62">
            <v>7.4</v>
          </cell>
          <cell r="CD62">
            <v>42</v>
          </cell>
          <cell r="CF62" t="str">
            <v>Other Industries</v>
          </cell>
          <cell r="CG62">
            <v>14.499999999999986</v>
          </cell>
          <cell r="CH62">
            <v>0.2</v>
          </cell>
        </row>
        <row r="63">
          <cell r="B63">
            <v>2246</v>
          </cell>
          <cell r="C63" t="str">
            <v>Librarians</v>
          </cell>
          <cell r="E63">
            <v>1654</v>
          </cell>
          <cell r="F63" t="str">
            <v>n/a</v>
          </cell>
          <cell r="G63">
            <v>16</v>
          </cell>
          <cell r="H63">
            <v>84</v>
          </cell>
          <cell r="I63">
            <v>61</v>
          </cell>
          <cell r="J63">
            <v>39</v>
          </cell>
          <cell r="K63">
            <v>46.6</v>
          </cell>
          <cell r="L63">
            <v>32.1</v>
          </cell>
          <cell r="M63">
            <v>10.3</v>
          </cell>
          <cell r="N63">
            <v>3.1</v>
          </cell>
          <cell r="O63">
            <v>5.0999999999999996</v>
          </cell>
          <cell r="P63">
            <v>1</v>
          </cell>
          <cell r="Q63">
            <v>1.9</v>
          </cell>
          <cell r="Y63">
            <v>61</v>
          </cell>
          <cell r="AA63">
            <v>1.9</v>
          </cell>
          <cell r="AF63">
            <v>39</v>
          </cell>
          <cell r="AH63">
            <v>13500</v>
          </cell>
          <cell r="AI63">
            <v>13503.208333</v>
          </cell>
          <cell r="AN63">
            <v>87.6</v>
          </cell>
          <cell r="AR63">
            <v>2.6</v>
          </cell>
          <cell r="AT63" t="str">
            <v>Education and Training</v>
          </cell>
          <cell r="AU63" t="str">
            <v>Public Administration and Safety</v>
          </cell>
          <cell r="AV63" t="str">
            <v>Information Media and Telecommunications</v>
          </cell>
          <cell r="AW63" t="str">
            <v>Professional, Scientific and Technical Services</v>
          </cell>
          <cell r="AX63">
            <v>37.6</v>
          </cell>
          <cell r="AY63">
            <v>28.1</v>
          </cell>
          <cell r="AZ63">
            <v>22.7</v>
          </cell>
          <cell r="BA63">
            <v>3.7</v>
          </cell>
          <cell r="BB63">
            <v>14.764803295</v>
          </cell>
          <cell r="BC63">
            <v>9.7716581054000002</v>
          </cell>
          <cell r="BD63">
            <v>14.575523977</v>
          </cell>
          <cell r="BE63">
            <v>11.896474998</v>
          </cell>
          <cell r="BF63">
            <v>11.552924880999999</v>
          </cell>
          <cell r="BG63">
            <v>7.1961108563999998</v>
          </cell>
          <cell r="BH63">
            <v>11.742573184999999</v>
          </cell>
          <cell r="BI63">
            <v>14.448405841</v>
          </cell>
          <cell r="BJ63">
            <v>14.312928146000001</v>
          </cell>
          <cell r="BK63">
            <v>10.65665787</v>
          </cell>
          <cell r="BL63">
            <v>13.503208333</v>
          </cell>
          <cell r="BM63">
            <v>13.9</v>
          </cell>
          <cell r="BN63">
            <v>31.6</v>
          </cell>
          <cell r="BO63">
            <v>28.3</v>
          </cell>
          <cell r="BP63">
            <v>15.5</v>
          </cell>
          <cell r="BQ63">
            <v>7.5</v>
          </cell>
          <cell r="BR63">
            <v>9.8000000000000007</v>
          </cell>
          <cell r="BS63">
            <v>1.5</v>
          </cell>
          <cell r="BT63">
            <v>1.3</v>
          </cell>
          <cell r="BU63">
            <v>4.4000000000000004</v>
          </cell>
          <cell r="BV63">
            <v>0.5</v>
          </cell>
          <cell r="BW63">
            <v>1.9</v>
          </cell>
          <cell r="BX63">
            <v>10.3</v>
          </cell>
          <cell r="BY63">
            <v>19.899999999999999</v>
          </cell>
          <cell r="BZ63">
            <v>29.9</v>
          </cell>
          <cell r="CA63">
            <v>17.7</v>
          </cell>
          <cell r="CB63">
            <v>13.2</v>
          </cell>
          <cell r="CC63">
            <v>6.6</v>
          </cell>
          <cell r="CD63">
            <v>51</v>
          </cell>
          <cell r="CF63" t="str">
            <v>Other Industries</v>
          </cell>
          <cell r="CG63">
            <v>7.8999999999999915</v>
          </cell>
          <cell r="CH63">
            <v>0.3</v>
          </cell>
        </row>
        <row r="64">
          <cell r="B64">
            <v>2247</v>
          </cell>
          <cell r="C64" t="str">
            <v>Management and Organisation Analysts</v>
          </cell>
          <cell r="E64">
            <v>2067</v>
          </cell>
          <cell r="F64" t="str">
            <v>n/a</v>
          </cell>
          <cell r="G64">
            <v>58</v>
          </cell>
          <cell r="H64">
            <v>42</v>
          </cell>
          <cell r="I64">
            <v>79</v>
          </cell>
          <cell r="J64">
            <v>21</v>
          </cell>
          <cell r="K64">
            <v>30.8</v>
          </cell>
          <cell r="L64">
            <v>41.3</v>
          </cell>
          <cell r="M64">
            <v>10.199999999999999</v>
          </cell>
          <cell r="N64">
            <v>5.2</v>
          </cell>
          <cell r="O64">
            <v>9.4</v>
          </cell>
          <cell r="P64">
            <v>1.1000000000000001</v>
          </cell>
          <cell r="Q64">
            <v>1.9</v>
          </cell>
          <cell r="Y64">
            <v>79</v>
          </cell>
          <cell r="AA64">
            <v>2.7</v>
          </cell>
          <cell r="AF64">
            <v>44</v>
          </cell>
          <cell r="AH64">
            <v>89700</v>
          </cell>
          <cell r="AI64">
            <v>89657.393171999996</v>
          </cell>
          <cell r="AN64">
            <v>36.1</v>
          </cell>
          <cell r="AR64">
            <v>14.9</v>
          </cell>
          <cell r="AT64" t="str">
            <v>Professional, Scientific and Technical Services</v>
          </cell>
          <cell r="AU64" t="str">
            <v>Financial and Insurance Services</v>
          </cell>
          <cell r="AV64" t="str">
            <v>Public Administration and Safety</v>
          </cell>
          <cell r="AW64" t="str">
            <v>Manufacturing</v>
          </cell>
          <cell r="AX64">
            <v>37.299999999999997</v>
          </cell>
          <cell r="AY64">
            <v>16.8</v>
          </cell>
          <cell r="AZ64">
            <v>8.6</v>
          </cell>
          <cell r="BA64">
            <v>4.5</v>
          </cell>
          <cell r="BB64">
            <v>47.019579082</v>
          </cell>
          <cell r="BC64">
            <v>36.530586589000002</v>
          </cell>
          <cell r="BD64">
            <v>57.990967101999999</v>
          </cell>
          <cell r="BE64">
            <v>57.635073407999997</v>
          </cell>
          <cell r="BF64">
            <v>51.223521327</v>
          </cell>
          <cell r="BG64">
            <v>65.861475485</v>
          </cell>
          <cell r="BH64">
            <v>60.519730262000003</v>
          </cell>
          <cell r="BI64">
            <v>66.189975911999994</v>
          </cell>
          <cell r="BJ64">
            <v>72.402323421999995</v>
          </cell>
          <cell r="BK64">
            <v>65.774000921999999</v>
          </cell>
          <cell r="BL64">
            <v>89.657393171999999</v>
          </cell>
          <cell r="BM64">
            <v>103.1</v>
          </cell>
          <cell r="BN64">
            <v>36.700000000000003</v>
          </cell>
          <cell r="BO64">
            <v>31.9</v>
          </cell>
          <cell r="BP64">
            <v>14.1</v>
          </cell>
          <cell r="BQ64">
            <v>4.5</v>
          </cell>
          <cell r="BR64">
            <v>7.9</v>
          </cell>
          <cell r="BS64">
            <v>1</v>
          </cell>
          <cell r="BT64">
            <v>0.4</v>
          </cell>
          <cell r="BU64">
            <v>3.7</v>
          </cell>
          <cell r="BV64">
            <v>0.1</v>
          </cell>
          <cell r="BW64">
            <v>3</v>
          </cell>
          <cell r="BX64">
            <v>24.6</v>
          </cell>
          <cell r="BY64">
            <v>29.4</v>
          </cell>
          <cell r="BZ64">
            <v>23.5</v>
          </cell>
          <cell r="CA64">
            <v>8.4</v>
          </cell>
          <cell r="CB64">
            <v>5.8</v>
          </cell>
          <cell r="CC64">
            <v>5.0999999999999996</v>
          </cell>
          <cell r="CD64">
            <v>42</v>
          </cell>
          <cell r="CF64" t="str">
            <v>Other Industries</v>
          </cell>
          <cell r="CG64">
            <v>32.800000000000011</v>
          </cell>
          <cell r="CH64">
            <v>13.4</v>
          </cell>
        </row>
        <row r="65">
          <cell r="B65">
            <v>2249</v>
          </cell>
          <cell r="C65" t="str">
            <v>Other Information and Organisation Professionals</v>
          </cell>
          <cell r="E65">
            <v>1889</v>
          </cell>
          <cell r="F65" t="str">
            <v>n/a</v>
          </cell>
          <cell r="G65">
            <v>44</v>
          </cell>
          <cell r="H65">
            <v>56</v>
          </cell>
          <cell r="I65">
            <v>77</v>
          </cell>
          <cell r="J65">
            <v>23</v>
          </cell>
          <cell r="K65">
            <v>26.9</v>
          </cell>
          <cell r="L65">
            <v>36</v>
          </cell>
          <cell r="M65">
            <v>11.8</v>
          </cell>
          <cell r="N65">
            <v>8.1</v>
          </cell>
          <cell r="O65">
            <v>11.8</v>
          </cell>
          <cell r="P65">
            <v>1.8</v>
          </cell>
          <cell r="Q65">
            <v>3.7</v>
          </cell>
          <cell r="Y65">
            <v>77</v>
          </cell>
          <cell r="AA65">
            <v>6.6</v>
          </cell>
          <cell r="AF65">
            <v>42</v>
          </cell>
          <cell r="AH65">
            <v>48600</v>
          </cell>
          <cell r="AI65">
            <v>48603.214457000002</v>
          </cell>
          <cell r="AN65">
            <v>117.7</v>
          </cell>
          <cell r="AR65">
            <v>7.2</v>
          </cell>
          <cell r="AT65" t="str">
            <v>Public Administration and Safety</v>
          </cell>
          <cell r="AU65" t="str">
            <v>Professional, Scientific and Technical Services</v>
          </cell>
          <cell r="AV65" t="str">
            <v>Health Care and Social Assistance</v>
          </cell>
          <cell r="AW65" t="str">
            <v>Education and Training</v>
          </cell>
          <cell r="AX65">
            <v>38.799999999999997</v>
          </cell>
          <cell r="AY65">
            <v>16.7</v>
          </cell>
          <cell r="AZ65">
            <v>6.6</v>
          </cell>
          <cell r="BA65">
            <v>5.5</v>
          </cell>
          <cell r="BB65">
            <v>16.793324511000002</v>
          </cell>
          <cell r="BC65">
            <v>15.608903014999999</v>
          </cell>
          <cell r="BD65">
            <v>23.430045054000001</v>
          </cell>
          <cell r="BE65">
            <v>21.099381235999999</v>
          </cell>
          <cell r="BF65">
            <v>21.840808054</v>
          </cell>
          <cell r="BG65">
            <v>22.322868733</v>
          </cell>
          <cell r="BH65">
            <v>24.359457601999999</v>
          </cell>
          <cell r="BI65">
            <v>21.989963547999999</v>
          </cell>
          <cell r="BJ65">
            <v>29.026418365000001</v>
          </cell>
          <cell r="BK65">
            <v>36.115589128000003</v>
          </cell>
          <cell r="BL65">
            <v>48.603214457</v>
          </cell>
          <cell r="BM65">
            <v>52.1</v>
          </cell>
          <cell r="BN65">
            <v>31.9</v>
          </cell>
          <cell r="BO65">
            <v>26.3</v>
          </cell>
          <cell r="BP65">
            <v>15.6</v>
          </cell>
          <cell r="BQ65">
            <v>6</v>
          </cell>
          <cell r="BR65">
            <v>9.9</v>
          </cell>
          <cell r="BS65">
            <v>1.9</v>
          </cell>
          <cell r="BT65">
            <v>2</v>
          </cell>
          <cell r="BU65">
            <v>6.3</v>
          </cell>
          <cell r="BV65">
            <v>0.5</v>
          </cell>
          <cell r="BW65">
            <v>4.9000000000000004</v>
          </cell>
          <cell r="BX65">
            <v>27.3</v>
          </cell>
          <cell r="BY65">
            <v>27.9</v>
          </cell>
          <cell r="BZ65">
            <v>21.8</v>
          </cell>
          <cell r="CA65">
            <v>8.4</v>
          </cell>
          <cell r="CB65">
            <v>5.4</v>
          </cell>
          <cell r="CC65">
            <v>3.7</v>
          </cell>
          <cell r="CD65">
            <v>41</v>
          </cell>
          <cell r="CF65" t="str">
            <v>Other Industries</v>
          </cell>
          <cell r="CG65">
            <v>32.400000000000006</v>
          </cell>
          <cell r="CH65">
            <v>3.5</v>
          </cell>
        </row>
        <row r="66">
          <cell r="B66">
            <v>2251</v>
          </cell>
          <cell r="C66" t="str">
            <v>Advertising and Marketing Professionals</v>
          </cell>
          <cell r="E66">
            <v>1737</v>
          </cell>
          <cell r="F66" t="str">
            <v>n/a</v>
          </cell>
          <cell r="G66">
            <v>39</v>
          </cell>
          <cell r="H66">
            <v>61</v>
          </cell>
          <cell r="I66">
            <v>78</v>
          </cell>
          <cell r="J66">
            <v>22</v>
          </cell>
          <cell r="K66">
            <v>17.399999999999999</v>
          </cell>
          <cell r="L66">
            <v>49.5</v>
          </cell>
          <cell r="M66">
            <v>11.1</v>
          </cell>
          <cell r="N66">
            <v>5.5</v>
          </cell>
          <cell r="O66">
            <v>13.1</v>
          </cell>
          <cell r="P66">
            <v>1.3</v>
          </cell>
          <cell r="Q66">
            <v>2</v>
          </cell>
          <cell r="Y66">
            <v>78</v>
          </cell>
          <cell r="AA66">
            <v>2.2000000000000002</v>
          </cell>
          <cell r="AF66">
            <v>44</v>
          </cell>
          <cell r="AH66">
            <v>87100</v>
          </cell>
          <cell r="AI66">
            <v>87068.106631999995</v>
          </cell>
          <cell r="AN66">
            <v>72.900000000000006</v>
          </cell>
          <cell r="AR66">
            <v>21.1</v>
          </cell>
          <cell r="AT66" t="str">
            <v>Professional, Scientific and Technical Services</v>
          </cell>
          <cell r="AU66" t="str">
            <v>Wholesale Trade</v>
          </cell>
          <cell r="AV66" t="str">
            <v>Retail Trade</v>
          </cell>
          <cell r="AW66" t="str">
            <v>Financial and Insurance Services</v>
          </cell>
          <cell r="AX66">
            <v>31.5</v>
          </cell>
          <cell r="AY66">
            <v>8.1</v>
          </cell>
          <cell r="AZ66">
            <v>7.6</v>
          </cell>
          <cell r="BA66">
            <v>7.6</v>
          </cell>
          <cell r="BB66">
            <v>47.101688676999999</v>
          </cell>
          <cell r="BC66">
            <v>44.839632326</v>
          </cell>
          <cell r="BD66">
            <v>54.632608955000002</v>
          </cell>
          <cell r="BE66">
            <v>46.779905499000002</v>
          </cell>
          <cell r="BF66">
            <v>60.951144671999998</v>
          </cell>
          <cell r="BG66">
            <v>50.369994968999997</v>
          </cell>
          <cell r="BH66">
            <v>63.913830713000003</v>
          </cell>
          <cell r="BI66">
            <v>93.258790997999995</v>
          </cell>
          <cell r="BJ66">
            <v>75.797433584000004</v>
          </cell>
          <cell r="BK66">
            <v>73.918270097000004</v>
          </cell>
          <cell r="BL66">
            <v>87.068106631999996</v>
          </cell>
          <cell r="BM66">
            <v>105.5</v>
          </cell>
          <cell r="BN66">
            <v>42.8</v>
          </cell>
          <cell r="BO66">
            <v>30.5</v>
          </cell>
          <cell r="BP66">
            <v>14</v>
          </cell>
          <cell r="BQ66">
            <v>4.0999999999999996</v>
          </cell>
          <cell r="BR66">
            <v>6.6</v>
          </cell>
          <cell r="BS66">
            <v>0.8</v>
          </cell>
          <cell r="BT66">
            <v>0.3</v>
          </cell>
          <cell r="BU66">
            <v>0.9</v>
          </cell>
          <cell r="BV66">
            <v>0.6</v>
          </cell>
          <cell r="BW66">
            <v>9.4</v>
          </cell>
          <cell r="BX66">
            <v>40.5</v>
          </cell>
          <cell r="BY66">
            <v>27.9</v>
          </cell>
          <cell r="BZ66">
            <v>14.4</v>
          </cell>
          <cell r="CA66">
            <v>3.4</v>
          </cell>
          <cell r="CB66">
            <v>2.1</v>
          </cell>
          <cell r="CC66">
            <v>1.7</v>
          </cell>
          <cell r="CD66">
            <v>34</v>
          </cell>
          <cell r="CF66" t="str">
            <v>Other Industries</v>
          </cell>
          <cell r="CG66">
            <v>45.199999999999996</v>
          </cell>
          <cell r="CH66">
            <v>18.399999999999999</v>
          </cell>
        </row>
        <row r="67">
          <cell r="B67">
            <v>2252</v>
          </cell>
          <cell r="C67" t="str">
            <v>ICT Sales Professionals</v>
          </cell>
          <cell r="E67">
            <v>2951</v>
          </cell>
          <cell r="F67" t="str">
            <v>n/a</v>
          </cell>
          <cell r="G67">
            <v>75</v>
          </cell>
          <cell r="H67">
            <v>25</v>
          </cell>
          <cell r="I67">
            <v>92</v>
          </cell>
          <cell r="J67">
            <v>8</v>
          </cell>
          <cell r="K67">
            <v>14.5</v>
          </cell>
          <cell r="L67">
            <v>35.799999999999997</v>
          </cell>
          <cell r="M67">
            <v>13.7</v>
          </cell>
          <cell r="N67">
            <v>8.5</v>
          </cell>
          <cell r="O67">
            <v>21.6</v>
          </cell>
          <cell r="P67">
            <v>2.7</v>
          </cell>
          <cell r="Q67">
            <v>3.2</v>
          </cell>
          <cell r="Y67">
            <v>92</v>
          </cell>
          <cell r="AA67">
            <v>5.5</v>
          </cell>
          <cell r="AF67">
            <v>44</v>
          </cell>
          <cell r="AH67">
            <v>11000</v>
          </cell>
          <cell r="AI67">
            <v>11035.947734000001</v>
          </cell>
          <cell r="AN67">
            <v>-35.700000000000003</v>
          </cell>
          <cell r="AR67">
            <v>0.9</v>
          </cell>
          <cell r="AT67" t="str">
            <v>Professional, Scientific and Technical Services</v>
          </cell>
          <cell r="AU67" t="str">
            <v>Information Media and Telecommunications</v>
          </cell>
          <cell r="AV67" t="str">
            <v>Wholesale Trade</v>
          </cell>
          <cell r="AW67" t="str">
            <v>Retail Trade</v>
          </cell>
          <cell r="AX67">
            <v>44.4</v>
          </cell>
          <cell r="AY67">
            <v>22</v>
          </cell>
          <cell r="AZ67">
            <v>13.5</v>
          </cell>
          <cell r="BA67">
            <v>10.6</v>
          </cell>
          <cell r="BB67">
            <v>15.491062739</v>
          </cell>
          <cell r="BC67">
            <v>13.981264573000001</v>
          </cell>
          <cell r="BD67">
            <v>14.700446101000001</v>
          </cell>
          <cell r="BE67">
            <v>14.370457991</v>
          </cell>
          <cell r="BF67">
            <v>14.865384143</v>
          </cell>
          <cell r="BG67">
            <v>17.174310739999999</v>
          </cell>
          <cell r="BH67">
            <v>11.092693353</v>
          </cell>
          <cell r="BI67">
            <v>15.240466224</v>
          </cell>
          <cell r="BJ67">
            <v>16.312171089</v>
          </cell>
          <cell r="BK67">
            <v>19.178877988</v>
          </cell>
          <cell r="BL67">
            <v>11.035947734000001</v>
          </cell>
          <cell r="BM67">
            <v>11.1</v>
          </cell>
          <cell r="BN67">
            <v>43.7</v>
          </cell>
          <cell r="BO67">
            <v>29.4</v>
          </cell>
          <cell r="BP67">
            <v>12.9</v>
          </cell>
          <cell r="BQ67">
            <v>4.2</v>
          </cell>
          <cell r="BR67">
            <v>6.5</v>
          </cell>
          <cell r="BS67">
            <v>0.8</v>
          </cell>
          <cell r="BT67">
            <v>0.2</v>
          </cell>
          <cell r="BU67">
            <v>2.4</v>
          </cell>
          <cell r="BV67">
            <v>0.8</v>
          </cell>
          <cell r="BW67">
            <v>5.7</v>
          </cell>
          <cell r="BX67">
            <v>27.5</v>
          </cell>
          <cell r="BY67">
            <v>33.700000000000003</v>
          </cell>
          <cell r="BZ67">
            <v>22.9</v>
          </cell>
          <cell r="CA67">
            <v>5.7</v>
          </cell>
          <cell r="CB67">
            <v>2.6</v>
          </cell>
          <cell r="CC67">
            <v>1.1000000000000001</v>
          </cell>
          <cell r="CD67">
            <v>39</v>
          </cell>
          <cell r="CF67" t="str">
            <v>Other Industries</v>
          </cell>
          <cell r="CG67">
            <v>9.5</v>
          </cell>
          <cell r="CH67">
            <v>0.1</v>
          </cell>
        </row>
        <row r="68">
          <cell r="B68">
            <v>2253</v>
          </cell>
          <cell r="C68" t="str">
            <v>Public Relations Professionals</v>
          </cell>
          <cell r="E68">
            <v>1865</v>
          </cell>
          <cell r="F68" t="str">
            <v>n/a</v>
          </cell>
          <cell r="G68">
            <v>27</v>
          </cell>
          <cell r="H68">
            <v>73</v>
          </cell>
          <cell r="I68">
            <v>74</v>
          </cell>
          <cell r="J68">
            <v>26</v>
          </cell>
          <cell r="K68">
            <v>19.100000000000001</v>
          </cell>
          <cell r="L68">
            <v>55</v>
          </cell>
          <cell r="M68">
            <v>7.6</v>
          </cell>
          <cell r="N68">
            <v>4.0999999999999996</v>
          </cell>
          <cell r="O68">
            <v>11.5</v>
          </cell>
          <cell r="P68">
            <v>1.2</v>
          </cell>
          <cell r="Q68">
            <v>1.6</v>
          </cell>
          <cell r="Y68">
            <v>74</v>
          </cell>
          <cell r="AA68">
            <v>3.5</v>
          </cell>
          <cell r="AF68">
            <v>43</v>
          </cell>
          <cell r="AH68">
            <v>20500</v>
          </cell>
          <cell r="AI68">
            <v>20525.655643000002</v>
          </cell>
          <cell r="AN68">
            <v>-5.2</v>
          </cell>
          <cell r="AR68">
            <v>9.1</v>
          </cell>
          <cell r="AT68" t="str">
            <v>Public Administration and Safety</v>
          </cell>
          <cell r="AU68" t="str">
            <v>Professional, Scientific and Technical Services</v>
          </cell>
          <cell r="AV68" t="str">
            <v>Education and Training</v>
          </cell>
          <cell r="AW68" t="str">
            <v>Health Care and Social Assistance</v>
          </cell>
          <cell r="AX68">
            <v>24.4</v>
          </cell>
          <cell r="AY68">
            <v>22.2</v>
          </cell>
          <cell r="AZ68">
            <v>9.3000000000000007</v>
          </cell>
          <cell r="BA68">
            <v>8</v>
          </cell>
          <cell r="BB68">
            <v>17.832496656</v>
          </cell>
          <cell r="BC68">
            <v>22.005627076</v>
          </cell>
          <cell r="BD68">
            <v>19.814031815</v>
          </cell>
          <cell r="BE68">
            <v>21.713356142999999</v>
          </cell>
          <cell r="BF68">
            <v>19.414765799000001</v>
          </cell>
          <cell r="BG68">
            <v>21.646349889</v>
          </cell>
          <cell r="BH68">
            <v>27.00604396</v>
          </cell>
          <cell r="BI68">
            <v>19.311696745999999</v>
          </cell>
          <cell r="BJ68">
            <v>22.191257855</v>
          </cell>
          <cell r="BK68">
            <v>32.717611478000002</v>
          </cell>
          <cell r="BL68">
            <v>20.525655643</v>
          </cell>
          <cell r="BM68">
            <v>22.4</v>
          </cell>
          <cell r="BN68">
            <v>34</v>
          </cell>
          <cell r="BO68">
            <v>27.4</v>
          </cell>
          <cell r="BP68">
            <v>15.8</v>
          </cell>
          <cell r="BQ68">
            <v>5.3</v>
          </cell>
          <cell r="BR68">
            <v>8.6</v>
          </cell>
          <cell r="BS68">
            <v>1.4</v>
          </cell>
          <cell r="BT68">
            <v>1.1000000000000001</v>
          </cell>
          <cell r="BU68">
            <v>6.4</v>
          </cell>
          <cell r="BV68">
            <v>0.7</v>
          </cell>
          <cell r="BW68">
            <v>10.7</v>
          </cell>
          <cell r="BX68">
            <v>38.700000000000003</v>
          </cell>
          <cell r="BY68">
            <v>26</v>
          </cell>
          <cell r="BZ68">
            <v>15.2</v>
          </cell>
          <cell r="CA68">
            <v>4.3</v>
          </cell>
          <cell r="CB68">
            <v>2.5</v>
          </cell>
          <cell r="CC68">
            <v>1.9</v>
          </cell>
          <cell r="CD68">
            <v>34</v>
          </cell>
          <cell r="CF68" t="str">
            <v>Other Industries</v>
          </cell>
          <cell r="CG68">
            <v>36.100000000000009</v>
          </cell>
          <cell r="CH68">
            <v>1.9</v>
          </cell>
        </row>
        <row r="69">
          <cell r="B69">
            <v>2254</v>
          </cell>
          <cell r="C69" t="str">
            <v>Technical Sales Representatives</v>
          </cell>
          <cell r="E69">
            <v>1606</v>
          </cell>
          <cell r="F69" t="str">
            <v>n/a</v>
          </cell>
          <cell r="G69">
            <v>72</v>
          </cell>
          <cell r="H69">
            <v>28</v>
          </cell>
          <cell r="I69">
            <v>91</v>
          </cell>
          <cell r="J69">
            <v>10</v>
          </cell>
          <cell r="K69">
            <v>8.6</v>
          </cell>
          <cell r="L69">
            <v>25.5</v>
          </cell>
          <cell r="M69">
            <v>13.1</v>
          </cell>
          <cell r="N69">
            <v>21.7</v>
          </cell>
          <cell r="O69">
            <v>18</v>
          </cell>
          <cell r="P69">
            <v>4.5</v>
          </cell>
          <cell r="Q69">
            <v>8.5</v>
          </cell>
          <cell r="Y69">
            <v>91</v>
          </cell>
          <cell r="AA69">
            <v>2.2000000000000002</v>
          </cell>
          <cell r="AF69">
            <v>44</v>
          </cell>
          <cell r="AH69">
            <v>28700</v>
          </cell>
          <cell r="AI69">
            <v>28717.873959999997</v>
          </cell>
          <cell r="AN69">
            <v>16.8</v>
          </cell>
          <cell r="AR69">
            <v>4</v>
          </cell>
          <cell r="AT69" t="str">
            <v>Wholesale Trade</v>
          </cell>
          <cell r="AU69" t="str">
            <v>Manufacturing</v>
          </cell>
          <cell r="AV69" t="str">
            <v>Retail Trade</v>
          </cell>
          <cell r="AW69" t="str">
            <v>Health Care and Social Assistance</v>
          </cell>
          <cell r="AX69">
            <v>44.5</v>
          </cell>
          <cell r="AY69">
            <v>20.6</v>
          </cell>
          <cell r="AZ69">
            <v>11</v>
          </cell>
          <cell r="BA69">
            <v>4.5999999999999996</v>
          </cell>
          <cell r="BB69">
            <v>32.189607393000003</v>
          </cell>
          <cell r="BC69">
            <v>35.403917708000002</v>
          </cell>
          <cell r="BD69">
            <v>35.750094777999998</v>
          </cell>
          <cell r="BE69">
            <v>28.284526716999999</v>
          </cell>
          <cell r="BF69">
            <v>27.832268946999999</v>
          </cell>
          <cell r="BG69">
            <v>24.591765090999999</v>
          </cell>
          <cell r="BH69">
            <v>31.371309473</v>
          </cell>
          <cell r="BI69">
            <v>29.620234459999999</v>
          </cell>
          <cell r="BJ69">
            <v>34.134646783000001</v>
          </cell>
          <cell r="BK69">
            <v>33.688514265000002</v>
          </cell>
          <cell r="BL69">
            <v>28.717873959999999</v>
          </cell>
          <cell r="BM69">
            <v>29.9</v>
          </cell>
          <cell r="BN69">
            <v>31.7</v>
          </cell>
          <cell r="BO69">
            <v>25.8</v>
          </cell>
          <cell r="BP69">
            <v>21.2</v>
          </cell>
          <cell r="BQ69">
            <v>6.6</v>
          </cell>
          <cell r="BR69">
            <v>12.3</v>
          </cell>
          <cell r="BS69">
            <v>1.4</v>
          </cell>
          <cell r="BT69">
            <v>0.4</v>
          </cell>
          <cell r="BU69">
            <v>0.5</v>
          </cell>
          <cell r="BV69">
            <v>0.3</v>
          </cell>
          <cell r="BW69">
            <v>3.1</v>
          </cell>
          <cell r="BX69">
            <v>20.3</v>
          </cell>
          <cell r="BY69">
            <v>28.8</v>
          </cell>
          <cell r="BZ69">
            <v>27.5</v>
          </cell>
          <cell r="CA69">
            <v>10.3</v>
          </cell>
          <cell r="CB69">
            <v>6</v>
          </cell>
          <cell r="CC69">
            <v>3.7</v>
          </cell>
          <cell r="CD69">
            <v>44</v>
          </cell>
          <cell r="CF69" t="str">
            <v>Other Industries</v>
          </cell>
          <cell r="CG69">
            <v>19.300000000000011</v>
          </cell>
          <cell r="CH69">
            <v>1.1000000000000001</v>
          </cell>
        </row>
        <row r="70">
          <cell r="B70">
            <v>2311</v>
          </cell>
          <cell r="C70" t="str">
            <v>Air Transport Professionals</v>
          </cell>
          <cell r="E70">
            <v>2558</v>
          </cell>
          <cell r="F70" t="str">
            <v>n/a</v>
          </cell>
          <cell r="G70">
            <v>91</v>
          </cell>
          <cell r="H70">
            <v>9</v>
          </cell>
          <cell r="I70">
            <v>78</v>
          </cell>
          <cell r="J70">
            <v>23</v>
          </cell>
          <cell r="K70">
            <v>7.2</v>
          </cell>
          <cell r="L70">
            <v>28.8</v>
          </cell>
          <cell r="M70">
            <v>37.200000000000003</v>
          </cell>
          <cell r="N70">
            <v>11</v>
          </cell>
          <cell r="O70">
            <v>13.4</v>
          </cell>
          <cell r="P70">
            <v>0.8</v>
          </cell>
          <cell r="Q70">
            <v>1.5</v>
          </cell>
          <cell r="Y70">
            <v>78</v>
          </cell>
          <cell r="AA70">
            <v>0</v>
          </cell>
          <cell r="AF70">
            <v>44</v>
          </cell>
          <cell r="AH70">
            <v>12200</v>
          </cell>
          <cell r="AI70">
            <v>12229.462993000001</v>
          </cell>
          <cell r="AN70">
            <v>-8.4</v>
          </cell>
          <cell r="AR70">
            <v>1.5</v>
          </cell>
          <cell r="AT70" t="str">
            <v>Transport, Postal and Warehousing</v>
          </cell>
          <cell r="AU70" t="str">
            <v>Public Administration and Safety</v>
          </cell>
          <cell r="AV70" t="str">
            <v>Education and Training</v>
          </cell>
          <cell r="AW70" t="str">
            <v>Agriculture, Forestry and Fishing</v>
          </cell>
          <cell r="AX70">
            <v>68.3</v>
          </cell>
          <cell r="AY70">
            <v>17.2</v>
          </cell>
          <cell r="AZ70">
            <v>5.8</v>
          </cell>
          <cell r="BA70">
            <v>2.1</v>
          </cell>
          <cell r="BB70">
            <v>15.395218708</v>
          </cell>
          <cell r="BC70">
            <v>13.958406086</v>
          </cell>
          <cell r="BD70">
            <v>13.925632216</v>
          </cell>
          <cell r="BE70">
            <v>13.760675555000001</v>
          </cell>
          <cell r="BF70">
            <v>13.157424387000001</v>
          </cell>
          <cell r="BG70">
            <v>13.349371811999999</v>
          </cell>
          <cell r="BH70">
            <v>14.915654467</v>
          </cell>
          <cell r="BI70">
            <v>23.330267463999999</v>
          </cell>
          <cell r="BJ70">
            <v>14.017984543000001</v>
          </cell>
          <cell r="BK70">
            <v>15.876916484000001</v>
          </cell>
          <cell r="BL70">
            <v>12.229462993</v>
          </cell>
          <cell r="BM70">
            <v>12.4</v>
          </cell>
          <cell r="BN70">
            <v>26.1</v>
          </cell>
          <cell r="BO70">
            <v>19.100000000000001</v>
          </cell>
          <cell r="BP70">
            <v>30.2</v>
          </cell>
          <cell r="BQ70">
            <v>5.8</v>
          </cell>
          <cell r="BR70">
            <v>11.8</v>
          </cell>
          <cell r="BS70">
            <v>1</v>
          </cell>
          <cell r="BT70">
            <v>3.9</v>
          </cell>
          <cell r="BU70">
            <v>2.1</v>
          </cell>
          <cell r="BV70">
            <v>0.3</v>
          </cell>
          <cell r="BW70">
            <v>6</v>
          </cell>
          <cell r="BX70">
            <v>26</v>
          </cell>
          <cell r="BY70">
            <v>26.4</v>
          </cell>
          <cell r="BZ70">
            <v>24.9</v>
          </cell>
          <cell r="CA70">
            <v>8.8000000000000007</v>
          </cell>
          <cell r="CB70">
            <v>4.3</v>
          </cell>
          <cell r="CC70">
            <v>3.4</v>
          </cell>
          <cell r="CD70">
            <v>42</v>
          </cell>
          <cell r="CF70" t="str">
            <v>Other Industries</v>
          </cell>
          <cell r="CG70">
            <v>6.6000000000000085</v>
          </cell>
          <cell r="CH70">
            <v>0.2</v>
          </cell>
        </row>
        <row r="71">
          <cell r="B71">
            <v>2312</v>
          </cell>
          <cell r="C71" t="str">
            <v>Marine Transport Professionals</v>
          </cell>
          <cell r="E71">
            <v>2123</v>
          </cell>
          <cell r="F71" t="str">
            <v>n/a</v>
          </cell>
          <cell r="G71">
            <v>95</v>
          </cell>
          <cell r="H71">
            <v>5</v>
          </cell>
          <cell r="I71">
            <v>84</v>
          </cell>
          <cell r="J71">
            <v>16</v>
          </cell>
          <cell r="K71">
            <v>4.5</v>
          </cell>
          <cell r="L71">
            <v>15</v>
          </cell>
          <cell r="M71">
            <v>33.200000000000003</v>
          </cell>
          <cell r="N71">
            <v>30.2</v>
          </cell>
          <cell r="O71">
            <v>7.9</v>
          </cell>
          <cell r="P71">
            <v>2.2000000000000002</v>
          </cell>
          <cell r="Q71">
            <v>7.1</v>
          </cell>
          <cell r="Y71">
            <v>84</v>
          </cell>
          <cell r="AA71">
            <v>4.2</v>
          </cell>
          <cell r="AF71">
            <v>55</v>
          </cell>
          <cell r="AH71">
            <v>10100</v>
          </cell>
          <cell r="AI71">
            <v>10098.043979</v>
          </cell>
          <cell r="AN71">
            <v>-6.2</v>
          </cell>
          <cell r="AR71">
            <v>3.5</v>
          </cell>
          <cell r="AT71" t="str">
            <v>Transport, Postal and Warehousing</v>
          </cell>
          <cell r="AU71" t="str">
            <v>Public Administration and Safety</v>
          </cell>
          <cell r="AV71" t="str">
            <v>Agriculture, Forestry and Fishing</v>
          </cell>
          <cell r="AW71" t="str">
            <v>Professional, Scientific and Technical Services</v>
          </cell>
          <cell r="AX71">
            <v>56.1</v>
          </cell>
          <cell r="AY71">
            <v>10.6</v>
          </cell>
          <cell r="AZ71">
            <v>9.4</v>
          </cell>
          <cell r="BA71">
            <v>6</v>
          </cell>
          <cell r="BB71">
            <v>8.4135436071999994</v>
          </cell>
          <cell r="BC71">
            <v>10.40425054</v>
          </cell>
          <cell r="BD71">
            <v>7.9822584195999999</v>
          </cell>
          <cell r="BE71">
            <v>9.8670380298999998</v>
          </cell>
          <cell r="BF71">
            <v>6.6294462174</v>
          </cell>
          <cell r="BG71">
            <v>10.766986662000001</v>
          </cell>
          <cell r="BH71">
            <v>8.2322619336000002</v>
          </cell>
          <cell r="BI71">
            <v>7.6960944535999998</v>
          </cell>
          <cell r="BJ71">
            <v>8.3850000777999991</v>
          </cell>
          <cell r="BK71">
            <v>10.957089995</v>
          </cell>
          <cell r="BL71">
            <v>10.098043979</v>
          </cell>
          <cell r="BM71">
            <v>10.5</v>
          </cell>
          <cell r="BN71">
            <v>23</v>
          </cell>
          <cell r="BO71">
            <v>9.9</v>
          </cell>
          <cell r="BP71">
            <v>31.6</v>
          </cell>
          <cell r="BQ71">
            <v>6.9</v>
          </cell>
          <cell r="BR71">
            <v>20</v>
          </cell>
          <cell r="BS71">
            <v>4.8</v>
          </cell>
          <cell r="BT71">
            <v>3</v>
          </cell>
          <cell r="BU71">
            <v>0.7</v>
          </cell>
          <cell r="BV71">
            <v>0.7</v>
          </cell>
          <cell r="BW71">
            <v>2.9</v>
          </cell>
          <cell r="BX71">
            <v>16.7</v>
          </cell>
          <cell r="BY71">
            <v>25</v>
          </cell>
          <cell r="BZ71">
            <v>27.6</v>
          </cell>
          <cell r="CA71">
            <v>12.7</v>
          </cell>
          <cell r="CB71">
            <v>8.6</v>
          </cell>
          <cell r="CC71">
            <v>5.9</v>
          </cell>
          <cell r="CD71">
            <v>46</v>
          </cell>
          <cell r="CF71" t="str">
            <v>Other Industries</v>
          </cell>
          <cell r="CG71">
            <v>17.899999999999991</v>
          </cell>
          <cell r="CH71">
            <v>0.4</v>
          </cell>
        </row>
        <row r="72">
          <cell r="B72">
            <v>2321</v>
          </cell>
          <cell r="C72" t="str">
            <v>Architects and Landscape Architects</v>
          </cell>
          <cell r="E72">
            <v>1674</v>
          </cell>
          <cell r="F72" t="str">
            <v>n/a</v>
          </cell>
          <cell r="G72">
            <v>66</v>
          </cell>
          <cell r="H72">
            <v>34</v>
          </cell>
          <cell r="I72">
            <v>81</v>
          </cell>
          <cell r="J72">
            <v>19</v>
          </cell>
          <cell r="K72">
            <v>35.1</v>
          </cell>
          <cell r="L72">
            <v>55.4</v>
          </cell>
          <cell r="M72">
            <v>5.4</v>
          </cell>
          <cell r="N72">
            <v>1</v>
          </cell>
          <cell r="O72">
            <v>2.9</v>
          </cell>
          <cell r="P72">
            <v>0.1</v>
          </cell>
          <cell r="Q72">
            <v>0.1</v>
          </cell>
          <cell r="Y72">
            <v>81</v>
          </cell>
          <cell r="AA72">
            <v>1.3</v>
          </cell>
          <cell r="AF72">
            <v>45</v>
          </cell>
          <cell r="AH72">
            <v>32200</v>
          </cell>
          <cell r="AI72">
            <v>32224.936954999997</v>
          </cell>
          <cell r="AN72">
            <v>44.1</v>
          </cell>
          <cell r="AR72">
            <v>17.5</v>
          </cell>
          <cell r="AT72" t="str">
            <v>Professional, Scientific and Technical Services</v>
          </cell>
          <cell r="AU72" t="str">
            <v>Construction</v>
          </cell>
          <cell r="AV72" t="str">
            <v>Public Administration and Safety</v>
          </cell>
          <cell r="AW72" t="str">
            <v>Rental, Hiring and Real Estate Services</v>
          </cell>
          <cell r="AX72">
            <v>85.6</v>
          </cell>
          <cell r="AY72">
            <v>7.8</v>
          </cell>
          <cell r="AZ72">
            <v>2.6</v>
          </cell>
          <cell r="BA72">
            <v>0.6</v>
          </cell>
          <cell r="BB72">
            <v>23.862097247000001</v>
          </cell>
          <cell r="BC72">
            <v>18.154002961</v>
          </cell>
          <cell r="BD72">
            <v>22.787817944</v>
          </cell>
          <cell r="BE72">
            <v>20.055739497000001</v>
          </cell>
          <cell r="BF72">
            <v>28.632551084999999</v>
          </cell>
          <cell r="BG72">
            <v>22.359585982999999</v>
          </cell>
          <cell r="BH72">
            <v>27.136742233</v>
          </cell>
          <cell r="BI72">
            <v>19.958028997</v>
          </cell>
          <cell r="BJ72">
            <v>34.857576782000002</v>
          </cell>
          <cell r="BK72">
            <v>34.203907420999997</v>
          </cell>
          <cell r="BL72">
            <v>32.224936954999997</v>
          </cell>
          <cell r="BM72">
            <v>37.9</v>
          </cell>
          <cell r="BN72">
            <v>35.700000000000003</v>
          </cell>
          <cell r="BO72">
            <v>31.6</v>
          </cell>
          <cell r="BP72">
            <v>15.2</v>
          </cell>
          <cell r="BQ72">
            <v>5.2</v>
          </cell>
          <cell r="BR72">
            <v>8.9</v>
          </cell>
          <cell r="BS72">
            <v>1.5</v>
          </cell>
          <cell r="BT72">
            <v>0.3</v>
          </cell>
          <cell r="BU72">
            <v>1.8</v>
          </cell>
          <cell r="BV72">
            <v>0.2</v>
          </cell>
          <cell r="BW72">
            <v>5.2</v>
          </cell>
          <cell r="BX72">
            <v>30.8</v>
          </cell>
          <cell r="BY72">
            <v>26.6</v>
          </cell>
          <cell r="BZ72">
            <v>18.5</v>
          </cell>
          <cell r="CA72">
            <v>7</v>
          </cell>
          <cell r="CB72">
            <v>5.7</v>
          </cell>
          <cell r="CC72">
            <v>6.1</v>
          </cell>
          <cell r="CD72">
            <v>39</v>
          </cell>
          <cell r="CF72" t="str">
            <v>Other Industries</v>
          </cell>
          <cell r="CG72">
            <v>3.4000000000000199</v>
          </cell>
          <cell r="CH72">
            <v>5.6</v>
          </cell>
        </row>
        <row r="73">
          <cell r="B73">
            <v>2322</v>
          </cell>
          <cell r="C73" t="str">
            <v>Surveyors and Spatial Scientists</v>
          </cell>
          <cell r="E73">
            <v>1958</v>
          </cell>
          <cell r="F73" t="str">
            <v>n/a</v>
          </cell>
          <cell r="G73">
            <v>87</v>
          </cell>
          <cell r="H73">
            <v>13</v>
          </cell>
          <cell r="I73">
            <v>87</v>
          </cell>
          <cell r="J73">
            <v>14</v>
          </cell>
          <cell r="K73">
            <v>11.5</v>
          </cell>
          <cell r="L73">
            <v>44.2</v>
          </cell>
          <cell r="M73">
            <v>24</v>
          </cell>
          <cell r="N73">
            <v>7.9</v>
          </cell>
          <cell r="O73">
            <v>9.4</v>
          </cell>
          <cell r="P73">
            <v>1.1000000000000001</v>
          </cell>
          <cell r="Q73">
            <v>1.8</v>
          </cell>
          <cell r="Y73">
            <v>87</v>
          </cell>
          <cell r="AA73">
            <v>4.4000000000000004</v>
          </cell>
          <cell r="AF73">
            <v>45</v>
          </cell>
          <cell r="AH73">
            <v>17700</v>
          </cell>
          <cell r="AI73">
            <v>17673.905892999999</v>
          </cell>
          <cell r="AN73">
            <v>14.2</v>
          </cell>
          <cell r="AR73">
            <v>-0.5</v>
          </cell>
          <cell r="AT73" t="str">
            <v>Professional, Scientific and Technical Services</v>
          </cell>
          <cell r="AU73" t="str">
            <v>Public Administration and Safety</v>
          </cell>
          <cell r="AV73" t="str">
            <v>Construction</v>
          </cell>
          <cell r="AW73" t="str">
            <v>Mining</v>
          </cell>
          <cell r="AX73">
            <v>50.1</v>
          </cell>
          <cell r="AY73">
            <v>19.100000000000001</v>
          </cell>
          <cell r="AZ73">
            <v>10.8</v>
          </cell>
          <cell r="BA73">
            <v>8.6999999999999993</v>
          </cell>
          <cell r="BB73">
            <v>16.210722690000001</v>
          </cell>
          <cell r="BC73">
            <v>12.893915918999999</v>
          </cell>
          <cell r="BD73">
            <v>14.819185999</v>
          </cell>
          <cell r="BE73">
            <v>18.142739065000001</v>
          </cell>
          <cell r="BF73">
            <v>13.686576602000001</v>
          </cell>
          <cell r="BG73">
            <v>15.472633474</v>
          </cell>
          <cell r="BH73">
            <v>13.237326941999999</v>
          </cell>
          <cell r="BI73">
            <v>12.139673007000001</v>
          </cell>
          <cell r="BJ73">
            <v>13.102129279</v>
          </cell>
          <cell r="BK73">
            <v>16.424025661999998</v>
          </cell>
          <cell r="BL73">
            <v>17.673905893000001</v>
          </cell>
          <cell r="BM73">
            <v>17.600000000000001</v>
          </cell>
          <cell r="BN73">
            <v>29.9</v>
          </cell>
          <cell r="BO73">
            <v>19.7</v>
          </cell>
          <cell r="BP73">
            <v>22.1</v>
          </cell>
          <cell r="BQ73">
            <v>5.2</v>
          </cell>
          <cell r="BR73">
            <v>16.899999999999999</v>
          </cell>
          <cell r="BS73">
            <v>2.5</v>
          </cell>
          <cell r="BT73">
            <v>1.3</v>
          </cell>
          <cell r="BU73">
            <v>2.5</v>
          </cell>
          <cell r="BV73">
            <v>0.8</v>
          </cell>
          <cell r="BW73">
            <v>5.9</v>
          </cell>
          <cell r="BX73">
            <v>28.1</v>
          </cell>
          <cell r="BY73">
            <v>26.3</v>
          </cell>
          <cell r="BZ73">
            <v>19.7</v>
          </cell>
          <cell r="CA73">
            <v>8.5</v>
          </cell>
          <cell r="CB73">
            <v>7</v>
          </cell>
          <cell r="CC73">
            <v>3.6</v>
          </cell>
          <cell r="CD73">
            <v>40</v>
          </cell>
          <cell r="CF73" t="str">
            <v>Other Industries</v>
          </cell>
          <cell r="CG73">
            <v>11.299999999999997</v>
          </cell>
          <cell r="CH73">
            <v>-0.1</v>
          </cell>
        </row>
        <row r="74">
          <cell r="B74">
            <v>2323</v>
          </cell>
          <cell r="C74" t="str">
            <v>Fashion, Industrial and Jewellery Designers</v>
          </cell>
          <cell r="E74" t="str">
            <v>n/a</v>
          </cell>
          <cell r="F74" t="str">
            <v>n/a</v>
          </cell>
          <cell r="G74">
            <v>38</v>
          </cell>
          <cell r="H74">
            <v>62</v>
          </cell>
          <cell r="I74">
            <v>74</v>
          </cell>
          <cell r="J74">
            <v>26</v>
          </cell>
          <cell r="K74">
            <v>7.4</v>
          </cell>
          <cell r="L74">
            <v>45.8</v>
          </cell>
          <cell r="M74">
            <v>22.1</v>
          </cell>
          <cell r="N74">
            <v>9.3000000000000007</v>
          </cell>
          <cell r="O74">
            <v>11.5</v>
          </cell>
          <cell r="P74">
            <v>1.5</v>
          </cell>
          <cell r="Q74">
            <v>2.5</v>
          </cell>
          <cell r="Y74">
            <v>74</v>
          </cell>
          <cell r="AA74">
            <v>1.9</v>
          </cell>
          <cell r="AF74">
            <v>45</v>
          </cell>
          <cell r="AH74">
            <v>20700</v>
          </cell>
          <cell r="AI74">
            <v>20695.205121999999</v>
          </cell>
          <cell r="AN74">
            <v>71.5</v>
          </cell>
          <cell r="AR74">
            <v>19.399999999999999</v>
          </cell>
          <cell r="AT74" t="str">
            <v>Professional, Scientific and Technical Services</v>
          </cell>
          <cell r="AU74" t="str">
            <v>Manufacturing</v>
          </cell>
          <cell r="AV74" t="str">
            <v>Retail Trade</v>
          </cell>
          <cell r="AW74" t="str">
            <v>Wholesale Trade</v>
          </cell>
          <cell r="AX74">
            <v>30.6</v>
          </cell>
          <cell r="AY74">
            <v>27.8</v>
          </cell>
          <cell r="AZ74">
            <v>21.8</v>
          </cell>
          <cell r="BA74">
            <v>9.6</v>
          </cell>
          <cell r="BB74">
            <v>9.4836147651000005</v>
          </cell>
          <cell r="BC74">
            <v>11.578110604000001</v>
          </cell>
          <cell r="BD74">
            <v>10.925439520999999</v>
          </cell>
          <cell r="BE74">
            <v>7.8174587954000003</v>
          </cell>
          <cell r="BF74">
            <v>9.1464335272999993</v>
          </cell>
          <cell r="BG74">
            <v>12.067737955</v>
          </cell>
          <cell r="BH74">
            <v>10.124428693</v>
          </cell>
          <cell r="BI74">
            <v>11.718446785999999</v>
          </cell>
          <cell r="BJ74">
            <v>12.426929450999999</v>
          </cell>
          <cell r="BK74">
            <v>11.805625736</v>
          </cell>
          <cell r="BL74">
            <v>20.695205122000001</v>
          </cell>
          <cell r="BM74">
            <v>24.7</v>
          </cell>
          <cell r="BN74">
            <v>35.200000000000003</v>
          </cell>
          <cell r="BO74">
            <v>40.9</v>
          </cell>
          <cell r="BP74">
            <v>12.2</v>
          </cell>
          <cell r="BQ74">
            <v>4</v>
          </cell>
          <cell r="BR74">
            <v>6.3</v>
          </cell>
          <cell r="BS74">
            <v>0.8</v>
          </cell>
          <cell r="BT74">
            <v>0.2</v>
          </cell>
          <cell r="BU74">
            <v>0.5</v>
          </cell>
          <cell r="BV74">
            <v>0.3</v>
          </cell>
          <cell r="BW74">
            <v>7.9</v>
          </cell>
          <cell r="BX74">
            <v>37</v>
          </cell>
          <cell r="BY74">
            <v>27.2</v>
          </cell>
          <cell r="BZ74">
            <v>17.100000000000001</v>
          </cell>
          <cell r="CA74">
            <v>5.3</v>
          </cell>
          <cell r="CB74">
            <v>2.6</v>
          </cell>
          <cell r="CC74">
            <v>2.5</v>
          </cell>
          <cell r="CD74">
            <v>36</v>
          </cell>
          <cell r="CF74" t="str">
            <v>Other Industries</v>
          </cell>
          <cell r="CG74">
            <v>10.200000000000003</v>
          </cell>
          <cell r="CH74">
            <v>4</v>
          </cell>
        </row>
        <row r="75">
          <cell r="B75">
            <v>2324</v>
          </cell>
          <cell r="C75" t="str">
            <v>Graphic and Web Designers, and Illustrators</v>
          </cell>
          <cell r="E75">
            <v>1346</v>
          </cell>
          <cell r="F75" t="str">
            <v>n/a</v>
          </cell>
          <cell r="G75">
            <v>49</v>
          </cell>
          <cell r="H75">
            <v>51</v>
          </cell>
          <cell r="I75">
            <v>70</v>
          </cell>
          <cell r="J75">
            <v>30</v>
          </cell>
          <cell r="K75">
            <v>8.1999999999999993</v>
          </cell>
          <cell r="L75">
            <v>45.8</v>
          </cell>
          <cell r="M75">
            <v>24.3</v>
          </cell>
          <cell r="N75">
            <v>8.6</v>
          </cell>
          <cell r="O75">
            <v>10</v>
          </cell>
          <cell r="P75">
            <v>1.2</v>
          </cell>
          <cell r="Q75">
            <v>1.9</v>
          </cell>
          <cell r="Y75">
            <v>70</v>
          </cell>
          <cell r="AA75">
            <v>2.7</v>
          </cell>
          <cell r="AF75">
            <v>43</v>
          </cell>
          <cell r="AH75">
            <v>62100</v>
          </cell>
          <cell r="AI75">
            <v>62095.677893</v>
          </cell>
          <cell r="AN75">
            <v>30.4</v>
          </cell>
          <cell r="AR75">
            <v>12.9</v>
          </cell>
          <cell r="AT75" t="str">
            <v>Professional, Scientific and Technical Services</v>
          </cell>
          <cell r="AU75" t="str">
            <v>Manufacturing</v>
          </cell>
          <cell r="AV75" t="str">
            <v>Information Media and Telecommunications</v>
          </cell>
          <cell r="AW75" t="str">
            <v>Arts and Recreation Services</v>
          </cell>
          <cell r="AX75">
            <v>51.8</v>
          </cell>
          <cell r="AY75">
            <v>9.9</v>
          </cell>
          <cell r="AZ75">
            <v>9.5</v>
          </cell>
          <cell r="BA75">
            <v>4.5</v>
          </cell>
          <cell r="BB75">
            <v>54.727580277999998</v>
          </cell>
          <cell r="BC75">
            <v>48.990461705999998</v>
          </cell>
          <cell r="BD75">
            <v>53.771733427000001</v>
          </cell>
          <cell r="BE75">
            <v>56.396476866999997</v>
          </cell>
          <cell r="BF75">
            <v>50.417229169000002</v>
          </cell>
          <cell r="BG75">
            <v>47.607618819000002</v>
          </cell>
          <cell r="BH75">
            <v>56.035923687</v>
          </cell>
          <cell r="BI75">
            <v>60.806468019</v>
          </cell>
          <cell r="BJ75">
            <v>63.272165923000003</v>
          </cell>
          <cell r="BK75">
            <v>61.213988788999998</v>
          </cell>
          <cell r="BL75">
            <v>62.095677893000001</v>
          </cell>
          <cell r="BM75">
            <v>70.099999999999994</v>
          </cell>
          <cell r="BN75">
            <v>37.6</v>
          </cell>
          <cell r="BO75">
            <v>31.4</v>
          </cell>
          <cell r="BP75">
            <v>15.8</v>
          </cell>
          <cell r="BQ75">
            <v>5.2</v>
          </cell>
          <cell r="BR75">
            <v>6.7</v>
          </cell>
          <cell r="BS75">
            <v>1.2</v>
          </cell>
          <cell r="BT75">
            <v>0.3</v>
          </cell>
          <cell r="BU75">
            <v>1.8</v>
          </cell>
          <cell r="BV75">
            <v>0.9</v>
          </cell>
          <cell r="BW75">
            <v>9.4</v>
          </cell>
          <cell r="BX75">
            <v>38.1</v>
          </cell>
          <cell r="BY75">
            <v>30</v>
          </cell>
          <cell r="BZ75">
            <v>15</v>
          </cell>
          <cell r="CA75">
            <v>3.5</v>
          </cell>
          <cell r="CB75">
            <v>1.9</v>
          </cell>
          <cell r="CC75">
            <v>1.3</v>
          </cell>
          <cell r="CD75">
            <v>35</v>
          </cell>
          <cell r="CF75" t="str">
            <v>Other Industries</v>
          </cell>
          <cell r="CG75">
            <v>24.300000000000011</v>
          </cell>
          <cell r="CH75">
            <v>8</v>
          </cell>
        </row>
        <row r="76">
          <cell r="B76">
            <v>2325</v>
          </cell>
          <cell r="C76" t="str">
            <v>Interior Designers</v>
          </cell>
          <cell r="E76">
            <v>1155</v>
          </cell>
          <cell r="F76" t="str">
            <v>n/a</v>
          </cell>
          <cell r="G76">
            <v>24</v>
          </cell>
          <cell r="H76">
            <v>76</v>
          </cell>
          <cell r="I76">
            <v>69</v>
          </cell>
          <cell r="J76">
            <v>31</v>
          </cell>
          <cell r="K76">
            <v>7.6</v>
          </cell>
          <cell r="L76">
            <v>44.6</v>
          </cell>
          <cell r="M76">
            <v>27.4</v>
          </cell>
          <cell r="N76">
            <v>7.5</v>
          </cell>
          <cell r="O76">
            <v>8.9</v>
          </cell>
          <cell r="P76">
            <v>1.5</v>
          </cell>
          <cell r="Q76">
            <v>2.5</v>
          </cell>
          <cell r="Y76">
            <v>69</v>
          </cell>
          <cell r="AA76">
            <v>4</v>
          </cell>
          <cell r="AF76">
            <v>45</v>
          </cell>
          <cell r="AH76">
            <v>17200</v>
          </cell>
          <cell r="AI76">
            <v>17178.126023000001</v>
          </cell>
          <cell r="AN76">
            <v>36.700000000000003</v>
          </cell>
          <cell r="AR76">
            <v>16.2</v>
          </cell>
          <cell r="AT76" t="str">
            <v>Professional, Scientific and Technical Services</v>
          </cell>
          <cell r="AU76" t="str">
            <v>Construction</v>
          </cell>
          <cell r="AV76" t="str">
            <v>Retail Trade</v>
          </cell>
          <cell r="AW76" t="str">
            <v>Manufacturing</v>
          </cell>
          <cell r="AX76">
            <v>64.400000000000006</v>
          </cell>
          <cell r="AY76">
            <v>12.7</v>
          </cell>
          <cell r="AZ76">
            <v>9.9</v>
          </cell>
          <cell r="BA76">
            <v>6.1</v>
          </cell>
          <cell r="BB76">
            <v>7.5847719964999998</v>
          </cell>
          <cell r="BC76">
            <v>13.754180313999999</v>
          </cell>
          <cell r="BD76">
            <v>11.118595969999999</v>
          </cell>
          <cell r="BE76">
            <v>6.1848178339000004</v>
          </cell>
          <cell r="BF76">
            <v>7.5325961733</v>
          </cell>
          <cell r="BG76">
            <v>12.566936976999999</v>
          </cell>
          <cell r="BH76">
            <v>11.741321139</v>
          </cell>
          <cell r="BI76">
            <v>15.558609688000001</v>
          </cell>
          <cell r="BJ76">
            <v>12.090797505999999</v>
          </cell>
          <cell r="BK76">
            <v>10.141664757999999</v>
          </cell>
          <cell r="BL76">
            <v>17.178126023000001</v>
          </cell>
          <cell r="BM76">
            <v>20</v>
          </cell>
          <cell r="BN76">
            <v>37.4</v>
          </cell>
          <cell r="BO76">
            <v>31.3</v>
          </cell>
          <cell r="BP76">
            <v>14.8</v>
          </cell>
          <cell r="BQ76">
            <v>5.4</v>
          </cell>
          <cell r="BR76">
            <v>8.5</v>
          </cell>
          <cell r="BS76">
            <v>0.6</v>
          </cell>
          <cell r="BT76">
            <v>0.2</v>
          </cell>
          <cell r="BU76">
            <v>1.8</v>
          </cell>
          <cell r="BV76">
            <v>0.2</v>
          </cell>
          <cell r="BW76">
            <v>8</v>
          </cell>
          <cell r="BX76">
            <v>31.1</v>
          </cell>
          <cell r="BY76">
            <v>27.1</v>
          </cell>
          <cell r="BZ76">
            <v>20.100000000000001</v>
          </cell>
          <cell r="CA76">
            <v>6.2</v>
          </cell>
          <cell r="CB76">
            <v>4.0999999999999996</v>
          </cell>
          <cell r="CC76">
            <v>3.2</v>
          </cell>
          <cell r="CD76">
            <v>38</v>
          </cell>
          <cell r="CF76" t="str">
            <v>Other Industries</v>
          </cell>
          <cell r="CG76">
            <v>6.8999999999999915</v>
          </cell>
          <cell r="CH76">
            <v>2.8</v>
          </cell>
        </row>
        <row r="77">
          <cell r="B77">
            <v>2326</v>
          </cell>
          <cell r="C77" t="str">
            <v>Urban and Regional Planners</v>
          </cell>
          <cell r="E77">
            <v>1738</v>
          </cell>
          <cell r="F77" t="str">
            <v>n/a</v>
          </cell>
          <cell r="G77">
            <v>54</v>
          </cell>
          <cell r="H77">
            <v>46</v>
          </cell>
          <cell r="I77">
            <v>80</v>
          </cell>
          <cell r="J77">
            <v>21</v>
          </cell>
          <cell r="K77">
            <v>36.799999999999997</v>
          </cell>
          <cell r="L77">
            <v>47.9</v>
          </cell>
          <cell r="M77">
            <v>5.9</v>
          </cell>
          <cell r="N77">
            <v>3</v>
          </cell>
          <cell r="O77">
            <v>4.9000000000000004</v>
          </cell>
          <cell r="P77">
            <v>0.6</v>
          </cell>
          <cell r="Q77">
            <v>0.8</v>
          </cell>
          <cell r="Y77">
            <v>80</v>
          </cell>
          <cell r="AA77">
            <v>0</v>
          </cell>
          <cell r="AF77">
            <v>42</v>
          </cell>
          <cell r="AH77">
            <v>18800</v>
          </cell>
          <cell r="AI77">
            <v>18757.078331999997</v>
          </cell>
          <cell r="AN77">
            <v>136.80000000000001</v>
          </cell>
          <cell r="AR77">
            <v>13.8</v>
          </cell>
          <cell r="AT77" t="str">
            <v>Public Administration and Safety</v>
          </cell>
          <cell r="AU77" t="str">
            <v>Professional, Scientific and Technical Services</v>
          </cell>
          <cell r="AV77" t="str">
            <v>Transport, Postal and Warehousing</v>
          </cell>
          <cell r="AW77" t="str">
            <v>Construction</v>
          </cell>
          <cell r="AX77">
            <v>59.9</v>
          </cell>
          <cell r="AY77">
            <v>25</v>
          </cell>
          <cell r="AZ77">
            <v>3.9</v>
          </cell>
          <cell r="BA77">
            <v>2.8</v>
          </cell>
          <cell r="BB77">
            <v>10.274012745</v>
          </cell>
          <cell r="BC77">
            <v>10.310607526</v>
          </cell>
          <cell r="BD77">
            <v>13.863388239000001</v>
          </cell>
          <cell r="BE77">
            <v>10.831051382</v>
          </cell>
          <cell r="BF77">
            <v>10.520948531</v>
          </cell>
          <cell r="BG77">
            <v>7.9213269525000003</v>
          </cell>
          <cell r="BH77">
            <v>14.229453341999999</v>
          </cell>
          <cell r="BI77">
            <v>13.873759593000001</v>
          </cell>
          <cell r="BJ77">
            <v>14.217982599999999</v>
          </cell>
          <cell r="BK77">
            <v>15.793143537000001</v>
          </cell>
          <cell r="BL77">
            <v>18.757078331999999</v>
          </cell>
          <cell r="BM77">
            <v>21.4</v>
          </cell>
          <cell r="BN77">
            <v>32.299999999999997</v>
          </cell>
          <cell r="BO77">
            <v>26.8</v>
          </cell>
          <cell r="BP77">
            <v>20.3</v>
          </cell>
          <cell r="BQ77">
            <v>5.6</v>
          </cell>
          <cell r="BR77">
            <v>11.9</v>
          </cell>
          <cell r="BS77">
            <v>1.5</v>
          </cell>
          <cell r="BT77">
            <v>0.6</v>
          </cell>
          <cell r="BU77">
            <v>1.1000000000000001</v>
          </cell>
          <cell r="BV77">
            <v>0.1</v>
          </cell>
          <cell r="BW77">
            <v>6</v>
          </cell>
          <cell r="BX77">
            <v>31.5</v>
          </cell>
          <cell r="BY77">
            <v>29.3</v>
          </cell>
          <cell r="BZ77">
            <v>19.3</v>
          </cell>
          <cell r="CA77">
            <v>6.4</v>
          </cell>
          <cell r="CB77">
            <v>4.5999999999999996</v>
          </cell>
          <cell r="CC77">
            <v>2.8</v>
          </cell>
          <cell r="CD77">
            <v>38</v>
          </cell>
          <cell r="CF77" t="str">
            <v>Other Industries</v>
          </cell>
          <cell r="CG77">
            <v>8.3999999999999915</v>
          </cell>
          <cell r="CH77">
            <v>2.6</v>
          </cell>
        </row>
        <row r="78">
          <cell r="B78">
            <v>2331</v>
          </cell>
          <cell r="C78" t="str">
            <v>Chemical and Materials Engineers</v>
          </cell>
          <cell r="E78">
            <v>3019</v>
          </cell>
          <cell r="F78" t="str">
            <v>n/a</v>
          </cell>
          <cell r="G78">
            <v>81</v>
          </cell>
          <cell r="H78">
            <v>20</v>
          </cell>
          <cell r="I78">
            <v>88</v>
          </cell>
          <cell r="J78">
            <v>12</v>
          </cell>
          <cell r="K78">
            <v>27.7</v>
          </cell>
          <cell r="L78">
            <v>62.2</v>
          </cell>
          <cell r="M78">
            <v>2.8</v>
          </cell>
          <cell r="N78">
            <v>3</v>
          </cell>
          <cell r="O78">
            <v>3.8</v>
          </cell>
          <cell r="P78">
            <v>0.1</v>
          </cell>
          <cell r="Q78">
            <v>0.3</v>
          </cell>
          <cell r="Y78">
            <v>88</v>
          </cell>
          <cell r="AA78">
            <v>5.4</v>
          </cell>
          <cell r="AF78">
            <v>44</v>
          </cell>
          <cell r="AH78">
            <v>7000</v>
          </cell>
          <cell r="AI78">
            <v>7013.3344358000004</v>
          </cell>
          <cell r="AN78">
            <v>7.3</v>
          </cell>
          <cell r="AR78">
            <v>5.7</v>
          </cell>
          <cell r="AT78" t="str">
            <v>Manufacturing</v>
          </cell>
          <cell r="AU78" t="str">
            <v>Professional, Scientific and Technical Services</v>
          </cell>
          <cell r="AV78" t="str">
            <v>Mining</v>
          </cell>
          <cell r="AW78" t="str">
            <v>Electricity, Gas, Water and Waste Services</v>
          </cell>
          <cell r="AX78">
            <v>33.9</v>
          </cell>
          <cell r="AY78">
            <v>24.4</v>
          </cell>
          <cell r="AZ78">
            <v>15</v>
          </cell>
          <cell r="BA78">
            <v>12.5</v>
          </cell>
          <cell r="BB78">
            <v>7.0731164788000003</v>
          </cell>
          <cell r="BC78">
            <v>6.9768995934999998</v>
          </cell>
          <cell r="BD78">
            <v>5.4068145714</v>
          </cell>
          <cell r="BE78">
            <v>3.1319273838999999</v>
          </cell>
          <cell r="BF78">
            <v>5.9455551375000004</v>
          </cell>
          <cell r="BG78">
            <v>6.5357372989</v>
          </cell>
          <cell r="BH78">
            <v>4.6756970376</v>
          </cell>
          <cell r="BI78">
            <v>6.2772116903999997</v>
          </cell>
          <cell r="BJ78">
            <v>6.5758518507000003</v>
          </cell>
          <cell r="BK78">
            <v>5.4753281341999998</v>
          </cell>
          <cell r="BL78">
            <v>7.0133344358</v>
          </cell>
          <cell r="BM78">
            <v>7.4</v>
          </cell>
          <cell r="BN78">
            <v>24.2</v>
          </cell>
          <cell r="BO78">
            <v>27.1</v>
          </cell>
          <cell r="BP78">
            <v>17.7</v>
          </cell>
          <cell r="BQ78">
            <v>5.6</v>
          </cell>
          <cell r="BR78">
            <v>23.4</v>
          </cell>
          <cell r="BS78">
            <v>1.1000000000000001</v>
          </cell>
          <cell r="BT78">
            <v>0.6</v>
          </cell>
          <cell r="BU78">
            <v>0.3</v>
          </cell>
          <cell r="BV78">
            <v>0</v>
          </cell>
          <cell r="BW78">
            <v>7.1</v>
          </cell>
          <cell r="BX78">
            <v>33</v>
          </cell>
          <cell r="BY78">
            <v>25.6</v>
          </cell>
          <cell r="BZ78">
            <v>19.8</v>
          </cell>
          <cell r="CA78">
            <v>6.5</v>
          </cell>
          <cell r="CB78">
            <v>4.5</v>
          </cell>
          <cell r="CC78">
            <v>3.5</v>
          </cell>
          <cell r="CD78">
            <v>38</v>
          </cell>
          <cell r="CF78" t="str">
            <v>Other Industries</v>
          </cell>
          <cell r="CG78">
            <v>14.200000000000003</v>
          </cell>
          <cell r="CH78">
            <v>0.4</v>
          </cell>
        </row>
        <row r="79">
          <cell r="B79">
            <v>2332</v>
          </cell>
          <cell r="C79" t="str">
            <v>Civil Engineering Professionals</v>
          </cell>
          <cell r="E79">
            <v>1962</v>
          </cell>
          <cell r="F79" t="str">
            <v>n/a</v>
          </cell>
          <cell r="G79">
            <v>88</v>
          </cell>
          <cell r="H79">
            <v>12</v>
          </cell>
          <cell r="I79">
            <v>90</v>
          </cell>
          <cell r="J79">
            <v>10</v>
          </cell>
          <cell r="K79">
            <v>20.9</v>
          </cell>
          <cell r="L79">
            <v>64.7</v>
          </cell>
          <cell r="M79">
            <v>5.8</v>
          </cell>
          <cell r="N79">
            <v>2.8</v>
          </cell>
          <cell r="O79">
            <v>5</v>
          </cell>
          <cell r="P79">
            <v>0.2</v>
          </cell>
          <cell r="Q79">
            <v>0.5</v>
          </cell>
          <cell r="Y79">
            <v>90</v>
          </cell>
          <cell r="AA79">
            <v>1.7</v>
          </cell>
          <cell r="AF79">
            <v>46</v>
          </cell>
          <cell r="AH79">
            <v>67000</v>
          </cell>
          <cell r="AI79">
            <v>66960.465213999996</v>
          </cell>
          <cell r="AN79">
            <v>57.6</v>
          </cell>
          <cell r="AR79">
            <v>15.2</v>
          </cell>
          <cell r="AT79" t="str">
            <v>Professional, Scientific and Technical Services</v>
          </cell>
          <cell r="AU79" t="str">
            <v>Construction</v>
          </cell>
          <cell r="AV79" t="str">
            <v>Public Administration and Safety</v>
          </cell>
          <cell r="AW79" t="str">
            <v>Transport, Postal and Warehousing</v>
          </cell>
          <cell r="AX79">
            <v>42.9</v>
          </cell>
          <cell r="AY79">
            <v>27.5</v>
          </cell>
          <cell r="AZ79">
            <v>13.4</v>
          </cell>
          <cell r="BA79">
            <v>4.3</v>
          </cell>
          <cell r="BB79">
            <v>48.435761153999998</v>
          </cell>
          <cell r="BC79">
            <v>46.262051728000003</v>
          </cell>
          <cell r="BD79">
            <v>39.382410874000001</v>
          </cell>
          <cell r="BE79">
            <v>44.412034921</v>
          </cell>
          <cell r="BF79">
            <v>40.918963142999999</v>
          </cell>
          <cell r="BG79">
            <v>42.493799574999997</v>
          </cell>
          <cell r="BH79">
            <v>50.736484222000001</v>
          </cell>
          <cell r="BI79">
            <v>52.113694062</v>
          </cell>
          <cell r="BJ79">
            <v>50.792969372999998</v>
          </cell>
          <cell r="BK79">
            <v>61.731272089999997</v>
          </cell>
          <cell r="BL79">
            <v>66.960465213999996</v>
          </cell>
          <cell r="BM79">
            <v>77.099999999999994</v>
          </cell>
          <cell r="BN79">
            <v>33.200000000000003</v>
          </cell>
          <cell r="BO79">
            <v>24</v>
          </cell>
          <cell r="BP79">
            <v>22.2</v>
          </cell>
          <cell r="BQ79">
            <v>4.8</v>
          </cell>
          <cell r="BR79">
            <v>12.3</v>
          </cell>
          <cell r="BS79">
            <v>1.2</v>
          </cell>
          <cell r="BT79">
            <v>1.1000000000000001</v>
          </cell>
          <cell r="BU79">
            <v>1.3</v>
          </cell>
          <cell r="BV79">
            <v>0.3</v>
          </cell>
          <cell r="BW79">
            <v>9.1</v>
          </cell>
          <cell r="BX79">
            <v>36.4</v>
          </cell>
          <cell r="BY79">
            <v>24.1</v>
          </cell>
          <cell r="BZ79">
            <v>15</v>
          </cell>
          <cell r="CA79">
            <v>6</v>
          </cell>
          <cell r="CB79">
            <v>5</v>
          </cell>
          <cell r="CC79">
            <v>4.2</v>
          </cell>
          <cell r="CD79">
            <v>36</v>
          </cell>
          <cell r="CF79" t="str">
            <v>Other Industries</v>
          </cell>
          <cell r="CG79">
            <v>11.899999999999991</v>
          </cell>
          <cell r="CH79">
            <v>10.199999999999999</v>
          </cell>
        </row>
        <row r="80">
          <cell r="B80">
            <v>2333</v>
          </cell>
          <cell r="C80" t="str">
            <v>Electrical Engineers</v>
          </cell>
          <cell r="E80">
            <v>2160</v>
          </cell>
          <cell r="F80" t="str">
            <v>n/a</v>
          </cell>
          <cell r="G80">
            <v>93</v>
          </cell>
          <cell r="H80">
            <v>7</v>
          </cell>
          <cell r="I80">
            <v>91</v>
          </cell>
          <cell r="J80">
            <v>9</v>
          </cell>
          <cell r="K80">
            <v>20.100000000000001</v>
          </cell>
          <cell r="L80">
            <v>58.1</v>
          </cell>
          <cell r="M80">
            <v>11.7</v>
          </cell>
          <cell r="N80">
            <v>6.6</v>
          </cell>
          <cell r="O80">
            <v>3.2</v>
          </cell>
          <cell r="P80">
            <v>0.1</v>
          </cell>
          <cell r="Q80">
            <v>0.3</v>
          </cell>
          <cell r="Y80">
            <v>91</v>
          </cell>
          <cell r="AA80">
            <v>3.5</v>
          </cell>
          <cell r="AF80">
            <v>44</v>
          </cell>
          <cell r="AH80">
            <v>26800</v>
          </cell>
          <cell r="AI80">
            <v>26829.877649999999</v>
          </cell>
          <cell r="AN80">
            <v>22.9</v>
          </cell>
          <cell r="AR80">
            <v>11.4</v>
          </cell>
          <cell r="AT80" t="str">
            <v>Professional, Scientific and Technical Services</v>
          </cell>
          <cell r="AU80" t="str">
            <v>Electricity, Gas, Water and Waste Services</v>
          </cell>
          <cell r="AV80" t="str">
            <v>Manufacturing</v>
          </cell>
          <cell r="AW80" t="str">
            <v>Construction</v>
          </cell>
          <cell r="AX80">
            <v>28.8</v>
          </cell>
          <cell r="AY80">
            <v>22.4</v>
          </cell>
          <cell r="AZ80">
            <v>13.3</v>
          </cell>
          <cell r="BA80">
            <v>8.6999999999999993</v>
          </cell>
          <cell r="BB80">
            <v>18.946685059</v>
          </cell>
          <cell r="BC80">
            <v>19.342227749999999</v>
          </cell>
          <cell r="BD80">
            <v>25.060674221999999</v>
          </cell>
          <cell r="BE80">
            <v>22.176600669999999</v>
          </cell>
          <cell r="BF80">
            <v>19.025181186000001</v>
          </cell>
          <cell r="BG80">
            <v>21.832080902000001</v>
          </cell>
          <cell r="BH80">
            <v>18.075761164999999</v>
          </cell>
          <cell r="BI80">
            <v>16.305186865</v>
          </cell>
          <cell r="BJ80">
            <v>18.586670884</v>
          </cell>
          <cell r="BK80">
            <v>19.709642235</v>
          </cell>
          <cell r="BL80">
            <v>26.82987765</v>
          </cell>
          <cell r="BM80">
            <v>29.9</v>
          </cell>
          <cell r="BN80">
            <v>36.200000000000003</v>
          </cell>
          <cell r="BO80">
            <v>20.8</v>
          </cell>
          <cell r="BP80">
            <v>19.3</v>
          </cell>
          <cell r="BQ80">
            <v>5.3</v>
          </cell>
          <cell r="BR80">
            <v>14</v>
          </cell>
          <cell r="BS80">
            <v>1.6</v>
          </cell>
          <cell r="BT80">
            <v>1.1000000000000001</v>
          </cell>
          <cell r="BU80">
            <v>1.7</v>
          </cell>
          <cell r="BV80">
            <v>0.1</v>
          </cell>
          <cell r="BW80">
            <v>4.5999999999999996</v>
          </cell>
          <cell r="BX80">
            <v>32</v>
          </cell>
          <cell r="BY80">
            <v>26.2</v>
          </cell>
          <cell r="BZ80">
            <v>20.6</v>
          </cell>
          <cell r="CA80">
            <v>8.5</v>
          </cell>
          <cell r="CB80">
            <v>5</v>
          </cell>
          <cell r="CC80">
            <v>3.1</v>
          </cell>
          <cell r="CD80">
            <v>39</v>
          </cell>
          <cell r="CF80" t="str">
            <v>Other Industries</v>
          </cell>
          <cell r="CG80">
            <v>26.799999999999997</v>
          </cell>
          <cell r="CH80">
            <v>3.1</v>
          </cell>
        </row>
        <row r="81">
          <cell r="B81">
            <v>2334</v>
          </cell>
          <cell r="C81" t="str">
            <v>Electronics Engineers</v>
          </cell>
          <cell r="E81">
            <v>2502</v>
          </cell>
          <cell r="F81" t="str">
            <v>n/a</v>
          </cell>
          <cell r="G81">
            <v>95</v>
          </cell>
          <cell r="H81">
            <v>6</v>
          </cell>
          <cell r="I81">
            <v>89</v>
          </cell>
          <cell r="J81">
            <v>11</v>
          </cell>
          <cell r="K81">
            <v>23.8</v>
          </cell>
          <cell r="L81">
            <v>52.3</v>
          </cell>
          <cell r="M81">
            <v>11.5</v>
          </cell>
          <cell r="N81">
            <v>6.8</v>
          </cell>
          <cell r="O81">
            <v>4.5999999999999996</v>
          </cell>
          <cell r="P81">
            <v>0.2</v>
          </cell>
          <cell r="Q81">
            <v>0.6</v>
          </cell>
          <cell r="Y81">
            <v>89</v>
          </cell>
          <cell r="AA81">
            <v>0</v>
          </cell>
          <cell r="AF81">
            <v>43</v>
          </cell>
          <cell r="AH81">
            <v>5400</v>
          </cell>
          <cell r="AI81">
            <v>5398.4467166999993</v>
          </cell>
          <cell r="AN81">
            <v>138.1</v>
          </cell>
          <cell r="AR81">
            <v>9.1</v>
          </cell>
          <cell r="AT81" t="str">
            <v>Professional, Scientific and Technical Services</v>
          </cell>
          <cell r="AU81" t="str">
            <v>Manufacturing</v>
          </cell>
          <cell r="AV81" t="str">
            <v>Wholesale Trade</v>
          </cell>
          <cell r="AW81" t="str">
            <v>Public Administration and Safety</v>
          </cell>
          <cell r="AX81">
            <v>29.4</v>
          </cell>
          <cell r="AY81">
            <v>22.8</v>
          </cell>
          <cell r="AZ81">
            <v>8.8000000000000007</v>
          </cell>
          <cell r="BA81">
            <v>8.6999999999999993</v>
          </cell>
          <cell r="BB81">
            <v>6.6721530528999997</v>
          </cell>
          <cell r="BC81">
            <v>7.9660102151999999</v>
          </cell>
          <cell r="BD81">
            <v>6.9081121822</v>
          </cell>
          <cell r="BE81">
            <v>8.0912629768999995</v>
          </cell>
          <cell r="BF81">
            <v>8.6288587593999999</v>
          </cell>
          <cell r="BG81">
            <v>2.2668359479000002</v>
          </cell>
          <cell r="BH81">
            <v>5.3451940089000001</v>
          </cell>
          <cell r="BI81">
            <v>3.9023429778000001</v>
          </cell>
          <cell r="BJ81">
            <v>5.3422250093999999</v>
          </cell>
          <cell r="BK81">
            <v>8.6684807679000002</v>
          </cell>
          <cell r="BL81">
            <v>5.3984467166999996</v>
          </cell>
          <cell r="BM81">
            <v>5.9</v>
          </cell>
          <cell r="BN81">
            <v>29.3</v>
          </cell>
          <cell r="BO81">
            <v>30.8</v>
          </cell>
          <cell r="BP81">
            <v>13.2</v>
          </cell>
          <cell r="BQ81">
            <v>9.1999999999999993</v>
          </cell>
          <cell r="BR81">
            <v>11.9</v>
          </cell>
          <cell r="BS81">
            <v>0.9</v>
          </cell>
          <cell r="BT81">
            <v>1.2</v>
          </cell>
          <cell r="BU81">
            <v>3.5</v>
          </cell>
          <cell r="BV81">
            <v>0.1</v>
          </cell>
          <cell r="BW81">
            <v>3.5</v>
          </cell>
          <cell r="BX81">
            <v>22.6</v>
          </cell>
          <cell r="BY81">
            <v>26.5</v>
          </cell>
          <cell r="BZ81">
            <v>25.5</v>
          </cell>
          <cell r="CA81">
            <v>10.7</v>
          </cell>
          <cell r="CB81">
            <v>6.8</v>
          </cell>
          <cell r="CC81">
            <v>4.5</v>
          </cell>
          <cell r="CD81">
            <v>43</v>
          </cell>
          <cell r="CF81" t="str">
            <v>Other Industries</v>
          </cell>
          <cell r="CG81">
            <v>30.299999999999997</v>
          </cell>
          <cell r="CH81">
            <v>0.5</v>
          </cell>
        </row>
        <row r="82">
          <cell r="B82">
            <v>2335</v>
          </cell>
          <cell r="C82" t="str">
            <v>Industrial, Mechanical and Production Engineers</v>
          </cell>
          <cell r="E82">
            <v>2414</v>
          </cell>
          <cell r="F82" t="str">
            <v>n/a</v>
          </cell>
          <cell r="G82">
            <v>93</v>
          </cell>
          <cell r="H82">
            <v>7</v>
          </cell>
          <cell r="I82">
            <v>92</v>
          </cell>
          <cell r="J82">
            <v>9</v>
          </cell>
          <cell r="K82">
            <v>18.100000000000001</v>
          </cell>
          <cell r="L82">
            <v>58.2</v>
          </cell>
          <cell r="M82">
            <v>9.5</v>
          </cell>
          <cell r="N82">
            <v>9.6999999999999993</v>
          </cell>
          <cell r="O82">
            <v>3.6</v>
          </cell>
          <cell r="P82">
            <v>0.4</v>
          </cell>
          <cell r="Q82">
            <v>0.5</v>
          </cell>
          <cell r="Y82">
            <v>92</v>
          </cell>
          <cell r="AA82">
            <v>3.4</v>
          </cell>
          <cell r="AF82">
            <v>45</v>
          </cell>
          <cell r="AH82">
            <v>45500</v>
          </cell>
          <cell r="AI82">
            <v>45507.727742000003</v>
          </cell>
          <cell r="AN82">
            <v>56.5</v>
          </cell>
          <cell r="AR82">
            <v>15.9</v>
          </cell>
          <cell r="AT82" t="str">
            <v>Manufacturing</v>
          </cell>
          <cell r="AU82" t="str">
            <v>Professional, Scientific and Technical Services</v>
          </cell>
          <cell r="AV82" t="str">
            <v>Mining</v>
          </cell>
          <cell r="AW82" t="str">
            <v>Construction</v>
          </cell>
          <cell r="AX82">
            <v>35.700000000000003</v>
          </cell>
          <cell r="AY82">
            <v>25.3</v>
          </cell>
          <cell r="AZ82">
            <v>10.199999999999999</v>
          </cell>
          <cell r="BA82">
            <v>7.1</v>
          </cell>
          <cell r="BB82">
            <v>29.159976122</v>
          </cell>
          <cell r="BC82">
            <v>30.961418009999999</v>
          </cell>
          <cell r="BD82">
            <v>29.982820955000001</v>
          </cell>
          <cell r="BE82">
            <v>33.463752954999997</v>
          </cell>
          <cell r="BF82">
            <v>29.528512792000001</v>
          </cell>
          <cell r="BG82">
            <v>29.078690901000002</v>
          </cell>
          <cell r="BH82">
            <v>35.406293904999998</v>
          </cell>
          <cell r="BI82">
            <v>25.393079613000001</v>
          </cell>
          <cell r="BJ82">
            <v>27.319259990999999</v>
          </cell>
          <cell r="BK82">
            <v>40.110630909999998</v>
          </cell>
          <cell r="BL82">
            <v>45.507727742</v>
          </cell>
          <cell r="BM82">
            <v>52.8</v>
          </cell>
          <cell r="BN82">
            <v>26.1</v>
          </cell>
          <cell r="BO82">
            <v>29.4</v>
          </cell>
          <cell r="BP82">
            <v>17.3</v>
          </cell>
          <cell r="BQ82">
            <v>7</v>
          </cell>
          <cell r="BR82">
            <v>17.5</v>
          </cell>
          <cell r="BS82">
            <v>1.2</v>
          </cell>
          <cell r="BT82">
            <v>0.6</v>
          </cell>
          <cell r="BU82">
            <v>0.8</v>
          </cell>
          <cell r="BV82">
            <v>0.2</v>
          </cell>
          <cell r="BW82">
            <v>5.8</v>
          </cell>
          <cell r="BX82">
            <v>33.299999999999997</v>
          </cell>
          <cell r="BY82">
            <v>27.2</v>
          </cell>
          <cell r="BZ82">
            <v>18.3</v>
          </cell>
          <cell r="CA82">
            <v>6.8</v>
          </cell>
          <cell r="CB82">
            <v>4.5999999999999996</v>
          </cell>
          <cell r="CC82">
            <v>3.8</v>
          </cell>
          <cell r="CD82">
            <v>38</v>
          </cell>
          <cell r="CF82" t="str">
            <v>Other Industries</v>
          </cell>
          <cell r="CG82">
            <v>21.700000000000003</v>
          </cell>
          <cell r="CH82">
            <v>7.3</v>
          </cell>
        </row>
        <row r="83">
          <cell r="B83">
            <v>2336</v>
          </cell>
          <cell r="C83" t="str">
            <v>Mining Engineers</v>
          </cell>
          <cell r="E83">
            <v>3118</v>
          </cell>
          <cell r="F83" t="str">
            <v>n/a</v>
          </cell>
          <cell r="G83">
            <v>87</v>
          </cell>
          <cell r="H83">
            <v>13</v>
          </cell>
          <cell r="I83">
            <v>91</v>
          </cell>
          <cell r="J83">
            <v>9</v>
          </cell>
          <cell r="K83">
            <v>24.8</v>
          </cell>
          <cell r="L83">
            <v>61.7</v>
          </cell>
          <cell r="M83">
            <v>5.3</v>
          </cell>
          <cell r="N83">
            <v>4.2</v>
          </cell>
          <cell r="O83">
            <v>3</v>
          </cell>
          <cell r="P83">
            <v>0.4</v>
          </cell>
          <cell r="Q83">
            <v>0.6</v>
          </cell>
          <cell r="Y83">
            <v>91</v>
          </cell>
          <cell r="AA83">
            <v>1.7</v>
          </cell>
          <cell r="AF83">
            <v>50</v>
          </cell>
          <cell r="AH83">
            <v>11000</v>
          </cell>
          <cell r="AI83">
            <v>10986.60808</v>
          </cell>
          <cell r="AN83">
            <v>2</v>
          </cell>
          <cell r="AR83">
            <v>13.9</v>
          </cell>
          <cell r="AT83" t="str">
            <v>Mining</v>
          </cell>
          <cell r="AU83" t="str">
            <v>Professional, Scientific and Technical Services</v>
          </cell>
          <cell r="AV83" t="str">
            <v>Manufacturing</v>
          </cell>
          <cell r="AW83" t="str">
            <v>Construction</v>
          </cell>
          <cell r="AX83">
            <v>64.5</v>
          </cell>
          <cell r="AY83">
            <v>17.7</v>
          </cell>
          <cell r="AZ83">
            <v>6.2</v>
          </cell>
          <cell r="BA83">
            <v>3.3</v>
          </cell>
          <cell r="BB83">
            <v>12.014592323</v>
          </cell>
          <cell r="BC83">
            <v>7.8325771873000001</v>
          </cell>
          <cell r="BD83">
            <v>13.253347173</v>
          </cell>
          <cell r="BE83">
            <v>10.392433321</v>
          </cell>
          <cell r="BF83">
            <v>12.459480666999999</v>
          </cell>
          <cell r="BG83">
            <v>10.766553085</v>
          </cell>
          <cell r="BH83">
            <v>10.383223857000001</v>
          </cell>
          <cell r="BI83">
            <v>8.8241615367000001</v>
          </cell>
          <cell r="BJ83">
            <v>7.8934559899999996</v>
          </cell>
          <cell r="BK83">
            <v>10.153945454</v>
          </cell>
          <cell r="BL83">
            <v>10.98660808</v>
          </cell>
          <cell r="BM83">
            <v>12.5</v>
          </cell>
          <cell r="BN83">
            <v>12.5</v>
          </cell>
          <cell r="BO83">
            <v>7.2</v>
          </cell>
          <cell r="BP83">
            <v>25.8</v>
          </cell>
          <cell r="BQ83">
            <v>5.8</v>
          </cell>
          <cell r="BR83">
            <v>46.9</v>
          </cell>
          <cell r="BS83">
            <v>0.6</v>
          </cell>
          <cell r="BT83">
            <v>1.1000000000000001</v>
          </cell>
          <cell r="BU83">
            <v>0.1</v>
          </cell>
          <cell r="BV83">
            <v>0</v>
          </cell>
          <cell r="BW83">
            <v>4.9000000000000004</v>
          </cell>
          <cell r="BX83">
            <v>38.6</v>
          </cell>
          <cell r="BY83">
            <v>28.2</v>
          </cell>
          <cell r="BZ83">
            <v>16.8</v>
          </cell>
          <cell r="CA83">
            <v>5.6</v>
          </cell>
          <cell r="CB83">
            <v>3.5</v>
          </cell>
          <cell r="CC83">
            <v>2.4</v>
          </cell>
          <cell r="CD83">
            <v>36</v>
          </cell>
          <cell r="CF83" t="str">
            <v>Other Industries</v>
          </cell>
          <cell r="CG83">
            <v>8.2999999999999972</v>
          </cell>
          <cell r="CH83">
            <v>1.5</v>
          </cell>
        </row>
        <row r="84">
          <cell r="B84">
            <v>2339</v>
          </cell>
          <cell r="C84" t="str">
            <v>Other Engineering Professionals</v>
          </cell>
          <cell r="E84">
            <v>2155</v>
          </cell>
          <cell r="F84" t="str">
            <v>n/a</v>
          </cell>
          <cell r="G84">
            <v>85</v>
          </cell>
          <cell r="H84">
            <v>15</v>
          </cell>
          <cell r="I84">
            <v>89</v>
          </cell>
          <cell r="J84">
            <v>11</v>
          </cell>
          <cell r="K84">
            <v>28.2</v>
          </cell>
          <cell r="L84">
            <v>53.1</v>
          </cell>
          <cell r="M84">
            <v>8</v>
          </cell>
          <cell r="N84">
            <v>6.3</v>
          </cell>
          <cell r="O84">
            <v>3.8</v>
          </cell>
          <cell r="P84">
            <v>0.2</v>
          </cell>
          <cell r="Q84">
            <v>0.4</v>
          </cell>
          <cell r="Y84">
            <v>89</v>
          </cell>
          <cell r="AA84">
            <v>4</v>
          </cell>
          <cell r="AF84">
            <v>43</v>
          </cell>
          <cell r="AH84">
            <v>13200</v>
          </cell>
          <cell r="AI84">
            <v>13171.788987</v>
          </cell>
          <cell r="AN84">
            <v>81.3</v>
          </cell>
          <cell r="AR84">
            <v>10.8</v>
          </cell>
          <cell r="AT84" t="str">
            <v>Professional, Scientific and Technical Services</v>
          </cell>
          <cell r="AU84" t="str">
            <v>Manufacturing</v>
          </cell>
          <cell r="AV84" t="str">
            <v>Public Administration and Safety</v>
          </cell>
          <cell r="AW84" t="str">
            <v>Health Care and Social Assistance</v>
          </cell>
          <cell r="AX84">
            <v>35.200000000000003</v>
          </cell>
          <cell r="AY84">
            <v>20.9</v>
          </cell>
          <cell r="AZ84">
            <v>14.3</v>
          </cell>
          <cell r="BA84">
            <v>6</v>
          </cell>
          <cell r="BB84">
            <v>6.7010130222999997</v>
          </cell>
          <cell r="BC84">
            <v>6.52659653</v>
          </cell>
          <cell r="BD84">
            <v>10.357981771</v>
          </cell>
          <cell r="BE84">
            <v>9.0863752664999993</v>
          </cell>
          <cell r="BF84">
            <v>6.9557428216000003</v>
          </cell>
          <cell r="BG84">
            <v>7.2643240731000001</v>
          </cell>
          <cell r="BH84">
            <v>8.7442086639000003</v>
          </cell>
          <cell r="BI84">
            <v>12.100175801000001</v>
          </cell>
          <cell r="BJ84">
            <v>13.396885003</v>
          </cell>
          <cell r="BK84">
            <v>19.663444558999998</v>
          </cell>
          <cell r="BL84">
            <v>13.171788986999999</v>
          </cell>
          <cell r="BM84">
            <v>14.6</v>
          </cell>
          <cell r="BN84">
            <v>31.7</v>
          </cell>
          <cell r="BO84">
            <v>30.6</v>
          </cell>
          <cell r="BP84">
            <v>17</v>
          </cell>
          <cell r="BQ84">
            <v>7.2</v>
          </cell>
          <cell r="BR84">
            <v>9.1999999999999993</v>
          </cell>
          <cell r="BS84">
            <v>1.1000000000000001</v>
          </cell>
          <cell r="BT84">
            <v>0.3</v>
          </cell>
          <cell r="BU84">
            <v>2.9</v>
          </cell>
          <cell r="BV84">
            <v>0.1</v>
          </cell>
          <cell r="BW84">
            <v>6.9</v>
          </cell>
          <cell r="BX84">
            <v>35.299999999999997</v>
          </cell>
          <cell r="BY84">
            <v>28</v>
          </cell>
          <cell r="BZ84">
            <v>15.9</v>
          </cell>
          <cell r="CA84">
            <v>6.3</v>
          </cell>
          <cell r="CB84">
            <v>3.9</v>
          </cell>
          <cell r="CC84">
            <v>3.6</v>
          </cell>
          <cell r="CD84">
            <v>37</v>
          </cell>
          <cell r="CF84" t="str">
            <v>Other Industries</v>
          </cell>
          <cell r="CG84">
            <v>23.599999999999994</v>
          </cell>
          <cell r="CH84">
            <v>1.4</v>
          </cell>
        </row>
        <row r="85">
          <cell r="B85">
            <v>2341</v>
          </cell>
          <cell r="C85" t="str">
            <v>Agricultural and Forestry Scientists</v>
          </cell>
          <cell r="E85">
            <v>2218</v>
          </cell>
          <cell r="F85" t="str">
            <v>n/a</v>
          </cell>
          <cell r="G85">
            <v>74</v>
          </cell>
          <cell r="H85">
            <v>26</v>
          </cell>
          <cell r="I85">
            <v>81</v>
          </cell>
          <cell r="J85">
            <v>19</v>
          </cell>
          <cell r="K85">
            <v>25.2</v>
          </cell>
          <cell r="L85">
            <v>44.6</v>
          </cell>
          <cell r="M85">
            <v>12.6</v>
          </cell>
          <cell r="N85">
            <v>6.1</v>
          </cell>
          <cell r="O85">
            <v>6</v>
          </cell>
          <cell r="P85">
            <v>1.5</v>
          </cell>
          <cell r="Q85">
            <v>4</v>
          </cell>
          <cell r="Y85">
            <v>81</v>
          </cell>
          <cell r="AA85">
            <v>0.3</v>
          </cell>
          <cell r="AF85">
            <v>45</v>
          </cell>
          <cell r="AH85">
            <v>14600</v>
          </cell>
          <cell r="AI85">
            <v>14628.868918</v>
          </cell>
          <cell r="AN85">
            <v>54.7</v>
          </cell>
          <cell r="AR85">
            <v>6.1</v>
          </cell>
          <cell r="AT85" t="str">
            <v>Agriculture, Forestry and Fishing</v>
          </cell>
          <cell r="AU85" t="str">
            <v>Professional, Scientific and Technical Services</v>
          </cell>
          <cell r="AV85" t="str">
            <v>Public Administration and Safety</v>
          </cell>
          <cell r="AW85" t="str">
            <v>Wholesale Trade</v>
          </cell>
          <cell r="AX85">
            <v>41.1</v>
          </cell>
          <cell r="AY85">
            <v>21.5</v>
          </cell>
          <cell r="AZ85">
            <v>15.7</v>
          </cell>
          <cell r="BA85">
            <v>7.5</v>
          </cell>
          <cell r="BB85">
            <v>5.5815344146000001</v>
          </cell>
          <cell r="BC85">
            <v>9.1030222273000003</v>
          </cell>
          <cell r="BD85">
            <v>6.2894808668</v>
          </cell>
          <cell r="BE85">
            <v>9.6926492718000006</v>
          </cell>
          <cell r="BF85">
            <v>5.9995096519000004</v>
          </cell>
          <cell r="BG85">
            <v>9.4575100199000008</v>
          </cell>
          <cell r="BH85">
            <v>12.823561866</v>
          </cell>
          <cell r="BI85">
            <v>9.3478821713000002</v>
          </cell>
          <cell r="BJ85">
            <v>10.259182620000001</v>
          </cell>
          <cell r="BK85">
            <v>9.8545636622000004</v>
          </cell>
          <cell r="BL85">
            <v>14.628868918</v>
          </cell>
          <cell r="BM85">
            <v>15.5</v>
          </cell>
          <cell r="BN85">
            <v>24.1</v>
          </cell>
          <cell r="BO85">
            <v>22.4</v>
          </cell>
          <cell r="BP85">
            <v>21.1</v>
          </cell>
          <cell r="BQ85">
            <v>9.9</v>
          </cell>
          <cell r="BR85">
            <v>13.8</v>
          </cell>
          <cell r="BS85">
            <v>6.3</v>
          </cell>
          <cell r="BT85">
            <v>0.9</v>
          </cell>
          <cell r="BU85">
            <v>1.5</v>
          </cell>
          <cell r="BV85">
            <v>0.3</v>
          </cell>
          <cell r="BW85">
            <v>5.6</v>
          </cell>
          <cell r="BX85">
            <v>20.6</v>
          </cell>
          <cell r="BY85">
            <v>25.4</v>
          </cell>
          <cell r="BZ85">
            <v>23.1</v>
          </cell>
          <cell r="CA85">
            <v>10.3</v>
          </cell>
          <cell r="CB85">
            <v>7.7</v>
          </cell>
          <cell r="CC85">
            <v>6.8</v>
          </cell>
          <cell r="CD85">
            <v>44</v>
          </cell>
          <cell r="CF85" t="str">
            <v>Other Industries</v>
          </cell>
          <cell r="CG85">
            <v>14.200000000000003</v>
          </cell>
          <cell r="CH85">
            <v>0.9</v>
          </cell>
        </row>
        <row r="86">
          <cell r="B86">
            <v>2342</v>
          </cell>
          <cell r="C86" t="str">
            <v>Chemists, and Food and Wine Scientists</v>
          </cell>
          <cell r="E86">
            <v>1979</v>
          </cell>
          <cell r="F86" t="str">
            <v>n/a</v>
          </cell>
          <cell r="G86">
            <v>60</v>
          </cell>
          <cell r="H86">
            <v>40</v>
          </cell>
          <cell r="I86">
            <v>83</v>
          </cell>
          <cell r="J86">
            <v>18</v>
          </cell>
          <cell r="K86">
            <v>24.1</v>
          </cell>
          <cell r="L86">
            <v>56.6</v>
          </cell>
          <cell r="M86">
            <v>6.8</v>
          </cell>
          <cell r="N86">
            <v>3</v>
          </cell>
          <cell r="O86">
            <v>7</v>
          </cell>
          <cell r="P86">
            <v>1</v>
          </cell>
          <cell r="Q86">
            <v>1.5</v>
          </cell>
          <cell r="Y86">
            <v>83</v>
          </cell>
          <cell r="AA86">
            <v>2.5</v>
          </cell>
          <cell r="AF86">
            <v>43</v>
          </cell>
          <cell r="AH86">
            <v>9200</v>
          </cell>
          <cell r="AI86">
            <v>9156.4830416999994</v>
          </cell>
          <cell r="AN86">
            <v>11</v>
          </cell>
          <cell r="AR86">
            <v>0</v>
          </cell>
          <cell r="AT86" t="str">
            <v>Manufacturing</v>
          </cell>
          <cell r="AU86" t="str">
            <v>Professional, Scientific and Technical Services</v>
          </cell>
          <cell r="AV86" t="str">
            <v>Retail Trade</v>
          </cell>
          <cell r="AW86" t="str">
            <v>Public Administration and Safety</v>
          </cell>
          <cell r="AX86">
            <v>54.4</v>
          </cell>
          <cell r="AY86">
            <v>16.399999999999999</v>
          </cell>
          <cell r="AZ86">
            <v>6.2</v>
          </cell>
          <cell r="BA86">
            <v>4.8</v>
          </cell>
          <cell r="BB86">
            <v>7.7096338618000004</v>
          </cell>
          <cell r="BC86">
            <v>8.0143743503000007</v>
          </cell>
          <cell r="BD86">
            <v>13.405830561</v>
          </cell>
          <cell r="BE86">
            <v>8.6605946784000007</v>
          </cell>
          <cell r="BF86">
            <v>11.4437294</v>
          </cell>
          <cell r="BG86">
            <v>8.2477523742999992</v>
          </cell>
          <cell r="BH86">
            <v>9.5461817713000006</v>
          </cell>
          <cell r="BI86">
            <v>8.3647991956999999</v>
          </cell>
          <cell r="BJ86">
            <v>8.6933310482999993</v>
          </cell>
          <cell r="BK86">
            <v>11.404044745</v>
          </cell>
          <cell r="BL86">
            <v>9.1564830416999996</v>
          </cell>
          <cell r="BM86">
            <v>9.1999999999999993</v>
          </cell>
          <cell r="BN86">
            <v>27.6</v>
          </cell>
          <cell r="BO86">
            <v>33.200000000000003</v>
          </cell>
          <cell r="BP86">
            <v>12</v>
          </cell>
          <cell r="BQ86">
            <v>13.3</v>
          </cell>
          <cell r="BR86">
            <v>10.5</v>
          </cell>
          <cell r="BS86">
            <v>1.8</v>
          </cell>
          <cell r="BT86">
            <v>0.4</v>
          </cell>
          <cell r="BU86">
            <v>1.3</v>
          </cell>
          <cell r="BV86">
            <v>1.4</v>
          </cell>
          <cell r="BW86">
            <v>4.4000000000000004</v>
          </cell>
          <cell r="BX86">
            <v>27.6</v>
          </cell>
          <cell r="BY86">
            <v>27</v>
          </cell>
          <cell r="BZ86">
            <v>21.1</v>
          </cell>
          <cell r="CA86">
            <v>8.1999999999999993</v>
          </cell>
          <cell r="CB86">
            <v>5.3</v>
          </cell>
          <cell r="CC86">
            <v>5</v>
          </cell>
          <cell r="CD86">
            <v>41</v>
          </cell>
          <cell r="CF86" t="str">
            <v>Other Industries</v>
          </cell>
          <cell r="CG86">
            <v>18.200000000000003</v>
          </cell>
          <cell r="CH86">
            <v>0</v>
          </cell>
        </row>
        <row r="87">
          <cell r="B87">
            <v>2343</v>
          </cell>
          <cell r="C87" t="str">
            <v>Environmental Scientists</v>
          </cell>
          <cell r="E87">
            <v>1779</v>
          </cell>
          <cell r="F87" t="str">
            <v>n/a</v>
          </cell>
          <cell r="G87">
            <v>59</v>
          </cell>
          <cell r="H87">
            <v>41</v>
          </cell>
          <cell r="I87">
            <v>76</v>
          </cell>
          <cell r="J87">
            <v>24</v>
          </cell>
          <cell r="K87">
            <v>27.7</v>
          </cell>
          <cell r="L87">
            <v>48.4</v>
          </cell>
          <cell r="M87">
            <v>7.6</v>
          </cell>
          <cell r="N87">
            <v>7.3</v>
          </cell>
          <cell r="O87">
            <v>4.5999999999999996</v>
          </cell>
          <cell r="P87">
            <v>1.2</v>
          </cell>
          <cell r="Q87">
            <v>3.2</v>
          </cell>
          <cell r="Y87">
            <v>76</v>
          </cell>
          <cell r="AA87">
            <v>0.1</v>
          </cell>
          <cell r="AF87">
            <v>43</v>
          </cell>
          <cell r="AH87">
            <v>28600</v>
          </cell>
          <cell r="AI87">
            <v>28606.302118</v>
          </cell>
          <cell r="AN87">
            <v>48.2</v>
          </cell>
          <cell r="AR87">
            <v>7.7</v>
          </cell>
          <cell r="AT87" t="str">
            <v>Professional, Scientific and Technical Services</v>
          </cell>
          <cell r="AU87" t="str">
            <v>Public Administration and Safety</v>
          </cell>
          <cell r="AV87" t="str">
            <v>Arts and Recreation Services</v>
          </cell>
          <cell r="AW87" t="str">
            <v>Electricity, Gas, Water and Waste Services</v>
          </cell>
          <cell r="AX87">
            <v>30.1</v>
          </cell>
          <cell r="AY87">
            <v>29.3</v>
          </cell>
          <cell r="AZ87">
            <v>11.3</v>
          </cell>
          <cell r="BA87">
            <v>5.6</v>
          </cell>
          <cell r="BB87">
            <v>23.879041697000002</v>
          </cell>
          <cell r="BC87">
            <v>23.682951455000001</v>
          </cell>
          <cell r="BD87">
            <v>18.324774825999999</v>
          </cell>
          <cell r="BE87">
            <v>20.959653065000001</v>
          </cell>
          <cell r="BF87">
            <v>23.769582974999999</v>
          </cell>
          <cell r="BG87">
            <v>19.304460895999998</v>
          </cell>
          <cell r="BH87">
            <v>23.265548693</v>
          </cell>
          <cell r="BI87">
            <v>18.411962465999999</v>
          </cell>
          <cell r="BJ87">
            <v>20.185860642000002</v>
          </cell>
          <cell r="BK87">
            <v>38.733003234000002</v>
          </cell>
          <cell r="BL87">
            <v>28.606302117999999</v>
          </cell>
          <cell r="BM87">
            <v>30.8</v>
          </cell>
          <cell r="BN87">
            <v>27.5</v>
          </cell>
          <cell r="BO87">
            <v>17.899999999999999</v>
          </cell>
          <cell r="BP87">
            <v>22.9</v>
          </cell>
          <cell r="BQ87">
            <v>6</v>
          </cell>
          <cell r="BR87">
            <v>16.899999999999999</v>
          </cell>
          <cell r="BS87">
            <v>2.7</v>
          </cell>
          <cell r="BT87">
            <v>3.9</v>
          </cell>
          <cell r="BU87">
            <v>2.1</v>
          </cell>
          <cell r="BV87">
            <v>0.8</v>
          </cell>
          <cell r="BW87">
            <v>4.9000000000000004</v>
          </cell>
          <cell r="BX87">
            <v>28.5</v>
          </cell>
          <cell r="BY87">
            <v>32.299999999999997</v>
          </cell>
          <cell r="BZ87">
            <v>19.600000000000001</v>
          </cell>
          <cell r="CA87">
            <v>7.2</v>
          </cell>
          <cell r="CB87">
            <v>4.3</v>
          </cell>
          <cell r="CC87">
            <v>2.6</v>
          </cell>
          <cell r="CD87">
            <v>39</v>
          </cell>
          <cell r="CF87" t="str">
            <v>Other Industries</v>
          </cell>
          <cell r="CG87">
            <v>23.700000000000003</v>
          </cell>
          <cell r="CH87">
            <v>2.2000000000000002</v>
          </cell>
        </row>
        <row r="88">
          <cell r="B88">
            <v>2344</v>
          </cell>
          <cell r="C88" t="str">
            <v>Geologists, Geophysicists and Hydrogeologists</v>
          </cell>
          <cell r="E88">
            <v>2192</v>
          </cell>
          <cell r="F88" t="str">
            <v>n/a</v>
          </cell>
          <cell r="G88">
            <v>76</v>
          </cell>
          <cell r="H88">
            <v>25</v>
          </cell>
          <cell r="I88">
            <v>83</v>
          </cell>
          <cell r="J88">
            <v>17</v>
          </cell>
          <cell r="K88">
            <v>41.3</v>
          </cell>
          <cell r="L88">
            <v>55.2</v>
          </cell>
          <cell r="M88">
            <v>1</v>
          </cell>
          <cell r="N88">
            <v>0.4</v>
          </cell>
          <cell r="O88">
            <v>1.8</v>
          </cell>
          <cell r="P88">
            <v>0</v>
          </cell>
          <cell r="Q88">
            <v>0.3</v>
          </cell>
          <cell r="Y88">
            <v>83</v>
          </cell>
          <cell r="AA88">
            <v>2.5</v>
          </cell>
          <cell r="AF88">
            <v>50</v>
          </cell>
          <cell r="AH88">
            <v>8000</v>
          </cell>
          <cell r="AI88">
            <v>8048.9158420999993</v>
          </cell>
          <cell r="AN88">
            <v>27.3</v>
          </cell>
          <cell r="AR88">
            <v>15.3</v>
          </cell>
          <cell r="AT88" t="str">
            <v>Mining</v>
          </cell>
          <cell r="AU88" t="str">
            <v>Professional, Scientific and Technical Services</v>
          </cell>
          <cell r="AV88" t="str">
            <v>Public Administration and Safety</v>
          </cell>
          <cell r="AW88" t="str">
            <v>Education and Training</v>
          </cell>
          <cell r="AX88">
            <v>56.9</v>
          </cell>
          <cell r="AY88">
            <v>26</v>
          </cell>
          <cell r="AZ88">
            <v>8.6</v>
          </cell>
          <cell r="BA88">
            <v>2.1</v>
          </cell>
          <cell r="BB88">
            <v>7.5680632855000001</v>
          </cell>
          <cell r="BC88">
            <v>11.106566377</v>
          </cell>
          <cell r="BD88">
            <v>10.222413793999999</v>
          </cell>
          <cell r="BE88">
            <v>11.498433706</v>
          </cell>
          <cell r="BF88">
            <v>13.884161301000001</v>
          </cell>
          <cell r="BG88">
            <v>6.3219607565000002</v>
          </cell>
          <cell r="BH88">
            <v>8.9028995654000003</v>
          </cell>
          <cell r="BI88">
            <v>14.401364969999999</v>
          </cell>
          <cell r="BJ88">
            <v>6.1586911132999997</v>
          </cell>
          <cell r="BK88">
            <v>13.950097241</v>
          </cell>
          <cell r="BL88">
            <v>8.0489158420999996</v>
          </cell>
          <cell r="BM88">
            <v>9.3000000000000007</v>
          </cell>
          <cell r="BN88">
            <v>12.6</v>
          </cell>
          <cell r="BO88">
            <v>10.3</v>
          </cell>
          <cell r="BP88">
            <v>17</v>
          </cell>
          <cell r="BQ88">
            <v>7.6</v>
          </cell>
          <cell r="BR88">
            <v>46.7</v>
          </cell>
          <cell r="BS88">
            <v>2.2000000000000002</v>
          </cell>
          <cell r="BT88">
            <v>1.1000000000000001</v>
          </cell>
          <cell r="BU88">
            <v>2.6</v>
          </cell>
          <cell r="BV88">
            <v>0</v>
          </cell>
          <cell r="BW88">
            <v>3.6</v>
          </cell>
          <cell r="BX88">
            <v>31.9</v>
          </cell>
          <cell r="BY88">
            <v>26.4</v>
          </cell>
          <cell r="BZ88">
            <v>20.6</v>
          </cell>
          <cell r="CA88">
            <v>7.1</v>
          </cell>
          <cell r="CB88">
            <v>5.4</v>
          </cell>
          <cell r="CC88">
            <v>4.9000000000000004</v>
          </cell>
          <cell r="CD88">
            <v>40</v>
          </cell>
          <cell r="CF88" t="str">
            <v>Other Industries</v>
          </cell>
          <cell r="CG88">
            <v>6.4000000000000057</v>
          </cell>
          <cell r="CH88">
            <v>1.2</v>
          </cell>
        </row>
        <row r="89">
          <cell r="B89">
            <v>2345</v>
          </cell>
          <cell r="C89" t="str">
            <v>Life Scientists</v>
          </cell>
          <cell r="E89">
            <v>1794</v>
          </cell>
          <cell r="F89" t="str">
            <v>n/a</v>
          </cell>
          <cell r="G89">
            <v>47</v>
          </cell>
          <cell r="H89">
            <v>53</v>
          </cell>
          <cell r="I89">
            <v>75</v>
          </cell>
          <cell r="J89">
            <v>25</v>
          </cell>
          <cell r="K89">
            <v>51.3</v>
          </cell>
          <cell r="L89">
            <v>40.1</v>
          </cell>
          <cell r="M89">
            <v>3.5</v>
          </cell>
          <cell r="N89">
            <v>2</v>
          </cell>
          <cell r="O89">
            <v>2.5</v>
          </cell>
          <cell r="P89">
            <v>0.1</v>
          </cell>
          <cell r="Q89">
            <v>0.5</v>
          </cell>
          <cell r="Y89">
            <v>75</v>
          </cell>
          <cell r="AA89">
            <v>3.7</v>
          </cell>
          <cell r="AF89">
            <v>43</v>
          </cell>
          <cell r="AH89">
            <v>8200</v>
          </cell>
          <cell r="AI89">
            <v>8190.9963409000002</v>
          </cell>
          <cell r="AN89">
            <v>149</v>
          </cell>
          <cell r="AR89">
            <v>3.8</v>
          </cell>
          <cell r="AT89" t="str">
            <v>Professional, Scientific and Technical Services</v>
          </cell>
          <cell r="AU89" t="str">
            <v>Education and Training</v>
          </cell>
          <cell r="AV89" t="str">
            <v>Public Administration and Safety</v>
          </cell>
          <cell r="AW89" t="str">
            <v>Health Care and Social Assistance</v>
          </cell>
          <cell r="AX89">
            <v>31.7</v>
          </cell>
          <cell r="AY89">
            <v>22.2</v>
          </cell>
          <cell r="AZ89">
            <v>14.6</v>
          </cell>
          <cell r="BA89">
            <v>10.4</v>
          </cell>
          <cell r="BB89">
            <v>10.164509259000001</v>
          </cell>
          <cell r="BC89">
            <v>6.8451617841000001</v>
          </cell>
          <cell r="BD89">
            <v>4.6559130008</v>
          </cell>
          <cell r="BE89">
            <v>6.9971402618000003</v>
          </cell>
          <cell r="BF89">
            <v>11.382171112</v>
          </cell>
          <cell r="BG89">
            <v>3.2889171706</v>
          </cell>
          <cell r="BH89">
            <v>7.9323736171999997</v>
          </cell>
          <cell r="BI89">
            <v>8.5513134367999992</v>
          </cell>
          <cell r="BJ89">
            <v>8.3056195823000003</v>
          </cell>
          <cell r="BK89">
            <v>9.6497851164000004</v>
          </cell>
          <cell r="BL89">
            <v>8.1909963409</v>
          </cell>
          <cell r="BM89">
            <v>8.5</v>
          </cell>
          <cell r="BN89">
            <v>21.9</v>
          </cell>
          <cell r="BO89">
            <v>25.2</v>
          </cell>
          <cell r="BP89">
            <v>23.1</v>
          </cell>
          <cell r="BQ89">
            <v>6.9</v>
          </cell>
          <cell r="BR89">
            <v>13.1</v>
          </cell>
          <cell r="BS89">
            <v>3.9</v>
          </cell>
          <cell r="BT89">
            <v>1.8</v>
          </cell>
          <cell r="BU89">
            <v>4</v>
          </cell>
          <cell r="BV89">
            <v>0.2</v>
          </cell>
          <cell r="BW89">
            <v>4.4000000000000004</v>
          </cell>
          <cell r="BX89">
            <v>29.4</v>
          </cell>
          <cell r="BY89">
            <v>29.8</v>
          </cell>
          <cell r="BZ89">
            <v>19.7</v>
          </cell>
          <cell r="CA89">
            <v>7.8</v>
          </cell>
          <cell r="CB89">
            <v>5.0999999999999996</v>
          </cell>
          <cell r="CC89">
            <v>3.6</v>
          </cell>
          <cell r="CD89">
            <v>39</v>
          </cell>
          <cell r="CF89" t="str">
            <v>Other Industries</v>
          </cell>
          <cell r="CG89">
            <v>21.099999999999994</v>
          </cell>
          <cell r="CH89">
            <v>0.3</v>
          </cell>
        </row>
        <row r="90">
          <cell r="B90">
            <v>2346</v>
          </cell>
          <cell r="C90" t="str">
            <v>Medical Laboratory Scientists</v>
          </cell>
          <cell r="E90">
            <v>1871</v>
          </cell>
          <cell r="F90" t="str">
            <v>n/a</v>
          </cell>
          <cell r="G90">
            <v>29</v>
          </cell>
          <cell r="H90">
            <v>71</v>
          </cell>
          <cell r="I90">
            <v>71</v>
          </cell>
          <cell r="J90">
            <v>29</v>
          </cell>
          <cell r="K90">
            <v>40.9</v>
          </cell>
          <cell r="L90">
            <v>53.3</v>
          </cell>
          <cell r="M90">
            <v>3.2</v>
          </cell>
          <cell r="N90">
            <v>0.5</v>
          </cell>
          <cell r="O90">
            <v>2</v>
          </cell>
          <cell r="P90">
            <v>0.1</v>
          </cell>
          <cell r="Q90">
            <v>0</v>
          </cell>
          <cell r="Y90">
            <v>71</v>
          </cell>
          <cell r="AA90">
            <v>1.4</v>
          </cell>
          <cell r="AF90">
            <v>42</v>
          </cell>
          <cell r="AH90">
            <v>22300</v>
          </cell>
          <cell r="AI90">
            <v>22268.201426</v>
          </cell>
          <cell r="AN90">
            <v>8.1999999999999993</v>
          </cell>
          <cell r="AR90">
            <v>2.9</v>
          </cell>
          <cell r="AT90" t="str">
            <v>Health Care and Social Assistance</v>
          </cell>
          <cell r="AU90" t="str">
            <v>Professional, Scientific and Technical Services</v>
          </cell>
          <cell r="AV90" t="str">
            <v>Education and Training</v>
          </cell>
          <cell r="AW90" t="str">
            <v>Public Administration and Safety</v>
          </cell>
          <cell r="AX90">
            <v>61.1</v>
          </cell>
          <cell r="AY90">
            <v>19.8</v>
          </cell>
          <cell r="AZ90">
            <v>14.6</v>
          </cell>
          <cell r="BA90">
            <v>1.5</v>
          </cell>
          <cell r="BB90">
            <v>22.577545349000001</v>
          </cell>
          <cell r="BC90">
            <v>19.330727951</v>
          </cell>
          <cell r="BD90">
            <v>22.894538787999998</v>
          </cell>
          <cell r="BE90">
            <v>15.776410762999999</v>
          </cell>
          <cell r="BF90">
            <v>23.480632759999999</v>
          </cell>
          <cell r="BG90">
            <v>20.575968465999999</v>
          </cell>
          <cell r="BH90">
            <v>21.091460351999999</v>
          </cell>
          <cell r="BI90">
            <v>24.935084872000001</v>
          </cell>
          <cell r="BJ90">
            <v>25.465044381999999</v>
          </cell>
          <cell r="BK90">
            <v>27.460383579999998</v>
          </cell>
          <cell r="BL90">
            <v>22.268201426000001</v>
          </cell>
          <cell r="BM90">
            <v>22.9</v>
          </cell>
          <cell r="BN90">
            <v>29</v>
          </cell>
          <cell r="BO90">
            <v>31.7</v>
          </cell>
          <cell r="BP90">
            <v>17.600000000000001</v>
          </cell>
          <cell r="BQ90">
            <v>8</v>
          </cell>
          <cell r="BR90">
            <v>10</v>
          </cell>
          <cell r="BS90">
            <v>1.6</v>
          </cell>
          <cell r="BT90">
            <v>0.6</v>
          </cell>
          <cell r="BU90">
            <v>1.6</v>
          </cell>
          <cell r="BV90">
            <v>0.1</v>
          </cell>
          <cell r="BW90">
            <v>4.3</v>
          </cell>
          <cell r="BX90">
            <v>32</v>
          </cell>
          <cell r="BY90">
            <v>28.5</v>
          </cell>
          <cell r="BZ90">
            <v>19.600000000000001</v>
          </cell>
          <cell r="CA90">
            <v>8</v>
          </cell>
          <cell r="CB90">
            <v>4.9000000000000004</v>
          </cell>
          <cell r="CC90">
            <v>2.6</v>
          </cell>
          <cell r="CD90">
            <v>39</v>
          </cell>
          <cell r="CF90" t="str">
            <v>Other Industries</v>
          </cell>
          <cell r="CG90">
            <v>3</v>
          </cell>
          <cell r="CH90">
            <v>0.6</v>
          </cell>
        </row>
        <row r="91">
          <cell r="B91">
            <v>2347</v>
          </cell>
          <cell r="C91" t="str">
            <v>Veterinarians</v>
          </cell>
          <cell r="E91">
            <v>1384</v>
          </cell>
          <cell r="F91" t="str">
            <v>n/a</v>
          </cell>
          <cell r="G91">
            <v>39</v>
          </cell>
          <cell r="H91">
            <v>61</v>
          </cell>
          <cell r="I91">
            <v>72</v>
          </cell>
          <cell r="J91">
            <v>29</v>
          </cell>
          <cell r="K91">
            <v>16.399999999999999</v>
          </cell>
          <cell r="L91">
            <v>79.900000000000006</v>
          </cell>
          <cell r="M91">
            <v>1.2</v>
          </cell>
          <cell r="N91">
            <v>1</v>
          </cell>
          <cell r="O91">
            <v>1.1000000000000001</v>
          </cell>
          <cell r="P91">
            <v>0.1</v>
          </cell>
          <cell r="Q91">
            <v>0.4</v>
          </cell>
          <cell r="Y91">
            <v>72</v>
          </cell>
          <cell r="AA91">
            <v>0</v>
          </cell>
          <cell r="AF91">
            <v>46</v>
          </cell>
          <cell r="AH91">
            <v>13500</v>
          </cell>
          <cell r="AI91">
            <v>13536.895091</v>
          </cell>
          <cell r="AN91">
            <v>62</v>
          </cell>
          <cell r="AR91">
            <v>16.600000000000001</v>
          </cell>
          <cell r="AT91" t="str">
            <v>Professional, Scientific and Technical Services</v>
          </cell>
          <cell r="AU91" t="str">
            <v>Education and Training</v>
          </cell>
          <cell r="AV91" t="str">
            <v>Public Administration and Safety</v>
          </cell>
          <cell r="AW91" t="str">
            <v>Health Care and Social Assistance</v>
          </cell>
          <cell r="AX91">
            <v>85.4</v>
          </cell>
          <cell r="AY91">
            <v>3.3</v>
          </cell>
          <cell r="AZ91">
            <v>3</v>
          </cell>
          <cell r="BA91">
            <v>2.2000000000000002</v>
          </cell>
          <cell r="BB91">
            <v>9.4939346297</v>
          </cell>
          <cell r="BC91">
            <v>7.4724730319999999</v>
          </cell>
          <cell r="BD91">
            <v>11.581927533</v>
          </cell>
          <cell r="BE91">
            <v>8.5020359444999993</v>
          </cell>
          <cell r="BF91">
            <v>10.164943189000001</v>
          </cell>
          <cell r="BG91">
            <v>8.3535304099999994</v>
          </cell>
          <cell r="BH91">
            <v>10.254269152999999</v>
          </cell>
          <cell r="BI91">
            <v>10.128253796999999</v>
          </cell>
          <cell r="BJ91">
            <v>11.538183377999999</v>
          </cell>
          <cell r="BK91">
            <v>5.8321695267999996</v>
          </cell>
          <cell r="BL91">
            <v>13.536895091</v>
          </cell>
          <cell r="BM91">
            <v>15.8</v>
          </cell>
          <cell r="BN91">
            <v>28.7</v>
          </cell>
          <cell r="BO91">
            <v>26.1</v>
          </cell>
          <cell r="BP91">
            <v>22.2</v>
          </cell>
          <cell r="BQ91">
            <v>6.6</v>
          </cell>
          <cell r="BR91">
            <v>11.2</v>
          </cell>
          <cell r="BS91">
            <v>2.2999999999999998</v>
          </cell>
          <cell r="BT91">
            <v>0.9</v>
          </cell>
          <cell r="BU91">
            <v>2</v>
          </cell>
          <cell r="BV91">
            <v>0.2</v>
          </cell>
          <cell r="BW91">
            <v>3.2</v>
          </cell>
          <cell r="BX91">
            <v>33.1</v>
          </cell>
          <cell r="BY91">
            <v>26</v>
          </cell>
          <cell r="BZ91">
            <v>20</v>
          </cell>
          <cell r="CA91">
            <v>7.6</v>
          </cell>
          <cell r="CB91">
            <v>4.8</v>
          </cell>
          <cell r="CC91">
            <v>5.0999999999999996</v>
          </cell>
          <cell r="CD91">
            <v>39</v>
          </cell>
          <cell r="CF91" t="str">
            <v>Other Industries</v>
          </cell>
          <cell r="CG91">
            <v>6.0999999999999943</v>
          </cell>
          <cell r="CH91">
            <v>2.2000000000000002</v>
          </cell>
        </row>
        <row r="92">
          <cell r="B92">
            <v>2349</v>
          </cell>
          <cell r="C92" t="str">
            <v>Other Natural and Physical Science Professionals</v>
          </cell>
          <cell r="E92">
            <v>2094</v>
          </cell>
          <cell r="F92" t="str">
            <v>n/a</v>
          </cell>
          <cell r="G92">
            <v>59</v>
          </cell>
          <cell r="H92">
            <v>41</v>
          </cell>
          <cell r="I92">
            <v>74</v>
          </cell>
          <cell r="J92">
            <v>26</v>
          </cell>
          <cell r="K92">
            <v>47.5</v>
          </cell>
          <cell r="L92">
            <v>43.7</v>
          </cell>
          <cell r="M92">
            <v>3.8</v>
          </cell>
          <cell r="N92">
            <v>1.8</v>
          </cell>
          <cell r="O92">
            <v>2.6</v>
          </cell>
          <cell r="P92">
            <v>0.3</v>
          </cell>
          <cell r="Q92">
            <v>0.4</v>
          </cell>
          <cell r="Y92">
            <v>74</v>
          </cell>
          <cell r="AA92">
            <v>1.8</v>
          </cell>
          <cell r="AF92">
            <v>43</v>
          </cell>
          <cell r="AH92">
            <v>13700</v>
          </cell>
          <cell r="AI92">
            <v>13656.285433000001</v>
          </cell>
          <cell r="AN92">
            <v>53</v>
          </cell>
          <cell r="AR92">
            <v>21.5</v>
          </cell>
          <cell r="AT92" t="str">
            <v>Health Care and Social Assistance</v>
          </cell>
          <cell r="AU92" t="str">
            <v>Professional, Scientific and Technical Services</v>
          </cell>
          <cell r="AV92" t="str">
            <v>Public Administration and Safety</v>
          </cell>
          <cell r="AW92" t="str">
            <v>Education and Training</v>
          </cell>
          <cell r="AX92">
            <v>39.4</v>
          </cell>
          <cell r="AY92">
            <v>16.899999999999999</v>
          </cell>
          <cell r="AZ92">
            <v>9.8000000000000007</v>
          </cell>
          <cell r="BA92">
            <v>8.6</v>
          </cell>
          <cell r="BB92">
            <v>9.748205789</v>
          </cell>
          <cell r="BC92">
            <v>9.3058088618999992</v>
          </cell>
          <cell r="BD92">
            <v>8.3807493471000001</v>
          </cell>
          <cell r="BE92">
            <v>7.1353509473000001</v>
          </cell>
          <cell r="BF92">
            <v>7.7061163293000003</v>
          </cell>
          <cell r="BG92">
            <v>8.9232366033999995</v>
          </cell>
          <cell r="BH92">
            <v>13.500474869</v>
          </cell>
          <cell r="BI92">
            <v>7.3537012455999999</v>
          </cell>
          <cell r="BJ92">
            <v>11.816658672000001</v>
          </cell>
          <cell r="BK92">
            <v>12.475477348</v>
          </cell>
          <cell r="BL92">
            <v>13.656285433000001</v>
          </cell>
          <cell r="BM92">
            <v>16.600000000000001</v>
          </cell>
          <cell r="BN92">
            <v>26.7</v>
          </cell>
          <cell r="BO92">
            <v>24.3</v>
          </cell>
          <cell r="BP92">
            <v>16.8</v>
          </cell>
          <cell r="BQ92">
            <v>7.6</v>
          </cell>
          <cell r="BR92">
            <v>15.7</v>
          </cell>
          <cell r="BS92">
            <v>2.2999999999999998</v>
          </cell>
          <cell r="BT92">
            <v>1.2</v>
          </cell>
          <cell r="BU92">
            <v>5.4</v>
          </cell>
          <cell r="BV92">
            <v>0.1</v>
          </cell>
          <cell r="BW92">
            <v>9.4</v>
          </cell>
          <cell r="BX92">
            <v>39.200000000000003</v>
          </cell>
          <cell r="BY92">
            <v>22.5</v>
          </cell>
          <cell r="BZ92">
            <v>15.9</v>
          </cell>
          <cell r="CA92">
            <v>5.9</v>
          </cell>
          <cell r="CB92">
            <v>3.8</v>
          </cell>
          <cell r="CC92">
            <v>3.3</v>
          </cell>
          <cell r="CD92">
            <v>35</v>
          </cell>
          <cell r="CF92" t="str">
            <v>Other Industries</v>
          </cell>
          <cell r="CG92">
            <v>25.300000000000011</v>
          </cell>
          <cell r="CH92">
            <v>2.9</v>
          </cell>
        </row>
        <row r="93">
          <cell r="B93">
            <v>2411</v>
          </cell>
          <cell r="C93" t="str">
            <v>Early Childhood (Pre-primary School) Teachers</v>
          </cell>
          <cell r="E93">
            <v>1488</v>
          </cell>
          <cell r="F93" t="str">
            <v>n/a</v>
          </cell>
          <cell r="G93">
            <v>2</v>
          </cell>
          <cell r="H93">
            <v>98</v>
          </cell>
          <cell r="I93">
            <v>56</v>
          </cell>
          <cell r="J93">
            <v>44</v>
          </cell>
          <cell r="K93">
            <v>16.3</v>
          </cell>
          <cell r="L93">
            <v>59</v>
          </cell>
          <cell r="M93">
            <v>16.3</v>
          </cell>
          <cell r="N93">
            <v>4.5999999999999996</v>
          </cell>
          <cell r="O93">
            <v>2.9</v>
          </cell>
          <cell r="P93">
            <v>0.3</v>
          </cell>
          <cell r="Q93">
            <v>0.7</v>
          </cell>
          <cell r="Y93">
            <v>56</v>
          </cell>
          <cell r="AA93">
            <v>2</v>
          </cell>
          <cell r="AF93">
            <v>42</v>
          </cell>
          <cell r="AH93">
            <v>47900</v>
          </cell>
          <cell r="AI93">
            <v>47923.684864999996</v>
          </cell>
          <cell r="AN93">
            <v>39.4</v>
          </cell>
          <cell r="AR93">
            <v>17.2</v>
          </cell>
          <cell r="AT93" t="str">
            <v>Education and Training</v>
          </cell>
          <cell r="AU93" t="str">
            <v>Health Care and Social Assistance</v>
          </cell>
          <cell r="AV93" t="str">
            <v>Public Administration and Safety</v>
          </cell>
          <cell r="AW93" t="str">
            <v>Administrative and Support Services</v>
          </cell>
          <cell r="AX93">
            <v>69.7</v>
          </cell>
          <cell r="AY93">
            <v>25.7</v>
          </cell>
          <cell r="AZ93">
            <v>3.2</v>
          </cell>
          <cell r="BA93">
            <v>0.6</v>
          </cell>
          <cell r="BB93">
            <v>19.995062050000001</v>
          </cell>
          <cell r="BC93">
            <v>20.770878873000001</v>
          </cell>
          <cell r="BD93">
            <v>23.108106053</v>
          </cell>
          <cell r="BE93">
            <v>23.288848881</v>
          </cell>
          <cell r="BF93">
            <v>35.716010267999998</v>
          </cell>
          <cell r="BG93">
            <v>34.387417755999998</v>
          </cell>
          <cell r="BH93">
            <v>44.361353672</v>
          </cell>
          <cell r="BI93">
            <v>38.614936024000002</v>
          </cell>
          <cell r="BJ93">
            <v>38.318250171000003</v>
          </cell>
          <cell r="BK93">
            <v>49.233532003999997</v>
          </cell>
          <cell r="BL93">
            <v>47.923684864999998</v>
          </cell>
          <cell r="BM93">
            <v>56.2</v>
          </cell>
          <cell r="BN93">
            <v>35.200000000000003</v>
          </cell>
          <cell r="BO93">
            <v>24.1</v>
          </cell>
          <cell r="BP93">
            <v>16.5</v>
          </cell>
          <cell r="BQ93">
            <v>8.6999999999999993</v>
          </cell>
          <cell r="BR93">
            <v>10.8</v>
          </cell>
          <cell r="BS93">
            <v>2</v>
          </cell>
          <cell r="BT93">
            <v>0.9</v>
          </cell>
          <cell r="BU93">
            <v>1.8</v>
          </cell>
          <cell r="BV93">
            <v>0.9</v>
          </cell>
          <cell r="BW93">
            <v>7.5</v>
          </cell>
          <cell r="BX93">
            <v>28.3</v>
          </cell>
          <cell r="BY93">
            <v>26.8</v>
          </cell>
          <cell r="BZ93">
            <v>22.1</v>
          </cell>
          <cell r="CA93">
            <v>8.4</v>
          </cell>
          <cell r="CB93">
            <v>4.4000000000000004</v>
          </cell>
          <cell r="CC93">
            <v>1.6</v>
          </cell>
          <cell r="CD93">
            <v>40</v>
          </cell>
          <cell r="CF93" t="str">
            <v>Other Industries</v>
          </cell>
          <cell r="CG93">
            <v>0.79999999999999716</v>
          </cell>
          <cell r="CH93">
            <v>8.1999999999999993</v>
          </cell>
        </row>
        <row r="94">
          <cell r="B94">
            <v>2412</v>
          </cell>
          <cell r="C94" t="str">
            <v>Primary School Teachers</v>
          </cell>
          <cell r="E94">
            <v>1801</v>
          </cell>
          <cell r="F94" t="str">
            <v>n/a</v>
          </cell>
          <cell r="G94">
            <v>15</v>
          </cell>
          <cell r="H94">
            <v>85</v>
          </cell>
          <cell r="I94">
            <v>65</v>
          </cell>
          <cell r="J94">
            <v>36</v>
          </cell>
          <cell r="K94">
            <v>22.2</v>
          </cell>
          <cell r="L94">
            <v>68.900000000000006</v>
          </cell>
          <cell r="M94">
            <v>7.1</v>
          </cell>
          <cell r="N94">
            <v>0.3</v>
          </cell>
          <cell r="O94">
            <v>1.2</v>
          </cell>
          <cell r="P94">
            <v>0.1</v>
          </cell>
          <cell r="Q94">
            <v>0.1</v>
          </cell>
          <cell r="Y94">
            <v>65</v>
          </cell>
          <cell r="AA94">
            <v>1.1000000000000001</v>
          </cell>
          <cell r="AF94">
            <v>45</v>
          </cell>
          <cell r="AH94">
            <v>168900</v>
          </cell>
          <cell r="AI94">
            <v>168873.08120000002</v>
          </cell>
          <cell r="AN94">
            <v>17.3</v>
          </cell>
          <cell r="AR94">
            <v>6.5</v>
          </cell>
          <cell r="AT94" t="str">
            <v>Education and Training</v>
          </cell>
          <cell r="AU94" t="str">
            <v>Public Administration and Safety</v>
          </cell>
          <cell r="AV94" t="str">
            <v>Other Services</v>
          </cell>
          <cell r="AW94" t="str">
            <v>Administrative and Support Services</v>
          </cell>
          <cell r="AX94">
            <v>98.5</v>
          </cell>
          <cell r="AY94">
            <v>1</v>
          </cell>
          <cell r="AZ94">
            <v>0.1</v>
          </cell>
          <cell r="BA94">
            <v>0.1</v>
          </cell>
          <cell r="BB94">
            <v>145.22989787</v>
          </cell>
          <cell r="BC94">
            <v>138.61483847</v>
          </cell>
          <cell r="BD94">
            <v>152.03396018999999</v>
          </cell>
          <cell r="BE94">
            <v>148.59703311000001</v>
          </cell>
          <cell r="BF94">
            <v>144.92668370999999</v>
          </cell>
          <cell r="BG94">
            <v>143.93063877</v>
          </cell>
          <cell r="BH94">
            <v>153.90191867999999</v>
          </cell>
          <cell r="BI94">
            <v>164.69373833</v>
          </cell>
          <cell r="BJ94">
            <v>167.78791760999999</v>
          </cell>
          <cell r="BK94">
            <v>150.30885882999999</v>
          </cell>
          <cell r="BL94">
            <v>168.8730812</v>
          </cell>
          <cell r="BM94">
            <v>179.8</v>
          </cell>
          <cell r="BN94">
            <v>31.1</v>
          </cell>
          <cell r="BO94">
            <v>26</v>
          </cell>
          <cell r="BP94">
            <v>20.2</v>
          </cell>
          <cell r="BQ94">
            <v>7.1</v>
          </cell>
          <cell r="BR94">
            <v>10.8</v>
          </cell>
          <cell r="BS94">
            <v>2.1</v>
          </cell>
          <cell r="BT94">
            <v>1</v>
          </cell>
          <cell r="BU94">
            <v>1.7</v>
          </cell>
          <cell r="BV94">
            <v>0.1</v>
          </cell>
          <cell r="BW94">
            <v>5.6</v>
          </cell>
          <cell r="BX94">
            <v>28.7</v>
          </cell>
          <cell r="BY94">
            <v>25.4</v>
          </cell>
          <cell r="BZ94">
            <v>20.8</v>
          </cell>
          <cell r="CA94">
            <v>10.199999999999999</v>
          </cell>
          <cell r="CB94">
            <v>6.7</v>
          </cell>
          <cell r="CC94">
            <v>2.5</v>
          </cell>
          <cell r="CD94">
            <v>41</v>
          </cell>
          <cell r="CF94" t="str">
            <v>Other Industries</v>
          </cell>
          <cell r="CG94">
            <v>0.30000000000001137</v>
          </cell>
          <cell r="CH94">
            <v>11</v>
          </cell>
        </row>
        <row r="95">
          <cell r="B95">
            <v>2413</v>
          </cell>
          <cell r="C95" t="str">
            <v>Middle School Teachers</v>
          </cell>
          <cell r="E95">
            <v>1954</v>
          </cell>
          <cell r="F95" t="str">
            <v>n/a</v>
          </cell>
          <cell r="G95">
            <v>34</v>
          </cell>
          <cell r="H95">
            <v>66</v>
          </cell>
          <cell r="I95">
            <v>83</v>
          </cell>
          <cell r="J95">
            <v>17</v>
          </cell>
          <cell r="K95">
            <v>32.200000000000003</v>
          </cell>
          <cell r="L95">
            <v>63.5</v>
          </cell>
          <cell r="M95">
            <v>2.8</v>
          </cell>
          <cell r="N95">
            <v>0.6</v>
          </cell>
          <cell r="O95">
            <v>0.9</v>
          </cell>
          <cell r="P95">
            <v>0</v>
          </cell>
          <cell r="Q95">
            <v>0</v>
          </cell>
          <cell r="Y95">
            <v>83</v>
          </cell>
          <cell r="AA95">
            <v>0</v>
          </cell>
          <cell r="AF95">
            <v>46</v>
          </cell>
          <cell r="AH95">
            <v>3200</v>
          </cell>
          <cell r="AI95">
            <v>3196.7922588000001</v>
          </cell>
          <cell r="AN95">
            <v>252.5</v>
          </cell>
          <cell r="AR95">
            <v>10.6</v>
          </cell>
          <cell r="AT95" t="str">
            <v>Education and Training</v>
          </cell>
          <cell r="AU95" t="str">
            <v>Public Administration and Safety</v>
          </cell>
          <cell r="AV95" t="str">
            <v>Other Services</v>
          </cell>
          <cell r="AW95" t="str">
            <v>No other main Industry</v>
          </cell>
          <cell r="AX95">
            <v>98.5</v>
          </cell>
          <cell r="AY95">
            <v>1.1000000000000001</v>
          </cell>
          <cell r="AZ95">
            <v>0.4</v>
          </cell>
          <cell r="BA95" t="str">
            <v>n/a</v>
          </cell>
          <cell r="BB95">
            <v>1.8458616775000001</v>
          </cell>
          <cell r="BC95">
            <v>0.85707079639999995</v>
          </cell>
          <cell r="BD95">
            <v>1.3482496035</v>
          </cell>
          <cell r="BE95">
            <v>1.0988494501999999</v>
          </cell>
          <cell r="BF95">
            <v>1.9613501066000001</v>
          </cell>
          <cell r="BG95">
            <v>0.90683481430000001</v>
          </cell>
          <cell r="BH95">
            <v>0.87861610440000004</v>
          </cell>
          <cell r="BI95">
            <v>1.2896836909</v>
          </cell>
          <cell r="BJ95">
            <v>1.9981259673</v>
          </cell>
          <cell r="BK95">
            <v>0.65187306369999998</v>
          </cell>
          <cell r="BL95">
            <v>3.1967922588</v>
          </cell>
          <cell r="BM95">
            <v>3.5</v>
          </cell>
          <cell r="BN95">
            <v>5.5</v>
          </cell>
          <cell r="BO95">
            <v>13.9</v>
          </cell>
          <cell r="BP95">
            <v>20.5</v>
          </cell>
          <cell r="BQ95">
            <v>29.7</v>
          </cell>
          <cell r="BR95">
            <v>8.4</v>
          </cell>
          <cell r="BS95">
            <v>1.8</v>
          </cell>
          <cell r="BT95">
            <v>18.600000000000001</v>
          </cell>
          <cell r="BU95">
            <v>1.5</v>
          </cell>
          <cell r="BV95">
            <v>0</v>
          </cell>
          <cell r="BW95">
            <v>4.8</v>
          </cell>
          <cell r="BX95">
            <v>33.299999999999997</v>
          </cell>
          <cell r="BY95">
            <v>25</v>
          </cell>
          <cell r="BZ95">
            <v>23.8</v>
          </cell>
          <cell r="CA95">
            <v>7.4</v>
          </cell>
          <cell r="CB95">
            <v>4.5999999999999996</v>
          </cell>
          <cell r="CC95">
            <v>1.1000000000000001</v>
          </cell>
          <cell r="CD95">
            <v>39</v>
          </cell>
          <cell r="CF95" t="str">
            <v>No other main Industry</v>
          </cell>
          <cell r="CG95" t="str">
            <v>n/a</v>
          </cell>
          <cell r="CH95">
            <v>0.3</v>
          </cell>
        </row>
        <row r="96">
          <cell r="B96">
            <v>2414</v>
          </cell>
          <cell r="C96" t="str">
            <v>Secondary School Teachers</v>
          </cell>
          <cell r="E96">
            <v>1914</v>
          </cell>
          <cell r="F96" t="str">
            <v>n/a</v>
          </cell>
          <cell r="G96">
            <v>38</v>
          </cell>
          <cell r="H96">
            <v>62</v>
          </cell>
          <cell r="I96">
            <v>76</v>
          </cell>
          <cell r="J96">
            <v>25</v>
          </cell>
          <cell r="K96">
            <v>37.700000000000003</v>
          </cell>
          <cell r="L96">
            <v>57.6</v>
          </cell>
          <cell r="M96">
            <v>3.1</v>
          </cell>
          <cell r="N96">
            <v>0.2</v>
          </cell>
          <cell r="O96">
            <v>1.2</v>
          </cell>
          <cell r="P96">
            <v>0</v>
          </cell>
          <cell r="Q96">
            <v>0.1</v>
          </cell>
          <cell r="Y96">
            <v>76</v>
          </cell>
          <cell r="AA96">
            <v>1</v>
          </cell>
          <cell r="AF96">
            <v>46</v>
          </cell>
          <cell r="AH96">
            <v>148300</v>
          </cell>
          <cell r="AI96">
            <v>148301.52481</v>
          </cell>
          <cell r="AN96">
            <v>9.6</v>
          </cell>
          <cell r="AR96">
            <v>6.2</v>
          </cell>
          <cell r="AT96" t="str">
            <v>Education and Training</v>
          </cell>
          <cell r="AU96" t="str">
            <v>Public Administration and Safety</v>
          </cell>
          <cell r="AV96" t="str">
            <v>Other Services</v>
          </cell>
          <cell r="AW96" t="str">
            <v>Professional, Scientific and Technical Services</v>
          </cell>
          <cell r="AX96">
            <v>98.8</v>
          </cell>
          <cell r="AY96">
            <v>0.9</v>
          </cell>
          <cell r="AZ96">
            <v>0.1</v>
          </cell>
          <cell r="BA96">
            <v>0.1</v>
          </cell>
          <cell r="BB96">
            <v>144.99969802000001</v>
          </cell>
          <cell r="BC96">
            <v>120.34039696000001</v>
          </cell>
          <cell r="BD96">
            <v>147.25509836000001</v>
          </cell>
          <cell r="BE96">
            <v>126.7494743</v>
          </cell>
          <cell r="BF96">
            <v>122.83587959</v>
          </cell>
          <cell r="BG96">
            <v>135.29216918</v>
          </cell>
          <cell r="BH96">
            <v>140.67883133999999</v>
          </cell>
          <cell r="BI96">
            <v>135.56063273999999</v>
          </cell>
          <cell r="BJ96">
            <v>131.65883199000001</v>
          </cell>
          <cell r="BK96">
            <v>147.50845563999999</v>
          </cell>
          <cell r="BL96">
            <v>148.30152480999999</v>
          </cell>
          <cell r="BM96">
            <v>157.5</v>
          </cell>
          <cell r="BN96">
            <v>33.5</v>
          </cell>
          <cell r="BO96">
            <v>26.4</v>
          </cell>
          <cell r="BP96">
            <v>19</v>
          </cell>
          <cell r="BQ96">
            <v>6.3</v>
          </cell>
          <cell r="BR96">
            <v>10.199999999999999</v>
          </cell>
          <cell r="BS96">
            <v>2.2000000000000002</v>
          </cell>
          <cell r="BT96">
            <v>0.7</v>
          </cell>
          <cell r="BU96">
            <v>1.7</v>
          </cell>
          <cell r="BV96">
            <v>0.2</v>
          </cell>
          <cell r="BW96">
            <v>4.2</v>
          </cell>
          <cell r="BX96">
            <v>25.8</v>
          </cell>
          <cell r="BY96">
            <v>23.9</v>
          </cell>
          <cell r="BZ96">
            <v>23.5</v>
          </cell>
          <cell r="CA96">
            <v>11.1</v>
          </cell>
          <cell r="CB96">
            <v>7.8</v>
          </cell>
          <cell r="CC96">
            <v>3.6</v>
          </cell>
          <cell r="CD96">
            <v>43</v>
          </cell>
          <cell r="CF96" t="str">
            <v>Other Industries</v>
          </cell>
          <cell r="CG96">
            <v>0.10000000000000853</v>
          </cell>
          <cell r="CH96">
            <v>9.1999999999999993</v>
          </cell>
        </row>
        <row r="97">
          <cell r="B97">
            <v>2415</v>
          </cell>
          <cell r="C97" t="str">
            <v>Special Education Teachers</v>
          </cell>
          <cell r="E97">
            <v>1914</v>
          </cell>
          <cell r="F97" t="str">
            <v>n/a</v>
          </cell>
          <cell r="G97">
            <v>14</v>
          </cell>
          <cell r="H97">
            <v>86</v>
          </cell>
          <cell r="I97">
            <v>59</v>
          </cell>
          <cell r="J97">
            <v>41</v>
          </cell>
          <cell r="K97">
            <v>39.299999999999997</v>
          </cell>
          <cell r="L97">
            <v>50.1</v>
          </cell>
          <cell r="M97">
            <v>6.2</v>
          </cell>
          <cell r="N97">
            <v>1.7</v>
          </cell>
          <cell r="O97">
            <v>1.7</v>
          </cell>
          <cell r="P97">
            <v>0.2</v>
          </cell>
          <cell r="Q97">
            <v>0.8</v>
          </cell>
          <cell r="Y97">
            <v>59</v>
          </cell>
          <cell r="AA97">
            <v>1.9</v>
          </cell>
          <cell r="AF97">
            <v>44</v>
          </cell>
          <cell r="AH97">
            <v>24200</v>
          </cell>
          <cell r="AI97">
            <v>24212.443857999999</v>
          </cell>
          <cell r="AN97">
            <v>-11.8</v>
          </cell>
          <cell r="AR97">
            <v>19.8</v>
          </cell>
          <cell r="AT97" t="str">
            <v>Education and Training</v>
          </cell>
          <cell r="AU97" t="str">
            <v>Health Care and Social Assistance</v>
          </cell>
          <cell r="AV97" t="str">
            <v>Public Administration and Safety</v>
          </cell>
          <cell r="AW97" t="str">
            <v>Other Services</v>
          </cell>
          <cell r="AX97">
            <v>94.7</v>
          </cell>
          <cell r="AY97">
            <v>2.4</v>
          </cell>
          <cell r="AZ97">
            <v>1.7</v>
          </cell>
          <cell r="BA97">
            <v>0.6</v>
          </cell>
          <cell r="BB97">
            <v>15.483715647</v>
          </cell>
          <cell r="BC97">
            <v>22.275778339999999</v>
          </cell>
          <cell r="BD97">
            <v>18.369509618999999</v>
          </cell>
          <cell r="BE97">
            <v>15.523037831</v>
          </cell>
          <cell r="BF97">
            <v>27.287200108</v>
          </cell>
          <cell r="BG97">
            <v>27.459751559000001</v>
          </cell>
          <cell r="BH97">
            <v>19.618036363000002</v>
          </cell>
          <cell r="BI97">
            <v>19.535566232000001</v>
          </cell>
          <cell r="BJ97">
            <v>23.139682539999999</v>
          </cell>
          <cell r="BK97">
            <v>30.819455929</v>
          </cell>
          <cell r="BL97">
            <v>24.212443858</v>
          </cell>
          <cell r="BM97">
            <v>29</v>
          </cell>
          <cell r="BN97">
            <v>33</v>
          </cell>
          <cell r="BO97">
            <v>20.5</v>
          </cell>
          <cell r="BP97">
            <v>26.9</v>
          </cell>
          <cell r="BQ97">
            <v>6</v>
          </cell>
          <cell r="BR97">
            <v>8.6</v>
          </cell>
          <cell r="BS97">
            <v>1.8</v>
          </cell>
          <cell r="BT97">
            <v>1.8</v>
          </cell>
          <cell r="BU97">
            <v>1.5</v>
          </cell>
          <cell r="BV97">
            <v>0.2</v>
          </cell>
          <cell r="BW97">
            <v>2.7</v>
          </cell>
          <cell r="BX97">
            <v>19.2</v>
          </cell>
          <cell r="BY97">
            <v>23.6</v>
          </cell>
          <cell r="BZ97">
            <v>26</v>
          </cell>
          <cell r="CA97">
            <v>14</v>
          </cell>
          <cell r="CB97">
            <v>9.9</v>
          </cell>
          <cell r="CC97">
            <v>4.5</v>
          </cell>
          <cell r="CD97">
            <v>46</v>
          </cell>
          <cell r="CF97" t="str">
            <v>Other Industries</v>
          </cell>
          <cell r="CG97">
            <v>0.59999999999999432</v>
          </cell>
          <cell r="CH97">
            <v>4.8</v>
          </cell>
        </row>
        <row r="98">
          <cell r="B98">
            <v>2421</v>
          </cell>
          <cell r="C98" t="str">
            <v>University Lecturers and Tutors</v>
          </cell>
          <cell r="E98">
            <v>2511</v>
          </cell>
          <cell r="F98" t="str">
            <v>n/a</v>
          </cell>
          <cell r="G98">
            <v>51</v>
          </cell>
          <cell r="H98">
            <v>49</v>
          </cell>
          <cell r="I98">
            <v>59</v>
          </cell>
          <cell r="J98">
            <v>42</v>
          </cell>
          <cell r="K98">
            <v>75.400000000000006</v>
          </cell>
          <cell r="L98">
            <v>18.3</v>
          </cell>
          <cell r="M98">
            <v>1.2</v>
          </cell>
          <cell r="N98">
            <v>0.6</v>
          </cell>
          <cell r="O98">
            <v>4.4000000000000004</v>
          </cell>
          <cell r="P98">
            <v>0.1</v>
          </cell>
          <cell r="Q98">
            <v>0.1</v>
          </cell>
          <cell r="Y98">
            <v>59</v>
          </cell>
          <cell r="AA98">
            <v>3.9</v>
          </cell>
          <cell r="AF98">
            <v>46</v>
          </cell>
          <cell r="AH98">
            <v>69900</v>
          </cell>
          <cell r="AI98">
            <v>69864.947111999994</v>
          </cell>
          <cell r="AN98">
            <v>11.6</v>
          </cell>
          <cell r="AR98">
            <v>9</v>
          </cell>
          <cell r="AT98" t="str">
            <v>Education and Training</v>
          </cell>
          <cell r="AU98" t="str">
            <v>Health Care and Social Assistance</v>
          </cell>
          <cell r="AV98" t="str">
            <v>Professional, Scientific and Technical Services</v>
          </cell>
          <cell r="AW98" t="str">
            <v>Other Services</v>
          </cell>
          <cell r="AX98">
            <v>98.8</v>
          </cell>
          <cell r="AY98">
            <v>0.4</v>
          </cell>
          <cell r="AZ98">
            <v>0.3</v>
          </cell>
          <cell r="BA98">
            <v>0.2</v>
          </cell>
          <cell r="BB98">
            <v>52.896998795999998</v>
          </cell>
          <cell r="BC98">
            <v>46.532689933</v>
          </cell>
          <cell r="BD98">
            <v>46.340121105999998</v>
          </cell>
          <cell r="BE98">
            <v>48.892720689000001</v>
          </cell>
          <cell r="BF98">
            <v>45.096756112000001</v>
          </cell>
          <cell r="BG98">
            <v>62.588568389000002</v>
          </cell>
          <cell r="BH98">
            <v>54.434929468</v>
          </cell>
          <cell r="BI98">
            <v>54.184954892999997</v>
          </cell>
          <cell r="BJ98">
            <v>55.068283045999998</v>
          </cell>
          <cell r="BK98">
            <v>54.627081253</v>
          </cell>
          <cell r="BL98">
            <v>69.864947111999996</v>
          </cell>
          <cell r="BM98">
            <v>76.2</v>
          </cell>
          <cell r="BN98">
            <v>31</v>
          </cell>
          <cell r="BO98">
            <v>28.6</v>
          </cell>
          <cell r="BP98">
            <v>17.7</v>
          </cell>
          <cell r="BQ98">
            <v>7</v>
          </cell>
          <cell r="BR98">
            <v>9</v>
          </cell>
          <cell r="BS98">
            <v>2.2000000000000002</v>
          </cell>
          <cell r="BT98">
            <v>0.8</v>
          </cell>
          <cell r="BU98">
            <v>3.7</v>
          </cell>
          <cell r="BV98">
            <v>0.6</v>
          </cell>
          <cell r="BW98">
            <v>6.4</v>
          </cell>
          <cell r="BX98">
            <v>17.7</v>
          </cell>
          <cell r="BY98">
            <v>23.7</v>
          </cell>
          <cell r="BZ98">
            <v>24.1</v>
          </cell>
          <cell r="CA98">
            <v>11.9</v>
          </cell>
          <cell r="CB98">
            <v>8.6999999999999993</v>
          </cell>
          <cell r="CC98">
            <v>7.1</v>
          </cell>
          <cell r="CD98">
            <v>45</v>
          </cell>
          <cell r="CF98" t="str">
            <v>Other Industries</v>
          </cell>
          <cell r="CG98">
            <v>0.29999999999999716</v>
          </cell>
          <cell r="CH98">
            <v>6.3</v>
          </cell>
        </row>
        <row r="99">
          <cell r="B99">
            <v>2422</v>
          </cell>
          <cell r="C99" t="str">
            <v>Vocational Education Teachers</v>
          </cell>
          <cell r="E99">
            <v>1790</v>
          </cell>
          <cell r="F99" t="str">
            <v>n/a</v>
          </cell>
          <cell r="G99">
            <v>49</v>
          </cell>
          <cell r="H99">
            <v>51</v>
          </cell>
          <cell r="I99">
            <v>58</v>
          </cell>
          <cell r="J99">
            <v>42</v>
          </cell>
          <cell r="K99">
            <v>24.5</v>
          </cell>
          <cell r="L99">
            <v>26.3</v>
          </cell>
          <cell r="M99">
            <v>24.4</v>
          </cell>
          <cell r="N99">
            <v>19.8</v>
          </cell>
          <cell r="O99">
            <v>3.1</v>
          </cell>
          <cell r="P99">
            <v>0.6</v>
          </cell>
          <cell r="Q99">
            <v>1.3</v>
          </cell>
          <cell r="Y99">
            <v>58</v>
          </cell>
          <cell r="AA99">
            <v>4.9000000000000004</v>
          </cell>
          <cell r="AF99">
            <v>42</v>
          </cell>
          <cell r="AH99">
            <v>34600</v>
          </cell>
          <cell r="AI99">
            <v>34578.943270999996</v>
          </cell>
          <cell r="AN99">
            <v>13.5</v>
          </cell>
          <cell r="AR99">
            <v>5.3</v>
          </cell>
          <cell r="AT99" t="str">
            <v>Education and Training</v>
          </cell>
          <cell r="AU99" t="str">
            <v>Health Care and Social Assistance</v>
          </cell>
          <cell r="AV99" t="str">
            <v>Public Administration and Safety</v>
          </cell>
          <cell r="AW99" t="str">
            <v>Administrative and Support Services</v>
          </cell>
          <cell r="AX99">
            <v>79.900000000000006</v>
          </cell>
          <cell r="AY99">
            <v>3.3</v>
          </cell>
          <cell r="AZ99">
            <v>2.8</v>
          </cell>
          <cell r="BA99">
            <v>2</v>
          </cell>
          <cell r="BB99">
            <v>34.510810204000002</v>
          </cell>
          <cell r="BC99">
            <v>36.373300370000003</v>
          </cell>
          <cell r="BD99">
            <v>35.335686168000002</v>
          </cell>
          <cell r="BE99">
            <v>40.811647379</v>
          </cell>
          <cell r="BF99">
            <v>33.228147323999998</v>
          </cell>
          <cell r="BG99">
            <v>30.454559080999999</v>
          </cell>
          <cell r="BH99">
            <v>26.223720153999999</v>
          </cell>
          <cell r="BI99">
            <v>37.447493528000003</v>
          </cell>
          <cell r="BJ99">
            <v>31.821415151</v>
          </cell>
          <cell r="BK99">
            <v>27.988856673000001</v>
          </cell>
          <cell r="BL99">
            <v>34.578943271</v>
          </cell>
          <cell r="BM99">
            <v>36.4</v>
          </cell>
          <cell r="BN99">
            <v>31.2</v>
          </cell>
          <cell r="BO99">
            <v>27.3</v>
          </cell>
          <cell r="BP99">
            <v>18.100000000000001</v>
          </cell>
          <cell r="BQ99">
            <v>6.8</v>
          </cell>
          <cell r="BR99">
            <v>12.1</v>
          </cell>
          <cell r="BS99">
            <v>2.2000000000000002</v>
          </cell>
          <cell r="BT99">
            <v>0.8</v>
          </cell>
          <cell r="BU99">
            <v>1.4</v>
          </cell>
          <cell r="BV99">
            <v>0.5</v>
          </cell>
          <cell r="BW99">
            <v>1.5</v>
          </cell>
          <cell r="BX99">
            <v>11.3</v>
          </cell>
          <cell r="BY99">
            <v>21.2</v>
          </cell>
          <cell r="BZ99">
            <v>30.5</v>
          </cell>
          <cell r="CA99">
            <v>16.2</v>
          </cell>
          <cell r="CB99">
            <v>11.7</v>
          </cell>
          <cell r="CC99">
            <v>7</v>
          </cell>
          <cell r="CD99">
            <v>50</v>
          </cell>
          <cell r="CF99" t="str">
            <v>Other Industries</v>
          </cell>
          <cell r="CG99">
            <v>12</v>
          </cell>
          <cell r="CH99">
            <v>1.8</v>
          </cell>
        </row>
        <row r="100">
          <cell r="B100">
            <v>2491</v>
          </cell>
          <cell r="C100" t="str">
            <v>Education Advisers and Reviewers</v>
          </cell>
          <cell r="E100">
            <v>2020</v>
          </cell>
          <cell r="F100" t="str">
            <v>n/a</v>
          </cell>
          <cell r="G100">
            <v>29</v>
          </cell>
          <cell r="H100">
            <v>71</v>
          </cell>
          <cell r="I100">
            <v>67</v>
          </cell>
          <cell r="J100">
            <v>33</v>
          </cell>
          <cell r="K100">
            <v>45.4</v>
          </cell>
          <cell r="L100">
            <v>34.799999999999997</v>
          </cell>
          <cell r="M100">
            <v>8.9</v>
          </cell>
          <cell r="N100">
            <v>4.3</v>
          </cell>
          <cell r="O100">
            <v>4.9000000000000004</v>
          </cell>
          <cell r="P100">
            <v>0.6</v>
          </cell>
          <cell r="Q100">
            <v>1.2</v>
          </cell>
          <cell r="Y100">
            <v>67</v>
          </cell>
          <cell r="AA100">
            <v>7.8</v>
          </cell>
          <cell r="AF100">
            <v>43</v>
          </cell>
          <cell r="AH100">
            <v>21300</v>
          </cell>
          <cell r="AI100">
            <v>21345.976553</v>
          </cell>
          <cell r="AN100">
            <v>48.1</v>
          </cell>
          <cell r="AR100">
            <v>2</v>
          </cell>
          <cell r="AT100" t="str">
            <v>Education and Training</v>
          </cell>
          <cell r="AU100" t="str">
            <v>Public Administration and Safety</v>
          </cell>
          <cell r="AV100" t="str">
            <v>Professional, Scientific and Technical Services</v>
          </cell>
          <cell r="AW100" t="str">
            <v>Health Care and Social Assistance</v>
          </cell>
          <cell r="AX100">
            <v>70</v>
          </cell>
          <cell r="AY100">
            <v>9.6999999999999993</v>
          </cell>
          <cell r="AZ100">
            <v>6.9</v>
          </cell>
          <cell r="BA100">
            <v>5.0999999999999996</v>
          </cell>
          <cell r="BB100">
            <v>9.3777625168000007</v>
          </cell>
          <cell r="BC100">
            <v>12.150618811999999</v>
          </cell>
          <cell r="BD100">
            <v>11.779324279000001</v>
          </cell>
          <cell r="BE100">
            <v>12.150849873</v>
          </cell>
          <cell r="BF100">
            <v>12.607661024</v>
          </cell>
          <cell r="BG100">
            <v>14.411074353</v>
          </cell>
          <cell r="BH100">
            <v>14.170308650000001</v>
          </cell>
          <cell r="BI100">
            <v>30.884546083</v>
          </cell>
          <cell r="BJ100">
            <v>22.094066731000002</v>
          </cell>
          <cell r="BK100">
            <v>28.831698026000002</v>
          </cell>
          <cell r="BL100">
            <v>21.345976553</v>
          </cell>
          <cell r="BM100">
            <v>21.8</v>
          </cell>
          <cell r="BN100">
            <v>29.1</v>
          </cell>
          <cell r="BO100">
            <v>28.6</v>
          </cell>
          <cell r="BP100">
            <v>19.5</v>
          </cell>
          <cell r="BQ100">
            <v>8</v>
          </cell>
          <cell r="BR100">
            <v>9.1</v>
          </cell>
          <cell r="BS100">
            <v>1.8</v>
          </cell>
          <cell r="BT100">
            <v>1.5</v>
          </cell>
          <cell r="BU100">
            <v>2.4</v>
          </cell>
          <cell r="BV100">
            <v>0.4</v>
          </cell>
          <cell r="BW100">
            <v>3.2</v>
          </cell>
          <cell r="BX100">
            <v>18.899999999999999</v>
          </cell>
          <cell r="BY100">
            <v>23.7</v>
          </cell>
          <cell r="BZ100">
            <v>24.6</v>
          </cell>
          <cell r="CA100">
            <v>12.2</v>
          </cell>
          <cell r="CB100">
            <v>9.6999999999999993</v>
          </cell>
          <cell r="CC100">
            <v>7.3</v>
          </cell>
          <cell r="CD100">
            <v>46</v>
          </cell>
          <cell r="CF100" t="str">
            <v>Other Industries</v>
          </cell>
          <cell r="CG100">
            <v>8.2999999999999972</v>
          </cell>
          <cell r="CH100">
            <v>0.4</v>
          </cell>
        </row>
        <row r="101">
          <cell r="B101">
            <v>2492</v>
          </cell>
          <cell r="C101" t="str">
            <v>Private Tutors and Teachers</v>
          </cell>
          <cell r="E101">
            <v>1122</v>
          </cell>
          <cell r="F101" t="str">
            <v>n/a</v>
          </cell>
          <cell r="G101">
            <v>29</v>
          </cell>
          <cell r="H101">
            <v>71</v>
          </cell>
          <cell r="I101">
            <v>20</v>
          </cell>
          <cell r="J101">
            <v>80</v>
          </cell>
          <cell r="K101">
            <v>16.899999999999999</v>
          </cell>
          <cell r="L101">
            <v>31.8</v>
          </cell>
          <cell r="M101">
            <v>13.4</v>
          </cell>
          <cell r="N101">
            <v>5.8</v>
          </cell>
          <cell r="O101">
            <v>24.9</v>
          </cell>
          <cell r="P101">
            <v>2.6</v>
          </cell>
          <cell r="Q101">
            <v>4.7</v>
          </cell>
          <cell r="Y101">
            <v>20</v>
          </cell>
          <cell r="AA101">
            <v>3.1</v>
          </cell>
          <cell r="AF101">
            <v>45</v>
          </cell>
          <cell r="AH101">
            <v>44300</v>
          </cell>
          <cell r="AI101">
            <v>44277.530937000003</v>
          </cell>
          <cell r="AN101">
            <v>28.5</v>
          </cell>
          <cell r="AR101">
            <v>10.3</v>
          </cell>
          <cell r="AT101" t="str">
            <v>Education and Training</v>
          </cell>
          <cell r="AU101" t="str">
            <v>Health Care and Social Assistance</v>
          </cell>
          <cell r="AV101" t="str">
            <v>Arts and Recreation Services</v>
          </cell>
          <cell r="AW101" t="str">
            <v>Other Services</v>
          </cell>
          <cell r="AX101">
            <v>90.9</v>
          </cell>
          <cell r="AY101">
            <v>2.2999999999999998</v>
          </cell>
          <cell r="AZ101">
            <v>2.2999999999999998</v>
          </cell>
          <cell r="BA101">
            <v>1.1000000000000001</v>
          </cell>
          <cell r="BB101">
            <v>33.473186591999998</v>
          </cell>
          <cell r="BC101">
            <v>29.569620464</v>
          </cell>
          <cell r="BD101">
            <v>26.011395415999999</v>
          </cell>
          <cell r="BE101">
            <v>35.703003758999998</v>
          </cell>
          <cell r="BF101">
            <v>29.634296969000001</v>
          </cell>
          <cell r="BG101">
            <v>34.444978452000001</v>
          </cell>
          <cell r="BH101">
            <v>36.865798386999998</v>
          </cell>
          <cell r="BI101">
            <v>43.598832393000002</v>
          </cell>
          <cell r="BJ101">
            <v>42.999327606999998</v>
          </cell>
          <cell r="BK101">
            <v>42.792951195999997</v>
          </cell>
          <cell r="BL101">
            <v>44.277530937000002</v>
          </cell>
          <cell r="BM101">
            <v>48.9</v>
          </cell>
          <cell r="BN101">
            <v>37.700000000000003</v>
          </cell>
          <cell r="BO101">
            <v>26.1</v>
          </cell>
          <cell r="BP101">
            <v>16.5</v>
          </cell>
          <cell r="BQ101">
            <v>6</v>
          </cell>
          <cell r="BR101">
            <v>9.1999999999999993</v>
          </cell>
          <cell r="BS101">
            <v>1.5</v>
          </cell>
          <cell r="BT101">
            <v>0.6</v>
          </cell>
          <cell r="BU101">
            <v>2.4</v>
          </cell>
          <cell r="BV101">
            <v>12.4</v>
          </cell>
          <cell r="BW101">
            <v>17</v>
          </cell>
          <cell r="BX101">
            <v>18</v>
          </cell>
          <cell r="BY101">
            <v>16.2</v>
          </cell>
          <cell r="BZ101">
            <v>15.1</v>
          </cell>
          <cell r="CA101">
            <v>7.2</v>
          </cell>
          <cell r="CB101">
            <v>6.3</v>
          </cell>
          <cell r="CC101">
            <v>7.8</v>
          </cell>
          <cell r="CD101">
            <v>36</v>
          </cell>
          <cell r="CF101" t="str">
            <v>Other Industries</v>
          </cell>
          <cell r="CG101">
            <v>3.4000000000000057</v>
          </cell>
          <cell r="CH101">
            <v>4.5999999999999996</v>
          </cell>
        </row>
        <row r="102">
          <cell r="B102">
            <v>2493</v>
          </cell>
          <cell r="C102" t="str">
            <v>Teachers of English to Speakers of Other Languages</v>
          </cell>
          <cell r="E102">
            <v>1402</v>
          </cell>
          <cell r="F102" t="str">
            <v>n/a</v>
          </cell>
          <cell r="G102">
            <v>24</v>
          </cell>
          <cell r="H102">
            <v>76</v>
          </cell>
          <cell r="I102">
            <v>37</v>
          </cell>
          <cell r="J102">
            <v>63</v>
          </cell>
          <cell r="K102">
            <v>54.6</v>
          </cell>
          <cell r="L102">
            <v>39.1</v>
          </cell>
          <cell r="M102">
            <v>3.6</v>
          </cell>
          <cell r="N102">
            <v>0.8</v>
          </cell>
          <cell r="O102">
            <v>1.8</v>
          </cell>
          <cell r="P102">
            <v>0.1</v>
          </cell>
          <cell r="Q102">
            <v>0.1</v>
          </cell>
          <cell r="Y102">
            <v>37</v>
          </cell>
          <cell r="AA102">
            <v>0</v>
          </cell>
          <cell r="AF102">
            <v>41</v>
          </cell>
          <cell r="AH102">
            <v>3100</v>
          </cell>
          <cell r="AI102">
            <v>3107.6825747000003</v>
          </cell>
          <cell r="AN102">
            <v>-39.6</v>
          </cell>
          <cell r="AR102">
            <v>-12</v>
          </cell>
          <cell r="AT102" t="str">
            <v>Education and Training</v>
          </cell>
          <cell r="AU102" t="str">
            <v>Health Care and Social Assistance</v>
          </cell>
          <cell r="AV102" t="str">
            <v>Public Administration and Safety</v>
          </cell>
          <cell r="AW102" t="str">
            <v>Administrative and Support Services</v>
          </cell>
          <cell r="AX102">
            <v>96.4</v>
          </cell>
          <cell r="AY102">
            <v>0.7</v>
          </cell>
          <cell r="AZ102">
            <v>0.7</v>
          </cell>
          <cell r="BA102">
            <v>0.7</v>
          </cell>
          <cell r="BB102">
            <v>4.3947229092000004</v>
          </cell>
          <cell r="BC102">
            <v>5.9526146254999999</v>
          </cell>
          <cell r="BD102">
            <v>7.3273901010999998</v>
          </cell>
          <cell r="BE102">
            <v>4.8198623576999999</v>
          </cell>
          <cell r="BF102">
            <v>3.5865084577999999</v>
          </cell>
          <cell r="BG102">
            <v>5.1486953981000001</v>
          </cell>
          <cell r="BH102">
            <v>4.0468421246000004</v>
          </cell>
          <cell r="BI102">
            <v>5.8775344382999997</v>
          </cell>
          <cell r="BJ102">
            <v>5.2335570743000002</v>
          </cell>
          <cell r="BK102">
            <v>7.8931692576000003</v>
          </cell>
          <cell r="BL102">
            <v>3.1076825747000001</v>
          </cell>
          <cell r="BM102">
            <v>2.7</v>
          </cell>
          <cell r="BN102">
            <v>33.299999999999997</v>
          </cell>
          <cell r="BO102">
            <v>28.6</v>
          </cell>
          <cell r="BP102">
            <v>18.899999999999999</v>
          </cell>
          <cell r="BQ102">
            <v>7.3</v>
          </cell>
          <cell r="BR102">
            <v>8.1999999999999993</v>
          </cell>
          <cell r="BS102">
            <v>1.1000000000000001</v>
          </cell>
          <cell r="BT102">
            <v>0.7</v>
          </cell>
          <cell r="BU102">
            <v>1.9</v>
          </cell>
          <cell r="BV102">
            <v>0.1</v>
          </cell>
          <cell r="BW102">
            <v>1.9</v>
          </cell>
          <cell r="BX102">
            <v>16.100000000000001</v>
          </cell>
          <cell r="BY102">
            <v>21.4</v>
          </cell>
          <cell r="BZ102">
            <v>24.3</v>
          </cell>
          <cell r="CA102">
            <v>14.3</v>
          </cell>
          <cell r="CB102">
            <v>12.8</v>
          </cell>
          <cell r="CC102">
            <v>9.1</v>
          </cell>
          <cell r="CD102">
            <v>49</v>
          </cell>
          <cell r="CF102" t="str">
            <v>Other Industries</v>
          </cell>
          <cell r="CG102">
            <v>1.4999999999999858</v>
          </cell>
          <cell r="CH102">
            <v>-0.4</v>
          </cell>
        </row>
        <row r="103">
          <cell r="B103">
            <v>2511</v>
          </cell>
          <cell r="C103" t="str">
            <v>Nutrition Professionals</v>
          </cell>
          <cell r="E103">
            <v>1992</v>
          </cell>
          <cell r="F103" t="str">
            <v>n/a</v>
          </cell>
          <cell r="G103">
            <v>6</v>
          </cell>
          <cell r="H103">
            <v>94</v>
          </cell>
          <cell r="I103">
            <v>51</v>
          </cell>
          <cell r="J103">
            <v>49</v>
          </cell>
          <cell r="K103">
            <v>46.5</v>
          </cell>
          <cell r="L103">
            <v>46.7</v>
          </cell>
          <cell r="M103">
            <v>4.0999999999999996</v>
          </cell>
          <cell r="N103">
            <v>1.1000000000000001</v>
          </cell>
          <cell r="O103">
            <v>1.4</v>
          </cell>
          <cell r="P103">
            <v>0.1</v>
          </cell>
          <cell r="Q103">
            <v>0.2</v>
          </cell>
          <cell r="Y103">
            <v>51</v>
          </cell>
          <cell r="AA103">
            <v>0</v>
          </cell>
          <cell r="AF103">
            <v>42</v>
          </cell>
          <cell r="AH103">
            <v>6500</v>
          </cell>
          <cell r="AI103">
            <v>6455.0349349999997</v>
          </cell>
          <cell r="AN103">
            <v>-6.8</v>
          </cell>
          <cell r="AR103">
            <v>10.4</v>
          </cell>
          <cell r="AT103" t="str">
            <v>Health Care and Social Assistance</v>
          </cell>
          <cell r="AU103" t="str">
            <v>Public Administration and Safety</v>
          </cell>
          <cell r="AV103" t="str">
            <v>Education and Training</v>
          </cell>
          <cell r="AW103" t="str">
            <v>Retail Trade</v>
          </cell>
          <cell r="AX103">
            <v>81.099999999999994</v>
          </cell>
          <cell r="AY103">
            <v>4.5</v>
          </cell>
          <cell r="AZ103">
            <v>3.7</v>
          </cell>
          <cell r="BA103">
            <v>3.3</v>
          </cell>
          <cell r="BB103">
            <v>3.8054162883</v>
          </cell>
          <cell r="BC103">
            <v>4.7369518579000003</v>
          </cell>
          <cell r="BD103">
            <v>5.4859407829000002</v>
          </cell>
          <cell r="BE103">
            <v>4.7740286863000003</v>
          </cell>
          <cell r="BF103">
            <v>5.2284719357</v>
          </cell>
          <cell r="BG103">
            <v>6.9232163084999998</v>
          </cell>
          <cell r="BH103">
            <v>7.3533699944000004</v>
          </cell>
          <cell r="BI103">
            <v>9.8062759047999997</v>
          </cell>
          <cell r="BJ103">
            <v>7.0871346459</v>
          </cell>
          <cell r="BK103">
            <v>7.4436669137000004</v>
          </cell>
          <cell r="BL103">
            <v>6.4550349349999996</v>
          </cell>
          <cell r="BM103">
            <v>7.1</v>
          </cell>
          <cell r="BN103">
            <v>33.9</v>
          </cell>
          <cell r="BO103">
            <v>25.3</v>
          </cell>
          <cell r="BP103">
            <v>21.4</v>
          </cell>
          <cell r="BQ103">
            <v>5.8</v>
          </cell>
          <cell r="BR103">
            <v>8.6</v>
          </cell>
          <cell r="BS103">
            <v>1.7</v>
          </cell>
          <cell r="BT103">
            <v>1.3</v>
          </cell>
          <cell r="BU103">
            <v>2.1</v>
          </cell>
          <cell r="BV103">
            <v>0.1</v>
          </cell>
          <cell r="BW103">
            <v>7.2</v>
          </cell>
          <cell r="BX103">
            <v>45.3</v>
          </cell>
          <cell r="BY103">
            <v>24.5</v>
          </cell>
          <cell r="BZ103">
            <v>14.1</v>
          </cell>
          <cell r="CA103">
            <v>4.5999999999999996</v>
          </cell>
          <cell r="CB103">
            <v>2.6</v>
          </cell>
          <cell r="CC103">
            <v>1.6</v>
          </cell>
          <cell r="CD103">
            <v>34</v>
          </cell>
          <cell r="CF103" t="str">
            <v>Other Industries</v>
          </cell>
          <cell r="CG103">
            <v>7.4000000000000057</v>
          </cell>
          <cell r="CH103">
            <v>0.7</v>
          </cell>
        </row>
        <row r="104">
          <cell r="B104">
            <v>2512</v>
          </cell>
          <cell r="C104" t="str">
            <v>Medical Imaging Professionals</v>
          </cell>
          <cell r="E104">
            <v>2354</v>
          </cell>
          <cell r="F104" t="str">
            <v>n/a</v>
          </cell>
          <cell r="G104">
            <v>29</v>
          </cell>
          <cell r="H104">
            <v>71</v>
          </cell>
          <cell r="I104">
            <v>67</v>
          </cell>
          <cell r="J104">
            <v>33</v>
          </cell>
          <cell r="K104">
            <v>30.2</v>
          </cell>
          <cell r="L104">
            <v>53.5</v>
          </cell>
          <cell r="M104">
            <v>14.4</v>
          </cell>
          <cell r="N104">
            <v>0.4</v>
          </cell>
          <cell r="O104">
            <v>1.4</v>
          </cell>
          <cell r="P104">
            <v>0</v>
          </cell>
          <cell r="Q104">
            <v>0.2</v>
          </cell>
          <cell r="Y104">
            <v>67</v>
          </cell>
          <cell r="AA104">
            <v>0</v>
          </cell>
          <cell r="AF104">
            <v>41</v>
          </cell>
          <cell r="AH104">
            <v>20700</v>
          </cell>
          <cell r="AI104">
            <v>20662.016052999999</v>
          </cell>
          <cell r="AN104">
            <v>13.1</v>
          </cell>
          <cell r="AR104">
            <v>15.1</v>
          </cell>
          <cell r="AT104" t="str">
            <v>Health Care and Social Assistance</v>
          </cell>
          <cell r="AU104" t="str">
            <v>Public Administration and Safety</v>
          </cell>
          <cell r="AV104" t="str">
            <v>Professional, Scientific and Technical Services</v>
          </cell>
          <cell r="AW104" t="str">
            <v>Wholesale Trade</v>
          </cell>
          <cell r="AX104">
            <v>97.5</v>
          </cell>
          <cell r="AY104">
            <v>1.3</v>
          </cell>
          <cell r="AZ104">
            <v>0.3</v>
          </cell>
          <cell r="BA104">
            <v>0.2</v>
          </cell>
          <cell r="BB104">
            <v>13.580314996</v>
          </cell>
          <cell r="BC104">
            <v>21.447630222000001</v>
          </cell>
          <cell r="BD104">
            <v>13.542558695</v>
          </cell>
          <cell r="BE104">
            <v>15.819159869</v>
          </cell>
          <cell r="BF104">
            <v>16.814255798000001</v>
          </cell>
          <cell r="BG104">
            <v>18.268811218</v>
          </cell>
          <cell r="BH104">
            <v>18.871728603000001</v>
          </cell>
          <cell r="BI104">
            <v>15.828697912000001</v>
          </cell>
          <cell r="BJ104">
            <v>21.056913653999999</v>
          </cell>
          <cell r="BK104">
            <v>17.372833885999999</v>
          </cell>
          <cell r="BL104">
            <v>20.662016052999999</v>
          </cell>
          <cell r="BM104">
            <v>23.8</v>
          </cell>
          <cell r="BN104">
            <v>33.5</v>
          </cell>
          <cell r="BO104">
            <v>23.1</v>
          </cell>
          <cell r="BP104">
            <v>21.9</v>
          </cell>
          <cell r="BQ104">
            <v>7.9</v>
          </cell>
          <cell r="BR104">
            <v>9.3000000000000007</v>
          </cell>
          <cell r="BS104">
            <v>2</v>
          </cell>
          <cell r="BT104">
            <v>0.7</v>
          </cell>
          <cell r="BU104">
            <v>1.7</v>
          </cell>
          <cell r="BV104">
            <v>0.1</v>
          </cell>
          <cell r="BW104">
            <v>8.4</v>
          </cell>
          <cell r="BX104">
            <v>35.700000000000003</v>
          </cell>
          <cell r="BY104">
            <v>25</v>
          </cell>
          <cell r="BZ104">
            <v>17</v>
          </cell>
          <cell r="CA104">
            <v>7.3</v>
          </cell>
          <cell r="CB104">
            <v>4.5999999999999996</v>
          </cell>
          <cell r="CC104">
            <v>1.9</v>
          </cell>
          <cell r="CD104">
            <v>37</v>
          </cell>
          <cell r="CF104" t="str">
            <v>Other Industries</v>
          </cell>
          <cell r="CG104">
            <v>0.70000000000000284</v>
          </cell>
          <cell r="CH104">
            <v>3.1</v>
          </cell>
        </row>
        <row r="105">
          <cell r="B105">
            <v>2513</v>
          </cell>
          <cell r="C105" t="str">
            <v>Occupational &amp; Environmental Health Professionals</v>
          </cell>
          <cell r="E105">
            <v>1914</v>
          </cell>
          <cell r="F105" t="str">
            <v>n/a</v>
          </cell>
          <cell r="G105">
            <v>56</v>
          </cell>
          <cell r="H105">
            <v>44</v>
          </cell>
          <cell r="I105">
            <v>82</v>
          </cell>
          <cell r="J105">
            <v>18</v>
          </cell>
          <cell r="K105">
            <v>19</v>
          </cell>
          <cell r="L105">
            <v>26.9</v>
          </cell>
          <cell r="M105">
            <v>26.6</v>
          </cell>
          <cell r="N105">
            <v>15.9</v>
          </cell>
          <cell r="O105">
            <v>6.5</v>
          </cell>
          <cell r="P105">
            <v>1.6</v>
          </cell>
          <cell r="Q105">
            <v>3.6</v>
          </cell>
          <cell r="Y105">
            <v>82</v>
          </cell>
          <cell r="AA105">
            <v>3.8</v>
          </cell>
          <cell r="AF105">
            <v>45</v>
          </cell>
          <cell r="AH105">
            <v>34000</v>
          </cell>
          <cell r="AI105">
            <v>33991.126796999997</v>
          </cell>
          <cell r="AN105">
            <v>48.6</v>
          </cell>
          <cell r="AR105">
            <v>20.399999999999999</v>
          </cell>
          <cell r="AT105" t="str">
            <v>Public Administration and Safety</v>
          </cell>
          <cell r="AU105" t="str">
            <v>Construction</v>
          </cell>
          <cell r="AV105" t="str">
            <v>Health Care and Social Assistance</v>
          </cell>
          <cell r="AW105" t="str">
            <v>Mining</v>
          </cell>
          <cell r="AX105">
            <v>23.7</v>
          </cell>
          <cell r="AY105">
            <v>12.2</v>
          </cell>
          <cell r="AZ105">
            <v>11.4</v>
          </cell>
          <cell r="BA105">
            <v>8.1</v>
          </cell>
          <cell r="BB105">
            <v>24.506255569</v>
          </cell>
          <cell r="BC105">
            <v>25.779183098000001</v>
          </cell>
          <cell r="BD105">
            <v>27.343413111</v>
          </cell>
          <cell r="BE105">
            <v>23.923047059000002</v>
          </cell>
          <cell r="BF105">
            <v>29.753730276999999</v>
          </cell>
          <cell r="BG105">
            <v>22.871944345999999</v>
          </cell>
          <cell r="BH105">
            <v>20.646881951000001</v>
          </cell>
          <cell r="BI105">
            <v>22.89483864</v>
          </cell>
          <cell r="BJ105">
            <v>31.955111372000001</v>
          </cell>
          <cell r="BK105">
            <v>24.562220880000002</v>
          </cell>
          <cell r="BL105">
            <v>33.991126797</v>
          </cell>
          <cell r="BM105">
            <v>40.9</v>
          </cell>
          <cell r="BN105">
            <v>24.8</v>
          </cell>
          <cell r="BO105">
            <v>21.7</v>
          </cell>
          <cell r="BP105">
            <v>23.8</v>
          </cell>
          <cell r="BQ105">
            <v>7.3</v>
          </cell>
          <cell r="BR105">
            <v>16.600000000000001</v>
          </cell>
          <cell r="BS105">
            <v>2.2000000000000002</v>
          </cell>
          <cell r="BT105">
            <v>1.5</v>
          </cell>
          <cell r="BU105">
            <v>2</v>
          </cell>
          <cell r="BV105">
            <v>0.3</v>
          </cell>
          <cell r="BW105">
            <v>2.9</v>
          </cell>
          <cell r="BX105">
            <v>22.2</v>
          </cell>
          <cell r="BY105">
            <v>26.7</v>
          </cell>
          <cell r="BZ105">
            <v>27</v>
          </cell>
          <cell r="CA105">
            <v>11.1</v>
          </cell>
          <cell r="CB105">
            <v>6.8</v>
          </cell>
          <cell r="CC105">
            <v>3</v>
          </cell>
          <cell r="CD105">
            <v>44</v>
          </cell>
          <cell r="CF105" t="str">
            <v>Other Industries</v>
          </cell>
          <cell r="CG105">
            <v>44.6</v>
          </cell>
          <cell r="CH105">
            <v>6.9</v>
          </cell>
        </row>
        <row r="106">
          <cell r="B106">
            <v>2514</v>
          </cell>
          <cell r="C106" t="str">
            <v>Optometrists and Orthoptists</v>
          </cell>
          <cell r="E106" t="str">
            <v>n/a</v>
          </cell>
          <cell r="F106" t="str">
            <v>n/a</v>
          </cell>
          <cell r="G106">
            <v>42</v>
          </cell>
          <cell r="H106">
            <v>58</v>
          </cell>
          <cell r="I106">
            <v>64</v>
          </cell>
          <cell r="J106">
            <v>37</v>
          </cell>
          <cell r="K106">
            <v>23.2</v>
          </cell>
          <cell r="L106">
            <v>69.400000000000006</v>
          </cell>
          <cell r="M106">
            <v>5</v>
          </cell>
          <cell r="N106">
            <v>0.4</v>
          </cell>
          <cell r="O106">
            <v>1.8</v>
          </cell>
          <cell r="P106">
            <v>0.1</v>
          </cell>
          <cell r="Q106">
            <v>0.2</v>
          </cell>
          <cell r="Y106">
            <v>64</v>
          </cell>
          <cell r="AA106">
            <v>0</v>
          </cell>
          <cell r="AF106">
            <v>42</v>
          </cell>
          <cell r="AH106">
            <v>7900</v>
          </cell>
          <cell r="AI106">
            <v>7945.0437702999998</v>
          </cell>
          <cell r="AN106">
            <v>12</v>
          </cell>
          <cell r="AR106">
            <v>18.600000000000001</v>
          </cell>
          <cell r="AT106" t="str">
            <v>Health Care and Social Assistance</v>
          </cell>
          <cell r="AU106" t="str">
            <v>Retail Trade</v>
          </cell>
          <cell r="AV106" t="str">
            <v>Education and Training</v>
          </cell>
          <cell r="AW106" t="str">
            <v>Financial and Insurance Services</v>
          </cell>
          <cell r="AX106">
            <v>96.5</v>
          </cell>
          <cell r="AY106">
            <v>1.1000000000000001</v>
          </cell>
          <cell r="AZ106">
            <v>0.9</v>
          </cell>
          <cell r="BA106">
            <v>0.4</v>
          </cell>
          <cell r="BB106">
            <v>3.6436889419999998</v>
          </cell>
          <cell r="BC106">
            <v>4.9479749696999997</v>
          </cell>
          <cell r="BD106">
            <v>4.3114045166999997</v>
          </cell>
          <cell r="BE106">
            <v>4.5219972646000004</v>
          </cell>
          <cell r="BF106">
            <v>5.0594248471999999</v>
          </cell>
          <cell r="BG106">
            <v>7.0925964970999997</v>
          </cell>
          <cell r="BH106">
            <v>5.0734485409000003</v>
          </cell>
          <cell r="BI106">
            <v>5.7612697717000003</v>
          </cell>
          <cell r="BJ106">
            <v>6.6108373437000001</v>
          </cell>
          <cell r="BK106">
            <v>8.1499303091000002</v>
          </cell>
          <cell r="BL106">
            <v>7.9450437702999999</v>
          </cell>
          <cell r="BM106">
            <v>9.4</v>
          </cell>
          <cell r="BN106">
            <v>36.6</v>
          </cell>
          <cell r="BO106">
            <v>27.8</v>
          </cell>
          <cell r="BP106">
            <v>19.3</v>
          </cell>
          <cell r="BQ106">
            <v>5</v>
          </cell>
          <cell r="BR106">
            <v>7.6</v>
          </cell>
          <cell r="BS106">
            <v>1.7</v>
          </cell>
          <cell r="BT106">
            <v>0.5</v>
          </cell>
          <cell r="BU106">
            <v>1.5</v>
          </cell>
          <cell r="BV106">
            <v>0.2</v>
          </cell>
          <cell r="BW106">
            <v>6.9</v>
          </cell>
          <cell r="BX106">
            <v>30.2</v>
          </cell>
          <cell r="BY106">
            <v>24.3</v>
          </cell>
          <cell r="BZ106">
            <v>21</v>
          </cell>
          <cell r="CA106">
            <v>9.6</v>
          </cell>
          <cell r="CB106">
            <v>5.3</v>
          </cell>
          <cell r="CC106">
            <v>2.6</v>
          </cell>
          <cell r="CD106">
            <v>40</v>
          </cell>
          <cell r="CF106" t="str">
            <v>Other Industries</v>
          </cell>
          <cell r="CG106">
            <v>1.0999999999999943</v>
          </cell>
          <cell r="CH106">
            <v>1.5</v>
          </cell>
        </row>
        <row r="107">
          <cell r="B107">
            <v>2515</v>
          </cell>
          <cell r="C107" t="str">
            <v>Pharmacists</v>
          </cell>
          <cell r="E107">
            <v>1862</v>
          </cell>
          <cell r="F107" t="str">
            <v>n/a</v>
          </cell>
          <cell r="G107">
            <v>38</v>
          </cell>
          <cell r="H107">
            <v>62</v>
          </cell>
          <cell r="I107">
            <v>68</v>
          </cell>
          <cell r="J107">
            <v>32</v>
          </cell>
          <cell r="K107">
            <v>19.5</v>
          </cell>
          <cell r="L107">
            <v>74.599999999999994</v>
          </cell>
          <cell r="M107">
            <v>0.6</v>
          </cell>
          <cell r="N107">
            <v>0.7</v>
          </cell>
          <cell r="O107">
            <v>4</v>
          </cell>
          <cell r="P107">
            <v>0.2</v>
          </cell>
          <cell r="Q107">
            <v>0.4</v>
          </cell>
          <cell r="Y107">
            <v>68</v>
          </cell>
          <cell r="AA107">
            <v>0.9</v>
          </cell>
          <cell r="AF107">
            <v>43</v>
          </cell>
          <cell r="AH107">
            <v>34900</v>
          </cell>
          <cell r="AI107">
            <v>34858.322532000006</v>
          </cell>
          <cell r="AN107">
            <v>43.9</v>
          </cell>
          <cell r="AR107">
            <v>7.6</v>
          </cell>
          <cell r="AT107" t="str">
            <v>Retail Trade</v>
          </cell>
          <cell r="AU107" t="str">
            <v>Health Care and Social Assistance</v>
          </cell>
          <cell r="AV107" t="str">
            <v>Manufacturing</v>
          </cell>
          <cell r="AW107" t="str">
            <v>Wholesale Trade</v>
          </cell>
          <cell r="AX107">
            <v>72.7</v>
          </cell>
          <cell r="AY107">
            <v>19.3</v>
          </cell>
          <cell r="AZ107">
            <v>2.7</v>
          </cell>
          <cell r="BA107">
            <v>1.9</v>
          </cell>
          <cell r="BB107">
            <v>21.419018446999999</v>
          </cell>
          <cell r="BC107">
            <v>21.080661015</v>
          </cell>
          <cell r="BD107">
            <v>22.374912832</v>
          </cell>
          <cell r="BE107">
            <v>20.395910821000001</v>
          </cell>
          <cell r="BF107">
            <v>35.39333688</v>
          </cell>
          <cell r="BG107">
            <v>24.224609847</v>
          </cell>
          <cell r="BH107">
            <v>29.275562443999998</v>
          </cell>
          <cell r="BI107">
            <v>26.788547534999999</v>
          </cell>
          <cell r="BJ107">
            <v>35.458875354</v>
          </cell>
          <cell r="BK107">
            <v>25.470055355</v>
          </cell>
          <cell r="BL107">
            <v>34.858322532000003</v>
          </cell>
          <cell r="BM107">
            <v>37.5</v>
          </cell>
          <cell r="BN107">
            <v>29.3</v>
          </cell>
          <cell r="BO107">
            <v>26.8</v>
          </cell>
          <cell r="BP107">
            <v>20.3</v>
          </cell>
          <cell r="BQ107">
            <v>7.9</v>
          </cell>
          <cell r="BR107">
            <v>10.8</v>
          </cell>
          <cell r="BS107">
            <v>2.4</v>
          </cell>
          <cell r="BT107">
            <v>0.7</v>
          </cell>
          <cell r="BU107">
            <v>1.8</v>
          </cell>
          <cell r="BV107">
            <v>0.8</v>
          </cell>
          <cell r="BW107">
            <v>10.199999999999999</v>
          </cell>
          <cell r="BX107">
            <v>40</v>
          </cell>
          <cell r="BY107">
            <v>22.2</v>
          </cell>
          <cell r="BZ107">
            <v>13.6</v>
          </cell>
          <cell r="CA107">
            <v>5.8</v>
          </cell>
          <cell r="CB107">
            <v>3.6</v>
          </cell>
          <cell r="CC107">
            <v>3.8</v>
          </cell>
          <cell r="CD107">
            <v>34</v>
          </cell>
          <cell r="CF107" t="str">
            <v>Other Industries</v>
          </cell>
          <cell r="CG107">
            <v>3.3999999999999915</v>
          </cell>
          <cell r="CH107">
            <v>2.7</v>
          </cell>
        </row>
        <row r="108">
          <cell r="B108">
            <v>2519</v>
          </cell>
          <cell r="C108" t="str">
            <v>Other Health Diagnostic &amp; Promotion Professionals</v>
          </cell>
          <cell r="E108">
            <v>1876</v>
          </cell>
          <cell r="F108" t="str">
            <v>n/a</v>
          </cell>
          <cell r="G108">
            <v>21</v>
          </cell>
          <cell r="H108">
            <v>79</v>
          </cell>
          <cell r="I108">
            <v>59</v>
          </cell>
          <cell r="J108">
            <v>41</v>
          </cell>
          <cell r="K108">
            <v>37.4</v>
          </cell>
          <cell r="L108">
            <v>38.5</v>
          </cell>
          <cell r="M108">
            <v>12.6</v>
          </cell>
          <cell r="N108">
            <v>5.7</v>
          </cell>
          <cell r="O108">
            <v>3</v>
          </cell>
          <cell r="P108">
            <v>0.9</v>
          </cell>
          <cell r="Q108">
            <v>1.9</v>
          </cell>
          <cell r="Y108">
            <v>59</v>
          </cell>
          <cell r="AA108">
            <v>0</v>
          </cell>
          <cell r="AF108">
            <v>42</v>
          </cell>
          <cell r="AH108">
            <v>8800</v>
          </cell>
          <cell r="AI108">
            <v>8751.8136999999988</v>
          </cell>
          <cell r="AN108">
            <v>-1.3</v>
          </cell>
          <cell r="AR108">
            <v>9.1999999999999993</v>
          </cell>
          <cell r="AT108" t="str">
            <v>Health Care and Social Assistance</v>
          </cell>
          <cell r="AU108" t="str">
            <v>Public Administration and Safety</v>
          </cell>
          <cell r="AV108" t="str">
            <v>Education and Training</v>
          </cell>
          <cell r="AW108" t="str">
            <v>Other Services</v>
          </cell>
          <cell r="AX108">
            <v>67.400000000000006</v>
          </cell>
          <cell r="AY108">
            <v>12.8</v>
          </cell>
          <cell r="AZ108">
            <v>8.1999999999999993</v>
          </cell>
          <cell r="BA108">
            <v>3.4</v>
          </cell>
          <cell r="BB108">
            <v>4.0787740476999996</v>
          </cell>
          <cell r="BC108">
            <v>7.2472330430999996</v>
          </cell>
          <cell r="BD108">
            <v>6.4616363682999998</v>
          </cell>
          <cell r="BE108">
            <v>6.5579820804000004</v>
          </cell>
          <cell r="BF108">
            <v>6.3792302726000001</v>
          </cell>
          <cell r="BG108">
            <v>8.8669042727999994</v>
          </cell>
          <cell r="BH108">
            <v>4.0034584404000002</v>
          </cell>
          <cell r="BI108">
            <v>7.9357534810999999</v>
          </cell>
          <cell r="BJ108">
            <v>7.7879608413000003</v>
          </cell>
          <cell r="BK108">
            <v>8.4968773837999994</v>
          </cell>
          <cell r="BL108">
            <v>8.7518136999999996</v>
          </cell>
          <cell r="BM108">
            <v>9.6</v>
          </cell>
          <cell r="BN108">
            <v>30.1</v>
          </cell>
          <cell r="BO108">
            <v>32</v>
          </cell>
          <cell r="BP108">
            <v>14.4</v>
          </cell>
          <cell r="BQ108">
            <v>6.4</v>
          </cell>
          <cell r="BR108">
            <v>10.9</v>
          </cell>
          <cell r="BS108">
            <v>2.2000000000000002</v>
          </cell>
          <cell r="BT108">
            <v>2.1</v>
          </cell>
          <cell r="BU108">
            <v>1.8</v>
          </cell>
          <cell r="BV108">
            <v>0.2</v>
          </cell>
          <cell r="BW108">
            <v>2.9</v>
          </cell>
          <cell r="BX108">
            <v>23.3</v>
          </cell>
          <cell r="BY108">
            <v>24.3</v>
          </cell>
          <cell r="BZ108">
            <v>26.4</v>
          </cell>
          <cell r="CA108">
            <v>12.1</v>
          </cell>
          <cell r="CB108">
            <v>7.2</v>
          </cell>
          <cell r="CC108">
            <v>3.8</v>
          </cell>
          <cell r="CD108">
            <v>44</v>
          </cell>
          <cell r="CF108" t="str">
            <v>Other Industries</v>
          </cell>
          <cell r="CG108">
            <v>8.1999999999999886</v>
          </cell>
          <cell r="CH108">
            <v>0.8</v>
          </cell>
        </row>
        <row r="109">
          <cell r="B109">
            <v>2521</v>
          </cell>
          <cell r="C109" t="str">
            <v>Chiropractors and Osteopaths</v>
          </cell>
          <cell r="E109" t="str">
            <v>n/a</v>
          </cell>
          <cell r="F109" t="str">
            <v>n/a</v>
          </cell>
          <cell r="G109">
            <v>56</v>
          </cell>
          <cell r="H109">
            <v>44</v>
          </cell>
          <cell r="I109">
            <v>52</v>
          </cell>
          <cell r="J109">
            <v>48</v>
          </cell>
          <cell r="K109">
            <v>59.6</v>
          </cell>
          <cell r="L109">
            <v>36.200000000000003</v>
          </cell>
          <cell r="M109">
            <v>2.9</v>
          </cell>
          <cell r="N109">
            <v>0.1</v>
          </cell>
          <cell r="O109">
            <v>1.1000000000000001</v>
          </cell>
          <cell r="P109">
            <v>0</v>
          </cell>
          <cell r="Q109">
            <v>0.1</v>
          </cell>
          <cell r="Y109">
            <v>52</v>
          </cell>
          <cell r="AA109">
            <v>0</v>
          </cell>
          <cell r="AF109">
            <v>43</v>
          </cell>
          <cell r="AH109">
            <v>6400</v>
          </cell>
          <cell r="AI109">
            <v>6359.3986342999997</v>
          </cell>
          <cell r="AN109">
            <v>-16.399999999999999</v>
          </cell>
          <cell r="AR109">
            <v>5.8</v>
          </cell>
          <cell r="AT109" t="str">
            <v>Health Care and Social Assistance</v>
          </cell>
          <cell r="AU109" t="str">
            <v>Agriculture, Forestry and Fishing</v>
          </cell>
          <cell r="AV109" t="str">
            <v>Education and Training</v>
          </cell>
          <cell r="AW109" t="str">
            <v>Professional, Scientific and Technical Services</v>
          </cell>
          <cell r="AX109">
            <v>98.8</v>
          </cell>
          <cell r="AY109">
            <v>0.4</v>
          </cell>
          <cell r="AZ109">
            <v>0.4</v>
          </cell>
          <cell r="BA109">
            <v>0.1</v>
          </cell>
          <cell r="BB109">
            <v>3.8035595615000002</v>
          </cell>
          <cell r="BC109">
            <v>4.0972705936000002</v>
          </cell>
          <cell r="BD109">
            <v>4.1430890081999996</v>
          </cell>
          <cell r="BE109">
            <v>2.934262559</v>
          </cell>
          <cell r="BF109">
            <v>3.4649524828999998</v>
          </cell>
          <cell r="BG109">
            <v>7.6089776943</v>
          </cell>
          <cell r="BH109">
            <v>6.7948719716000001</v>
          </cell>
          <cell r="BI109">
            <v>6.4735097903999996</v>
          </cell>
          <cell r="BJ109">
            <v>2.7541911904999998</v>
          </cell>
          <cell r="BK109">
            <v>6.5841827372999999</v>
          </cell>
          <cell r="BL109">
            <v>6.3593986342999997</v>
          </cell>
          <cell r="BM109">
            <v>6.7</v>
          </cell>
          <cell r="BN109">
            <v>31.4</v>
          </cell>
          <cell r="BO109">
            <v>35.1</v>
          </cell>
          <cell r="BP109">
            <v>14.3</v>
          </cell>
          <cell r="BQ109">
            <v>6.2</v>
          </cell>
          <cell r="BR109">
            <v>9.6999999999999993</v>
          </cell>
          <cell r="BS109">
            <v>1.6</v>
          </cell>
          <cell r="BT109">
            <v>0.4</v>
          </cell>
          <cell r="BU109">
            <v>1.3</v>
          </cell>
          <cell r="BV109">
            <v>0</v>
          </cell>
          <cell r="BW109">
            <v>3</v>
          </cell>
          <cell r="BX109">
            <v>34.9</v>
          </cell>
          <cell r="BY109">
            <v>30.5</v>
          </cell>
          <cell r="BZ109">
            <v>17.3</v>
          </cell>
          <cell r="CA109">
            <v>6</v>
          </cell>
          <cell r="CB109">
            <v>3.9</v>
          </cell>
          <cell r="CC109">
            <v>4.3</v>
          </cell>
          <cell r="CD109">
            <v>38</v>
          </cell>
          <cell r="CF109" t="str">
            <v>Other Industries</v>
          </cell>
          <cell r="CG109">
            <v>0.29999999999999716</v>
          </cell>
          <cell r="CH109">
            <v>0.4</v>
          </cell>
        </row>
        <row r="110">
          <cell r="B110">
            <v>2522</v>
          </cell>
          <cell r="C110" t="str">
            <v>Complementary Health Therapists</v>
          </cell>
          <cell r="E110" t="str">
            <v>n/a</v>
          </cell>
          <cell r="F110" t="str">
            <v>n/a</v>
          </cell>
          <cell r="G110">
            <v>28</v>
          </cell>
          <cell r="H110">
            <v>72</v>
          </cell>
          <cell r="I110">
            <v>37</v>
          </cell>
          <cell r="J110">
            <v>63</v>
          </cell>
          <cell r="K110">
            <v>17.5</v>
          </cell>
          <cell r="L110">
            <v>49.9</v>
          </cell>
          <cell r="M110">
            <v>27.5</v>
          </cell>
          <cell r="N110">
            <v>2.1</v>
          </cell>
          <cell r="O110">
            <v>2.4</v>
          </cell>
          <cell r="P110">
            <v>0.1</v>
          </cell>
          <cell r="Q110">
            <v>0.6</v>
          </cell>
          <cell r="Y110">
            <v>37</v>
          </cell>
          <cell r="AA110">
            <v>0</v>
          </cell>
          <cell r="AF110">
            <v>43</v>
          </cell>
          <cell r="AH110">
            <v>9700</v>
          </cell>
          <cell r="AI110">
            <v>9659.8490570000013</v>
          </cell>
          <cell r="AN110">
            <v>-3.6</v>
          </cell>
          <cell r="AR110">
            <v>15.2</v>
          </cell>
          <cell r="AT110" t="str">
            <v>Health Care and Social Assistance</v>
          </cell>
          <cell r="AU110" t="str">
            <v>Retail Trade</v>
          </cell>
          <cell r="AV110" t="str">
            <v>Education and Training</v>
          </cell>
          <cell r="AW110" t="str">
            <v>Other Services</v>
          </cell>
          <cell r="AX110">
            <v>86.1</v>
          </cell>
          <cell r="AY110">
            <v>7.3</v>
          </cell>
          <cell r="AZ110">
            <v>1.7</v>
          </cell>
          <cell r="BA110">
            <v>1.4</v>
          </cell>
          <cell r="BB110">
            <v>8.3519096884999993</v>
          </cell>
          <cell r="BC110">
            <v>7.8619909140999997</v>
          </cell>
          <cell r="BD110">
            <v>7.6565482649999996</v>
          </cell>
          <cell r="BE110">
            <v>5.6086564211000001</v>
          </cell>
          <cell r="BF110">
            <v>3.5318473884000001</v>
          </cell>
          <cell r="BG110">
            <v>10.024803475000001</v>
          </cell>
          <cell r="BH110">
            <v>8.0704169071000003</v>
          </cell>
          <cell r="BI110">
            <v>4.7309016390999998</v>
          </cell>
          <cell r="BJ110">
            <v>8.6155745563000004</v>
          </cell>
          <cell r="BK110">
            <v>9.0965681831000005</v>
          </cell>
          <cell r="BL110">
            <v>9.6598490570000006</v>
          </cell>
          <cell r="BM110">
            <v>11.1</v>
          </cell>
          <cell r="BN110">
            <v>33.9</v>
          </cell>
          <cell r="BO110">
            <v>26.9</v>
          </cell>
          <cell r="BP110">
            <v>22</v>
          </cell>
          <cell r="BQ110">
            <v>5.5</v>
          </cell>
          <cell r="BR110">
            <v>8.5</v>
          </cell>
          <cell r="BS110">
            <v>1.4</v>
          </cell>
          <cell r="BT110">
            <v>0.5</v>
          </cell>
          <cell r="BU110">
            <v>1.3</v>
          </cell>
          <cell r="BV110">
            <v>0</v>
          </cell>
          <cell r="BW110">
            <v>1</v>
          </cell>
          <cell r="BX110">
            <v>14.2</v>
          </cell>
          <cell r="BY110">
            <v>27.9</v>
          </cell>
          <cell r="BZ110">
            <v>26.8</v>
          </cell>
          <cell r="CA110">
            <v>11.7</v>
          </cell>
          <cell r="CB110">
            <v>10.3</v>
          </cell>
          <cell r="CC110">
            <v>8</v>
          </cell>
          <cell r="CD110">
            <v>47</v>
          </cell>
          <cell r="CF110" t="str">
            <v>Other Industries</v>
          </cell>
          <cell r="CG110">
            <v>3.5</v>
          </cell>
          <cell r="CH110">
            <v>1.5</v>
          </cell>
        </row>
        <row r="111">
          <cell r="B111">
            <v>2523</v>
          </cell>
          <cell r="C111" t="str">
            <v>Dental Practitioners</v>
          </cell>
          <cell r="E111">
            <v>1742</v>
          </cell>
          <cell r="F111" t="str">
            <v>n/a</v>
          </cell>
          <cell r="G111">
            <v>58</v>
          </cell>
          <cell r="H111">
            <v>42</v>
          </cell>
          <cell r="I111">
            <v>64</v>
          </cell>
          <cell r="J111">
            <v>36</v>
          </cell>
          <cell r="K111">
            <v>23.4</v>
          </cell>
          <cell r="L111">
            <v>73.3</v>
          </cell>
          <cell r="M111">
            <v>1</v>
          </cell>
          <cell r="N111">
            <v>0.7</v>
          </cell>
          <cell r="O111">
            <v>1.4</v>
          </cell>
          <cell r="P111">
            <v>0</v>
          </cell>
          <cell r="Q111">
            <v>0.1</v>
          </cell>
          <cell r="Y111">
            <v>64</v>
          </cell>
          <cell r="AA111">
            <v>0</v>
          </cell>
          <cell r="AF111">
            <v>42</v>
          </cell>
          <cell r="AH111">
            <v>11200</v>
          </cell>
          <cell r="AI111">
            <v>11235.587781</v>
          </cell>
          <cell r="AN111">
            <v>15.2</v>
          </cell>
          <cell r="AR111">
            <v>16.7</v>
          </cell>
          <cell r="AT111" t="str">
            <v>Health Care and Social Assistance</v>
          </cell>
          <cell r="AU111" t="str">
            <v>Public Administration and Safety</v>
          </cell>
          <cell r="AV111" t="str">
            <v>Education and Training</v>
          </cell>
          <cell r="AW111" t="str">
            <v>Financial and Insurance Services</v>
          </cell>
          <cell r="AX111">
            <v>97</v>
          </cell>
          <cell r="AY111">
            <v>1.2</v>
          </cell>
          <cell r="AZ111">
            <v>0.7</v>
          </cell>
          <cell r="BA111">
            <v>0.6</v>
          </cell>
          <cell r="BB111">
            <v>9.6979914573000006</v>
          </cell>
          <cell r="BC111">
            <v>15.074767361999999</v>
          </cell>
          <cell r="BD111">
            <v>11.783119326</v>
          </cell>
          <cell r="BE111">
            <v>14.425921605999999</v>
          </cell>
          <cell r="BF111">
            <v>9.5301943522000006</v>
          </cell>
          <cell r="BG111">
            <v>9.7565788873999999</v>
          </cell>
          <cell r="BH111">
            <v>14.086293491999999</v>
          </cell>
          <cell r="BI111">
            <v>16.196415630000001</v>
          </cell>
          <cell r="BJ111">
            <v>14.687919455999999</v>
          </cell>
          <cell r="BK111">
            <v>15.589978259</v>
          </cell>
          <cell r="BL111">
            <v>11.235587781</v>
          </cell>
          <cell r="BM111">
            <v>13.1</v>
          </cell>
          <cell r="BN111">
            <v>32.299999999999997</v>
          </cell>
          <cell r="BO111">
            <v>24.5</v>
          </cell>
          <cell r="BP111">
            <v>20.9</v>
          </cell>
          <cell r="BQ111">
            <v>7.3</v>
          </cell>
          <cell r="BR111">
            <v>10.9</v>
          </cell>
          <cell r="BS111">
            <v>1.5</v>
          </cell>
          <cell r="BT111">
            <v>0.6</v>
          </cell>
          <cell r="BU111">
            <v>1.9</v>
          </cell>
          <cell r="BV111">
            <v>0.1</v>
          </cell>
          <cell r="BW111">
            <v>3.5</v>
          </cell>
          <cell r="BX111">
            <v>29</v>
          </cell>
          <cell r="BY111">
            <v>26.2</v>
          </cell>
          <cell r="BZ111">
            <v>19</v>
          </cell>
          <cell r="CA111">
            <v>9.1</v>
          </cell>
          <cell r="CB111">
            <v>6.6</v>
          </cell>
          <cell r="CC111">
            <v>6.4</v>
          </cell>
          <cell r="CD111">
            <v>41</v>
          </cell>
          <cell r="CF111" t="str">
            <v>Other Industries</v>
          </cell>
          <cell r="CG111">
            <v>0.5</v>
          </cell>
          <cell r="CH111">
            <v>1.9</v>
          </cell>
        </row>
        <row r="112">
          <cell r="B112">
            <v>2524</v>
          </cell>
          <cell r="C112" t="str">
            <v>Occupational Therapists</v>
          </cell>
          <cell r="E112">
            <v>1569</v>
          </cell>
          <cell r="F112" t="str">
            <v>n/a</v>
          </cell>
          <cell r="G112">
            <v>8</v>
          </cell>
          <cell r="H112">
            <v>92</v>
          </cell>
          <cell r="I112">
            <v>58</v>
          </cell>
          <cell r="J112">
            <v>42</v>
          </cell>
          <cell r="K112">
            <v>22.2</v>
          </cell>
          <cell r="L112">
            <v>75.099999999999994</v>
          </cell>
          <cell r="M112">
            <v>1.6</v>
          </cell>
          <cell r="N112">
            <v>0.3</v>
          </cell>
          <cell r="O112">
            <v>0.8</v>
          </cell>
          <cell r="P112">
            <v>0</v>
          </cell>
          <cell r="Q112">
            <v>0</v>
          </cell>
          <cell r="Y112">
            <v>58</v>
          </cell>
          <cell r="AA112">
            <v>1.2</v>
          </cell>
          <cell r="AF112">
            <v>41</v>
          </cell>
          <cell r="AH112">
            <v>22700</v>
          </cell>
          <cell r="AI112">
            <v>22684.452192999997</v>
          </cell>
          <cell r="AN112">
            <v>20.9</v>
          </cell>
          <cell r="AR112">
            <v>17.100000000000001</v>
          </cell>
          <cell r="AT112" t="str">
            <v>Health Care and Social Assistance</v>
          </cell>
          <cell r="AU112" t="str">
            <v>Public Administration and Safety</v>
          </cell>
          <cell r="AV112" t="str">
            <v>Education and Training</v>
          </cell>
          <cell r="AW112" t="str">
            <v>Professional, Scientific and Technical Services</v>
          </cell>
          <cell r="AX112">
            <v>86.7</v>
          </cell>
          <cell r="AY112">
            <v>6.5</v>
          </cell>
          <cell r="AZ112">
            <v>3.1</v>
          </cell>
          <cell r="BA112">
            <v>0.9</v>
          </cell>
          <cell r="BB112">
            <v>9.8314937894999996</v>
          </cell>
          <cell r="BC112">
            <v>11.139776606</v>
          </cell>
          <cell r="BD112">
            <v>12.840834450999999</v>
          </cell>
          <cell r="BE112">
            <v>10.512364522</v>
          </cell>
          <cell r="BF112">
            <v>11.100107996</v>
          </cell>
          <cell r="BG112">
            <v>18.76793812</v>
          </cell>
          <cell r="BH112">
            <v>11.671177148</v>
          </cell>
          <cell r="BI112">
            <v>16.021388769000001</v>
          </cell>
          <cell r="BJ112">
            <v>17.591257422999998</v>
          </cell>
          <cell r="BK112">
            <v>22.954053734999999</v>
          </cell>
          <cell r="BL112">
            <v>22.684452192999998</v>
          </cell>
          <cell r="BM112">
            <v>26.6</v>
          </cell>
          <cell r="BN112">
            <v>29.7</v>
          </cell>
          <cell r="BO112">
            <v>24.5</v>
          </cell>
          <cell r="BP112">
            <v>20</v>
          </cell>
          <cell r="BQ112">
            <v>8.1</v>
          </cell>
          <cell r="BR112">
            <v>13.4</v>
          </cell>
          <cell r="BS112">
            <v>1.9</v>
          </cell>
          <cell r="BT112">
            <v>1</v>
          </cell>
          <cell r="BU112">
            <v>1.6</v>
          </cell>
          <cell r="BV112">
            <v>0</v>
          </cell>
          <cell r="BW112">
            <v>10.4</v>
          </cell>
          <cell r="BX112">
            <v>42.2</v>
          </cell>
          <cell r="BY112">
            <v>25.4</v>
          </cell>
          <cell r="BZ112">
            <v>14.3</v>
          </cell>
          <cell r="CA112">
            <v>4.4000000000000004</v>
          </cell>
          <cell r="CB112">
            <v>2.2999999999999998</v>
          </cell>
          <cell r="CC112">
            <v>1</v>
          </cell>
          <cell r="CD112">
            <v>34</v>
          </cell>
          <cell r="CF112" t="str">
            <v>Other Industries</v>
          </cell>
          <cell r="CG112">
            <v>2.7999999999999972</v>
          </cell>
          <cell r="CH112">
            <v>3.9</v>
          </cell>
        </row>
        <row r="113">
          <cell r="B113">
            <v>2525</v>
          </cell>
          <cell r="C113" t="str">
            <v>Physiotherapists</v>
          </cell>
          <cell r="E113">
            <v>1444</v>
          </cell>
          <cell r="F113" t="str">
            <v>n/a</v>
          </cell>
          <cell r="G113">
            <v>33</v>
          </cell>
          <cell r="H113">
            <v>67</v>
          </cell>
          <cell r="I113">
            <v>63</v>
          </cell>
          <cell r="J113">
            <v>37</v>
          </cell>
          <cell r="K113">
            <v>32.4</v>
          </cell>
          <cell r="L113">
            <v>63.8</v>
          </cell>
          <cell r="M113">
            <v>2.6</v>
          </cell>
          <cell r="N113">
            <v>0.2</v>
          </cell>
          <cell r="O113">
            <v>0.9</v>
          </cell>
          <cell r="P113">
            <v>0</v>
          </cell>
          <cell r="Q113">
            <v>0</v>
          </cell>
          <cell r="Y113">
            <v>63</v>
          </cell>
          <cell r="AA113">
            <v>0</v>
          </cell>
          <cell r="AF113">
            <v>42</v>
          </cell>
          <cell r="AH113">
            <v>23600</v>
          </cell>
          <cell r="AI113">
            <v>23582.748766999997</v>
          </cell>
          <cell r="AN113">
            <v>-12.9</v>
          </cell>
          <cell r="AR113">
            <v>14</v>
          </cell>
          <cell r="AT113" t="str">
            <v>Health Care and Social Assistance</v>
          </cell>
          <cell r="AU113" t="str">
            <v>Public Administration and Safety</v>
          </cell>
          <cell r="AV113" t="str">
            <v>Education and Training</v>
          </cell>
          <cell r="AW113" t="str">
            <v>Arts and Recreation Services</v>
          </cell>
          <cell r="AX113">
            <v>95.2</v>
          </cell>
          <cell r="AY113">
            <v>2</v>
          </cell>
          <cell r="AZ113">
            <v>1.3</v>
          </cell>
          <cell r="BA113">
            <v>0.6</v>
          </cell>
          <cell r="BB113">
            <v>20.459324723999998</v>
          </cell>
          <cell r="BC113">
            <v>16.879952918000001</v>
          </cell>
          <cell r="BD113">
            <v>14.932569712999999</v>
          </cell>
          <cell r="BE113">
            <v>16.999957711</v>
          </cell>
          <cell r="BF113">
            <v>21.726769051000002</v>
          </cell>
          <cell r="BG113">
            <v>27.075457057000001</v>
          </cell>
          <cell r="BH113">
            <v>21.428659201999999</v>
          </cell>
          <cell r="BI113">
            <v>28.323760099000001</v>
          </cell>
          <cell r="BJ113">
            <v>25.647098071999999</v>
          </cell>
          <cell r="BK113">
            <v>34.078319995999998</v>
          </cell>
          <cell r="BL113">
            <v>23.582748766999998</v>
          </cell>
          <cell r="BM113">
            <v>26.9</v>
          </cell>
          <cell r="BN113">
            <v>30.5</v>
          </cell>
          <cell r="BO113">
            <v>25.3</v>
          </cell>
          <cell r="BP113">
            <v>19.7</v>
          </cell>
          <cell r="BQ113">
            <v>8.6</v>
          </cell>
          <cell r="BR113">
            <v>11.8</v>
          </cell>
          <cell r="BS113">
            <v>1.8</v>
          </cell>
          <cell r="BT113">
            <v>0.6</v>
          </cell>
          <cell r="BU113">
            <v>1.8</v>
          </cell>
          <cell r="BV113">
            <v>0.1</v>
          </cell>
          <cell r="BW113">
            <v>9.6</v>
          </cell>
          <cell r="BX113">
            <v>39.799999999999997</v>
          </cell>
          <cell r="BY113">
            <v>22.4</v>
          </cell>
          <cell r="BZ113">
            <v>15.7</v>
          </cell>
          <cell r="CA113">
            <v>6.6</v>
          </cell>
          <cell r="CB113">
            <v>3.7</v>
          </cell>
          <cell r="CC113">
            <v>2</v>
          </cell>
          <cell r="CD113">
            <v>35</v>
          </cell>
          <cell r="CF113" t="str">
            <v>Other Industries</v>
          </cell>
          <cell r="CG113">
            <v>0.90000000000000568</v>
          </cell>
          <cell r="CH113">
            <v>3.3</v>
          </cell>
        </row>
        <row r="114">
          <cell r="B114">
            <v>2526</v>
          </cell>
          <cell r="C114" t="str">
            <v>Podiatrists</v>
          </cell>
          <cell r="E114" t="str">
            <v>n/a</v>
          </cell>
          <cell r="F114" t="str">
            <v>n/a</v>
          </cell>
          <cell r="G114">
            <v>40</v>
          </cell>
          <cell r="H114">
            <v>60</v>
          </cell>
          <cell r="I114">
            <v>64</v>
          </cell>
          <cell r="J114">
            <v>36</v>
          </cell>
          <cell r="K114">
            <v>17.899999999999999</v>
          </cell>
          <cell r="L114">
            <v>70.5</v>
          </cell>
          <cell r="M114">
            <v>10.6</v>
          </cell>
          <cell r="N114">
            <v>0.4</v>
          </cell>
          <cell r="O114">
            <v>0.7</v>
          </cell>
          <cell r="P114">
            <v>0</v>
          </cell>
          <cell r="Q114">
            <v>0</v>
          </cell>
          <cell r="Y114">
            <v>64</v>
          </cell>
          <cell r="AA114">
            <v>0</v>
          </cell>
          <cell r="AF114">
            <v>43</v>
          </cell>
          <cell r="AH114">
            <v>4800</v>
          </cell>
          <cell r="AI114">
            <v>4844.0315510999999</v>
          </cell>
          <cell r="AN114">
            <v>9.9</v>
          </cell>
          <cell r="AR114">
            <v>14.1</v>
          </cell>
          <cell r="AT114" t="str">
            <v>Health Care and Social Assistance</v>
          </cell>
          <cell r="AU114" t="str">
            <v>Public Administration and Safety</v>
          </cell>
          <cell r="AV114" t="str">
            <v>Education and Training</v>
          </cell>
          <cell r="AW114" t="str">
            <v>Other Services</v>
          </cell>
          <cell r="AX114">
            <v>96.9</v>
          </cell>
          <cell r="AY114">
            <v>1.6</v>
          </cell>
          <cell r="AZ114">
            <v>0.5</v>
          </cell>
          <cell r="BA114">
            <v>0.4</v>
          </cell>
          <cell r="BB114">
            <v>1.1342345626000001</v>
          </cell>
          <cell r="BC114">
            <v>4.4710490469000002</v>
          </cell>
          <cell r="BD114">
            <v>3.2344461917</v>
          </cell>
          <cell r="BE114">
            <v>4.7089878879000002</v>
          </cell>
          <cell r="BF114">
            <v>3.7401446746000002</v>
          </cell>
          <cell r="BG114">
            <v>4.4057988625000002</v>
          </cell>
          <cell r="BH114">
            <v>3.3501138652</v>
          </cell>
          <cell r="BI114">
            <v>4.4019901195999998</v>
          </cell>
          <cell r="BJ114">
            <v>3.5721591962999999</v>
          </cell>
          <cell r="BK114">
            <v>7.8919234429999996</v>
          </cell>
          <cell r="BL114">
            <v>4.8440315510999996</v>
          </cell>
          <cell r="BM114">
            <v>5.5</v>
          </cell>
          <cell r="BN114">
            <v>28.2</v>
          </cell>
          <cell r="BO114">
            <v>31.1</v>
          </cell>
          <cell r="BP114">
            <v>17.399999999999999</v>
          </cell>
          <cell r="BQ114">
            <v>9.1</v>
          </cell>
          <cell r="BR114">
            <v>10.1</v>
          </cell>
          <cell r="BS114">
            <v>2.4</v>
          </cell>
          <cell r="BT114">
            <v>0.5</v>
          </cell>
          <cell r="BU114">
            <v>1.4</v>
          </cell>
          <cell r="BV114">
            <v>0</v>
          </cell>
          <cell r="BW114">
            <v>8.8000000000000007</v>
          </cell>
          <cell r="BX114">
            <v>38.299999999999997</v>
          </cell>
          <cell r="BY114">
            <v>25.4</v>
          </cell>
          <cell r="BZ114">
            <v>17.899999999999999</v>
          </cell>
          <cell r="CA114">
            <v>5.4</v>
          </cell>
          <cell r="CB114">
            <v>2.5</v>
          </cell>
          <cell r="CC114">
            <v>1.7</v>
          </cell>
          <cell r="CD114">
            <v>36</v>
          </cell>
          <cell r="CF114" t="str">
            <v>Other Industries</v>
          </cell>
          <cell r="CG114">
            <v>0.59999999999999432</v>
          </cell>
          <cell r="CH114">
            <v>0.7</v>
          </cell>
        </row>
        <row r="115">
          <cell r="B115">
            <v>2527</v>
          </cell>
          <cell r="C115" t="str">
            <v>Audiologists and Speech Pathologists</v>
          </cell>
          <cell r="E115">
            <v>1827</v>
          </cell>
          <cell r="F115" t="str">
            <v>n/a</v>
          </cell>
          <cell r="G115">
            <v>7</v>
          </cell>
          <cell r="H115">
            <v>93</v>
          </cell>
          <cell r="I115">
            <v>57</v>
          </cell>
          <cell r="J115">
            <v>43</v>
          </cell>
          <cell r="K115">
            <v>39.5</v>
          </cell>
          <cell r="L115">
            <v>58.9</v>
          </cell>
          <cell r="M115">
            <v>0.7</v>
          </cell>
          <cell r="N115">
            <v>0.1</v>
          </cell>
          <cell r="O115">
            <v>0.8</v>
          </cell>
          <cell r="P115">
            <v>0</v>
          </cell>
          <cell r="Q115">
            <v>0</v>
          </cell>
          <cell r="Y115">
            <v>57</v>
          </cell>
          <cell r="AA115">
            <v>0</v>
          </cell>
          <cell r="AF115">
            <v>41</v>
          </cell>
          <cell r="AH115">
            <v>14500</v>
          </cell>
          <cell r="AI115">
            <v>14522.439571999999</v>
          </cell>
          <cell r="AN115">
            <v>23.6</v>
          </cell>
          <cell r="AR115">
            <v>24.1</v>
          </cell>
          <cell r="AT115" t="str">
            <v>Health Care and Social Assistance</v>
          </cell>
          <cell r="AU115" t="str">
            <v>Education and Training</v>
          </cell>
          <cell r="AV115" t="str">
            <v>Public Administration and Safety</v>
          </cell>
          <cell r="AW115" t="str">
            <v>Other Services</v>
          </cell>
          <cell r="AX115">
            <v>78.8</v>
          </cell>
          <cell r="AY115">
            <v>13.8</v>
          </cell>
          <cell r="AZ115">
            <v>5.3</v>
          </cell>
          <cell r="BA115">
            <v>1</v>
          </cell>
          <cell r="BB115">
            <v>6.9876871760999997</v>
          </cell>
          <cell r="BC115">
            <v>7.3516688990999999</v>
          </cell>
          <cell r="BD115">
            <v>8.5531650115000009</v>
          </cell>
          <cell r="BE115">
            <v>9.6094817816999996</v>
          </cell>
          <cell r="BF115">
            <v>5.9464565308999999</v>
          </cell>
          <cell r="BG115">
            <v>11.748997163</v>
          </cell>
          <cell r="BH115">
            <v>8.7121711522999998</v>
          </cell>
          <cell r="BI115">
            <v>8.7155579527999993</v>
          </cell>
          <cell r="BJ115">
            <v>11.582474190999999</v>
          </cell>
          <cell r="BK115">
            <v>7.9947335389000003</v>
          </cell>
          <cell r="BL115">
            <v>14.522439572</v>
          </cell>
          <cell r="BM115">
            <v>18</v>
          </cell>
          <cell r="BN115">
            <v>29.6</v>
          </cell>
          <cell r="BO115">
            <v>27.2</v>
          </cell>
          <cell r="BP115">
            <v>20.5</v>
          </cell>
          <cell r="BQ115">
            <v>7.9</v>
          </cell>
          <cell r="BR115">
            <v>10.7</v>
          </cell>
          <cell r="BS115">
            <v>2.1</v>
          </cell>
          <cell r="BT115">
            <v>0.6</v>
          </cell>
          <cell r="BU115">
            <v>1.4</v>
          </cell>
          <cell r="BV115">
            <v>0.1</v>
          </cell>
          <cell r="BW115">
            <v>9.6</v>
          </cell>
          <cell r="BX115">
            <v>40.299999999999997</v>
          </cell>
          <cell r="BY115">
            <v>26.2</v>
          </cell>
          <cell r="BZ115">
            <v>14.9</v>
          </cell>
          <cell r="CA115">
            <v>5</v>
          </cell>
          <cell r="CB115">
            <v>2.7</v>
          </cell>
          <cell r="CC115">
            <v>1.3</v>
          </cell>
          <cell r="CD115">
            <v>35</v>
          </cell>
          <cell r="CF115" t="str">
            <v>Other Industries</v>
          </cell>
          <cell r="CG115">
            <v>1.1000000000000085</v>
          </cell>
          <cell r="CH115">
            <v>3.5</v>
          </cell>
        </row>
        <row r="116">
          <cell r="B116">
            <v>2531</v>
          </cell>
          <cell r="C116" t="str">
            <v>General Practitioners and Resident Medical Officers</v>
          </cell>
          <cell r="E116">
            <v>2459</v>
          </cell>
          <cell r="F116" t="str">
            <v>n/a</v>
          </cell>
          <cell r="G116">
            <v>54</v>
          </cell>
          <cell r="H116">
            <v>46</v>
          </cell>
          <cell r="I116">
            <v>76</v>
          </cell>
          <cell r="J116">
            <v>24</v>
          </cell>
          <cell r="K116">
            <v>30</v>
          </cell>
          <cell r="L116">
            <v>67.7</v>
          </cell>
          <cell r="M116">
            <v>0.8</v>
          </cell>
          <cell r="N116">
            <v>0.3</v>
          </cell>
          <cell r="O116">
            <v>1</v>
          </cell>
          <cell r="P116">
            <v>0.1</v>
          </cell>
          <cell r="Q116">
            <v>0.1</v>
          </cell>
          <cell r="Y116">
            <v>76</v>
          </cell>
          <cell r="AA116">
            <v>1.3</v>
          </cell>
          <cell r="AF116">
            <v>46</v>
          </cell>
          <cell r="AH116">
            <v>68200</v>
          </cell>
          <cell r="AI116">
            <v>68212.990925999999</v>
          </cell>
          <cell r="AN116">
            <v>14.1</v>
          </cell>
          <cell r="AR116">
            <v>15.3</v>
          </cell>
          <cell r="AT116" t="str">
            <v>Health Care and Social Assistance</v>
          </cell>
          <cell r="AU116" t="str">
            <v>Public Administration and Safety</v>
          </cell>
          <cell r="AV116" t="str">
            <v>Education and Training</v>
          </cell>
          <cell r="AW116" t="str">
            <v>Professional, Scientific and Technical Services</v>
          </cell>
          <cell r="AX116">
            <v>96.8</v>
          </cell>
          <cell r="AY116">
            <v>1.7</v>
          </cell>
          <cell r="AZ116">
            <v>0.5</v>
          </cell>
          <cell r="BA116">
            <v>0.3</v>
          </cell>
          <cell r="BB116">
            <v>45.446052592000001</v>
          </cell>
          <cell r="BC116">
            <v>49.448769714999997</v>
          </cell>
          <cell r="BD116">
            <v>54.319015219999997</v>
          </cell>
          <cell r="BE116">
            <v>55.466452396999998</v>
          </cell>
          <cell r="BF116">
            <v>50.757846727</v>
          </cell>
          <cell r="BG116">
            <v>59.793123510999997</v>
          </cell>
          <cell r="BH116">
            <v>61.195547194</v>
          </cell>
          <cell r="BI116">
            <v>62.112174844000002</v>
          </cell>
          <cell r="BJ116">
            <v>66.894706639999995</v>
          </cell>
          <cell r="BK116">
            <v>68.541270804000007</v>
          </cell>
          <cell r="BL116">
            <v>68.212990926000003</v>
          </cell>
          <cell r="BM116">
            <v>78.599999999999994</v>
          </cell>
          <cell r="BN116">
            <v>31.1</v>
          </cell>
          <cell r="BO116">
            <v>25</v>
          </cell>
          <cell r="BP116">
            <v>20.9</v>
          </cell>
          <cell r="BQ116">
            <v>7.7</v>
          </cell>
          <cell r="BR116">
            <v>10.1</v>
          </cell>
          <cell r="BS116">
            <v>2.1</v>
          </cell>
          <cell r="BT116">
            <v>1.1000000000000001</v>
          </cell>
          <cell r="BU116">
            <v>1.9</v>
          </cell>
          <cell r="BV116">
            <v>0</v>
          </cell>
          <cell r="BW116">
            <v>2.5</v>
          </cell>
          <cell r="BX116">
            <v>29.3</v>
          </cell>
          <cell r="BY116">
            <v>24</v>
          </cell>
          <cell r="BZ116">
            <v>19.8</v>
          </cell>
          <cell r="CA116">
            <v>8.9</v>
          </cell>
          <cell r="CB116">
            <v>7.1</v>
          </cell>
          <cell r="CC116">
            <v>8.4</v>
          </cell>
          <cell r="CD116">
            <v>42</v>
          </cell>
          <cell r="CF116" t="str">
            <v>Other Industries</v>
          </cell>
          <cell r="CG116">
            <v>0.70000000000000284</v>
          </cell>
          <cell r="CH116">
            <v>10.4</v>
          </cell>
        </row>
        <row r="117">
          <cell r="B117">
            <v>2532</v>
          </cell>
          <cell r="C117" t="str">
            <v>Anaesthetists</v>
          </cell>
          <cell r="E117" t="str">
            <v>n/a</v>
          </cell>
          <cell r="F117" t="str">
            <v>n/a</v>
          </cell>
          <cell r="G117">
            <v>67</v>
          </cell>
          <cell r="H117">
            <v>33</v>
          </cell>
          <cell r="I117">
            <v>81</v>
          </cell>
          <cell r="J117">
            <v>19</v>
          </cell>
          <cell r="K117">
            <v>48.1</v>
          </cell>
          <cell r="L117">
            <v>50</v>
          </cell>
          <cell r="M117">
            <v>1.3</v>
          </cell>
          <cell r="N117">
            <v>0</v>
          </cell>
          <cell r="O117">
            <v>0.5</v>
          </cell>
          <cell r="P117">
            <v>0</v>
          </cell>
          <cell r="Q117">
            <v>0</v>
          </cell>
          <cell r="Y117">
            <v>81</v>
          </cell>
          <cell r="AA117">
            <v>0</v>
          </cell>
          <cell r="AF117">
            <v>47</v>
          </cell>
          <cell r="AH117">
            <v>4400</v>
          </cell>
          <cell r="AI117">
            <v>4428.0150036999994</v>
          </cell>
          <cell r="AN117">
            <v>29</v>
          </cell>
          <cell r="AR117">
            <v>9.5</v>
          </cell>
          <cell r="AT117" t="str">
            <v>Health Care and Social Assistance</v>
          </cell>
          <cell r="AU117" t="str">
            <v>Public Administration and Safety</v>
          </cell>
          <cell r="AV117" t="str">
            <v>Wholesale Trade</v>
          </cell>
          <cell r="AW117" t="str">
            <v>Education and Training</v>
          </cell>
          <cell r="AX117">
            <v>99.1</v>
          </cell>
          <cell r="AY117">
            <v>0.8</v>
          </cell>
          <cell r="AZ117">
            <v>0.1</v>
          </cell>
          <cell r="BA117">
            <v>0.1</v>
          </cell>
          <cell r="BB117">
            <v>4.7660131435000004</v>
          </cell>
          <cell r="BC117">
            <v>2.9695245666000001</v>
          </cell>
          <cell r="BD117">
            <v>3.4053043099</v>
          </cell>
          <cell r="BE117">
            <v>2.7727831218999999</v>
          </cell>
          <cell r="BF117">
            <v>2.6059479871</v>
          </cell>
          <cell r="BG117">
            <v>3.4319605088</v>
          </cell>
          <cell r="BH117">
            <v>3.0315183723999999</v>
          </cell>
          <cell r="BI117">
            <v>3.4084695749999998</v>
          </cell>
          <cell r="BJ117">
            <v>5.0503989696999998</v>
          </cell>
          <cell r="BK117">
            <v>3.7581335807</v>
          </cell>
          <cell r="BL117">
            <v>4.4280150036999997</v>
          </cell>
          <cell r="BM117">
            <v>4.9000000000000004</v>
          </cell>
          <cell r="BN117">
            <v>30</v>
          </cell>
          <cell r="BO117">
            <v>24.5</v>
          </cell>
          <cell r="BP117">
            <v>21.1</v>
          </cell>
          <cell r="BQ117">
            <v>7.8</v>
          </cell>
          <cell r="BR117">
            <v>11.5</v>
          </cell>
          <cell r="BS117">
            <v>2.4</v>
          </cell>
          <cell r="BT117">
            <v>0.9</v>
          </cell>
          <cell r="BU117">
            <v>1.9</v>
          </cell>
          <cell r="BV117">
            <v>0</v>
          </cell>
          <cell r="BW117">
            <v>0.1</v>
          </cell>
          <cell r="BX117">
            <v>17.600000000000001</v>
          </cell>
          <cell r="BY117">
            <v>34.4</v>
          </cell>
          <cell r="BZ117">
            <v>25.3</v>
          </cell>
          <cell r="CA117">
            <v>10</v>
          </cell>
          <cell r="CB117">
            <v>6.7</v>
          </cell>
          <cell r="CC117">
            <v>6</v>
          </cell>
          <cell r="CD117">
            <v>44</v>
          </cell>
          <cell r="CF117" t="str">
            <v>No other main Industry</v>
          </cell>
          <cell r="CG117" t="str">
            <v>n/a</v>
          </cell>
          <cell r="CH117">
            <v>0.4</v>
          </cell>
        </row>
        <row r="118">
          <cell r="B118">
            <v>2533</v>
          </cell>
          <cell r="C118" t="str">
            <v>Specialist Physicians</v>
          </cell>
          <cell r="E118">
            <v>4976</v>
          </cell>
          <cell r="F118" t="str">
            <v>n/a</v>
          </cell>
          <cell r="G118">
            <v>57</v>
          </cell>
          <cell r="H118">
            <v>43</v>
          </cell>
          <cell r="I118">
            <v>79</v>
          </cell>
          <cell r="J118">
            <v>21</v>
          </cell>
          <cell r="K118">
            <v>51</v>
          </cell>
          <cell r="L118">
            <v>47.9</v>
          </cell>
          <cell r="M118">
            <v>0.5</v>
          </cell>
          <cell r="N118">
            <v>0.1</v>
          </cell>
          <cell r="O118">
            <v>0.5</v>
          </cell>
          <cell r="P118">
            <v>0</v>
          </cell>
          <cell r="Q118">
            <v>0</v>
          </cell>
          <cell r="Y118">
            <v>79</v>
          </cell>
          <cell r="AA118">
            <v>1.4</v>
          </cell>
          <cell r="AF118">
            <v>50</v>
          </cell>
          <cell r="AH118">
            <v>9600</v>
          </cell>
          <cell r="AI118">
            <v>9564.1284845999999</v>
          </cell>
          <cell r="AN118">
            <v>38.5</v>
          </cell>
          <cell r="AR118">
            <v>10</v>
          </cell>
          <cell r="AT118" t="str">
            <v>Health Care and Social Assistance</v>
          </cell>
          <cell r="AU118" t="str">
            <v>Public Administration and Safety</v>
          </cell>
          <cell r="AV118" t="str">
            <v>Education and Training</v>
          </cell>
          <cell r="AW118" t="str">
            <v>Professional, Scientific and Technical Services</v>
          </cell>
          <cell r="AX118">
            <v>96.1</v>
          </cell>
          <cell r="AY118">
            <v>1.7</v>
          </cell>
          <cell r="AZ118">
            <v>0.7</v>
          </cell>
          <cell r="BA118">
            <v>0.6</v>
          </cell>
          <cell r="BB118">
            <v>5.7208175635999998</v>
          </cell>
          <cell r="BC118">
            <v>6.5226077495999997</v>
          </cell>
          <cell r="BD118">
            <v>7.9735655411000002</v>
          </cell>
          <cell r="BE118">
            <v>7.3959334452999999</v>
          </cell>
          <cell r="BF118">
            <v>8.5125355309999993</v>
          </cell>
          <cell r="BG118">
            <v>6.9041311406999997</v>
          </cell>
          <cell r="BH118">
            <v>5.8302411696999998</v>
          </cell>
          <cell r="BI118">
            <v>9.2966922998000001</v>
          </cell>
          <cell r="BJ118">
            <v>10.016405425</v>
          </cell>
          <cell r="BK118">
            <v>5.6019712081000002</v>
          </cell>
          <cell r="BL118">
            <v>9.5641284845999994</v>
          </cell>
          <cell r="BM118">
            <v>10.5</v>
          </cell>
          <cell r="BN118">
            <v>31.4</v>
          </cell>
          <cell r="BO118">
            <v>26.9</v>
          </cell>
          <cell r="BP118">
            <v>19</v>
          </cell>
          <cell r="BQ118">
            <v>8.1999999999999993</v>
          </cell>
          <cell r="BR118">
            <v>9.6</v>
          </cell>
          <cell r="BS118">
            <v>2.1</v>
          </cell>
          <cell r="BT118">
            <v>1.1000000000000001</v>
          </cell>
          <cell r="BU118">
            <v>1.8</v>
          </cell>
          <cell r="BV118">
            <v>0</v>
          </cell>
          <cell r="BW118">
            <v>0.3</v>
          </cell>
          <cell r="BX118">
            <v>18.8</v>
          </cell>
          <cell r="BY118">
            <v>34.4</v>
          </cell>
          <cell r="BZ118">
            <v>23.2</v>
          </cell>
          <cell r="CA118">
            <v>8.1999999999999993</v>
          </cell>
          <cell r="CB118">
            <v>6.4</v>
          </cell>
          <cell r="CC118">
            <v>8.6999999999999993</v>
          </cell>
          <cell r="CD118">
            <v>43</v>
          </cell>
          <cell r="CF118" t="str">
            <v>Other Industries</v>
          </cell>
          <cell r="CG118">
            <v>0.90000000000000568</v>
          </cell>
          <cell r="CH118">
            <v>1</v>
          </cell>
        </row>
        <row r="119">
          <cell r="B119">
            <v>2534</v>
          </cell>
          <cell r="C119" t="str">
            <v>Psychiatrists</v>
          </cell>
          <cell r="E119" t="str">
            <v>n/a</v>
          </cell>
          <cell r="F119" t="str">
            <v>n/a</v>
          </cell>
          <cell r="G119">
            <v>56</v>
          </cell>
          <cell r="H119">
            <v>44</v>
          </cell>
          <cell r="I119">
            <v>71</v>
          </cell>
          <cell r="J119">
            <v>29</v>
          </cell>
          <cell r="K119">
            <v>64.8</v>
          </cell>
          <cell r="L119">
            <v>34</v>
          </cell>
          <cell r="M119">
            <v>0.6</v>
          </cell>
          <cell r="N119">
            <v>0.1</v>
          </cell>
          <cell r="O119">
            <v>0.5</v>
          </cell>
          <cell r="P119">
            <v>0</v>
          </cell>
          <cell r="Q119">
            <v>0</v>
          </cell>
          <cell r="Y119">
            <v>71</v>
          </cell>
          <cell r="AA119">
            <v>0</v>
          </cell>
          <cell r="AF119">
            <v>45</v>
          </cell>
          <cell r="AH119">
            <v>2000</v>
          </cell>
          <cell r="AI119">
            <v>2040.2245389</v>
          </cell>
          <cell r="AN119">
            <v>-57.1</v>
          </cell>
          <cell r="AR119">
            <v>5.0999999999999996</v>
          </cell>
          <cell r="AT119" t="str">
            <v>Health Care and Social Assistance</v>
          </cell>
          <cell r="AU119" t="str">
            <v>Public Administration and Safety</v>
          </cell>
          <cell r="AV119" t="str">
            <v>Professional, Scientific and Technical Services</v>
          </cell>
          <cell r="AW119" t="str">
            <v>Education and Training</v>
          </cell>
          <cell r="AX119">
            <v>95.3</v>
          </cell>
          <cell r="AY119">
            <v>3.7</v>
          </cell>
          <cell r="AZ119">
            <v>0.4</v>
          </cell>
          <cell r="BA119">
            <v>0.4</v>
          </cell>
          <cell r="BB119">
            <v>2.4648657546999999</v>
          </cell>
          <cell r="BC119">
            <v>2.6388535988999999</v>
          </cell>
          <cell r="BD119">
            <v>2.2502717853999998</v>
          </cell>
          <cell r="BE119">
            <v>2.7592085419000001</v>
          </cell>
          <cell r="BF119">
            <v>4.4691897274999999</v>
          </cell>
          <cell r="BG119">
            <v>4.7563365444999999</v>
          </cell>
          <cell r="BH119">
            <v>1.5688239830999999</v>
          </cell>
          <cell r="BI119">
            <v>4.8150238064000002</v>
          </cell>
          <cell r="BJ119">
            <v>4.0652293501000001</v>
          </cell>
          <cell r="BK119">
            <v>2.8582355370000001</v>
          </cell>
          <cell r="BL119">
            <v>2.0402245389</v>
          </cell>
          <cell r="BM119">
            <v>2.1</v>
          </cell>
          <cell r="BN119">
            <v>29.1</v>
          </cell>
          <cell r="BO119">
            <v>29.9</v>
          </cell>
          <cell r="BP119">
            <v>18.899999999999999</v>
          </cell>
          <cell r="BQ119">
            <v>7.9</v>
          </cell>
          <cell r="BR119">
            <v>9.6</v>
          </cell>
          <cell r="BS119">
            <v>2.2000000000000002</v>
          </cell>
          <cell r="BT119">
            <v>0.6</v>
          </cell>
          <cell r="BU119">
            <v>1.7</v>
          </cell>
          <cell r="BV119">
            <v>0</v>
          </cell>
          <cell r="BW119">
            <v>0.3</v>
          </cell>
          <cell r="BX119">
            <v>14.4</v>
          </cell>
          <cell r="BY119">
            <v>27.9</v>
          </cell>
          <cell r="BZ119">
            <v>23.7</v>
          </cell>
          <cell r="CA119">
            <v>10.7</v>
          </cell>
          <cell r="CB119">
            <v>9.1</v>
          </cell>
          <cell r="CC119">
            <v>14</v>
          </cell>
          <cell r="CD119">
            <v>47</v>
          </cell>
          <cell r="CF119" t="str">
            <v>Other Industries</v>
          </cell>
          <cell r="CG119">
            <v>0.19999999999998863</v>
          </cell>
          <cell r="CH119">
            <v>0.1</v>
          </cell>
        </row>
        <row r="120">
          <cell r="B120">
            <v>2535</v>
          </cell>
          <cell r="C120" t="str">
            <v>Surgeons</v>
          </cell>
          <cell r="E120" t="str">
            <v>n/a</v>
          </cell>
          <cell r="F120" t="str">
            <v>n/a</v>
          </cell>
          <cell r="G120">
            <v>82</v>
          </cell>
          <cell r="H120">
            <v>18</v>
          </cell>
          <cell r="I120">
            <v>87</v>
          </cell>
          <cell r="J120">
            <v>13</v>
          </cell>
          <cell r="K120">
            <v>47</v>
          </cell>
          <cell r="L120">
            <v>50.8</v>
          </cell>
          <cell r="M120">
            <v>1.2</v>
          </cell>
          <cell r="N120">
            <v>0.3</v>
          </cell>
          <cell r="O120">
            <v>0.7</v>
          </cell>
          <cell r="P120">
            <v>0.1</v>
          </cell>
          <cell r="Q120">
            <v>0</v>
          </cell>
          <cell r="Y120">
            <v>87</v>
          </cell>
          <cell r="AA120">
            <v>0</v>
          </cell>
          <cell r="AF120">
            <v>56</v>
          </cell>
          <cell r="AH120">
            <v>9800</v>
          </cell>
          <cell r="AI120">
            <v>9755.9147202999993</v>
          </cell>
          <cell r="AN120">
            <v>47.5</v>
          </cell>
          <cell r="AR120">
            <v>10.8</v>
          </cell>
          <cell r="AT120" t="str">
            <v>Health Care and Social Assistance</v>
          </cell>
          <cell r="AU120" t="str">
            <v>Public Administration and Safety</v>
          </cell>
          <cell r="AV120" t="str">
            <v>Wholesale Trade</v>
          </cell>
          <cell r="AW120" t="str">
            <v>Education and Training</v>
          </cell>
          <cell r="AX120">
            <v>98.1</v>
          </cell>
          <cell r="AY120">
            <v>0.9</v>
          </cell>
          <cell r="AZ120">
            <v>0.3</v>
          </cell>
          <cell r="BA120">
            <v>0.3</v>
          </cell>
          <cell r="BB120">
            <v>6.8446472739999997</v>
          </cell>
          <cell r="BC120">
            <v>5.9577931309999999</v>
          </cell>
          <cell r="BD120">
            <v>6.0520568727999997</v>
          </cell>
          <cell r="BE120">
            <v>6.7264767999000004</v>
          </cell>
          <cell r="BF120">
            <v>7.0542869334000002</v>
          </cell>
          <cell r="BG120">
            <v>6.6160936292999999</v>
          </cell>
          <cell r="BH120">
            <v>7.1598251861</v>
          </cell>
          <cell r="BI120">
            <v>6.9587781185999997</v>
          </cell>
          <cell r="BJ120">
            <v>6.1867006757</v>
          </cell>
          <cell r="BK120">
            <v>6.2041116410999999</v>
          </cell>
          <cell r="BL120">
            <v>9.7559147202999998</v>
          </cell>
          <cell r="BM120">
            <v>10.8</v>
          </cell>
          <cell r="BN120">
            <v>31.6</v>
          </cell>
          <cell r="BO120">
            <v>25.7</v>
          </cell>
          <cell r="BP120">
            <v>20.2</v>
          </cell>
          <cell r="BQ120">
            <v>8.1999999999999993</v>
          </cell>
          <cell r="BR120">
            <v>9.5</v>
          </cell>
          <cell r="BS120">
            <v>2</v>
          </cell>
          <cell r="BT120">
            <v>0.8</v>
          </cell>
          <cell r="BU120">
            <v>2</v>
          </cell>
          <cell r="BV120">
            <v>0.1</v>
          </cell>
          <cell r="BW120">
            <v>0.5</v>
          </cell>
          <cell r="BX120">
            <v>19.899999999999999</v>
          </cell>
          <cell r="BY120">
            <v>30</v>
          </cell>
          <cell r="BZ120">
            <v>23.7</v>
          </cell>
          <cell r="CA120">
            <v>8.6</v>
          </cell>
          <cell r="CB120">
            <v>6.3</v>
          </cell>
          <cell r="CC120">
            <v>11.1</v>
          </cell>
          <cell r="CD120">
            <v>44</v>
          </cell>
          <cell r="CF120" t="str">
            <v>Other Industries</v>
          </cell>
          <cell r="CG120">
            <v>0.40000000000000568</v>
          </cell>
          <cell r="CH120">
            <v>1.1000000000000001</v>
          </cell>
        </row>
        <row r="121">
          <cell r="B121">
            <v>2539</v>
          </cell>
          <cell r="C121" t="str">
            <v>Other Medical Practitioners</v>
          </cell>
          <cell r="E121" t="str">
            <v>n/a</v>
          </cell>
          <cell r="F121" t="str">
            <v>n/a</v>
          </cell>
          <cell r="G121">
            <v>54</v>
          </cell>
          <cell r="H121">
            <v>46</v>
          </cell>
          <cell r="I121">
            <v>79</v>
          </cell>
          <cell r="J121">
            <v>21</v>
          </cell>
          <cell r="K121">
            <v>41</v>
          </cell>
          <cell r="L121">
            <v>52.3</v>
          </cell>
          <cell r="M121">
            <v>2.4</v>
          </cell>
          <cell r="N121">
            <v>1.9</v>
          </cell>
          <cell r="O121">
            <v>1.8</v>
          </cell>
          <cell r="P121">
            <v>0.2</v>
          </cell>
          <cell r="Q121">
            <v>0.5</v>
          </cell>
          <cell r="Y121">
            <v>79</v>
          </cell>
          <cell r="AA121">
            <v>0</v>
          </cell>
          <cell r="AF121">
            <v>47</v>
          </cell>
          <cell r="AH121">
            <v>14700</v>
          </cell>
          <cell r="AI121">
            <v>14695.846953</v>
          </cell>
          <cell r="AN121">
            <v>-25.1</v>
          </cell>
          <cell r="AR121">
            <v>8.9</v>
          </cell>
          <cell r="AT121" t="str">
            <v>Health Care and Social Assistance</v>
          </cell>
          <cell r="AU121" t="str">
            <v>Public Administration and Safety</v>
          </cell>
          <cell r="AV121" t="str">
            <v>Professional, Scientific and Technical Services</v>
          </cell>
          <cell r="AW121" t="str">
            <v>Education and Training</v>
          </cell>
          <cell r="AX121">
            <v>97</v>
          </cell>
          <cell r="AY121">
            <v>1.1000000000000001</v>
          </cell>
          <cell r="AZ121">
            <v>0.6</v>
          </cell>
          <cell r="BA121">
            <v>0.3</v>
          </cell>
          <cell r="BB121">
            <v>11.081392975</v>
          </cell>
          <cell r="BC121">
            <v>11.963034752</v>
          </cell>
          <cell r="BD121">
            <v>12.590909241</v>
          </cell>
          <cell r="BE121">
            <v>14.148378054</v>
          </cell>
          <cell r="BF121">
            <v>10.399405517</v>
          </cell>
          <cell r="BG121">
            <v>19.623299687999999</v>
          </cell>
          <cell r="BH121">
            <v>14.477354180000001</v>
          </cell>
          <cell r="BI121">
            <v>16.419063478999998</v>
          </cell>
          <cell r="BJ121">
            <v>19.326086930999999</v>
          </cell>
          <cell r="BK121">
            <v>21.364664271999999</v>
          </cell>
          <cell r="BL121">
            <v>14.695846953</v>
          </cell>
          <cell r="BM121">
            <v>16</v>
          </cell>
          <cell r="BN121">
            <v>32.9</v>
          </cell>
          <cell r="BO121">
            <v>24.7</v>
          </cell>
          <cell r="BP121">
            <v>19.899999999999999</v>
          </cell>
          <cell r="BQ121">
            <v>7.6</v>
          </cell>
          <cell r="BR121">
            <v>9.9</v>
          </cell>
          <cell r="BS121">
            <v>2.2000000000000002</v>
          </cell>
          <cell r="BT121">
            <v>0.8</v>
          </cell>
          <cell r="BU121">
            <v>2</v>
          </cell>
          <cell r="BV121">
            <v>0.1</v>
          </cell>
          <cell r="BW121">
            <v>1.1000000000000001</v>
          </cell>
          <cell r="BX121">
            <v>24.3</v>
          </cell>
          <cell r="BY121">
            <v>29.5</v>
          </cell>
          <cell r="BZ121">
            <v>22.9</v>
          </cell>
          <cell r="CA121">
            <v>9.4</v>
          </cell>
          <cell r="CB121">
            <v>6.1</v>
          </cell>
          <cell r="CC121">
            <v>6.6</v>
          </cell>
          <cell r="CD121">
            <v>43</v>
          </cell>
          <cell r="CF121" t="str">
            <v>Other Industries</v>
          </cell>
          <cell r="CG121">
            <v>1.0000000000000142</v>
          </cell>
          <cell r="CH121">
            <v>1.3</v>
          </cell>
        </row>
        <row r="122">
          <cell r="B122">
            <v>2541</v>
          </cell>
          <cell r="C122" t="str">
            <v>Midwives</v>
          </cell>
          <cell r="E122">
            <v>2204</v>
          </cell>
          <cell r="F122" t="str">
            <v>n/a</v>
          </cell>
          <cell r="G122">
            <v>2</v>
          </cell>
          <cell r="H122">
            <v>98</v>
          </cell>
          <cell r="I122">
            <v>39</v>
          </cell>
          <cell r="J122">
            <v>61</v>
          </cell>
          <cell r="K122">
            <v>27.4</v>
          </cell>
          <cell r="L122">
            <v>65</v>
          </cell>
          <cell r="M122">
            <v>5.8</v>
          </cell>
          <cell r="N122">
            <v>0.2</v>
          </cell>
          <cell r="O122">
            <v>1.4</v>
          </cell>
          <cell r="P122">
            <v>0.1</v>
          </cell>
          <cell r="Q122">
            <v>0.1</v>
          </cell>
          <cell r="Y122">
            <v>39</v>
          </cell>
          <cell r="AA122">
            <v>0</v>
          </cell>
          <cell r="AF122">
            <v>42</v>
          </cell>
          <cell r="AH122">
            <v>18200</v>
          </cell>
          <cell r="AI122">
            <v>18217.786115999999</v>
          </cell>
          <cell r="AN122">
            <v>1</v>
          </cell>
          <cell r="AR122">
            <v>25.1</v>
          </cell>
          <cell r="AT122" t="str">
            <v>Health Care and Social Assistance</v>
          </cell>
          <cell r="AU122" t="str">
            <v>Public Administration and Safety</v>
          </cell>
          <cell r="AV122" t="str">
            <v>Administrative and Support Services</v>
          </cell>
          <cell r="AW122" t="str">
            <v>Education and Training</v>
          </cell>
          <cell r="AX122">
            <v>95.7</v>
          </cell>
          <cell r="AY122">
            <v>2.5</v>
          </cell>
          <cell r="AZ122">
            <v>0.5</v>
          </cell>
          <cell r="BA122">
            <v>0.4</v>
          </cell>
          <cell r="BB122">
            <v>12.924045205000001</v>
          </cell>
          <cell r="BC122">
            <v>15.449525369</v>
          </cell>
          <cell r="BD122">
            <v>16.369146632</v>
          </cell>
          <cell r="BE122">
            <v>14.680502800999999</v>
          </cell>
          <cell r="BF122">
            <v>14.316947571</v>
          </cell>
          <cell r="BG122">
            <v>18.040142022000001</v>
          </cell>
          <cell r="BH122">
            <v>20.029116262999999</v>
          </cell>
          <cell r="BI122">
            <v>15.841331743</v>
          </cell>
          <cell r="BJ122">
            <v>19.66710415</v>
          </cell>
          <cell r="BK122">
            <v>20.391062662</v>
          </cell>
          <cell r="BL122">
            <v>18.217786115999999</v>
          </cell>
          <cell r="BM122">
            <v>22.8</v>
          </cell>
          <cell r="BN122">
            <v>27.7</v>
          </cell>
          <cell r="BO122">
            <v>26</v>
          </cell>
          <cell r="BP122">
            <v>20.100000000000001</v>
          </cell>
          <cell r="BQ122">
            <v>8.6999999999999993</v>
          </cell>
          <cell r="BR122">
            <v>11.8</v>
          </cell>
          <cell r="BS122">
            <v>2.2999999999999998</v>
          </cell>
          <cell r="BT122">
            <v>1.5</v>
          </cell>
          <cell r="BU122">
            <v>1.9</v>
          </cell>
          <cell r="BV122">
            <v>0</v>
          </cell>
          <cell r="BW122">
            <v>4.2</v>
          </cell>
          <cell r="BX122">
            <v>22.7</v>
          </cell>
          <cell r="BY122">
            <v>20.8</v>
          </cell>
          <cell r="BZ122">
            <v>25.6</v>
          </cell>
          <cell r="CA122">
            <v>14.7</v>
          </cell>
          <cell r="CB122">
            <v>8.9</v>
          </cell>
          <cell r="CC122">
            <v>3.1</v>
          </cell>
          <cell r="CD122">
            <v>45</v>
          </cell>
          <cell r="CF122" t="str">
            <v>Other Industries</v>
          </cell>
          <cell r="CG122">
            <v>0.89999999999999147</v>
          </cell>
          <cell r="CH122">
            <v>4.5999999999999996</v>
          </cell>
        </row>
        <row r="123">
          <cell r="B123">
            <v>2542</v>
          </cell>
          <cell r="C123" t="str">
            <v>Nurse Educators and Researchers</v>
          </cell>
          <cell r="E123">
            <v>2192</v>
          </cell>
          <cell r="F123" t="str">
            <v>n/a</v>
          </cell>
          <cell r="G123">
            <v>9</v>
          </cell>
          <cell r="H123">
            <v>91</v>
          </cell>
          <cell r="I123">
            <v>59</v>
          </cell>
          <cell r="J123">
            <v>41</v>
          </cell>
          <cell r="K123">
            <v>47.9</v>
          </cell>
          <cell r="L123">
            <v>41.4</v>
          </cell>
          <cell r="M123">
            <v>9</v>
          </cell>
          <cell r="N123">
            <v>0.9</v>
          </cell>
          <cell r="O123">
            <v>0.8</v>
          </cell>
          <cell r="P123">
            <v>0</v>
          </cell>
          <cell r="Q123">
            <v>0.1</v>
          </cell>
          <cell r="Y123">
            <v>59</v>
          </cell>
          <cell r="AA123">
            <v>1.4</v>
          </cell>
          <cell r="AF123">
            <v>42</v>
          </cell>
          <cell r="AH123">
            <v>8600</v>
          </cell>
          <cell r="AI123">
            <v>8564.4383175000003</v>
          </cell>
          <cell r="AN123">
            <v>48</v>
          </cell>
          <cell r="AR123">
            <v>15.8</v>
          </cell>
          <cell r="AT123" t="str">
            <v>Health Care and Social Assistance</v>
          </cell>
          <cell r="AU123" t="str">
            <v>Education and Training</v>
          </cell>
          <cell r="AV123" t="str">
            <v>Professional, Scientific and Technical Services</v>
          </cell>
          <cell r="AW123" t="str">
            <v>Public Administration and Safety</v>
          </cell>
          <cell r="AX123">
            <v>73.2</v>
          </cell>
          <cell r="AY123">
            <v>19</v>
          </cell>
          <cell r="AZ123">
            <v>3.1</v>
          </cell>
          <cell r="BA123">
            <v>2.6</v>
          </cell>
          <cell r="BB123">
            <v>6.3635197722000001</v>
          </cell>
          <cell r="BC123">
            <v>6.4232931305000003</v>
          </cell>
          <cell r="BD123">
            <v>4.5642057289000002</v>
          </cell>
          <cell r="BE123">
            <v>8.8651451406999993</v>
          </cell>
          <cell r="BF123">
            <v>6.8617959239999999</v>
          </cell>
          <cell r="BG123">
            <v>5.7854732497999999</v>
          </cell>
          <cell r="BH123">
            <v>9.1110035480999993</v>
          </cell>
          <cell r="BI123">
            <v>4.7887360936999999</v>
          </cell>
          <cell r="BJ123">
            <v>6.8186661193000004</v>
          </cell>
          <cell r="BK123">
            <v>9.1101716177000007</v>
          </cell>
          <cell r="BL123">
            <v>8.5644383175000005</v>
          </cell>
          <cell r="BM123">
            <v>9.9</v>
          </cell>
          <cell r="BN123">
            <v>33.799999999999997</v>
          </cell>
          <cell r="BO123">
            <v>25.9</v>
          </cell>
          <cell r="BP123">
            <v>21.1</v>
          </cell>
          <cell r="BQ123">
            <v>5.8</v>
          </cell>
          <cell r="BR123">
            <v>8.6</v>
          </cell>
          <cell r="BS123">
            <v>2.1</v>
          </cell>
          <cell r="BT123">
            <v>1.5</v>
          </cell>
          <cell r="BU123">
            <v>1.2</v>
          </cell>
          <cell r="BV123">
            <v>0.1</v>
          </cell>
          <cell r="BW123">
            <v>0.3</v>
          </cell>
          <cell r="BX123">
            <v>16.899999999999999</v>
          </cell>
          <cell r="BY123">
            <v>26.2</v>
          </cell>
          <cell r="BZ123">
            <v>33.200000000000003</v>
          </cell>
          <cell r="CA123">
            <v>13.5</v>
          </cell>
          <cell r="CB123">
            <v>6.8</v>
          </cell>
          <cell r="CC123">
            <v>3</v>
          </cell>
          <cell r="CD123">
            <v>46</v>
          </cell>
          <cell r="CF123" t="str">
            <v>Other Industries</v>
          </cell>
          <cell r="CG123">
            <v>2.1000000000000085</v>
          </cell>
          <cell r="CH123">
            <v>1.3</v>
          </cell>
        </row>
        <row r="124">
          <cell r="B124">
            <v>2543</v>
          </cell>
          <cell r="C124" t="str">
            <v>Nurse Managers</v>
          </cell>
          <cell r="E124">
            <v>2292</v>
          </cell>
          <cell r="F124" t="str">
            <v>n/a</v>
          </cell>
          <cell r="G124">
            <v>13</v>
          </cell>
          <cell r="H124">
            <v>87</v>
          </cell>
          <cell r="I124">
            <v>76</v>
          </cell>
          <cell r="J124">
            <v>24</v>
          </cell>
          <cell r="K124">
            <v>32.9</v>
          </cell>
          <cell r="L124">
            <v>51.7</v>
          </cell>
          <cell r="M124">
            <v>12.6</v>
          </cell>
          <cell r="N124">
            <v>1.3</v>
          </cell>
          <cell r="O124">
            <v>1.2</v>
          </cell>
          <cell r="P124">
            <v>0.1</v>
          </cell>
          <cell r="Q124">
            <v>0.2</v>
          </cell>
          <cell r="Y124">
            <v>76</v>
          </cell>
          <cell r="AA124">
            <v>0.8</v>
          </cell>
          <cell r="AF124">
            <v>43</v>
          </cell>
          <cell r="AH124">
            <v>20300</v>
          </cell>
          <cell r="AI124">
            <v>20313.176925</v>
          </cell>
          <cell r="AN124">
            <v>7.2</v>
          </cell>
          <cell r="AR124">
            <v>18.100000000000001</v>
          </cell>
          <cell r="AT124" t="str">
            <v>Health Care and Social Assistance</v>
          </cell>
          <cell r="AU124" t="str">
            <v>Public Administration and Safety</v>
          </cell>
          <cell r="AV124" t="str">
            <v>Education and Training</v>
          </cell>
          <cell r="AW124" t="str">
            <v>Administrative and Support Services</v>
          </cell>
          <cell r="AX124">
            <v>93.9</v>
          </cell>
          <cell r="AY124">
            <v>3.7</v>
          </cell>
          <cell r="AZ124">
            <v>0.8</v>
          </cell>
          <cell r="BA124">
            <v>0.5</v>
          </cell>
          <cell r="BB124">
            <v>15.370846572</v>
          </cell>
          <cell r="BC124">
            <v>12.221007051000001</v>
          </cell>
          <cell r="BD124">
            <v>14.070773345999999</v>
          </cell>
          <cell r="BE124">
            <v>13.836084656000001</v>
          </cell>
          <cell r="BF124">
            <v>13.011365198</v>
          </cell>
          <cell r="BG124">
            <v>18.940870959000002</v>
          </cell>
          <cell r="BH124">
            <v>16.642990609999998</v>
          </cell>
          <cell r="BI124">
            <v>17.755724189999999</v>
          </cell>
          <cell r="BJ124">
            <v>13.358594562</v>
          </cell>
          <cell r="BK124">
            <v>20.160577455999999</v>
          </cell>
          <cell r="BL124">
            <v>20.313176925</v>
          </cell>
          <cell r="BM124">
            <v>24</v>
          </cell>
          <cell r="BN124">
            <v>30.7</v>
          </cell>
          <cell r="BO124">
            <v>30.5</v>
          </cell>
          <cell r="BP124">
            <v>18.2</v>
          </cell>
          <cell r="BQ124">
            <v>7.1</v>
          </cell>
          <cell r="BR124">
            <v>8.8000000000000007</v>
          </cell>
          <cell r="BS124">
            <v>2.2000000000000002</v>
          </cell>
          <cell r="BT124">
            <v>1</v>
          </cell>
          <cell r="BU124">
            <v>1.5</v>
          </cell>
          <cell r="BV124">
            <v>0</v>
          </cell>
          <cell r="BW124">
            <v>0.6</v>
          </cell>
          <cell r="BX124">
            <v>14</v>
          </cell>
          <cell r="BY124">
            <v>23.7</v>
          </cell>
          <cell r="BZ124">
            <v>32.799999999999997</v>
          </cell>
          <cell r="CA124">
            <v>16.600000000000001</v>
          </cell>
          <cell r="CB124">
            <v>9.1999999999999993</v>
          </cell>
          <cell r="CC124">
            <v>3.2</v>
          </cell>
          <cell r="CD124">
            <v>48</v>
          </cell>
          <cell r="CF124" t="str">
            <v>Other Industries</v>
          </cell>
          <cell r="CG124">
            <v>1.0999999999999943</v>
          </cell>
          <cell r="CH124">
            <v>3.7</v>
          </cell>
        </row>
        <row r="125">
          <cell r="B125">
            <v>2544</v>
          </cell>
          <cell r="C125" t="str">
            <v>Registered Nurses</v>
          </cell>
          <cell r="E125">
            <v>1909</v>
          </cell>
          <cell r="F125" t="str">
            <v>n/a</v>
          </cell>
          <cell r="G125">
            <v>11</v>
          </cell>
          <cell r="H125">
            <v>89</v>
          </cell>
          <cell r="I125">
            <v>50</v>
          </cell>
          <cell r="J125">
            <v>50</v>
          </cell>
          <cell r="K125">
            <v>15.8</v>
          </cell>
          <cell r="L125">
            <v>61.7</v>
          </cell>
          <cell r="M125">
            <v>14.4</v>
          </cell>
          <cell r="N125">
            <v>4.5</v>
          </cell>
          <cell r="O125">
            <v>2.2000000000000002</v>
          </cell>
          <cell r="P125">
            <v>0.3</v>
          </cell>
          <cell r="Q125">
            <v>1</v>
          </cell>
          <cell r="Y125">
            <v>50</v>
          </cell>
          <cell r="AA125">
            <v>0.9</v>
          </cell>
          <cell r="AF125">
            <v>41</v>
          </cell>
          <cell r="AH125">
            <v>298400</v>
          </cell>
          <cell r="AI125">
            <v>298354.34256999998</v>
          </cell>
          <cell r="AN125">
            <v>14.8</v>
          </cell>
          <cell r="AR125">
            <v>15.6</v>
          </cell>
          <cell r="AT125" t="str">
            <v>Health Care and Social Assistance</v>
          </cell>
          <cell r="AU125" t="str">
            <v>Public Administration and Safety</v>
          </cell>
          <cell r="AV125" t="str">
            <v>Administrative and Support Services</v>
          </cell>
          <cell r="AW125" t="str">
            <v>Education and Training</v>
          </cell>
          <cell r="AX125">
            <v>94.1</v>
          </cell>
          <cell r="AY125">
            <v>3.1</v>
          </cell>
          <cell r="AZ125">
            <v>0.9</v>
          </cell>
          <cell r="BA125">
            <v>0.7</v>
          </cell>
          <cell r="BB125">
            <v>206.61479131999999</v>
          </cell>
          <cell r="BC125">
            <v>221.39330842999999</v>
          </cell>
          <cell r="BD125">
            <v>233.98443710000001</v>
          </cell>
          <cell r="BE125">
            <v>240.26964802000001</v>
          </cell>
          <cell r="BF125">
            <v>237.42875792999999</v>
          </cell>
          <cell r="BG125">
            <v>259.92054881000001</v>
          </cell>
          <cell r="BH125">
            <v>266.96045565999998</v>
          </cell>
          <cell r="BI125">
            <v>279.24431736000003</v>
          </cell>
          <cell r="BJ125">
            <v>275.45444823000003</v>
          </cell>
          <cell r="BK125">
            <v>301.43481172000003</v>
          </cell>
          <cell r="BL125">
            <v>298.35434256999997</v>
          </cell>
          <cell r="BM125">
            <v>344.8</v>
          </cell>
          <cell r="BN125">
            <v>31.3</v>
          </cell>
          <cell r="BO125">
            <v>25.5</v>
          </cell>
          <cell r="BP125">
            <v>20.5</v>
          </cell>
          <cell r="BQ125">
            <v>8</v>
          </cell>
          <cell r="BR125">
            <v>9.8000000000000007</v>
          </cell>
          <cell r="BS125">
            <v>2.4</v>
          </cell>
          <cell r="BT125">
            <v>1</v>
          </cell>
          <cell r="BU125">
            <v>1.5</v>
          </cell>
          <cell r="BV125">
            <v>0.2</v>
          </cell>
          <cell r="BW125">
            <v>5.7</v>
          </cell>
          <cell r="BX125">
            <v>24.9</v>
          </cell>
          <cell r="BY125">
            <v>22.3</v>
          </cell>
          <cell r="BZ125">
            <v>23.5</v>
          </cell>
          <cell r="CA125">
            <v>11.7</v>
          </cell>
          <cell r="CB125">
            <v>7.9</v>
          </cell>
          <cell r="CC125">
            <v>3.7</v>
          </cell>
          <cell r="CD125">
            <v>43</v>
          </cell>
          <cell r="CF125" t="str">
            <v>Other Industries</v>
          </cell>
          <cell r="CG125">
            <v>1.2000000000000028</v>
          </cell>
          <cell r="CH125">
            <v>46.5</v>
          </cell>
        </row>
        <row r="126">
          <cell r="B126">
            <v>2611</v>
          </cell>
          <cell r="C126" t="str">
            <v>ICT Business and Systems Analysts</v>
          </cell>
          <cell r="E126">
            <v>2274</v>
          </cell>
          <cell r="F126" t="str">
            <v>n/a</v>
          </cell>
          <cell r="G126">
            <v>70</v>
          </cell>
          <cell r="H126">
            <v>30</v>
          </cell>
          <cell r="I126">
            <v>90</v>
          </cell>
          <cell r="J126">
            <v>10</v>
          </cell>
          <cell r="K126">
            <v>26.5</v>
          </cell>
          <cell r="L126">
            <v>47.6</v>
          </cell>
          <cell r="M126">
            <v>9.5</v>
          </cell>
          <cell r="N126">
            <v>3.8</v>
          </cell>
          <cell r="O126">
            <v>10.4</v>
          </cell>
          <cell r="P126">
            <v>0.9</v>
          </cell>
          <cell r="Q126">
            <v>1.3</v>
          </cell>
          <cell r="Y126">
            <v>90</v>
          </cell>
          <cell r="AA126">
            <v>3.4</v>
          </cell>
          <cell r="AF126">
            <v>42</v>
          </cell>
          <cell r="AH126">
            <v>34100</v>
          </cell>
          <cell r="AI126">
            <v>34065.781739000005</v>
          </cell>
          <cell r="AN126">
            <v>41</v>
          </cell>
          <cell r="AR126">
            <v>27.7</v>
          </cell>
          <cell r="AT126" t="str">
            <v>Professional, Scientific and Technical Services</v>
          </cell>
          <cell r="AU126" t="str">
            <v>Financial and Insurance Services</v>
          </cell>
          <cell r="AV126" t="str">
            <v>Public Administration and Safety</v>
          </cell>
          <cell r="AW126" t="str">
            <v>Information Media and Telecommunications</v>
          </cell>
          <cell r="AX126">
            <v>36.299999999999997</v>
          </cell>
          <cell r="AY126">
            <v>16.3</v>
          </cell>
          <cell r="AZ126">
            <v>11.7</v>
          </cell>
          <cell r="BA126">
            <v>6.9</v>
          </cell>
          <cell r="BB126">
            <v>24.519395697</v>
          </cell>
          <cell r="BC126">
            <v>29.237448899</v>
          </cell>
          <cell r="BD126">
            <v>31.968505457999999</v>
          </cell>
          <cell r="BE126">
            <v>27.984377207000001</v>
          </cell>
          <cell r="BF126">
            <v>27.621889018000001</v>
          </cell>
          <cell r="BG126">
            <v>24.166974107000001</v>
          </cell>
          <cell r="BH126">
            <v>23.593436838999999</v>
          </cell>
          <cell r="BI126">
            <v>28.865490058999999</v>
          </cell>
          <cell r="BJ126">
            <v>35.431287024</v>
          </cell>
          <cell r="BK126">
            <v>38.896478889000001</v>
          </cell>
          <cell r="BL126">
            <v>34.065781739000002</v>
          </cell>
          <cell r="BM126">
            <v>43.5</v>
          </cell>
          <cell r="BN126">
            <v>37.9</v>
          </cell>
          <cell r="BO126">
            <v>31.4</v>
          </cell>
          <cell r="BP126">
            <v>12.2</v>
          </cell>
          <cell r="BQ126">
            <v>4.8</v>
          </cell>
          <cell r="BR126">
            <v>6.8</v>
          </cell>
          <cell r="BS126">
            <v>0.8</v>
          </cell>
          <cell r="BT126">
            <v>0.3</v>
          </cell>
          <cell r="BU126">
            <v>5.8</v>
          </cell>
          <cell r="BV126">
            <v>0.1</v>
          </cell>
          <cell r="BW126">
            <v>2.2000000000000002</v>
          </cell>
          <cell r="BX126">
            <v>25</v>
          </cell>
          <cell r="BY126">
            <v>36.1</v>
          </cell>
          <cell r="BZ126">
            <v>24.4</v>
          </cell>
          <cell r="CA126">
            <v>7.6</v>
          </cell>
          <cell r="CB126">
            <v>3.3</v>
          </cell>
          <cell r="CC126">
            <v>1.3</v>
          </cell>
          <cell r="CD126">
            <v>41</v>
          </cell>
          <cell r="CF126" t="str">
            <v>Other Industries</v>
          </cell>
          <cell r="CG126">
            <v>28.799999999999997</v>
          </cell>
          <cell r="CH126">
            <v>9.4</v>
          </cell>
        </row>
        <row r="127">
          <cell r="B127">
            <v>2612</v>
          </cell>
          <cell r="C127" t="str">
            <v>Multimedia Specialists and Web Developers</v>
          </cell>
          <cell r="E127">
            <v>1596</v>
          </cell>
          <cell r="F127" t="str">
            <v>n/a</v>
          </cell>
          <cell r="G127">
            <v>83</v>
          </cell>
          <cell r="H127">
            <v>17</v>
          </cell>
          <cell r="I127">
            <v>80</v>
          </cell>
          <cell r="J127">
            <v>21</v>
          </cell>
          <cell r="K127">
            <v>18.7</v>
          </cell>
          <cell r="L127">
            <v>47.8</v>
          </cell>
          <cell r="M127">
            <v>13</v>
          </cell>
          <cell r="N127">
            <v>5.4</v>
          </cell>
          <cell r="O127">
            <v>12.8</v>
          </cell>
          <cell r="P127">
            <v>1</v>
          </cell>
          <cell r="Q127">
            <v>1.4</v>
          </cell>
          <cell r="Y127">
            <v>80</v>
          </cell>
          <cell r="AA127">
            <v>0.8</v>
          </cell>
          <cell r="AF127">
            <v>42</v>
          </cell>
          <cell r="AH127">
            <v>21700</v>
          </cell>
          <cell r="AI127">
            <v>21652.013671999997</v>
          </cell>
          <cell r="AN127">
            <v>121.8</v>
          </cell>
          <cell r="AR127">
            <v>25</v>
          </cell>
          <cell r="AT127" t="str">
            <v>Professional, Scientific and Technical Services</v>
          </cell>
          <cell r="AU127" t="str">
            <v>Information Media and Telecommunications</v>
          </cell>
          <cell r="AV127" t="str">
            <v>Education and Training</v>
          </cell>
          <cell r="AW127" t="str">
            <v>Financial and Insurance Services</v>
          </cell>
          <cell r="AX127">
            <v>62.5</v>
          </cell>
          <cell r="AY127">
            <v>7.9</v>
          </cell>
          <cell r="AZ127">
            <v>6.4</v>
          </cell>
          <cell r="BA127">
            <v>4.3</v>
          </cell>
          <cell r="BB127">
            <v>10.6567185</v>
          </cell>
          <cell r="BC127">
            <v>7.6094939465999998</v>
          </cell>
          <cell r="BD127">
            <v>11.460633718</v>
          </cell>
          <cell r="BE127">
            <v>11.589847904999999</v>
          </cell>
          <cell r="BF127">
            <v>6.5063500815999999</v>
          </cell>
          <cell r="BG127">
            <v>9.7601627072999992</v>
          </cell>
          <cell r="BH127">
            <v>15.585340628000001</v>
          </cell>
          <cell r="BI127">
            <v>12.402039521000001</v>
          </cell>
          <cell r="BJ127">
            <v>10.875801242</v>
          </cell>
          <cell r="BK127">
            <v>7.1827811046000001</v>
          </cell>
          <cell r="BL127">
            <v>21.652013671999999</v>
          </cell>
          <cell r="BM127">
            <v>27.1</v>
          </cell>
          <cell r="BN127">
            <v>34.4</v>
          </cell>
          <cell r="BO127">
            <v>32.700000000000003</v>
          </cell>
          <cell r="BP127">
            <v>17.3</v>
          </cell>
          <cell r="BQ127">
            <v>4.8</v>
          </cell>
          <cell r="BR127">
            <v>6.3</v>
          </cell>
          <cell r="BS127">
            <v>1.2</v>
          </cell>
          <cell r="BT127">
            <v>0.3</v>
          </cell>
          <cell r="BU127">
            <v>3</v>
          </cell>
          <cell r="BV127">
            <v>1.1000000000000001</v>
          </cell>
          <cell r="BW127">
            <v>9.4</v>
          </cell>
          <cell r="BX127">
            <v>47.2</v>
          </cell>
          <cell r="BY127">
            <v>29</v>
          </cell>
          <cell r="BZ127">
            <v>9.3000000000000007</v>
          </cell>
          <cell r="CA127">
            <v>2.2999999999999998</v>
          </cell>
          <cell r="CB127">
            <v>1</v>
          </cell>
          <cell r="CC127">
            <v>0.6</v>
          </cell>
          <cell r="CD127">
            <v>33</v>
          </cell>
          <cell r="CF127" t="str">
            <v>Other Industries</v>
          </cell>
          <cell r="CG127">
            <v>18.899999999999991</v>
          </cell>
          <cell r="CH127">
            <v>5.4</v>
          </cell>
        </row>
        <row r="128">
          <cell r="B128">
            <v>2613</v>
          </cell>
          <cell r="C128" t="str">
            <v>Software and Applications Programmers</v>
          </cell>
          <cell r="E128">
            <v>2003</v>
          </cell>
          <cell r="F128" t="str">
            <v>n/a</v>
          </cell>
          <cell r="G128">
            <v>83</v>
          </cell>
          <cell r="H128">
            <v>17</v>
          </cell>
          <cell r="I128">
            <v>90</v>
          </cell>
          <cell r="J128">
            <v>10</v>
          </cell>
          <cell r="K128">
            <v>25.6</v>
          </cell>
          <cell r="L128">
            <v>55.9</v>
          </cell>
          <cell r="M128">
            <v>6.2</v>
          </cell>
          <cell r="N128">
            <v>2.4</v>
          </cell>
          <cell r="O128">
            <v>8.6</v>
          </cell>
          <cell r="P128">
            <v>0.6</v>
          </cell>
          <cell r="Q128">
            <v>0.7</v>
          </cell>
          <cell r="Y128">
            <v>90</v>
          </cell>
          <cell r="AA128">
            <v>2.2999999999999998</v>
          </cell>
          <cell r="AF128">
            <v>41</v>
          </cell>
          <cell r="AH128">
            <v>153700</v>
          </cell>
          <cell r="AI128">
            <v>153701.47313999999</v>
          </cell>
          <cell r="AN128">
            <v>51.6</v>
          </cell>
          <cell r="AR128">
            <v>30</v>
          </cell>
          <cell r="AT128" t="str">
            <v>Professional, Scientific and Technical Services</v>
          </cell>
          <cell r="AU128" t="str">
            <v>Financial and Insurance Services</v>
          </cell>
          <cell r="AV128" t="str">
            <v>Public Administration and Safety</v>
          </cell>
          <cell r="AW128" t="str">
            <v>Information Media and Telecommunications</v>
          </cell>
          <cell r="AX128">
            <v>54.2</v>
          </cell>
          <cell r="AY128">
            <v>11.9</v>
          </cell>
          <cell r="AZ128">
            <v>6.7</v>
          </cell>
          <cell r="BA128">
            <v>5.9</v>
          </cell>
          <cell r="BB128">
            <v>74.315139975999998</v>
          </cell>
          <cell r="BC128">
            <v>89.490991332999997</v>
          </cell>
          <cell r="BD128">
            <v>82.422975483000002</v>
          </cell>
          <cell r="BE128">
            <v>85.140733114</v>
          </cell>
          <cell r="BF128">
            <v>87.321382360000001</v>
          </cell>
          <cell r="BG128">
            <v>101.38934401</v>
          </cell>
          <cell r="BH128">
            <v>99.134521895999995</v>
          </cell>
          <cell r="BI128">
            <v>112.44048402999999</v>
          </cell>
          <cell r="BJ128">
            <v>124.83378712</v>
          </cell>
          <cell r="BK128">
            <v>147.35135088000001</v>
          </cell>
          <cell r="BL128">
            <v>153.70147313999999</v>
          </cell>
          <cell r="BM128">
            <v>199.8</v>
          </cell>
          <cell r="BN128">
            <v>38.700000000000003</v>
          </cell>
          <cell r="BO128">
            <v>31.1</v>
          </cell>
          <cell r="BP128">
            <v>13.2</v>
          </cell>
          <cell r="BQ128">
            <v>4.8</v>
          </cell>
          <cell r="BR128">
            <v>6.2</v>
          </cell>
          <cell r="BS128">
            <v>0.8</v>
          </cell>
          <cell r="BT128">
            <v>0.2</v>
          </cell>
          <cell r="BU128">
            <v>5</v>
          </cell>
          <cell r="BV128">
            <v>0.3</v>
          </cell>
          <cell r="BW128">
            <v>4.2</v>
          </cell>
          <cell r="BX128">
            <v>35.200000000000003</v>
          </cell>
          <cell r="BY128">
            <v>34.5</v>
          </cell>
          <cell r="BZ128">
            <v>17.2</v>
          </cell>
          <cell r="CA128">
            <v>4.9000000000000004</v>
          </cell>
          <cell r="CB128">
            <v>2.5</v>
          </cell>
          <cell r="CC128">
            <v>1.2</v>
          </cell>
          <cell r="CD128">
            <v>37</v>
          </cell>
          <cell r="CF128" t="str">
            <v>Other Industries</v>
          </cell>
          <cell r="CG128">
            <v>21.299999999999983</v>
          </cell>
          <cell r="CH128">
            <v>46.1</v>
          </cell>
        </row>
        <row r="129">
          <cell r="B129">
            <v>2621</v>
          </cell>
          <cell r="C129" t="str">
            <v>Database &amp; Systems Administrators &amp; ICT Security</v>
          </cell>
          <cell r="E129">
            <v>1932</v>
          </cell>
          <cell r="F129" t="str">
            <v>n/a</v>
          </cell>
          <cell r="G129">
            <v>79</v>
          </cell>
          <cell r="H129">
            <v>21</v>
          </cell>
          <cell r="I129">
            <v>89</v>
          </cell>
          <cell r="J129">
            <v>11</v>
          </cell>
          <cell r="K129">
            <v>18.100000000000001</v>
          </cell>
          <cell r="L129">
            <v>38.299999999999997</v>
          </cell>
          <cell r="M129">
            <v>16.2</v>
          </cell>
          <cell r="N129">
            <v>9.5</v>
          </cell>
          <cell r="O129">
            <v>13.8</v>
          </cell>
          <cell r="P129">
            <v>1.9</v>
          </cell>
          <cell r="Q129">
            <v>2.4</v>
          </cell>
          <cell r="Y129">
            <v>89</v>
          </cell>
          <cell r="AA129">
            <v>1.8</v>
          </cell>
          <cell r="AF129">
            <v>41</v>
          </cell>
          <cell r="AH129">
            <v>50500</v>
          </cell>
          <cell r="AI129">
            <v>50527.071992000005</v>
          </cell>
          <cell r="AN129">
            <v>26.1</v>
          </cell>
          <cell r="AR129">
            <v>19.8</v>
          </cell>
          <cell r="AT129" t="str">
            <v>Professional, Scientific and Technical Services</v>
          </cell>
          <cell r="AU129" t="str">
            <v>Public Administration and Safety</v>
          </cell>
          <cell r="AV129" t="str">
            <v>Financial and Insurance Services</v>
          </cell>
          <cell r="AW129" t="str">
            <v>Education and Training</v>
          </cell>
          <cell r="AX129">
            <v>25.6</v>
          </cell>
          <cell r="AY129">
            <v>16.899999999999999</v>
          </cell>
          <cell r="AZ129">
            <v>9.5</v>
          </cell>
          <cell r="BA129">
            <v>9.3000000000000007</v>
          </cell>
          <cell r="BB129">
            <v>32.273244785000003</v>
          </cell>
          <cell r="BC129">
            <v>37.753199615</v>
          </cell>
          <cell r="BD129">
            <v>33.230691522999997</v>
          </cell>
          <cell r="BE129">
            <v>39.117087677999997</v>
          </cell>
          <cell r="BF129">
            <v>42.947398657999997</v>
          </cell>
          <cell r="BG129">
            <v>40.07840281</v>
          </cell>
          <cell r="BH129">
            <v>36.888645566000001</v>
          </cell>
          <cell r="BI129">
            <v>39.234827516000003</v>
          </cell>
          <cell r="BJ129">
            <v>47.979082746000003</v>
          </cell>
          <cell r="BK129">
            <v>55.166587198999999</v>
          </cell>
          <cell r="BL129">
            <v>50.527071992000003</v>
          </cell>
          <cell r="BM129">
            <v>60.5</v>
          </cell>
          <cell r="BN129">
            <v>33</v>
          </cell>
          <cell r="BO129">
            <v>28.2</v>
          </cell>
          <cell r="BP129">
            <v>15</v>
          </cell>
          <cell r="BQ129">
            <v>5.6</v>
          </cell>
          <cell r="BR129">
            <v>8.6999999999999993</v>
          </cell>
          <cell r="BS129">
            <v>1.4</v>
          </cell>
          <cell r="BT129">
            <v>0.8</v>
          </cell>
          <cell r="BU129">
            <v>7.4</v>
          </cell>
          <cell r="BV129">
            <v>0.4</v>
          </cell>
          <cell r="BW129">
            <v>3.6</v>
          </cell>
          <cell r="BX129">
            <v>27.4</v>
          </cell>
          <cell r="BY129">
            <v>33.799999999999997</v>
          </cell>
          <cell r="BZ129">
            <v>22.9</v>
          </cell>
          <cell r="CA129">
            <v>6.9</v>
          </cell>
          <cell r="CB129">
            <v>3.6</v>
          </cell>
          <cell r="CC129">
            <v>1.4</v>
          </cell>
          <cell r="CD129">
            <v>40</v>
          </cell>
          <cell r="CF129" t="str">
            <v>Other Industries</v>
          </cell>
          <cell r="CG129">
            <v>38.700000000000003</v>
          </cell>
          <cell r="CH129">
            <v>10</v>
          </cell>
        </row>
        <row r="130">
          <cell r="B130">
            <v>2631</v>
          </cell>
          <cell r="C130" t="str">
            <v>Computer Network Professionals</v>
          </cell>
          <cell r="E130">
            <v>2021</v>
          </cell>
          <cell r="F130" t="str">
            <v>n/a</v>
          </cell>
          <cell r="G130">
            <v>92</v>
          </cell>
          <cell r="H130">
            <v>8</v>
          </cell>
          <cell r="I130">
            <v>92</v>
          </cell>
          <cell r="J130">
            <v>8</v>
          </cell>
          <cell r="K130">
            <v>18.3</v>
          </cell>
          <cell r="L130">
            <v>37.799999999999997</v>
          </cell>
          <cell r="M130">
            <v>18.5</v>
          </cell>
          <cell r="N130">
            <v>9.1</v>
          </cell>
          <cell r="O130">
            <v>13.4</v>
          </cell>
          <cell r="P130">
            <v>1.4</v>
          </cell>
          <cell r="Q130">
            <v>1.6</v>
          </cell>
          <cell r="Y130">
            <v>92</v>
          </cell>
          <cell r="AA130">
            <v>2.9</v>
          </cell>
          <cell r="AF130">
            <v>42</v>
          </cell>
          <cell r="AH130">
            <v>49100</v>
          </cell>
          <cell r="AI130">
            <v>49090.997678</v>
          </cell>
          <cell r="AN130">
            <v>67.900000000000006</v>
          </cell>
          <cell r="AR130">
            <v>30.4</v>
          </cell>
          <cell r="AT130" t="str">
            <v>Professional, Scientific and Technical Services</v>
          </cell>
          <cell r="AU130" t="str">
            <v>Information Media and Telecommunications</v>
          </cell>
          <cell r="AV130" t="str">
            <v>Education and Training</v>
          </cell>
          <cell r="AW130" t="str">
            <v>Public Administration and Safety</v>
          </cell>
          <cell r="AX130">
            <v>40.6</v>
          </cell>
          <cell r="AY130">
            <v>11.6</v>
          </cell>
          <cell r="AZ130">
            <v>8.1999999999999993</v>
          </cell>
          <cell r="BA130">
            <v>7.7</v>
          </cell>
          <cell r="BB130">
            <v>26.300180672</v>
          </cell>
          <cell r="BC130">
            <v>25.726835430000001</v>
          </cell>
          <cell r="BD130">
            <v>30.728970911000001</v>
          </cell>
          <cell r="BE130">
            <v>23.089945308000001</v>
          </cell>
          <cell r="BF130">
            <v>23.973408987999999</v>
          </cell>
          <cell r="BG130">
            <v>29.245595551000001</v>
          </cell>
          <cell r="BH130">
            <v>23.325526561</v>
          </cell>
          <cell r="BI130">
            <v>32.867713846999997</v>
          </cell>
          <cell r="BJ130">
            <v>36.197381419000003</v>
          </cell>
          <cell r="BK130">
            <v>51.630368689999997</v>
          </cell>
          <cell r="BL130">
            <v>49.090997678000001</v>
          </cell>
          <cell r="BM130">
            <v>64</v>
          </cell>
          <cell r="BN130">
            <v>36.4</v>
          </cell>
          <cell r="BO130">
            <v>29.3</v>
          </cell>
          <cell r="BP130">
            <v>12.9</v>
          </cell>
          <cell r="BQ130">
            <v>5.7</v>
          </cell>
          <cell r="BR130">
            <v>9.1</v>
          </cell>
          <cell r="BS130">
            <v>1.1000000000000001</v>
          </cell>
          <cell r="BT130">
            <v>0.6</v>
          </cell>
          <cell r="BU130">
            <v>5</v>
          </cell>
          <cell r="BV130">
            <v>0.2</v>
          </cell>
          <cell r="BW130">
            <v>3.3</v>
          </cell>
          <cell r="BX130">
            <v>30.7</v>
          </cell>
          <cell r="BY130">
            <v>36.9</v>
          </cell>
          <cell r="BZ130">
            <v>20.100000000000001</v>
          </cell>
          <cell r="CA130">
            <v>5.3</v>
          </cell>
          <cell r="CB130">
            <v>2.5</v>
          </cell>
          <cell r="CC130">
            <v>1</v>
          </cell>
          <cell r="CD130">
            <v>38</v>
          </cell>
          <cell r="CF130" t="str">
            <v>Other Industries</v>
          </cell>
          <cell r="CG130">
            <v>31.899999999999991</v>
          </cell>
          <cell r="CH130">
            <v>14.9</v>
          </cell>
        </row>
        <row r="131">
          <cell r="B131">
            <v>2632</v>
          </cell>
          <cell r="C131" t="str">
            <v>ICT Support and Test Engineers</v>
          </cell>
          <cell r="E131">
            <v>2019</v>
          </cell>
          <cell r="F131" t="str">
            <v>n/a</v>
          </cell>
          <cell r="G131">
            <v>76</v>
          </cell>
          <cell r="H131">
            <v>24</v>
          </cell>
          <cell r="I131">
            <v>91</v>
          </cell>
          <cell r="J131">
            <v>9</v>
          </cell>
          <cell r="K131">
            <v>21.2</v>
          </cell>
          <cell r="L131">
            <v>44.2</v>
          </cell>
          <cell r="M131">
            <v>14.4</v>
          </cell>
          <cell r="N131">
            <v>6.9</v>
          </cell>
          <cell r="O131">
            <v>10.9</v>
          </cell>
          <cell r="P131">
            <v>1.2</v>
          </cell>
          <cell r="Q131">
            <v>1.3</v>
          </cell>
          <cell r="Y131">
            <v>91</v>
          </cell>
          <cell r="AA131">
            <v>3.3</v>
          </cell>
          <cell r="AF131">
            <v>41</v>
          </cell>
          <cell r="AH131">
            <v>12100</v>
          </cell>
          <cell r="AI131">
            <v>12143.150756000001</v>
          </cell>
          <cell r="AN131">
            <v>78.099999999999994</v>
          </cell>
          <cell r="AR131">
            <v>34</v>
          </cell>
          <cell r="AT131" t="str">
            <v>Professional, Scientific and Technical Services</v>
          </cell>
          <cell r="AU131" t="str">
            <v>Financial and Insurance Services</v>
          </cell>
          <cell r="AV131" t="str">
            <v>Information Media and Telecommunications</v>
          </cell>
          <cell r="AW131" t="str">
            <v>Public Administration and Safety</v>
          </cell>
          <cell r="AX131">
            <v>42.1</v>
          </cell>
          <cell r="AY131">
            <v>11.7</v>
          </cell>
          <cell r="AZ131">
            <v>8.1999999999999993</v>
          </cell>
          <cell r="BA131">
            <v>7.7</v>
          </cell>
          <cell r="BB131">
            <v>6.9349557532999997</v>
          </cell>
          <cell r="BC131">
            <v>5.9153139371999996</v>
          </cell>
          <cell r="BD131">
            <v>5.0156930614000004</v>
          </cell>
          <cell r="BE131">
            <v>6.8053944991000002</v>
          </cell>
          <cell r="BF131">
            <v>9.6150008899999992</v>
          </cell>
          <cell r="BG131">
            <v>6.8178172950000002</v>
          </cell>
          <cell r="BH131">
            <v>7.5279244400999996</v>
          </cell>
          <cell r="BI131">
            <v>6.8947004023999998</v>
          </cell>
          <cell r="BJ131">
            <v>12.763457496999999</v>
          </cell>
          <cell r="BK131">
            <v>12.058878543000001</v>
          </cell>
          <cell r="BL131">
            <v>12.143150756000001</v>
          </cell>
          <cell r="BM131">
            <v>16.3</v>
          </cell>
          <cell r="BN131">
            <v>43.1</v>
          </cell>
          <cell r="BO131">
            <v>30.5</v>
          </cell>
          <cell r="BP131">
            <v>10.6</v>
          </cell>
          <cell r="BQ131">
            <v>5.3</v>
          </cell>
          <cell r="BR131">
            <v>5.4</v>
          </cell>
          <cell r="BS131">
            <v>0.6</v>
          </cell>
          <cell r="BT131">
            <v>0.4</v>
          </cell>
          <cell r="BU131">
            <v>4.0999999999999996</v>
          </cell>
          <cell r="BV131">
            <v>0.2</v>
          </cell>
          <cell r="BW131">
            <v>4.8</v>
          </cell>
          <cell r="BX131">
            <v>36.799999999999997</v>
          </cell>
          <cell r="BY131">
            <v>34.200000000000003</v>
          </cell>
          <cell r="BZ131">
            <v>16</v>
          </cell>
          <cell r="CA131">
            <v>4.5999999999999996</v>
          </cell>
          <cell r="CB131">
            <v>2.4</v>
          </cell>
          <cell r="CC131">
            <v>1</v>
          </cell>
          <cell r="CD131">
            <v>36</v>
          </cell>
          <cell r="CF131" t="str">
            <v>Other Industries</v>
          </cell>
          <cell r="CG131">
            <v>30.299999999999997</v>
          </cell>
          <cell r="CH131">
            <v>4.0999999999999996</v>
          </cell>
        </row>
        <row r="132">
          <cell r="B132">
            <v>2633</v>
          </cell>
          <cell r="C132" t="str">
            <v>Telecommunications Engineering Professionals</v>
          </cell>
          <cell r="E132">
            <v>2279</v>
          </cell>
          <cell r="F132" t="str">
            <v>n/a</v>
          </cell>
          <cell r="G132">
            <v>83</v>
          </cell>
          <cell r="H132">
            <v>17</v>
          </cell>
          <cell r="I132">
            <v>92</v>
          </cell>
          <cell r="J132">
            <v>9</v>
          </cell>
          <cell r="K132">
            <v>24.4</v>
          </cell>
          <cell r="L132">
            <v>43</v>
          </cell>
          <cell r="M132">
            <v>13.9</v>
          </cell>
          <cell r="N132">
            <v>9.6999999999999993</v>
          </cell>
          <cell r="O132">
            <v>6.8</v>
          </cell>
          <cell r="P132">
            <v>0.9</v>
          </cell>
          <cell r="Q132">
            <v>1.2</v>
          </cell>
          <cell r="Y132">
            <v>92</v>
          </cell>
          <cell r="AA132">
            <v>3.4</v>
          </cell>
          <cell r="AF132">
            <v>42</v>
          </cell>
          <cell r="AH132">
            <v>13100</v>
          </cell>
          <cell r="AI132">
            <v>13083.721498999999</v>
          </cell>
          <cell r="AN132">
            <v>29.2</v>
          </cell>
          <cell r="AR132">
            <v>16.3</v>
          </cell>
          <cell r="AT132" t="str">
            <v>Information Media and Telecommunications</v>
          </cell>
          <cell r="AU132" t="str">
            <v>Professional, Scientific and Technical Services</v>
          </cell>
          <cell r="AV132" t="str">
            <v>Wholesale Trade</v>
          </cell>
          <cell r="AW132" t="str">
            <v>Public Administration and Safety</v>
          </cell>
          <cell r="AX132">
            <v>58.2</v>
          </cell>
          <cell r="AY132">
            <v>15.8</v>
          </cell>
          <cell r="AZ132">
            <v>7.4</v>
          </cell>
          <cell r="BA132">
            <v>4</v>
          </cell>
          <cell r="BB132">
            <v>11.074268043</v>
          </cell>
          <cell r="BC132">
            <v>8.3149020304000008</v>
          </cell>
          <cell r="BD132">
            <v>10.800100754000001</v>
          </cell>
          <cell r="BE132">
            <v>8.8086428355000006</v>
          </cell>
          <cell r="BF132">
            <v>9.2160827999000006</v>
          </cell>
          <cell r="BG132">
            <v>10.123202186</v>
          </cell>
          <cell r="BH132">
            <v>11.432653112000001</v>
          </cell>
          <cell r="BI132">
            <v>12.147813422</v>
          </cell>
          <cell r="BJ132">
            <v>12.741019061999999</v>
          </cell>
          <cell r="BK132">
            <v>16.339663328</v>
          </cell>
          <cell r="BL132">
            <v>13.083721498999999</v>
          </cell>
          <cell r="BM132">
            <v>15.2</v>
          </cell>
          <cell r="BN132">
            <v>40</v>
          </cell>
          <cell r="BO132">
            <v>33.1</v>
          </cell>
          <cell r="BP132">
            <v>11.5</v>
          </cell>
          <cell r="BQ132">
            <v>4.3</v>
          </cell>
          <cell r="BR132">
            <v>6.4</v>
          </cell>
          <cell r="BS132">
            <v>1</v>
          </cell>
          <cell r="BT132">
            <v>0.5</v>
          </cell>
          <cell r="BU132">
            <v>3.1</v>
          </cell>
          <cell r="BV132">
            <v>0.2</v>
          </cell>
          <cell r="BW132">
            <v>3.4</v>
          </cell>
          <cell r="BX132">
            <v>29.6</v>
          </cell>
          <cell r="BY132">
            <v>32.799999999999997</v>
          </cell>
          <cell r="BZ132">
            <v>21.7</v>
          </cell>
          <cell r="CA132">
            <v>7</v>
          </cell>
          <cell r="CB132">
            <v>3.7</v>
          </cell>
          <cell r="CC132">
            <v>1.7</v>
          </cell>
          <cell r="CD132">
            <v>39</v>
          </cell>
          <cell r="CF132" t="str">
            <v>Other Industries</v>
          </cell>
          <cell r="CG132">
            <v>14.599999999999994</v>
          </cell>
          <cell r="CH132">
            <v>2.1</v>
          </cell>
        </row>
        <row r="133">
          <cell r="B133">
            <v>2711</v>
          </cell>
          <cell r="C133" t="str">
            <v>Barristers</v>
          </cell>
          <cell r="E133" t="str">
            <v>n/a</v>
          </cell>
          <cell r="F133" t="str">
            <v>n/a</v>
          </cell>
          <cell r="G133">
            <v>68</v>
          </cell>
          <cell r="H133">
            <v>32</v>
          </cell>
          <cell r="I133">
            <v>85</v>
          </cell>
          <cell r="J133">
            <v>15</v>
          </cell>
          <cell r="K133">
            <v>33.799999999999997</v>
          </cell>
          <cell r="L133">
            <v>59.3</v>
          </cell>
          <cell r="M133">
            <v>3.9</v>
          </cell>
          <cell r="N133">
            <v>0.7</v>
          </cell>
          <cell r="O133">
            <v>1.8</v>
          </cell>
          <cell r="P133">
            <v>0.3</v>
          </cell>
          <cell r="Q133">
            <v>0.2</v>
          </cell>
          <cell r="Y133">
            <v>85</v>
          </cell>
          <cell r="AA133">
            <v>0</v>
          </cell>
          <cell r="AF133">
            <v>50</v>
          </cell>
          <cell r="AH133">
            <v>8700</v>
          </cell>
          <cell r="AI133">
            <v>8694.6084924000006</v>
          </cell>
          <cell r="AN133">
            <v>5</v>
          </cell>
          <cell r="AR133">
            <v>19.5</v>
          </cell>
          <cell r="AT133" t="str">
            <v>Professional, Scientific and Technical Services</v>
          </cell>
          <cell r="AU133" t="str">
            <v>Public Administration and Safety</v>
          </cell>
          <cell r="AV133" t="str">
            <v>Financial and Insurance Services</v>
          </cell>
          <cell r="AW133" t="str">
            <v>Mining</v>
          </cell>
          <cell r="AX133">
            <v>67.8</v>
          </cell>
          <cell r="AY133">
            <v>27.6</v>
          </cell>
          <cell r="AZ133">
            <v>1.3</v>
          </cell>
          <cell r="BA133">
            <v>0.4</v>
          </cell>
          <cell r="BB133">
            <v>7.9512871547000001</v>
          </cell>
          <cell r="BC133">
            <v>7.8199519327999996</v>
          </cell>
          <cell r="BD133">
            <v>6.4429099134000003</v>
          </cell>
          <cell r="BE133">
            <v>6.8303679969999997</v>
          </cell>
          <cell r="BF133">
            <v>10.677091939</v>
          </cell>
          <cell r="BG133">
            <v>8.2784320894000007</v>
          </cell>
          <cell r="BH133">
            <v>5.2253748591000004</v>
          </cell>
          <cell r="BI133">
            <v>9.3627046097999997</v>
          </cell>
          <cell r="BJ133">
            <v>9.7992924343999999</v>
          </cell>
          <cell r="BK133">
            <v>14.189156794000001</v>
          </cell>
          <cell r="BL133">
            <v>8.6946084924000004</v>
          </cell>
          <cell r="BM133">
            <v>10.4</v>
          </cell>
          <cell r="BN133">
            <v>35.4</v>
          </cell>
          <cell r="BO133">
            <v>30.2</v>
          </cell>
          <cell r="BP133">
            <v>16.3</v>
          </cell>
          <cell r="BQ133">
            <v>6.3</v>
          </cell>
          <cell r="BR133">
            <v>7.3</v>
          </cell>
          <cell r="BS133">
            <v>1.6</v>
          </cell>
          <cell r="BT133">
            <v>1.1000000000000001</v>
          </cell>
          <cell r="BU133">
            <v>1.8</v>
          </cell>
          <cell r="BV133">
            <v>0</v>
          </cell>
          <cell r="BW133">
            <v>0.6</v>
          </cell>
          <cell r="BX133">
            <v>17.7</v>
          </cell>
          <cell r="BY133">
            <v>26.2</v>
          </cell>
          <cell r="BZ133">
            <v>26.5</v>
          </cell>
          <cell r="CA133">
            <v>10.3</v>
          </cell>
          <cell r="CB133">
            <v>9.4</v>
          </cell>
          <cell r="CC133">
            <v>9.4</v>
          </cell>
          <cell r="CD133">
            <v>46</v>
          </cell>
          <cell r="CF133" t="str">
            <v>Other Industries</v>
          </cell>
          <cell r="CG133">
            <v>2.8999999999999915</v>
          </cell>
          <cell r="CH133">
            <v>1.7</v>
          </cell>
        </row>
        <row r="134">
          <cell r="B134">
            <v>2712</v>
          </cell>
          <cell r="C134" t="str">
            <v>Judicial and Other Legal Professionals</v>
          </cell>
          <cell r="E134">
            <v>1978</v>
          </cell>
          <cell r="F134" t="str">
            <v>n/a</v>
          </cell>
          <cell r="G134">
            <v>42</v>
          </cell>
          <cell r="H134">
            <v>58</v>
          </cell>
          <cell r="I134">
            <v>73</v>
          </cell>
          <cell r="J134">
            <v>27</v>
          </cell>
          <cell r="K134">
            <v>36.200000000000003</v>
          </cell>
          <cell r="L134">
            <v>49.5</v>
          </cell>
          <cell r="M134">
            <v>4.3</v>
          </cell>
          <cell r="N134">
            <v>2.4</v>
          </cell>
          <cell r="O134">
            <v>5.7</v>
          </cell>
          <cell r="P134">
            <v>0.6</v>
          </cell>
          <cell r="Q134">
            <v>1.2</v>
          </cell>
          <cell r="Y134">
            <v>73</v>
          </cell>
          <cell r="AA134">
            <v>4.2</v>
          </cell>
          <cell r="AF134">
            <v>45</v>
          </cell>
          <cell r="AH134">
            <v>10800</v>
          </cell>
          <cell r="AI134">
            <v>10824.879428999999</v>
          </cell>
          <cell r="AN134">
            <v>-24.4</v>
          </cell>
          <cell r="AR134">
            <v>8.4</v>
          </cell>
          <cell r="AT134" t="str">
            <v>Public Administration and Safety</v>
          </cell>
          <cell r="AU134" t="str">
            <v>Professional, Scientific and Technical Services</v>
          </cell>
          <cell r="AV134" t="str">
            <v>Health Care and Social Assistance</v>
          </cell>
          <cell r="AW134" t="str">
            <v>Financial and Insurance Services</v>
          </cell>
          <cell r="AX134">
            <v>49</v>
          </cell>
          <cell r="AY134">
            <v>22.5</v>
          </cell>
          <cell r="AZ134">
            <v>7.2</v>
          </cell>
          <cell r="BA134">
            <v>5.9</v>
          </cell>
          <cell r="BB134">
            <v>6.3356535033999997</v>
          </cell>
          <cell r="BC134">
            <v>7.3471805836000001</v>
          </cell>
          <cell r="BD134">
            <v>8.8067188529999996</v>
          </cell>
          <cell r="BE134">
            <v>11.430822514999999</v>
          </cell>
          <cell r="BF134">
            <v>10.634712241000001</v>
          </cell>
          <cell r="BG134">
            <v>14.327872146000001</v>
          </cell>
          <cell r="BH134">
            <v>10.620098886999999</v>
          </cell>
          <cell r="BI134">
            <v>10.025753380999999</v>
          </cell>
          <cell r="BJ134">
            <v>8.1047830894999997</v>
          </cell>
          <cell r="BK134">
            <v>10.308421495999999</v>
          </cell>
          <cell r="BL134">
            <v>10.824879428999999</v>
          </cell>
          <cell r="BM134">
            <v>11.7</v>
          </cell>
          <cell r="BN134">
            <v>31.5</v>
          </cell>
          <cell r="BO134">
            <v>28.9</v>
          </cell>
          <cell r="BP134">
            <v>16.2</v>
          </cell>
          <cell r="BQ134">
            <v>5.6</v>
          </cell>
          <cell r="BR134">
            <v>8.3000000000000007</v>
          </cell>
          <cell r="BS134">
            <v>1.9</v>
          </cell>
          <cell r="BT134">
            <v>1.1000000000000001</v>
          </cell>
          <cell r="BU134">
            <v>6.5</v>
          </cell>
          <cell r="BV134">
            <v>0.2</v>
          </cell>
          <cell r="BW134">
            <v>3.4</v>
          </cell>
          <cell r="BX134">
            <v>21.1</v>
          </cell>
          <cell r="BY134">
            <v>23.3</v>
          </cell>
          <cell r="BZ134">
            <v>22.1</v>
          </cell>
          <cell r="CA134">
            <v>10.5</v>
          </cell>
          <cell r="CB134">
            <v>10.199999999999999</v>
          </cell>
          <cell r="CC134">
            <v>9.1999999999999993</v>
          </cell>
          <cell r="CD134">
            <v>45</v>
          </cell>
          <cell r="CF134" t="str">
            <v>Other Industries</v>
          </cell>
          <cell r="CG134">
            <v>15.399999999999991</v>
          </cell>
          <cell r="CH134">
            <v>0.9</v>
          </cell>
        </row>
        <row r="135">
          <cell r="B135">
            <v>2713</v>
          </cell>
          <cell r="C135" t="str">
            <v>Solicitors</v>
          </cell>
          <cell r="E135">
            <v>1646</v>
          </cell>
          <cell r="F135" t="str">
            <v>n/a</v>
          </cell>
          <cell r="G135">
            <v>49</v>
          </cell>
          <cell r="H135">
            <v>51</v>
          </cell>
          <cell r="I135">
            <v>84</v>
          </cell>
          <cell r="J135">
            <v>16</v>
          </cell>
          <cell r="K135">
            <v>29.1</v>
          </cell>
          <cell r="L135">
            <v>68.7</v>
          </cell>
          <cell r="M135">
            <v>0.8</v>
          </cell>
          <cell r="N135">
            <v>0.1</v>
          </cell>
          <cell r="O135">
            <v>1.2</v>
          </cell>
          <cell r="P135">
            <v>0</v>
          </cell>
          <cell r="Q135">
            <v>0.1</v>
          </cell>
          <cell r="Y135">
            <v>84</v>
          </cell>
          <cell r="AA135">
            <v>0.8</v>
          </cell>
          <cell r="AF135">
            <v>48</v>
          </cell>
          <cell r="AH135">
            <v>94500</v>
          </cell>
          <cell r="AI135">
            <v>94454.128133999999</v>
          </cell>
          <cell r="AN135">
            <v>32.1</v>
          </cell>
          <cell r="AR135">
            <v>20.399999999999999</v>
          </cell>
          <cell r="AT135" t="str">
            <v>Professional, Scientific and Technical Services</v>
          </cell>
          <cell r="AU135" t="str">
            <v>Public Administration and Safety</v>
          </cell>
          <cell r="AV135" t="str">
            <v>Financial and Insurance Services</v>
          </cell>
          <cell r="AW135" t="str">
            <v>Other Services</v>
          </cell>
          <cell r="AX135">
            <v>80</v>
          </cell>
          <cell r="AY135">
            <v>9.3000000000000007</v>
          </cell>
          <cell r="AZ135">
            <v>3.5</v>
          </cell>
          <cell r="BA135">
            <v>0.8</v>
          </cell>
          <cell r="BB135">
            <v>61.357746057999996</v>
          </cell>
          <cell r="BC135">
            <v>53.065657414</v>
          </cell>
          <cell r="BD135">
            <v>67.255355288999993</v>
          </cell>
          <cell r="BE135">
            <v>74.147153091999996</v>
          </cell>
          <cell r="BF135">
            <v>59.980150145000003</v>
          </cell>
          <cell r="BG135">
            <v>71.507251194999995</v>
          </cell>
          <cell r="BH135">
            <v>66.682783255000004</v>
          </cell>
          <cell r="BI135">
            <v>73.758678196999995</v>
          </cell>
          <cell r="BJ135">
            <v>69.061600393999996</v>
          </cell>
          <cell r="BK135">
            <v>73.301307413000004</v>
          </cell>
          <cell r="BL135">
            <v>94.454128134000001</v>
          </cell>
          <cell r="BM135">
            <v>113.7</v>
          </cell>
          <cell r="BN135">
            <v>38.9</v>
          </cell>
          <cell r="BO135">
            <v>25.5</v>
          </cell>
          <cell r="BP135">
            <v>17.2</v>
          </cell>
          <cell r="BQ135">
            <v>5</v>
          </cell>
          <cell r="BR135">
            <v>8.1999999999999993</v>
          </cell>
          <cell r="BS135">
            <v>1.1000000000000001</v>
          </cell>
          <cell r="BT135">
            <v>0.7</v>
          </cell>
          <cell r="BU135">
            <v>3.4</v>
          </cell>
          <cell r="BV135">
            <v>0</v>
          </cell>
          <cell r="BW135">
            <v>3.5</v>
          </cell>
          <cell r="BX135">
            <v>34.799999999999997</v>
          </cell>
          <cell r="BY135">
            <v>24.9</v>
          </cell>
          <cell r="BZ135">
            <v>17.600000000000001</v>
          </cell>
          <cell r="CA135">
            <v>7.4</v>
          </cell>
          <cell r="CB135">
            <v>5.9</v>
          </cell>
          <cell r="CC135">
            <v>5.9</v>
          </cell>
          <cell r="CD135">
            <v>39</v>
          </cell>
          <cell r="CF135" t="str">
            <v>Other Industries</v>
          </cell>
          <cell r="CG135">
            <v>6.4000000000000057</v>
          </cell>
          <cell r="CH135">
            <v>19.2</v>
          </cell>
        </row>
        <row r="136">
          <cell r="B136">
            <v>2721</v>
          </cell>
          <cell r="C136" t="str">
            <v>Counsellors</v>
          </cell>
          <cell r="E136">
            <v>1584</v>
          </cell>
          <cell r="F136" t="str">
            <v>n/a</v>
          </cell>
          <cell r="G136">
            <v>23</v>
          </cell>
          <cell r="H136">
            <v>77</v>
          </cell>
          <cell r="I136">
            <v>51</v>
          </cell>
          <cell r="J136">
            <v>49</v>
          </cell>
          <cell r="K136">
            <v>37.299999999999997</v>
          </cell>
          <cell r="L136">
            <v>35.5</v>
          </cell>
          <cell r="M136">
            <v>13.4</v>
          </cell>
          <cell r="N136">
            <v>5.5</v>
          </cell>
          <cell r="O136">
            <v>5.6</v>
          </cell>
          <cell r="P136">
            <v>0.9</v>
          </cell>
          <cell r="Q136">
            <v>1.7</v>
          </cell>
          <cell r="Y136">
            <v>51</v>
          </cell>
          <cell r="AA136">
            <v>3</v>
          </cell>
          <cell r="AF136">
            <v>41</v>
          </cell>
          <cell r="AH136">
            <v>33000</v>
          </cell>
          <cell r="AI136">
            <v>33023.485327000002</v>
          </cell>
          <cell r="AN136">
            <v>54.5</v>
          </cell>
          <cell r="AR136">
            <v>14.5</v>
          </cell>
          <cell r="AT136" t="str">
            <v>Health Care and Social Assistance</v>
          </cell>
          <cell r="AU136" t="str">
            <v>Education and Training</v>
          </cell>
          <cell r="AV136" t="str">
            <v>Public Administration and Safety</v>
          </cell>
          <cell r="AW136" t="str">
            <v>Other Services</v>
          </cell>
          <cell r="AX136">
            <v>47.4</v>
          </cell>
          <cell r="AY136">
            <v>36</v>
          </cell>
          <cell r="AZ136">
            <v>4.2</v>
          </cell>
          <cell r="BA136">
            <v>3.3</v>
          </cell>
          <cell r="BB136">
            <v>18.300324689</v>
          </cell>
          <cell r="BC136">
            <v>15.113805450999999</v>
          </cell>
          <cell r="BD136">
            <v>17.792020152999999</v>
          </cell>
          <cell r="BE136">
            <v>18.334501318000001</v>
          </cell>
          <cell r="BF136">
            <v>20.418557704000001</v>
          </cell>
          <cell r="BG136">
            <v>21.378553063999998</v>
          </cell>
          <cell r="BH136">
            <v>19.745075077999999</v>
          </cell>
          <cell r="BI136">
            <v>27.084910172000001</v>
          </cell>
          <cell r="BJ136">
            <v>26.312182580000002</v>
          </cell>
          <cell r="BK136">
            <v>31.788847607000001</v>
          </cell>
          <cell r="BL136">
            <v>33.023485327000003</v>
          </cell>
          <cell r="BM136">
            <v>37.799999999999997</v>
          </cell>
          <cell r="BN136">
            <v>30.4</v>
          </cell>
          <cell r="BO136">
            <v>28.1</v>
          </cell>
          <cell r="BP136">
            <v>18.899999999999999</v>
          </cell>
          <cell r="BQ136">
            <v>7.2</v>
          </cell>
          <cell r="BR136">
            <v>10.1</v>
          </cell>
          <cell r="BS136">
            <v>2</v>
          </cell>
          <cell r="BT136">
            <v>1.5</v>
          </cell>
          <cell r="BU136">
            <v>2</v>
          </cell>
          <cell r="BV136">
            <v>0.5</v>
          </cell>
          <cell r="BW136">
            <v>4.9000000000000004</v>
          </cell>
          <cell r="BX136">
            <v>21.3</v>
          </cell>
          <cell r="BY136">
            <v>22.3</v>
          </cell>
          <cell r="BZ136">
            <v>23.4</v>
          </cell>
          <cell r="CA136">
            <v>11.6</v>
          </cell>
          <cell r="CB136">
            <v>9.1</v>
          </cell>
          <cell r="CC136">
            <v>6.9</v>
          </cell>
          <cell r="CD136">
            <v>45</v>
          </cell>
          <cell r="CF136" t="str">
            <v>Other Industries</v>
          </cell>
          <cell r="CG136">
            <v>9.0999999999999943</v>
          </cell>
          <cell r="CH136">
            <v>4.8</v>
          </cell>
        </row>
        <row r="137">
          <cell r="B137">
            <v>2722</v>
          </cell>
          <cell r="C137" t="str">
            <v>Ministers of Religion</v>
          </cell>
          <cell r="E137" t="str">
            <v>n/a</v>
          </cell>
          <cell r="F137" t="str">
            <v>n/a</v>
          </cell>
          <cell r="G137">
            <v>72</v>
          </cell>
          <cell r="H137">
            <v>29</v>
          </cell>
          <cell r="I137">
            <v>70</v>
          </cell>
          <cell r="J137">
            <v>30</v>
          </cell>
          <cell r="K137">
            <v>29.2</v>
          </cell>
          <cell r="L137">
            <v>40.1</v>
          </cell>
          <cell r="M137">
            <v>16.899999999999999</v>
          </cell>
          <cell r="N137">
            <v>5.6</v>
          </cell>
          <cell r="O137">
            <v>5.3</v>
          </cell>
          <cell r="P137">
            <v>0.7</v>
          </cell>
          <cell r="Q137">
            <v>2.1</v>
          </cell>
          <cell r="Y137">
            <v>70</v>
          </cell>
          <cell r="AA137">
            <v>1.5</v>
          </cell>
          <cell r="AF137">
            <v>48</v>
          </cell>
          <cell r="AH137">
            <v>18200</v>
          </cell>
          <cell r="AI137">
            <v>18200.540551999999</v>
          </cell>
          <cell r="AN137">
            <v>14.9</v>
          </cell>
          <cell r="AR137">
            <v>-0.8</v>
          </cell>
          <cell r="AT137" t="str">
            <v>Other Services</v>
          </cell>
          <cell r="AU137" t="str">
            <v>Education and Training</v>
          </cell>
          <cell r="AV137" t="str">
            <v>Health Care and Social Assistance</v>
          </cell>
          <cell r="AW137" t="str">
            <v>Public Administration and Safety</v>
          </cell>
          <cell r="AX137">
            <v>77.900000000000006</v>
          </cell>
          <cell r="AY137">
            <v>10.7</v>
          </cell>
          <cell r="AZ137">
            <v>8.6999999999999993</v>
          </cell>
          <cell r="BA137">
            <v>1.2</v>
          </cell>
          <cell r="BB137">
            <v>16.276675489999999</v>
          </cell>
          <cell r="BC137">
            <v>11.757611077</v>
          </cell>
          <cell r="BD137">
            <v>16.144243198000002</v>
          </cell>
          <cell r="BE137">
            <v>19.528319923000002</v>
          </cell>
          <cell r="BF137">
            <v>16.882799745</v>
          </cell>
          <cell r="BG137">
            <v>15.844731061999999</v>
          </cell>
          <cell r="BH137">
            <v>20.601380978000002</v>
          </cell>
          <cell r="BI137">
            <v>18.479377647</v>
          </cell>
          <cell r="BJ137">
            <v>15.912043885999999</v>
          </cell>
          <cell r="BK137">
            <v>20.762216032000001</v>
          </cell>
          <cell r="BL137">
            <v>18.200540552</v>
          </cell>
          <cell r="BM137">
            <v>18</v>
          </cell>
          <cell r="BN137">
            <v>34.1</v>
          </cell>
          <cell r="BO137">
            <v>22.3</v>
          </cell>
          <cell r="BP137">
            <v>20.399999999999999</v>
          </cell>
          <cell r="BQ137">
            <v>7.5</v>
          </cell>
          <cell r="BR137">
            <v>11.2</v>
          </cell>
          <cell r="BS137">
            <v>2.1</v>
          </cell>
          <cell r="BT137">
            <v>0.8</v>
          </cell>
          <cell r="BU137">
            <v>1.7</v>
          </cell>
          <cell r="BV137">
            <v>0.2</v>
          </cell>
          <cell r="BW137">
            <v>2.6</v>
          </cell>
          <cell r="BX137">
            <v>14</v>
          </cell>
          <cell r="BY137">
            <v>21.1</v>
          </cell>
          <cell r="BZ137">
            <v>24.9</v>
          </cell>
          <cell r="CA137">
            <v>12.8</v>
          </cell>
          <cell r="CB137">
            <v>12</v>
          </cell>
          <cell r="CC137">
            <v>12.2</v>
          </cell>
          <cell r="CD137">
            <v>49</v>
          </cell>
          <cell r="CF137" t="str">
            <v>Other Industries</v>
          </cell>
          <cell r="CG137">
            <v>1.4999999999999858</v>
          </cell>
          <cell r="CH137">
            <v>-0.2</v>
          </cell>
        </row>
        <row r="138">
          <cell r="B138">
            <v>2723</v>
          </cell>
          <cell r="C138" t="str">
            <v>Psychologists and Psychotherapists</v>
          </cell>
          <cell r="E138">
            <v>1857</v>
          </cell>
          <cell r="F138" t="str">
            <v>n/a</v>
          </cell>
          <cell r="G138">
            <v>20</v>
          </cell>
          <cell r="H138">
            <v>80</v>
          </cell>
          <cell r="I138">
            <v>52</v>
          </cell>
          <cell r="J138">
            <v>48</v>
          </cell>
          <cell r="K138">
            <v>76.8</v>
          </cell>
          <cell r="L138">
            <v>20.9</v>
          </cell>
          <cell r="M138">
            <v>1.2</v>
          </cell>
          <cell r="N138">
            <v>0.2</v>
          </cell>
          <cell r="O138">
            <v>0.8</v>
          </cell>
          <cell r="P138">
            <v>0</v>
          </cell>
          <cell r="Q138">
            <v>0</v>
          </cell>
          <cell r="Y138">
            <v>52</v>
          </cell>
          <cell r="AA138">
            <v>0</v>
          </cell>
          <cell r="AF138">
            <v>43</v>
          </cell>
          <cell r="AH138">
            <v>36100</v>
          </cell>
          <cell r="AI138">
            <v>36142.890018000006</v>
          </cell>
          <cell r="AN138">
            <v>53.8</v>
          </cell>
          <cell r="AR138">
            <v>22.8</v>
          </cell>
          <cell r="AT138" t="str">
            <v>Health Care and Social Assistance</v>
          </cell>
          <cell r="AU138" t="str">
            <v>Education and Training</v>
          </cell>
          <cell r="AV138" t="str">
            <v>Public Administration and Safety</v>
          </cell>
          <cell r="AW138" t="str">
            <v>Professional, Scientific and Technical Services</v>
          </cell>
          <cell r="AX138">
            <v>70.7</v>
          </cell>
          <cell r="AY138">
            <v>17.2</v>
          </cell>
          <cell r="AZ138">
            <v>8.4</v>
          </cell>
          <cell r="BA138">
            <v>1.5</v>
          </cell>
          <cell r="BB138">
            <v>22.992210461999999</v>
          </cell>
          <cell r="BC138">
            <v>21.397588748</v>
          </cell>
          <cell r="BD138">
            <v>18.495621895999999</v>
          </cell>
          <cell r="BE138">
            <v>23.291480239999999</v>
          </cell>
          <cell r="BF138">
            <v>24.654798248999999</v>
          </cell>
          <cell r="BG138">
            <v>23.499592555</v>
          </cell>
          <cell r="BH138">
            <v>29.443728338</v>
          </cell>
          <cell r="BI138">
            <v>31.104743011</v>
          </cell>
          <cell r="BJ138">
            <v>33.339025634999999</v>
          </cell>
          <cell r="BK138">
            <v>32.612811712000003</v>
          </cell>
          <cell r="BL138">
            <v>36.142890018000003</v>
          </cell>
          <cell r="BM138">
            <v>44.4</v>
          </cell>
          <cell r="BN138">
            <v>33.799999999999997</v>
          </cell>
          <cell r="BO138">
            <v>26.6</v>
          </cell>
          <cell r="BP138">
            <v>18.600000000000001</v>
          </cell>
          <cell r="BQ138">
            <v>5.3</v>
          </cell>
          <cell r="BR138">
            <v>10.7</v>
          </cell>
          <cell r="BS138">
            <v>1.8</v>
          </cell>
          <cell r="BT138">
            <v>0.6</v>
          </cell>
          <cell r="BU138">
            <v>2.5</v>
          </cell>
          <cell r="BV138">
            <v>0.1</v>
          </cell>
          <cell r="BW138">
            <v>1.5</v>
          </cell>
          <cell r="BX138">
            <v>23.5</v>
          </cell>
          <cell r="BY138">
            <v>27.3</v>
          </cell>
          <cell r="BZ138">
            <v>21.2</v>
          </cell>
          <cell r="CA138">
            <v>9.6</v>
          </cell>
          <cell r="CB138">
            <v>8.3000000000000007</v>
          </cell>
          <cell r="CC138">
            <v>8.5</v>
          </cell>
          <cell r="CD138">
            <v>44</v>
          </cell>
          <cell r="CF138" t="str">
            <v>Other Industries</v>
          </cell>
          <cell r="CG138">
            <v>2.1999999999999886</v>
          </cell>
          <cell r="CH138">
            <v>8.1999999999999993</v>
          </cell>
        </row>
        <row r="139">
          <cell r="B139">
            <v>2724</v>
          </cell>
          <cell r="C139" t="str">
            <v>Social Professionals</v>
          </cell>
          <cell r="E139">
            <v>1942</v>
          </cell>
          <cell r="F139" t="str">
            <v>n/a</v>
          </cell>
          <cell r="G139">
            <v>36</v>
          </cell>
          <cell r="H139">
            <v>64</v>
          </cell>
          <cell r="I139">
            <v>39</v>
          </cell>
          <cell r="J139">
            <v>61</v>
          </cell>
          <cell r="K139">
            <v>35.6</v>
          </cell>
          <cell r="L139">
            <v>32.4</v>
          </cell>
          <cell r="M139">
            <v>13.8</v>
          </cell>
          <cell r="N139">
            <v>4.5</v>
          </cell>
          <cell r="O139">
            <v>9.5</v>
          </cell>
          <cell r="P139">
            <v>1</v>
          </cell>
          <cell r="Q139">
            <v>3.1</v>
          </cell>
          <cell r="Y139">
            <v>39</v>
          </cell>
          <cell r="AA139">
            <v>2.4</v>
          </cell>
          <cell r="AF139">
            <v>43</v>
          </cell>
          <cell r="AH139">
            <v>17600</v>
          </cell>
          <cell r="AI139">
            <v>17593.315992</v>
          </cell>
          <cell r="AN139">
            <v>73.099999999999994</v>
          </cell>
          <cell r="AR139">
            <v>12</v>
          </cell>
          <cell r="AT139" t="str">
            <v>Professional, Scientific and Technical Services</v>
          </cell>
          <cell r="AU139" t="str">
            <v>Education and Training</v>
          </cell>
          <cell r="AV139" t="str">
            <v>Public Administration and Safety</v>
          </cell>
          <cell r="AW139" t="str">
            <v>Health Care and Social Assistance</v>
          </cell>
          <cell r="AX139">
            <v>47.4</v>
          </cell>
          <cell r="AY139">
            <v>15.7</v>
          </cell>
          <cell r="AZ139">
            <v>13.2</v>
          </cell>
          <cell r="BA139">
            <v>10.8</v>
          </cell>
          <cell r="BB139">
            <v>12.313434543</v>
          </cell>
          <cell r="BC139">
            <v>8.0610746805000009</v>
          </cell>
          <cell r="BD139">
            <v>9.7404331802000002</v>
          </cell>
          <cell r="BE139">
            <v>10.727614974</v>
          </cell>
          <cell r="BF139">
            <v>11.846167994</v>
          </cell>
          <cell r="BG139">
            <v>10.163926106</v>
          </cell>
          <cell r="BH139">
            <v>11.042194549</v>
          </cell>
          <cell r="BI139">
            <v>12.123710356</v>
          </cell>
          <cell r="BJ139">
            <v>12.443084273</v>
          </cell>
          <cell r="BK139">
            <v>15.805325025</v>
          </cell>
          <cell r="BL139">
            <v>17.593315992000001</v>
          </cell>
          <cell r="BM139">
            <v>19.7</v>
          </cell>
          <cell r="BN139">
            <v>31.5</v>
          </cell>
          <cell r="BO139">
            <v>30.1</v>
          </cell>
          <cell r="BP139">
            <v>15.6</v>
          </cell>
          <cell r="BQ139">
            <v>6.9</v>
          </cell>
          <cell r="BR139">
            <v>9</v>
          </cell>
          <cell r="BS139">
            <v>1.7</v>
          </cell>
          <cell r="BT139">
            <v>1.8</v>
          </cell>
          <cell r="BU139">
            <v>3.3</v>
          </cell>
          <cell r="BV139">
            <v>2.2000000000000002</v>
          </cell>
          <cell r="BW139">
            <v>4.3</v>
          </cell>
          <cell r="BX139">
            <v>18.2</v>
          </cell>
          <cell r="BY139">
            <v>21.1</v>
          </cell>
          <cell r="BZ139">
            <v>21.7</v>
          </cell>
          <cell r="CA139">
            <v>11</v>
          </cell>
          <cell r="CB139">
            <v>9.1</v>
          </cell>
          <cell r="CC139">
            <v>12.4</v>
          </cell>
          <cell r="CD139">
            <v>46</v>
          </cell>
          <cell r="CF139" t="str">
            <v>Other Industries</v>
          </cell>
          <cell r="CG139">
            <v>12.900000000000006</v>
          </cell>
          <cell r="CH139">
            <v>2.1</v>
          </cell>
        </row>
        <row r="140">
          <cell r="B140">
            <v>2725</v>
          </cell>
          <cell r="C140" t="str">
            <v>Social Workers</v>
          </cell>
          <cell r="E140">
            <v>1829</v>
          </cell>
          <cell r="F140" t="str">
            <v>n/a</v>
          </cell>
          <cell r="G140">
            <v>16</v>
          </cell>
          <cell r="H140">
            <v>84</v>
          </cell>
          <cell r="I140">
            <v>64</v>
          </cell>
          <cell r="J140">
            <v>37</v>
          </cell>
          <cell r="K140">
            <v>24</v>
          </cell>
          <cell r="L140">
            <v>58.8</v>
          </cell>
          <cell r="M140">
            <v>9.4</v>
          </cell>
          <cell r="N140">
            <v>3.6</v>
          </cell>
          <cell r="O140">
            <v>2.9</v>
          </cell>
          <cell r="P140">
            <v>0.4</v>
          </cell>
          <cell r="Q140">
            <v>1</v>
          </cell>
          <cell r="Y140">
            <v>64</v>
          </cell>
          <cell r="AA140">
            <v>0.4</v>
          </cell>
          <cell r="AF140">
            <v>41</v>
          </cell>
          <cell r="AH140">
            <v>30000</v>
          </cell>
          <cell r="AI140">
            <v>30023.776921000001</v>
          </cell>
          <cell r="AN140">
            <v>0.3</v>
          </cell>
          <cell r="AR140">
            <v>15.2</v>
          </cell>
          <cell r="AT140" t="str">
            <v>Health Care and Social Assistance</v>
          </cell>
          <cell r="AU140" t="str">
            <v>Public Administration and Safety</v>
          </cell>
          <cell r="AV140" t="str">
            <v>Education and Training</v>
          </cell>
          <cell r="AW140" t="str">
            <v>Other Services</v>
          </cell>
          <cell r="AX140">
            <v>71.099999999999994</v>
          </cell>
          <cell r="AY140">
            <v>20.100000000000001</v>
          </cell>
          <cell r="AZ140">
            <v>3.6</v>
          </cell>
          <cell r="BA140">
            <v>2.4</v>
          </cell>
          <cell r="BB140">
            <v>20.539923219999999</v>
          </cell>
          <cell r="BC140">
            <v>21.911975656999999</v>
          </cell>
          <cell r="BD140">
            <v>23.331296202000001</v>
          </cell>
          <cell r="BE140">
            <v>32.220800789999998</v>
          </cell>
          <cell r="BF140">
            <v>31.907794422999999</v>
          </cell>
          <cell r="BG140">
            <v>29.924443952000001</v>
          </cell>
          <cell r="BH140">
            <v>26.125025915999998</v>
          </cell>
          <cell r="BI140">
            <v>32.172965275999999</v>
          </cell>
          <cell r="BJ140">
            <v>36.794375408999997</v>
          </cell>
          <cell r="BK140">
            <v>37.286891246000003</v>
          </cell>
          <cell r="BL140">
            <v>30.023776921</v>
          </cell>
          <cell r="BM140">
            <v>34.6</v>
          </cell>
          <cell r="BN140">
            <v>28.5</v>
          </cell>
          <cell r="BO140">
            <v>29.4</v>
          </cell>
          <cell r="BP140">
            <v>17</v>
          </cell>
          <cell r="BQ140">
            <v>10.5</v>
          </cell>
          <cell r="BR140">
            <v>8.6999999999999993</v>
          </cell>
          <cell r="BS140">
            <v>2.9</v>
          </cell>
          <cell r="BT140">
            <v>1.1000000000000001</v>
          </cell>
          <cell r="BU140">
            <v>1.8</v>
          </cell>
          <cell r="BV140">
            <v>0.1</v>
          </cell>
          <cell r="BW140">
            <v>3.7</v>
          </cell>
          <cell r="BX140">
            <v>27.6</v>
          </cell>
          <cell r="BY140">
            <v>25.9</v>
          </cell>
          <cell r="BZ140">
            <v>21.9</v>
          </cell>
          <cell r="CA140">
            <v>10.199999999999999</v>
          </cell>
          <cell r="CB140">
            <v>7.1</v>
          </cell>
          <cell r="CC140">
            <v>3.3</v>
          </cell>
          <cell r="CD140">
            <v>42</v>
          </cell>
          <cell r="CF140" t="str">
            <v>Other Industries</v>
          </cell>
          <cell r="CG140">
            <v>2.8000000000000114</v>
          </cell>
          <cell r="CH140">
            <v>4.5999999999999996</v>
          </cell>
        </row>
        <row r="141">
          <cell r="B141">
            <v>2726</v>
          </cell>
          <cell r="C141" t="str">
            <v>Welfare, Recreation and Community Arts Workers</v>
          </cell>
          <cell r="E141">
            <v>1374</v>
          </cell>
          <cell r="F141" t="str">
            <v>n/a</v>
          </cell>
          <cell r="G141">
            <v>22</v>
          </cell>
          <cell r="H141">
            <v>78</v>
          </cell>
          <cell r="I141">
            <v>63</v>
          </cell>
          <cell r="J141">
            <v>37</v>
          </cell>
          <cell r="K141">
            <v>16.5</v>
          </cell>
          <cell r="L141">
            <v>40.4</v>
          </cell>
          <cell r="M141">
            <v>21.7</v>
          </cell>
          <cell r="N141">
            <v>10.8</v>
          </cell>
          <cell r="O141">
            <v>5.7</v>
          </cell>
          <cell r="P141">
            <v>1.5</v>
          </cell>
          <cell r="Q141">
            <v>3.4</v>
          </cell>
          <cell r="Y141">
            <v>63</v>
          </cell>
          <cell r="AA141">
            <v>3.7</v>
          </cell>
          <cell r="AF141">
            <v>41</v>
          </cell>
          <cell r="AH141">
            <v>36100</v>
          </cell>
          <cell r="AI141">
            <v>36088.294267999998</v>
          </cell>
          <cell r="AN141">
            <v>40.4</v>
          </cell>
          <cell r="AR141">
            <v>23.1</v>
          </cell>
          <cell r="AT141" t="str">
            <v>Health Care and Social Assistance</v>
          </cell>
          <cell r="AU141" t="str">
            <v>Public Administration and Safety</v>
          </cell>
          <cell r="AV141" t="str">
            <v>Education and Training</v>
          </cell>
          <cell r="AW141" t="str">
            <v>Other Services</v>
          </cell>
          <cell r="AX141">
            <v>53.6</v>
          </cell>
          <cell r="AY141">
            <v>34.1</v>
          </cell>
          <cell r="AZ141">
            <v>2.6</v>
          </cell>
          <cell r="BA141">
            <v>2.2999999999999998</v>
          </cell>
          <cell r="BB141">
            <v>23.399115815999998</v>
          </cell>
          <cell r="BC141">
            <v>27.614291192</v>
          </cell>
          <cell r="BD141">
            <v>22.885258442000001</v>
          </cell>
          <cell r="BE141">
            <v>17.122911595000001</v>
          </cell>
          <cell r="BF141">
            <v>22.605965641000001</v>
          </cell>
          <cell r="BG141">
            <v>25.708139156000001</v>
          </cell>
          <cell r="BH141">
            <v>25.496394809000002</v>
          </cell>
          <cell r="BI141">
            <v>41.331090097000001</v>
          </cell>
          <cell r="BJ141">
            <v>28.645420902000001</v>
          </cell>
          <cell r="BK141">
            <v>29.579444521999999</v>
          </cell>
          <cell r="BL141">
            <v>36.088294267999999</v>
          </cell>
          <cell r="BM141">
            <v>44.4</v>
          </cell>
          <cell r="BN141">
            <v>31.3</v>
          </cell>
          <cell r="BO141">
            <v>25.2</v>
          </cell>
          <cell r="BP141">
            <v>18.399999999999999</v>
          </cell>
          <cell r="BQ141">
            <v>7.2</v>
          </cell>
          <cell r="BR141">
            <v>11.6</v>
          </cell>
          <cell r="BS141">
            <v>2.5</v>
          </cell>
          <cell r="BT141">
            <v>2</v>
          </cell>
          <cell r="BU141">
            <v>1.8</v>
          </cell>
          <cell r="BV141">
            <v>0.8</v>
          </cell>
          <cell r="BW141">
            <v>5.3</v>
          </cell>
          <cell r="BX141">
            <v>25.4</v>
          </cell>
          <cell r="BY141">
            <v>24.2</v>
          </cell>
          <cell r="BZ141">
            <v>23.3</v>
          </cell>
          <cell r="CA141">
            <v>10.4</v>
          </cell>
          <cell r="CB141">
            <v>7</v>
          </cell>
          <cell r="CC141">
            <v>3.7</v>
          </cell>
          <cell r="CD141">
            <v>42</v>
          </cell>
          <cell r="CF141" t="str">
            <v>Other Industries</v>
          </cell>
          <cell r="CG141">
            <v>7.4000000000000057</v>
          </cell>
          <cell r="CH141">
            <v>8.3000000000000007</v>
          </cell>
        </row>
        <row r="142">
          <cell r="B142">
            <v>3111</v>
          </cell>
          <cell r="C142" t="str">
            <v>Agricultural Technicians</v>
          </cell>
          <cell r="E142">
            <v>1441</v>
          </cell>
          <cell r="F142" t="str">
            <v>n/a</v>
          </cell>
          <cell r="G142">
            <v>64</v>
          </cell>
          <cell r="H142">
            <v>37</v>
          </cell>
          <cell r="I142">
            <v>80</v>
          </cell>
          <cell r="J142">
            <v>20</v>
          </cell>
          <cell r="K142">
            <v>9.1999999999999993</v>
          </cell>
          <cell r="L142">
            <v>28.6</v>
          </cell>
          <cell r="M142">
            <v>16</v>
          </cell>
          <cell r="N142">
            <v>19.899999999999999</v>
          </cell>
          <cell r="O142">
            <v>13.8</v>
          </cell>
          <cell r="P142">
            <v>3.2</v>
          </cell>
          <cell r="Q142">
            <v>9.3000000000000007</v>
          </cell>
          <cell r="Y142">
            <v>80</v>
          </cell>
          <cell r="AA142">
            <v>0</v>
          </cell>
          <cell r="AF142">
            <v>42</v>
          </cell>
          <cell r="AH142">
            <v>2300</v>
          </cell>
          <cell r="AI142">
            <v>2262.5805872000001</v>
          </cell>
          <cell r="AN142">
            <v>-4.7</v>
          </cell>
          <cell r="AR142">
            <v>-0.9</v>
          </cell>
          <cell r="AT142" t="str">
            <v>Agriculture, Forestry and Fishing</v>
          </cell>
          <cell r="AU142" t="str">
            <v>Professional, Scientific and Technical Services</v>
          </cell>
          <cell r="AV142" t="str">
            <v>Public Administration and Safety</v>
          </cell>
          <cell r="AW142" t="str">
            <v>Education and Training</v>
          </cell>
          <cell r="AX142">
            <v>37.200000000000003</v>
          </cell>
          <cell r="AY142">
            <v>23.7</v>
          </cell>
          <cell r="AZ142">
            <v>16.3</v>
          </cell>
          <cell r="BA142">
            <v>7</v>
          </cell>
          <cell r="BB142">
            <v>1.2665259256000001</v>
          </cell>
          <cell r="BC142">
            <v>0.8734607096</v>
          </cell>
          <cell r="BD142">
            <v>3.1233735902999999</v>
          </cell>
          <cell r="BE142">
            <v>1.2682009554</v>
          </cell>
          <cell r="BF142">
            <v>2.9166858849000001</v>
          </cell>
          <cell r="BG142">
            <v>2.3745804693000001</v>
          </cell>
          <cell r="BH142">
            <v>3.9562738503000001</v>
          </cell>
          <cell r="BI142">
            <v>1.2844215167999999</v>
          </cell>
          <cell r="BJ142">
            <v>1.8491911886000001</v>
          </cell>
          <cell r="BK142">
            <v>2.0161482381</v>
          </cell>
          <cell r="BL142">
            <v>2.2625805872</v>
          </cell>
          <cell r="BM142">
            <v>2.2000000000000002</v>
          </cell>
          <cell r="BN142">
            <v>23.9</v>
          </cell>
          <cell r="BO142">
            <v>22.9</v>
          </cell>
          <cell r="BP142">
            <v>18.7</v>
          </cell>
          <cell r="BQ142">
            <v>10.6</v>
          </cell>
          <cell r="BR142">
            <v>13.5</v>
          </cell>
          <cell r="BS142">
            <v>6.8</v>
          </cell>
          <cell r="BT142">
            <v>1.3</v>
          </cell>
          <cell r="BU142">
            <v>2.2999999999999998</v>
          </cell>
          <cell r="BV142">
            <v>2.2000000000000002</v>
          </cell>
          <cell r="BW142">
            <v>9.8000000000000007</v>
          </cell>
          <cell r="BX142">
            <v>26.4</v>
          </cell>
          <cell r="BY142">
            <v>20.2</v>
          </cell>
          <cell r="BZ142">
            <v>20.7</v>
          </cell>
          <cell r="CA142">
            <v>11</v>
          </cell>
          <cell r="CB142">
            <v>6.3</v>
          </cell>
          <cell r="CC142">
            <v>3.5</v>
          </cell>
          <cell r="CD142">
            <v>40</v>
          </cell>
          <cell r="CF142" t="str">
            <v>Other Industries</v>
          </cell>
          <cell r="CG142">
            <v>15.799999999999997</v>
          </cell>
          <cell r="CH142">
            <v>0</v>
          </cell>
        </row>
        <row r="143">
          <cell r="B143">
            <v>3112</v>
          </cell>
          <cell r="C143" t="str">
            <v>Medical Technicians</v>
          </cell>
          <cell r="E143">
            <v>1159</v>
          </cell>
          <cell r="F143" t="str">
            <v>n/a</v>
          </cell>
          <cell r="G143">
            <v>21</v>
          </cell>
          <cell r="H143">
            <v>79</v>
          </cell>
          <cell r="I143">
            <v>53</v>
          </cell>
          <cell r="J143">
            <v>47</v>
          </cell>
          <cell r="K143">
            <v>6.2</v>
          </cell>
          <cell r="L143">
            <v>23.2</v>
          </cell>
          <cell r="M143">
            <v>18.2</v>
          </cell>
          <cell r="N143">
            <v>29.1</v>
          </cell>
          <cell r="O143">
            <v>13.7</v>
          </cell>
          <cell r="P143">
            <v>3</v>
          </cell>
          <cell r="Q143">
            <v>6.5</v>
          </cell>
          <cell r="Y143">
            <v>53</v>
          </cell>
          <cell r="AA143">
            <v>2.6</v>
          </cell>
          <cell r="AF143">
            <v>41</v>
          </cell>
          <cell r="AH143">
            <v>33100</v>
          </cell>
          <cell r="AI143">
            <v>33056.497071000005</v>
          </cell>
          <cell r="AN143">
            <v>6.4</v>
          </cell>
          <cell r="AR143">
            <v>14.4</v>
          </cell>
          <cell r="AT143" t="str">
            <v>Health Care and Social Assistance</v>
          </cell>
          <cell r="AU143" t="str">
            <v>Retail Trade</v>
          </cell>
          <cell r="AV143" t="str">
            <v>Professional, Scientific and Technical Services</v>
          </cell>
          <cell r="AW143" t="str">
            <v>Manufacturing</v>
          </cell>
          <cell r="AX143">
            <v>77</v>
          </cell>
          <cell r="AY143">
            <v>15.1</v>
          </cell>
          <cell r="AZ143">
            <v>2</v>
          </cell>
          <cell r="BA143">
            <v>1.8</v>
          </cell>
          <cell r="BB143">
            <v>26.267909755000002</v>
          </cell>
          <cell r="BC143">
            <v>27.301438545</v>
          </cell>
          <cell r="BD143">
            <v>24.831745176999998</v>
          </cell>
          <cell r="BE143">
            <v>31.540289408</v>
          </cell>
          <cell r="BF143">
            <v>25.208105557</v>
          </cell>
          <cell r="BG143">
            <v>31.071054226000001</v>
          </cell>
          <cell r="BH143">
            <v>35.334295503</v>
          </cell>
          <cell r="BI143">
            <v>24.233409013999999</v>
          </cell>
          <cell r="BJ143">
            <v>35.520182959000003</v>
          </cell>
          <cell r="BK143">
            <v>25.910778923999999</v>
          </cell>
          <cell r="BL143">
            <v>33.056497071000003</v>
          </cell>
          <cell r="BM143">
            <v>37.799999999999997</v>
          </cell>
          <cell r="BN143">
            <v>30.2</v>
          </cell>
          <cell r="BO143">
            <v>26.5</v>
          </cell>
          <cell r="BP143">
            <v>19.7</v>
          </cell>
          <cell r="BQ143">
            <v>7.6</v>
          </cell>
          <cell r="BR143">
            <v>11.9</v>
          </cell>
          <cell r="BS143">
            <v>2</v>
          </cell>
          <cell r="BT143">
            <v>0.6</v>
          </cell>
          <cell r="BU143">
            <v>1.4</v>
          </cell>
          <cell r="BV143">
            <v>1.1000000000000001</v>
          </cell>
          <cell r="BW143">
            <v>9.1999999999999993</v>
          </cell>
          <cell r="BX143">
            <v>23.8</v>
          </cell>
          <cell r="BY143">
            <v>22.5</v>
          </cell>
          <cell r="BZ143">
            <v>23.7</v>
          </cell>
          <cell r="CA143">
            <v>10.9</v>
          </cell>
          <cell r="CB143">
            <v>6</v>
          </cell>
          <cell r="CC143">
            <v>2.8</v>
          </cell>
          <cell r="CD143">
            <v>42</v>
          </cell>
          <cell r="CF143" t="str">
            <v>Other Industries</v>
          </cell>
          <cell r="CG143">
            <v>4.1000000000000085</v>
          </cell>
          <cell r="CH143">
            <v>4.8</v>
          </cell>
        </row>
        <row r="144">
          <cell r="B144">
            <v>3113</v>
          </cell>
          <cell r="C144" t="str">
            <v>Primary Products Inspectors</v>
          </cell>
          <cell r="E144">
            <v>1644</v>
          </cell>
          <cell r="F144" t="str">
            <v>n/a</v>
          </cell>
          <cell r="G144">
            <v>69</v>
          </cell>
          <cell r="H144">
            <v>31</v>
          </cell>
          <cell r="I144">
            <v>81</v>
          </cell>
          <cell r="J144">
            <v>19</v>
          </cell>
          <cell r="K144">
            <v>6.3</v>
          </cell>
          <cell r="L144">
            <v>25.3</v>
          </cell>
          <cell r="M144">
            <v>17.899999999999999</v>
          </cell>
          <cell r="N144">
            <v>28.7</v>
          </cell>
          <cell r="O144">
            <v>11</v>
          </cell>
          <cell r="P144">
            <v>3.4</v>
          </cell>
          <cell r="Q144">
            <v>7.4</v>
          </cell>
          <cell r="Y144">
            <v>81</v>
          </cell>
          <cell r="AA144">
            <v>0.6</v>
          </cell>
          <cell r="AF144">
            <v>42</v>
          </cell>
          <cell r="AH144">
            <v>5900</v>
          </cell>
          <cell r="AI144">
            <v>5858.8497956000001</v>
          </cell>
          <cell r="AN144">
            <v>86.5</v>
          </cell>
          <cell r="AR144">
            <v>0</v>
          </cell>
          <cell r="AT144" t="str">
            <v>Public Administration and Safety</v>
          </cell>
          <cell r="AU144" t="str">
            <v>Manufacturing</v>
          </cell>
          <cell r="AV144" t="str">
            <v>Agriculture, Forestry and Fishing</v>
          </cell>
          <cell r="AW144" t="str">
            <v>Professional, Scientific and Technical Services</v>
          </cell>
          <cell r="AX144">
            <v>58.4</v>
          </cell>
          <cell r="AY144">
            <v>18.100000000000001</v>
          </cell>
          <cell r="AZ144">
            <v>7.4</v>
          </cell>
          <cell r="BA144">
            <v>4</v>
          </cell>
          <cell r="BB144">
            <v>4.2811947671999997</v>
          </cell>
          <cell r="BC144">
            <v>5.3454868724000004</v>
          </cell>
          <cell r="BD144">
            <v>5.0009295324999998</v>
          </cell>
          <cell r="BE144">
            <v>3.5979477632000001</v>
          </cell>
          <cell r="BF144">
            <v>3.3054707848999998</v>
          </cell>
          <cell r="BG144">
            <v>3.1410626441999998</v>
          </cell>
          <cell r="BH144">
            <v>2.8560063083</v>
          </cell>
          <cell r="BI144">
            <v>4.3554140154000001</v>
          </cell>
          <cell r="BJ144">
            <v>3.3551575187</v>
          </cell>
          <cell r="BK144">
            <v>1.8356583075999999</v>
          </cell>
          <cell r="BL144">
            <v>5.8588497956000003</v>
          </cell>
          <cell r="BM144">
            <v>5.9</v>
          </cell>
          <cell r="BN144">
            <v>24.4</v>
          </cell>
          <cell r="BO144">
            <v>22.1</v>
          </cell>
          <cell r="BP144">
            <v>21.3</v>
          </cell>
          <cell r="BQ144">
            <v>10.1</v>
          </cell>
          <cell r="BR144">
            <v>16.2</v>
          </cell>
          <cell r="BS144">
            <v>2.4</v>
          </cell>
          <cell r="BT144">
            <v>1.9</v>
          </cell>
          <cell r="BU144">
            <v>1.5</v>
          </cell>
          <cell r="BV144">
            <v>0.5</v>
          </cell>
          <cell r="BW144">
            <v>3.5</v>
          </cell>
          <cell r="BX144">
            <v>18.100000000000001</v>
          </cell>
          <cell r="BY144">
            <v>27.4</v>
          </cell>
          <cell r="BZ144">
            <v>24.4</v>
          </cell>
          <cell r="CA144">
            <v>13.2</v>
          </cell>
          <cell r="CB144">
            <v>8.1999999999999993</v>
          </cell>
          <cell r="CC144">
            <v>4.7</v>
          </cell>
          <cell r="CD144">
            <v>45</v>
          </cell>
          <cell r="CF144" t="str">
            <v>Other Industries</v>
          </cell>
          <cell r="CG144">
            <v>12.099999999999994</v>
          </cell>
          <cell r="CH144">
            <v>0</v>
          </cell>
        </row>
        <row r="145">
          <cell r="B145">
            <v>3114</v>
          </cell>
          <cell r="C145" t="str">
            <v>Science Technicians</v>
          </cell>
          <cell r="E145">
            <v>1500</v>
          </cell>
          <cell r="F145" t="str">
            <v>n/a</v>
          </cell>
          <cell r="G145">
            <v>47</v>
          </cell>
          <cell r="H145">
            <v>53</v>
          </cell>
          <cell r="I145">
            <v>71</v>
          </cell>
          <cell r="J145">
            <v>29</v>
          </cell>
          <cell r="K145">
            <v>11.1</v>
          </cell>
          <cell r="L145">
            <v>31.6</v>
          </cell>
          <cell r="M145">
            <v>18.399999999999999</v>
          </cell>
          <cell r="N145">
            <v>17.5</v>
          </cell>
          <cell r="O145">
            <v>13</v>
          </cell>
          <cell r="P145">
            <v>2.7</v>
          </cell>
          <cell r="Q145">
            <v>5.7</v>
          </cell>
          <cell r="Y145">
            <v>71</v>
          </cell>
          <cell r="AA145">
            <v>2.2999999999999998</v>
          </cell>
          <cell r="AF145">
            <v>43</v>
          </cell>
          <cell r="AH145">
            <v>16300</v>
          </cell>
          <cell r="AI145">
            <v>16320.188338000002</v>
          </cell>
          <cell r="AN145">
            <v>0.5</v>
          </cell>
          <cell r="AR145">
            <v>2.6</v>
          </cell>
          <cell r="AT145" t="str">
            <v>Education and Training</v>
          </cell>
          <cell r="AU145" t="str">
            <v>Professional, Scientific and Technical Services</v>
          </cell>
          <cell r="AV145" t="str">
            <v>Manufacturing</v>
          </cell>
          <cell r="AW145" t="str">
            <v>Public Administration and Safety</v>
          </cell>
          <cell r="AX145">
            <v>29</v>
          </cell>
          <cell r="AY145">
            <v>23.1</v>
          </cell>
          <cell r="AZ145">
            <v>17.100000000000001</v>
          </cell>
          <cell r="BA145">
            <v>6.2</v>
          </cell>
          <cell r="BB145">
            <v>12.659166016</v>
          </cell>
          <cell r="BC145">
            <v>19.125013452000001</v>
          </cell>
          <cell r="BD145">
            <v>16.009562757000001</v>
          </cell>
          <cell r="BE145">
            <v>17.131861816000001</v>
          </cell>
          <cell r="BF145">
            <v>11.079721481</v>
          </cell>
          <cell r="BG145">
            <v>16.242045267000002</v>
          </cell>
          <cell r="BH145">
            <v>14.086996666999999</v>
          </cell>
          <cell r="BI145">
            <v>17.373902343000001</v>
          </cell>
          <cell r="BJ145">
            <v>12.008929603</v>
          </cell>
          <cell r="BK145">
            <v>16.890980295999999</v>
          </cell>
          <cell r="BL145">
            <v>16.320188338000001</v>
          </cell>
          <cell r="BM145">
            <v>16.7</v>
          </cell>
          <cell r="BN145">
            <v>25.5</v>
          </cell>
          <cell r="BO145">
            <v>27.2</v>
          </cell>
          <cell r="BP145">
            <v>19.3</v>
          </cell>
          <cell r="BQ145">
            <v>7.6</v>
          </cell>
          <cell r="BR145">
            <v>14.6</v>
          </cell>
          <cell r="BS145">
            <v>2.7</v>
          </cell>
          <cell r="BT145">
            <v>1.1000000000000001</v>
          </cell>
          <cell r="BU145">
            <v>1.9</v>
          </cell>
          <cell r="BV145">
            <v>1.2</v>
          </cell>
          <cell r="BW145">
            <v>8.6</v>
          </cell>
          <cell r="BX145">
            <v>24.8</v>
          </cell>
          <cell r="BY145">
            <v>21.3</v>
          </cell>
          <cell r="BZ145">
            <v>23.5</v>
          </cell>
          <cell r="CA145">
            <v>10.3</v>
          </cell>
          <cell r="CB145">
            <v>7</v>
          </cell>
          <cell r="CC145">
            <v>3.4</v>
          </cell>
          <cell r="CD145">
            <v>42</v>
          </cell>
          <cell r="CF145" t="str">
            <v>Other Industries</v>
          </cell>
          <cell r="CG145">
            <v>24.599999999999994</v>
          </cell>
          <cell r="CH145">
            <v>0.4</v>
          </cell>
        </row>
        <row r="146">
          <cell r="B146">
            <v>3121</v>
          </cell>
          <cell r="C146" t="str">
            <v>Architectural, Building &amp; Surveying Technicians</v>
          </cell>
          <cell r="E146">
            <v>1838</v>
          </cell>
          <cell r="F146" t="str">
            <v>n/a</v>
          </cell>
          <cell r="G146">
            <v>89</v>
          </cell>
          <cell r="H146">
            <v>11</v>
          </cell>
          <cell r="I146">
            <v>89</v>
          </cell>
          <cell r="J146">
            <v>11</v>
          </cell>
          <cell r="K146">
            <v>4.9000000000000004</v>
          </cell>
          <cell r="L146">
            <v>15.4</v>
          </cell>
          <cell r="M146">
            <v>21.2</v>
          </cell>
          <cell r="N146">
            <v>41.1</v>
          </cell>
          <cell r="O146">
            <v>9.1999999999999993</v>
          </cell>
          <cell r="P146">
            <v>2.4</v>
          </cell>
          <cell r="Q146">
            <v>5.8</v>
          </cell>
          <cell r="Y146">
            <v>89</v>
          </cell>
          <cell r="AA146">
            <v>2.7</v>
          </cell>
          <cell r="AF146">
            <v>47</v>
          </cell>
          <cell r="AH146">
            <v>67200</v>
          </cell>
          <cell r="AI146">
            <v>67171.378171999997</v>
          </cell>
          <cell r="AN146">
            <v>15.2</v>
          </cell>
          <cell r="AR146">
            <v>8.6</v>
          </cell>
          <cell r="AT146" t="str">
            <v>Construction</v>
          </cell>
          <cell r="AU146" t="str">
            <v>Professional, Scientific and Technical Services</v>
          </cell>
          <cell r="AV146" t="str">
            <v>Public Administration and Safety</v>
          </cell>
          <cell r="AW146" t="str">
            <v>Manufacturing</v>
          </cell>
          <cell r="AX146">
            <v>59.6</v>
          </cell>
          <cell r="AY146">
            <v>21.6</v>
          </cell>
          <cell r="AZ146">
            <v>6.6</v>
          </cell>
          <cell r="BA146">
            <v>3.4</v>
          </cell>
          <cell r="BB146">
            <v>59.595193866999999</v>
          </cell>
          <cell r="BC146">
            <v>53.221289466000002</v>
          </cell>
          <cell r="BD146">
            <v>55.296685150000002</v>
          </cell>
          <cell r="BE146">
            <v>58.806952275999997</v>
          </cell>
          <cell r="BF146">
            <v>54.367518892</v>
          </cell>
          <cell r="BG146">
            <v>58.301313366000002</v>
          </cell>
          <cell r="BH146">
            <v>66.323111205999993</v>
          </cell>
          <cell r="BI146">
            <v>63.573649824</v>
          </cell>
          <cell r="BJ146">
            <v>73.888056489999997</v>
          </cell>
          <cell r="BK146">
            <v>81.276100686999996</v>
          </cell>
          <cell r="BL146">
            <v>67.171378172000004</v>
          </cell>
          <cell r="BM146">
            <v>72.900000000000006</v>
          </cell>
          <cell r="BN146">
            <v>30.6</v>
          </cell>
          <cell r="BO146">
            <v>25.5</v>
          </cell>
          <cell r="BP146">
            <v>21.1</v>
          </cell>
          <cell r="BQ146">
            <v>5.9</v>
          </cell>
          <cell r="BR146">
            <v>12.8</v>
          </cell>
          <cell r="BS146">
            <v>1.6</v>
          </cell>
          <cell r="BT146">
            <v>1</v>
          </cell>
          <cell r="BU146">
            <v>1.4</v>
          </cell>
          <cell r="BV146">
            <v>0.4</v>
          </cell>
          <cell r="BW146">
            <v>5</v>
          </cell>
          <cell r="BX146">
            <v>25.6</v>
          </cell>
          <cell r="BY146">
            <v>26.7</v>
          </cell>
          <cell r="BZ146">
            <v>23.2</v>
          </cell>
          <cell r="CA146">
            <v>9</v>
          </cell>
          <cell r="CB146">
            <v>6.3</v>
          </cell>
          <cell r="CC146">
            <v>3.8</v>
          </cell>
          <cell r="CD146">
            <v>42</v>
          </cell>
          <cell r="CF146" t="str">
            <v>Other Industries</v>
          </cell>
          <cell r="CG146">
            <v>8.7999999999999972</v>
          </cell>
          <cell r="CH146">
            <v>5.8</v>
          </cell>
        </row>
        <row r="147">
          <cell r="B147">
            <v>3122</v>
          </cell>
          <cell r="C147" t="str">
            <v>Civil Engineering Draftspersons and Technicians</v>
          </cell>
          <cell r="E147">
            <v>1574</v>
          </cell>
          <cell r="F147" t="str">
            <v>n/a</v>
          </cell>
          <cell r="G147">
            <v>86</v>
          </cell>
          <cell r="H147">
            <v>14</v>
          </cell>
          <cell r="I147">
            <v>89</v>
          </cell>
          <cell r="J147">
            <v>11</v>
          </cell>
          <cell r="K147">
            <v>4.4000000000000004</v>
          </cell>
          <cell r="L147">
            <v>17</v>
          </cell>
          <cell r="M147">
            <v>38.6</v>
          </cell>
          <cell r="N147">
            <v>21</v>
          </cell>
          <cell r="O147">
            <v>13.1</v>
          </cell>
          <cell r="P147">
            <v>2.1</v>
          </cell>
          <cell r="Q147">
            <v>3.8</v>
          </cell>
          <cell r="Y147">
            <v>89</v>
          </cell>
          <cell r="AA147">
            <v>4.3</v>
          </cell>
          <cell r="AF147">
            <v>42</v>
          </cell>
          <cell r="AH147">
            <v>11000</v>
          </cell>
          <cell r="AI147">
            <v>11026.693555</v>
          </cell>
          <cell r="AN147">
            <v>56.6</v>
          </cell>
          <cell r="AR147">
            <v>-2.4</v>
          </cell>
          <cell r="AT147" t="str">
            <v>Professional, Scientific and Technical Services</v>
          </cell>
          <cell r="AU147" t="str">
            <v>Public Administration and Safety</v>
          </cell>
          <cell r="AV147" t="str">
            <v>Construction</v>
          </cell>
          <cell r="AW147" t="str">
            <v>Manufacturing</v>
          </cell>
          <cell r="AX147">
            <v>50.4</v>
          </cell>
          <cell r="AY147">
            <v>18.2</v>
          </cell>
          <cell r="AZ147">
            <v>16.600000000000001</v>
          </cell>
          <cell r="BA147">
            <v>5.4</v>
          </cell>
          <cell r="BB147">
            <v>13.017783081999999</v>
          </cell>
          <cell r="BC147">
            <v>9.7263956146999995</v>
          </cell>
          <cell r="BD147">
            <v>12.893673881</v>
          </cell>
          <cell r="BE147">
            <v>12.763194454000001</v>
          </cell>
          <cell r="BF147">
            <v>10.340705249000001</v>
          </cell>
          <cell r="BG147">
            <v>7.0414578368000003</v>
          </cell>
          <cell r="BH147">
            <v>16.121677069</v>
          </cell>
          <cell r="BI147">
            <v>11.450669344</v>
          </cell>
          <cell r="BJ147">
            <v>5.6740382622999999</v>
          </cell>
          <cell r="BK147">
            <v>12.402660529</v>
          </cell>
          <cell r="BL147">
            <v>11.026693555</v>
          </cell>
          <cell r="BM147">
            <v>10.8</v>
          </cell>
          <cell r="BN147">
            <v>24.9</v>
          </cell>
          <cell r="BO147">
            <v>18.8</v>
          </cell>
          <cell r="BP147">
            <v>31.3</v>
          </cell>
          <cell r="BQ147">
            <v>6.5</v>
          </cell>
          <cell r="BR147">
            <v>13.9</v>
          </cell>
          <cell r="BS147">
            <v>2</v>
          </cell>
          <cell r="BT147">
            <v>1.1000000000000001</v>
          </cell>
          <cell r="BU147">
            <v>1.6</v>
          </cell>
          <cell r="BV147">
            <v>1.4</v>
          </cell>
          <cell r="BW147">
            <v>7</v>
          </cell>
          <cell r="BX147">
            <v>29.4</v>
          </cell>
          <cell r="BY147">
            <v>25.2</v>
          </cell>
          <cell r="BZ147">
            <v>19.5</v>
          </cell>
          <cell r="CA147">
            <v>8.1999999999999993</v>
          </cell>
          <cell r="CB147">
            <v>6.1</v>
          </cell>
          <cell r="CC147">
            <v>3.2</v>
          </cell>
          <cell r="CD147">
            <v>39</v>
          </cell>
          <cell r="CF147" t="str">
            <v>Other Industries</v>
          </cell>
          <cell r="CG147">
            <v>9.4000000000000057</v>
          </cell>
          <cell r="CH147">
            <v>-0.3</v>
          </cell>
        </row>
        <row r="148">
          <cell r="B148">
            <v>3123</v>
          </cell>
          <cell r="C148" t="str">
            <v>Electrical Engineering Draftspersons, Technicians</v>
          </cell>
          <cell r="E148">
            <v>1784</v>
          </cell>
          <cell r="F148" t="str">
            <v>n/a</v>
          </cell>
          <cell r="G148">
            <v>93</v>
          </cell>
          <cell r="H148">
            <v>7</v>
          </cell>
          <cell r="I148">
            <v>87</v>
          </cell>
          <cell r="J148">
            <v>13</v>
          </cell>
          <cell r="K148">
            <v>3.1</v>
          </cell>
          <cell r="L148">
            <v>10.4</v>
          </cell>
          <cell r="M148">
            <v>24.2</v>
          </cell>
          <cell r="N148">
            <v>51.4</v>
          </cell>
          <cell r="O148">
            <v>7.2</v>
          </cell>
          <cell r="P148">
            <v>1.2</v>
          </cell>
          <cell r="Q148">
            <v>2.5</v>
          </cell>
          <cell r="Y148">
            <v>87</v>
          </cell>
          <cell r="AA148">
            <v>2.2999999999999998</v>
          </cell>
          <cell r="AF148">
            <v>45</v>
          </cell>
          <cell r="AH148">
            <v>10300</v>
          </cell>
          <cell r="AI148">
            <v>10301.185357999999</v>
          </cell>
          <cell r="AN148">
            <v>-8.4</v>
          </cell>
          <cell r="AR148">
            <v>2.2999999999999998</v>
          </cell>
          <cell r="AT148" t="str">
            <v>Electricity, Gas, Water and Waste Services</v>
          </cell>
          <cell r="AU148" t="str">
            <v>Construction</v>
          </cell>
          <cell r="AV148" t="str">
            <v>Professional, Scientific and Technical Services</v>
          </cell>
          <cell r="AW148" t="str">
            <v>Manufacturing</v>
          </cell>
          <cell r="AX148">
            <v>24.2</v>
          </cell>
          <cell r="AY148">
            <v>21.4</v>
          </cell>
          <cell r="AZ148">
            <v>15.2</v>
          </cell>
          <cell r="BA148">
            <v>14.2</v>
          </cell>
          <cell r="BB148">
            <v>10.087310293</v>
          </cell>
          <cell r="BC148">
            <v>8.5542183984999998</v>
          </cell>
          <cell r="BD148">
            <v>5.4352918604999996</v>
          </cell>
          <cell r="BE148">
            <v>8.9111752030000009</v>
          </cell>
          <cell r="BF148">
            <v>8.5148988810000006</v>
          </cell>
          <cell r="BG148">
            <v>11.248618038</v>
          </cell>
          <cell r="BH148">
            <v>7.7415296351</v>
          </cell>
          <cell r="BI148">
            <v>4.9215456068999996</v>
          </cell>
          <cell r="BJ148">
            <v>8.5806385958</v>
          </cell>
          <cell r="BK148">
            <v>16.125075706000001</v>
          </cell>
          <cell r="BL148">
            <v>10.301185358</v>
          </cell>
          <cell r="BM148">
            <v>10.5</v>
          </cell>
          <cell r="BN148">
            <v>25.8</v>
          </cell>
          <cell r="BO148">
            <v>20.8</v>
          </cell>
          <cell r="BP148">
            <v>22.6</v>
          </cell>
          <cell r="BQ148">
            <v>7</v>
          </cell>
          <cell r="BR148">
            <v>18.7</v>
          </cell>
          <cell r="BS148">
            <v>2.9</v>
          </cell>
          <cell r="BT148">
            <v>1.5</v>
          </cell>
          <cell r="BU148">
            <v>0.7</v>
          </cell>
          <cell r="BV148">
            <v>0.9</v>
          </cell>
          <cell r="BW148">
            <v>4.9000000000000004</v>
          </cell>
          <cell r="BX148">
            <v>25.5</v>
          </cell>
          <cell r="BY148">
            <v>24</v>
          </cell>
          <cell r="BZ148">
            <v>24.3</v>
          </cell>
          <cell r="CA148">
            <v>10.5</v>
          </cell>
          <cell r="CB148">
            <v>6.2</v>
          </cell>
          <cell r="CC148">
            <v>3.6</v>
          </cell>
          <cell r="CD148">
            <v>42</v>
          </cell>
          <cell r="CF148" t="str">
            <v>Other Industries</v>
          </cell>
          <cell r="CG148">
            <v>25</v>
          </cell>
          <cell r="CH148">
            <v>0.2</v>
          </cell>
        </row>
        <row r="149">
          <cell r="B149">
            <v>3124</v>
          </cell>
          <cell r="C149" t="str">
            <v>Electronic Engineering Draftspersons, Technicians</v>
          </cell>
          <cell r="E149">
            <v>1636</v>
          </cell>
          <cell r="F149" t="str">
            <v>n/a</v>
          </cell>
          <cell r="G149">
            <v>92</v>
          </cell>
          <cell r="H149">
            <v>8</v>
          </cell>
          <cell r="I149">
            <v>88</v>
          </cell>
          <cell r="J149">
            <v>12</v>
          </cell>
          <cell r="K149">
            <v>4.3</v>
          </cell>
          <cell r="L149">
            <v>14.9</v>
          </cell>
          <cell r="M149">
            <v>28.3</v>
          </cell>
          <cell r="N149">
            <v>38.200000000000003</v>
          </cell>
          <cell r="O149">
            <v>9.4</v>
          </cell>
          <cell r="P149">
            <v>1.8</v>
          </cell>
          <cell r="Q149">
            <v>3.2</v>
          </cell>
          <cell r="Y149">
            <v>88</v>
          </cell>
          <cell r="AA149">
            <v>1.1000000000000001</v>
          </cell>
          <cell r="AF149">
            <v>43</v>
          </cell>
          <cell r="AH149">
            <v>2400</v>
          </cell>
          <cell r="AI149">
            <v>2405.8252634</v>
          </cell>
          <cell r="AN149">
            <v>-56.9</v>
          </cell>
          <cell r="AR149">
            <v>-9.6</v>
          </cell>
          <cell r="AT149" t="str">
            <v>Public Administration and Safety</v>
          </cell>
          <cell r="AU149" t="str">
            <v>Manufacturing</v>
          </cell>
          <cell r="AV149" t="str">
            <v>Information Media and Telecommunications</v>
          </cell>
          <cell r="AW149" t="str">
            <v>Professional, Scientific and Technical Services</v>
          </cell>
          <cell r="AX149">
            <v>23.9</v>
          </cell>
          <cell r="AY149">
            <v>18.7</v>
          </cell>
          <cell r="AZ149">
            <v>14.8</v>
          </cell>
          <cell r="BA149">
            <v>11.7</v>
          </cell>
          <cell r="BB149">
            <v>5.0359367609000003</v>
          </cell>
          <cell r="BC149">
            <v>5.3352187826000002</v>
          </cell>
          <cell r="BD149">
            <v>6.0627324088999996</v>
          </cell>
          <cell r="BE149">
            <v>4.7313025023000002</v>
          </cell>
          <cell r="BF149">
            <v>2.4042304677000002</v>
          </cell>
          <cell r="BG149">
            <v>5.5793921665999999</v>
          </cell>
          <cell r="BH149">
            <v>4.8369883598000003</v>
          </cell>
          <cell r="BI149">
            <v>7.2858288525999999</v>
          </cell>
          <cell r="BJ149">
            <v>7.1095532094999996</v>
          </cell>
          <cell r="BK149">
            <v>6.5395505241</v>
          </cell>
          <cell r="BL149">
            <v>2.4058252634000001</v>
          </cell>
          <cell r="BM149">
            <v>2.2000000000000002</v>
          </cell>
          <cell r="BN149">
            <v>31.7</v>
          </cell>
          <cell r="BO149">
            <v>22</v>
          </cell>
          <cell r="BP149">
            <v>18.5</v>
          </cell>
          <cell r="BQ149">
            <v>8.4</v>
          </cell>
          <cell r="BR149">
            <v>12</v>
          </cell>
          <cell r="BS149">
            <v>1.5</v>
          </cell>
          <cell r="BT149">
            <v>2.2000000000000002</v>
          </cell>
          <cell r="BU149">
            <v>3.7</v>
          </cell>
          <cell r="BV149">
            <v>1.2</v>
          </cell>
          <cell r="BW149">
            <v>7.7</v>
          </cell>
          <cell r="BX149">
            <v>22.8</v>
          </cell>
          <cell r="BY149">
            <v>20.9</v>
          </cell>
          <cell r="BZ149">
            <v>23.8</v>
          </cell>
          <cell r="CA149">
            <v>11.5</v>
          </cell>
          <cell r="CB149">
            <v>7.6</v>
          </cell>
          <cell r="CC149">
            <v>4.5</v>
          </cell>
          <cell r="CD149">
            <v>43</v>
          </cell>
          <cell r="CF149" t="str">
            <v>Other Industries</v>
          </cell>
          <cell r="CG149">
            <v>30.900000000000006</v>
          </cell>
          <cell r="CH149">
            <v>-0.2</v>
          </cell>
        </row>
        <row r="150">
          <cell r="B150">
            <v>3125</v>
          </cell>
          <cell r="C150" t="str">
            <v>Mechanical Engineering Draftspersons, Technicians</v>
          </cell>
          <cell r="E150">
            <v>1838</v>
          </cell>
          <cell r="F150" t="str">
            <v>n/a</v>
          </cell>
          <cell r="G150">
            <v>95</v>
          </cell>
          <cell r="H150">
            <v>5</v>
          </cell>
          <cell r="I150">
            <v>89</v>
          </cell>
          <cell r="J150">
            <v>11</v>
          </cell>
          <cell r="K150">
            <v>3.9</v>
          </cell>
          <cell r="L150">
            <v>15.4</v>
          </cell>
          <cell r="M150">
            <v>32.1</v>
          </cell>
          <cell r="N150">
            <v>36.6</v>
          </cell>
          <cell r="O150">
            <v>8.4</v>
          </cell>
          <cell r="P150">
            <v>1.4</v>
          </cell>
          <cell r="Q150">
            <v>2.2999999999999998</v>
          </cell>
          <cell r="Y150">
            <v>89</v>
          </cell>
          <cell r="AA150">
            <v>3.1</v>
          </cell>
          <cell r="AF150">
            <v>43</v>
          </cell>
          <cell r="AH150">
            <v>5100</v>
          </cell>
          <cell r="AI150">
            <v>5144.6626888000001</v>
          </cell>
          <cell r="AN150">
            <v>33.6</v>
          </cell>
          <cell r="AR150">
            <v>4.3</v>
          </cell>
          <cell r="AT150" t="str">
            <v>Manufacturing</v>
          </cell>
          <cell r="AU150" t="str">
            <v>Professional, Scientific and Technical Services</v>
          </cell>
          <cell r="AV150" t="str">
            <v>Construction</v>
          </cell>
          <cell r="AW150" t="str">
            <v>Other Services</v>
          </cell>
          <cell r="AX150">
            <v>32.299999999999997</v>
          </cell>
          <cell r="AY150">
            <v>28</v>
          </cell>
          <cell r="AZ150">
            <v>10.5</v>
          </cell>
          <cell r="BA150">
            <v>7.3</v>
          </cell>
          <cell r="BB150">
            <v>6.9523297284999996</v>
          </cell>
          <cell r="BC150">
            <v>4.1558450498999999</v>
          </cell>
          <cell r="BD150">
            <v>7.9916611542</v>
          </cell>
          <cell r="BE150">
            <v>6.0055575616999999</v>
          </cell>
          <cell r="BF150">
            <v>4.7838068830999996</v>
          </cell>
          <cell r="BG150">
            <v>3.849977752</v>
          </cell>
          <cell r="BH150">
            <v>5.0686841963999996</v>
          </cell>
          <cell r="BI150">
            <v>6.2459904837</v>
          </cell>
          <cell r="BJ150">
            <v>4.9297993003</v>
          </cell>
          <cell r="BK150">
            <v>2.5391909797999999</v>
          </cell>
          <cell r="BL150">
            <v>5.1446626888000004</v>
          </cell>
          <cell r="BM150">
            <v>5.4</v>
          </cell>
          <cell r="BN150">
            <v>23.7</v>
          </cell>
          <cell r="BO150">
            <v>26.6</v>
          </cell>
          <cell r="BP150">
            <v>20.2</v>
          </cell>
          <cell r="BQ150">
            <v>7.2</v>
          </cell>
          <cell r="BR150">
            <v>19.3</v>
          </cell>
          <cell r="BS150">
            <v>1.7</v>
          </cell>
          <cell r="BT150">
            <v>0.5</v>
          </cell>
          <cell r="BU150">
            <v>1</v>
          </cell>
          <cell r="BV150">
            <v>0.5</v>
          </cell>
          <cell r="BW150">
            <v>5.2</v>
          </cell>
          <cell r="BX150">
            <v>23.8</v>
          </cell>
          <cell r="BY150">
            <v>26.7</v>
          </cell>
          <cell r="BZ150">
            <v>23.5</v>
          </cell>
          <cell r="CA150">
            <v>9</v>
          </cell>
          <cell r="CB150">
            <v>7.1</v>
          </cell>
          <cell r="CC150">
            <v>4.2</v>
          </cell>
          <cell r="CD150">
            <v>42</v>
          </cell>
          <cell r="CF150" t="str">
            <v>Other Industries</v>
          </cell>
          <cell r="CG150">
            <v>21.900000000000006</v>
          </cell>
          <cell r="CH150">
            <v>0.2</v>
          </cell>
        </row>
        <row r="151">
          <cell r="B151">
            <v>3126</v>
          </cell>
          <cell r="C151" t="str">
            <v>Safety Inspectors</v>
          </cell>
          <cell r="E151">
            <v>1876</v>
          </cell>
          <cell r="F151" t="str">
            <v>n/a</v>
          </cell>
          <cell r="G151">
            <v>80</v>
          </cell>
          <cell r="H151">
            <v>20</v>
          </cell>
          <cell r="I151">
            <v>84</v>
          </cell>
          <cell r="J151">
            <v>16</v>
          </cell>
          <cell r="K151">
            <v>15.3</v>
          </cell>
          <cell r="L151">
            <v>17.5</v>
          </cell>
          <cell r="M151">
            <v>26.1</v>
          </cell>
          <cell r="N151">
            <v>27.8</v>
          </cell>
          <cell r="O151">
            <v>6.7</v>
          </cell>
          <cell r="P151">
            <v>2.2000000000000002</v>
          </cell>
          <cell r="Q151">
            <v>4.4000000000000004</v>
          </cell>
          <cell r="Y151">
            <v>84</v>
          </cell>
          <cell r="AA151">
            <v>7.3</v>
          </cell>
          <cell r="AF151">
            <v>46</v>
          </cell>
          <cell r="AH151">
            <v>7200</v>
          </cell>
          <cell r="AI151">
            <v>7229.4298583999998</v>
          </cell>
          <cell r="AN151">
            <v>13.6</v>
          </cell>
          <cell r="AR151">
            <v>6.2</v>
          </cell>
          <cell r="AT151" t="str">
            <v>Public Administration and Safety</v>
          </cell>
          <cell r="AU151" t="str">
            <v>Professional, Scientific and Technical Services</v>
          </cell>
          <cell r="AV151" t="str">
            <v>Construction</v>
          </cell>
          <cell r="AW151" t="str">
            <v>Mining</v>
          </cell>
          <cell r="AX151">
            <v>39</v>
          </cell>
          <cell r="AY151">
            <v>12.5</v>
          </cell>
          <cell r="AZ151">
            <v>9.8000000000000007</v>
          </cell>
          <cell r="BA151">
            <v>9.1999999999999993</v>
          </cell>
          <cell r="BB151">
            <v>2.8396678207999999</v>
          </cell>
          <cell r="BC151">
            <v>3.5806169398000001</v>
          </cell>
          <cell r="BD151">
            <v>4.4002833551</v>
          </cell>
          <cell r="BE151">
            <v>6.8422921992000001</v>
          </cell>
          <cell r="BF151">
            <v>5.3706553825999999</v>
          </cell>
          <cell r="BG151">
            <v>6.3659879110000004</v>
          </cell>
          <cell r="BH151">
            <v>2.4022536415000002</v>
          </cell>
          <cell r="BI151">
            <v>4.8191827743999998</v>
          </cell>
          <cell r="BJ151">
            <v>4.4308410676000003</v>
          </cell>
          <cell r="BK151">
            <v>4.7745910568000003</v>
          </cell>
          <cell r="BL151">
            <v>7.2294298583999996</v>
          </cell>
          <cell r="BM151">
            <v>7.7</v>
          </cell>
          <cell r="BN151">
            <v>26.8</v>
          </cell>
          <cell r="BO151">
            <v>19.8</v>
          </cell>
          <cell r="BP151">
            <v>22.3</v>
          </cell>
          <cell r="BQ151">
            <v>7</v>
          </cell>
          <cell r="BR151">
            <v>19.3</v>
          </cell>
          <cell r="BS151">
            <v>1.7</v>
          </cell>
          <cell r="BT151">
            <v>1.9</v>
          </cell>
          <cell r="BU151">
            <v>1.1000000000000001</v>
          </cell>
          <cell r="BV151">
            <v>0.1</v>
          </cell>
          <cell r="BW151">
            <v>2</v>
          </cell>
          <cell r="BX151">
            <v>15.1</v>
          </cell>
          <cell r="BY151">
            <v>22.1</v>
          </cell>
          <cell r="BZ151">
            <v>29.4</v>
          </cell>
          <cell r="CA151">
            <v>13.7</v>
          </cell>
          <cell r="CB151">
            <v>10.7</v>
          </cell>
          <cell r="CC151">
            <v>6.9</v>
          </cell>
          <cell r="CD151">
            <v>48</v>
          </cell>
          <cell r="CF151" t="str">
            <v>Other Industries</v>
          </cell>
          <cell r="CG151">
            <v>29.5</v>
          </cell>
          <cell r="CH151">
            <v>0.4</v>
          </cell>
        </row>
        <row r="152">
          <cell r="B152">
            <v>3129</v>
          </cell>
          <cell r="C152" t="str">
            <v>Other Building and Engineering Technicians</v>
          </cell>
          <cell r="E152">
            <v>2812</v>
          </cell>
          <cell r="F152" t="str">
            <v>n/a</v>
          </cell>
          <cell r="G152">
            <v>89</v>
          </cell>
          <cell r="H152">
            <v>11</v>
          </cell>
          <cell r="I152">
            <v>94</v>
          </cell>
          <cell r="J152">
            <v>6</v>
          </cell>
          <cell r="K152">
            <v>4.2</v>
          </cell>
          <cell r="L152">
            <v>11.4</v>
          </cell>
          <cell r="M152">
            <v>17.8</v>
          </cell>
          <cell r="N152">
            <v>47.2</v>
          </cell>
          <cell r="O152">
            <v>8.8000000000000007</v>
          </cell>
          <cell r="P152">
            <v>2.9</v>
          </cell>
          <cell r="Q152">
            <v>7.6</v>
          </cell>
          <cell r="Y152">
            <v>94</v>
          </cell>
          <cell r="AA152">
            <v>3.1</v>
          </cell>
          <cell r="AF152">
            <v>52</v>
          </cell>
          <cell r="AH152">
            <v>34300</v>
          </cell>
          <cell r="AI152">
            <v>34332.748350000002</v>
          </cell>
          <cell r="AN152">
            <v>38</v>
          </cell>
          <cell r="AR152">
            <v>15.5</v>
          </cell>
          <cell r="AT152" t="str">
            <v>Mining</v>
          </cell>
          <cell r="AU152" t="str">
            <v>Manufacturing</v>
          </cell>
          <cell r="AV152" t="str">
            <v>Professional, Scientific and Technical Services</v>
          </cell>
          <cell r="AW152" t="str">
            <v>Construction</v>
          </cell>
          <cell r="AX152">
            <v>47.3</v>
          </cell>
          <cell r="AY152">
            <v>16.600000000000001</v>
          </cell>
          <cell r="AZ152">
            <v>9.1</v>
          </cell>
          <cell r="BA152">
            <v>4.8</v>
          </cell>
          <cell r="BB152">
            <v>23.260670862000001</v>
          </cell>
          <cell r="BC152">
            <v>22.407207574000001</v>
          </cell>
          <cell r="BD152">
            <v>25.098161203</v>
          </cell>
          <cell r="BE152">
            <v>29.100044906000001</v>
          </cell>
          <cell r="BF152">
            <v>23.729765740000001</v>
          </cell>
          <cell r="BG152">
            <v>24.884958254000001</v>
          </cell>
          <cell r="BH152">
            <v>24.484025826</v>
          </cell>
          <cell r="BI152">
            <v>19.437475854999999</v>
          </cell>
          <cell r="BJ152">
            <v>26.445328192000002</v>
          </cell>
          <cell r="BK152">
            <v>27.684261783</v>
          </cell>
          <cell r="BL152">
            <v>34.332748350000003</v>
          </cell>
          <cell r="BM152">
            <v>39.700000000000003</v>
          </cell>
          <cell r="BN152">
            <v>20.6</v>
          </cell>
          <cell r="BO152">
            <v>10.7</v>
          </cell>
          <cell r="BP152">
            <v>26.1</v>
          </cell>
          <cell r="BQ152">
            <v>6.2</v>
          </cell>
          <cell r="BR152">
            <v>33</v>
          </cell>
          <cell r="BS152">
            <v>1.6</v>
          </cell>
          <cell r="BT152">
            <v>1.4</v>
          </cell>
          <cell r="BU152">
            <v>0.2</v>
          </cell>
          <cell r="BV152">
            <v>0.3</v>
          </cell>
          <cell r="BW152">
            <v>2.4</v>
          </cell>
          <cell r="BX152">
            <v>20.3</v>
          </cell>
          <cell r="BY152">
            <v>29</v>
          </cell>
          <cell r="BZ152">
            <v>30</v>
          </cell>
          <cell r="CA152">
            <v>11</v>
          </cell>
          <cell r="CB152">
            <v>5.0999999999999996</v>
          </cell>
          <cell r="CC152">
            <v>1.8</v>
          </cell>
          <cell r="CD152">
            <v>44</v>
          </cell>
          <cell r="CF152" t="str">
            <v>Other Industries</v>
          </cell>
          <cell r="CG152">
            <v>22.200000000000003</v>
          </cell>
          <cell r="CH152">
            <v>5.3</v>
          </cell>
        </row>
        <row r="153">
          <cell r="B153">
            <v>3131</v>
          </cell>
          <cell r="C153" t="str">
            <v>ICT Support Technicians</v>
          </cell>
          <cell r="E153">
            <v>1498</v>
          </cell>
          <cell r="F153" t="str">
            <v>n/a</v>
          </cell>
          <cell r="G153">
            <v>78</v>
          </cell>
          <cell r="H153">
            <v>22</v>
          </cell>
          <cell r="I153">
            <v>83</v>
          </cell>
          <cell r="J153">
            <v>17</v>
          </cell>
          <cell r="K153">
            <v>12.2</v>
          </cell>
          <cell r="L153">
            <v>30.8</v>
          </cell>
          <cell r="M153">
            <v>18.600000000000001</v>
          </cell>
          <cell r="N153">
            <v>13.8</v>
          </cell>
          <cell r="O153">
            <v>19</v>
          </cell>
          <cell r="P153">
            <v>2.2999999999999998</v>
          </cell>
          <cell r="Q153">
            <v>3.3</v>
          </cell>
          <cell r="Y153">
            <v>83</v>
          </cell>
          <cell r="AA153">
            <v>1.9</v>
          </cell>
          <cell r="AF153">
            <v>41</v>
          </cell>
          <cell r="AH153">
            <v>84800</v>
          </cell>
          <cell r="AI153">
            <v>84839.303767999998</v>
          </cell>
          <cell r="AN153">
            <v>75.900000000000006</v>
          </cell>
          <cell r="AR153">
            <v>19.100000000000001</v>
          </cell>
          <cell r="AT153" t="str">
            <v>Professional, Scientific and Technical Services</v>
          </cell>
          <cell r="AU153" t="str">
            <v>Education and Training</v>
          </cell>
          <cell r="AV153" t="str">
            <v>Public Administration and Safety</v>
          </cell>
          <cell r="AW153" t="str">
            <v>Information Media and Telecommunications</v>
          </cell>
          <cell r="AX153">
            <v>33.4</v>
          </cell>
          <cell r="AY153">
            <v>12.6</v>
          </cell>
          <cell r="AZ153">
            <v>10.5</v>
          </cell>
          <cell r="BA153">
            <v>6.7</v>
          </cell>
          <cell r="BB153">
            <v>43.063359468000002</v>
          </cell>
          <cell r="BC153">
            <v>54.857269655000003</v>
          </cell>
          <cell r="BD153">
            <v>51.898339772</v>
          </cell>
          <cell r="BE153">
            <v>55.212350145000002</v>
          </cell>
          <cell r="BF153">
            <v>50.754945692</v>
          </cell>
          <cell r="BG153">
            <v>48.218800584</v>
          </cell>
          <cell r="BH153">
            <v>59.560669421</v>
          </cell>
          <cell r="BI153">
            <v>59.476568014999998</v>
          </cell>
          <cell r="BJ153">
            <v>67.545086130000001</v>
          </cell>
          <cell r="BK153">
            <v>59.599727637999997</v>
          </cell>
          <cell r="BL153">
            <v>84.839303767999994</v>
          </cell>
          <cell r="BM153">
            <v>101.1</v>
          </cell>
          <cell r="BN153">
            <v>34.700000000000003</v>
          </cell>
          <cell r="BO153">
            <v>26.8</v>
          </cell>
          <cell r="BP153">
            <v>16.899999999999999</v>
          </cell>
          <cell r="BQ153">
            <v>6.5</v>
          </cell>
          <cell r="BR153">
            <v>8.6</v>
          </cell>
          <cell r="BS153">
            <v>1.6</v>
          </cell>
          <cell r="BT153">
            <v>0.8</v>
          </cell>
          <cell r="BU153">
            <v>4</v>
          </cell>
          <cell r="BV153">
            <v>1.8</v>
          </cell>
          <cell r="BW153">
            <v>9.9</v>
          </cell>
          <cell r="BX153">
            <v>33.299999999999997</v>
          </cell>
          <cell r="BY153">
            <v>27.4</v>
          </cell>
          <cell r="BZ153">
            <v>17.2</v>
          </cell>
          <cell r="CA153">
            <v>5.6</v>
          </cell>
          <cell r="CB153">
            <v>3.1</v>
          </cell>
          <cell r="CC153">
            <v>1.6</v>
          </cell>
          <cell r="CD153">
            <v>36</v>
          </cell>
          <cell r="CF153" t="str">
            <v>Other Industries</v>
          </cell>
          <cell r="CG153">
            <v>36.799999999999997</v>
          </cell>
          <cell r="CH153">
            <v>16.2</v>
          </cell>
        </row>
        <row r="154">
          <cell r="B154">
            <v>3132</v>
          </cell>
          <cell r="C154" t="str">
            <v>Telecommunications Technical Specialists</v>
          </cell>
          <cell r="E154" t="str">
            <v>n/a</v>
          </cell>
          <cell r="F154" t="str">
            <v>n/a</v>
          </cell>
          <cell r="G154">
            <v>89</v>
          </cell>
          <cell r="H154">
            <v>10</v>
          </cell>
          <cell r="I154">
            <v>93</v>
          </cell>
          <cell r="J154">
            <v>8</v>
          </cell>
          <cell r="K154">
            <v>10.4</v>
          </cell>
          <cell r="L154">
            <v>21.1</v>
          </cell>
          <cell r="M154">
            <v>24.5</v>
          </cell>
          <cell r="N154">
            <v>28.7</v>
          </cell>
          <cell r="O154">
            <v>9.6999999999999993</v>
          </cell>
          <cell r="P154">
            <v>2</v>
          </cell>
          <cell r="Q154">
            <v>3.6</v>
          </cell>
          <cell r="Y154">
            <v>93</v>
          </cell>
          <cell r="AA154">
            <v>2.8</v>
          </cell>
          <cell r="AF154">
            <v>42</v>
          </cell>
          <cell r="AH154">
            <v>2300</v>
          </cell>
          <cell r="AI154">
            <v>2257.1239673</v>
          </cell>
          <cell r="AN154">
            <v>-27.2</v>
          </cell>
          <cell r="AR154">
            <v>-12.7</v>
          </cell>
          <cell r="AT154" t="str">
            <v>Information Media and Telecommunications</v>
          </cell>
          <cell r="AU154" t="str">
            <v>Professional, Scientific and Technical Services</v>
          </cell>
          <cell r="AV154" t="str">
            <v>Public Administration and Safety</v>
          </cell>
          <cell r="AW154" t="str">
            <v>Construction</v>
          </cell>
          <cell r="AX154">
            <v>65.599999999999994</v>
          </cell>
          <cell r="AY154">
            <v>8.6999999999999993</v>
          </cell>
          <cell r="AZ154">
            <v>4.0999999999999996</v>
          </cell>
          <cell r="BA154">
            <v>3.9</v>
          </cell>
          <cell r="BB154">
            <v>4.1106960268000003</v>
          </cell>
          <cell r="BC154">
            <v>6.8504865279000002</v>
          </cell>
          <cell r="BD154">
            <v>5.9960970508000004</v>
          </cell>
          <cell r="BE154">
            <v>2.1108871888</v>
          </cell>
          <cell r="BF154">
            <v>5.3371313960000002</v>
          </cell>
          <cell r="BG154">
            <v>3.1009928333999999</v>
          </cell>
          <cell r="BH154">
            <v>5.7587486337999998</v>
          </cell>
          <cell r="BI154">
            <v>6.4570734890999999</v>
          </cell>
          <cell r="BJ154">
            <v>4.6319359418000001</v>
          </cell>
          <cell r="BK154">
            <v>3.4002786835999999</v>
          </cell>
          <cell r="BL154">
            <v>2.2571239673000001</v>
          </cell>
          <cell r="BM154">
            <v>2</v>
          </cell>
          <cell r="BN154">
            <v>33.4</v>
          </cell>
          <cell r="BO154">
            <v>30.1</v>
          </cell>
          <cell r="BP154">
            <v>17.8</v>
          </cell>
          <cell r="BQ154">
            <v>6.1</v>
          </cell>
          <cell r="BR154">
            <v>7.7</v>
          </cell>
          <cell r="BS154">
            <v>2.4</v>
          </cell>
          <cell r="BT154">
            <v>0.6</v>
          </cell>
          <cell r="BU154">
            <v>1.8</v>
          </cell>
          <cell r="BV154">
            <v>0.4</v>
          </cell>
          <cell r="BW154">
            <v>3.9</v>
          </cell>
          <cell r="BX154">
            <v>23.5</v>
          </cell>
          <cell r="BY154">
            <v>25.3</v>
          </cell>
          <cell r="BZ154">
            <v>26.3</v>
          </cell>
          <cell r="CA154">
            <v>11.1</v>
          </cell>
          <cell r="CB154">
            <v>7</v>
          </cell>
          <cell r="CC154">
            <v>2.5</v>
          </cell>
          <cell r="CD154">
            <v>43</v>
          </cell>
          <cell r="CF154" t="str">
            <v>Other Industries</v>
          </cell>
          <cell r="CG154">
            <v>17.700000000000003</v>
          </cell>
          <cell r="CH154">
            <v>-0.3</v>
          </cell>
        </row>
        <row r="155">
          <cell r="B155">
            <v>3211</v>
          </cell>
          <cell r="C155" t="str">
            <v>Automotive Electricians</v>
          </cell>
          <cell r="E155" t="str">
            <v>n/a</v>
          </cell>
          <cell r="F155" t="str">
            <v>n/a</v>
          </cell>
          <cell r="G155">
            <v>98</v>
          </cell>
          <cell r="H155">
            <v>2</v>
          </cell>
          <cell r="I155">
            <v>90</v>
          </cell>
          <cell r="J155">
            <v>10</v>
          </cell>
          <cell r="K155">
            <v>0.1</v>
          </cell>
          <cell r="L155">
            <v>1.6</v>
          </cell>
          <cell r="M155">
            <v>2.2000000000000002</v>
          </cell>
          <cell r="N155">
            <v>84</v>
          </cell>
          <cell r="O155">
            <v>6.7</v>
          </cell>
          <cell r="P155">
            <v>2</v>
          </cell>
          <cell r="Q155">
            <v>3.3</v>
          </cell>
          <cell r="Y155">
            <v>90</v>
          </cell>
          <cell r="AA155">
            <v>4.9000000000000004</v>
          </cell>
          <cell r="AF155">
            <v>48</v>
          </cell>
          <cell r="AH155">
            <v>2400</v>
          </cell>
          <cell r="AI155">
            <v>2431.1126187999998</v>
          </cell>
          <cell r="AN155">
            <v>-79.2</v>
          </cell>
          <cell r="AR155">
            <v>6.3</v>
          </cell>
          <cell r="AT155" t="str">
            <v>Other Services</v>
          </cell>
          <cell r="AU155" t="str">
            <v>Mining</v>
          </cell>
          <cell r="AV155" t="str">
            <v>Manufacturing</v>
          </cell>
          <cell r="AW155" t="str">
            <v>Construction</v>
          </cell>
          <cell r="AX155">
            <v>64.400000000000006</v>
          </cell>
          <cell r="AY155">
            <v>12.1</v>
          </cell>
          <cell r="AZ155">
            <v>5.9</v>
          </cell>
          <cell r="BA155">
            <v>4.3</v>
          </cell>
          <cell r="BB155">
            <v>8.9485164326</v>
          </cell>
          <cell r="BC155">
            <v>9.8082479147000008</v>
          </cell>
          <cell r="BD155">
            <v>9.1638990879000009</v>
          </cell>
          <cell r="BE155">
            <v>8.8652241732999997</v>
          </cell>
          <cell r="BF155">
            <v>9.5283771066000007</v>
          </cell>
          <cell r="BG155">
            <v>11.706351413</v>
          </cell>
          <cell r="BH155">
            <v>5.5618261866000003</v>
          </cell>
          <cell r="BI155">
            <v>5.8984326670999998</v>
          </cell>
          <cell r="BJ155">
            <v>5.9786968171000003</v>
          </cell>
          <cell r="BK155">
            <v>11.081217688000001</v>
          </cell>
          <cell r="BL155">
            <v>2.4311126187999998</v>
          </cell>
          <cell r="BM155">
            <v>2.6</v>
          </cell>
          <cell r="BN155">
            <v>25.1</v>
          </cell>
          <cell r="BO155">
            <v>18.3</v>
          </cell>
          <cell r="BP155">
            <v>25.6</v>
          </cell>
          <cell r="BQ155">
            <v>6.6</v>
          </cell>
          <cell r="BR155">
            <v>20.399999999999999</v>
          </cell>
          <cell r="BS155">
            <v>2.2000000000000002</v>
          </cell>
          <cell r="BT155">
            <v>1.1000000000000001</v>
          </cell>
          <cell r="BU155">
            <v>0.7</v>
          </cell>
          <cell r="BV155">
            <v>4.7</v>
          </cell>
          <cell r="BW155">
            <v>13.2</v>
          </cell>
          <cell r="BX155">
            <v>27.3</v>
          </cell>
          <cell r="BY155">
            <v>21.8</v>
          </cell>
          <cell r="BZ155">
            <v>18.600000000000001</v>
          </cell>
          <cell r="CA155">
            <v>7.2</v>
          </cell>
          <cell r="CB155">
            <v>4.8</v>
          </cell>
          <cell r="CC155">
            <v>2.4</v>
          </cell>
          <cell r="CD155">
            <v>37</v>
          </cell>
          <cell r="CF155" t="str">
            <v>Other Industries</v>
          </cell>
          <cell r="CG155">
            <v>13.299999999999997</v>
          </cell>
          <cell r="CH155">
            <v>0.2</v>
          </cell>
        </row>
        <row r="156">
          <cell r="B156">
            <v>3212</v>
          </cell>
          <cell r="C156" t="str">
            <v>Motor Mechanics</v>
          </cell>
          <cell r="E156">
            <v>1436</v>
          </cell>
          <cell r="F156" t="str">
            <v>n/a</v>
          </cell>
          <cell r="G156">
            <v>99</v>
          </cell>
          <cell r="H156">
            <v>1</v>
          </cell>
          <cell r="I156">
            <v>90</v>
          </cell>
          <cell r="J156">
            <v>10</v>
          </cell>
          <cell r="K156">
            <v>0.3</v>
          </cell>
          <cell r="L156">
            <v>1.7</v>
          </cell>
          <cell r="M156">
            <v>4.5</v>
          </cell>
          <cell r="N156">
            <v>75.7</v>
          </cell>
          <cell r="O156">
            <v>8</v>
          </cell>
          <cell r="P156">
            <v>3.1</v>
          </cell>
          <cell r="Q156">
            <v>6.6</v>
          </cell>
          <cell r="Y156">
            <v>90</v>
          </cell>
          <cell r="AA156">
            <v>2</v>
          </cell>
          <cell r="AF156">
            <v>44</v>
          </cell>
          <cell r="AH156">
            <v>98200</v>
          </cell>
          <cell r="AI156">
            <v>98171.888640000005</v>
          </cell>
          <cell r="AN156">
            <v>2</v>
          </cell>
          <cell r="AR156">
            <v>1.6</v>
          </cell>
          <cell r="AT156" t="str">
            <v>Other Services</v>
          </cell>
          <cell r="AU156" t="str">
            <v>Retail Trade</v>
          </cell>
          <cell r="AV156" t="str">
            <v>Transport, Postal and Warehousing</v>
          </cell>
          <cell r="AW156" t="str">
            <v>Wholesale Trade</v>
          </cell>
          <cell r="AX156">
            <v>57.1</v>
          </cell>
          <cell r="AY156">
            <v>17.600000000000001</v>
          </cell>
          <cell r="AZ156">
            <v>5.4</v>
          </cell>
          <cell r="BA156">
            <v>4.5</v>
          </cell>
          <cell r="BB156">
            <v>92.222465894999999</v>
          </cell>
          <cell r="BC156">
            <v>93.673788517999995</v>
          </cell>
          <cell r="BD156">
            <v>84.540606693000001</v>
          </cell>
          <cell r="BE156">
            <v>89.696742822999994</v>
          </cell>
          <cell r="BF156">
            <v>105.0445213</v>
          </cell>
          <cell r="BG156">
            <v>96.290431322000003</v>
          </cell>
          <cell r="BH156">
            <v>79.896997346000006</v>
          </cell>
          <cell r="BI156">
            <v>108.70920778999999</v>
          </cell>
          <cell r="BJ156">
            <v>109.02301346</v>
          </cell>
          <cell r="BK156">
            <v>100.24186637</v>
          </cell>
          <cell r="BL156">
            <v>98.171888640000006</v>
          </cell>
          <cell r="BM156">
            <v>99.7</v>
          </cell>
          <cell r="BN156">
            <v>29.7</v>
          </cell>
          <cell r="BO156">
            <v>25.9</v>
          </cell>
          <cell r="BP156">
            <v>20.9</v>
          </cell>
          <cell r="BQ156">
            <v>7.3</v>
          </cell>
          <cell r="BR156">
            <v>11.6</v>
          </cell>
          <cell r="BS156">
            <v>2.1</v>
          </cell>
          <cell r="BT156">
            <v>1.3</v>
          </cell>
          <cell r="BU156">
            <v>1.1000000000000001</v>
          </cell>
          <cell r="BV156">
            <v>6.8</v>
          </cell>
          <cell r="BW156">
            <v>14.8</v>
          </cell>
          <cell r="BX156">
            <v>24.6</v>
          </cell>
          <cell r="BY156">
            <v>19.2</v>
          </cell>
          <cell r="BZ156">
            <v>18.5</v>
          </cell>
          <cell r="CA156">
            <v>8</v>
          </cell>
          <cell r="CB156">
            <v>5.0999999999999996</v>
          </cell>
          <cell r="CC156">
            <v>3</v>
          </cell>
          <cell r="CD156">
            <v>36</v>
          </cell>
          <cell r="CF156" t="str">
            <v>Other Industries</v>
          </cell>
          <cell r="CG156">
            <v>15.399999999999991</v>
          </cell>
          <cell r="CH156">
            <v>1.6</v>
          </cell>
        </row>
        <row r="157">
          <cell r="B157">
            <v>3221</v>
          </cell>
          <cell r="C157" t="str">
            <v>Metal Casting, Forging &amp; Finishing Trades</v>
          </cell>
          <cell r="E157">
            <v>2020</v>
          </cell>
          <cell r="F157" t="str">
            <v>n/a</v>
          </cell>
          <cell r="G157">
            <v>95</v>
          </cell>
          <cell r="H157">
            <v>5</v>
          </cell>
          <cell r="I157">
            <v>77</v>
          </cell>
          <cell r="J157">
            <v>23</v>
          </cell>
          <cell r="K157">
            <v>0.3</v>
          </cell>
          <cell r="L157">
            <v>4</v>
          </cell>
          <cell r="M157">
            <v>6.3</v>
          </cell>
          <cell r="N157">
            <v>46.3</v>
          </cell>
          <cell r="O157">
            <v>13.8</v>
          </cell>
          <cell r="P157">
            <v>5.9</v>
          </cell>
          <cell r="Q157">
            <v>23.4</v>
          </cell>
          <cell r="Y157">
            <v>77</v>
          </cell>
          <cell r="AA157">
            <v>0.7</v>
          </cell>
          <cell r="AF157">
            <v>44</v>
          </cell>
          <cell r="AH157">
            <v>2400</v>
          </cell>
          <cell r="AI157">
            <v>2407.7469814999999</v>
          </cell>
          <cell r="AN157">
            <v>-7.4</v>
          </cell>
          <cell r="AR157">
            <v>2.7</v>
          </cell>
          <cell r="AT157" t="str">
            <v>Manufacturing</v>
          </cell>
          <cell r="AU157" t="str">
            <v>Agriculture, Forestry and Fishing</v>
          </cell>
          <cell r="AV157" t="str">
            <v>Arts and Recreation Services</v>
          </cell>
          <cell r="AW157" t="str">
            <v>Other Services</v>
          </cell>
          <cell r="AX157">
            <v>50.3</v>
          </cell>
          <cell r="AY157">
            <v>38</v>
          </cell>
          <cell r="AZ157">
            <v>2.2000000000000002</v>
          </cell>
          <cell r="BA157">
            <v>1.6</v>
          </cell>
          <cell r="BB157">
            <v>2.2197122181000002</v>
          </cell>
          <cell r="BC157">
            <v>1.3110568747</v>
          </cell>
          <cell r="BD157">
            <v>2.3809501299</v>
          </cell>
          <cell r="BE157">
            <v>3.2041084865</v>
          </cell>
          <cell r="BF157">
            <v>2.3278772673999999</v>
          </cell>
          <cell r="BG157">
            <v>2.6010190821000001</v>
          </cell>
          <cell r="BH157">
            <v>1.5026053998</v>
          </cell>
          <cell r="BI157">
            <v>4.3902751060999998</v>
          </cell>
          <cell r="BJ157">
            <v>2.6469536768999999</v>
          </cell>
          <cell r="BK157">
            <v>4.9218209384999998</v>
          </cell>
          <cell r="BL157">
            <v>2.4077469814999999</v>
          </cell>
          <cell r="BM157">
            <v>2.5</v>
          </cell>
          <cell r="BN157">
            <v>27.6</v>
          </cell>
          <cell r="BO157">
            <v>27.5</v>
          </cell>
          <cell r="BP157">
            <v>21.4</v>
          </cell>
          <cell r="BQ157">
            <v>8.5</v>
          </cell>
          <cell r="BR157">
            <v>12.6</v>
          </cell>
          <cell r="BS157">
            <v>1.6</v>
          </cell>
          <cell r="BT157">
            <v>0.5</v>
          </cell>
          <cell r="BU157">
            <v>0.4</v>
          </cell>
          <cell r="BV157">
            <v>2.9</v>
          </cell>
          <cell r="BW157">
            <v>6.6</v>
          </cell>
          <cell r="BX157">
            <v>18.7</v>
          </cell>
          <cell r="BY157">
            <v>23.7</v>
          </cell>
          <cell r="BZ157">
            <v>25.6</v>
          </cell>
          <cell r="CA157">
            <v>9.5</v>
          </cell>
          <cell r="CB157">
            <v>7.6</v>
          </cell>
          <cell r="CC157">
            <v>5.4</v>
          </cell>
          <cell r="CD157">
            <v>44</v>
          </cell>
          <cell r="CF157" t="str">
            <v>Other Industries</v>
          </cell>
          <cell r="CG157">
            <v>7.9000000000000057</v>
          </cell>
          <cell r="CH157">
            <v>0.1</v>
          </cell>
        </row>
        <row r="158">
          <cell r="B158">
            <v>3222</v>
          </cell>
          <cell r="C158" t="str">
            <v>Sheetmetal Trades Workers</v>
          </cell>
          <cell r="E158">
            <v>1600</v>
          </cell>
          <cell r="F158" t="str">
            <v>n/a</v>
          </cell>
          <cell r="G158">
            <v>99</v>
          </cell>
          <cell r="H158">
            <v>1</v>
          </cell>
          <cell r="I158">
            <v>92</v>
          </cell>
          <cell r="J158">
            <v>8</v>
          </cell>
          <cell r="K158">
            <v>0.1</v>
          </cell>
          <cell r="L158">
            <v>1.5</v>
          </cell>
          <cell r="M158">
            <v>2.2000000000000002</v>
          </cell>
          <cell r="N158">
            <v>70.400000000000006</v>
          </cell>
          <cell r="O158">
            <v>9.5</v>
          </cell>
          <cell r="P158">
            <v>4.5999999999999996</v>
          </cell>
          <cell r="Q158">
            <v>11.8</v>
          </cell>
          <cell r="Y158">
            <v>92</v>
          </cell>
          <cell r="AA158">
            <v>5.9</v>
          </cell>
          <cell r="AF158">
            <v>44</v>
          </cell>
          <cell r="AH158">
            <v>6400</v>
          </cell>
          <cell r="AI158">
            <v>6416.1491007000004</v>
          </cell>
          <cell r="AN158">
            <v>8.4</v>
          </cell>
          <cell r="AR158">
            <v>0.9</v>
          </cell>
          <cell r="AT158" t="str">
            <v>Manufacturing</v>
          </cell>
          <cell r="AU158" t="str">
            <v>Construction</v>
          </cell>
          <cell r="AV158" t="str">
            <v>Professional, Scientific and Technical Services</v>
          </cell>
          <cell r="AW158" t="str">
            <v>Wholesale Trade</v>
          </cell>
          <cell r="AX158">
            <v>70.2</v>
          </cell>
          <cell r="AY158">
            <v>18</v>
          </cell>
          <cell r="AZ158">
            <v>2.6</v>
          </cell>
          <cell r="BA158">
            <v>1.8</v>
          </cell>
          <cell r="BB158">
            <v>10.106440154</v>
          </cell>
          <cell r="BC158">
            <v>9.4676588208000005</v>
          </cell>
          <cell r="BD158">
            <v>8.3155554223999992</v>
          </cell>
          <cell r="BE158">
            <v>8.7974857271999998</v>
          </cell>
          <cell r="BF158">
            <v>10.051042442</v>
          </cell>
          <cell r="BG158">
            <v>5.9197903390000004</v>
          </cell>
          <cell r="BH158">
            <v>8.3006815646999996</v>
          </cell>
          <cell r="BI158">
            <v>5.6832928780999996</v>
          </cell>
          <cell r="BJ158">
            <v>7.7729716285999997</v>
          </cell>
          <cell r="BK158">
            <v>5.632503217</v>
          </cell>
          <cell r="BL158">
            <v>6.4161491007000002</v>
          </cell>
          <cell r="BM158">
            <v>6.5</v>
          </cell>
          <cell r="BN158">
            <v>26.1</v>
          </cell>
          <cell r="BO158">
            <v>22.3</v>
          </cell>
          <cell r="BP158">
            <v>27</v>
          </cell>
          <cell r="BQ158">
            <v>7.3</v>
          </cell>
          <cell r="BR158">
            <v>13.1</v>
          </cell>
          <cell r="BS158">
            <v>2.5</v>
          </cell>
          <cell r="BT158">
            <v>0.9</v>
          </cell>
          <cell r="BU158">
            <v>0.8</v>
          </cell>
          <cell r="BV158">
            <v>4.5999999999999996</v>
          </cell>
          <cell r="BW158">
            <v>11.9</v>
          </cell>
          <cell r="BX158">
            <v>21.6</v>
          </cell>
          <cell r="BY158">
            <v>21.3</v>
          </cell>
          <cell r="BZ158">
            <v>22.6</v>
          </cell>
          <cell r="CA158">
            <v>9.1</v>
          </cell>
          <cell r="CB158">
            <v>5.9</v>
          </cell>
          <cell r="CC158">
            <v>3.1</v>
          </cell>
          <cell r="CD158">
            <v>41</v>
          </cell>
          <cell r="CF158" t="str">
            <v>Other Industries</v>
          </cell>
          <cell r="CG158">
            <v>7.4000000000000057</v>
          </cell>
          <cell r="CH158">
            <v>0.1</v>
          </cell>
        </row>
        <row r="159">
          <cell r="B159">
            <v>3223</v>
          </cell>
          <cell r="C159" t="str">
            <v>Structural Steel and Welding Trades Workers</v>
          </cell>
          <cell r="E159">
            <v>1541</v>
          </cell>
          <cell r="F159" t="str">
            <v>n/a</v>
          </cell>
          <cell r="G159">
            <v>99</v>
          </cell>
          <cell r="H159">
            <v>1</v>
          </cell>
          <cell r="I159">
            <v>91</v>
          </cell>
          <cell r="J159">
            <v>9</v>
          </cell>
          <cell r="K159">
            <v>0.2</v>
          </cell>
          <cell r="L159">
            <v>1.7</v>
          </cell>
          <cell r="M159">
            <v>3.1</v>
          </cell>
          <cell r="N159">
            <v>73.2</v>
          </cell>
          <cell r="O159">
            <v>8.3000000000000007</v>
          </cell>
          <cell r="P159">
            <v>3.5</v>
          </cell>
          <cell r="Q159">
            <v>10.1</v>
          </cell>
          <cell r="Y159">
            <v>91</v>
          </cell>
          <cell r="AA159">
            <v>2.9</v>
          </cell>
          <cell r="AF159">
            <v>46</v>
          </cell>
          <cell r="AH159">
            <v>70300</v>
          </cell>
          <cell r="AI159">
            <v>70302.266147000002</v>
          </cell>
          <cell r="AN159">
            <v>5.5</v>
          </cell>
          <cell r="AR159">
            <v>-0.5</v>
          </cell>
          <cell r="AT159" t="str">
            <v>Manufacturing</v>
          </cell>
          <cell r="AU159" t="str">
            <v>Construction</v>
          </cell>
          <cell r="AV159" t="str">
            <v>Mining</v>
          </cell>
          <cell r="AW159" t="str">
            <v>Other Services</v>
          </cell>
          <cell r="AX159">
            <v>54.8</v>
          </cell>
          <cell r="AY159">
            <v>19.7</v>
          </cell>
          <cell r="AZ159">
            <v>7.8</v>
          </cell>
          <cell r="BA159">
            <v>3.8</v>
          </cell>
          <cell r="BB159">
            <v>77.421680003000006</v>
          </cell>
          <cell r="BC159">
            <v>76.201525223999994</v>
          </cell>
          <cell r="BD159">
            <v>79.772055679999994</v>
          </cell>
          <cell r="BE159">
            <v>79.180704022</v>
          </cell>
          <cell r="BF159">
            <v>70.264939526999996</v>
          </cell>
          <cell r="BG159">
            <v>66.643160405000003</v>
          </cell>
          <cell r="BH159">
            <v>74.497372816999999</v>
          </cell>
          <cell r="BI159">
            <v>81.737537442999994</v>
          </cell>
          <cell r="BJ159">
            <v>70.029812092</v>
          </cell>
          <cell r="BK159">
            <v>80.502949666999996</v>
          </cell>
          <cell r="BL159">
            <v>70.302266146999997</v>
          </cell>
          <cell r="BM159">
            <v>69.900000000000006</v>
          </cell>
          <cell r="BN159">
            <v>24</v>
          </cell>
          <cell r="BO159">
            <v>21</v>
          </cell>
          <cell r="BP159">
            <v>23.5</v>
          </cell>
          <cell r="BQ159">
            <v>7.6</v>
          </cell>
          <cell r="BR159">
            <v>19.2</v>
          </cell>
          <cell r="BS159">
            <v>2.7</v>
          </cell>
          <cell r="BT159">
            <v>1.7</v>
          </cell>
          <cell r="BU159">
            <v>0.4</v>
          </cell>
          <cell r="BV159">
            <v>4.3</v>
          </cell>
          <cell r="BW159">
            <v>11.7</v>
          </cell>
          <cell r="BX159">
            <v>25.5</v>
          </cell>
          <cell r="BY159">
            <v>23.3</v>
          </cell>
          <cell r="BZ159">
            <v>20.9</v>
          </cell>
          <cell r="CA159">
            <v>7.4</v>
          </cell>
          <cell r="CB159">
            <v>4.5999999999999996</v>
          </cell>
          <cell r="CC159">
            <v>2.2999999999999998</v>
          </cell>
          <cell r="CD159">
            <v>38</v>
          </cell>
          <cell r="CF159" t="str">
            <v>Other Industries</v>
          </cell>
          <cell r="CG159">
            <v>13.900000000000006</v>
          </cell>
          <cell r="CH159">
            <v>-0.4</v>
          </cell>
        </row>
        <row r="160">
          <cell r="B160">
            <v>3231</v>
          </cell>
          <cell r="C160" t="str">
            <v>Aircraft Maintenance Engineers</v>
          </cell>
          <cell r="E160">
            <v>1890</v>
          </cell>
          <cell r="F160" t="str">
            <v>n/a</v>
          </cell>
          <cell r="G160">
            <v>97</v>
          </cell>
          <cell r="H160">
            <v>3</v>
          </cell>
          <cell r="I160">
            <v>94</v>
          </cell>
          <cell r="J160">
            <v>6</v>
          </cell>
          <cell r="K160">
            <v>2.5</v>
          </cell>
          <cell r="L160">
            <v>6.3</v>
          </cell>
          <cell r="M160">
            <v>17.3</v>
          </cell>
          <cell r="N160">
            <v>66</v>
          </cell>
          <cell r="O160">
            <v>6</v>
          </cell>
          <cell r="P160">
            <v>0.8</v>
          </cell>
          <cell r="Q160">
            <v>1.1000000000000001</v>
          </cell>
          <cell r="Y160">
            <v>94</v>
          </cell>
          <cell r="AA160">
            <v>0.1</v>
          </cell>
          <cell r="AF160">
            <v>43</v>
          </cell>
          <cell r="AH160">
            <v>13900</v>
          </cell>
          <cell r="AI160">
            <v>13876.916294000001</v>
          </cell>
          <cell r="AN160">
            <v>47.6</v>
          </cell>
          <cell r="AR160">
            <v>7.8</v>
          </cell>
          <cell r="AT160" t="str">
            <v>Transport, Postal and Warehousing</v>
          </cell>
          <cell r="AU160" t="str">
            <v>Public Administration and Safety</v>
          </cell>
          <cell r="AV160" t="str">
            <v>Manufacturing</v>
          </cell>
          <cell r="AW160" t="str">
            <v>Professional, Scientific and Technical Services</v>
          </cell>
          <cell r="AX160">
            <v>34.1</v>
          </cell>
          <cell r="AY160">
            <v>29.8</v>
          </cell>
          <cell r="AZ160">
            <v>29.1</v>
          </cell>
          <cell r="BA160">
            <v>3</v>
          </cell>
          <cell r="BB160">
            <v>15.356068711000001</v>
          </cell>
          <cell r="BC160">
            <v>12.657335358999999</v>
          </cell>
          <cell r="BD160">
            <v>11.701960487999999</v>
          </cell>
          <cell r="BE160">
            <v>10.810387305000001</v>
          </cell>
          <cell r="BF160">
            <v>10.682315409999999</v>
          </cell>
          <cell r="BG160">
            <v>9.4042239897000002</v>
          </cell>
          <cell r="BH160">
            <v>8.4175175894999992</v>
          </cell>
          <cell r="BI160">
            <v>8.8932370966000001</v>
          </cell>
          <cell r="BJ160">
            <v>11.174915453000001</v>
          </cell>
          <cell r="BK160">
            <v>12.768971892</v>
          </cell>
          <cell r="BL160">
            <v>13.876916294000001</v>
          </cell>
          <cell r="BM160">
            <v>15</v>
          </cell>
          <cell r="BN160">
            <v>36.9</v>
          </cell>
          <cell r="BO160">
            <v>14</v>
          </cell>
          <cell r="BP160">
            <v>28.7</v>
          </cell>
          <cell r="BQ160">
            <v>7.1</v>
          </cell>
          <cell r="BR160">
            <v>8</v>
          </cell>
          <cell r="BS160">
            <v>0.4</v>
          </cell>
          <cell r="BT160">
            <v>4</v>
          </cell>
          <cell r="BU160">
            <v>1</v>
          </cell>
          <cell r="BV160">
            <v>1.2</v>
          </cell>
          <cell r="BW160">
            <v>8.6999999999999993</v>
          </cell>
          <cell r="BX160">
            <v>28</v>
          </cell>
          <cell r="BY160">
            <v>24.4</v>
          </cell>
          <cell r="BZ160">
            <v>22.3</v>
          </cell>
          <cell r="CA160">
            <v>8.5</v>
          </cell>
          <cell r="CB160">
            <v>4.4000000000000004</v>
          </cell>
          <cell r="CC160">
            <v>2.5</v>
          </cell>
          <cell r="CD160">
            <v>40</v>
          </cell>
          <cell r="CF160" t="str">
            <v>Other Industries</v>
          </cell>
          <cell r="CG160">
            <v>4</v>
          </cell>
          <cell r="CH160">
            <v>1.1000000000000001</v>
          </cell>
        </row>
        <row r="161">
          <cell r="B161">
            <v>3232</v>
          </cell>
          <cell r="C161" t="str">
            <v>Metal Fitters and Machinists</v>
          </cell>
          <cell r="E161">
            <v>2062</v>
          </cell>
          <cell r="F161" t="str">
            <v>n/a</v>
          </cell>
          <cell r="G161">
            <v>99</v>
          </cell>
          <cell r="H161">
            <v>1</v>
          </cell>
          <cell r="I161">
            <v>93</v>
          </cell>
          <cell r="J161">
            <v>7</v>
          </cell>
          <cell r="K161">
            <v>0.4</v>
          </cell>
          <cell r="L161">
            <v>1.9</v>
          </cell>
          <cell r="M161">
            <v>5.2</v>
          </cell>
          <cell r="N161">
            <v>80.400000000000006</v>
          </cell>
          <cell r="O161">
            <v>5.7</v>
          </cell>
          <cell r="P161">
            <v>2</v>
          </cell>
          <cell r="Q161">
            <v>4.5999999999999996</v>
          </cell>
          <cell r="Y161">
            <v>93</v>
          </cell>
          <cell r="AA161">
            <v>2.2000000000000002</v>
          </cell>
          <cell r="AF161">
            <v>49</v>
          </cell>
          <cell r="AH161">
            <v>106900</v>
          </cell>
          <cell r="AI161">
            <v>106850.96734</v>
          </cell>
          <cell r="AN161">
            <v>-7</v>
          </cell>
          <cell r="AR161">
            <v>-0.9</v>
          </cell>
          <cell r="AT161" t="str">
            <v>Manufacturing</v>
          </cell>
          <cell r="AU161" t="str">
            <v>Mining</v>
          </cell>
          <cell r="AV161" t="str">
            <v>Other Services</v>
          </cell>
          <cell r="AW161" t="str">
            <v>Construction</v>
          </cell>
          <cell r="AX161">
            <v>27.2</v>
          </cell>
          <cell r="AY161">
            <v>23.2</v>
          </cell>
          <cell r="AZ161">
            <v>13.9</v>
          </cell>
          <cell r="BA161">
            <v>8.1999999999999993</v>
          </cell>
          <cell r="BB161">
            <v>103.0187358</v>
          </cell>
          <cell r="BC161">
            <v>113.52480756</v>
          </cell>
          <cell r="BD161">
            <v>117.86659523</v>
          </cell>
          <cell r="BE161">
            <v>118.09777459</v>
          </cell>
          <cell r="BF161">
            <v>121.93189940000001</v>
          </cell>
          <cell r="BG161">
            <v>114.91345101</v>
          </cell>
          <cell r="BH161">
            <v>91.95903869</v>
          </cell>
          <cell r="BI161">
            <v>110.15561094</v>
          </cell>
          <cell r="BJ161">
            <v>107.91052624</v>
          </cell>
          <cell r="BK161">
            <v>115.30429767</v>
          </cell>
          <cell r="BL161">
            <v>106.85096734</v>
          </cell>
          <cell r="BM161">
            <v>105.9</v>
          </cell>
          <cell r="BN161">
            <v>24.8</v>
          </cell>
          <cell r="BO161">
            <v>16.3</v>
          </cell>
          <cell r="BP161">
            <v>27.6</v>
          </cell>
          <cell r="BQ161">
            <v>6.4</v>
          </cell>
          <cell r="BR161">
            <v>21.3</v>
          </cell>
          <cell r="BS161">
            <v>2.1</v>
          </cell>
          <cell r="BT161">
            <v>1.3</v>
          </cell>
          <cell r="BU161">
            <v>0.2</v>
          </cell>
          <cell r="BV161">
            <v>3.3</v>
          </cell>
          <cell r="BW161">
            <v>10.1</v>
          </cell>
          <cell r="BX161">
            <v>25.3</v>
          </cell>
          <cell r="BY161">
            <v>22.2</v>
          </cell>
          <cell r="BZ161">
            <v>21.9</v>
          </cell>
          <cell r="CA161">
            <v>9.1</v>
          </cell>
          <cell r="CB161">
            <v>5.5</v>
          </cell>
          <cell r="CC161">
            <v>2.6</v>
          </cell>
          <cell r="CD161">
            <v>40</v>
          </cell>
          <cell r="CF161" t="str">
            <v>Other Industries</v>
          </cell>
          <cell r="CG161">
            <v>27.5</v>
          </cell>
          <cell r="CH161">
            <v>-1</v>
          </cell>
        </row>
        <row r="162">
          <cell r="B162">
            <v>3233</v>
          </cell>
          <cell r="C162" t="str">
            <v>Precision Metal Trades Workers</v>
          </cell>
          <cell r="E162">
            <v>1149</v>
          </cell>
          <cell r="F162" t="str">
            <v>n/a</v>
          </cell>
          <cell r="G162">
            <v>93</v>
          </cell>
          <cell r="H162">
            <v>7</v>
          </cell>
          <cell r="I162">
            <v>84</v>
          </cell>
          <cell r="J162">
            <v>16</v>
          </cell>
          <cell r="K162">
            <v>2.2000000000000002</v>
          </cell>
          <cell r="L162">
            <v>6.7</v>
          </cell>
          <cell r="M162">
            <v>7.8</v>
          </cell>
          <cell r="N162">
            <v>59.5</v>
          </cell>
          <cell r="O162">
            <v>11.5</v>
          </cell>
          <cell r="P162">
            <v>3.9</v>
          </cell>
          <cell r="Q162">
            <v>8.4</v>
          </cell>
          <cell r="Y162">
            <v>84</v>
          </cell>
          <cell r="AA162">
            <v>1.6</v>
          </cell>
          <cell r="AF162">
            <v>43</v>
          </cell>
          <cell r="AH162">
            <v>9100</v>
          </cell>
          <cell r="AI162">
            <v>9140.397402999999</v>
          </cell>
          <cell r="AN162">
            <v>2.5</v>
          </cell>
          <cell r="AR162">
            <v>1.4</v>
          </cell>
          <cell r="AT162" t="str">
            <v>Other Services</v>
          </cell>
          <cell r="AU162" t="str">
            <v>Public Administration and Safety</v>
          </cell>
          <cell r="AV162" t="str">
            <v>Manufacturing</v>
          </cell>
          <cell r="AW162" t="str">
            <v>Retail Trade</v>
          </cell>
          <cell r="AX162">
            <v>31.6</v>
          </cell>
          <cell r="AY162">
            <v>24.6</v>
          </cell>
          <cell r="AZ162">
            <v>13.2</v>
          </cell>
          <cell r="BA162">
            <v>6.7</v>
          </cell>
          <cell r="BB162">
            <v>8.9488554705999999</v>
          </cell>
          <cell r="BC162">
            <v>6.6052065265</v>
          </cell>
          <cell r="BD162">
            <v>5.7248409655000003</v>
          </cell>
          <cell r="BE162">
            <v>8.0796354088999998</v>
          </cell>
          <cell r="BF162">
            <v>6.8579748840999999</v>
          </cell>
          <cell r="BG162">
            <v>8.9168703959000002</v>
          </cell>
          <cell r="BH162">
            <v>6.6772923355999998</v>
          </cell>
          <cell r="BI162">
            <v>3.9341286946</v>
          </cell>
          <cell r="BJ162">
            <v>9.4365288743000004</v>
          </cell>
          <cell r="BK162">
            <v>6.2898935937999996</v>
          </cell>
          <cell r="BL162">
            <v>9.1403974029999997</v>
          </cell>
          <cell r="BM162">
            <v>9.3000000000000007</v>
          </cell>
          <cell r="BN162">
            <v>33.6</v>
          </cell>
          <cell r="BO162">
            <v>25</v>
          </cell>
          <cell r="BP162">
            <v>18.899999999999999</v>
          </cell>
          <cell r="BQ162">
            <v>7</v>
          </cell>
          <cell r="BR162">
            <v>11.1</v>
          </cell>
          <cell r="BS162">
            <v>2.2000000000000002</v>
          </cell>
          <cell r="BT162">
            <v>1.1000000000000001</v>
          </cell>
          <cell r="BU162">
            <v>1</v>
          </cell>
          <cell r="BV162">
            <v>2.7</v>
          </cell>
          <cell r="BW162">
            <v>8.1999999999999993</v>
          </cell>
          <cell r="BX162">
            <v>21.1</v>
          </cell>
          <cell r="BY162">
            <v>21</v>
          </cell>
          <cell r="BZ162">
            <v>22</v>
          </cell>
          <cell r="CA162">
            <v>10.8</v>
          </cell>
          <cell r="CB162">
            <v>7.4</v>
          </cell>
          <cell r="CC162">
            <v>6.7</v>
          </cell>
          <cell r="CD162">
            <v>43</v>
          </cell>
          <cell r="CF162" t="str">
            <v>Other Industries</v>
          </cell>
          <cell r="CG162">
            <v>23.899999999999991</v>
          </cell>
          <cell r="CH162">
            <v>0.1</v>
          </cell>
        </row>
        <row r="163">
          <cell r="B163">
            <v>3234</v>
          </cell>
          <cell r="C163" t="str">
            <v>Toolmakers and Engineering Patternmakers</v>
          </cell>
          <cell r="E163" t="str">
            <v>n/a</v>
          </cell>
          <cell r="F163" t="str">
            <v>n/a</v>
          </cell>
          <cell r="G163">
            <v>97</v>
          </cell>
          <cell r="H163">
            <v>3</v>
          </cell>
          <cell r="I163">
            <v>88</v>
          </cell>
          <cell r="J163">
            <v>12</v>
          </cell>
          <cell r="K163">
            <v>0.9</v>
          </cell>
          <cell r="L163">
            <v>3.2</v>
          </cell>
          <cell r="M163">
            <v>15.7</v>
          </cell>
          <cell r="N163">
            <v>66.5</v>
          </cell>
          <cell r="O163">
            <v>5.9</v>
          </cell>
          <cell r="P163">
            <v>1.8</v>
          </cell>
          <cell r="Q163">
            <v>6.1</v>
          </cell>
          <cell r="Y163">
            <v>88</v>
          </cell>
          <cell r="AA163">
            <v>0</v>
          </cell>
          <cell r="AF163">
            <v>43</v>
          </cell>
          <cell r="AH163">
            <v>1700</v>
          </cell>
          <cell r="AI163">
            <v>1733.7858586999998</v>
          </cell>
          <cell r="AN163">
            <v>-60.9</v>
          </cell>
          <cell r="AR163">
            <v>-2.2000000000000002</v>
          </cell>
          <cell r="AT163" t="str">
            <v>Manufacturing</v>
          </cell>
          <cell r="AU163" t="str">
            <v>Wholesale Trade</v>
          </cell>
          <cell r="AV163" t="str">
            <v>Other Services</v>
          </cell>
          <cell r="AW163" t="str">
            <v>Professional, Scientific and Technical Services</v>
          </cell>
          <cell r="AX163">
            <v>79.099999999999994</v>
          </cell>
          <cell r="AY163">
            <v>3.8</v>
          </cell>
          <cell r="AZ163">
            <v>3.8</v>
          </cell>
          <cell r="BA163">
            <v>2.4</v>
          </cell>
          <cell r="BB163">
            <v>5.5035274440000004</v>
          </cell>
          <cell r="BC163">
            <v>2.0383370141000001</v>
          </cell>
          <cell r="BD163">
            <v>7.0744749780999996</v>
          </cell>
          <cell r="BE163">
            <v>5.9242377696000004</v>
          </cell>
          <cell r="BF163">
            <v>5.1311576126</v>
          </cell>
          <cell r="BG163">
            <v>4.4372101901000001</v>
          </cell>
          <cell r="BH163">
            <v>3.1965087137000001</v>
          </cell>
          <cell r="BI163">
            <v>4.4169755789999998</v>
          </cell>
          <cell r="BJ163">
            <v>3.967786898</v>
          </cell>
          <cell r="BK163">
            <v>2.8879864799999999</v>
          </cell>
          <cell r="BL163">
            <v>1.7337858586999999</v>
          </cell>
          <cell r="BM163">
            <v>1.7</v>
          </cell>
          <cell r="BN163">
            <v>27.4</v>
          </cell>
          <cell r="BO163">
            <v>39.9</v>
          </cell>
          <cell r="BP163">
            <v>12.1</v>
          </cell>
          <cell r="BQ163">
            <v>14</v>
          </cell>
          <cell r="BR163">
            <v>5.8</v>
          </cell>
          <cell r="BS163">
            <v>0.4</v>
          </cell>
          <cell r="BT163">
            <v>0.1</v>
          </cell>
          <cell r="BU163">
            <v>0.3</v>
          </cell>
          <cell r="BV163">
            <v>1.4</v>
          </cell>
          <cell r="BW163">
            <v>3.5</v>
          </cell>
          <cell r="BX163">
            <v>10.3</v>
          </cell>
          <cell r="BY163">
            <v>20.6</v>
          </cell>
          <cell r="BZ163">
            <v>26.5</v>
          </cell>
          <cell r="CA163">
            <v>15</v>
          </cell>
          <cell r="CB163">
            <v>12.4</v>
          </cell>
          <cell r="CC163">
            <v>10.3</v>
          </cell>
          <cell r="CD163">
            <v>50</v>
          </cell>
          <cell r="CF163" t="str">
            <v>Other Industries</v>
          </cell>
          <cell r="CG163">
            <v>10.900000000000006</v>
          </cell>
          <cell r="CH163">
            <v>0</v>
          </cell>
        </row>
        <row r="164">
          <cell r="B164">
            <v>3241</v>
          </cell>
          <cell r="C164" t="str">
            <v>Panelbeaters</v>
          </cell>
          <cell r="E164">
            <v>1280</v>
          </cell>
          <cell r="F164" t="str">
            <v>n/a</v>
          </cell>
          <cell r="G164">
            <v>98</v>
          </cell>
          <cell r="H164">
            <v>2</v>
          </cell>
          <cell r="I164">
            <v>89</v>
          </cell>
          <cell r="J164">
            <v>11</v>
          </cell>
          <cell r="K164">
            <v>0.1</v>
          </cell>
          <cell r="L164">
            <v>0.8</v>
          </cell>
          <cell r="M164">
            <v>1.6</v>
          </cell>
          <cell r="N164">
            <v>78.900000000000006</v>
          </cell>
          <cell r="O164">
            <v>6.3</v>
          </cell>
          <cell r="P164">
            <v>2.7</v>
          </cell>
          <cell r="Q164">
            <v>9.6</v>
          </cell>
          <cell r="Y164">
            <v>89</v>
          </cell>
          <cell r="AA164">
            <v>2.7</v>
          </cell>
          <cell r="AF164">
            <v>43</v>
          </cell>
          <cell r="AH164">
            <v>11600</v>
          </cell>
          <cell r="AI164">
            <v>11649.245229</v>
          </cell>
          <cell r="AN164">
            <v>-12.4</v>
          </cell>
          <cell r="AR164">
            <v>-5.9</v>
          </cell>
          <cell r="AT164" t="str">
            <v>Other Services</v>
          </cell>
          <cell r="AU164" t="str">
            <v>Retail Trade</v>
          </cell>
          <cell r="AV164" t="str">
            <v>Transport, Postal and Warehousing</v>
          </cell>
          <cell r="AW164" t="str">
            <v>Manufacturing</v>
          </cell>
          <cell r="AX164">
            <v>94.8</v>
          </cell>
          <cell r="AY164">
            <v>1.2</v>
          </cell>
          <cell r="AZ164">
            <v>1.1000000000000001</v>
          </cell>
          <cell r="BA164">
            <v>0.8</v>
          </cell>
          <cell r="BB164">
            <v>15.964226991</v>
          </cell>
          <cell r="BC164">
            <v>13.641695586000001</v>
          </cell>
          <cell r="BD164">
            <v>13.455624711</v>
          </cell>
          <cell r="BE164">
            <v>24.079945423000002</v>
          </cell>
          <cell r="BF164">
            <v>14.956599159</v>
          </cell>
          <cell r="BG164">
            <v>13.297877917999999</v>
          </cell>
          <cell r="BH164">
            <v>17.916150815000002</v>
          </cell>
          <cell r="BI164">
            <v>15.803123186000001</v>
          </cell>
          <cell r="BJ164">
            <v>12.618534593</v>
          </cell>
          <cell r="BK164">
            <v>9.9251797779000004</v>
          </cell>
          <cell r="BL164">
            <v>11.649245229</v>
          </cell>
          <cell r="BM164">
            <v>11</v>
          </cell>
          <cell r="BN164">
            <v>32.9</v>
          </cell>
          <cell r="BO164">
            <v>27.3</v>
          </cell>
          <cell r="BP164">
            <v>18.399999999999999</v>
          </cell>
          <cell r="BQ164">
            <v>8.1</v>
          </cell>
          <cell r="BR164">
            <v>9.6</v>
          </cell>
          <cell r="BS164">
            <v>2</v>
          </cell>
          <cell r="BT164">
            <v>0.7</v>
          </cell>
          <cell r="BU164">
            <v>1.1000000000000001</v>
          </cell>
          <cell r="BV164">
            <v>5.3</v>
          </cell>
          <cell r="BW164">
            <v>10.4</v>
          </cell>
          <cell r="BX164">
            <v>20</v>
          </cell>
          <cell r="BY164">
            <v>22.3</v>
          </cell>
          <cell r="BZ164">
            <v>23.1</v>
          </cell>
          <cell r="CA164">
            <v>9.3000000000000007</v>
          </cell>
          <cell r="CB164">
            <v>6.1</v>
          </cell>
          <cell r="CC164">
            <v>3.4</v>
          </cell>
          <cell r="CD164">
            <v>41</v>
          </cell>
          <cell r="CF164" t="str">
            <v>Other Industries</v>
          </cell>
          <cell r="CG164">
            <v>2.1000000000000085</v>
          </cell>
          <cell r="CH164">
            <v>-0.7</v>
          </cell>
        </row>
        <row r="165">
          <cell r="B165">
            <v>3242</v>
          </cell>
          <cell r="C165" t="str">
            <v>Vehicle Body Builders and Trimmers</v>
          </cell>
          <cell r="E165">
            <v>1153</v>
          </cell>
          <cell r="F165" t="str">
            <v>n/a</v>
          </cell>
          <cell r="G165">
            <v>97</v>
          </cell>
          <cell r="H165">
            <v>3</v>
          </cell>
          <cell r="I165">
            <v>89</v>
          </cell>
          <cell r="J165">
            <v>11</v>
          </cell>
          <cell r="K165">
            <v>0.2</v>
          </cell>
          <cell r="L165">
            <v>1.4</v>
          </cell>
          <cell r="M165">
            <v>3.1</v>
          </cell>
          <cell r="N165">
            <v>62.4</v>
          </cell>
          <cell r="O165">
            <v>10.5</v>
          </cell>
          <cell r="P165">
            <v>5</v>
          </cell>
          <cell r="Q165">
            <v>17.399999999999999</v>
          </cell>
          <cell r="Y165">
            <v>89</v>
          </cell>
          <cell r="AA165">
            <v>1.3</v>
          </cell>
          <cell r="AF165">
            <v>43</v>
          </cell>
          <cell r="AH165">
            <v>5200</v>
          </cell>
          <cell r="AI165">
            <v>5224.2993436000006</v>
          </cell>
          <cell r="AN165">
            <v>-8.4</v>
          </cell>
          <cell r="AR165">
            <v>0</v>
          </cell>
          <cell r="AT165" t="str">
            <v>Manufacturing</v>
          </cell>
          <cell r="AU165" t="str">
            <v>Other Services</v>
          </cell>
          <cell r="AV165" t="str">
            <v>Transport, Postal and Warehousing</v>
          </cell>
          <cell r="AW165" t="str">
            <v>Retail Trade</v>
          </cell>
          <cell r="AX165">
            <v>44.5</v>
          </cell>
          <cell r="AY165">
            <v>38.6</v>
          </cell>
          <cell r="AZ165">
            <v>5.7</v>
          </cell>
          <cell r="BA165">
            <v>3.6</v>
          </cell>
          <cell r="BB165">
            <v>5.3594107498000003</v>
          </cell>
          <cell r="BC165">
            <v>4.4860412542999999</v>
          </cell>
          <cell r="BD165">
            <v>5.9195603558999998</v>
          </cell>
          <cell r="BE165">
            <v>5.0886917263000004</v>
          </cell>
          <cell r="BF165">
            <v>5.3642524585000002</v>
          </cell>
          <cell r="BG165">
            <v>5.7003684705</v>
          </cell>
          <cell r="BH165">
            <v>7.4534967289000003</v>
          </cell>
          <cell r="BI165">
            <v>3.7855723585000001</v>
          </cell>
          <cell r="BJ165">
            <v>6.4620195352999996</v>
          </cell>
          <cell r="BK165">
            <v>5.2218166318000003</v>
          </cell>
          <cell r="BL165">
            <v>5.2242993436000003</v>
          </cell>
          <cell r="BM165">
            <v>5.2</v>
          </cell>
          <cell r="BN165">
            <v>26.4</v>
          </cell>
          <cell r="BO165">
            <v>29.6</v>
          </cell>
          <cell r="BP165">
            <v>25.8</v>
          </cell>
          <cell r="BQ165">
            <v>5.6</v>
          </cell>
          <cell r="BR165">
            <v>10.9</v>
          </cell>
          <cell r="BS165">
            <v>1</v>
          </cell>
          <cell r="BT165">
            <v>0.3</v>
          </cell>
          <cell r="BU165">
            <v>0.2</v>
          </cell>
          <cell r="BV165">
            <v>3.4</v>
          </cell>
          <cell r="BW165">
            <v>9.4</v>
          </cell>
          <cell r="BX165">
            <v>21</v>
          </cell>
          <cell r="BY165">
            <v>21.5</v>
          </cell>
          <cell r="BZ165">
            <v>24</v>
          </cell>
          <cell r="CA165">
            <v>10.7</v>
          </cell>
          <cell r="CB165">
            <v>7</v>
          </cell>
          <cell r="CC165">
            <v>3.1</v>
          </cell>
          <cell r="CD165">
            <v>42</v>
          </cell>
          <cell r="CF165" t="str">
            <v>Other Industries</v>
          </cell>
          <cell r="CG165">
            <v>7.6000000000000085</v>
          </cell>
          <cell r="CH165">
            <v>0</v>
          </cell>
        </row>
        <row r="166">
          <cell r="B166">
            <v>3243</v>
          </cell>
          <cell r="C166" t="str">
            <v>Vehicle Painters</v>
          </cell>
          <cell r="E166">
            <v>1406</v>
          </cell>
          <cell r="F166" t="str">
            <v>n/a</v>
          </cell>
          <cell r="G166">
            <v>98</v>
          </cell>
          <cell r="H166">
            <v>2</v>
          </cell>
          <cell r="I166">
            <v>91</v>
          </cell>
          <cell r="J166">
            <v>10</v>
          </cell>
          <cell r="K166">
            <v>0</v>
          </cell>
          <cell r="L166">
            <v>1</v>
          </cell>
          <cell r="M166">
            <v>1.7</v>
          </cell>
          <cell r="N166">
            <v>73.099999999999994</v>
          </cell>
          <cell r="O166">
            <v>8</v>
          </cell>
          <cell r="P166">
            <v>4</v>
          </cell>
          <cell r="Q166">
            <v>12.1</v>
          </cell>
          <cell r="Y166">
            <v>91</v>
          </cell>
          <cell r="AA166">
            <v>2.2000000000000002</v>
          </cell>
          <cell r="AF166">
            <v>42</v>
          </cell>
          <cell r="AH166">
            <v>9600</v>
          </cell>
          <cell r="AI166">
            <v>9643.2417126</v>
          </cell>
          <cell r="AN166">
            <v>-31.6</v>
          </cell>
          <cell r="AR166">
            <v>-2.1</v>
          </cell>
          <cell r="AT166" t="str">
            <v>Other Services</v>
          </cell>
          <cell r="AU166" t="str">
            <v>Manufacturing</v>
          </cell>
          <cell r="AV166" t="str">
            <v>Construction</v>
          </cell>
          <cell r="AW166" t="str">
            <v>Transport, Postal and Warehousing</v>
          </cell>
          <cell r="AX166">
            <v>77.599999999999994</v>
          </cell>
          <cell r="AY166">
            <v>9</v>
          </cell>
          <cell r="AZ166">
            <v>5.6</v>
          </cell>
          <cell r="BA166">
            <v>2.1</v>
          </cell>
          <cell r="BB166">
            <v>10.957470757999999</v>
          </cell>
          <cell r="BC166">
            <v>7.1477333609000002</v>
          </cell>
          <cell r="BD166">
            <v>9.3204951214000005</v>
          </cell>
          <cell r="BE166">
            <v>10.875099562999999</v>
          </cell>
          <cell r="BF166">
            <v>7.0808535160000003</v>
          </cell>
          <cell r="BG166">
            <v>14.088410199</v>
          </cell>
          <cell r="BH166">
            <v>10.202919633</v>
          </cell>
          <cell r="BI166">
            <v>13.669382653</v>
          </cell>
          <cell r="BJ166">
            <v>9.5771258318000001</v>
          </cell>
          <cell r="BK166">
            <v>9.7182783265000001</v>
          </cell>
          <cell r="BL166">
            <v>9.6432417126000001</v>
          </cell>
          <cell r="BM166">
            <v>9.4</v>
          </cell>
          <cell r="BN166">
            <v>29.3</v>
          </cell>
          <cell r="BO166">
            <v>26.2</v>
          </cell>
          <cell r="BP166">
            <v>20.100000000000001</v>
          </cell>
          <cell r="BQ166">
            <v>8.6</v>
          </cell>
          <cell r="BR166">
            <v>11.9</v>
          </cell>
          <cell r="BS166">
            <v>2.1</v>
          </cell>
          <cell r="BT166">
            <v>0.8</v>
          </cell>
          <cell r="BU166">
            <v>1</v>
          </cell>
          <cell r="BV166">
            <v>4.7</v>
          </cell>
          <cell r="BW166">
            <v>13.5</v>
          </cell>
          <cell r="BX166">
            <v>27.4</v>
          </cell>
          <cell r="BY166">
            <v>23.3</v>
          </cell>
          <cell r="BZ166">
            <v>19.7</v>
          </cell>
          <cell r="CA166">
            <v>6.1</v>
          </cell>
          <cell r="CB166">
            <v>3.7</v>
          </cell>
          <cell r="CC166">
            <v>1.7</v>
          </cell>
          <cell r="CD166">
            <v>36</v>
          </cell>
          <cell r="CF166" t="str">
            <v>Other Industries</v>
          </cell>
          <cell r="CG166">
            <v>5.7000000000000171</v>
          </cell>
          <cell r="CH166">
            <v>-0.2</v>
          </cell>
        </row>
        <row r="167">
          <cell r="B167">
            <v>3311</v>
          </cell>
          <cell r="C167" t="str">
            <v>Bricklayers and Stonemasons</v>
          </cell>
          <cell r="E167">
            <v>2070</v>
          </cell>
          <cell r="F167" t="str">
            <v>n/a</v>
          </cell>
          <cell r="G167">
            <v>99</v>
          </cell>
          <cell r="H167">
            <v>1</v>
          </cell>
          <cell r="I167">
            <v>78</v>
          </cell>
          <cell r="J167">
            <v>22</v>
          </cell>
          <cell r="K167">
            <v>0.2</v>
          </cell>
          <cell r="L167">
            <v>1.3</v>
          </cell>
          <cell r="M167">
            <v>2.2999999999999998</v>
          </cell>
          <cell r="N167">
            <v>63.2</v>
          </cell>
          <cell r="O167">
            <v>10.6</v>
          </cell>
          <cell r="P167">
            <v>4.7</v>
          </cell>
          <cell r="Q167">
            <v>17.5</v>
          </cell>
          <cell r="Y167">
            <v>78</v>
          </cell>
          <cell r="AA167">
            <v>2.1</v>
          </cell>
          <cell r="AF167">
            <v>43</v>
          </cell>
          <cell r="AH167">
            <v>20100</v>
          </cell>
          <cell r="AI167">
            <v>20107.901389999999</v>
          </cell>
          <cell r="AN167">
            <v>-39.9</v>
          </cell>
          <cell r="AR167">
            <v>2</v>
          </cell>
          <cell r="AT167" t="str">
            <v>Construction</v>
          </cell>
          <cell r="AU167" t="str">
            <v>Manufacturing</v>
          </cell>
          <cell r="AV167" t="str">
            <v>Administrative and Support Services</v>
          </cell>
          <cell r="AW167" t="str">
            <v>Other Services</v>
          </cell>
          <cell r="AX167">
            <v>84.4</v>
          </cell>
          <cell r="AY167">
            <v>12.8</v>
          </cell>
          <cell r="AZ167">
            <v>0.5</v>
          </cell>
          <cell r="BA167">
            <v>0.4</v>
          </cell>
          <cell r="BB167">
            <v>35.451417106000001</v>
          </cell>
          <cell r="BC167">
            <v>33.946800046</v>
          </cell>
          <cell r="BD167">
            <v>24.401193209999999</v>
          </cell>
          <cell r="BE167">
            <v>24.276748445999999</v>
          </cell>
          <cell r="BF167">
            <v>26.793190784</v>
          </cell>
          <cell r="BG167">
            <v>33.475991876000002</v>
          </cell>
          <cell r="BH167">
            <v>22.871108269</v>
          </cell>
          <cell r="BI167">
            <v>28.455654872</v>
          </cell>
          <cell r="BJ167">
            <v>34.727553102999998</v>
          </cell>
          <cell r="BK167">
            <v>29.844244005</v>
          </cell>
          <cell r="BL167">
            <v>20.107901389999999</v>
          </cell>
          <cell r="BM167">
            <v>20.5</v>
          </cell>
          <cell r="BN167">
            <v>30.6</v>
          </cell>
          <cell r="BO167">
            <v>25.7</v>
          </cell>
          <cell r="BP167">
            <v>14.2</v>
          </cell>
          <cell r="BQ167">
            <v>6.4</v>
          </cell>
          <cell r="BR167">
            <v>19.899999999999999</v>
          </cell>
          <cell r="BS167">
            <v>1.4</v>
          </cell>
          <cell r="BT167">
            <v>0.4</v>
          </cell>
          <cell r="BU167">
            <v>1.3</v>
          </cell>
          <cell r="BV167">
            <v>5.0999999999999996</v>
          </cell>
          <cell r="BW167">
            <v>12.6</v>
          </cell>
          <cell r="BX167">
            <v>25.5</v>
          </cell>
          <cell r="BY167">
            <v>20.399999999999999</v>
          </cell>
          <cell r="BZ167">
            <v>19.7</v>
          </cell>
          <cell r="CA167">
            <v>8.5</v>
          </cell>
          <cell r="CB167">
            <v>5.6</v>
          </cell>
          <cell r="CC167">
            <v>2.7</v>
          </cell>
          <cell r="CD167">
            <v>38</v>
          </cell>
          <cell r="CF167" t="str">
            <v>Other Industries</v>
          </cell>
          <cell r="CG167">
            <v>1.8999999999999915</v>
          </cell>
          <cell r="CH167">
            <v>0.4</v>
          </cell>
        </row>
        <row r="168">
          <cell r="B168">
            <v>3312</v>
          </cell>
          <cell r="C168" t="str">
            <v>Carpenters and Joiners</v>
          </cell>
          <cell r="E168">
            <v>1358</v>
          </cell>
          <cell r="F168" t="str">
            <v>n/a</v>
          </cell>
          <cell r="G168">
            <v>99</v>
          </cell>
          <cell r="H168">
            <v>1</v>
          </cell>
          <cell r="I168">
            <v>87</v>
          </cell>
          <cell r="J168">
            <v>13</v>
          </cell>
          <cell r="K168">
            <v>0.4</v>
          </cell>
          <cell r="L168">
            <v>2</v>
          </cell>
          <cell r="M168">
            <v>3.2</v>
          </cell>
          <cell r="N168">
            <v>72</v>
          </cell>
          <cell r="O168">
            <v>10.9</v>
          </cell>
          <cell r="P168">
            <v>3.1</v>
          </cell>
          <cell r="Q168">
            <v>8.4</v>
          </cell>
          <cell r="Y168">
            <v>87</v>
          </cell>
          <cell r="AA168">
            <v>2.2999999999999998</v>
          </cell>
          <cell r="AF168">
            <v>44</v>
          </cell>
          <cell r="AH168">
            <v>126600</v>
          </cell>
          <cell r="AI168">
            <v>126624.0059</v>
          </cell>
          <cell r="AN168">
            <v>-1.6</v>
          </cell>
          <cell r="AR168">
            <v>8.1</v>
          </cell>
          <cell r="AT168" t="str">
            <v>Construction</v>
          </cell>
          <cell r="AU168" t="str">
            <v>Manufacturing</v>
          </cell>
          <cell r="AV168" t="str">
            <v>Administrative and Support Services</v>
          </cell>
          <cell r="AW168" t="str">
            <v>Public Administration and Safety</v>
          </cell>
          <cell r="AX168">
            <v>87.9</v>
          </cell>
          <cell r="AY168">
            <v>6</v>
          </cell>
          <cell r="AZ168">
            <v>1</v>
          </cell>
          <cell r="BA168">
            <v>0.9</v>
          </cell>
          <cell r="BB168">
            <v>117.31158232</v>
          </cell>
          <cell r="BC168">
            <v>126.10357245</v>
          </cell>
          <cell r="BD168">
            <v>120.01768342</v>
          </cell>
          <cell r="BE168">
            <v>131.90060653</v>
          </cell>
          <cell r="BF168">
            <v>126.26178576</v>
          </cell>
          <cell r="BG168">
            <v>128.66094469000001</v>
          </cell>
          <cell r="BH168">
            <v>113.2599653</v>
          </cell>
          <cell r="BI168">
            <v>129.10947358000001</v>
          </cell>
          <cell r="BJ168">
            <v>134.17332010999999</v>
          </cell>
          <cell r="BK168">
            <v>143.50240965</v>
          </cell>
          <cell r="BL168">
            <v>126.6240059</v>
          </cell>
          <cell r="BM168">
            <v>136.80000000000001</v>
          </cell>
          <cell r="BN168">
            <v>32.4</v>
          </cell>
          <cell r="BO168">
            <v>28.9</v>
          </cell>
          <cell r="BP168">
            <v>20.5</v>
          </cell>
          <cell r="BQ168">
            <v>5.0999999999999996</v>
          </cell>
          <cell r="BR168">
            <v>8.6</v>
          </cell>
          <cell r="BS168">
            <v>2.2000000000000002</v>
          </cell>
          <cell r="BT168">
            <v>0.8</v>
          </cell>
          <cell r="BU168">
            <v>1.5</v>
          </cell>
          <cell r="BV168">
            <v>8</v>
          </cell>
          <cell r="BW168">
            <v>17.2</v>
          </cell>
          <cell r="BX168">
            <v>30.3</v>
          </cell>
          <cell r="BY168">
            <v>17.899999999999999</v>
          </cell>
          <cell r="BZ168">
            <v>14.8</v>
          </cell>
          <cell r="CA168">
            <v>5.9</v>
          </cell>
          <cell r="CB168">
            <v>4</v>
          </cell>
          <cell r="CC168">
            <v>2</v>
          </cell>
          <cell r="CD168">
            <v>32</v>
          </cell>
          <cell r="CF168" t="str">
            <v>Other Industries</v>
          </cell>
          <cell r="CG168">
            <v>4.1999999999999886</v>
          </cell>
          <cell r="CH168">
            <v>10.199999999999999</v>
          </cell>
        </row>
        <row r="169">
          <cell r="B169">
            <v>3321</v>
          </cell>
          <cell r="C169" t="str">
            <v>Floor Finishers</v>
          </cell>
          <cell r="E169" t="str">
            <v>n/a</v>
          </cell>
          <cell r="F169" t="str">
            <v>n/a</v>
          </cell>
          <cell r="G169">
            <v>98</v>
          </cell>
          <cell r="H169">
            <v>2</v>
          </cell>
          <cell r="I169">
            <v>73</v>
          </cell>
          <cell r="J169">
            <v>27</v>
          </cell>
          <cell r="K169">
            <v>0.4</v>
          </cell>
          <cell r="L169">
            <v>2.6</v>
          </cell>
          <cell r="M169">
            <v>2.9</v>
          </cell>
          <cell r="N169">
            <v>44</v>
          </cell>
          <cell r="O169">
            <v>17.399999999999999</v>
          </cell>
          <cell r="P169">
            <v>7.2</v>
          </cell>
          <cell r="Q169">
            <v>25.4</v>
          </cell>
          <cell r="Y169">
            <v>73</v>
          </cell>
          <cell r="AA169">
            <v>1.8</v>
          </cell>
          <cell r="AF169">
            <v>44</v>
          </cell>
          <cell r="AH169">
            <v>10700</v>
          </cell>
          <cell r="AI169">
            <v>10726.423192</v>
          </cell>
          <cell r="AN169">
            <v>-24.4</v>
          </cell>
          <cell r="AR169">
            <v>1.4</v>
          </cell>
          <cell r="AT169" t="str">
            <v>Construction</v>
          </cell>
          <cell r="AU169" t="str">
            <v>Retail Trade</v>
          </cell>
          <cell r="AV169" t="str">
            <v>Administrative and Support Services</v>
          </cell>
          <cell r="AW169" t="str">
            <v>Wholesale Trade</v>
          </cell>
          <cell r="AX169">
            <v>88.4</v>
          </cell>
          <cell r="AY169">
            <v>6.6</v>
          </cell>
          <cell r="AZ169">
            <v>1.7</v>
          </cell>
          <cell r="BA169">
            <v>1.1000000000000001</v>
          </cell>
          <cell r="BB169">
            <v>9.8326061592999991</v>
          </cell>
          <cell r="BC169">
            <v>9.9885420647000007</v>
          </cell>
          <cell r="BD169">
            <v>11.908396267000001</v>
          </cell>
          <cell r="BE169">
            <v>8.4954789349999995</v>
          </cell>
          <cell r="BF169">
            <v>7.9631588876999997</v>
          </cell>
          <cell r="BG169">
            <v>14.188761232999999</v>
          </cell>
          <cell r="BH169">
            <v>10.498570247</v>
          </cell>
          <cell r="BI169">
            <v>14.122041722000001</v>
          </cell>
          <cell r="BJ169">
            <v>8.3951314431000004</v>
          </cell>
          <cell r="BK169">
            <v>11.468982298</v>
          </cell>
          <cell r="BL169">
            <v>10.726423192</v>
          </cell>
          <cell r="BM169">
            <v>10.9</v>
          </cell>
          <cell r="BN169">
            <v>30.3</v>
          </cell>
          <cell r="BO169">
            <v>28.8</v>
          </cell>
          <cell r="BP169">
            <v>19.3</v>
          </cell>
          <cell r="BQ169">
            <v>6.6</v>
          </cell>
          <cell r="BR169">
            <v>10.6</v>
          </cell>
          <cell r="BS169">
            <v>2.6</v>
          </cell>
          <cell r="BT169">
            <v>0.3</v>
          </cell>
          <cell r="BU169">
            <v>1.5</v>
          </cell>
          <cell r="BV169">
            <v>3.4</v>
          </cell>
          <cell r="BW169">
            <v>10.199999999999999</v>
          </cell>
          <cell r="BX169">
            <v>23.7</v>
          </cell>
          <cell r="BY169">
            <v>23.4</v>
          </cell>
          <cell r="BZ169">
            <v>21.6</v>
          </cell>
          <cell r="CA169">
            <v>8.4</v>
          </cell>
          <cell r="CB169">
            <v>5.7</v>
          </cell>
          <cell r="CC169">
            <v>3.7</v>
          </cell>
          <cell r="CD169">
            <v>40</v>
          </cell>
          <cell r="CF169" t="str">
            <v>Other Industries</v>
          </cell>
          <cell r="CG169">
            <v>2.2000000000000028</v>
          </cell>
          <cell r="CH169">
            <v>0.1</v>
          </cell>
        </row>
        <row r="170">
          <cell r="B170">
            <v>3322</v>
          </cell>
          <cell r="C170" t="str">
            <v>Painting Trades Workers</v>
          </cell>
          <cell r="E170">
            <v>1371</v>
          </cell>
          <cell r="F170" t="str">
            <v>n/a</v>
          </cell>
          <cell r="G170">
            <v>96</v>
          </cell>
          <cell r="H170">
            <v>4</v>
          </cell>
          <cell r="I170">
            <v>76</v>
          </cell>
          <cell r="J170">
            <v>24</v>
          </cell>
          <cell r="K170">
            <v>0.7</v>
          </cell>
          <cell r="L170">
            <v>3</v>
          </cell>
          <cell r="M170">
            <v>4.0999999999999996</v>
          </cell>
          <cell r="N170">
            <v>57.5</v>
          </cell>
          <cell r="O170">
            <v>13.5</v>
          </cell>
          <cell r="P170">
            <v>4.5</v>
          </cell>
          <cell r="Q170">
            <v>16.7</v>
          </cell>
          <cell r="Y170">
            <v>76</v>
          </cell>
          <cell r="AA170">
            <v>3.8</v>
          </cell>
          <cell r="AF170">
            <v>43</v>
          </cell>
          <cell r="AH170">
            <v>39800</v>
          </cell>
          <cell r="AI170">
            <v>39809.701480000003</v>
          </cell>
          <cell r="AN170">
            <v>-16.2</v>
          </cell>
          <cell r="AR170">
            <v>2.6</v>
          </cell>
          <cell r="AT170" t="str">
            <v>Construction</v>
          </cell>
          <cell r="AU170" t="str">
            <v>Manufacturing</v>
          </cell>
          <cell r="AV170" t="str">
            <v>Administrative and Support Services</v>
          </cell>
          <cell r="AW170" t="str">
            <v>Accommodation and Food Services</v>
          </cell>
          <cell r="AX170">
            <v>93</v>
          </cell>
          <cell r="AY170">
            <v>1.3</v>
          </cell>
          <cell r="AZ170">
            <v>0.8</v>
          </cell>
          <cell r="BA170">
            <v>0.7</v>
          </cell>
          <cell r="BB170">
            <v>45.106169231999999</v>
          </cell>
          <cell r="BC170">
            <v>43.476454781999998</v>
          </cell>
          <cell r="BD170">
            <v>49.297888364999999</v>
          </cell>
          <cell r="BE170">
            <v>43.960268212000003</v>
          </cell>
          <cell r="BF170">
            <v>50.740617362000002</v>
          </cell>
          <cell r="BG170">
            <v>47.521134914000001</v>
          </cell>
          <cell r="BH170">
            <v>44.290314328999997</v>
          </cell>
          <cell r="BI170">
            <v>51.214260437999997</v>
          </cell>
          <cell r="BJ170">
            <v>57.779404542999998</v>
          </cell>
          <cell r="BK170">
            <v>54.863868646999997</v>
          </cell>
          <cell r="BL170">
            <v>39.809701480000001</v>
          </cell>
          <cell r="BM170">
            <v>40.9</v>
          </cell>
          <cell r="BN170">
            <v>29.7</v>
          </cell>
          <cell r="BO170">
            <v>25.2</v>
          </cell>
          <cell r="BP170">
            <v>23.4</v>
          </cell>
          <cell r="BQ170">
            <v>6.5</v>
          </cell>
          <cell r="BR170">
            <v>10.8</v>
          </cell>
          <cell r="BS170">
            <v>2</v>
          </cell>
          <cell r="BT170">
            <v>0.9</v>
          </cell>
          <cell r="BU170">
            <v>1.4</v>
          </cell>
          <cell r="BV170">
            <v>2.9</v>
          </cell>
          <cell r="BW170">
            <v>8.8000000000000007</v>
          </cell>
          <cell r="BX170">
            <v>22.9</v>
          </cell>
          <cell r="BY170">
            <v>22.5</v>
          </cell>
          <cell r="BZ170">
            <v>22.9</v>
          </cell>
          <cell r="CA170">
            <v>9.8000000000000007</v>
          </cell>
          <cell r="CB170">
            <v>6.9</v>
          </cell>
          <cell r="CC170">
            <v>3.4</v>
          </cell>
          <cell r="CD170">
            <v>42</v>
          </cell>
          <cell r="CF170" t="str">
            <v>Other Industries</v>
          </cell>
          <cell r="CG170">
            <v>4.2000000000000028</v>
          </cell>
          <cell r="CH170">
            <v>1</v>
          </cell>
        </row>
        <row r="171">
          <cell r="B171">
            <v>3331</v>
          </cell>
          <cell r="C171" t="str">
            <v>Glaziers</v>
          </cell>
          <cell r="E171">
            <v>1050</v>
          </cell>
          <cell r="F171" t="str">
            <v>n/a</v>
          </cell>
          <cell r="G171">
            <v>99</v>
          </cell>
          <cell r="H171">
            <v>1</v>
          </cell>
          <cell r="I171">
            <v>89</v>
          </cell>
          <cell r="J171">
            <v>11</v>
          </cell>
          <cell r="K171">
            <v>0.3</v>
          </cell>
          <cell r="L171">
            <v>1.8</v>
          </cell>
          <cell r="M171">
            <v>2.2999999999999998</v>
          </cell>
          <cell r="N171">
            <v>59.1</v>
          </cell>
          <cell r="O171">
            <v>14.2</v>
          </cell>
          <cell r="P171">
            <v>5.3</v>
          </cell>
          <cell r="Q171">
            <v>17</v>
          </cell>
          <cell r="Y171">
            <v>89</v>
          </cell>
          <cell r="AA171">
            <v>1.3</v>
          </cell>
          <cell r="AF171">
            <v>43</v>
          </cell>
          <cell r="AH171">
            <v>8700</v>
          </cell>
          <cell r="AI171">
            <v>8682.9432472000008</v>
          </cell>
          <cell r="AN171">
            <v>5.2</v>
          </cell>
          <cell r="AR171">
            <v>-1.2</v>
          </cell>
          <cell r="AT171" t="str">
            <v>Construction</v>
          </cell>
          <cell r="AU171" t="str">
            <v>Manufacturing</v>
          </cell>
          <cell r="AV171" t="str">
            <v>Wholesale Trade</v>
          </cell>
          <cell r="AW171" t="str">
            <v>Agriculture, Forestry and Fishing</v>
          </cell>
          <cell r="AX171">
            <v>73.099999999999994</v>
          </cell>
          <cell r="AY171">
            <v>20.7</v>
          </cell>
          <cell r="AZ171">
            <v>2.7</v>
          </cell>
          <cell r="BA171">
            <v>0.7</v>
          </cell>
          <cell r="BB171">
            <v>9.8595993588000006</v>
          </cell>
          <cell r="BC171">
            <v>11.020880202000001</v>
          </cell>
          <cell r="BD171">
            <v>6.6106190518999997</v>
          </cell>
          <cell r="BE171">
            <v>9.6496475478000008</v>
          </cell>
          <cell r="BF171">
            <v>8.0496857232999997</v>
          </cell>
          <cell r="BG171">
            <v>8.2519497358000002</v>
          </cell>
          <cell r="BH171">
            <v>10.95957295</v>
          </cell>
          <cell r="BI171">
            <v>13.422087668</v>
          </cell>
          <cell r="BJ171">
            <v>9.5093585291</v>
          </cell>
          <cell r="BK171">
            <v>10.929947397999999</v>
          </cell>
          <cell r="BL171">
            <v>8.6829432472000008</v>
          </cell>
          <cell r="BM171">
            <v>8.6</v>
          </cell>
          <cell r="BN171">
            <v>27.9</v>
          </cell>
          <cell r="BO171">
            <v>22.6</v>
          </cell>
          <cell r="BP171">
            <v>24</v>
          </cell>
          <cell r="BQ171">
            <v>4.9000000000000004</v>
          </cell>
          <cell r="BR171">
            <v>14.2</v>
          </cell>
          <cell r="BS171">
            <v>3.6</v>
          </cell>
          <cell r="BT171">
            <v>1.6</v>
          </cell>
          <cell r="BU171">
            <v>1.3</v>
          </cell>
          <cell r="BV171">
            <v>4.4000000000000004</v>
          </cell>
          <cell r="BW171">
            <v>11.8</v>
          </cell>
          <cell r="BX171">
            <v>26.7</v>
          </cell>
          <cell r="BY171">
            <v>22.5</v>
          </cell>
          <cell r="BZ171">
            <v>20.8</v>
          </cell>
          <cell r="CA171">
            <v>7.8</v>
          </cell>
          <cell r="CB171">
            <v>4.0999999999999996</v>
          </cell>
          <cell r="CC171">
            <v>1.9</v>
          </cell>
          <cell r="CD171">
            <v>37</v>
          </cell>
          <cell r="CF171" t="str">
            <v>Other Industries</v>
          </cell>
          <cell r="CG171">
            <v>2.7999999999999972</v>
          </cell>
          <cell r="CH171">
            <v>-0.1</v>
          </cell>
        </row>
        <row r="172">
          <cell r="B172">
            <v>3332</v>
          </cell>
          <cell r="C172" t="str">
            <v>Plasterers</v>
          </cell>
          <cell r="E172">
            <v>1600</v>
          </cell>
          <cell r="F172" t="str">
            <v>n/a</v>
          </cell>
          <cell r="G172">
            <v>99</v>
          </cell>
          <cell r="H172">
            <v>1</v>
          </cell>
          <cell r="I172">
            <v>78</v>
          </cell>
          <cell r="J172">
            <v>22</v>
          </cell>
          <cell r="K172">
            <v>0.5</v>
          </cell>
          <cell r="L172">
            <v>2.1</v>
          </cell>
          <cell r="M172">
            <v>3.3</v>
          </cell>
          <cell r="N172">
            <v>50.1</v>
          </cell>
          <cell r="O172">
            <v>17</v>
          </cell>
          <cell r="P172">
            <v>6</v>
          </cell>
          <cell r="Q172">
            <v>21</v>
          </cell>
          <cell r="Y172">
            <v>78</v>
          </cell>
          <cell r="AA172">
            <v>3.7</v>
          </cell>
          <cell r="AF172">
            <v>43</v>
          </cell>
          <cell r="AH172">
            <v>31200</v>
          </cell>
          <cell r="AI172">
            <v>31161.615967999998</v>
          </cell>
          <cell r="AN172">
            <v>-7.1</v>
          </cell>
          <cell r="AR172">
            <v>-6.1</v>
          </cell>
          <cell r="AT172" t="str">
            <v>Construction</v>
          </cell>
          <cell r="AU172" t="str">
            <v>Manufacturing</v>
          </cell>
          <cell r="AV172" t="str">
            <v>Administrative and Support Services</v>
          </cell>
          <cell r="AW172" t="str">
            <v>Professional, Scientific and Technical Services</v>
          </cell>
          <cell r="AX172">
            <v>97.6</v>
          </cell>
          <cell r="AY172">
            <v>0.6</v>
          </cell>
          <cell r="AZ172">
            <v>0.2</v>
          </cell>
          <cell r="BA172">
            <v>0.2</v>
          </cell>
          <cell r="BB172">
            <v>35.665109043999998</v>
          </cell>
          <cell r="BC172">
            <v>35.539785573000003</v>
          </cell>
          <cell r="BD172">
            <v>25.695848992999998</v>
          </cell>
          <cell r="BE172">
            <v>34.124238257000002</v>
          </cell>
          <cell r="BF172">
            <v>32.659599911000001</v>
          </cell>
          <cell r="BG172">
            <v>33.551941075999999</v>
          </cell>
          <cell r="BH172">
            <v>32.256709158</v>
          </cell>
          <cell r="BI172">
            <v>36.594993178999999</v>
          </cell>
          <cell r="BJ172">
            <v>37.500200855999999</v>
          </cell>
          <cell r="BK172">
            <v>28.926575674999999</v>
          </cell>
          <cell r="BL172">
            <v>31.161615968</v>
          </cell>
          <cell r="BM172">
            <v>29.3</v>
          </cell>
          <cell r="BN172">
            <v>26.5</v>
          </cell>
          <cell r="BO172">
            <v>26.9</v>
          </cell>
          <cell r="BP172">
            <v>21.4</v>
          </cell>
          <cell r="BQ172">
            <v>6.6</v>
          </cell>
          <cell r="BR172">
            <v>14.9</v>
          </cell>
          <cell r="BS172">
            <v>1.9</v>
          </cell>
          <cell r="BT172">
            <v>0.6</v>
          </cell>
          <cell r="BU172">
            <v>1.2</v>
          </cell>
          <cell r="BV172">
            <v>3.8</v>
          </cell>
          <cell r="BW172">
            <v>10.9</v>
          </cell>
          <cell r="BX172">
            <v>30.1</v>
          </cell>
          <cell r="BY172">
            <v>23.7</v>
          </cell>
          <cell r="BZ172">
            <v>20.100000000000001</v>
          </cell>
          <cell r="CA172">
            <v>6.4</v>
          </cell>
          <cell r="CB172">
            <v>3.6</v>
          </cell>
          <cell r="CC172">
            <v>1.5</v>
          </cell>
          <cell r="CD172">
            <v>37</v>
          </cell>
          <cell r="CF172" t="str">
            <v>Other Industries</v>
          </cell>
          <cell r="CG172">
            <v>1.4000000000000057</v>
          </cell>
          <cell r="CH172">
            <v>-1.9</v>
          </cell>
        </row>
        <row r="173">
          <cell r="B173">
            <v>3333</v>
          </cell>
          <cell r="C173" t="str">
            <v>Roof Tilers</v>
          </cell>
          <cell r="E173" t="str">
            <v>n/a</v>
          </cell>
          <cell r="F173" t="str">
            <v>n/a</v>
          </cell>
          <cell r="G173">
            <v>99</v>
          </cell>
          <cell r="H173">
            <v>1</v>
          </cell>
          <cell r="I173">
            <v>76</v>
          </cell>
          <cell r="J173">
            <v>25</v>
          </cell>
          <cell r="K173">
            <v>0.1</v>
          </cell>
          <cell r="L173">
            <v>0.9</v>
          </cell>
          <cell r="M173">
            <v>1.5</v>
          </cell>
          <cell r="N173">
            <v>57.9</v>
          </cell>
          <cell r="O173">
            <v>12.7</v>
          </cell>
          <cell r="P173">
            <v>5.8</v>
          </cell>
          <cell r="Q173">
            <v>21</v>
          </cell>
          <cell r="Y173">
            <v>76</v>
          </cell>
          <cell r="AA173">
            <v>1.9</v>
          </cell>
          <cell r="AF173">
            <v>43</v>
          </cell>
          <cell r="AH173">
            <v>4900</v>
          </cell>
          <cell r="AI173">
            <v>4852.4766529999997</v>
          </cell>
          <cell r="AN173">
            <v>-43.7</v>
          </cell>
          <cell r="AR173">
            <v>3.1</v>
          </cell>
          <cell r="AT173" t="str">
            <v>Construction</v>
          </cell>
          <cell r="AU173" t="str">
            <v>Manufacturing</v>
          </cell>
          <cell r="AV173" t="str">
            <v>Administrative and Support Services</v>
          </cell>
          <cell r="AW173" t="str">
            <v>Wholesale Trade</v>
          </cell>
          <cell r="AX173">
            <v>97.4</v>
          </cell>
          <cell r="AY173">
            <v>0.7</v>
          </cell>
          <cell r="AZ173">
            <v>0.4</v>
          </cell>
          <cell r="BA173">
            <v>0.2</v>
          </cell>
          <cell r="BB173">
            <v>7.8408661931000001</v>
          </cell>
          <cell r="BC173">
            <v>11.482786324999999</v>
          </cell>
          <cell r="BD173">
            <v>8.7273915427999995</v>
          </cell>
          <cell r="BE173">
            <v>6.9672893402999998</v>
          </cell>
          <cell r="BF173">
            <v>6.2432706203999997</v>
          </cell>
          <cell r="BG173">
            <v>8.6144401938000001</v>
          </cell>
          <cell r="BH173">
            <v>9.9008856009000006</v>
          </cell>
          <cell r="BI173">
            <v>9.7526362737000003</v>
          </cell>
          <cell r="BJ173">
            <v>12.183153975</v>
          </cell>
          <cell r="BK173">
            <v>11.064703212</v>
          </cell>
          <cell r="BL173">
            <v>4.8524766530000001</v>
          </cell>
          <cell r="BM173">
            <v>5</v>
          </cell>
          <cell r="BN173">
            <v>36.200000000000003</v>
          </cell>
          <cell r="BO173">
            <v>23.4</v>
          </cell>
          <cell r="BP173">
            <v>22.7</v>
          </cell>
          <cell r="BQ173">
            <v>5.6</v>
          </cell>
          <cell r="BR173">
            <v>8</v>
          </cell>
          <cell r="BS173">
            <v>1.3</v>
          </cell>
          <cell r="BT173">
            <v>1.3</v>
          </cell>
          <cell r="BU173">
            <v>1.5</v>
          </cell>
          <cell r="BV173">
            <v>8.5</v>
          </cell>
          <cell r="BW173">
            <v>18.3</v>
          </cell>
          <cell r="BX173">
            <v>29.8</v>
          </cell>
          <cell r="BY173">
            <v>18.899999999999999</v>
          </cell>
          <cell r="BZ173">
            <v>13.8</v>
          </cell>
          <cell r="CA173">
            <v>5.3</v>
          </cell>
          <cell r="CB173">
            <v>3.7</v>
          </cell>
          <cell r="CC173">
            <v>1.7</v>
          </cell>
          <cell r="CD173">
            <v>32</v>
          </cell>
          <cell r="CF173" t="str">
            <v>Other Industries</v>
          </cell>
          <cell r="CG173">
            <v>1.2999999999999829</v>
          </cell>
          <cell r="CH173">
            <v>0.2</v>
          </cell>
        </row>
        <row r="174">
          <cell r="B174">
            <v>3334</v>
          </cell>
          <cell r="C174" t="str">
            <v>Wall and Floor Tilers</v>
          </cell>
          <cell r="E174">
            <v>1330</v>
          </cell>
          <cell r="F174" t="str">
            <v>n/a</v>
          </cell>
          <cell r="G174">
            <v>98</v>
          </cell>
          <cell r="H174">
            <v>2</v>
          </cell>
          <cell r="I174">
            <v>76</v>
          </cell>
          <cell r="J174">
            <v>24</v>
          </cell>
          <cell r="K174">
            <v>0.4</v>
          </cell>
          <cell r="L174">
            <v>3.4</v>
          </cell>
          <cell r="M174">
            <v>3.9</v>
          </cell>
          <cell r="N174">
            <v>53.3</v>
          </cell>
          <cell r="O174">
            <v>15.5</v>
          </cell>
          <cell r="P174">
            <v>3.7</v>
          </cell>
          <cell r="Q174">
            <v>19.8</v>
          </cell>
          <cell r="Y174">
            <v>76</v>
          </cell>
          <cell r="AA174">
            <v>3.5</v>
          </cell>
          <cell r="AF174">
            <v>43</v>
          </cell>
          <cell r="AH174">
            <v>20100</v>
          </cell>
          <cell r="AI174">
            <v>20084.963275999999</v>
          </cell>
          <cell r="AN174">
            <v>-16.5</v>
          </cell>
          <cell r="AR174">
            <v>-4.5999999999999996</v>
          </cell>
          <cell r="AT174" t="str">
            <v>Construction</v>
          </cell>
          <cell r="AU174" t="str">
            <v>Retail Trade</v>
          </cell>
          <cell r="AV174" t="str">
            <v>Administrative and Support Services</v>
          </cell>
          <cell r="AW174" t="str">
            <v>Manufacturing</v>
          </cell>
          <cell r="AX174">
            <v>97.3</v>
          </cell>
          <cell r="AY174">
            <v>0.4</v>
          </cell>
          <cell r="AZ174">
            <v>0.4</v>
          </cell>
          <cell r="BA174">
            <v>0.3</v>
          </cell>
          <cell r="BB174">
            <v>19.540804517000002</v>
          </cell>
          <cell r="BC174">
            <v>15.904298352</v>
          </cell>
          <cell r="BD174">
            <v>17.027856089</v>
          </cell>
          <cell r="BE174">
            <v>14.428923162</v>
          </cell>
          <cell r="BF174">
            <v>21.495545387</v>
          </cell>
          <cell r="BG174">
            <v>24.058362300999999</v>
          </cell>
          <cell r="BH174">
            <v>25.58396119</v>
          </cell>
          <cell r="BI174">
            <v>23.795173438999999</v>
          </cell>
          <cell r="BJ174">
            <v>20.185700395000001</v>
          </cell>
          <cell r="BK174">
            <v>18.613144747</v>
          </cell>
          <cell r="BL174">
            <v>20.084963276</v>
          </cell>
          <cell r="BM174">
            <v>19.2</v>
          </cell>
          <cell r="BN174">
            <v>30.8</v>
          </cell>
          <cell r="BO174">
            <v>21.2</v>
          </cell>
          <cell r="BP174">
            <v>23.1</v>
          </cell>
          <cell r="BQ174">
            <v>7.5</v>
          </cell>
          <cell r="BR174">
            <v>13.9</v>
          </cell>
          <cell r="BS174">
            <v>0.8</v>
          </cell>
          <cell r="BT174">
            <v>0.9</v>
          </cell>
          <cell r="BU174">
            <v>1.8</v>
          </cell>
          <cell r="BV174">
            <v>3.7</v>
          </cell>
          <cell r="BW174">
            <v>10.3</v>
          </cell>
          <cell r="BX174">
            <v>28.9</v>
          </cell>
          <cell r="BY174">
            <v>26.1</v>
          </cell>
          <cell r="BZ174">
            <v>19.100000000000001</v>
          </cell>
          <cell r="CA174">
            <v>6.2</v>
          </cell>
          <cell r="CB174">
            <v>3.8</v>
          </cell>
          <cell r="CC174">
            <v>1.9</v>
          </cell>
          <cell r="CD174">
            <v>37</v>
          </cell>
          <cell r="CF174" t="str">
            <v>Other Industries</v>
          </cell>
          <cell r="CG174">
            <v>1.5999999999999943</v>
          </cell>
          <cell r="CH174">
            <v>-0.9</v>
          </cell>
        </row>
        <row r="175">
          <cell r="B175">
            <v>3341</v>
          </cell>
          <cell r="C175" t="str">
            <v>Plumbers</v>
          </cell>
          <cell r="E175">
            <v>1894</v>
          </cell>
          <cell r="F175" t="str">
            <v>n/a</v>
          </cell>
          <cell r="G175">
            <v>99</v>
          </cell>
          <cell r="H175">
            <v>1</v>
          </cell>
          <cell r="I175">
            <v>88</v>
          </cell>
          <cell r="J175">
            <v>12</v>
          </cell>
          <cell r="K175">
            <v>0.2</v>
          </cell>
          <cell r="L175">
            <v>0.9</v>
          </cell>
          <cell r="M175">
            <v>2.4</v>
          </cell>
          <cell r="N175">
            <v>77</v>
          </cell>
          <cell r="O175">
            <v>9.1999999999999993</v>
          </cell>
          <cell r="P175">
            <v>3.8</v>
          </cell>
          <cell r="Q175">
            <v>6.6</v>
          </cell>
          <cell r="Y175">
            <v>88</v>
          </cell>
          <cell r="AA175">
            <v>2</v>
          </cell>
          <cell r="AF175">
            <v>44</v>
          </cell>
          <cell r="AH175">
            <v>90800</v>
          </cell>
          <cell r="AI175">
            <v>90786.453932999997</v>
          </cell>
          <cell r="AN175">
            <v>0.7</v>
          </cell>
          <cell r="AR175">
            <v>6.3</v>
          </cell>
          <cell r="AT175" t="str">
            <v>Construction</v>
          </cell>
          <cell r="AU175" t="str">
            <v>Public Administration and Safety</v>
          </cell>
          <cell r="AV175" t="str">
            <v>Electricity, Gas, Water and Waste Services</v>
          </cell>
          <cell r="AW175" t="str">
            <v>Other Services</v>
          </cell>
          <cell r="AX175">
            <v>89.6</v>
          </cell>
          <cell r="AY175">
            <v>2.4</v>
          </cell>
          <cell r="AZ175">
            <v>1.7</v>
          </cell>
          <cell r="BA175">
            <v>1.2</v>
          </cell>
          <cell r="BB175">
            <v>85.542243119000005</v>
          </cell>
          <cell r="BC175">
            <v>81.429733299999995</v>
          </cell>
          <cell r="BD175">
            <v>73.796110812999999</v>
          </cell>
          <cell r="BE175">
            <v>77.704611119999996</v>
          </cell>
          <cell r="BF175">
            <v>79.900970165000004</v>
          </cell>
          <cell r="BG175">
            <v>90.159106746000006</v>
          </cell>
          <cell r="BH175">
            <v>85.678012773000006</v>
          </cell>
          <cell r="BI175">
            <v>91.571215159999994</v>
          </cell>
          <cell r="BJ175">
            <v>84.333147416000003</v>
          </cell>
          <cell r="BK175">
            <v>81.980476147999994</v>
          </cell>
          <cell r="BL175">
            <v>90.786453933000004</v>
          </cell>
          <cell r="BM175">
            <v>96.5</v>
          </cell>
          <cell r="BN175">
            <v>29</v>
          </cell>
          <cell r="BO175">
            <v>32</v>
          </cell>
          <cell r="BP175">
            <v>17.7</v>
          </cell>
          <cell r="BQ175">
            <v>6.3</v>
          </cell>
          <cell r="BR175">
            <v>10.9</v>
          </cell>
          <cell r="BS175">
            <v>1.7</v>
          </cell>
          <cell r="BT175">
            <v>1</v>
          </cell>
          <cell r="BU175">
            <v>1.4</v>
          </cell>
          <cell r="BV175">
            <v>7.9</v>
          </cell>
          <cell r="BW175">
            <v>16.3</v>
          </cell>
          <cell r="BX175">
            <v>28.2</v>
          </cell>
          <cell r="BY175">
            <v>19.3</v>
          </cell>
          <cell r="BZ175">
            <v>15.7</v>
          </cell>
          <cell r="CA175">
            <v>6.1</v>
          </cell>
          <cell r="CB175">
            <v>4.3</v>
          </cell>
          <cell r="CC175">
            <v>2.2999999999999998</v>
          </cell>
          <cell r="CD175">
            <v>33</v>
          </cell>
          <cell r="CF175" t="str">
            <v>Other Industries</v>
          </cell>
          <cell r="CG175">
            <v>5.0999999999999943</v>
          </cell>
          <cell r="CH175">
            <v>5.8</v>
          </cell>
        </row>
        <row r="176">
          <cell r="B176">
            <v>3411</v>
          </cell>
          <cell r="C176" t="str">
            <v>Electricians</v>
          </cell>
          <cell r="E176">
            <v>1823</v>
          </cell>
          <cell r="F176" t="str">
            <v>n/a</v>
          </cell>
          <cell r="G176">
            <v>99</v>
          </cell>
          <cell r="H176">
            <v>2</v>
          </cell>
          <cell r="I176">
            <v>90</v>
          </cell>
          <cell r="J176">
            <v>10</v>
          </cell>
          <cell r="K176">
            <v>0.4</v>
          </cell>
          <cell r="L176">
            <v>2.2000000000000002</v>
          </cell>
          <cell r="M176">
            <v>5.6</v>
          </cell>
          <cell r="N176">
            <v>77.3</v>
          </cell>
          <cell r="O176">
            <v>10.1</v>
          </cell>
          <cell r="P176">
            <v>2</v>
          </cell>
          <cell r="Q176">
            <v>2.4</v>
          </cell>
          <cell r="Y176">
            <v>90</v>
          </cell>
          <cell r="AA176">
            <v>1.7</v>
          </cell>
          <cell r="AF176">
            <v>45</v>
          </cell>
          <cell r="AH176">
            <v>169000</v>
          </cell>
          <cell r="AI176">
            <v>168977.45499999999</v>
          </cell>
          <cell r="AN176">
            <v>2.2000000000000002</v>
          </cell>
          <cell r="AR176">
            <v>10.9</v>
          </cell>
          <cell r="AT176" t="str">
            <v>Construction</v>
          </cell>
          <cell r="AU176" t="str">
            <v>Manufacturing</v>
          </cell>
          <cell r="AV176" t="str">
            <v>Mining</v>
          </cell>
          <cell r="AW176" t="str">
            <v>Electricity, Gas, Water and Waste Services</v>
          </cell>
          <cell r="AX176">
            <v>63.8</v>
          </cell>
          <cell r="AY176">
            <v>7.8</v>
          </cell>
          <cell r="AZ176">
            <v>6.2</v>
          </cell>
          <cell r="BA176">
            <v>6</v>
          </cell>
          <cell r="BB176">
            <v>144.69837147999999</v>
          </cell>
          <cell r="BC176">
            <v>137.17217294</v>
          </cell>
          <cell r="BD176">
            <v>131.40464030000001</v>
          </cell>
          <cell r="BE176">
            <v>139.58276389</v>
          </cell>
          <cell r="BF176">
            <v>139.59383654000001</v>
          </cell>
          <cell r="BG176">
            <v>165.35036714</v>
          </cell>
          <cell r="BH176">
            <v>143.09160979999999</v>
          </cell>
          <cell r="BI176">
            <v>154.65039765</v>
          </cell>
          <cell r="BJ176">
            <v>132.21653076000001</v>
          </cell>
          <cell r="BK176">
            <v>154.41993664</v>
          </cell>
          <cell r="BL176">
            <v>168.97745499999999</v>
          </cell>
          <cell r="BM176">
            <v>187.4</v>
          </cell>
          <cell r="BN176">
            <v>29.3</v>
          </cell>
          <cell r="BO176">
            <v>22.1</v>
          </cell>
          <cell r="BP176">
            <v>22.7</v>
          </cell>
          <cell r="BQ176">
            <v>6.7</v>
          </cell>
          <cell r="BR176">
            <v>14.2</v>
          </cell>
          <cell r="BS176">
            <v>2</v>
          </cell>
          <cell r="BT176">
            <v>1.7</v>
          </cell>
          <cell r="BU176">
            <v>1.3</v>
          </cell>
          <cell r="BV176">
            <v>5.0999999999999996</v>
          </cell>
          <cell r="BW176">
            <v>15</v>
          </cell>
          <cell r="BX176">
            <v>30.6</v>
          </cell>
          <cell r="BY176">
            <v>19.5</v>
          </cell>
          <cell r="BZ176">
            <v>16.600000000000001</v>
          </cell>
          <cell r="CA176">
            <v>6.6</v>
          </cell>
          <cell r="CB176">
            <v>4.5</v>
          </cell>
          <cell r="CC176">
            <v>2.2999999999999998</v>
          </cell>
          <cell r="CD176">
            <v>34</v>
          </cell>
          <cell r="CF176" t="str">
            <v>Other Industries</v>
          </cell>
          <cell r="CG176">
            <v>16.200000000000003</v>
          </cell>
          <cell r="CH176">
            <v>18.399999999999999</v>
          </cell>
        </row>
        <row r="177">
          <cell r="B177">
            <v>3421</v>
          </cell>
          <cell r="C177" t="str">
            <v>Airconditioning and Refrigeration Mechanics</v>
          </cell>
          <cell r="E177">
            <v>1400</v>
          </cell>
          <cell r="F177" t="str">
            <v>n/a</v>
          </cell>
          <cell r="G177">
            <v>99</v>
          </cell>
          <cell r="H177">
            <v>1</v>
          </cell>
          <cell r="I177">
            <v>89</v>
          </cell>
          <cell r="J177">
            <v>11</v>
          </cell>
          <cell r="K177">
            <v>0.4</v>
          </cell>
          <cell r="L177">
            <v>2.2999999999999998</v>
          </cell>
          <cell r="M177">
            <v>4.9000000000000004</v>
          </cell>
          <cell r="N177">
            <v>71.8</v>
          </cell>
          <cell r="O177">
            <v>11.9</v>
          </cell>
          <cell r="P177">
            <v>3.2</v>
          </cell>
          <cell r="Q177">
            <v>5.4</v>
          </cell>
          <cell r="Y177">
            <v>89</v>
          </cell>
          <cell r="AA177">
            <v>3.5</v>
          </cell>
          <cell r="AF177">
            <v>44</v>
          </cell>
          <cell r="AH177">
            <v>29500</v>
          </cell>
          <cell r="AI177">
            <v>29509.153655999999</v>
          </cell>
          <cell r="AN177">
            <v>18.899999999999999</v>
          </cell>
          <cell r="AR177">
            <v>4</v>
          </cell>
          <cell r="AT177" t="str">
            <v>Construction</v>
          </cell>
          <cell r="AU177" t="str">
            <v>Other Services</v>
          </cell>
          <cell r="AV177" t="str">
            <v>Manufacturing</v>
          </cell>
          <cell r="AW177" t="str">
            <v>Retail Trade</v>
          </cell>
          <cell r="AX177">
            <v>44.8</v>
          </cell>
          <cell r="AY177">
            <v>38.4</v>
          </cell>
          <cell r="AZ177">
            <v>4.2</v>
          </cell>
          <cell r="BA177">
            <v>2.4</v>
          </cell>
          <cell r="BB177">
            <v>22.056833532999999</v>
          </cell>
          <cell r="BC177">
            <v>19.283453538</v>
          </cell>
          <cell r="BD177">
            <v>26.301412917</v>
          </cell>
          <cell r="BE177">
            <v>26.200729641999999</v>
          </cell>
          <cell r="BF177">
            <v>21.581900487999999</v>
          </cell>
          <cell r="BG177">
            <v>24.812324963999998</v>
          </cell>
          <cell r="BH177">
            <v>28.659698869</v>
          </cell>
          <cell r="BI177">
            <v>28.797687807999999</v>
          </cell>
          <cell r="BJ177">
            <v>22.760144302</v>
          </cell>
          <cell r="BK177">
            <v>30.494419805</v>
          </cell>
          <cell r="BL177">
            <v>29.509153655999999</v>
          </cell>
          <cell r="BM177">
            <v>30.7</v>
          </cell>
          <cell r="BN177">
            <v>33.6</v>
          </cell>
          <cell r="BO177">
            <v>18.3</v>
          </cell>
          <cell r="BP177">
            <v>22.6</v>
          </cell>
          <cell r="BQ177">
            <v>8</v>
          </cell>
          <cell r="BR177">
            <v>12.4</v>
          </cell>
          <cell r="BS177">
            <v>1.4</v>
          </cell>
          <cell r="BT177">
            <v>2</v>
          </cell>
          <cell r="BU177">
            <v>1.7</v>
          </cell>
          <cell r="BV177">
            <v>6.7</v>
          </cell>
          <cell r="BW177">
            <v>15.7</v>
          </cell>
          <cell r="BX177">
            <v>30.3</v>
          </cell>
          <cell r="BY177">
            <v>19.899999999999999</v>
          </cell>
          <cell r="BZ177">
            <v>16.100000000000001</v>
          </cell>
          <cell r="CA177">
            <v>6</v>
          </cell>
          <cell r="CB177">
            <v>3.6</v>
          </cell>
          <cell r="CC177">
            <v>1.8</v>
          </cell>
          <cell r="CD177">
            <v>33</v>
          </cell>
          <cell r="CF177" t="str">
            <v>Other Industries</v>
          </cell>
          <cell r="CG177">
            <v>10.200000000000003</v>
          </cell>
          <cell r="CH177">
            <v>1.2</v>
          </cell>
        </row>
        <row r="178">
          <cell r="B178">
            <v>3422</v>
          </cell>
          <cell r="C178" t="str">
            <v>Electrical Distribution Trades Workers</v>
          </cell>
          <cell r="E178">
            <v>2205</v>
          </cell>
          <cell r="F178" t="str">
            <v>n/a</v>
          </cell>
          <cell r="G178">
            <v>99</v>
          </cell>
          <cell r="H178">
            <v>1</v>
          </cell>
          <cell r="I178">
            <v>95</v>
          </cell>
          <cell r="J178">
            <v>5</v>
          </cell>
          <cell r="K178">
            <v>0.1</v>
          </cell>
          <cell r="L178">
            <v>1.9</v>
          </cell>
          <cell r="M178">
            <v>3.8</v>
          </cell>
          <cell r="N178">
            <v>82.8</v>
          </cell>
          <cell r="O178">
            <v>6.3</v>
          </cell>
          <cell r="P178">
            <v>1.4</v>
          </cell>
          <cell r="Q178">
            <v>3.6</v>
          </cell>
          <cell r="Y178">
            <v>95</v>
          </cell>
          <cell r="AA178">
            <v>1.1000000000000001</v>
          </cell>
          <cell r="AF178">
            <v>43</v>
          </cell>
          <cell r="AH178">
            <v>8500</v>
          </cell>
          <cell r="AI178">
            <v>8527.4491140999999</v>
          </cell>
          <cell r="AN178">
            <v>18.3</v>
          </cell>
          <cell r="AR178">
            <v>0</v>
          </cell>
          <cell r="AT178" t="str">
            <v>Electricity, Gas, Water and Waste Services</v>
          </cell>
          <cell r="AU178" t="str">
            <v>Construction</v>
          </cell>
          <cell r="AV178" t="str">
            <v>Transport, Postal and Warehousing</v>
          </cell>
          <cell r="AW178" t="str">
            <v>Financial and Insurance Services</v>
          </cell>
          <cell r="AX178">
            <v>71.5</v>
          </cell>
          <cell r="AY178">
            <v>21.2</v>
          </cell>
          <cell r="AZ178">
            <v>2.8</v>
          </cell>
          <cell r="BA178">
            <v>1</v>
          </cell>
          <cell r="BB178">
            <v>11.125872504</v>
          </cell>
          <cell r="BC178">
            <v>8.462962203</v>
          </cell>
          <cell r="BD178">
            <v>13.361228487</v>
          </cell>
          <cell r="BE178">
            <v>9.3138873397000008</v>
          </cell>
          <cell r="BF178">
            <v>10.825863504000001</v>
          </cell>
          <cell r="BG178">
            <v>7.2062327719999999</v>
          </cell>
          <cell r="BH178">
            <v>8.4290418320999994</v>
          </cell>
          <cell r="BI178">
            <v>11.538686618</v>
          </cell>
          <cell r="BJ178">
            <v>9.7702659112999992</v>
          </cell>
          <cell r="BK178">
            <v>8.2475258202999999</v>
          </cell>
          <cell r="BL178">
            <v>8.5274491140999995</v>
          </cell>
          <cell r="BM178">
            <v>8.5</v>
          </cell>
          <cell r="BN178">
            <v>29.5</v>
          </cell>
          <cell r="BO178">
            <v>24.2</v>
          </cell>
          <cell r="BP178">
            <v>21.2</v>
          </cell>
          <cell r="BQ178">
            <v>8</v>
          </cell>
          <cell r="BR178">
            <v>12.7</v>
          </cell>
          <cell r="BS178">
            <v>2.6</v>
          </cell>
          <cell r="BT178">
            <v>1</v>
          </cell>
          <cell r="BU178">
            <v>0.9</v>
          </cell>
          <cell r="BV178">
            <v>1</v>
          </cell>
          <cell r="BW178">
            <v>8.4</v>
          </cell>
          <cell r="BX178">
            <v>32.1</v>
          </cell>
          <cell r="BY178">
            <v>22.4</v>
          </cell>
          <cell r="BZ178">
            <v>23.2</v>
          </cell>
          <cell r="CA178">
            <v>8.6999999999999993</v>
          </cell>
          <cell r="CB178">
            <v>3.3</v>
          </cell>
          <cell r="CC178">
            <v>0.8</v>
          </cell>
          <cell r="CD178">
            <v>38</v>
          </cell>
          <cell r="CF178" t="str">
            <v>Other Industries</v>
          </cell>
          <cell r="CG178">
            <v>3.5</v>
          </cell>
          <cell r="CH178">
            <v>0</v>
          </cell>
        </row>
        <row r="179">
          <cell r="B179">
            <v>3423</v>
          </cell>
          <cell r="C179" t="str">
            <v>Electronics Trades Workers</v>
          </cell>
          <cell r="E179">
            <v>1348</v>
          </cell>
          <cell r="F179" t="str">
            <v>n/a</v>
          </cell>
          <cell r="G179">
            <v>94</v>
          </cell>
          <cell r="H179">
            <v>6</v>
          </cell>
          <cell r="I179">
            <v>81</v>
          </cell>
          <cell r="J179">
            <v>19</v>
          </cell>
          <cell r="K179">
            <v>3</v>
          </cell>
          <cell r="L179">
            <v>12.2</v>
          </cell>
          <cell r="M179">
            <v>16.8</v>
          </cell>
          <cell r="N179">
            <v>38</v>
          </cell>
          <cell r="O179">
            <v>19.600000000000001</v>
          </cell>
          <cell r="P179">
            <v>3.7</v>
          </cell>
          <cell r="Q179">
            <v>6.6</v>
          </cell>
          <cell r="Y179">
            <v>81</v>
          </cell>
          <cell r="AA179">
            <v>3.7</v>
          </cell>
          <cell r="AF179">
            <v>43</v>
          </cell>
          <cell r="AH179">
            <v>32900</v>
          </cell>
          <cell r="AI179">
            <v>32921.301487999997</v>
          </cell>
          <cell r="AN179">
            <v>7.6</v>
          </cell>
          <cell r="AR179">
            <v>-0.1</v>
          </cell>
          <cell r="AT179" t="str">
            <v>Other Services</v>
          </cell>
          <cell r="AU179" t="str">
            <v>Public Administration and Safety</v>
          </cell>
          <cell r="AV179" t="str">
            <v>Construction</v>
          </cell>
          <cell r="AW179" t="str">
            <v>Professional, Scientific and Technical Services</v>
          </cell>
          <cell r="AX179">
            <v>18.600000000000001</v>
          </cell>
          <cell r="AY179">
            <v>16.899999999999999</v>
          </cell>
          <cell r="AZ179">
            <v>14.6</v>
          </cell>
          <cell r="BA179">
            <v>13.1</v>
          </cell>
          <cell r="BB179">
            <v>36.016867120999997</v>
          </cell>
          <cell r="BC179">
            <v>36.450211400999997</v>
          </cell>
          <cell r="BD179">
            <v>32.450309044000001</v>
          </cell>
          <cell r="BE179">
            <v>35.844756310999998</v>
          </cell>
          <cell r="BF179">
            <v>31.215798898999999</v>
          </cell>
          <cell r="BG179">
            <v>30.586508645999999</v>
          </cell>
          <cell r="BH179">
            <v>30.234356404</v>
          </cell>
          <cell r="BI179">
            <v>26.869682367999999</v>
          </cell>
          <cell r="BJ179">
            <v>26.885674962</v>
          </cell>
          <cell r="BK179">
            <v>23.988325444000001</v>
          </cell>
          <cell r="BL179">
            <v>32.921301487999997</v>
          </cell>
          <cell r="BM179">
            <v>32.9</v>
          </cell>
          <cell r="BN179">
            <v>32.200000000000003</v>
          </cell>
          <cell r="BO179">
            <v>24.4</v>
          </cell>
          <cell r="BP179">
            <v>21</v>
          </cell>
          <cell r="BQ179">
            <v>6</v>
          </cell>
          <cell r="BR179">
            <v>11.1</v>
          </cell>
          <cell r="BS179">
            <v>1.5</v>
          </cell>
          <cell r="BT179">
            <v>1.7</v>
          </cell>
          <cell r="BU179">
            <v>2.2000000000000002</v>
          </cell>
          <cell r="BV179">
            <v>2.5</v>
          </cell>
          <cell r="BW179">
            <v>10.199999999999999</v>
          </cell>
          <cell r="BX179">
            <v>26.2</v>
          </cell>
          <cell r="BY179">
            <v>22.6</v>
          </cell>
          <cell r="BZ179">
            <v>21.1</v>
          </cell>
          <cell r="CA179">
            <v>8.6</v>
          </cell>
          <cell r="CB179">
            <v>5.6</v>
          </cell>
          <cell r="CC179">
            <v>3.1</v>
          </cell>
          <cell r="CD179">
            <v>39</v>
          </cell>
          <cell r="CF179" t="str">
            <v>Other Industries</v>
          </cell>
          <cell r="CG179">
            <v>36.799999999999997</v>
          </cell>
          <cell r="CH179">
            <v>0</v>
          </cell>
        </row>
        <row r="180">
          <cell r="B180">
            <v>3424</v>
          </cell>
          <cell r="C180" t="str">
            <v>Telecommunications Trades Workers</v>
          </cell>
          <cell r="E180">
            <v>1656</v>
          </cell>
          <cell r="F180" t="str">
            <v>n/a</v>
          </cell>
          <cell r="G180">
            <v>97</v>
          </cell>
          <cell r="H180">
            <v>4</v>
          </cell>
          <cell r="I180">
            <v>85</v>
          </cell>
          <cell r="J180">
            <v>15</v>
          </cell>
          <cell r="K180">
            <v>2.7</v>
          </cell>
          <cell r="L180">
            <v>8.6</v>
          </cell>
          <cell r="M180">
            <v>12.7</v>
          </cell>
          <cell r="N180">
            <v>49.2</v>
          </cell>
          <cell r="O180">
            <v>13.8</v>
          </cell>
          <cell r="P180">
            <v>4.2</v>
          </cell>
          <cell r="Q180">
            <v>8.8000000000000007</v>
          </cell>
          <cell r="Y180">
            <v>85</v>
          </cell>
          <cell r="AA180">
            <v>3</v>
          </cell>
          <cell r="AF180">
            <v>43</v>
          </cell>
          <cell r="AH180">
            <v>24700</v>
          </cell>
          <cell r="AI180">
            <v>24700.846811000003</v>
          </cell>
          <cell r="AN180">
            <v>8.9</v>
          </cell>
          <cell r="AR180">
            <v>-4.5999999999999996</v>
          </cell>
          <cell r="AT180" t="str">
            <v>Information Media and Telecommunications</v>
          </cell>
          <cell r="AU180" t="str">
            <v>Construction</v>
          </cell>
          <cell r="AV180" t="str">
            <v>Other Services</v>
          </cell>
          <cell r="AW180" t="str">
            <v>Professional, Scientific and Technical Services</v>
          </cell>
          <cell r="AX180">
            <v>61</v>
          </cell>
          <cell r="AY180">
            <v>16.5</v>
          </cell>
          <cell r="AZ180">
            <v>5</v>
          </cell>
          <cell r="BA180">
            <v>4.4000000000000004</v>
          </cell>
          <cell r="BB180">
            <v>21.659303116</v>
          </cell>
          <cell r="BC180">
            <v>17.014966157</v>
          </cell>
          <cell r="BD180">
            <v>21.895043808</v>
          </cell>
          <cell r="BE180">
            <v>19.636759371</v>
          </cell>
          <cell r="BF180">
            <v>26.647652066999999</v>
          </cell>
          <cell r="BG180">
            <v>22.677132995000001</v>
          </cell>
          <cell r="BH180">
            <v>22.831590078000001</v>
          </cell>
          <cell r="BI180">
            <v>19.968133439999999</v>
          </cell>
          <cell r="BJ180">
            <v>26.437745967000001</v>
          </cell>
          <cell r="BK180">
            <v>25.865277925000001</v>
          </cell>
          <cell r="BL180">
            <v>24.700846811000002</v>
          </cell>
          <cell r="BM180">
            <v>23.6</v>
          </cell>
          <cell r="BN180">
            <v>31</v>
          </cell>
          <cell r="BO180">
            <v>23</v>
          </cell>
          <cell r="BP180">
            <v>20.9</v>
          </cell>
          <cell r="BQ180">
            <v>7.7</v>
          </cell>
          <cell r="BR180">
            <v>11.8</v>
          </cell>
          <cell r="BS180">
            <v>2.5</v>
          </cell>
          <cell r="BT180">
            <v>1.5</v>
          </cell>
          <cell r="BU180">
            <v>1.6</v>
          </cell>
          <cell r="BV180">
            <v>2.2000000000000002</v>
          </cell>
          <cell r="BW180">
            <v>9.1999999999999993</v>
          </cell>
          <cell r="BX180">
            <v>25.9</v>
          </cell>
          <cell r="BY180">
            <v>22</v>
          </cell>
          <cell r="BZ180">
            <v>22.8</v>
          </cell>
          <cell r="CA180">
            <v>9.6</v>
          </cell>
          <cell r="CB180">
            <v>6.4</v>
          </cell>
          <cell r="CC180">
            <v>2</v>
          </cell>
          <cell r="CD180">
            <v>40</v>
          </cell>
          <cell r="CF180" t="str">
            <v>Other Industries</v>
          </cell>
          <cell r="CG180">
            <v>13.099999999999994</v>
          </cell>
          <cell r="CH180">
            <v>-1.1000000000000001</v>
          </cell>
        </row>
        <row r="181">
          <cell r="B181">
            <v>3511</v>
          </cell>
          <cell r="C181" t="str">
            <v>Bakers and Pastrycooks</v>
          </cell>
          <cell r="E181">
            <v>996</v>
          </cell>
          <cell r="F181" t="str">
            <v>n/a</v>
          </cell>
          <cell r="G181">
            <v>68</v>
          </cell>
          <cell r="H181">
            <v>32</v>
          </cell>
          <cell r="I181">
            <v>72</v>
          </cell>
          <cell r="J181">
            <v>28</v>
          </cell>
          <cell r="K181">
            <v>1.9</v>
          </cell>
          <cell r="L181">
            <v>8.3000000000000007</v>
          </cell>
          <cell r="M181">
            <v>9.6</v>
          </cell>
          <cell r="N181">
            <v>43.4</v>
          </cell>
          <cell r="O181">
            <v>18.5</v>
          </cell>
          <cell r="P181">
            <v>4.3</v>
          </cell>
          <cell r="Q181">
            <v>14.2</v>
          </cell>
          <cell r="Y181">
            <v>72</v>
          </cell>
          <cell r="AA181">
            <v>3.5</v>
          </cell>
          <cell r="AF181">
            <v>44</v>
          </cell>
          <cell r="AH181">
            <v>30700</v>
          </cell>
          <cell r="AI181">
            <v>30728.385059</v>
          </cell>
          <cell r="AN181">
            <v>-2.9</v>
          </cell>
          <cell r="AR181">
            <v>1.1000000000000001</v>
          </cell>
          <cell r="AT181" t="str">
            <v>Manufacturing</v>
          </cell>
          <cell r="AU181" t="str">
            <v>Retail Trade</v>
          </cell>
          <cell r="AV181" t="str">
            <v>Accommodation and Food Services</v>
          </cell>
          <cell r="AW181" t="str">
            <v>Wholesale Trade</v>
          </cell>
          <cell r="AX181">
            <v>58.8</v>
          </cell>
          <cell r="AY181">
            <v>24.2</v>
          </cell>
          <cell r="AZ181">
            <v>13.4</v>
          </cell>
          <cell r="BA181">
            <v>1.4</v>
          </cell>
          <cell r="BB181">
            <v>32.145417285000001</v>
          </cell>
          <cell r="BC181">
            <v>30.721549187000001</v>
          </cell>
          <cell r="BD181">
            <v>26.098940970000001</v>
          </cell>
          <cell r="BE181">
            <v>20.280378277000001</v>
          </cell>
          <cell r="BF181">
            <v>32.983465064999997</v>
          </cell>
          <cell r="BG181">
            <v>31.6344371</v>
          </cell>
          <cell r="BH181">
            <v>20.940332554000001</v>
          </cell>
          <cell r="BI181">
            <v>34.751084495999997</v>
          </cell>
          <cell r="BJ181">
            <v>35.057664529999997</v>
          </cell>
          <cell r="BK181">
            <v>32.656310249000001</v>
          </cell>
          <cell r="BL181">
            <v>30.728385059000001</v>
          </cell>
          <cell r="BM181">
            <v>31.1</v>
          </cell>
          <cell r="BN181">
            <v>30.9</v>
          </cell>
          <cell r="BO181">
            <v>29.1</v>
          </cell>
          <cell r="BP181">
            <v>18.100000000000001</v>
          </cell>
          <cell r="BQ181">
            <v>7.8</v>
          </cell>
          <cell r="BR181">
            <v>9.8000000000000007</v>
          </cell>
          <cell r="BS181">
            <v>2.5</v>
          </cell>
          <cell r="BT181">
            <v>0.6</v>
          </cell>
          <cell r="BU181">
            <v>1.2</v>
          </cell>
          <cell r="BV181">
            <v>5.6</v>
          </cell>
          <cell r="BW181">
            <v>13.7</v>
          </cell>
          <cell r="BX181">
            <v>30.4</v>
          </cell>
          <cell r="BY181">
            <v>22.6</v>
          </cell>
          <cell r="BZ181">
            <v>17.100000000000001</v>
          </cell>
          <cell r="CA181">
            <v>5.6</v>
          </cell>
          <cell r="CB181">
            <v>3.3</v>
          </cell>
          <cell r="CC181">
            <v>1.7</v>
          </cell>
          <cell r="CD181">
            <v>35</v>
          </cell>
          <cell r="CF181" t="str">
            <v>Other Industries</v>
          </cell>
          <cell r="CG181">
            <v>2.1999999999999886</v>
          </cell>
          <cell r="CH181">
            <v>0.3</v>
          </cell>
        </row>
        <row r="182">
          <cell r="B182">
            <v>3512</v>
          </cell>
          <cell r="C182" t="str">
            <v>Butchers and Smallgoods Makers</v>
          </cell>
          <cell r="E182">
            <v>1056</v>
          </cell>
          <cell r="F182" t="str">
            <v>n/a</v>
          </cell>
          <cell r="G182">
            <v>94</v>
          </cell>
          <cell r="H182">
            <v>6</v>
          </cell>
          <cell r="I182">
            <v>82</v>
          </cell>
          <cell r="J182">
            <v>18</v>
          </cell>
          <cell r="K182">
            <v>0.2</v>
          </cell>
          <cell r="L182">
            <v>1.9</v>
          </cell>
          <cell r="M182">
            <v>1.7</v>
          </cell>
          <cell r="N182">
            <v>67</v>
          </cell>
          <cell r="O182">
            <v>10.7</v>
          </cell>
          <cell r="P182">
            <v>3.3</v>
          </cell>
          <cell r="Q182">
            <v>15.2</v>
          </cell>
          <cell r="Y182">
            <v>82</v>
          </cell>
          <cell r="AA182">
            <v>2</v>
          </cell>
          <cell r="AF182">
            <v>46</v>
          </cell>
          <cell r="AH182">
            <v>16300</v>
          </cell>
          <cell r="AI182">
            <v>16347.847836999999</v>
          </cell>
          <cell r="AN182">
            <v>-25.6</v>
          </cell>
          <cell r="AR182">
            <v>0</v>
          </cell>
          <cell r="AT182" t="str">
            <v>Retail Trade</v>
          </cell>
          <cell r="AU182" t="str">
            <v>Manufacturing</v>
          </cell>
          <cell r="AV182" t="str">
            <v>Wholesale Trade</v>
          </cell>
          <cell r="AW182" t="str">
            <v>Agriculture, Forestry and Fishing</v>
          </cell>
          <cell r="AX182">
            <v>82.6</v>
          </cell>
          <cell r="AY182">
            <v>10.199999999999999</v>
          </cell>
          <cell r="AZ182">
            <v>5.2</v>
          </cell>
          <cell r="BA182">
            <v>0.6</v>
          </cell>
          <cell r="BB182">
            <v>15.523941404</v>
          </cell>
          <cell r="BC182">
            <v>23.800543733000001</v>
          </cell>
          <cell r="BD182">
            <v>21.899352119</v>
          </cell>
          <cell r="BE182">
            <v>21.729287170999999</v>
          </cell>
          <cell r="BF182">
            <v>16.384314503999999</v>
          </cell>
          <cell r="BG182">
            <v>21.967122919000001</v>
          </cell>
          <cell r="BH182">
            <v>13.757074919000001</v>
          </cell>
          <cell r="BI182">
            <v>16.373510494000001</v>
          </cell>
          <cell r="BJ182">
            <v>18.438565874999998</v>
          </cell>
          <cell r="BK182">
            <v>17.340941803</v>
          </cell>
          <cell r="BL182">
            <v>16.347847837</v>
          </cell>
          <cell r="BM182">
            <v>16.3</v>
          </cell>
          <cell r="BN182">
            <v>30.9</v>
          </cell>
          <cell r="BO182">
            <v>22.6</v>
          </cell>
          <cell r="BP182">
            <v>23.7</v>
          </cell>
          <cell r="BQ182">
            <v>8.6999999999999993</v>
          </cell>
          <cell r="BR182">
            <v>9.6999999999999993</v>
          </cell>
          <cell r="BS182">
            <v>2.7</v>
          </cell>
          <cell r="BT182">
            <v>0.7</v>
          </cell>
          <cell r="BU182">
            <v>1</v>
          </cell>
          <cell r="BV182">
            <v>6.6</v>
          </cell>
          <cell r="BW182">
            <v>12.8</v>
          </cell>
          <cell r="BX182">
            <v>22.3</v>
          </cell>
          <cell r="BY182">
            <v>19.899999999999999</v>
          </cell>
          <cell r="BZ182">
            <v>19.100000000000001</v>
          </cell>
          <cell r="CA182">
            <v>8.6</v>
          </cell>
          <cell r="CB182">
            <v>6.4</v>
          </cell>
          <cell r="CC182">
            <v>4.2</v>
          </cell>
          <cell r="CD182">
            <v>39</v>
          </cell>
          <cell r="CF182" t="str">
            <v>Other Industries</v>
          </cell>
          <cell r="CG182">
            <v>1.4000000000000057</v>
          </cell>
          <cell r="CH182">
            <v>0</v>
          </cell>
        </row>
        <row r="183">
          <cell r="B183">
            <v>3513</v>
          </cell>
          <cell r="C183" t="str">
            <v>Chefs</v>
          </cell>
          <cell r="E183">
            <v>1250</v>
          </cell>
          <cell r="F183" t="str">
            <v>n/a</v>
          </cell>
          <cell r="G183">
            <v>75</v>
          </cell>
          <cell r="H183">
            <v>25</v>
          </cell>
          <cell r="I183">
            <v>72</v>
          </cell>
          <cell r="J183">
            <v>28</v>
          </cell>
          <cell r="K183">
            <v>1.9</v>
          </cell>
          <cell r="L183">
            <v>10.7</v>
          </cell>
          <cell r="M183">
            <v>17.100000000000001</v>
          </cell>
          <cell r="N183">
            <v>46.9</v>
          </cell>
          <cell r="O183">
            <v>13.6</v>
          </cell>
          <cell r="P183">
            <v>2</v>
          </cell>
          <cell r="Q183">
            <v>7.8</v>
          </cell>
          <cell r="Y183">
            <v>72</v>
          </cell>
          <cell r="AA183">
            <v>3.8</v>
          </cell>
          <cell r="AF183">
            <v>46</v>
          </cell>
          <cell r="AH183">
            <v>94400</v>
          </cell>
          <cell r="AI183">
            <v>94396.369942999998</v>
          </cell>
          <cell r="AN183">
            <v>9.5</v>
          </cell>
          <cell r="AR183">
            <v>19.399999999999999</v>
          </cell>
          <cell r="AT183" t="str">
            <v>Accommodation and Food Services</v>
          </cell>
          <cell r="AU183" t="str">
            <v>Health Care and Social Assistance</v>
          </cell>
          <cell r="AV183" t="str">
            <v>Arts and Recreation Services</v>
          </cell>
          <cell r="AW183" t="str">
            <v>Manufacturing</v>
          </cell>
          <cell r="AX183">
            <v>84.4</v>
          </cell>
          <cell r="AY183">
            <v>5.2</v>
          </cell>
          <cell r="AZ183">
            <v>2.2999999999999998</v>
          </cell>
          <cell r="BA183">
            <v>1.6</v>
          </cell>
          <cell r="BB183">
            <v>73.907545103000004</v>
          </cell>
          <cell r="BC183">
            <v>74.376336304999995</v>
          </cell>
          <cell r="BD183">
            <v>74.048085771999993</v>
          </cell>
          <cell r="BE183">
            <v>81.747545200999994</v>
          </cell>
          <cell r="BF183">
            <v>87.893109245999995</v>
          </cell>
          <cell r="BG183">
            <v>86.172162118000003</v>
          </cell>
          <cell r="BH183">
            <v>84.890182479999993</v>
          </cell>
          <cell r="BI183">
            <v>95.522034705999999</v>
          </cell>
          <cell r="BJ183">
            <v>100.27504175999999</v>
          </cell>
          <cell r="BK183">
            <v>109.74697792000001</v>
          </cell>
          <cell r="BL183">
            <v>94.396369942999996</v>
          </cell>
          <cell r="BM183">
            <v>112.7</v>
          </cell>
          <cell r="BN183">
            <v>32.799999999999997</v>
          </cell>
          <cell r="BO183">
            <v>26.8</v>
          </cell>
          <cell r="BP183">
            <v>18.7</v>
          </cell>
          <cell r="BQ183">
            <v>6.2</v>
          </cell>
          <cell r="BR183">
            <v>10.5</v>
          </cell>
          <cell r="BS183">
            <v>2</v>
          </cell>
          <cell r="BT183">
            <v>1</v>
          </cell>
          <cell r="BU183">
            <v>1.9</v>
          </cell>
          <cell r="BV183">
            <v>1.5</v>
          </cell>
          <cell r="BW183">
            <v>10.4</v>
          </cell>
          <cell r="BX183">
            <v>37.4</v>
          </cell>
          <cell r="BY183">
            <v>25.1</v>
          </cell>
          <cell r="BZ183">
            <v>16.3</v>
          </cell>
          <cell r="CA183">
            <v>5.3</v>
          </cell>
          <cell r="CB183">
            <v>2.9</v>
          </cell>
          <cell r="CC183">
            <v>1.1000000000000001</v>
          </cell>
          <cell r="CD183">
            <v>35</v>
          </cell>
          <cell r="CF183" t="str">
            <v>Other Industries</v>
          </cell>
          <cell r="CG183">
            <v>6.5</v>
          </cell>
          <cell r="CH183">
            <v>18.3</v>
          </cell>
        </row>
        <row r="184">
          <cell r="B184">
            <v>3514</v>
          </cell>
          <cell r="C184" t="str">
            <v>Cooks</v>
          </cell>
          <cell r="E184">
            <v>1068</v>
          </cell>
          <cell r="F184" t="str">
            <v>n/a</v>
          </cell>
          <cell r="G184">
            <v>46</v>
          </cell>
          <cell r="H184">
            <v>54</v>
          </cell>
          <cell r="I184">
            <v>48</v>
          </cell>
          <cell r="J184">
            <v>52</v>
          </cell>
          <cell r="K184">
            <v>2.1</v>
          </cell>
          <cell r="L184">
            <v>9.3000000000000007</v>
          </cell>
          <cell r="M184">
            <v>13.1</v>
          </cell>
          <cell r="N184">
            <v>22</v>
          </cell>
          <cell r="O184">
            <v>25</v>
          </cell>
          <cell r="P184">
            <v>7</v>
          </cell>
          <cell r="Q184">
            <v>21.5</v>
          </cell>
          <cell r="Y184">
            <v>48</v>
          </cell>
          <cell r="AA184">
            <v>4.2</v>
          </cell>
          <cell r="AF184">
            <v>43</v>
          </cell>
          <cell r="AH184">
            <v>38100</v>
          </cell>
          <cell r="AI184">
            <v>38147.544635999999</v>
          </cell>
          <cell r="AN184">
            <v>8.6</v>
          </cell>
          <cell r="AR184">
            <v>-2</v>
          </cell>
          <cell r="AT184" t="str">
            <v>Accommodation and Food Services</v>
          </cell>
          <cell r="AU184" t="str">
            <v>Health Care and Social Assistance</v>
          </cell>
          <cell r="AV184" t="str">
            <v>Retail Trade</v>
          </cell>
          <cell r="AW184" t="str">
            <v>Education and Training</v>
          </cell>
          <cell r="AX184">
            <v>68.099999999999994</v>
          </cell>
          <cell r="AY184">
            <v>16.5</v>
          </cell>
          <cell r="AZ184">
            <v>3.7</v>
          </cell>
          <cell r="BA184">
            <v>2.2999999999999998</v>
          </cell>
          <cell r="BB184">
            <v>37.054366346999998</v>
          </cell>
          <cell r="BC184">
            <v>37.286277730000002</v>
          </cell>
          <cell r="BD184">
            <v>39.950257315000002</v>
          </cell>
          <cell r="BE184">
            <v>33.275076595000002</v>
          </cell>
          <cell r="BF184">
            <v>34.555915466000002</v>
          </cell>
          <cell r="BG184">
            <v>35.117841046999999</v>
          </cell>
          <cell r="BH184">
            <v>41.749694099000003</v>
          </cell>
          <cell r="BI184">
            <v>42.309618780000001</v>
          </cell>
          <cell r="BJ184">
            <v>38.901744278000002</v>
          </cell>
          <cell r="BK184">
            <v>37.011149125000003</v>
          </cell>
          <cell r="BL184">
            <v>38.147544635999999</v>
          </cell>
          <cell r="BM184">
            <v>37.4</v>
          </cell>
          <cell r="BN184">
            <v>31.1</v>
          </cell>
          <cell r="BO184">
            <v>24.5</v>
          </cell>
          <cell r="BP184">
            <v>20.3</v>
          </cell>
          <cell r="BQ184">
            <v>7.5</v>
          </cell>
          <cell r="BR184">
            <v>10.9</v>
          </cell>
          <cell r="BS184">
            <v>2.8</v>
          </cell>
          <cell r="BT184">
            <v>1.5</v>
          </cell>
          <cell r="BU184">
            <v>1.4</v>
          </cell>
          <cell r="BV184">
            <v>8.5</v>
          </cell>
          <cell r="BW184">
            <v>14.8</v>
          </cell>
          <cell r="BX184">
            <v>26.3</v>
          </cell>
          <cell r="BY184">
            <v>16.8</v>
          </cell>
          <cell r="BZ184">
            <v>17.5</v>
          </cell>
          <cell r="CA184">
            <v>7.8</v>
          </cell>
          <cell r="CB184">
            <v>5.3</v>
          </cell>
          <cell r="CC184">
            <v>3</v>
          </cell>
          <cell r="CD184">
            <v>35</v>
          </cell>
          <cell r="CF184" t="str">
            <v>Other Industries</v>
          </cell>
          <cell r="CG184">
            <v>9.4000000000000057</v>
          </cell>
          <cell r="CH184">
            <v>-0.8</v>
          </cell>
        </row>
        <row r="185">
          <cell r="B185">
            <v>3611</v>
          </cell>
          <cell r="C185" t="str">
            <v>Animal Attendants and Trainers</v>
          </cell>
          <cell r="E185">
            <v>986</v>
          </cell>
          <cell r="F185" t="str">
            <v>n/a</v>
          </cell>
          <cell r="G185">
            <v>33</v>
          </cell>
          <cell r="H185">
            <v>68</v>
          </cell>
          <cell r="I185">
            <v>51</v>
          </cell>
          <cell r="J185">
            <v>49</v>
          </cell>
          <cell r="K185">
            <v>2.5</v>
          </cell>
          <cell r="L185">
            <v>11.8</v>
          </cell>
          <cell r="M185">
            <v>10.1</v>
          </cell>
          <cell r="N185">
            <v>23.1</v>
          </cell>
          <cell r="O185">
            <v>22.9</v>
          </cell>
          <cell r="P185">
            <v>7.6</v>
          </cell>
          <cell r="Q185">
            <v>22</v>
          </cell>
          <cell r="Y185">
            <v>51</v>
          </cell>
          <cell r="AA185">
            <v>2.2999999999999998</v>
          </cell>
          <cell r="AF185">
            <v>47</v>
          </cell>
          <cell r="AH185">
            <v>19800</v>
          </cell>
          <cell r="AI185">
            <v>19838.295313999999</v>
          </cell>
          <cell r="AN185">
            <v>26.2</v>
          </cell>
          <cell r="AR185">
            <v>5.8</v>
          </cell>
          <cell r="AT185" t="str">
            <v>Other Services</v>
          </cell>
          <cell r="AU185" t="str">
            <v>Arts and Recreation Services</v>
          </cell>
          <cell r="AV185" t="str">
            <v>Agriculture, Forestry and Fishing</v>
          </cell>
          <cell r="AW185" t="str">
            <v>Education and Training</v>
          </cell>
          <cell r="AX185">
            <v>49.2</v>
          </cell>
          <cell r="AY185">
            <v>22.2</v>
          </cell>
          <cell r="AZ185">
            <v>7.7</v>
          </cell>
          <cell r="BA185">
            <v>7.1</v>
          </cell>
          <cell r="BB185">
            <v>11.070082229</v>
          </cell>
          <cell r="BC185">
            <v>15.298796576000001</v>
          </cell>
          <cell r="BD185">
            <v>15.757233712</v>
          </cell>
          <cell r="BE185">
            <v>16.818347123999999</v>
          </cell>
          <cell r="BF185">
            <v>12.857182843</v>
          </cell>
          <cell r="BG185">
            <v>15.723106641999999</v>
          </cell>
          <cell r="BH185">
            <v>18.991530740999998</v>
          </cell>
          <cell r="BI185">
            <v>17.488557099000001</v>
          </cell>
          <cell r="BJ185">
            <v>17.531857716000001</v>
          </cell>
          <cell r="BK185">
            <v>17.480348200000002</v>
          </cell>
          <cell r="BL185">
            <v>19.838295314</v>
          </cell>
          <cell r="BM185">
            <v>21</v>
          </cell>
          <cell r="BN185">
            <v>29.3</v>
          </cell>
          <cell r="BO185">
            <v>25.8</v>
          </cell>
          <cell r="BP185">
            <v>21.9</v>
          </cell>
          <cell r="BQ185">
            <v>7.1</v>
          </cell>
          <cell r="BR185">
            <v>11.2</v>
          </cell>
          <cell r="BS185">
            <v>2.4</v>
          </cell>
          <cell r="BT185">
            <v>1</v>
          </cell>
          <cell r="BU185">
            <v>1.3</v>
          </cell>
          <cell r="BV185">
            <v>7.1</v>
          </cell>
          <cell r="BW185">
            <v>13.4</v>
          </cell>
          <cell r="BX185">
            <v>23.2</v>
          </cell>
          <cell r="BY185">
            <v>19.7</v>
          </cell>
          <cell r="BZ185">
            <v>19.899999999999999</v>
          </cell>
          <cell r="CA185">
            <v>7</v>
          </cell>
          <cell r="CB185">
            <v>5.0999999999999996</v>
          </cell>
          <cell r="CC185">
            <v>4.5999999999999996</v>
          </cell>
          <cell r="CD185">
            <v>38</v>
          </cell>
          <cell r="CF185" t="str">
            <v>Other Industries</v>
          </cell>
          <cell r="CG185">
            <v>13.799999999999997</v>
          </cell>
          <cell r="CH185">
            <v>1.2</v>
          </cell>
        </row>
        <row r="186">
          <cell r="B186">
            <v>3612</v>
          </cell>
          <cell r="C186" t="str">
            <v>Shearers</v>
          </cell>
          <cell r="E186" t="str">
            <v>n/a</v>
          </cell>
          <cell r="F186" t="str">
            <v>n/a</v>
          </cell>
          <cell r="G186">
            <v>97</v>
          </cell>
          <cell r="H186">
            <v>3</v>
          </cell>
          <cell r="I186">
            <v>64</v>
          </cell>
          <cell r="J186">
            <v>36</v>
          </cell>
          <cell r="K186">
            <v>0</v>
          </cell>
          <cell r="L186">
            <v>0.9</v>
          </cell>
          <cell r="M186">
            <v>1.7</v>
          </cell>
          <cell r="N186">
            <v>31</v>
          </cell>
          <cell r="O186">
            <v>12.4</v>
          </cell>
          <cell r="P186">
            <v>9.6999999999999993</v>
          </cell>
          <cell r="Q186">
            <v>44.3</v>
          </cell>
          <cell r="Y186">
            <v>64</v>
          </cell>
          <cell r="AA186">
            <v>11</v>
          </cell>
          <cell r="AF186">
            <v>43</v>
          </cell>
          <cell r="AH186">
            <v>3400</v>
          </cell>
          <cell r="AI186">
            <v>3372.8812975000001</v>
          </cell>
          <cell r="AN186">
            <v>-19.899999999999999</v>
          </cell>
          <cell r="AR186">
            <v>-2.9</v>
          </cell>
          <cell r="AT186" t="str">
            <v>Agriculture, Forestry and Fishing</v>
          </cell>
          <cell r="AU186" t="str">
            <v>Wholesale Trade</v>
          </cell>
          <cell r="AV186" t="str">
            <v>Construction</v>
          </cell>
          <cell r="AW186" t="str">
            <v>Arts and Recreation Services</v>
          </cell>
          <cell r="AX186">
            <v>97.9</v>
          </cell>
          <cell r="AY186">
            <v>0.6</v>
          </cell>
          <cell r="AZ186">
            <v>0.3</v>
          </cell>
          <cell r="BA186">
            <v>0.2</v>
          </cell>
          <cell r="BB186">
            <v>3.7305942668999998</v>
          </cell>
          <cell r="BC186">
            <v>3.2096769243000001</v>
          </cell>
          <cell r="BD186">
            <v>3.6377940450000001</v>
          </cell>
          <cell r="BE186">
            <v>5.7199794253</v>
          </cell>
          <cell r="BF186">
            <v>5.5950195208000002</v>
          </cell>
          <cell r="BG186">
            <v>4.2116392332999997</v>
          </cell>
          <cell r="BH186">
            <v>3.65750076</v>
          </cell>
          <cell r="BI186">
            <v>6.1563865402999998</v>
          </cell>
          <cell r="BJ186">
            <v>3.7728891349000002</v>
          </cell>
          <cell r="BK186">
            <v>3.5760826408000002</v>
          </cell>
          <cell r="BL186">
            <v>3.3728812975000002</v>
          </cell>
          <cell r="BM186">
            <v>3.3</v>
          </cell>
          <cell r="BN186">
            <v>41.6</v>
          </cell>
          <cell r="BO186">
            <v>19.899999999999999</v>
          </cell>
          <cell r="BP186">
            <v>2.2000000000000002</v>
          </cell>
          <cell r="BQ186">
            <v>14.4</v>
          </cell>
          <cell r="BR186">
            <v>16.7</v>
          </cell>
          <cell r="BS186">
            <v>5</v>
          </cell>
          <cell r="BT186">
            <v>0</v>
          </cell>
          <cell r="BU186">
            <v>0.1</v>
          </cell>
          <cell r="BV186">
            <v>3.8</v>
          </cell>
          <cell r="BW186">
            <v>13.1</v>
          </cell>
          <cell r="BX186">
            <v>27.1</v>
          </cell>
          <cell r="BY186">
            <v>18.399999999999999</v>
          </cell>
          <cell r="BZ186">
            <v>22.7</v>
          </cell>
          <cell r="CA186">
            <v>8.9</v>
          </cell>
          <cell r="CB186">
            <v>3.8</v>
          </cell>
          <cell r="CC186">
            <v>2.2999999999999998</v>
          </cell>
          <cell r="CD186">
            <v>39</v>
          </cell>
          <cell r="CF186" t="str">
            <v>Other Industries</v>
          </cell>
          <cell r="CG186">
            <v>1</v>
          </cell>
          <cell r="CH186">
            <v>-0.1</v>
          </cell>
        </row>
        <row r="187">
          <cell r="B187">
            <v>3613</v>
          </cell>
          <cell r="C187" t="str">
            <v>Veterinary Nurses</v>
          </cell>
          <cell r="E187">
            <v>1088</v>
          </cell>
          <cell r="F187" t="str">
            <v>n/a</v>
          </cell>
          <cell r="G187">
            <v>3</v>
          </cell>
          <cell r="H187">
            <v>97</v>
          </cell>
          <cell r="I187">
            <v>49</v>
          </cell>
          <cell r="J187">
            <v>51</v>
          </cell>
          <cell r="K187">
            <v>1.1000000000000001</v>
          </cell>
          <cell r="L187">
            <v>11.2</v>
          </cell>
          <cell r="M187">
            <v>13.1</v>
          </cell>
          <cell r="N187">
            <v>44.8</v>
          </cell>
          <cell r="O187">
            <v>21</v>
          </cell>
          <cell r="P187">
            <v>3.8</v>
          </cell>
          <cell r="Q187">
            <v>4.9000000000000004</v>
          </cell>
          <cell r="Y187">
            <v>49</v>
          </cell>
          <cell r="AA187">
            <v>1.3</v>
          </cell>
          <cell r="AF187">
            <v>40</v>
          </cell>
          <cell r="AH187">
            <v>11000</v>
          </cell>
          <cell r="AI187">
            <v>11036.085857</v>
          </cell>
          <cell r="AN187">
            <v>9.1</v>
          </cell>
          <cell r="AR187">
            <v>8.5</v>
          </cell>
          <cell r="AT187" t="str">
            <v>Professional, Scientific and Technical Services</v>
          </cell>
          <cell r="AU187" t="str">
            <v>Other Services</v>
          </cell>
          <cell r="AV187" t="str">
            <v>Education and Training</v>
          </cell>
          <cell r="AW187" t="str">
            <v>Health Care and Social Assistance</v>
          </cell>
          <cell r="AX187">
            <v>93.2</v>
          </cell>
          <cell r="AY187">
            <v>2</v>
          </cell>
          <cell r="AZ187">
            <v>1.6</v>
          </cell>
          <cell r="BA187">
            <v>1.5</v>
          </cell>
          <cell r="BB187">
            <v>7.0378201959000002</v>
          </cell>
          <cell r="BC187">
            <v>10.208800232</v>
          </cell>
          <cell r="BD187">
            <v>13.532500857</v>
          </cell>
          <cell r="BE187">
            <v>10.459253444</v>
          </cell>
          <cell r="BF187">
            <v>8.4458142468999995</v>
          </cell>
          <cell r="BG187">
            <v>10.117096263000001</v>
          </cell>
          <cell r="BH187">
            <v>10.087651918000001</v>
          </cell>
          <cell r="BI187">
            <v>14.141335119000001</v>
          </cell>
          <cell r="BJ187">
            <v>9.7410075627000001</v>
          </cell>
          <cell r="BK187">
            <v>17.935436195000001</v>
          </cell>
          <cell r="BL187">
            <v>11.036085857</v>
          </cell>
          <cell r="BM187">
            <v>12</v>
          </cell>
          <cell r="BN187">
            <v>29.5</v>
          </cell>
          <cell r="BO187">
            <v>24.7</v>
          </cell>
          <cell r="BP187">
            <v>22</v>
          </cell>
          <cell r="BQ187">
            <v>8.5</v>
          </cell>
          <cell r="BR187">
            <v>10.8</v>
          </cell>
          <cell r="BS187">
            <v>2.2999999999999998</v>
          </cell>
          <cell r="BT187">
            <v>0.7</v>
          </cell>
          <cell r="BU187">
            <v>1.5</v>
          </cell>
          <cell r="BV187">
            <v>6.3</v>
          </cell>
          <cell r="BW187">
            <v>23.9</v>
          </cell>
          <cell r="BX187">
            <v>38.5</v>
          </cell>
          <cell r="BY187">
            <v>17.8</v>
          </cell>
          <cell r="BZ187">
            <v>9.8000000000000007</v>
          </cell>
          <cell r="CA187">
            <v>2.4</v>
          </cell>
          <cell r="CB187">
            <v>0.9</v>
          </cell>
          <cell r="CC187">
            <v>0.5</v>
          </cell>
          <cell r="CD187">
            <v>29</v>
          </cell>
          <cell r="CF187" t="str">
            <v>Other Industries</v>
          </cell>
          <cell r="CG187">
            <v>1.7000000000000028</v>
          </cell>
          <cell r="CH187">
            <v>0.9</v>
          </cell>
        </row>
        <row r="188">
          <cell r="B188">
            <v>3621</v>
          </cell>
          <cell r="C188" t="str">
            <v>Florists</v>
          </cell>
          <cell r="E188" t="str">
            <v>n/a</v>
          </cell>
          <cell r="F188" t="str">
            <v>n/a</v>
          </cell>
          <cell r="G188">
            <v>8</v>
          </cell>
          <cell r="H188">
            <v>92</v>
          </cell>
          <cell r="I188">
            <v>48</v>
          </cell>
          <cell r="J188">
            <v>52</v>
          </cell>
          <cell r="K188">
            <v>1.9</v>
          </cell>
          <cell r="L188">
            <v>12</v>
          </cell>
          <cell r="M188">
            <v>11.7</v>
          </cell>
          <cell r="N188">
            <v>39.5</v>
          </cell>
          <cell r="O188">
            <v>17.100000000000001</v>
          </cell>
          <cell r="P188">
            <v>4.8</v>
          </cell>
          <cell r="Q188">
            <v>13</v>
          </cell>
          <cell r="Y188">
            <v>48</v>
          </cell>
          <cell r="AA188">
            <v>1.2</v>
          </cell>
          <cell r="AF188">
            <v>46</v>
          </cell>
          <cell r="AH188">
            <v>6400</v>
          </cell>
          <cell r="AI188">
            <v>6442.5673478999997</v>
          </cell>
          <cell r="AN188">
            <v>-18.399999999999999</v>
          </cell>
          <cell r="AR188">
            <v>0</v>
          </cell>
          <cell r="AT188" t="str">
            <v>Retail Trade</v>
          </cell>
          <cell r="AU188" t="str">
            <v>Agriculture, Forestry and Fishing</v>
          </cell>
          <cell r="AV188" t="str">
            <v>Wholesale Trade</v>
          </cell>
          <cell r="AW188" t="str">
            <v>Accommodation and Food Services</v>
          </cell>
          <cell r="AX188">
            <v>93.5</v>
          </cell>
          <cell r="AY188">
            <v>1.9</v>
          </cell>
          <cell r="AZ188">
            <v>1.8</v>
          </cell>
          <cell r="BA188">
            <v>0.7</v>
          </cell>
          <cell r="BB188">
            <v>5.4671791326000001</v>
          </cell>
          <cell r="BC188">
            <v>8.0003582650999991</v>
          </cell>
          <cell r="BD188">
            <v>7.0113088317000001</v>
          </cell>
          <cell r="BE188">
            <v>4.8100656891</v>
          </cell>
          <cell r="BF188">
            <v>4.3030159425000001</v>
          </cell>
          <cell r="BG188">
            <v>7.8970832588000004</v>
          </cell>
          <cell r="BH188">
            <v>7.6235688834999999</v>
          </cell>
          <cell r="BI188">
            <v>5.9034492119999999</v>
          </cell>
          <cell r="BJ188">
            <v>5.1681612137000004</v>
          </cell>
          <cell r="BK188">
            <v>9.9992515019999999</v>
          </cell>
          <cell r="BL188">
            <v>6.4425673478999999</v>
          </cell>
          <cell r="BM188">
            <v>6.4</v>
          </cell>
          <cell r="BN188">
            <v>34</v>
          </cell>
          <cell r="BO188">
            <v>26.5</v>
          </cell>
          <cell r="BP188">
            <v>18.2</v>
          </cell>
          <cell r="BQ188">
            <v>7.3</v>
          </cell>
          <cell r="BR188">
            <v>10.6</v>
          </cell>
          <cell r="BS188">
            <v>1.9</v>
          </cell>
          <cell r="BT188">
            <v>0.3</v>
          </cell>
          <cell r="BU188">
            <v>1.4</v>
          </cell>
          <cell r="BV188">
            <v>4</v>
          </cell>
          <cell r="BW188">
            <v>8.8000000000000007</v>
          </cell>
          <cell r="BX188">
            <v>23.8</v>
          </cell>
          <cell r="BY188">
            <v>25.1</v>
          </cell>
          <cell r="BZ188">
            <v>21.8</v>
          </cell>
          <cell r="CA188">
            <v>7.4</v>
          </cell>
          <cell r="CB188">
            <v>4.7</v>
          </cell>
          <cell r="CC188">
            <v>4.4000000000000004</v>
          </cell>
          <cell r="CD188">
            <v>40</v>
          </cell>
          <cell r="CF188" t="str">
            <v>Other Industries</v>
          </cell>
          <cell r="CG188">
            <v>2.0999999999999943</v>
          </cell>
          <cell r="CH188">
            <v>0</v>
          </cell>
        </row>
        <row r="189">
          <cell r="B189">
            <v>3622</v>
          </cell>
          <cell r="C189" t="str">
            <v>Gardeners</v>
          </cell>
          <cell r="E189">
            <v>1078</v>
          </cell>
          <cell r="F189" t="str">
            <v>n/a</v>
          </cell>
          <cell r="G189">
            <v>90</v>
          </cell>
          <cell r="H189">
            <v>11</v>
          </cell>
          <cell r="I189">
            <v>63</v>
          </cell>
          <cell r="J189">
            <v>37</v>
          </cell>
          <cell r="K189">
            <v>1.3</v>
          </cell>
          <cell r="L189">
            <v>6.2</v>
          </cell>
          <cell r="M189">
            <v>10.5</v>
          </cell>
          <cell r="N189">
            <v>40.6</v>
          </cell>
          <cell r="O189">
            <v>17.5</v>
          </cell>
          <cell r="P189">
            <v>6.4</v>
          </cell>
          <cell r="Q189">
            <v>17.5</v>
          </cell>
          <cell r="Y189">
            <v>63</v>
          </cell>
          <cell r="AA189">
            <v>5.9</v>
          </cell>
          <cell r="AF189">
            <v>43</v>
          </cell>
          <cell r="AH189">
            <v>86800</v>
          </cell>
          <cell r="AI189">
            <v>86772.477662000005</v>
          </cell>
          <cell r="AN189">
            <v>29.1</v>
          </cell>
          <cell r="AR189">
            <v>8.6</v>
          </cell>
          <cell r="AT189" t="str">
            <v>Administrative and Support Services</v>
          </cell>
          <cell r="AU189" t="str">
            <v>Construction</v>
          </cell>
          <cell r="AV189" t="str">
            <v>Public Administration and Safety</v>
          </cell>
          <cell r="AW189" t="str">
            <v>Agriculture, Forestry and Fishing</v>
          </cell>
          <cell r="AX189">
            <v>36.1</v>
          </cell>
          <cell r="AY189">
            <v>33.700000000000003</v>
          </cell>
          <cell r="AZ189">
            <v>8.1</v>
          </cell>
          <cell r="BA189">
            <v>4.3</v>
          </cell>
          <cell r="BB189">
            <v>64.719104932999997</v>
          </cell>
          <cell r="BC189">
            <v>63.442991061000001</v>
          </cell>
          <cell r="BD189">
            <v>67.728052677999997</v>
          </cell>
          <cell r="BE189">
            <v>66.524509210999994</v>
          </cell>
          <cell r="BF189">
            <v>78.054641416999999</v>
          </cell>
          <cell r="BG189">
            <v>67.213512804999993</v>
          </cell>
          <cell r="BH189">
            <v>65.983679562000006</v>
          </cell>
          <cell r="BI189">
            <v>75.119223387999995</v>
          </cell>
          <cell r="BJ189">
            <v>67.847543391000002</v>
          </cell>
          <cell r="BK189">
            <v>77.579132751000003</v>
          </cell>
          <cell r="BL189">
            <v>86.772477662</v>
          </cell>
          <cell r="BM189">
            <v>94.3</v>
          </cell>
          <cell r="BN189">
            <v>28.6</v>
          </cell>
          <cell r="BO189">
            <v>27.4</v>
          </cell>
          <cell r="BP189">
            <v>18.3</v>
          </cell>
          <cell r="BQ189">
            <v>8.1999999999999993</v>
          </cell>
          <cell r="BR189">
            <v>12.5</v>
          </cell>
          <cell r="BS189">
            <v>2.2999999999999998</v>
          </cell>
          <cell r="BT189">
            <v>0.9</v>
          </cell>
          <cell r="BU189">
            <v>1.8</v>
          </cell>
          <cell r="BV189">
            <v>3.8</v>
          </cell>
          <cell r="BW189">
            <v>10.199999999999999</v>
          </cell>
          <cell r="BX189">
            <v>21.2</v>
          </cell>
          <cell r="BY189">
            <v>22</v>
          </cell>
          <cell r="BZ189">
            <v>22</v>
          </cell>
          <cell r="CA189">
            <v>9.1999999999999993</v>
          </cell>
          <cell r="CB189">
            <v>6.7</v>
          </cell>
          <cell r="CC189">
            <v>5</v>
          </cell>
          <cell r="CD189">
            <v>41</v>
          </cell>
          <cell r="CF189" t="str">
            <v>Other Industries</v>
          </cell>
          <cell r="CG189">
            <v>17.799999999999997</v>
          </cell>
          <cell r="CH189">
            <v>7.5</v>
          </cell>
        </row>
        <row r="190">
          <cell r="B190">
            <v>3623</v>
          </cell>
          <cell r="C190" t="str">
            <v>Greenkeepers</v>
          </cell>
          <cell r="E190">
            <v>1135</v>
          </cell>
          <cell r="F190" t="str">
            <v>n/a</v>
          </cell>
          <cell r="G190">
            <v>97</v>
          </cell>
          <cell r="H190">
            <v>3</v>
          </cell>
          <cell r="I190">
            <v>75</v>
          </cell>
          <cell r="J190">
            <v>25</v>
          </cell>
          <cell r="K190">
            <v>1</v>
          </cell>
          <cell r="L190">
            <v>2.4</v>
          </cell>
          <cell r="M190">
            <v>7.8</v>
          </cell>
          <cell r="N190">
            <v>48.3</v>
          </cell>
          <cell r="O190">
            <v>13.8</v>
          </cell>
          <cell r="P190">
            <v>5.4</v>
          </cell>
          <cell r="Q190">
            <v>21.3</v>
          </cell>
          <cell r="Y190">
            <v>75</v>
          </cell>
          <cell r="AA190">
            <v>3.7</v>
          </cell>
          <cell r="AF190">
            <v>41</v>
          </cell>
          <cell r="AH190">
            <v>14500</v>
          </cell>
          <cell r="AI190">
            <v>14471.221586</v>
          </cell>
          <cell r="AN190">
            <v>14.2</v>
          </cell>
          <cell r="AR190">
            <v>5.9</v>
          </cell>
          <cell r="AT190" t="str">
            <v>Arts and Recreation Services</v>
          </cell>
          <cell r="AU190" t="str">
            <v>Education and Training</v>
          </cell>
          <cell r="AV190" t="str">
            <v>Accommodation and Food Services</v>
          </cell>
          <cell r="AW190" t="str">
            <v>Public Administration and Safety</v>
          </cell>
          <cell r="AX190">
            <v>33.700000000000003</v>
          </cell>
          <cell r="AY190">
            <v>22.2</v>
          </cell>
          <cell r="AZ190">
            <v>15.8</v>
          </cell>
          <cell r="BA190">
            <v>7.5</v>
          </cell>
          <cell r="BB190">
            <v>13.482389402000001</v>
          </cell>
          <cell r="BC190">
            <v>17.768730778999998</v>
          </cell>
          <cell r="BD190">
            <v>13.767796322000001</v>
          </cell>
          <cell r="BE190">
            <v>13.57317917</v>
          </cell>
          <cell r="BF190">
            <v>17.121687195</v>
          </cell>
          <cell r="BG190">
            <v>12.666535231999999</v>
          </cell>
          <cell r="BH190">
            <v>16.841177821999999</v>
          </cell>
          <cell r="BI190">
            <v>14.136284238</v>
          </cell>
          <cell r="BJ190">
            <v>18.136520737000001</v>
          </cell>
          <cell r="BK190">
            <v>12.514518298</v>
          </cell>
          <cell r="BL190">
            <v>14.471221586</v>
          </cell>
          <cell r="BM190">
            <v>15.3</v>
          </cell>
          <cell r="BN190">
            <v>31.9</v>
          </cell>
          <cell r="BO190">
            <v>17.899999999999999</v>
          </cell>
          <cell r="BP190">
            <v>26.5</v>
          </cell>
          <cell r="BQ190">
            <v>8.4</v>
          </cell>
          <cell r="BR190">
            <v>9.1999999999999993</v>
          </cell>
          <cell r="BS190">
            <v>3.4</v>
          </cell>
          <cell r="BT190">
            <v>1.3</v>
          </cell>
          <cell r="BU190">
            <v>1.3</v>
          </cell>
          <cell r="BV190">
            <v>4.5999999999999996</v>
          </cell>
          <cell r="BW190">
            <v>9.8000000000000007</v>
          </cell>
          <cell r="BX190">
            <v>16.3</v>
          </cell>
          <cell r="BY190">
            <v>17.600000000000001</v>
          </cell>
          <cell r="BZ190">
            <v>22.8</v>
          </cell>
          <cell r="CA190">
            <v>12.2</v>
          </cell>
          <cell r="CB190">
            <v>10.1</v>
          </cell>
          <cell r="CC190">
            <v>6.6</v>
          </cell>
          <cell r="CD190">
            <v>45</v>
          </cell>
          <cell r="CF190" t="str">
            <v>Other Industries</v>
          </cell>
          <cell r="CG190">
            <v>20.799999999999997</v>
          </cell>
          <cell r="CH190">
            <v>0.8</v>
          </cell>
        </row>
        <row r="191">
          <cell r="B191">
            <v>3624</v>
          </cell>
          <cell r="C191" t="str">
            <v>Nurserypersons</v>
          </cell>
          <cell r="E191">
            <v>1073</v>
          </cell>
          <cell r="F191" t="str">
            <v>n/a</v>
          </cell>
          <cell r="G191">
            <v>60</v>
          </cell>
          <cell r="H191">
            <v>40</v>
          </cell>
          <cell r="I191">
            <v>66</v>
          </cell>
          <cell r="J191">
            <v>34</v>
          </cell>
          <cell r="K191">
            <v>2.1</v>
          </cell>
          <cell r="L191">
            <v>13.1</v>
          </cell>
          <cell r="M191">
            <v>16.2</v>
          </cell>
          <cell r="N191">
            <v>33.200000000000003</v>
          </cell>
          <cell r="O191">
            <v>14.8</v>
          </cell>
          <cell r="P191">
            <v>6.3</v>
          </cell>
          <cell r="Q191">
            <v>14.4</v>
          </cell>
          <cell r="Y191">
            <v>66</v>
          </cell>
          <cell r="AA191">
            <v>5.0999999999999996</v>
          </cell>
          <cell r="AF191">
            <v>44</v>
          </cell>
          <cell r="AH191">
            <v>2600</v>
          </cell>
          <cell r="AI191">
            <v>2617.5548247000002</v>
          </cell>
          <cell r="AN191">
            <v>-47.3</v>
          </cell>
          <cell r="AR191">
            <v>1.8</v>
          </cell>
          <cell r="AT191" t="str">
            <v>Agriculture, Forestry and Fishing</v>
          </cell>
          <cell r="AU191" t="str">
            <v>Retail Trade</v>
          </cell>
          <cell r="AV191" t="str">
            <v>Wholesale Trade</v>
          </cell>
          <cell r="AW191" t="str">
            <v>Public Administration and Safety</v>
          </cell>
          <cell r="AX191">
            <v>60</v>
          </cell>
          <cell r="AY191">
            <v>17.5</v>
          </cell>
          <cell r="AZ191">
            <v>16.399999999999999</v>
          </cell>
          <cell r="BA191">
            <v>1.6</v>
          </cell>
          <cell r="BB191">
            <v>2.1030186114</v>
          </cell>
          <cell r="BC191">
            <v>3.7171617568999999</v>
          </cell>
          <cell r="BD191">
            <v>6.4950635732000004</v>
          </cell>
          <cell r="BE191">
            <v>4.6636512288</v>
          </cell>
          <cell r="BF191">
            <v>3.5579581407999998</v>
          </cell>
          <cell r="BG191">
            <v>4.9676133805999996</v>
          </cell>
          <cell r="BH191">
            <v>2.7914493537</v>
          </cell>
          <cell r="BI191">
            <v>4.6066151147000003</v>
          </cell>
          <cell r="BJ191">
            <v>3.1418954048000001</v>
          </cell>
          <cell r="BK191">
            <v>2.9212610351000001</v>
          </cell>
          <cell r="BL191">
            <v>2.6175548247</v>
          </cell>
          <cell r="BM191">
            <v>2.7</v>
          </cell>
          <cell r="BN191">
            <v>29.6</v>
          </cell>
          <cell r="BO191">
            <v>34.700000000000003</v>
          </cell>
          <cell r="BP191">
            <v>17.5</v>
          </cell>
          <cell r="BQ191">
            <v>6.2</v>
          </cell>
          <cell r="BR191">
            <v>7.4</v>
          </cell>
          <cell r="BS191">
            <v>2.7</v>
          </cell>
          <cell r="BT191">
            <v>0.8</v>
          </cell>
          <cell r="BU191">
            <v>1</v>
          </cell>
          <cell r="BV191">
            <v>2.1</v>
          </cell>
          <cell r="BW191">
            <v>6.5</v>
          </cell>
          <cell r="BX191">
            <v>16.399999999999999</v>
          </cell>
          <cell r="BY191">
            <v>18.8</v>
          </cell>
          <cell r="BZ191">
            <v>22.7</v>
          </cell>
          <cell r="CA191">
            <v>13.3</v>
          </cell>
          <cell r="CB191">
            <v>9.6999999999999993</v>
          </cell>
          <cell r="CC191">
            <v>10.6</v>
          </cell>
          <cell r="CD191">
            <v>48</v>
          </cell>
          <cell r="CF191" t="str">
            <v>Other Industries</v>
          </cell>
          <cell r="CG191">
            <v>4.5</v>
          </cell>
          <cell r="CH191">
            <v>0</v>
          </cell>
        </row>
        <row r="192">
          <cell r="B192">
            <v>3911</v>
          </cell>
          <cell r="C192" t="str">
            <v>Hairdressers</v>
          </cell>
          <cell r="E192">
            <v>1025</v>
          </cell>
          <cell r="F192" t="str">
            <v>n/a</v>
          </cell>
          <cell r="G192">
            <v>15</v>
          </cell>
          <cell r="H192">
            <v>85</v>
          </cell>
          <cell r="I192">
            <v>51</v>
          </cell>
          <cell r="J192">
            <v>49</v>
          </cell>
          <cell r="K192">
            <v>0.2</v>
          </cell>
          <cell r="L192">
            <v>1.4</v>
          </cell>
          <cell r="M192">
            <v>6.8</v>
          </cell>
          <cell r="N192">
            <v>77.900000000000006</v>
          </cell>
          <cell r="O192">
            <v>6.5</v>
          </cell>
          <cell r="P192">
            <v>2.2000000000000002</v>
          </cell>
          <cell r="Q192">
            <v>4.9000000000000004</v>
          </cell>
          <cell r="Y192">
            <v>51</v>
          </cell>
          <cell r="AA192">
            <v>0.9</v>
          </cell>
          <cell r="AF192">
            <v>41</v>
          </cell>
          <cell r="AH192">
            <v>59100</v>
          </cell>
          <cell r="AI192">
            <v>59129.028791999997</v>
          </cell>
          <cell r="AN192">
            <v>-4.5999999999999996</v>
          </cell>
          <cell r="AR192">
            <v>6</v>
          </cell>
          <cell r="AT192" t="str">
            <v>Other Services</v>
          </cell>
          <cell r="AU192" t="str">
            <v>Retail Trade</v>
          </cell>
          <cell r="AV192" t="str">
            <v>Health Care and Social Assistance</v>
          </cell>
          <cell r="AW192" t="str">
            <v>Education and Training</v>
          </cell>
          <cell r="AX192">
            <v>96.7</v>
          </cell>
          <cell r="AY192">
            <v>1.4</v>
          </cell>
          <cell r="AZ192">
            <v>0.6</v>
          </cell>
          <cell r="BA192">
            <v>0.3</v>
          </cell>
          <cell r="BB192">
            <v>54.507657332999997</v>
          </cell>
          <cell r="BC192">
            <v>55.476991544000001</v>
          </cell>
          <cell r="BD192">
            <v>65.959924336</v>
          </cell>
          <cell r="BE192">
            <v>50.166545218000003</v>
          </cell>
          <cell r="BF192">
            <v>62.456666679999998</v>
          </cell>
          <cell r="BG192">
            <v>61.973649264000002</v>
          </cell>
          <cell r="BH192">
            <v>65.248655740000004</v>
          </cell>
          <cell r="BI192">
            <v>65.705413031999996</v>
          </cell>
          <cell r="BJ192">
            <v>63.738261254000001</v>
          </cell>
          <cell r="BK192">
            <v>68.317767000000003</v>
          </cell>
          <cell r="BL192">
            <v>59.129028792</v>
          </cell>
          <cell r="BM192">
            <v>62.7</v>
          </cell>
          <cell r="BN192">
            <v>30.8</v>
          </cell>
          <cell r="BO192">
            <v>24.5</v>
          </cell>
          <cell r="BP192">
            <v>21.4</v>
          </cell>
          <cell r="BQ192">
            <v>7.9</v>
          </cell>
          <cell r="BR192">
            <v>10.9</v>
          </cell>
          <cell r="BS192">
            <v>2.4</v>
          </cell>
          <cell r="BT192">
            <v>0.6</v>
          </cell>
          <cell r="BU192">
            <v>1.5</v>
          </cell>
          <cell r="BV192">
            <v>7.9</v>
          </cell>
          <cell r="BW192">
            <v>15.5</v>
          </cell>
          <cell r="BX192">
            <v>27.9</v>
          </cell>
          <cell r="BY192">
            <v>20.399999999999999</v>
          </cell>
          <cell r="BZ192">
            <v>17.8</v>
          </cell>
          <cell r="CA192">
            <v>4.8</v>
          </cell>
          <cell r="CB192">
            <v>3.1</v>
          </cell>
          <cell r="CC192">
            <v>2.5</v>
          </cell>
          <cell r="CD192">
            <v>34</v>
          </cell>
          <cell r="CF192" t="str">
            <v>Other Industries</v>
          </cell>
          <cell r="CG192">
            <v>1</v>
          </cell>
          <cell r="CH192">
            <v>3.6</v>
          </cell>
        </row>
        <row r="193">
          <cell r="B193">
            <v>3921</v>
          </cell>
          <cell r="C193" t="str">
            <v>Binders, Finishers and Screen Printers</v>
          </cell>
          <cell r="E193">
            <v>1020</v>
          </cell>
          <cell r="F193" t="str">
            <v>n/a</v>
          </cell>
          <cell r="G193">
            <v>74</v>
          </cell>
          <cell r="H193">
            <v>26</v>
          </cell>
          <cell r="I193">
            <v>80</v>
          </cell>
          <cell r="J193">
            <v>20</v>
          </cell>
          <cell r="K193">
            <v>0.6</v>
          </cell>
          <cell r="L193">
            <v>5.7</v>
          </cell>
          <cell r="M193">
            <v>6.4</v>
          </cell>
          <cell r="N193">
            <v>42.9</v>
          </cell>
          <cell r="O193">
            <v>18.399999999999999</v>
          </cell>
          <cell r="P193">
            <v>6.6</v>
          </cell>
          <cell r="Q193">
            <v>19.3</v>
          </cell>
          <cell r="Y193">
            <v>80</v>
          </cell>
          <cell r="AA193">
            <v>0</v>
          </cell>
          <cell r="AF193">
            <v>41</v>
          </cell>
          <cell r="AH193">
            <v>3200</v>
          </cell>
          <cell r="AI193">
            <v>3221.7947789</v>
          </cell>
          <cell r="AN193">
            <v>72.599999999999994</v>
          </cell>
          <cell r="AR193">
            <v>-11.2</v>
          </cell>
          <cell r="AT193" t="str">
            <v>Manufacturing</v>
          </cell>
          <cell r="AU193" t="str">
            <v>Information Media and Telecommunications</v>
          </cell>
          <cell r="AV193" t="str">
            <v>Wholesale Trade</v>
          </cell>
          <cell r="AW193" t="str">
            <v>Professional, Scientific and Technical Services</v>
          </cell>
          <cell r="AX193">
            <v>83.8</v>
          </cell>
          <cell r="AY193">
            <v>3.6</v>
          </cell>
          <cell r="AZ193">
            <v>2.9</v>
          </cell>
          <cell r="BA193">
            <v>2</v>
          </cell>
          <cell r="BB193">
            <v>4.4837857285</v>
          </cell>
          <cell r="BC193">
            <v>4.0823115784999997</v>
          </cell>
          <cell r="BD193">
            <v>3.3626716647000001</v>
          </cell>
          <cell r="BE193">
            <v>4.3955222259999998</v>
          </cell>
          <cell r="BF193">
            <v>4.1325286415000004</v>
          </cell>
          <cell r="BG193">
            <v>1.8667778259000001</v>
          </cell>
          <cell r="BH193">
            <v>4.5846267897999997</v>
          </cell>
          <cell r="BI193">
            <v>5.6464239920999999</v>
          </cell>
          <cell r="BJ193">
            <v>3.1228902689</v>
          </cell>
          <cell r="BK193">
            <v>5.5776292407000003</v>
          </cell>
          <cell r="BL193">
            <v>3.2217947789000001</v>
          </cell>
          <cell r="BM193">
            <v>2.9</v>
          </cell>
          <cell r="BN193">
            <v>28.2</v>
          </cell>
          <cell r="BO193">
            <v>32.799999999999997</v>
          </cell>
          <cell r="BP193">
            <v>20.3</v>
          </cell>
          <cell r="BQ193">
            <v>7.7</v>
          </cell>
          <cell r="BR193">
            <v>8.3000000000000007</v>
          </cell>
          <cell r="BS193">
            <v>1.4</v>
          </cell>
          <cell r="BT193">
            <v>0.6</v>
          </cell>
          <cell r="BU193">
            <v>0.6</v>
          </cell>
          <cell r="BV193">
            <v>1.6</v>
          </cell>
          <cell r="BW193">
            <v>5.8</v>
          </cell>
          <cell r="BX193">
            <v>15.2</v>
          </cell>
          <cell r="BY193">
            <v>21.8</v>
          </cell>
          <cell r="BZ193">
            <v>30.1</v>
          </cell>
          <cell r="CA193">
            <v>12.9</v>
          </cell>
          <cell r="CB193">
            <v>8</v>
          </cell>
          <cell r="CC193">
            <v>4.5999999999999996</v>
          </cell>
          <cell r="CD193">
            <v>47</v>
          </cell>
          <cell r="CF193" t="str">
            <v>Other Industries</v>
          </cell>
          <cell r="CG193">
            <v>7.7000000000000028</v>
          </cell>
          <cell r="CH193">
            <v>-0.4</v>
          </cell>
        </row>
        <row r="194">
          <cell r="B194">
            <v>3922</v>
          </cell>
          <cell r="C194" t="str">
            <v>Graphic Pre-press Trades Workers</v>
          </cell>
          <cell r="E194">
            <v>1328</v>
          </cell>
          <cell r="F194" t="str">
            <v>n/a</v>
          </cell>
          <cell r="G194">
            <v>66</v>
          </cell>
          <cell r="H194">
            <v>34</v>
          </cell>
          <cell r="I194">
            <v>80</v>
          </cell>
          <cell r="J194">
            <v>20</v>
          </cell>
          <cell r="K194">
            <v>2.6</v>
          </cell>
          <cell r="L194">
            <v>13.3</v>
          </cell>
          <cell r="M194">
            <v>18.8</v>
          </cell>
          <cell r="N194">
            <v>43.9</v>
          </cell>
          <cell r="O194">
            <v>12.8</v>
          </cell>
          <cell r="P194">
            <v>3</v>
          </cell>
          <cell r="Q194">
            <v>5.5</v>
          </cell>
          <cell r="Y194">
            <v>80</v>
          </cell>
          <cell r="AA194">
            <v>6.8</v>
          </cell>
          <cell r="AF194">
            <v>41</v>
          </cell>
          <cell r="AH194">
            <v>310</v>
          </cell>
          <cell r="AI194">
            <v>308.7131071</v>
          </cell>
          <cell r="AN194">
            <v>-81.400000000000006</v>
          </cell>
          <cell r="AR194">
            <v>-30.2</v>
          </cell>
          <cell r="AT194" t="str">
            <v>Manufacturing</v>
          </cell>
          <cell r="AU194" t="str">
            <v>Information Media and Telecommunications</v>
          </cell>
          <cell r="AV194" t="str">
            <v>Professional, Scientific and Technical Services</v>
          </cell>
          <cell r="AW194" t="str">
            <v>Education and Training</v>
          </cell>
          <cell r="AX194">
            <v>53.4</v>
          </cell>
          <cell r="AY194">
            <v>16.2</v>
          </cell>
          <cell r="AZ194">
            <v>14.1</v>
          </cell>
          <cell r="BA194">
            <v>3.1</v>
          </cell>
          <cell r="BB194">
            <v>3.1713097089</v>
          </cell>
          <cell r="BC194">
            <v>3.1581399932999998</v>
          </cell>
          <cell r="BD194">
            <v>3.5409630854</v>
          </cell>
          <cell r="BE194">
            <v>1.6782075444</v>
          </cell>
          <cell r="BF194">
            <v>3.3984040169999998</v>
          </cell>
          <cell r="BG194">
            <v>1.662777452</v>
          </cell>
          <cell r="BH194">
            <v>3.8487108777999999</v>
          </cell>
          <cell r="BI194">
            <v>1.0228755362999999</v>
          </cell>
          <cell r="BJ194">
            <v>1.1757834484</v>
          </cell>
          <cell r="BK194">
            <v>2.6879247636999999</v>
          </cell>
          <cell r="BL194">
            <v>0.30871310709999999</v>
          </cell>
          <cell r="BM194">
            <v>0.2</v>
          </cell>
          <cell r="BN194">
            <v>34</v>
          </cell>
          <cell r="BO194">
            <v>36.700000000000003</v>
          </cell>
          <cell r="BP194">
            <v>12.7</v>
          </cell>
          <cell r="BQ194">
            <v>7.7</v>
          </cell>
          <cell r="BR194">
            <v>7</v>
          </cell>
          <cell r="BS194">
            <v>1</v>
          </cell>
          <cell r="BT194">
            <v>0.3</v>
          </cell>
          <cell r="BU194">
            <v>0.7</v>
          </cell>
          <cell r="BV194">
            <v>1.1000000000000001</v>
          </cell>
          <cell r="BW194">
            <v>3.2</v>
          </cell>
          <cell r="BX194">
            <v>17.899999999999999</v>
          </cell>
          <cell r="BY194">
            <v>29.7</v>
          </cell>
          <cell r="BZ194">
            <v>27.5</v>
          </cell>
          <cell r="CA194">
            <v>10</v>
          </cell>
          <cell r="CB194">
            <v>6.4</v>
          </cell>
          <cell r="CC194">
            <v>4.2</v>
          </cell>
          <cell r="CD194">
            <v>44</v>
          </cell>
          <cell r="CF194" t="str">
            <v>Other Industries</v>
          </cell>
          <cell r="CG194">
            <v>13.200000000000017</v>
          </cell>
          <cell r="CH194">
            <v>-0.1</v>
          </cell>
        </row>
        <row r="195">
          <cell r="B195">
            <v>3923</v>
          </cell>
          <cell r="C195" t="str">
            <v>Printers</v>
          </cell>
          <cell r="E195">
            <v>1132</v>
          </cell>
          <cell r="F195" t="str">
            <v>n/a</v>
          </cell>
          <cell r="G195">
            <v>87</v>
          </cell>
          <cell r="H195">
            <v>13</v>
          </cell>
          <cell r="I195">
            <v>87</v>
          </cell>
          <cell r="J195">
            <v>13</v>
          </cell>
          <cell r="K195">
            <v>1.7</v>
          </cell>
          <cell r="L195">
            <v>6.2</v>
          </cell>
          <cell r="M195">
            <v>7.1</v>
          </cell>
          <cell r="N195">
            <v>55.7</v>
          </cell>
          <cell r="O195">
            <v>15.7</v>
          </cell>
          <cell r="P195">
            <v>3.6</v>
          </cell>
          <cell r="Q195">
            <v>10</v>
          </cell>
          <cell r="Y195">
            <v>87</v>
          </cell>
          <cell r="AA195">
            <v>1.3</v>
          </cell>
          <cell r="AF195">
            <v>41</v>
          </cell>
          <cell r="AH195">
            <v>9700</v>
          </cell>
          <cell r="AI195">
            <v>9749.5304446999999</v>
          </cell>
          <cell r="AN195">
            <v>-25.6</v>
          </cell>
          <cell r="AR195">
            <v>-11.2</v>
          </cell>
          <cell r="AT195" t="str">
            <v>Manufacturing</v>
          </cell>
          <cell r="AU195" t="str">
            <v>Information Media and Telecommunications</v>
          </cell>
          <cell r="AV195" t="str">
            <v>Wholesale Trade</v>
          </cell>
          <cell r="AW195" t="str">
            <v>Professional, Scientific and Technical Services</v>
          </cell>
          <cell r="AX195">
            <v>80.900000000000006</v>
          </cell>
          <cell r="AY195">
            <v>8</v>
          </cell>
          <cell r="AZ195">
            <v>2.6</v>
          </cell>
          <cell r="BA195">
            <v>2.2000000000000002</v>
          </cell>
          <cell r="BB195">
            <v>17.424344361999999</v>
          </cell>
          <cell r="BC195">
            <v>13.149304784</v>
          </cell>
          <cell r="BD195">
            <v>13.740117149</v>
          </cell>
          <cell r="BE195">
            <v>17.507644426999999</v>
          </cell>
          <cell r="BF195">
            <v>14.863675119</v>
          </cell>
          <cell r="BG195">
            <v>13.101851830999999</v>
          </cell>
          <cell r="BH195">
            <v>14.429348455</v>
          </cell>
          <cell r="BI195">
            <v>10.235715719</v>
          </cell>
          <cell r="BJ195">
            <v>12.888586814</v>
          </cell>
          <cell r="BK195">
            <v>12.497113018</v>
          </cell>
          <cell r="BL195">
            <v>9.7495304446999995</v>
          </cell>
          <cell r="BM195">
            <v>8.6999999999999993</v>
          </cell>
          <cell r="BN195">
            <v>32.700000000000003</v>
          </cell>
          <cell r="BO195">
            <v>34</v>
          </cell>
          <cell r="BP195">
            <v>15.5</v>
          </cell>
          <cell r="BQ195">
            <v>8</v>
          </cell>
          <cell r="BR195">
            <v>7.3</v>
          </cell>
          <cell r="BS195">
            <v>1.4</v>
          </cell>
          <cell r="BT195">
            <v>0.4</v>
          </cell>
          <cell r="BU195">
            <v>0.7</v>
          </cell>
          <cell r="BV195">
            <v>1</v>
          </cell>
          <cell r="BW195">
            <v>4.7</v>
          </cell>
          <cell r="BX195">
            <v>15.7</v>
          </cell>
          <cell r="BY195">
            <v>25.2</v>
          </cell>
          <cell r="BZ195">
            <v>29.8</v>
          </cell>
          <cell r="CA195">
            <v>11.6</v>
          </cell>
          <cell r="CB195">
            <v>7.8</v>
          </cell>
          <cell r="CC195">
            <v>4.2</v>
          </cell>
          <cell r="CD195">
            <v>46</v>
          </cell>
          <cell r="CF195" t="str">
            <v>Other Industries</v>
          </cell>
          <cell r="CG195">
            <v>6.2999999999999972</v>
          </cell>
          <cell r="CH195">
            <v>-1.1000000000000001</v>
          </cell>
        </row>
        <row r="196">
          <cell r="B196">
            <v>3931</v>
          </cell>
          <cell r="C196" t="str">
            <v>Canvas and Leather Goods Makers</v>
          </cell>
          <cell r="E196" t="str">
            <v>n/a</v>
          </cell>
          <cell r="F196" t="str">
            <v>n/a</v>
          </cell>
          <cell r="G196">
            <v>77</v>
          </cell>
          <cell r="H196">
            <v>23</v>
          </cell>
          <cell r="I196">
            <v>73</v>
          </cell>
          <cell r="J196">
            <v>27</v>
          </cell>
          <cell r="K196">
            <v>0.7</v>
          </cell>
          <cell r="L196">
            <v>6</v>
          </cell>
          <cell r="M196">
            <v>6</v>
          </cell>
          <cell r="N196">
            <v>34.1</v>
          </cell>
          <cell r="O196">
            <v>19.8</v>
          </cell>
          <cell r="P196">
            <v>7.2</v>
          </cell>
          <cell r="Q196">
            <v>26.3</v>
          </cell>
          <cell r="Y196">
            <v>73</v>
          </cell>
          <cell r="AA196">
            <v>0</v>
          </cell>
          <cell r="AF196">
            <v>45</v>
          </cell>
          <cell r="AH196">
            <v>2000</v>
          </cell>
          <cell r="AI196">
            <v>2013.4870925</v>
          </cell>
          <cell r="AN196">
            <v>208</v>
          </cell>
          <cell r="AR196">
            <v>-19.399999999999999</v>
          </cell>
          <cell r="AT196" t="str">
            <v>Manufacturing</v>
          </cell>
          <cell r="AU196" t="str">
            <v>Other Services</v>
          </cell>
          <cell r="AV196" t="str">
            <v>Retail Trade</v>
          </cell>
          <cell r="AW196" t="str">
            <v>Construction</v>
          </cell>
          <cell r="AX196">
            <v>53.4</v>
          </cell>
          <cell r="AY196">
            <v>32.5</v>
          </cell>
          <cell r="AZ196">
            <v>5.9</v>
          </cell>
          <cell r="BA196">
            <v>1.3</v>
          </cell>
          <cell r="BB196">
            <v>2.2874110578</v>
          </cell>
          <cell r="BC196">
            <v>2.2854384976</v>
          </cell>
          <cell r="BD196">
            <v>2.6086457435999999</v>
          </cell>
          <cell r="BE196">
            <v>2.854956316</v>
          </cell>
          <cell r="BF196">
            <v>3.6609741153000002</v>
          </cell>
          <cell r="BG196">
            <v>0.65365044679999995</v>
          </cell>
          <cell r="BH196">
            <v>1.1805891683</v>
          </cell>
          <cell r="BI196">
            <v>2.3346315233000001</v>
          </cell>
          <cell r="BJ196">
            <v>3.4712386772000001</v>
          </cell>
          <cell r="BK196">
            <v>0.91734192179999996</v>
          </cell>
          <cell r="BL196">
            <v>2.0134870925000001</v>
          </cell>
          <cell r="BM196">
            <v>1.6</v>
          </cell>
          <cell r="BN196">
            <v>30.7</v>
          </cell>
          <cell r="BO196">
            <v>22</v>
          </cell>
          <cell r="BP196">
            <v>22.4</v>
          </cell>
          <cell r="BQ196">
            <v>10.7</v>
          </cell>
          <cell r="BR196">
            <v>10.4</v>
          </cell>
          <cell r="BS196">
            <v>2.2999999999999998</v>
          </cell>
          <cell r="BT196">
            <v>0.7</v>
          </cell>
          <cell r="BU196">
            <v>0.8</v>
          </cell>
          <cell r="BV196">
            <v>2.1</v>
          </cell>
          <cell r="BW196">
            <v>6</v>
          </cell>
          <cell r="BX196">
            <v>14.3</v>
          </cell>
          <cell r="BY196">
            <v>15.5</v>
          </cell>
          <cell r="BZ196">
            <v>28.7</v>
          </cell>
          <cell r="CA196">
            <v>13.7</v>
          </cell>
          <cell r="CB196">
            <v>9.6</v>
          </cell>
          <cell r="CC196">
            <v>10</v>
          </cell>
          <cell r="CD196">
            <v>49</v>
          </cell>
          <cell r="CF196" t="str">
            <v>Other Industries</v>
          </cell>
          <cell r="CG196">
            <v>6.8999999999999915</v>
          </cell>
          <cell r="CH196">
            <v>-0.4</v>
          </cell>
        </row>
        <row r="197">
          <cell r="B197">
            <v>3932</v>
          </cell>
          <cell r="C197" t="str">
            <v>Clothing Trades Workers</v>
          </cell>
          <cell r="E197">
            <v>1132</v>
          </cell>
          <cell r="F197" t="str">
            <v>n/a</v>
          </cell>
          <cell r="G197">
            <v>20</v>
          </cell>
          <cell r="H197">
            <v>80</v>
          </cell>
          <cell r="I197">
            <v>51</v>
          </cell>
          <cell r="J197">
            <v>49</v>
          </cell>
          <cell r="K197">
            <v>2</v>
          </cell>
          <cell r="L197">
            <v>11.5</v>
          </cell>
          <cell r="M197">
            <v>17.100000000000001</v>
          </cell>
          <cell r="N197">
            <v>17.399999999999999</v>
          </cell>
          <cell r="O197">
            <v>21.6</v>
          </cell>
          <cell r="P197">
            <v>4.2</v>
          </cell>
          <cell r="Q197">
            <v>26.1</v>
          </cell>
          <cell r="Y197">
            <v>51</v>
          </cell>
          <cell r="AA197">
            <v>2.8</v>
          </cell>
          <cell r="AF197">
            <v>43</v>
          </cell>
          <cell r="AH197">
            <v>9900</v>
          </cell>
          <cell r="AI197">
            <v>9855.5039042000008</v>
          </cell>
          <cell r="AN197">
            <v>72</v>
          </cell>
          <cell r="AR197">
            <v>-7.7</v>
          </cell>
          <cell r="AT197" t="str">
            <v>Manufacturing</v>
          </cell>
          <cell r="AU197" t="str">
            <v>Other Services</v>
          </cell>
          <cell r="AV197" t="str">
            <v>Retail Trade</v>
          </cell>
          <cell r="AW197" t="str">
            <v>Arts and Recreation Services</v>
          </cell>
          <cell r="AX197">
            <v>45.9</v>
          </cell>
          <cell r="AY197">
            <v>25.5</v>
          </cell>
          <cell r="AZ197">
            <v>10.7</v>
          </cell>
          <cell r="BA197">
            <v>3.7</v>
          </cell>
          <cell r="BB197">
            <v>7.2806003418999996</v>
          </cell>
          <cell r="BC197">
            <v>10.305321280999999</v>
          </cell>
          <cell r="BD197">
            <v>7.6916758437999997</v>
          </cell>
          <cell r="BE197">
            <v>7.0977362328</v>
          </cell>
          <cell r="BF197">
            <v>8.2860368349000009</v>
          </cell>
          <cell r="BG197">
            <v>5.7314171166000003</v>
          </cell>
          <cell r="BH197">
            <v>8.2890465934000002</v>
          </cell>
          <cell r="BI197">
            <v>9.7179048651999995</v>
          </cell>
          <cell r="BJ197">
            <v>7.5558306428000002</v>
          </cell>
          <cell r="BK197">
            <v>3.7522112180999998</v>
          </cell>
          <cell r="BL197">
            <v>9.8555039042000008</v>
          </cell>
          <cell r="BM197">
            <v>9.1</v>
          </cell>
          <cell r="BN197">
            <v>35.6</v>
          </cell>
          <cell r="BO197">
            <v>28.5</v>
          </cell>
          <cell r="BP197">
            <v>16.600000000000001</v>
          </cell>
          <cell r="BQ197">
            <v>5.7</v>
          </cell>
          <cell r="BR197">
            <v>9.6999999999999993</v>
          </cell>
          <cell r="BS197">
            <v>1.9</v>
          </cell>
          <cell r="BT197">
            <v>0.8</v>
          </cell>
          <cell r="BU197">
            <v>1.2</v>
          </cell>
          <cell r="BV197">
            <v>1.9</v>
          </cell>
          <cell r="BW197">
            <v>4.4000000000000004</v>
          </cell>
          <cell r="BX197">
            <v>13.6</v>
          </cell>
          <cell r="BY197">
            <v>15.4</v>
          </cell>
          <cell r="BZ197">
            <v>28.7</v>
          </cell>
          <cell r="CA197">
            <v>15.2</v>
          </cell>
          <cell r="CB197">
            <v>11.5</v>
          </cell>
          <cell r="CC197">
            <v>9.3000000000000007</v>
          </cell>
          <cell r="CD197">
            <v>50</v>
          </cell>
          <cell r="CF197" t="str">
            <v>Other Industries</v>
          </cell>
          <cell r="CG197">
            <v>14.199999999999989</v>
          </cell>
          <cell r="CH197">
            <v>-0.8</v>
          </cell>
        </row>
        <row r="198">
          <cell r="B198">
            <v>3933</v>
          </cell>
          <cell r="C198" t="str">
            <v>Upholsterers</v>
          </cell>
          <cell r="E198" t="str">
            <v>n/a</v>
          </cell>
          <cell r="F198" t="str">
            <v>n/a</v>
          </cell>
          <cell r="G198">
            <v>91</v>
          </cell>
          <cell r="H198">
            <v>9</v>
          </cell>
          <cell r="I198">
            <v>78</v>
          </cell>
          <cell r="J198">
            <v>22</v>
          </cell>
          <cell r="K198">
            <v>0.1</v>
          </cell>
          <cell r="L198">
            <v>2.6</v>
          </cell>
          <cell r="M198">
            <v>2.9</v>
          </cell>
          <cell r="N198">
            <v>58</v>
          </cell>
          <cell r="O198">
            <v>12.6</v>
          </cell>
          <cell r="P198">
            <v>4.8</v>
          </cell>
          <cell r="Q198">
            <v>18.8</v>
          </cell>
          <cell r="Y198">
            <v>78</v>
          </cell>
          <cell r="AA198">
            <v>1.7</v>
          </cell>
          <cell r="AF198">
            <v>43</v>
          </cell>
          <cell r="AH198">
            <v>2900</v>
          </cell>
          <cell r="AI198">
            <v>2928.8067099</v>
          </cell>
          <cell r="AN198">
            <v>21.2</v>
          </cell>
          <cell r="AR198">
            <v>-9.4</v>
          </cell>
          <cell r="AT198" t="str">
            <v>Manufacturing</v>
          </cell>
          <cell r="AU198" t="str">
            <v>Other Services</v>
          </cell>
          <cell r="AV198" t="str">
            <v>Retail Trade</v>
          </cell>
          <cell r="AW198" t="str">
            <v>Wholesale Trade</v>
          </cell>
          <cell r="AX198">
            <v>58.3</v>
          </cell>
          <cell r="AY198">
            <v>33.9</v>
          </cell>
          <cell r="AZ198">
            <v>3.2</v>
          </cell>
          <cell r="BA198">
            <v>1.7</v>
          </cell>
          <cell r="BB198">
            <v>2.3673021000999999</v>
          </cell>
          <cell r="BC198">
            <v>2.2177324733999999</v>
          </cell>
          <cell r="BD198">
            <v>4.2117836837000002</v>
          </cell>
          <cell r="BE198">
            <v>4.5400218035000002</v>
          </cell>
          <cell r="BF198">
            <v>1.0531337518999999</v>
          </cell>
          <cell r="BG198">
            <v>2.4164239667</v>
          </cell>
          <cell r="BH198">
            <v>4.3691975207000002</v>
          </cell>
          <cell r="BI198">
            <v>2.9396340887000001</v>
          </cell>
          <cell r="BJ198">
            <v>0.61806649400000002</v>
          </cell>
          <cell r="BK198">
            <v>5.2074370616000003</v>
          </cell>
          <cell r="BL198">
            <v>2.9288067098999999</v>
          </cell>
          <cell r="BM198">
            <v>2.7</v>
          </cell>
          <cell r="BN198">
            <v>29</v>
          </cell>
          <cell r="BO198">
            <v>29.6</v>
          </cell>
          <cell r="BP198">
            <v>19.8</v>
          </cell>
          <cell r="BQ198">
            <v>7.3</v>
          </cell>
          <cell r="BR198">
            <v>10.4</v>
          </cell>
          <cell r="BS198">
            <v>2.4</v>
          </cell>
          <cell r="BT198">
            <v>0.7</v>
          </cell>
          <cell r="BU198">
            <v>0.7</v>
          </cell>
          <cell r="BV198">
            <v>1.6</v>
          </cell>
          <cell r="BW198">
            <v>5.4</v>
          </cell>
          <cell r="BX198">
            <v>11.4</v>
          </cell>
          <cell r="BY198">
            <v>19.5</v>
          </cell>
          <cell r="BZ198">
            <v>29</v>
          </cell>
          <cell r="CA198">
            <v>14.8</v>
          </cell>
          <cell r="CB198">
            <v>11.7</v>
          </cell>
          <cell r="CC198">
            <v>6.6</v>
          </cell>
          <cell r="CD198">
            <v>49</v>
          </cell>
          <cell r="CF198" t="str">
            <v>Other Industries</v>
          </cell>
          <cell r="CG198">
            <v>2.9000000000000057</v>
          </cell>
          <cell r="CH198">
            <v>-0.3</v>
          </cell>
        </row>
        <row r="199">
          <cell r="B199">
            <v>3941</v>
          </cell>
          <cell r="C199" t="str">
            <v>Cabinetmakers</v>
          </cell>
          <cell r="E199">
            <v>1050</v>
          </cell>
          <cell r="F199" t="str">
            <v>n/a</v>
          </cell>
          <cell r="G199">
            <v>98</v>
          </cell>
          <cell r="H199">
            <v>2</v>
          </cell>
          <cell r="I199">
            <v>89</v>
          </cell>
          <cell r="J199">
            <v>11</v>
          </cell>
          <cell r="K199">
            <v>0.5</v>
          </cell>
          <cell r="L199">
            <v>2.2999999999999998</v>
          </cell>
          <cell r="M199">
            <v>3</v>
          </cell>
          <cell r="N199">
            <v>67.5</v>
          </cell>
          <cell r="O199">
            <v>12.9</v>
          </cell>
          <cell r="P199">
            <v>4.2</v>
          </cell>
          <cell r="Q199">
            <v>9.6</v>
          </cell>
          <cell r="Y199">
            <v>89</v>
          </cell>
          <cell r="AA199">
            <v>1</v>
          </cell>
          <cell r="AF199">
            <v>44</v>
          </cell>
          <cell r="AH199">
            <v>26500</v>
          </cell>
          <cell r="AI199">
            <v>26476.29968</v>
          </cell>
          <cell r="AN199">
            <v>1.8</v>
          </cell>
          <cell r="AR199">
            <v>0.9</v>
          </cell>
          <cell r="AT199" t="str">
            <v>Manufacturing</v>
          </cell>
          <cell r="AU199" t="str">
            <v>Construction</v>
          </cell>
          <cell r="AV199" t="str">
            <v>Other Services</v>
          </cell>
          <cell r="AW199" t="str">
            <v>Retail Trade</v>
          </cell>
          <cell r="AX199">
            <v>76.2</v>
          </cell>
          <cell r="AY199">
            <v>17.8</v>
          </cell>
          <cell r="AZ199">
            <v>2.4</v>
          </cell>
          <cell r="BA199">
            <v>1.1000000000000001</v>
          </cell>
          <cell r="BB199">
            <v>27.000875443000002</v>
          </cell>
          <cell r="BC199">
            <v>29.571756341</v>
          </cell>
          <cell r="BD199">
            <v>25.985764818</v>
          </cell>
          <cell r="BE199">
            <v>26.628236312999999</v>
          </cell>
          <cell r="BF199">
            <v>28.872893507000001</v>
          </cell>
          <cell r="BG199">
            <v>26.020043041000001</v>
          </cell>
          <cell r="BH199">
            <v>27.775906097</v>
          </cell>
          <cell r="BI199">
            <v>21.175604577000001</v>
          </cell>
          <cell r="BJ199">
            <v>31.760849526000001</v>
          </cell>
          <cell r="BK199">
            <v>25.923924948</v>
          </cell>
          <cell r="BL199">
            <v>26.47629968</v>
          </cell>
          <cell r="BM199">
            <v>26.7</v>
          </cell>
          <cell r="BN199">
            <v>22.3</v>
          </cell>
          <cell r="BO199">
            <v>31.7</v>
          </cell>
          <cell r="BP199">
            <v>22.1</v>
          </cell>
          <cell r="BQ199">
            <v>7.9</v>
          </cell>
          <cell r="BR199">
            <v>12.8</v>
          </cell>
          <cell r="BS199">
            <v>1</v>
          </cell>
          <cell r="BT199">
            <v>0.7</v>
          </cell>
          <cell r="BU199">
            <v>1.4</v>
          </cell>
          <cell r="BV199">
            <v>8</v>
          </cell>
          <cell r="BW199">
            <v>14.8</v>
          </cell>
          <cell r="BX199">
            <v>24.9</v>
          </cell>
          <cell r="BY199">
            <v>21</v>
          </cell>
          <cell r="BZ199">
            <v>17.399999999999999</v>
          </cell>
          <cell r="CA199">
            <v>7.1</v>
          </cell>
          <cell r="CB199">
            <v>4.4000000000000004</v>
          </cell>
          <cell r="CC199">
            <v>2.4</v>
          </cell>
          <cell r="CD199">
            <v>36</v>
          </cell>
          <cell r="CF199" t="str">
            <v>Other Industries</v>
          </cell>
          <cell r="CG199">
            <v>2.5</v>
          </cell>
          <cell r="CH199">
            <v>0.2</v>
          </cell>
        </row>
        <row r="200">
          <cell r="B200">
            <v>3942</v>
          </cell>
          <cell r="C200" t="str">
            <v>Wood Machinists and Other Wood Trades Workers</v>
          </cell>
          <cell r="E200" t="str">
            <v>n/a</v>
          </cell>
          <cell r="F200" t="str">
            <v>n/a</v>
          </cell>
          <cell r="G200">
            <v>82</v>
          </cell>
          <cell r="H200">
            <v>18</v>
          </cell>
          <cell r="I200">
            <v>74</v>
          </cell>
          <cell r="J200">
            <v>26</v>
          </cell>
          <cell r="K200">
            <v>2.1</v>
          </cell>
          <cell r="L200">
            <v>8.9</v>
          </cell>
          <cell r="M200">
            <v>6.5</v>
          </cell>
          <cell r="N200">
            <v>43.1</v>
          </cell>
          <cell r="O200">
            <v>17.5</v>
          </cell>
          <cell r="P200">
            <v>6.1</v>
          </cell>
          <cell r="Q200">
            <v>15.8</v>
          </cell>
          <cell r="Y200">
            <v>74</v>
          </cell>
          <cell r="AA200">
            <v>1.9</v>
          </cell>
          <cell r="AF200">
            <v>43</v>
          </cell>
          <cell r="AH200">
            <v>4200</v>
          </cell>
          <cell r="AI200">
            <v>4164.9487076999994</v>
          </cell>
          <cell r="AN200">
            <v>-19.7</v>
          </cell>
          <cell r="AR200">
            <v>-14.2</v>
          </cell>
          <cell r="AT200" t="str">
            <v>Manufacturing</v>
          </cell>
          <cell r="AU200" t="str">
            <v>Retail Trade</v>
          </cell>
          <cell r="AV200" t="str">
            <v>Construction</v>
          </cell>
          <cell r="AW200" t="str">
            <v>Other Services</v>
          </cell>
          <cell r="AX200">
            <v>49.1</v>
          </cell>
          <cell r="AY200">
            <v>26.9</v>
          </cell>
          <cell r="AZ200">
            <v>8.1999999999999993</v>
          </cell>
          <cell r="BA200">
            <v>4.0999999999999996</v>
          </cell>
          <cell r="BB200">
            <v>6.8732186186000002</v>
          </cell>
          <cell r="BC200">
            <v>4.0630386132999998</v>
          </cell>
          <cell r="BD200">
            <v>4.7186911401999998</v>
          </cell>
          <cell r="BE200">
            <v>4.4398292127000003</v>
          </cell>
          <cell r="BF200">
            <v>6.5384502495000003</v>
          </cell>
          <cell r="BG200">
            <v>5.1898180139000001</v>
          </cell>
          <cell r="BH200">
            <v>3.9971462404000002</v>
          </cell>
          <cell r="BI200">
            <v>6.9615054624999999</v>
          </cell>
          <cell r="BJ200">
            <v>3.0404124449999999</v>
          </cell>
          <cell r="BK200">
            <v>3.5304440116000002</v>
          </cell>
          <cell r="BL200">
            <v>4.1649487076999998</v>
          </cell>
          <cell r="BM200">
            <v>3.6</v>
          </cell>
          <cell r="BN200">
            <v>29.9</v>
          </cell>
          <cell r="BO200">
            <v>26.7</v>
          </cell>
          <cell r="BP200">
            <v>18.5</v>
          </cell>
          <cell r="BQ200">
            <v>9.6999999999999993</v>
          </cell>
          <cell r="BR200">
            <v>9.6999999999999993</v>
          </cell>
          <cell r="BS200">
            <v>3.7</v>
          </cell>
          <cell r="BT200">
            <v>0.7</v>
          </cell>
          <cell r="BU200">
            <v>1.1000000000000001</v>
          </cell>
          <cell r="BV200">
            <v>2.5</v>
          </cell>
          <cell r="BW200">
            <v>6.9</v>
          </cell>
          <cell r="BX200">
            <v>15.4</v>
          </cell>
          <cell r="BY200">
            <v>19.3</v>
          </cell>
          <cell r="BZ200">
            <v>24.8</v>
          </cell>
          <cell r="CA200">
            <v>11.9</v>
          </cell>
          <cell r="CB200">
            <v>10.5</v>
          </cell>
          <cell r="CC200">
            <v>8.6</v>
          </cell>
          <cell r="CD200">
            <v>47</v>
          </cell>
          <cell r="CF200" t="str">
            <v>Other Industries</v>
          </cell>
          <cell r="CG200">
            <v>11.700000000000003</v>
          </cell>
          <cell r="CH200">
            <v>-0.6</v>
          </cell>
        </row>
        <row r="201">
          <cell r="B201">
            <v>3991</v>
          </cell>
          <cell r="C201" t="str">
            <v>Boat Builders and Shipwrights</v>
          </cell>
          <cell r="E201">
            <v>1602</v>
          </cell>
          <cell r="F201" t="str">
            <v>n/a</v>
          </cell>
          <cell r="G201">
            <v>98</v>
          </cell>
          <cell r="H201">
            <v>2</v>
          </cell>
          <cell r="I201">
            <v>87</v>
          </cell>
          <cell r="J201">
            <v>13</v>
          </cell>
          <cell r="K201">
            <v>0.5</v>
          </cell>
          <cell r="L201">
            <v>3.3</v>
          </cell>
          <cell r="M201">
            <v>5.0999999999999996</v>
          </cell>
          <cell r="N201">
            <v>62</v>
          </cell>
          <cell r="O201">
            <v>12.1</v>
          </cell>
          <cell r="P201">
            <v>4.5999999999999996</v>
          </cell>
          <cell r="Q201">
            <v>12.4</v>
          </cell>
          <cell r="Y201">
            <v>87</v>
          </cell>
          <cell r="AA201">
            <v>3.5</v>
          </cell>
          <cell r="AF201">
            <v>44</v>
          </cell>
          <cell r="AH201">
            <v>7000</v>
          </cell>
          <cell r="AI201">
            <v>6988.6948689999999</v>
          </cell>
          <cell r="AN201">
            <v>34.700000000000003</v>
          </cell>
          <cell r="AR201">
            <v>1.5</v>
          </cell>
          <cell r="AT201" t="str">
            <v>Manufacturing</v>
          </cell>
          <cell r="AU201" t="str">
            <v>Transport, Postal and Warehousing</v>
          </cell>
          <cell r="AV201" t="str">
            <v>Construction</v>
          </cell>
          <cell r="AW201" t="str">
            <v>Retail Trade</v>
          </cell>
          <cell r="AX201">
            <v>79.8</v>
          </cell>
          <cell r="AY201">
            <v>4.4000000000000004</v>
          </cell>
          <cell r="AZ201">
            <v>3.4</v>
          </cell>
          <cell r="BA201">
            <v>3</v>
          </cell>
          <cell r="BB201">
            <v>5.3892000055000002</v>
          </cell>
          <cell r="BC201">
            <v>5.2357193491</v>
          </cell>
          <cell r="BD201">
            <v>4.2387555717999996</v>
          </cell>
          <cell r="BE201">
            <v>4.8591222073999996</v>
          </cell>
          <cell r="BF201">
            <v>4.8709879644000003</v>
          </cell>
          <cell r="BG201">
            <v>5.1882239981999998</v>
          </cell>
          <cell r="BH201">
            <v>4.9088614502999999</v>
          </cell>
          <cell r="BI201">
            <v>6.0750293612000004</v>
          </cell>
          <cell r="BJ201">
            <v>3.3717432275000001</v>
          </cell>
          <cell r="BK201">
            <v>4.5421622445000001</v>
          </cell>
          <cell r="BL201">
            <v>6.9886948689999997</v>
          </cell>
          <cell r="BM201">
            <v>7.1</v>
          </cell>
          <cell r="BN201">
            <v>23.4</v>
          </cell>
          <cell r="BO201">
            <v>14.1</v>
          </cell>
          <cell r="BP201">
            <v>34.1</v>
          </cell>
          <cell r="BQ201">
            <v>7.3</v>
          </cell>
          <cell r="BR201">
            <v>15.6</v>
          </cell>
          <cell r="BS201">
            <v>4.5999999999999996</v>
          </cell>
          <cell r="BT201">
            <v>0.8</v>
          </cell>
          <cell r="BU201">
            <v>0.1</v>
          </cell>
          <cell r="BV201">
            <v>4.3</v>
          </cell>
          <cell r="BW201">
            <v>9.3000000000000007</v>
          </cell>
          <cell r="BX201">
            <v>22</v>
          </cell>
          <cell r="BY201">
            <v>23.2</v>
          </cell>
          <cell r="BZ201">
            <v>21.9</v>
          </cell>
          <cell r="CA201">
            <v>9.5</v>
          </cell>
          <cell r="CB201">
            <v>6</v>
          </cell>
          <cell r="CC201">
            <v>3.7</v>
          </cell>
          <cell r="CD201">
            <v>41</v>
          </cell>
          <cell r="CF201" t="str">
            <v>Other Industries</v>
          </cell>
          <cell r="CG201">
            <v>9.3999999999999915</v>
          </cell>
          <cell r="CH201">
            <v>0.1</v>
          </cell>
        </row>
        <row r="202">
          <cell r="B202">
            <v>3992</v>
          </cell>
          <cell r="C202" t="str">
            <v>Chemical, Gas, Petroleum &amp; Power Plant Operators</v>
          </cell>
          <cell r="E202">
            <v>3082</v>
          </cell>
          <cell r="F202" t="str">
            <v>n/a</v>
          </cell>
          <cell r="G202">
            <v>96</v>
          </cell>
          <cell r="H202">
            <v>4</v>
          </cell>
          <cell r="I202">
            <v>95</v>
          </cell>
          <cell r="J202">
            <v>5</v>
          </cell>
          <cell r="K202">
            <v>1.9</v>
          </cell>
          <cell r="L202">
            <v>7.1</v>
          </cell>
          <cell r="M202">
            <v>14.4</v>
          </cell>
          <cell r="N202">
            <v>53.5</v>
          </cell>
          <cell r="O202">
            <v>9.8000000000000007</v>
          </cell>
          <cell r="P202">
            <v>3.6</v>
          </cell>
          <cell r="Q202">
            <v>9.6999999999999993</v>
          </cell>
          <cell r="Y202">
            <v>95</v>
          </cell>
          <cell r="AA202">
            <v>0</v>
          </cell>
          <cell r="AF202">
            <v>51</v>
          </cell>
          <cell r="AH202">
            <v>11300</v>
          </cell>
          <cell r="AI202">
            <v>11313.472945</v>
          </cell>
          <cell r="AN202">
            <v>5.2</v>
          </cell>
          <cell r="AR202">
            <v>0</v>
          </cell>
          <cell r="AT202" t="str">
            <v>Manufacturing</v>
          </cell>
          <cell r="AU202" t="str">
            <v>Electricity, Gas, Water and Waste Services</v>
          </cell>
          <cell r="AV202" t="str">
            <v>Mining</v>
          </cell>
          <cell r="AW202" t="str">
            <v>Construction</v>
          </cell>
          <cell r="AX202">
            <v>33.5</v>
          </cell>
          <cell r="AY202">
            <v>27</v>
          </cell>
          <cell r="AZ202">
            <v>25.6</v>
          </cell>
          <cell r="BA202">
            <v>2.9</v>
          </cell>
          <cell r="BB202">
            <v>8.8163632825999994</v>
          </cell>
          <cell r="BC202">
            <v>10.168563170000001</v>
          </cell>
          <cell r="BD202">
            <v>9.5718169282000005</v>
          </cell>
          <cell r="BE202">
            <v>9.3248016152000002</v>
          </cell>
          <cell r="BF202">
            <v>8.1355619801000003</v>
          </cell>
          <cell r="BG202">
            <v>10.756424694</v>
          </cell>
          <cell r="BH202">
            <v>8.6412153200000006</v>
          </cell>
          <cell r="BI202">
            <v>13.246526756</v>
          </cell>
          <cell r="BJ202">
            <v>7.8458912946000003</v>
          </cell>
          <cell r="BK202">
            <v>8.4624684129999999</v>
          </cell>
          <cell r="BL202">
            <v>11.313472944999999</v>
          </cell>
          <cell r="BM202">
            <v>11.3</v>
          </cell>
          <cell r="BN202">
            <v>17.8</v>
          </cell>
          <cell r="BO202">
            <v>22.3</v>
          </cell>
          <cell r="BP202">
            <v>24.2</v>
          </cell>
          <cell r="BQ202">
            <v>7.2</v>
          </cell>
          <cell r="BR202">
            <v>23.7</v>
          </cell>
          <cell r="BS202">
            <v>1.5</v>
          </cell>
          <cell r="BT202">
            <v>3</v>
          </cell>
          <cell r="BU202">
            <v>0.1</v>
          </cell>
          <cell r="BV202">
            <v>0.2</v>
          </cell>
          <cell r="BW202">
            <v>1.8</v>
          </cell>
          <cell r="BX202">
            <v>17.8</v>
          </cell>
          <cell r="BY202">
            <v>27.2</v>
          </cell>
          <cell r="BZ202">
            <v>31.3</v>
          </cell>
          <cell r="CA202">
            <v>13.3</v>
          </cell>
          <cell r="CB202">
            <v>6.4</v>
          </cell>
          <cell r="CC202">
            <v>1.8</v>
          </cell>
          <cell r="CD202">
            <v>45</v>
          </cell>
          <cell r="CF202" t="str">
            <v>Other Industries</v>
          </cell>
          <cell r="CG202">
            <v>11</v>
          </cell>
          <cell r="CH202">
            <v>0</v>
          </cell>
        </row>
        <row r="203">
          <cell r="B203">
            <v>3993</v>
          </cell>
          <cell r="C203" t="str">
            <v>Gallery, Library and Museum Technicians</v>
          </cell>
          <cell r="E203">
            <v>1346</v>
          </cell>
          <cell r="F203" t="str">
            <v>n/a</v>
          </cell>
          <cell r="G203">
            <v>14</v>
          </cell>
          <cell r="H203">
            <v>86</v>
          </cell>
          <cell r="I203">
            <v>45</v>
          </cell>
          <cell r="J203">
            <v>55</v>
          </cell>
          <cell r="K203">
            <v>10.5</v>
          </cell>
          <cell r="L203">
            <v>19.7</v>
          </cell>
          <cell r="M203">
            <v>39</v>
          </cell>
          <cell r="N203">
            <v>10.5</v>
          </cell>
          <cell r="O203">
            <v>10.6</v>
          </cell>
          <cell r="P203">
            <v>4.4000000000000004</v>
          </cell>
          <cell r="Q203">
            <v>5.3</v>
          </cell>
          <cell r="Y203">
            <v>45</v>
          </cell>
          <cell r="AA203">
            <v>4.4000000000000004</v>
          </cell>
          <cell r="AF203">
            <v>38</v>
          </cell>
          <cell r="AH203">
            <v>8700</v>
          </cell>
          <cell r="AI203">
            <v>8728.3009884999992</v>
          </cell>
          <cell r="AN203">
            <v>-10.6</v>
          </cell>
          <cell r="AR203">
            <v>-3.6</v>
          </cell>
          <cell r="AT203" t="str">
            <v>Education and Training</v>
          </cell>
          <cell r="AU203" t="str">
            <v>Public Administration and Safety</v>
          </cell>
          <cell r="AV203" t="str">
            <v>Information Media and Telecommunications</v>
          </cell>
          <cell r="AW203" t="str">
            <v>Arts and Recreation Services</v>
          </cell>
          <cell r="AX203">
            <v>46.9</v>
          </cell>
          <cell r="AY203">
            <v>28</v>
          </cell>
          <cell r="AZ203">
            <v>19.3</v>
          </cell>
          <cell r="BA203">
            <v>2.2000000000000002</v>
          </cell>
          <cell r="BB203">
            <v>8.6364320595000006</v>
          </cell>
          <cell r="BC203">
            <v>5.9546275077999997</v>
          </cell>
          <cell r="BD203">
            <v>4.4131406082</v>
          </cell>
          <cell r="BE203">
            <v>5.5171693419999999</v>
          </cell>
          <cell r="BF203">
            <v>8.7107273073000009</v>
          </cell>
          <cell r="BG203">
            <v>9.7652219058000007</v>
          </cell>
          <cell r="BH203">
            <v>7.0260049874000003</v>
          </cell>
          <cell r="BI203">
            <v>7.6139466625000001</v>
          </cell>
          <cell r="BJ203">
            <v>6.2367105127000002</v>
          </cell>
          <cell r="BK203">
            <v>4.3213290011999996</v>
          </cell>
          <cell r="BL203">
            <v>8.7283009884999991</v>
          </cell>
          <cell r="BM203">
            <v>8.4</v>
          </cell>
          <cell r="BN203">
            <v>20.100000000000001</v>
          </cell>
          <cell r="BO203">
            <v>31.4</v>
          </cell>
          <cell r="BP203">
            <v>10.6</v>
          </cell>
          <cell r="BQ203">
            <v>7.2</v>
          </cell>
          <cell r="BR203">
            <v>22.6</v>
          </cell>
          <cell r="BS203">
            <v>5</v>
          </cell>
          <cell r="BT203">
            <v>0.9</v>
          </cell>
          <cell r="BU203">
            <v>2.2000000000000002</v>
          </cell>
          <cell r="BV203">
            <v>0.4</v>
          </cell>
          <cell r="BW203">
            <v>2.9</v>
          </cell>
          <cell r="BX203">
            <v>10.9</v>
          </cell>
          <cell r="BY203">
            <v>17.5</v>
          </cell>
          <cell r="BZ203">
            <v>31.1</v>
          </cell>
          <cell r="CA203">
            <v>18.899999999999999</v>
          </cell>
          <cell r="CB203">
            <v>12.6</v>
          </cell>
          <cell r="CC203">
            <v>5.8</v>
          </cell>
          <cell r="CD203">
            <v>51</v>
          </cell>
          <cell r="CF203" t="str">
            <v>Other Industries</v>
          </cell>
          <cell r="CG203">
            <v>3.5999999999999943</v>
          </cell>
          <cell r="CH203">
            <v>-0.3</v>
          </cell>
        </row>
        <row r="204">
          <cell r="B204">
            <v>3994</v>
          </cell>
          <cell r="C204" t="str">
            <v>Jewellers</v>
          </cell>
          <cell r="E204" t="str">
            <v>n/a</v>
          </cell>
          <cell r="F204" t="str">
            <v>n/a</v>
          </cell>
          <cell r="G204">
            <v>66</v>
          </cell>
          <cell r="H204">
            <v>34</v>
          </cell>
          <cell r="I204">
            <v>67</v>
          </cell>
          <cell r="J204">
            <v>33</v>
          </cell>
          <cell r="K204">
            <v>2.6</v>
          </cell>
          <cell r="L204">
            <v>11.7</v>
          </cell>
          <cell r="M204">
            <v>12.5</v>
          </cell>
          <cell r="N204">
            <v>43.4</v>
          </cell>
          <cell r="O204">
            <v>13.7</v>
          </cell>
          <cell r="P204">
            <v>3</v>
          </cell>
          <cell r="Q204">
            <v>13.1</v>
          </cell>
          <cell r="Y204">
            <v>67</v>
          </cell>
          <cell r="AA204">
            <v>1.7</v>
          </cell>
          <cell r="AF204">
            <v>45</v>
          </cell>
          <cell r="AH204">
            <v>3500</v>
          </cell>
          <cell r="AI204">
            <v>3457.4066905</v>
          </cell>
          <cell r="AN204">
            <v>-36.9</v>
          </cell>
          <cell r="AR204">
            <v>0.4</v>
          </cell>
          <cell r="AT204" t="str">
            <v>Retail Trade</v>
          </cell>
          <cell r="AU204" t="str">
            <v>Manufacturing</v>
          </cell>
          <cell r="AV204" t="str">
            <v>Other Services</v>
          </cell>
          <cell r="AW204" t="str">
            <v>Professional, Scientific and Technical Services</v>
          </cell>
          <cell r="AX204">
            <v>43.9</v>
          </cell>
          <cell r="AY204">
            <v>41</v>
          </cell>
          <cell r="AZ204">
            <v>5.4</v>
          </cell>
          <cell r="BA204">
            <v>5.3</v>
          </cell>
          <cell r="BB204">
            <v>5.5221284842999996</v>
          </cell>
          <cell r="BC204">
            <v>5.9349707214</v>
          </cell>
          <cell r="BD204">
            <v>4.7321273086</v>
          </cell>
          <cell r="BE204">
            <v>2.0889890742000001</v>
          </cell>
          <cell r="BF204">
            <v>3.6765703744999998</v>
          </cell>
          <cell r="BG204">
            <v>5.4771632522999996</v>
          </cell>
          <cell r="BH204">
            <v>4.4116744457000001</v>
          </cell>
          <cell r="BI204">
            <v>6.0369245549999997</v>
          </cell>
          <cell r="BJ204">
            <v>6.1946359503000004</v>
          </cell>
          <cell r="BK204">
            <v>5.1868107217999997</v>
          </cell>
          <cell r="BL204">
            <v>3.4574066905</v>
          </cell>
          <cell r="BM204">
            <v>3.5</v>
          </cell>
          <cell r="BN204">
            <v>33.6</v>
          </cell>
          <cell r="BO204">
            <v>25.8</v>
          </cell>
          <cell r="BP204">
            <v>18.8</v>
          </cell>
          <cell r="BQ204">
            <v>7.8</v>
          </cell>
          <cell r="BR204">
            <v>9.4</v>
          </cell>
          <cell r="BS204">
            <v>2.8</v>
          </cell>
          <cell r="BT204">
            <v>0.8</v>
          </cell>
          <cell r="BU204">
            <v>1.1000000000000001</v>
          </cell>
          <cell r="BV204">
            <v>1.2</v>
          </cell>
          <cell r="BW204">
            <v>4.5999999999999996</v>
          </cell>
          <cell r="BX204">
            <v>16</v>
          </cell>
          <cell r="BY204">
            <v>23.3</v>
          </cell>
          <cell r="BZ204">
            <v>25</v>
          </cell>
          <cell r="CA204">
            <v>11.9</v>
          </cell>
          <cell r="CB204">
            <v>9.6999999999999993</v>
          </cell>
          <cell r="CC204">
            <v>8.3000000000000007</v>
          </cell>
          <cell r="CD204">
            <v>47</v>
          </cell>
          <cell r="CF204" t="str">
            <v>Other Industries</v>
          </cell>
          <cell r="CG204">
            <v>4.3999999999999915</v>
          </cell>
          <cell r="CH204">
            <v>0</v>
          </cell>
        </row>
        <row r="205">
          <cell r="B205">
            <v>3995</v>
          </cell>
          <cell r="C205" t="str">
            <v>Performing Arts Technicians</v>
          </cell>
          <cell r="E205">
            <v>1327</v>
          </cell>
          <cell r="F205" t="str">
            <v>n/a</v>
          </cell>
          <cell r="G205">
            <v>70</v>
          </cell>
          <cell r="H205">
            <v>30</v>
          </cell>
          <cell r="I205">
            <v>56</v>
          </cell>
          <cell r="J205">
            <v>44</v>
          </cell>
          <cell r="K205">
            <v>3</v>
          </cell>
          <cell r="L205">
            <v>21.4</v>
          </cell>
          <cell r="M205">
            <v>23.5</v>
          </cell>
          <cell r="N205">
            <v>19.8</v>
          </cell>
          <cell r="O205">
            <v>22.8</v>
          </cell>
          <cell r="P205">
            <v>4.2</v>
          </cell>
          <cell r="Q205">
            <v>5.3</v>
          </cell>
          <cell r="Y205">
            <v>56</v>
          </cell>
          <cell r="AA205">
            <v>5.8</v>
          </cell>
          <cell r="AF205">
            <v>46</v>
          </cell>
          <cell r="AH205">
            <v>16800</v>
          </cell>
          <cell r="AI205">
            <v>16785.199549000001</v>
          </cell>
          <cell r="AN205">
            <v>38.799999999999997</v>
          </cell>
          <cell r="AR205">
            <v>0.2</v>
          </cell>
          <cell r="AT205" t="str">
            <v>Information Media and Telecommunications</v>
          </cell>
          <cell r="AU205" t="str">
            <v>Other Services</v>
          </cell>
          <cell r="AV205" t="str">
            <v>Arts and Recreation Services</v>
          </cell>
          <cell r="AW205" t="str">
            <v>Retail Trade</v>
          </cell>
          <cell r="AX205">
            <v>39.9</v>
          </cell>
          <cell r="AY205">
            <v>13.7</v>
          </cell>
          <cell r="AZ205">
            <v>13</v>
          </cell>
          <cell r="BA205">
            <v>9.6</v>
          </cell>
          <cell r="BB205">
            <v>10.773619236</v>
          </cell>
          <cell r="BC205">
            <v>11.97448223</v>
          </cell>
          <cell r="BD205">
            <v>15.828394149999999</v>
          </cell>
          <cell r="BE205">
            <v>8.5094683651</v>
          </cell>
          <cell r="BF205">
            <v>8.8836613917000005</v>
          </cell>
          <cell r="BG205">
            <v>12.090259132</v>
          </cell>
          <cell r="BH205">
            <v>17.638443796000001</v>
          </cell>
          <cell r="BI205">
            <v>14.848062166</v>
          </cell>
          <cell r="BJ205">
            <v>14.056331334999999</v>
          </cell>
          <cell r="BK205">
            <v>12.312007306</v>
          </cell>
          <cell r="BL205">
            <v>16.785199549000001</v>
          </cell>
          <cell r="BM205">
            <v>16.8</v>
          </cell>
          <cell r="BN205">
            <v>36.799999999999997</v>
          </cell>
          <cell r="BO205">
            <v>28.7</v>
          </cell>
          <cell r="BP205">
            <v>16.899999999999999</v>
          </cell>
          <cell r="BQ205">
            <v>5.6</v>
          </cell>
          <cell r="BR205">
            <v>8.4</v>
          </cell>
          <cell r="BS205">
            <v>1.3</v>
          </cell>
          <cell r="BT205">
            <v>0.6</v>
          </cell>
          <cell r="BU205">
            <v>1.7</v>
          </cell>
          <cell r="BV205">
            <v>3.5</v>
          </cell>
          <cell r="BW205">
            <v>16.3</v>
          </cell>
          <cell r="BX205">
            <v>30.4</v>
          </cell>
          <cell r="BY205">
            <v>20.7</v>
          </cell>
          <cell r="BZ205">
            <v>16.899999999999999</v>
          </cell>
          <cell r="CA205">
            <v>5.8</v>
          </cell>
          <cell r="CB205">
            <v>3.7</v>
          </cell>
          <cell r="CC205">
            <v>2.8</v>
          </cell>
          <cell r="CD205">
            <v>34</v>
          </cell>
          <cell r="CF205" t="str">
            <v>Other Industries</v>
          </cell>
          <cell r="CG205">
            <v>23.800000000000011</v>
          </cell>
          <cell r="CH205">
            <v>0</v>
          </cell>
        </row>
        <row r="206">
          <cell r="B206">
            <v>3996</v>
          </cell>
          <cell r="C206" t="str">
            <v>Signwriters</v>
          </cell>
          <cell r="E206">
            <v>1462</v>
          </cell>
          <cell r="F206" t="str">
            <v>n/a</v>
          </cell>
          <cell r="G206">
            <v>88</v>
          </cell>
          <cell r="H206">
            <v>12</v>
          </cell>
          <cell r="I206">
            <v>82</v>
          </cell>
          <cell r="J206">
            <v>18</v>
          </cell>
          <cell r="K206">
            <v>0.7</v>
          </cell>
          <cell r="L206">
            <v>4</v>
          </cell>
          <cell r="M206">
            <v>6.6</v>
          </cell>
          <cell r="N206">
            <v>54.1</v>
          </cell>
          <cell r="O206">
            <v>16.8</v>
          </cell>
          <cell r="P206">
            <v>5.5</v>
          </cell>
          <cell r="Q206">
            <v>12.3</v>
          </cell>
          <cell r="Y206">
            <v>82</v>
          </cell>
          <cell r="AA206">
            <v>0.9</v>
          </cell>
          <cell r="AF206">
            <v>44</v>
          </cell>
          <cell r="AH206">
            <v>4400</v>
          </cell>
          <cell r="AI206">
            <v>4364.2331295999993</v>
          </cell>
          <cell r="AN206">
            <v>-14.7</v>
          </cell>
          <cell r="AR206">
            <v>0</v>
          </cell>
          <cell r="AT206" t="str">
            <v>Professional, Scientific and Technical Services</v>
          </cell>
          <cell r="AU206" t="str">
            <v>Manufacturing</v>
          </cell>
          <cell r="AV206" t="str">
            <v>Construction</v>
          </cell>
          <cell r="AW206" t="str">
            <v>Public Administration and Safety</v>
          </cell>
          <cell r="AX206">
            <v>65.099999999999994</v>
          </cell>
          <cell r="AY206">
            <v>26.7</v>
          </cell>
          <cell r="AZ206">
            <v>3.3</v>
          </cell>
          <cell r="BA206">
            <v>1.6</v>
          </cell>
          <cell r="BB206">
            <v>5.0990137699</v>
          </cell>
          <cell r="BC206">
            <v>5.7264487995</v>
          </cell>
          <cell r="BD206">
            <v>5.4963342968999997</v>
          </cell>
          <cell r="BE206">
            <v>7.5020708409000001</v>
          </cell>
          <cell r="BF206">
            <v>7.6211976211000003</v>
          </cell>
          <cell r="BG206">
            <v>5.1174102892000004</v>
          </cell>
          <cell r="BH206">
            <v>4.8291702861000001</v>
          </cell>
          <cell r="BI206">
            <v>4.6203701797000001</v>
          </cell>
          <cell r="BJ206">
            <v>11.074976230000001</v>
          </cell>
          <cell r="BK206">
            <v>3.7122447053999998</v>
          </cell>
          <cell r="BL206">
            <v>4.3642331295999996</v>
          </cell>
          <cell r="BM206">
            <v>4.4000000000000004</v>
          </cell>
          <cell r="BN206">
            <v>28.7</v>
          </cell>
          <cell r="BO206">
            <v>27.2</v>
          </cell>
          <cell r="BP206">
            <v>23.1</v>
          </cell>
          <cell r="BQ206">
            <v>6.6</v>
          </cell>
          <cell r="BR206">
            <v>10.4</v>
          </cell>
          <cell r="BS206">
            <v>2.2000000000000002</v>
          </cell>
          <cell r="BT206">
            <v>0.8</v>
          </cell>
          <cell r="BU206">
            <v>0.9</v>
          </cell>
          <cell r="BV206">
            <v>3.8</v>
          </cell>
          <cell r="BW206">
            <v>9.9</v>
          </cell>
          <cell r="BX206">
            <v>21.8</v>
          </cell>
          <cell r="BY206">
            <v>22.8</v>
          </cell>
          <cell r="BZ206">
            <v>21.3</v>
          </cell>
          <cell r="CA206">
            <v>9.5</v>
          </cell>
          <cell r="CB206">
            <v>6.3</v>
          </cell>
          <cell r="CC206">
            <v>4.5</v>
          </cell>
          <cell r="CD206">
            <v>41</v>
          </cell>
          <cell r="CF206" t="str">
            <v>Other Industries</v>
          </cell>
          <cell r="CG206">
            <v>3.3000000000000114</v>
          </cell>
          <cell r="CH206">
            <v>0</v>
          </cell>
        </row>
        <row r="207">
          <cell r="B207">
            <v>3999</v>
          </cell>
          <cell r="C207" t="str">
            <v>Other Technicians and Trades Workers</v>
          </cell>
          <cell r="E207">
            <v>1146</v>
          </cell>
          <cell r="F207" t="str">
            <v>n/a</v>
          </cell>
          <cell r="G207">
            <v>61</v>
          </cell>
          <cell r="H207">
            <v>39</v>
          </cell>
          <cell r="I207">
            <v>68</v>
          </cell>
          <cell r="J207">
            <v>32</v>
          </cell>
          <cell r="K207">
            <v>2.9</v>
          </cell>
          <cell r="L207">
            <v>12.5</v>
          </cell>
          <cell r="M207">
            <v>15.4</v>
          </cell>
          <cell r="N207">
            <v>34.9</v>
          </cell>
          <cell r="O207">
            <v>19.5</v>
          </cell>
          <cell r="P207">
            <v>4.4000000000000004</v>
          </cell>
          <cell r="Q207">
            <v>10.4</v>
          </cell>
          <cell r="Y207">
            <v>68</v>
          </cell>
          <cell r="AA207">
            <v>1.4</v>
          </cell>
          <cell r="AF207">
            <v>43</v>
          </cell>
          <cell r="AH207">
            <v>18700</v>
          </cell>
          <cell r="AI207">
            <v>18718.622136000002</v>
          </cell>
          <cell r="AN207">
            <v>10.9</v>
          </cell>
          <cell r="AR207">
            <v>7.1</v>
          </cell>
          <cell r="AT207" t="str">
            <v>Health Care and Social Assistance</v>
          </cell>
          <cell r="AU207" t="str">
            <v>Construction</v>
          </cell>
          <cell r="AV207" t="str">
            <v>Public Administration and Safety</v>
          </cell>
          <cell r="AW207" t="str">
            <v>Professional, Scientific and Technical Services</v>
          </cell>
          <cell r="AX207">
            <v>30.7</v>
          </cell>
          <cell r="AY207">
            <v>12.4</v>
          </cell>
          <cell r="AZ207">
            <v>10.4</v>
          </cell>
          <cell r="BA207">
            <v>9.5</v>
          </cell>
          <cell r="BB207">
            <v>13.233145197000001</v>
          </cell>
          <cell r="BC207">
            <v>15.084395754000001</v>
          </cell>
          <cell r="BD207">
            <v>17.172425112999999</v>
          </cell>
          <cell r="BE207">
            <v>12.89112424</v>
          </cell>
          <cell r="BF207">
            <v>15.375162426999999</v>
          </cell>
          <cell r="BG207">
            <v>16.883931465</v>
          </cell>
          <cell r="BH207">
            <v>19.473211851999999</v>
          </cell>
          <cell r="BI207">
            <v>18.442481756999999</v>
          </cell>
          <cell r="BJ207">
            <v>22.196784659999999</v>
          </cell>
          <cell r="BK207">
            <v>14.802617493</v>
          </cell>
          <cell r="BL207">
            <v>18.718622136</v>
          </cell>
          <cell r="BM207">
            <v>20</v>
          </cell>
          <cell r="BN207">
            <v>32.6</v>
          </cell>
          <cell r="BO207">
            <v>24.5</v>
          </cell>
          <cell r="BP207">
            <v>19.2</v>
          </cell>
          <cell r="BQ207">
            <v>8.1</v>
          </cell>
          <cell r="BR207">
            <v>11.1</v>
          </cell>
          <cell r="BS207">
            <v>2.4</v>
          </cell>
          <cell r="BT207">
            <v>0.8</v>
          </cell>
          <cell r="BU207">
            <v>1.4</v>
          </cell>
          <cell r="BV207">
            <v>2.1</v>
          </cell>
          <cell r="BW207">
            <v>10.4</v>
          </cell>
          <cell r="BX207">
            <v>24.6</v>
          </cell>
          <cell r="BY207">
            <v>23</v>
          </cell>
          <cell r="BZ207">
            <v>22</v>
          </cell>
          <cell r="CA207">
            <v>8.5</v>
          </cell>
          <cell r="CB207">
            <v>5.8</v>
          </cell>
          <cell r="CC207">
            <v>3.7</v>
          </cell>
          <cell r="CD207">
            <v>40</v>
          </cell>
          <cell r="CF207" t="str">
            <v>Other Industries</v>
          </cell>
          <cell r="CG207">
            <v>37</v>
          </cell>
          <cell r="CH207">
            <v>1.3</v>
          </cell>
        </row>
        <row r="208">
          <cell r="B208">
            <v>4111</v>
          </cell>
          <cell r="C208" t="str">
            <v>Ambulance Officers and Paramedics</v>
          </cell>
          <cell r="E208">
            <v>2180</v>
          </cell>
          <cell r="F208" t="str">
            <v>n/a</v>
          </cell>
          <cell r="G208">
            <v>63</v>
          </cell>
          <cell r="H208">
            <v>37</v>
          </cell>
          <cell r="I208">
            <v>86</v>
          </cell>
          <cell r="J208">
            <v>14</v>
          </cell>
          <cell r="K208">
            <v>7.8</v>
          </cell>
          <cell r="L208">
            <v>48.3</v>
          </cell>
          <cell r="M208">
            <v>31.3</v>
          </cell>
          <cell r="N208">
            <v>7.1</v>
          </cell>
          <cell r="O208">
            <v>3.2</v>
          </cell>
          <cell r="P208">
            <v>0.7</v>
          </cell>
          <cell r="Q208">
            <v>1.6</v>
          </cell>
          <cell r="Y208">
            <v>86</v>
          </cell>
          <cell r="AA208">
            <v>0</v>
          </cell>
          <cell r="AF208">
            <v>48</v>
          </cell>
          <cell r="AH208">
            <v>16700</v>
          </cell>
          <cell r="AI208">
            <v>16664.963745000001</v>
          </cell>
          <cell r="AN208">
            <v>-9.6</v>
          </cell>
          <cell r="AR208">
            <v>10.6</v>
          </cell>
          <cell r="AT208" t="str">
            <v>Health Care and Social Assistance</v>
          </cell>
          <cell r="AU208" t="str">
            <v>Public Administration and Safety</v>
          </cell>
          <cell r="AV208" t="str">
            <v>Administrative and Support Services</v>
          </cell>
          <cell r="AW208" t="str">
            <v>Mining</v>
          </cell>
          <cell r="AX208">
            <v>96.5</v>
          </cell>
          <cell r="AY208">
            <v>1.4</v>
          </cell>
          <cell r="AZ208">
            <v>0.7</v>
          </cell>
          <cell r="BA208">
            <v>0.6</v>
          </cell>
          <cell r="BB208">
            <v>11.531151845</v>
          </cell>
          <cell r="BC208">
            <v>15.718259714</v>
          </cell>
          <cell r="BD208">
            <v>17.636782176000001</v>
          </cell>
          <cell r="BE208">
            <v>13.247272050999999</v>
          </cell>
          <cell r="BF208">
            <v>10.081886411999999</v>
          </cell>
          <cell r="BG208">
            <v>18.424927152999999</v>
          </cell>
          <cell r="BH208">
            <v>17.28102496</v>
          </cell>
          <cell r="BI208">
            <v>19.487037060999999</v>
          </cell>
          <cell r="BJ208">
            <v>19.081436575000001</v>
          </cell>
          <cell r="BK208">
            <v>16.97545186</v>
          </cell>
          <cell r="BL208">
            <v>16.664963745000001</v>
          </cell>
          <cell r="BM208">
            <v>18.399999999999999</v>
          </cell>
          <cell r="BN208">
            <v>28.2</v>
          </cell>
          <cell r="BO208">
            <v>29</v>
          </cell>
          <cell r="BP208">
            <v>23.4</v>
          </cell>
          <cell r="BQ208">
            <v>7.3</v>
          </cell>
          <cell r="BR208">
            <v>7.5</v>
          </cell>
          <cell r="BS208">
            <v>2.4</v>
          </cell>
          <cell r="BT208">
            <v>1.1000000000000001</v>
          </cell>
          <cell r="BU208">
            <v>1</v>
          </cell>
          <cell r="BV208">
            <v>0.1</v>
          </cell>
          <cell r="BW208">
            <v>6.8</v>
          </cell>
          <cell r="BX208">
            <v>29.3</v>
          </cell>
          <cell r="BY208">
            <v>25.5</v>
          </cell>
          <cell r="BZ208">
            <v>24.2</v>
          </cell>
          <cell r="CA208">
            <v>8.5</v>
          </cell>
          <cell r="CB208">
            <v>3.9</v>
          </cell>
          <cell r="CC208">
            <v>1.6</v>
          </cell>
          <cell r="CD208">
            <v>40</v>
          </cell>
          <cell r="CF208" t="str">
            <v>Other Industries</v>
          </cell>
          <cell r="CG208">
            <v>0.79999999999999716</v>
          </cell>
          <cell r="CH208">
            <v>1.8</v>
          </cell>
        </row>
        <row r="209">
          <cell r="B209">
            <v>4112</v>
          </cell>
          <cell r="C209" t="str">
            <v>Dental Hygienists, Technicians and Therapists</v>
          </cell>
          <cell r="E209" t="str">
            <v>n/a</v>
          </cell>
          <cell r="F209" t="str">
            <v>n/a</v>
          </cell>
          <cell r="G209">
            <v>40</v>
          </cell>
          <cell r="H209">
            <v>60</v>
          </cell>
          <cell r="I209">
            <v>61</v>
          </cell>
          <cell r="J209">
            <v>39</v>
          </cell>
          <cell r="K209">
            <v>2.6</v>
          </cell>
          <cell r="L209">
            <v>32.4</v>
          </cell>
          <cell r="M209">
            <v>46.9</v>
          </cell>
          <cell r="N209">
            <v>13.5</v>
          </cell>
          <cell r="O209">
            <v>3.6</v>
          </cell>
          <cell r="P209">
            <v>0.5</v>
          </cell>
          <cell r="Q209">
            <v>0.6</v>
          </cell>
          <cell r="Y209">
            <v>61</v>
          </cell>
          <cell r="AA209">
            <v>1.2</v>
          </cell>
          <cell r="AF209">
            <v>43</v>
          </cell>
          <cell r="AH209">
            <v>8000</v>
          </cell>
          <cell r="AI209">
            <v>8033.1595699000009</v>
          </cell>
          <cell r="AN209">
            <v>-2</v>
          </cell>
          <cell r="AR209">
            <v>6.6</v>
          </cell>
          <cell r="AT209" t="str">
            <v>Health Care and Social Assistance</v>
          </cell>
          <cell r="AU209" t="str">
            <v>Manufacturing</v>
          </cell>
          <cell r="AV209" t="str">
            <v>Public Administration and Safety</v>
          </cell>
          <cell r="AW209" t="str">
            <v>Education and Training</v>
          </cell>
          <cell r="AX209">
            <v>67.8</v>
          </cell>
          <cell r="AY209">
            <v>28.7</v>
          </cell>
          <cell r="AZ209">
            <v>1.2</v>
          </cell>
          <cell r="BA209">
            <v>0.6</v>
          </cell>
          <cell r="BB209">
            <v>6.4579936433</v>
          </cell>
          <cell r="BC209">
            <v>5.8074771734999997</v>
          </cell>
          <cell r="BD209">
            <v>6.6133817569</v>
          </cell>
          <cell r="BE209">
            <v>7.6706025398</v>
          </cell>
          <cell r="BF209">
            <v>8.9514019049000009</v>
          </cell>
          <cell r="BG209">
            <v>8.1969523210999995</v>
          </cell>
          <cell r="BH209">
            <v>6.5479716291000001</v>
          </cell>
          <cell r="BI209">
            <v>7.4442328383999996</v>
          </cell>
          <cell r="BJ209">
            <v>5.9953195154000003</v>
          </cell>
          <cell r="BK209">
            <v>5.2857472756000003</v>
          </cell>
          <cell r="BL209">
            <v>8.0331595699000005</v>
          </cell>
          <cell r="BM209">
            <v>8.6</v>
          </cell>
          <cell r="BN209">
            <v>25.8</v>
          </cell>
          <cell r="BO209">
            <v>22.9</v>
          </cell>
          <cell r="BP209">
            <v>21.1</v>
          </cell>
          <cell r="BQ209">
            <v>10.1</v>
          </cell>
          <cell r="BR209">
            <v>15.7</v>
          </cell>
          <cell r="BS209">
            <v>2.1</v>
          </cell>
          <cell r="BT209">
            <v>0.6</v>
          </cell>
          <cell r="BU209">
            <v>1.6</v>
          </cell>
          <cell r="BV209">
            <v>0.5</v>
          </cell>
          <cell r="BW209">
            <v>6.9</v>
          </cell>
          <cell r="BX209">
            <v>29.2</v>
          </cell>
          <cell r="BY209">
            <v>22.7</v>
          </cell>
          <cell r="BZ209">
            <v>21.3</v>
          </cell>
          <cell r="CA209">
            <v>11.6</v>
          </cell>
          <cell r="CB209">
            <v>5.0999999999999996</v>
          </cell>
          <cell r="CC209">
            <v>2.7</v>
          </cell>
          <cell r="CD209">
            <v>40</v>
          </cell>
          <cell r="CF209" t="str">
            <v>Other Industries</v>
          </cell>
          <cell r="CG209">
            <v>1.7000000000000028</v>
          </cell>
          <cell r="CH209">
            <v>0.5</v>
          </cell>
        </row>
        <row r="210">
          <cell r="B210">
            <v>4113</v>
          </cell>
          <cell r="C210" t="str">
            <v>Diversional Therapists</v>
          </cell>
          <cell r="E210">
            <v>1018</v>
          </cell>
          <cell r="F210" t="str">
            <v>n/a</v>
          </cell>
          <cell r="G210">
            <v>9</v>
          </cell>
          <cell r="H210">
            <v>91</v>
          </cell>
          <cell r="I210">
            <v>42</v>
          </cell>
          <cell r="J210">
            <v>58</v>
          </cell>
          <cell r="K210">
            <v>3.6</v>
          </cell>
          <cell r="L210">
            <v>14.1</v>
          </cell>
          <cell r="M210">
            <v>25.9</v>
          </cell>
          <cell r="N210">
            <v>40.6</v>
          </cell>
          <cell r="O210">
            <v>6.1</v>
          </cell>
          <cell r="P210">
            <v>2.2000000000000002</v>
          </cell>
          <cell r="Q210">
            <v>7.5</v>
          </cell>
          <cell r="Y210">
            <v>42</v>
          </cell>
          <cell r="AA210">
            <v>0</v>
          </cell>
          <cell r="AF210">
            <v>40</v>
          </cell>
          <cell r="AH210">
            <v>5000</v>
          </cell>
          <cell r="AI210">
            <v>4959.6226512000003</v>
          </cell>
          <cell r="AN210">
            <v>-33.6</v>
          </cell>
          <cell r="AR210">
            <v>3.2</v>
          </cell>
          <cell r="AT210" t="str">
            <v>Health Care and Social Assistance</v>
          </cell>
          <cell r="AU210" t="str">
            <v>Public Administration and Safety</v>
          </cell>
          <cell r="AV210" t="str">
            <v>Other Services</v>
          </cell>
          <cell r="AW210" t="str">
            <v>Administrative and Support Services</v>
          </cell>
          <cell r="AX210">
            <v>94.1</v>
          </cell>
          <cell r="AY210">
            <v>2.9</v>
          </cell>
          <cell r="AZ210">
            <v>0.9</v>
          </cell>
          <cell r="BA210">
            <v>0.6</v>
          </cell>
          <cell r="BB210">
            <v>6.2118500802999996</v>
          </cell>
          <cell r="BC210">
            <v>5.8266630283999996</v>
          </cell>
          <cell r="BD210">
            <v>4.6721284578000004</v>
          </cell>
          <cell r="BE210">
            <v>4.6318673932000003</v>
          </cell>
          <cell r="BF210">
            <v>4.9571297155999998</v>
          </cell>
          <cell r="BG210">
            <v>7.4641714799000001</v>
          </cell>
          <cell r="BH210">
            <v>2.8950321721000001</v>
          </cell>
          <cell r="BI210">
            <v>3.7353872861999999</v>
          </cell>
          <cell r="BJ210">
            <v>5.9845236167999998</v>
          </cell>
          <cell r="BK210">
            <v>4.7830900113999997</v>
          </cell>
          <cell r="BL210">
            <v>4.9596226512000001</v>
          </cell>
          <cell r="BM210">
            <v>5.0999999999999996</v>
          </cell>
          <cell r="BN210">
            <v>37.5</v>
          </cell>
          <cell r="BO210">
            <v>25.8</v>
          </cell>
          <cell r="BP210">
            <v>20</v>
          </cell>
          <cell r="BQ210">
            <v>8.4</v>
          </cell>
          <cell r="BR210">
            <v>3.9</v>
          </cell>
          <cell r="BS210">
            <v>3</v>
          </cell>
          <cell r="BT210">
            <v>0.2</v>
          </cell>
          <cell r="BU210">
            <v>1.2</v>
          </cell>
          <cell r="BV210">
            <v>0.5</v>
          </cell>
          <cell r="BW210">
            <v>3.2</v>
          </cell>
          <cell r="BX210">
            <v>10.1</v>
          </cell>
          <cell r="BY210">
            <v>15.3</v>
          </cell>
          <cell r="BZ210">
            <v>31.1</v>
          </cell>
          <cell r="CA210">
            <v>18.899999999999999</v>
          </cell>
          <cell r="CB210">
            <v>13.8</v>
          </cell>
          <cell r="CC210">
            <v>7.2</v>
          </cell>
          <cell r="CD210">
            <v>52</v>
          </cell>
          <cell r="CF210" t="str">
            <v>Other Industries</v>
          </cell>
          <cell r="CG210">
            <v>1.5</v>
          </cell>
          <cell r="CH210">
            <v>0.2</v>
          </cell>
        </row>
        <row r="211">
          <cell r="B211">
            <v>4114</v>
          </cell>
          <cell r="C211" t="str">
            <v>Enrolled and Mothercraft Nurses</v>
          </cell>
          <cell r="E211">
            <v>1426</v>
          </cell>
          <cell r="F211" t="str">
            <v>n/a</v>
          </cell>
          <cell r="G211">
            <v>10</v>
          </cell>
          <cell r="H211">
            <v>90</v>
          </cell>
          <cell r="I211">
            <v>43</v>
          </cell>
          <cell r="J211">
            <v>57</v>
          </cell>
          <cell r="K211">
            <v>1.2</v>
          </cell>
          <cell r="L211">
            <v>7.6</v>
          </cell>
          <cell r="M211">
            <v>66.7</v>
          </cell>
          <cell r="N211">
            <v>19.899999999999999</v>
          </cell>
          <cell r="O211">
            <v>2.5</v>
          </cell>
          <cell r="P211">
            <v>0.6</v>
          </cell>
          <cell r="Q211">
            <v>1.4</v>
          </cell>
          <cell r="Y211">
            <v>43</v>
          </cell>
          <cell r="AA211">
            <v>0.7</v>
          </cell>
          <cell r="AF211">
            <v>42</v>
          </cell>
          <cell r="AH211">
            <v>34800</v>
          </cell>
          <cell r="AI211">
            <v>34772.022399000001</v>
          </cell>
          <cell r="AN211">
            <v>51.3</v>
          </cell>
          <cell r="AR211">
            <v>9.8000000000000007</v>
          </cell>
          <cell r="AT211" t="str">
            <v>Health Care and Social Assistance</v>
          </cell>
          <cell r="AU211" t="str">
            <v>Public Administration and Safety</v>
          </cell>
          <cell r="AV211" t="str">
            <v>Administrative and Support Services</v>
          </cell>
          <cell r="AW211" t="str">
            <v>Other Services</v>
          </cell>
          <cell r="AX211">
            <v>94</v>
          </cell>
          <cell r="AY211">
            <v>3.7</v>
          </cell>
          <cell r="AZ211">
            <v>1.3</v>
          </cell>
          <cell r="BA211">
            <v>0.4</v>
          </cell>
          <cell r="BB211">
            <v>30.019232844000001</v>
          </cell>
          <cell r="BC211">
            <v>26.011227787999999</v>
          </cell>
          <cell r="BD211">
            <v>26.727553079</v>
          </cell>
          <cell r="BE211">
            <v>20.944817162</v>
          </cell>
          <cell r="BF211">
            <v>18.458922274999999</v>
          </cell>
          <cell r="BG211">
            <v>22.979591592999999</v>
          </cell>
          <cell r="BH211">
            <v>20.762914926000001</v>
          </cell>
          <cell r="BI211">
            <v>19.702833996999999</v>
          </cell>
          <cell r="BJ211">
            <v>29.346770015000001</v>
          </cell>
          <cell r="BK211">
            <v>19.190445087000001</v>
          </cell>
          <cell r="BL211">
            <v>34.772022399000001</v>
          </cell>
          <cell r="BM211">
            <v>38.200000000000003</v>
          </cell>
          <cell r="BN211">
            <v>24.2</v>
          </cell>
          <cell r="BO211">
            <v>27.5</v>
          </cell>
          <cell r="BP211">
            <v>20.9</v>
          </cell>
          <cell r="BQ211">
            <v>14.3</v>
          </cell>
          <cell r="BR211">
            <v>8.8000000000000007</v>
          </cell>
          <cell r="BS211">
            <v>2.6</v>
          </cell>
          <cell r="BT211">
            <v>0.7</v>
          </cell>
          <cell r="BU211">
            <v>1</v>
          </cell>
          <cell r="BV211">
            <v>0.3</v>
          </cell>
          <cell r="BW211">
            <v>7.6</v>
          </cell>
          <cell r="BX211">
            <v>19.100000000000001</v>
          </cell>
          <cell r="BY211">
            <v>18.2</v>
          </cell>
          <cell r="BZ211">
            <v>27.2</v>
          </cell>
          <cell r="CA211">
            <v>15.5</v>
          </cell>
          <cell r="CB211">
            <v>9</v>
          </cell>
          <cell r="CC211">
            <v>2.9</v>
          </cell>
          <cell r="CD211">
            <v>47</v>
          </cell>
          <cell r="CF211" t="str">
            <v>Other Industries</v>
          </cell>
          <cell r="CG211">
            <v>0.59999999999999432</v>
          </cell>
          <cell r="CH211">
            <v>3.4</v>
          </cell>
        </row>
        <row r="212">
          <cell r="B212">
            <v>4115</v>
          </cell>
          <cell r="C212" t="str">
            <v>Indigenous Health Workers</v>
          </cell>
          <cell r="E212">
            <v>1578</v>
          </cell>
          <cell r="F212" t="str">
            <v>n/a</v>
          </cell>
          <cell r="G212">
            <v>27</v>
          </cell>
          <cell r="H212">
            <v>73</v>
          </cell>
          <cell r="I212">
            <v>76</v>
          </cell>
          <cell r="J212">
            <v>24</v>
          </cell>
          <cell r="K212">
            <v>5.2</v>
          </cell>
          <cell r="L212">
            <v>9.6999999999999993</v>
          </cell>
          <cell r="M212">
            <v>24.4</v>
          </cell>
          <cell r="N212">
            <v>34.1</v>
          </cell>
          <cell r="O212">
            <v>8.8000000000000007</v>
          </cell>
          <cell r="P212">
            <v>4.9000000000000004</v>
          </cell>
          <cell r="Q212">
            <v>12.9</v>
          </cell>
          <cell r="Y212">
            <v>76</v>
          </cell>
          <cell r="AA212">
            <v>4</v>
          </cell>
          <cell r="AF212">
            <v>42</v>
          </cell>
          <cell r="AH212">
            <v>1200</v>
          </cell>
          <cell r="AI212">
            <v>1243.9569429999999</v>
          </cell>
          <cell r="AN212">
            <v>41.6</v>
          </cell>
          <cell r="AR212">
            <v>0</v>
          </cell>
          <cell r="AT212" t="str">
            <v>Health Care and Social Assistance</v>
          </cell>
          <cell r="AU212" t="str">
            <v>Public Administration and Safety</v>
          </cell>
          <cell r="AV212" t="str">
            <v>Other Services</v>
          </cell>
          <cell r="AW212" t="str">
            <v>Education and Training</v>
          </cell>
          <cell r="AX212">
            <v>85.6</v>
          </cell>
          <cell r="AY212">
            <v>9.1</v>
          </cell>
          <cell r="AZ212">
            <v>2.5</v>
          </cell>
          <cell r="BA212">
            <v>1.2</v>
          </cell>
          <cell r="BB212">
            <v>0.3487961618</v>
          </cell>
          <cell r="BC212">
            <v>0.68265056130000001</v>
          </cell>
          <cell r="BD212">
            <v>0.80424847570000002</v>
          </cell>
          <cell r="BE212">
            <v>1.5008991003000001</v>
          </cell>
          <cell r="BF212">
            <v>1.8371832923</v>
          </cell>
          <cell r="BG212">
            <v>0.87825076899999999</v>
          </cell>
          <cell r="BH212">
            <v>0.5239326674</v>
          </cell>
          <cell r="BI212">
            <v>1.3859795260000001</v>
          </cell>
          <cell r="BJ212">
            <v>1.1541677607</v>
          </cell>
          <cell r="BK212">
            <v>1.0231673391</v>
          </cell>
          <cell r="BL212">
            <v>1.2439569429999999</v>
          </cell>
          <cell r="BM212">
            <v>1.2</v>
          </cell>
          <cell r="BN212">
            <v>27.1</v>
          </cell>
          <cell r="BO212">
            <v>9.1999999999999993</v>
          </cell>
          <cell r="BP212">
            <v>27.5</v>
          </cell>
          <cell r="BQ212">
            <v>8.6999999999999993</v>
          </cell>
          <cell r="BR212">
            <v>14.5</v>
          </cell>
          <cell r="BS212">
            <v>1.4</v>
          </cell>
          <cell r="BT212">
            <v>11.2</v>
          </cell>
          <cell r="BU212">
            <v>0.4</v>
          </cell>
          <cell r="BV212">
            <v>0.8</v>
          </cell>
          <cell r="BW212">
            <v>6.7</v>
          </cell>
          <cell r="BX212">
            <v>19.8</v>
          </cell>
          <cell r="BY212">
            <v>24</v>
          </cell>
          <cell r="BZ212">
            <v>29.7</v>
          </cell>
          <cell r="CA212">
            <v>10.4</v>
          </cell>
          <cell r="CB212">
            <v>6.1</v>
          </cell>
          <cell r="CC212">
            <v>2.6</v>
          </cell>
          <cell r="CD212">
            <v>44</v>
          </cell>
          <cell r="CF212" t="str">
            <v>Other Industries</v>
          </cell>
          <cell r="CG212">
            <v>1.6000000000000085</v>
          </cell>
          <cell r="CH212">
            <v>0</v>
          </cell>
        </row>
        <row r="213">
          <cell r="B213">
            <v>4116</v>
          </cell>
          <cell r="C213" t="str">
            <v>Massage Therapists</v>
          </cell>
          <cell r="E213">
            <v>1038</v>
          </cell>
          <cell r="F213" t="str">
            <v>n/a</v>
          </cell>
          <cell r="G213">
            <v>24</v>
          </cell>
          <cell r="H213">
            <v>76</v>
          </cell>
          <cell r="I213">
            <v>25</v>
          </cell>
          <cell r="J213">
            <v>75</v>
          </cell>
          <cell r="K213">
            <v>4.3</v>
          </cell>
          <cell r="L213">
            <v>21.5</v>
          </cell>
          <cell r="M213">
            <v>54.7</v>
          </cell>
          <cell r="N213">
            <v>7.5</v>
          </cell>
          <cell r="O213">
            <v>7.6</v>
          </cell>
          <cell r="P213">
            <v>0.8</v>
          </cell>
          <cell r="Q213">
            <v>3.6</v>
          </cell>
          <cell r="Y213">
            <v>25</v>
          </cell>
          <cell r="AA213">
            <v>2.6</v>
          </cell>
          <cell r="AF213">
            <v>43</v>
          </cell>
          <cell r="AH213">
            <v>18900</v>
          </cell>
          <cell r="AI213">
            <v>18865.797922999998</v>
          </cell>
          <cell r="AN213">
            <v>71.2</v>
          </cell>
          <cell r="AR213">
            <v>15.6</v>
          </cell>
          <cell r="AT213" t="str">
            <v>Health Care and Social Assistance</v>
          </cell>
          <cell r="AU213" t="str">
            <v>Other Services</v>
          </cell>
          <cell r="AV213" t="str">
            <v>Arts and Recreation Services</v>
          </cell>
          <cell r="AW213" t="str">
            <v>Accommodation and Food Services</v>
          </cell>
          <cell r="AX213">
            <v>90.2</v>
          </cell>
          <cell r="AY213">
            <v>6.6</v>
          </cell>
          <cell r="AZ213">
            <v>0.9</v>
          </cell>
          <cell r="BA213">
            <v>0.9</v>
          </cell>
          <cell r="BB213">
            <v>15.476551976</v>
          </cell>
          <cell r="BC213">
            <v>17.045315637000002</v>
          </cell>
          <cell r="BD213">
            <v>15.333131027</v>
          </cell>
          <cell r="BE213">
            <v>13.533693578999999</v>
          </cell>
          <cell r="BF213">
            <v>18.571604016999999</v>
          </cell>
          <cell r="BG213">
            <v>11.021575781999999</v>
          </cell>
          <cell r="BH213">
            <v>14.826168135</v>
          </cell>
          <cell r="BI213">
            <v>24.040663652999999</v>
          </cell>
          <cell r="BJ213">
            <v>18.167425823999999</v>
          </cell>
          <cell r="BK213">
            <v>17.389213343000002</v>
          </cell>
          <cell r="BL213">
            <v>18.865797922999999</v>
          </cell>
          <cell r="BM213">
            <v>21.8</v>
          </cell>
          <cell r="BN213">
            <v>31.4</v>
          </cell>
          <cell r="BO213">
            <v>27</v>
          </cell>
          <cell r="BP213">
            <v>21.7</v>
          </cell>
          <cell r="BQ213">
            <v>6.8</v>
          </cell>
          <cell r="BR213">
            <v>8.6999999999999993</v>
          </cell>
          <cell r="BS213">
            <v>2</v>
          </cell>
          <cell r="BT213">
            <v>0.6</v>
          </cell>
          <cell r="BU213">
            <v>1.8</v>
          </cell>
          <cell r="BV213">
            <v>0.4</v>
          </cell>
          <cell r="BW213">
            <v>5.7</v>
          </cell>
          <cell r="BX213">
            <v>28.1</v>
          </cell>
          <cell r="BY213">
            <v>25.8</v>
          </cell>
          <cell r="BZ213">
            <v>23.6</v>
          </cell>
          <cell r="CA213">
            <v>8.1</v>
          </cell>
          <cell r="CB213">
            <v>5.0999999999999996</v>
          </cell>
          <cell r="CC213">
            <v>3.2</v>
          </cell>
          <cell r="CD213">
            <v>41</v>
          </cell>
          <cell r="CF213" t="str">
            <v>Other Industries</v>
          </cell>
          <cell r="CG213">
            <v>1.3999999999999915</v>
          </cell>
          <cell r="CH213">
            <v>2.9</v>
          </cell>
        </row>
        <row r="214">
          <cell r="B214">
            <v>4117</v>
          </cell>
          <cell r="C214" t="str">
            <v>Welfare Support Workers</v>
          </cell>
          <cell r="E214">
            <v>1328</v>
          </cell>
          <cell r="F214" t="str">
            <v>n/a</v>
          </cell>
          <cell r="G214">
            <v>26</v>
          </cell>
          <cell r="H214">
            <v>74</v>
          </cell>
          <cell r="I214">
            <v>63</v>
          </cell>
          <cell r="J214">
            <v>37</v>
          </cell>
          <cell r="K214">
            <v>11.2</v>
          </cell>
          <cell r="L214">
            <v>26.8</v>
          </cell>
          <cell r="M214">
            <v>26</v>
          </cell>
          <cell r="N214">
            <v>20.2</v>
          </cell>
          <cell r="O214">
            <v>8.6999999999999993</v>
          </cell>
          <cell r="P214">
            <v>2.2000000000000002</v>
          </cell>
          <cell r="Q214">
            <v>5</v>
          </cell>
          <cell r="Y214">
            <v>63</v>
          </cell>
          <cell r="AA214">
            <v>3.2</v>
          </cell>
          <cell r="AF214">
            <v>41</v>
          </cell>
          <cell r="AH214">
            <v>62200</v>
          </cell>
          <cell r="AI214">
            <v>62243.382246000001</v>
          </cell>
          <cell r="AN214">
            <v>-1.9</v>
          </cell>
          <cell r="AR214">
            <v>17.7</v>
          </cell>
          <cell r="AT214" t="str">
            <v>Health Care and Social Assistance</v>
          </cell>
          <cell r="AU214" t="str">
            <v>Public Administration and Safety</v>
          </cell>
          <cell r="AV214" t="str">
            <v>Other Services</v>
          </cell>
          <cell r="AW214" t="str">
            <v>Education and Training</v>
          </cell>
          <cell r="AX214">
            <v>58.5</v>
          </cell>
          <cell r="AY214">
            <v>21.6</v>
          </cell>
          <cell r="AZ214">
            <v>4.9000000000000004</v>
          </cell>
          <cell r="BA214">
            <v>4.8</v>
          </cell>
          <cell r="BB214">
            <v>48.243153174</v>
          </cell>
          <cell r="BC214">
            <v>51.161187537000004</v>
          </cell>
          <cell r="BD214">
            <v>49.805274259999997</v>
          </cell>
          <cell r="BE214">
            <v>57.159391264</v>
          </cell>
          <cell r="BF214">
            <v>49.285247427999998</v>
          </cell>
          <cell r="BG214">
            <v>63.469796244999998</v>
          </cell>
          <cell r="BH214">
            <v>57.005373108000001</v>
          </cell>
          <cell r="BI214">
            <v>44.744270712000002</v>
          </cell>
          <cell r="BJ214">
            <v>64.292746128999994</v>
          </cell>
          <cell r="BK214">
            <v>64.404390879000005</v>
          </cell>
          <cell r="BL214">
            <v>62.243382246000003</v>
          </cell>
          <cell r="BM214">
            <v>73.3</v>
          </cell>
          <cell r="BN214">
            <v>29</v>
          </cell>
          <cell r="BO214">
            <v>24</v>
          </cell>
          <cell r="BP214">
            <v>18.2</v>
          </cell>
          <cell r="BQ214">
            <v>10.5</v>
          </cell>
          <cell r="BR214">
            <v>11.4</v>
          </cell>
          <cell r="BS214">
            <v>2.6</v>
          </cell>
          <cell r="BT214">
            <v>2.6</v>
          </cell>
          <cell r="BU214">
            <v>1.5</v>
          </cell>
          <cell r="BV214">
            <v>0.5</v>
          </cell>
          <cell r="BW214">
            <v>6</v>
          </cell>
          <cell r="BX214">
            <v>23.9</v>
          </cell>
          <cell r="BY214">
            <v>24.1</v>
          </cell>
          <cell r="BZ214">
            <v>24.6</v>
          </cell>
          <cell r="CA214">
            <v>10.8</v>
          </cell>
          <cell r="CB214">
            <v>6.9</v>
          </cell>
          <cell r="CC214">
            <v>3.2</v>
          </cell>
          <cell r="CD214">
            <v>43</v>
          </cell>
          <cell r="CF214" t="str">
            <v>Other Industries</v>
          </cell>
          <cell r="CG214">
            <v>10.200000000000003</v>
          </cell>
          <cell r="CH214">
            <v>11</v>
          </cell>
        </row>
        <row r="215">
          <cell r="B215">
            <v>4211</v>
          </cell>
          <cell r="C215" t="str">
            <v>Child Carers</v>
          </cell>
          <cell r="E215">
            <v>953</v>
          </cell>
          <cell r="F215" t="str">
            <v>n/a</v>
          </cell>
          <cell r="G215">
            <v>5</v>
          </cell>
          <cell r="H215">
            <v>95</v>
          </cell>
          <cell r="I215">
            <v>47</v>
          </cell>
          <cell r="J215">
            <v>53</v>
          </cell>
          <cell r="K215">
            <v>8.9</v>
          </cell>
          <cell r="L215">
            <v>11.7</v>
          </cell>
          <cell r="M215">
            <v>31.8</v>
          </cell>
          <cell r="N215">
            <v>25.6</v>
          </cell>
          <cell r="O215">
            <v>14.9</v>
          </cell>
          <cell r="P215">
            <v>2.2000000000000002</v>
          </cell>
          <cell r="Q215">
            <v>4.9000000000000004</v>
          </cell>
          <cell r="Y215">
            <v>47</v>
          </cell>
          <cell r="AA215">
            <v>4.0999999999999996</v>
          </cell>
          <cell r="AF215">
            <v>41</v>
          </cell>
          <cell r="AH215">
            <v>130800</v>
          </cell>
          <cell r="AI215">
            <v>130771.60670999999</v>
          </cell>
          <cell r="AN215">
            <v>-11.7</v>
          </cell>
          <cell r="AR215">
            <v>10.199999999999999</v>
          </cell>
          <cell r="AT215" t="str">
            <v>Health Care and Social Assistance</v>
          </cell>
          <cell r="AU215" t="str">
            <v>Education and Training</v>
          </cell>
          <cell r="AV215" t="str">
            <v>Other Services</v>
          </cell>
          <cell r="AW215" t="str">
            <v>Public Administration and Safety</v>
          </cell>
          <cell r="AX215">
            <v>68.099999999999994</v>
          </cell>
          <cell r="AY215">
            <v>22.3</v>
          </cell>
          <cell r="AZ215">
            <v>3.7</v>
          </cell>
          <cell r="BA215">
            <v>2.2999999999999998</v>
          </cell>
          <cell r="BB215">
            <v>106.07736528</v>
          </cell>
          <cell r="BC215">
            <v>108.72878917</v>
          </cell>
          <cell r="BD215">
            <v>116.49380545</v>
          </cell>
          <cell r="BE215">
            <v>131.16149587999999</v>
          </cell>
          <cell r="BF215">
            <v>125.15727805</v>
          </cell>
          <cell r="BG215">
            <v>148.04992501999999</v>
          </cell>
          <cell r="BH215">
            <v>135.72581210999999</v>
          </cell>
          <cell r="BI215">
            <v>165.68288641000001</v>
          </cell>
          <cell r="BJ215">
            <v>144.21749574</v>
          </cell>
          <cell r="BK215">
            <v>139.26052988999999</v>
          </cell>
          <cell r="BL215">
            <v>130.77160670999999</v>
          </cell>
          <cell r="BM215">
            <v>144</v>
          </cell>
          <cell r="BN215">
            <v>33.4</v>
          </cell>
          <cell r="BO215">
            <v>26.6</v>
          </cell>
          <cell r="BP215">
            <v>20.9</v>
          </cell>
          <cell r="BQ215">
            <v>6.5</v>
          </cell>
          <cell r="BR215">
            <v>7.5</v>
          </cell>
          <cell r="BS215">
            <v>1.7</v>
          </cell>
          <cell r="BT215">
            <v>1</v>
          </cell>
          <cell r="BU215">
            <v>2.5</v>
          </cell>
          <cell r="BV215">
            <v>7.1</v>
          </cell>
          <cell r="BW215">
            <v>19.5</v>
          </cell>
          <cell r="BX215">
            <v>26.7</v>
          </cell>
          <cell r="BY215">
            <v>20.399999999999999</v>
          </cell>
          <cell r="BZ215">
            <v>16</v>
          </cell>
          <cell r="CA215">
            <v>5.6</v>
          </cell>
          <cell r="CB215">
            <v>3.3</v>
          </cell>
          <cell r="CC215">
            <v>1.4</v>
          </cell>
          <cell r="CD215">
            <v>33</v>
          </cell>
          <cell r="CF215" t="str">
            <v>Other Industries</v>
          </cell>
          <cell r="CG215">
            <v>3.6000000000000085</v>
          </cell>
          <cell r="CH215">
            <v>13.3</v>
          </cell>
        </row>
        <row r="216">
          <cell r="B216">
            <v>4221</v>
          </cell>
          <cell r="C216" t="str">
            <v>Education Aides</v>
          </cell>
          <cell r="E216">
            <v>1094</v>
          </cell>
          <cell r="F216" t="str">
            <v>n/a</v>
          </cell>
          <cell r="G216">
            <v>10</v>
          </cell>
          <cell r="H216">
            <v>90</v>
          </cell>
          <cell r="I216">
            <v>22</v>
          </cell>
          <cell r="J216">
            <v>78</v>
          </cell>
          <cell r="K216">
            <v>5.5</v>
          </cell>
          <cell r="L216">
            <v>11.6</v>
          </cell>
          <cell r="M216">
            <v>16.5</v>
          </cell>
          <cell r="N216">
            <v>35.200000000000003</v>
          </cell>
          <cell r="O216">
            <v>15.7</v>
          </cell>
          <cell r="P216">
            <v>4.9000000000000004</v>
          </cell>
          <cell r="Q216">
            <v>10.6</v>
          </cell>
          <cell r="Y216">
            <v>22</v>
          </cell>
          <cell r="AA216">
            <v>2.4</v>
          </cell>
          <cell r="AF216">
            <v>39</v>
          </cell>
          <cell r="AH216">
            <v>99100</v>
          </cell>
          <cell r="AI216">
            <v>99094.551691000001</v>
          </cell>
          <cell r="AN216">
            <v>14.6</v>
          </cell>
          <cell r="AR216">
            <v>14.6</v>
          </cell>
          <cell r="AT216" t="str">
            <v>Education and Training</v>
          </cell>
          <cell r="AU216" t="str">
            <v>Health Care and Social Assistance</v>
          </cell>
          <cell r="AV216" t="str">
            <v>Public Administration and Safety</v>
          </cell>
          <cell r="AW216" t="str">
            <v>Other Services</v>
          </cell>
          <cell r="AX216">
            <v>96.5</v>
          </cell>
          <cell r="AY216">
            <v>1.4</v>
          </cell>
          <cell r="AZ216">
            <v>1.3</v>
          </cell>
          <cell r="BA216">
            <v>0.3</v>
          </cell>
          <cell r="BB216">
            <v>66.266185049000001</v>
          </cell>
          <cell r="BC216">
            <v>76.325545981999994</v>
          </cell>
          <cell r="BD216">
            <v>86.699051400000002</v>
          </cell>
          <cell r="BE216">
            <v>81.711435023000007</v>
          </cell>
          <cell r="BF216">
            <v>72.934656519000001</v>
          </cell>
          <cell r="BG216">
            <v>86.498303519999993</v>
          </cell>
          <cell r="BH216">
            <v>100.84950078999999</v>
          </cell>
          <cell r="BI216">
            <v>95.120649752000006</v>
          </cell>
          <cell r="BJ216">
            <v>104.86956828</v>
          </cell>
          <cell r="BK216">
            <v>104.85898095</v>
          </cell>
          <cell r="BL216">
            <v>99.094551691000007</v>
          </cell>
          <cell r="BM216">
            <v>113.6</v>
          </cell>
          <cell r="BN216">
            <v>21.7</v>
          </cell>
          <cell r="BO216">
            <v>22.2</v>
          </cell>
          <cell r="BP216">
            <v>27.3</v>
          </cell>
          <cell r="BQ216">
            <v>6.6</v>
          </cell>
          <cell r="BR216">
            <v>16.3</v>
          </cell>
          <cell r="BS216">
            <v>2.9</v>
          </cell>
          <cell r="BT216">
            <v>1.6</v>
          </cell>
          <cell r="BU216">
            <v>1.4</v>
          </cell>
          <cell r="BV216">
            <v>2.1</v>
          </cell>
          <cell r="BW216">
            <v>5.4</v>
          </cell>
          <cell r="BX216">
            <v>10.6</v>
          </cell>
          <cell r="BY216">
            <v>25.6</v>
          </cell>
          <cell r="BZ216">
            <v>34.1</v>
          </cell>
          <cell r="CA216">
            <v>12.7</v>
          </cell>
          <cell r="CB216">
            <v>6.7</v>
          </cell>
          <cell r="CC216">
            <v>2.8</v>
          </cell>
          <cell r="CD216">
            <v>46</v>
          </cell>
          <cell r="CF216" t="str">
            <v>Other Industries</v>
          </cell>
          <cell r="CG216">
            <v>0.5</v>
          </cell>
          <cell r="CH216">
            <v>14.5</v>
          </cell>
        </row>
        <row r="217">
          <cell r="B217">
            <v>4231</v>
          </cell>
          <cell r="C217" t="str">
            <v>Aged and Disabled Carers</v>
          </cell>
          <cell r="E217">
            <v>1265</v>
          </cell>
          <cell r="F217" t="str">
            <v>n/a</v>
          </cell>
          <cell r="G217">
            <v>20</v>
          </cell>
          <cell r="H217">
            <v>80</v>
          </cell>
          <cell r="I217">
            <v>33</v>
          </cell>
          <cell r="J217">
            <v>67</v>
          </cell>
          <cell r="K217">
            <v>3.5</v>
          </cell>
          <cell r="L217">
            <v>12.1</v>
          </cell>
          <cell r="M217">
            <v>15.5</v>
          </cell>
          <cell r="N217">
            <v>42.6</v>
          </cell>
          <cell r="O217">
            <v>11.6</v>
          </cell>
          <cell r="P217">
            <v>3.3</v>
          </cell>
          <cell r="Q217">
            <v>11.4</v>
          </cell>
          <cell r="Y217">
            <v>33</v>
          </cell>
          <cell r="AA217">
            <v>3.2</v>
          </cell>
          <cell r="AF217">
            <v>43</v>
          </cell>
          <cell r="AH217">
            <v>221400</v>
          </cell>
          <cell r="AI217">
            <v>221390.60699</v>
          </cell>
          <cell r="AN217">
            <v>54</v>
          </cell>
          <cell r="AR217">
            <v>24.7</v>
          </cell>
          <cell r="AT217" t="str">
            <v>Health Care and Social Assistance</v>
          </cell>
          <cell r="AU217" t="str">
            <v>Public Administration and Safety</v>
          </cell>
          <cell r="AV217" t="str">
            <v>Administrative and Support Services</v>
          </cell>
          <cell r="AW217" t="str">
            <v>Other Services</v>
          </cell>
          <cell r="AX217">
            <v>88.1</v>
          </cell>
          <cell r="AY217">
            <v>6.4</v>
          </cell>
          <cell r="AZ217">
            <v>2.5</v>
          </cell>
          <cell r="BA217">
            <v>1.3</v>
          </cell>
          <cell r="BB217">
            <v>126.73500845</v>
          </cell>
          <cell r="BC217">
            <v>117.84766965</v>
          </cell>
          <cell r="BD217">
            <v>117.84062869</v>
          </cell>
          <cell r="BE217">
            <v>130.20402480999999</v>
          </cell>
          <cell r="BF217">
            <v>138.89823665</v>
          </cell>
          <cell r="BG217">
            <v>143.75498114000001</v>
          </cell>
          <cell r="BH217">
            <v>162.73686472</v>
          </cell>
          <cell r="BI217">
            <v>168.62726447</v>
          </cell>
          <cell r="BJ217">
            <v>173.95202479</v>
          </cell>
          <cell r="BK217">
            <v>214.14549158</v>
          </cell>
          <cell r="BL217">
            <v>221.39060699000001</v>
          </cell>
          <cell r="BM217">
            <v>276.10000000000002</v>
          </cell>
          <cell r="BN217">
            <v>26.9</v>
          </cell>
          <cell r="BO217">
            <v>26.7</v>
          </cell>
          <cell r="BP217">
            <v>18.2</v>
          </cell>
          <cell r="BQ217">
            <v>11.7</v>
          </cell>
          <cell r="BR217">
            <v>10.5</v>
          </cell>
          <cell r="BS217">
            <v>3.8</v>
          </cell>
          <cell r="BT217">
            <v>0.7</v>
          </cell>
          <cell r="BU217">
            <v>1.4</v>
          </cell>
          <cell r="BV217">
            <v>1.4</v>
          </cell>
          <cell r="BW217">
            <v>7.3</v>
          </cell>
          <cell r="BX217">
            <v>16.899999999999999</v>
          </cell>
          <cell r="BY217">
            <v>18.399999999999999</v>
          </cell>
          <cell r="BZ217">
            <v>27.1</v>
          </cell>
          <cell r="CA217">
            <v>14</v>
          </cell>
          <cell r="CB217">
            <v>9.9</v>
          </cell>
          <cell r="CC217">
            <v>5.0999999999999996</v>
          </cell>
          <cell r="CD217">
            <v>47</v>
          </cell>
          <cell r="CF217" t="str">
            <v>Other Industries</v>
          </cell>
          <cell r="CG217">
            <v>1.7000000000000028</v>
          </cell>
          <cell r="CH217">
            <v>54.7</v>
          </cell>
        </row>
        <row r="218">
          <cell r="B218">
            <v>4232</v>
          </cell>
          <cell r="C218" t="str">
            <v>Dental Assistants</v>
          </cell>
          <cell r="E218">
            <v>1116</v>
          </cell>
          <cell r="F218" t="str">
            <v>n/a</v>
          </cell>
          <cell r="G218">
            <v>2</v>
          </cell>
          <cell r="H218">
            <v>98</v>
          </cell>
          <cell r="I218">
            <v>46</v>
          </cell>
          <cell r="J218">
            <v>54</v>
          </cell>
          <cell r="K218">
            <v>2.2000000000000002</v>
          </cell>
          <cell r="L218">
            <v>11.1</v>
          </cell>
          <cell r="M218">
            <v>12.5</v>
          </cell>
          <cell r="N218">
            <v>42.9</v>
          </cell>
          <cell r="O218">
            <v>20.9</v>
          </cell>
          <cell r="P218">
            <v>3.6</v>
          </cell>
          <cell r="Q218">
            <v>6.9</v>
          </cell>
          <cell r="Y218">
            <v>46</v>
          </cell>
          <cell r="AA218">
            <v>6</v>
          </cell>
          <cell r="AF218">
            <v>40</v>
          </cell>
          <cell r="AH218">
            <v>19500</v>
          </cell>
          <cell r="AI218">
            <v>19473.867305</v>
          </cell>
          <cell r="AN218">
            <v>11.4</v>
          </cell>
          <cell r="AR218">
            <v>0.7</v>
          </cell>
          <cell r="AT218" t="str">
            <v>Health Care and Social Assistance</v>
          </cell>
          <cell r="AU218" t="str">
            <v>Public Administration and Safety</v>
          </cell>
          <cell r="AV218" t="str">
            <v>Education and Training</v>
          </cell>
          <cell r="AW218" t="str">
            <v>Financial and Insurance Services</v>
          </cell>
          <cell r="AX218">
            <v>96.9</v>
          </cell>
          <cell r="AY218">
            <v>1.1000000000000001</v>
          </cell>
          <cell r="AZ218">
            <v>0.7</v>
          </cell>
          <cell r="BA218">
            <v>0.6</v>
          </cell>
          <cell r="BB218">
            <v>22.204831220999999</v>
          </cell>
          <cell r="BC218">
            <v>20.954668553000001</v>
          </cell>
          <cell r="BD218">
            <v>20.485009999999999</v>
          </cell>
          <cell r="BE218">
            <v>24.158461749000001</v>
          </cell>
          <cell r="BF218">
            <v>20.844603495000001</v>
          </cell>
          <cell r="BG218">
            <v>17.488825159000001</v>
          </cell>
          <cell r="BH218">
            <v>27.280205952999999</v>
          </cell>
          <cell r="BI218">
            <v>27.194018967000002</v>
          </cell>
          <cell r="BJ218">
            <v>26.286037630999999</v>
          </cell>
          <cell r="BK218">
            <v>26.233183090000001</v>
          </cell>
          <cell r="BL218">
            <v>19.473867304999999</v>
          </cell>
          <cell r="BM218">
            <v>19.600000000000001</v>
          </cell>
          <cell r="BN218">
            <v>30.7</v>
          </cell>
          <cell r="BO218">
            <v>24.4</v>
          </cell>
          <cell r="BP218">
            <v>22.5</v>
          </cell>
          <cell r="BQ218">
            <v>7.7</v>
          </cell>
          <cell r="BR218">
            <v>10.1</v>
          </cell>
          <cell r="BS218">
            <v>2.2000000000000002</v>
          </cell>
          <cell r="BT218">
            <v>0.6</v>
          </cell>
          <cell r="BU218">
            <v>1.6</v>
          </cell>
          <cell r="BV218">
            <v>6.2</v>
          </cell>
          <cell r="BW218">
            <v>20.5</v>
          </cell>
          <cell r="BX218">
            <v>32.299999999999997</v>
          </cell>
          <cell r="BY218">
            <v>18.3</v>
          </cell>
          <cell r="BZ218">
            <v>14.6</v>
          </cell>
          <cell r="CA218">
            <v>4.9000000000000004</v>
          </cell>
          <cell r="CB218">
            <v>2.2999999999999998</v>
          </cell>
          <cell r="CC218">
            <v>0.8</v>
          </cell>
          <cell r="CD218">
            <v>31</v>
          </cell>
          <cell r="CF218" t="str">
            <v>Other Industries</v>
          </cell>
          <cell r="CG218">
            <v>0.70000000000000284</v>
          </cell>
          <cell r="CH218">
            <v>0.1</v>
          </cell>
        </row>
        <row r="219">
          <cell r="B219">
            <v>4233</v>
          </cell>
          <cell r="C219" t="str">
            <v>Nursing Support and Personal Care Workers</v>
          </cell>
          <cell r="E219">
            <v>1200</v>
          </cell>
          <cell r="F219" t="str">
            <v>n/a</v>
          </cell>
          <cell r="G219">
            <v>22</v>
          </cell>
          <cell r="H219">
            <v>78</v>
          </cell>
          <cell r="I219">
            <v>38</v>
          </cell>
          <cell r="J219">
            <v>62</v>
          </cell>
          <cell r="K219">
            <v>3.6</v>
          </cell>
          <cell r="L219">
            <v>14.4</v>
          </cell>
          <cell r="M219">
            <v>13.8</v>
          </cell>
          <cell r="N219">
            <v>39.9</v>
          </cell>
          <cell r="O219">
            <v>14.5</v>
          </cell>
          <cell r="P219">
            <v>2.9</v>
          </cell>
          <cell r="Q219">
            <v>10.8</v>
          </cell>
          <cell r="Y219">
            <v>38</v>
          </cell>
          <cell r="AA219">
            <v>1.8</v>
          </cell>
          <cell r="AF219">
            <v>42</v>
          </cell>
          <cell r="AH219">
            <v>79700</v>
          </cell>
          <cell r="AI219">
            <v>79718.532959000004</v>
          </cell>
          <cell r="AN219">
            <v>-12.5</v>
          </cell>
          <cell r="AR219">
            <v>6.7</v>
          </cell>
          <cell r="AT219" t="str">
            <v>Health Care and Social Assistance</v>
          </cell>
          <cell r="AU219" t="str">
            <v>Administrative and Support Services</v>
          </cell>
          <cell r="AV219" t="str">
            <v>Public Administration and Safety</v>
          </cell>
          <cell r="AW219" t="str">
            <v>Other Services</v>
          </cell>
          <cell r="AX219">
            <v>94.8</v>
          </cell>
          <cell r="AY219">
            <v>2.2000000000000002</v>
          </cell>
          <cell r="AZ219">
            <v>1.5</v>
          </cell>
          <cell r="BA219">
            <v>0.5</v>
          </cell>
          <cell r="BB219">
            <v>83.731649568999998</v>
          </cell>
          <cell r="BC219">
            <v>83.940145170999998</v>
          </cell>
          <cell r="BD219">
            <v>75.265718030000002</v>
          </cell>
          <cell r="BE219">
            <v>93.438072222000002</v>
          </cell>
          <cell r="BF219">
            <v>89.559015293000002</v>
          </cell>
          <cell r="BG219">
            <v>91.145678826999998</v>
          </cell>
          <cell r="BH219">
            <v>88.762916134999998</v>
          </cell>
          <cell r="BI219">
            <v>90.849163797000003</v>
          </cell>
          <cell r="BJ219">
            <v>97.780739991000004</v>
          </cell>
          <cell r="BK219">
            <v>101.3027084</v>
          </cell>
          <cell r="BL219">
            <v>79.718532959000001</v>
          </cell>
          <cell r="BM219">
            <v>85</v>
          </cell>
          <cell r="BN219">
            <v>35</v>
          </cell>
          <cell r="BO219">
            <v>22</v>
          </cell>
          <cell r="BP219">
            <v>21.7</v>
          </cell>
          <cell r="BQ219">
            <v>6.3</v>
          </cell>
          <cell r="BR219">
            <v>11</v>
          </cell>
          <cell r="BS219">
            <v>2.1</v>
          </cell>
          <cell r="BT219">
            <v>0.6</v>
          </cell>
          <cell r="BU219">
            <v>1.1000000000000001</v>
          </cell>
          <cell r="BV219">
            <v>2.1</v>
          </cell>
          <cell r="BW219">
            <v>10.3</v>
          </cell>
          <cell r="BX219">
            <v>21.5</v>
          </cell>
          <cell r="BY219">
            <v>18.8</v>
          </cell>
          <cell r="BZ219">
            <v>24</v>
          </cell>
          <cell r="CA219">
            <v>12</v>
          </cell>
          <cell r="CB219">
            <v>7.9</v>
          </cell>
          <cell r="CC219">
            <v>3.5</v>
          </cell>
          <cell r="CD219">
            <v>43</v>
          </cell>
          <cell r="CF219" t="str">
            <v>Other Industries</v>
          </cell>
          <cell r="CG219">
            <v>1</v>
          </cell>
          <cell r="CH219">
            <v>5.3</v>
          </cell>
        </row>
        <row r="220">
          <cell r="B220">
            <v>4234</v>
          </cell>
          <cell r="C220" t="str">
            <v>Special Care Workers</v>
          </cell>
          <cell r="E220">
            <v>1341</v>
          </cell>
          <cell r="F220" t="str">
            <v>n/a</v>
          </cell>
          <cell r="G220">
            <v>31</v>
          </cell>
          <cell r="H220">
            <v>69</v>
          </cell>
          <cell r="I220">
            <v>52</v>
          </cell>
          <cell r="J220">
            <v>48</v>
          </cell>
          <cell r="K220">
            <v>7.8</v>
          </cell>
          <cell r="L220">
            <v>19.600000000000001</v>
          </cell>
          <cell r="M220">
            <v>20.6</v>
          </cell>
          <cell r="N220">
            <v>18</v>
          </cell>
          <cell r="O220">
            <v>22.4</v>
          </cell>
          <cell r="P220">
            <v>3.6</v>
          </cell>
          <cell r="Q220">
            <v>8</v>
          </cell>
          <cell r="Y220">
            <v>52</v>
          </cell>
          <cell r="AA220">
            <v>3.7</v>
          </cell>
          <cell r="AF220">
            <v>46</v>
          </cell>
          <cell r="AH220">
            <v>1800</v>
          </cell>
          <cell r="AI220">
            <v>1832.4850053</v>
          </cell>
          <cell r="AN220">
            <v>-38.9</v>
          </cell>
          <cell r="AR220">
            <v>0</v>
          </cell>
          <cell r="AT220" t="str">
            <v>Education and Training</v>
          </cell>
          <cell r="AU220" t="str">
            <v>Health Care and Social Assistance</v>
          </cell>
          <cell r="AV220" t="str">
            <v>Public Administration and Safety</v>
          </cell>
          <cell r="AW220" t="str">
            <v>Accommodation and Food Services</v>
          </cell>
          <cell r="AX220">
            <v>47.2</v>
          </cell>
          <cell r="AY220">
            <v>37.700000000000003</v>
          </cell>
          <cell r="AZ220">
            <v>4.9000000000000004</v>
          </cell>
          <cell r="BA220">
            <v>4.7</v>
          </cell>
          <cell r="BB220">
            <v>1.7653465473000001</v>
          </cell>
          <cell r="BC220">
            <v>1.8330431140000001</v>
          </cell>
          <cell r="BD220">
            <v>1.6169654474999999</v>
          </cell>
          <cell r="BE220">
            <v>3.7224602662000001</v>
          </cell>
          <cell r="BF220">
            <v>2.9358742632000001</v>
          </cell>
          <cell r="BG220">
            <v>3.0009291565999998</v>
          </cell>
          <cell r="BH220">
            <v>2.9451364573999999</v>
          </cell>
          <cell r="BI220">
            <v>1.9298854256</v>
          </cell>
          <cell r="BJ220">
            <v>2.1356084484000002</v>
          </cell>
          <cell r="BK220">
            <v>7.4095262210000001</v>
          </cell>
          <cell r="BL220">
            <v>1.8324850052999999</v>
          </cell>
          <cell r="BM220">
            <v>1.8</v>
          </cell>
          <cell r="BN220">
            <v>20.5</v>
          </cell>
          <cell r="BO220">
            <v>21.6</v>
          </cell>
          <cell r="BP220">
            <v>23.9</v>
          </cell>
          <cell r="BQ220">
            <v>6.6</v>
          </cell>
          <cell r="BR220">
            <v>18.7</v>
          </cell>
          <cell r="BS220">
            <v>1.8</v>
          </cell>
          <cell r="BT220">
            <v>5.5</v>
          </cell>
          <cell r="BU220">
            <v>1.3</v>
          </cell>
          <cell r="BV220">
            <v>3.6</v>
          </cell>
          <cell r="BW220">
            <v>17.399999999999999</v>
          </cell>
          <cell r="BX220">
            <v>23.3</v>
          </cell>
          <cell r="BY220">
            <v>16.399999999999999</v>
          </cell>
          <cell r="BZ220">
            <v>18</v>
          </cell>
          <cell r="CA220">
            <v>9</v>
          </cell>
          <cell r="CB220">
            <v>6.7</v>
          </cell>
          <cell r="CC220">
            <v>5.5</v>
          </cell>
          <cell r="CD220">
            <v>38</v>
          </cell>
          <cell r="CF220" t="str">
            <v>Other Industries</v>
          </cell>
          <cell r="CG220">
            <v>5.4999999999999858</v>
          </cell>
          <cell r="CH220">
            <v>0</v>
          </cell>
        </row>
        <row r="221">
          <cell r="B221">
            <v>4311</v>
          </cell>
          <cell r="C221" t="str">
            <v>Bar Attendants and Baristas</v>
          </cell>
          <cell r="E221">
            <v>1154</v>
          </cell>
          <cell r="F221" t="str">
            <v>n/a</v>
          </cell>
          <cell r="G221">
            <v>41</v>
          </cell>
          <cell r="H221">
            <v>59</v>
          </cell>
          <cell r="I221">
            <v>29</v>
          </cell>
          <cell r="J221">
            <v>71</v>
          </cell>
          <cell r="K221">
            <v>1.8</v>
          </cell>
          <cell r="L221">
            <v>11.1</v>
          </cell>
          <cell r="M221">
            <v>8.5</v>
          </cell>
          <cell r="N221">
            <v>14.6</v>
          </cell>
          <cell r="O221">
            <v>45.7</v>
          </cell>
          <cell r="P221">
            <v>6.3</v>
          </cell>
          <cell r="Q221">
            <v>12.1</v>
          </cell>
          <cell r="Y221">
            <v>29</v>
          </cell>
          <cell r="AA221">
            <v>5.8</v>
          </cell>
          <cell r="AF221">
            <v>42</v>
          </cell>
          <cell r="AH221">
            <v>100600</v>
          </cell>
          <cell r="AI221">
            <v>100620.2363</v>
          </cell>
          <cell r="AN221">
            <v>7.6</v>
          </cell>
          <cell r="AR221">
            <v>10.199999999999999</v>
          </cell>
          <cell r="AT221" t="str">
            <v>Accommodation and Food Services</v>
          </cell>
          <cell r="AU221" t="str">
            <v>Arts and Recreation Services</v>
          </cell>
          <cell r="AV221" t="str">
            <v>Retail Trade</v>
          </cell>
          <cell r="AW221" t="str">
            <v>Manufacturing</v>
          </cell>
          <cell r="AX221">
            <v>88.7</v>
          </cell>
          <cell r="AY221">
            <v>3.4</v>
          </cell>
          <cell r="AZ221">
            <v>3</v>
          </cell>
          <cell r="BA221">
            <v>2</v>
          </cell>
          <cell r="BB221">
            <v>75.701267813000001</v>
          </cell>
          <cell r="BC221">
            <v>86.005575520999997</v>
          </cell>
          <cell r="BD221">
            <v>87.704546199999996</v>
          </cell>
          <cell r="BE221">
            <v>89.568806610999999</v>
          </cell>
          <cell r="BF221">
            <v>87.965973320000003</v>
          </cell>
          <cell r="BG221">
            <v>93.550091777999995</v>
          </cell>
          <cell r="BH221">
            <v>94.285604789999994</v>
          </cell>
          <cell r="BI221">
            <v>110.78701049</v>
          </cell>
          <cell r="BJ221">
            <v>97.080211473999995</v>
          </cell>
          <cell r="BK221">
            <v>108.76323733</v>
          </cell>
          <cell r="BL221">
            <v>100.6202363</v>
          </cell>
          <cell r="BM221">
            <v>110.9</v>
          </cell>
          <cell r="BN221">
            <v>37.5</v>
          </cell>
          <cell r="BO221">
            <v>20.3</v>
          </cell>
          <cell r="BP221">
            <v>21.6</v>
          </cell>
          <cell r="BQ221">
            <v>6.2</v>
          </cell>
          <cell r="BR221">
            <v>9.8000000000000007</v>
          </cell>
          <cell r="BS221">
            <v>1.9</v>
          </cell>
          <cell r="BT221">
            <v>0.7</v>
          </cell>
          <cell r="BU221">
            <v>2</v>
          </cell>
          <cell r="BV221">
            <v>15.8</v>
          </cell>
          <cell r="BW221">
            <v>36</v>
          </cell>
          <cell r="BX221">
            <v>26.7</v>
          </cell>
          <cell r="BY221">
            <v>9.4</v>
          </cell>
          <cell r="BZ221">
            <v>6.9</v>
          </cell>
          <cell r="CA221">
            <v>2.7</v>
          </cell>
          <cell r="CB221">
            <v>1.7</v>
          </cell>
          <cell r="CC221">
            <v>1</v>
          </cell>
          <cell r="CD221">
            <v>24</v>
          </cell>
          <cell r="CF221" t="str">
            <v>Other Industries</v>
          </cell>
          <cell r="CG221">
            <v>2.8999999999999915</v>
          </cell>
          <cell r="CH221">
            <v>10.3</v>
          </cell>
        </row>
        <row r="222">
          <cell r="B222">
            <v>4312</v>
          </cell>
          <cell r="C222" t="str">
            <v>Cafe Workers</v>
          </cell>
          <cell r="E222">
            <v>1030</v>
          </cell>
          <cell r="F222" t="str">
            <v>n/a</v>
          </cell>
          <cell r="G222">
            <v>19</v>
          </cell>
          <cell r="H222">
            <v>81</v>
          </cell>
          <cell r="I222">
            <v>19</v>
          </cell>
          <cell r="J222">
            <v>81</v>
          </cell>
          <cell r="K222">
            <v>1.7</v>
          </cell>
          <cell r="L222">
            <v>8.6999999999999993</v>
          </cell>
          <cell r="M222">
            <v>7.4</v>
          </cell>
          <cell r="N222">
            <v>11.4</v>
          </cell>
          <cell r="O222">
            <v>35.9</v>
          </cell>
          <cell r="P222">
            <v>11.2</v>
          </cell>
          <cell r="Q222">
            <v>23.7</v>
          </cell>
          <cell r="Y222">
            <v>19</v>
          </cell>
          <cell r="AA222">
            <v>4.9000000000000004</v>
          </cell>
          <cell r="AF222">
            <v>43</v>
          </cell>
          <cell r="AH222">
            <v>28600</v>
          </cell>
          <cell r="AI222">
            <v>28606.650067999999</v>
          </cell>
          <cell r="AN222">
            <v>-8.8000000000000007</v>
          </cell>
          <cell r="AR222">
            <v>12.1</v>
          </cell>
          <cell r="AT222" t="str">
            <v>Accommodation and Food Services</v>
          </cell>
          <cell r="AU222" t="str">
            <v>Education and Training</v>
          </cell>
          <cell r="AV222" t="str">
            <v>Retail Trade</v>
          </cell>
          <cell r="AW222" t="str">
            <v>Manufacturing</v>
          </cell>
          <cell r="AX222">
            <v>77.599999999999994</v>
          </cell>
          <cell r="AY222">
            <v>6.2</v>
          </cell>
          <cell r="AZ222">
            <v>5.4</v>
          </cell>
          <cell r="BA222">
            <v>3.5</v>
          </cell>
          <cell r="BB222">
            <v>14.763698697000001</v>
          </cell>
          <cell r="BC222">
            <v>19.083139339999999</v>
          </cell>
          <cell r="BD222">
            <v>22.696318508000001</v>
          </cell>
          <cell r="BE222">
            <v>21.509393792000001</v>
          </cell>
          <cell r="BF222">
            <v>23.029450871000002</v>
          </cell>
          <cell r="BG222">
            <v>31.357499443999998</v>
          </cell>
          <cell r="BH222">
            <v>30.128937651000001</v>
          </cell>
          <cell r="BI222">
            <v>21.899400095000001</v>
          </cell>
          <cell r="BJ222">
            <v>27.367191218999999</v>
          </cell>
          <cell r="BK222">
            <v>30.419952449</v>
          </cell>
          <cell r="BL222">
            <v>28.606650068</v>
          </cell>
          <cell r="BM222">
            <v>32.1</v>
          </cell>
          <cell r="BN222">
            <v>31</v>
          </cell>
          <cell r="BO222">
            <v>24.7</v>
          </cell>
          <cell r="BP222">
            <v>19.5</v>
          </cell>
          <cell r="BQ222">
            <v>7.9</v>
          </cell>
          <cell r="BR222">
            <v>11.4</v>
          </cell>
          <cell r="BS222">
            <v>2.5</v>
          </cell>
          <cell r="BT222">
            <v>0.7</v>
          </cell>
          <cell r="BU222">
            <v>2.2000000000000002</v>
          </cell>
          <cell r="BV222">
            <v>31.1</v>
          </cell>
          <cell r="BW222">
            <v>19.3</v>
          </cell>
          <cell r="BX222">
            <v>15.5</v>
          </cell>
          <cell r="BY222">
            <v>11.7</v>
          </cell>
          <cell r="BZ222">
            <v>13.2</v>
          </cell>
          <cell r="CA222">
            <v>4.8</v>
          </cell>
          <cell r="CB222">
            <v>2.9</v>
          </cell>
          <cell r="CC222">
            <v>1.5</v>
          </cell>
          <cell r="CD222">
            <v>24</v>
          </cell>
          <cell r="CF222" t="str">
            <v>Other Industries</v>
          </cell>
          <cell r="CG222">
            <v>7.2999999999999972</v>
          </cell>
          <cell r="CH222">
            <v>3.4</v>
          </cell>
        </row>
        <row r="223">
          <cell r="B223">
            <v>4313</v>
          </cell>
          <cell r="C223" t="str">
            <v>Gaming Workers</v>
          </cell>
          <cell r="E223">
            <v>1317</v>
          </cell>
          <cell r="F223" t="str">
            <v>n/a</v>
          </cell>
          <cell r="G223">
            <v>57</v>
          </cell>
          <cell r="H223">
            <v>43</v>
          </cell>
          <cell r="I223">
            <v>57</v>
          </cell>
          <cell r="J223">
            <v>44</v>
          </cell>
          <cell r="K223">
            <v>4.5999999999999996</v>
          </cell>
          <cell r="L223">
            <v>17.2</v>
          </cell>
          <cell r="M223">
            <v>11.3</v>
          </cell>
          <cell r="N223">
            <v>17.600000000000001</v>
          </cell>
          <cell r="O223">
            <v>36.4</v>
          </cell>
          <cell r="P223">
            <v>5.2</v>
          </cell>
          <cell r="Q223">
            <v>7.7</v>
          </cell>
          <cell r="Y223">
            <v>57</v>
          </cell>
          <cell r="AA223">
            <v>7.4</v>
          </cell>
          <cell r="AF223">
            <v>41</v>
          </cell>
          <cell r="AH223">
            <v>5400</v>
          </cell>
          <cell r="AI223">
            <v>5385.6076204000001</v>
          </cell>
          <cell r="AN223">
            <v>-31</v>
          </cell>
          <cell r="AR223">
            <v>4.5999999999999996</v>
          </cell>
          <cell r="AT223" t="str">
            <v>Arts and Recreation Services</v>
          </cell>
          <cell r="AU223" t="str">
            <v>Accommodation and Food Services</v>
          </cell>
          <cell r="AV223" t="str">
            <v>Education and Training</v>
          </cell>
          <cell r="AW223" t="str">
            <v>Financial and Insurance Services</v>
          </cell>
          <cell r="AX223">
            <v>77.900000000000006</v>
          </cell>
          <cell r="AY223">
            <v>19.7</v>
          </cell>
          <cell r="AZ223">
            <v>1.2</v>
          </cell>
          <cell r="BA223">
            <v>0.5</v>
          </cell>
          <cell r="BB223">
            <v>10.053120853999999</v>
          </cell>
          <cell r="BC223">
            <v>3.4189900444000001</v>
          </cell>
          <cell r="BD223">
            <v>9.1116995623000001</v>
          </cell>
          <cell r="BE223">
            <v>10.314604473999999</v>
          </cell>
          <cell r="BF223">
            <v>5.6610700473</v>
          </cell>
          <cell r="BG223">
            <v>7.8087442609000002</v>
          </cell>
          <cell r="BH223">
            <v>8.1486876174000002</v>
          </cell>
          <cell r="BI223">
            <v>5.0999055874000003</v>
          </cell>
          <cell r="BJ223">
            <v>6.4721959604999997</v>
          </cell>
          <cell r="BK223">
            <v>6.9269804101999997</v>
          </cell>
          <cell r="BL223">
            <v>5.3856076204000001</v>
          </cell>
          <cell r="BM223">
            <v>5.6</v>
          </cell>
          <cell r="BN223">
            <v>24.9</v>
          </cell>
          <cell r="BO223">
            <v>36.799999999999997</v>
          </cell>
          <cell r="BP223">
            <v>14.8</v>
          </cell>
          <cell r="BQ223">
            <v>5.6</v>
          </cell>
          <cell r="BR223">
            <v>13.7</v>
          </cell>
          <cell r="BS223">
            <v>1.7</v>
          </cell>
          <cell r="BT223">
            <v>1.2</v>
          </cell>
          <cell r="BU223">
            <v>1.3</v>
          </cell>
          <cell r="BV223">
            <v>3</v>
          </cell>
          <cell r="BW223">
            <v>18.3</v>
          </cell>
          <cell r="BX223">
            <v>32.9</v>
          </cell>
          <cell r="BY223">
            <v>21</v>
          </cell>
          <cell r="BZ223">
            <v>16.2</v>
          </cell>
          <cell r="CA223">
            <v>5.0999999999999996</v>
          </cell>
          <cell r="CB223">
            <v>2.4</v>
          </cell>
          <cell r="CC223">
            <v>1</v>
          </cell>
          <cell r="CD223">
            <v>33</v>
          </cell>
          <cell r="CF223" t="str">
            <v>Other Industries</v>
          </cell>
          <cell r="CG223">
            <v>0.69999999999998863</v>
          </cell>
          <cell r="CH223">
            <v>0.2</v>
          </cell>
        </row>
        <row r="224">
          <cell r="B224">
            <v>4314</v>
          </cell>
          <cell r="C224" t="str">
            <v>Hotel Service Managers</v>
          </cell>
          <cell r="E224">
            <v>1105</v>
          </cell>
          <cell r="F224" t="str">
            <v>n/a</v>
          </cell>
          <cell r="G224">
            <v>38</v>
          </cell>
          <cell r="H224">
            <v>62</v>
          </cell>
          <cell r="I224">
            <v>72</v>
          </cell>
          <cell r="J224">
            <v>28</v>
          </cell>
          <cell r="K224">
            <v>6</v>
          </cell>
          <cell r="L224">
            <v>20.5</v>
          </cell>
          <cell r="M224">
            <v>17.399999999999999</v>
          </cell>
          <cell r="N224">
            <v>15.6</v>
          </cell>
          <cell r="O224">
            <v>25.2</v>
          </cell>
          <cell r="P224">
            <v>4.0999999999999996</v>
          </cell>
          <cell r="Q224">
            <v>11.1</v>
          </cell>
          <cell r="Y224">
            <v>72</v>
          </cell>
          <cell r="AA224">
            <v>1.1000000000000001</v>
          </cell>
          <cell r="AF224">
            <v>43</v>
          </cell>
          <cell r="AH224">
            <v>5400</v>
          </cell>
          <cell r="AI224">
            <v>5412.8936313000004</v>
          </cell>
          <cell r="AN224">
            <v>-13.4</v>
          </cell>
          <cell r="AR224">
            <v>1.8</v>
          </cell>
          <cell r="AT224" t="str">
            <v>Accommodation and Food Services</v>
          </cell>
          <cell r="AU224" t="str">
            <v>Administrative and Support Services</v>
          </cell>
          <cell r="AV224" t="str">
            <v>Health Care and Social Assistance</v>
          </cell>
          <cell r="AW224" t="str">
            <v>Arts and Recreation Services</v>
          </cell>
          <cell r="AX224">
            <v>82.2</v>
          </cell>
          <cell r="AY224">
            <v>6.6</v>
          </cell>
          <cell r="AZ224">
            <v>3.6</v>
          </cell>
          <cell r="BA224">
            <v>3.4</v>
          </cell>
          <cell r="BB224">
            <v>9.1557295483000001</v>
          </cell>
          <cell r="BC224">
            <v>4.7500911829000003</v>
          </cell>
          <cell r="BD224">
            <v>6.6473766983000004</v>
          </cell>
          <cell r="BE224">
            <v>7.1077872755999998</v>
          </cell>
          <cell r="BF224">
            <v>6.9874252235999998</v>
          </cell>
          <cell r="BG224">
            <v>6.2487786413000004</v>
          </cell>
          <cell r="BH224">
            <v>6.9423688362</v>
          </cell>
          <cell r="BI224">
            <v>10.444530089000001</v>
          </cell>
          <cell r="BJ224">
            <v>9.3422952198000004</v>
          </cell>
          <cell r="BK224">
            <v>5.9446852066</v>
          </cell>
          <cell r="BL224">
            <v>5.4128936313000002</v>
          </cell>
          <cell r="BM224">
            <v>5.5</v>
          </cell>
          <cell r="BN224">
            <v>30.6</v>
          </cell>
          <cell r="BO224">
            <v>22.5</v>
          </cell>
          <cell r="BP224">
            <v>23.7</v>
          </cell>
          <cell r="BQ224">
            <v>5.6</v>
          </cell>
          <cell r="BR224">
            <v>10.7</v>
          </cell>
          <cell r="BS224">
            <v>2.5</v>
          </cell>
          <cell r="BT224">
            <v>2.4</v>
          </cell>
          <cell r="BU224">
            <v>1.9</v>
          </cell>
          <cell r="BV224">
            <v>1.5</v>
          </cell>
          <cell r="BW224">
            <v>14.3</v>
          </cell>
          <cell r="BX224">
            <v>35.9</v>
          </cell>
          <cell r="BY224">
            <v>19.5</v>
          </cell>
          <cell r="BZ224">
            <v>16.3</v>
          </cell>
          <cell r="CA224">
            <v>6.6</v>
          </cell>
          <cell r="CB224">
            <v>4.2</v>
          </cell>
          <cell r="CC224">
            <v>1.8</v>
          </cell>
          <cell r="CD224">
            <v>34</v>
          </cell>
          <cell r="CF224" t="str">
            <v>Other Industries</v>
          </cell>
          <cell r="CG224">
            <v>4.2000000000000028</v>
          </cell>
          <cell r="CH224">
            <v>0.1</v>
          </cell>
        </row>
        <row r="225">
          <cell r="B225">
            <v>4315</v>
          </cell>
          <cell r="C225" t="str">
            <v>Waiters</v>
          </cell>
          <cell r="E225">
            <v>975</v>
          </cell>
          <cell r="F225" t="str">
            <v>n/a</v>
          </cell>
          <cell r="G225">
            <v>24</v>
          </cell>
          <cell r="H225">
            <v>76</v>
          </cell>
          <cell r="I225">
            <v>16</v>
          </cell>
          <cell r="J225">
            <v>84</v>
          </cell>
          <cell r="K225">
            <v>2.6</v>
          </cell>
          <cell r="L225">
            <v>13.3</v>
          </cell>
          <cell r="M225">
            <v>8.3000000000000007</v>
          </cell>
          <cell r="N225">
            <v>10</v>
          </cell>
          <cell r="O225">
            <v>44.3</v>
          </cell>
          <cell r="P225">
            <v>8.4</v>
          </cell>
          <cell r="Q225">
            <v>13.2</v>
          </cell>
          <cell r="Y225">
            <v>16</v>
          </cell>
          <cell r="AA225">
            <v>9.5</v>
          </cell>
          <cell r="AF225">
            <v>42</v>
          </cell>
          <cell r="AH225">
            <v>100000</v>
          </cell>
          <cell r="AI225">
            <v>99957.204421000002</v>
          </cell>
          <cell r="AN225">
            <v>-18</v>
          </cell>
          <cell r="AR225">
            <v>42.3</v>
          </cell>
          <cell r="AT225" t="str">
            <v>Accommodation and Food Services</v>
          </cell>
          <cell r="AU225" t="str">
            <v>Arts and Recreation Services</v>
          </cell>
          <cell r="AV225" t="str">
            <v>Retail Trade</v>
          </cell>
          <cell r="AW225" t="str">
            <v>Manufacturing</v>
          </cell>
          <cell r="AX225">
            <v>90.5</v>
          </cell>
          <cell r="AY225">
            <v>3.4</v>
          </cell>
          <cell r="AZ225">
            <v>1.2</v>
          </cell>
          <cell r="BA225">
            <v>1.1000000000000001</v>
          </cell>
          <cell r="BB225">
            <v>119.11115599</v>
          </cell>
          <cell r="BC225">
            <v>115.58224173000001</v>
          </cell>
          <cell r="BD225">
            <v>116.48073801</v>
          </cell>
          <cell r="BE225">
            <v>112.24499022000001</v>
          </cell>
          <cell r="BF225">
            <v>118.25813898</v>
          </cell>
          <cell r="BG225">
            <v>121.9570502</v>
          </cell>
          <cell r="BH225">
            <v>115.12449168000001</v>
          </cell>
          <cell r="BI225">
            <v>127.94939324000001</v>
          </cell>
          <cell r="BJ225">
            <v>123.01940552000001</v>
          </cell>
          <cell r="BK225">
            <v>123.91364639</v>
          </cell>
          <cell r="BL225">
            <v>99.957204421</v>
          </cell>
          <cell r="BM225">
            <v>142.30000000000001</v>
          </cell>
          <cell r="BN225">
            <v>30.3</v>
          </cell>
          <cell r="BO225">
            <v>28</v>
          </cell>
          <cell r="BP225">
            <v>19.5</v>
          </cell>
          <cell r="BQ225">
            <v>7.3</v>
          </cell>
          <cell r="BR225">
            <v>9.5</v>
          </cell>
          <cell r="BS225">
            <v>2.5</v>
          </cell>
          <cell r="BT225">
            <v>0.7</v>
          </cell>
          <cell r="BU225">
            <v>2.2999999999999998</v>
          </cell>
          <cell r="BV225">
            <v>30.1</v>
          </cell>
          <cell r="BW225">
            <v>32.5</v>
          </cell>
          <cell r="BX225">
            <v>21.3</v>
          </cell>
          <cell r="BY225">
            <v>7.2</v>
          </cell>
          <cell r="BZ225">
            <v>5.0999999999999996</v>
          </cell>
          <cell r="CA225">
            <v>1.9</v>
          </cell>
          <cell r="CB225">
            <v>1.1000000000000001</v>
          </cell>
          <cell r="CC225">
            <v>0.6</v>
          </cell>
          <cell r="CD225">
            <v>22</v>
          </cell>
          <cell r="CF225" t="str">
            <v>Other Industries</v>
          </cell>
          <cell r="CG225">
            <v>3.7999999999999972</v>
          </cell>
          <cell r="CH225">
            <v>42.3</v>
          </cell>
        </row>
        <row r="226">
          <cell r="B226">
            <v>4319</v>
          </cell>
          <cell r="C226" t="str">
            <v>Other Hospitality Workers</v>
          </cell>
          <cell r="E226">
            <v>1015</v>
          </cell>
          <cell r="F226" t="str">
            <v>n/a</v>
          </cell>
          <cell r="G226">
            <v>55</v>
          </cell>
          <cell r="H226">
            <v>45</v>
          </cell>
          <cell r="I226">
            <v>29</v>
          </cell>
          <cell r="J226">
            <v>71</v>
          </cell>
          <cell r="K226">
            <v>2.6</v>
          </cell>
          <cell r="L226">
            <v>13.1</v>
          </cell>
          <cell r="M226">
            <v>8.1</v>
          </cell>
          <cell r="N226">
            <v>11.6</v>
          </cell>
          <cell r="O226">
            <v>34.6</v>
          </cell>
          <cell r="P226">
            <v>10.199999999999999</v>
          </cell>
          <cell r="Q226">
            <v>19.7</v>
          </cell>
          <cell r="Y226">
            <v>29</v>
          </cell>
          <cell r="AA226">
            <v>9.3000000000000007</v>
          </cell>
          <cell r="AF226">
            <v>42</v>
          </cell>
          <cell r="AH226">
            <v>3400</v>
          </cell>
          <cell r="AI226">
            <v>3411.5768218999997</v>
          </cell>
          <cell r="AN226">
            <v>-21</v>
          </cell>
          <cell r="AR226">
            <v>8.3000000000000007</v>
          </cell>
          <cell r="AT226" t="str">
            <v>Accommodation and Food Services</v>
          </cell>
          <cell r="AU226" t="str">
            <v>Arts and Recreation Services</v>
          </cell>
          <cell r="AV226" t="str">
            <v>Health Care and Social Assistance</v>
          </cell>
          <cell r="AW226" t="str">
            <v>Transport, Postal and Warehousing</v>
          </cell>
          <cell r="AX226">
            <v>48.3</v>
          </cell>
          <cell r="AY226">
            <v>35.4</v>
          </cell>
          <cell r="AZ226">
            <v>3.6</v>
          </cell>
          <cell r="BA226">
            <v>3.2</v>
          </cell>
          <cell r="BB226">
            <v>3.8369518199999999</v>
          </cell>
          <cell r="BC226">
            <v>2.9998813685000001</v>
          </cell>
          <cell r="BD226">
            <v>3.0970661552999998</v>
          </cell>
          <cell r="BE226">
            <v>3.2552644598999998</v>
          </cell>
          <cell r="BF226">
            <v>3.9656492188999999</v>
          </cell>
          <cell r="BG226">
            <v>4.3172419304999998</v>
          </cell>
          <cell r="BH226">
            <v>5.6755025444999996</v>
          </cell>
          <cell r="BI226">
            <v>5.6010215180999996</v>
          </cell>
          <cell r="BJ226">
            <v>2.6400288049</v>
          </cell>
          <cell r="BK226">
            <v>7.5133106174000002</v>
          </cell>
          <cell r="BL226">
            <v>3.4115768218999998</v>
          </cell>
          <cell r="BM226">
            <v>3.7</v>
          </cell>
          <cell r="BN226">
            <v>35.4</v>
          </cell>
          <cell r="BO226">
            <v>23.6</v>
          </cell>
          <cell r="BP226">
            <v>18.2</v>
          </cell>
          <cell r="BQ226">
            <v>6.1</v>
          </cell>
          <cell r="BR226">
            <v>12.3</v>
          </cell>
          <cell r="BS226">
            <v>1.6</v>
          </cell>
          <cell r="BT226">
            <v>1.3</v>
          </cell>
          <cell r="BU226">
            <v>1.5</v>
          </cell>
          <cell r="BV226">
            <v>31.6</v>
          </cell>
          <cell r="BW226">
            <v>21.4</v>
          </cell>
          <cell r="BX226">
            <v>18.399999999999999</v>
          </cell>
          <cell r="BY226">
            <v>9.5</v>
          </cell>
          <cell r="BZ226">
            <v>8.6999999999999993</v>
          </cell>
          <cell r="CA226">
            <v>4</v>
          </cell>
          <cell r="CB226">
            <v>3.3</v>
          </cell>
          <cell r="CC226">
            <v>3.2</v>
          </cell>
          <cell r="CD226">
            <v>23</v>
          </cell>
          <cell r="CF226" t="str">
            <v>Other Industries</v>
          </cell>
          <cell r="CG226">
            <v>9.5000000000000142</v>
          </cell>
          <cell r="CH226">
            <v>0.3</v>
          </cell>
        </row>
        <row r="227">
          <cell r="B227">
            <v>4411</v>
          </cell>
          <cell r="C227" t="str">
            <v>Defence Force Members - Other Ranks</v>
          </cell>
          <cell r="E227" t="str">
            <v>n/a</v>
          </cell>
          <cell r="F227" t="str">
            <v>n/a</v>
          </cell>
          <cell r="G227">
            <v>87</v>
          </cell>
          <cell r="H227">
            <v>13</v>
          </cell>
          <cell r="I227">
            <v>94</v>
          </cell>
          <cell r="J227">
            <v>6</v>
          </cell>
          <cell r="K227">
            <v>2.2000000000000002</v>
          </cell>
          <cell r="L227">
            <v>5.6</v>
          </cell>
          <cell r="M227">
            <v>10.8</v>
          </cell>
          <cell r="N227">
            <v>26.5</v>
          </cell>
          <cell r="O227">
            <v>40.6</v>
          </cell>
          <cell r="P227">
            <v>6.5</v>
          </cell>
          <cell r="Q227">
            <v>7.8</v>
          </cell>
          <cell r="Y227">
            <v>94</v>
          </cell>
          <cell r="AA227">
            <v>0</v>
          </cell>
          <cell r="AF227">
            <v>50</v>
          </cell>
          <cell r="AH227">
            <v>15500</v>
          </cell>
          <cell r="AI227">
            <v>15512</v>
          </cell>
          <cell r="AN227" t="str">
            <v>n/a</v>
          </cell>
          <cell r="AR227" t="str">
            <v>n/a</v>
          </cell>
          <cell r="AT227" t="str">
            <v>Public Administration and Safety</v>
          </cell>
          <cell r="AU227" t="str">
            <v>Education and Training</v>
          </cell>
          <cell r="AV227" t="str">
            <v>Manufacturing</v>
          </cell>
          <cell r="AW227" t="str">
            <v>Professional, Scientific and Technical Services</v>
          </cell>
          <cell r="AX227">
            <v>99</v>
          </cell>
          <cell r="AY227">
            <v>0.2</v>
          </cell>
          <cell r="AZ227">
            <v>0.2</v>
          </cell>
          <cell r="BA227">
            <v>0.1</v>
          </cell>
          <cell r="BN227">
            <v>27.7</v>
          </cell>
          <cell r="BO227">
            <v>9.8000000000000007</v>
          </cell>
          <cell r="BP227">
            <v>35.9</v>
          </cell>
          <cell r="BQ227">
            <v>6.5</v>
          </cell>
          <cell r="BR227">
            <v>6.4</v>
          </cell>
          <cell r="BS227">
            <v>0.3</v>
          </cell>
          <cell r="BT227">
            <v>8.6</v>
          </cell>
          <cell r="BU227">
            <v>4.7</v>
          </cell>
          <cell r="BV227">
            <v>8.1999999999999993</v>
          </cell>
          <cell r="BW227">
            <v>28.5</v>
          </cell>
          <cell r="BX227">
            <v>37.9</v>
          </cell>
          <cell r="BY227">
            <v>14.6</v>
          </cell>
          <cell r="BZ227">
            <v>8.5</v>
          </cell>
          <cell r="CA227">
            <v>1.7</v>
          </cell>
          <cell r="CB227">
            <v>0.3</v>
          </cell>
          <cell r="CC227">
            <v>0.2</v>
          </cell>
          <cell r="CD227">
            <v>27</v>
          </cell>
          <cell r="CF227" t="str">
            <v>Other Industries</v>
          </cell>
          <cell r="CG227">
            <v>0.5</v>
          </cell>
        </row>
        <row r="228">
          <cell r="B228">
            <v>4412</v>
          </cell>
          <cell r="C228" t="str">
            <v>Fire and Emergency Workers</v>
          </cell>
          <cell r="E228">
            <v>2066</v>
          </cell>
          <cell r="F228" t="str">
            <v>n/a</v>
          </cell>
          <cell r="G228">
            <v>93</v>
          </cell>
          <cell r="H228">
            <v>7</v>
          </cell>
          <cell r="I228">
            <v>93</v>
          </cell>
          <cell r="J228">
            <v>7</v>
          </cell>
          <cell r="K228">
            <v>4.5999999999999996</v>
          </cell>
          <cell r="L228">
            <v>13.8</v>
          </cell>
          <cell r="M228">
            <v>21.4</v>
          </cell>
          <cell r="N228">
            <v>41.5</v>
          </cell>
          <cell r="O228">
            <v>11.6</v>
          </cell>
          <cell r="P228">
            <v>2.6</v>
          </cell>
          <cell r="Q228">
            <v>4.5</v>
          </cell>
          <cell r="Y228">
            <v>93</v>
          </cell>
          <cell r="AA228">
            <v>1.8</v>
          </cell>
          <cell r="AF228">
            <v>48</v>
          </cell>
          <cell r="AH228">
            <v>17600</v>
          </cell>
          <cell r="AI228">
            <v>17635.016124999998</v>
          </cell>
          <cell r="AN228">
            <v>-0.6</v>
          </cell>
          <cell r="AR228">
            <v>4</v>
          </cell>
          <cell r="AT228" t="str">
            <v>Public Administration and Safety</v>
          </cell>
          <cell r="AU228" t="str">
            <v>Transport, Postal and Warehousing</v>
          </cell>
          <cell r="AV228" t="str">
            <v>Mining</v>
          </cell>
          <cell r="AW228" t="str">
            <v>Construction</v>
          </cell>
          <cell r="AX228">
            <v>85.6</v>
          </cell>
          <cell r="AY228">
            <v>4.5999999999999996</v>
          </cell>
          <cell r="AZ228">
            <v>2.8</v>
          </cell>
          <cell r="BA228">
            <v>1.6</v>
          </cell>
          <cell r="BB228">
            <v>14.619016781999999</v>
          </cell>
          <cell r="BC228">
            <v>14.024339006</v>
          </cell>
          <cell r="BD228">
            <v>18.433895123999999</v>
          </cell>
          <cell r="BE228">
            <v>16.350393489999998</v>
          </cell>
          <cell r="BF228">
            <v>18.706400424000002</v>
          </cell>
          <cell r="BG228">
            <v>17.732798483</v>
          </cell>
          <cell r="BH228">
            <v>14.083247089</v>
          </cell>
          <cell r="BI228">
            <v>17.899239399999999</v>
          </cell>
          <cell r="BJ228">
            <v>14.707204838999999</v>
          </cell>
          <cell r="BK228">
            <v>13.699611984000001</v>
          </cell>
          <cell r="BL228">
            <v>17.635016125</v>
          </cell>
          <cell r="BM228">
            <v>18.3</v>
          </cell>
          <cell r="BN228">
            <v>31</v>
          </cell>
          <cell r="BO228">
            <v>24.5</v>
          </cell>
          <cell r="BP228">
            <v>19.5</v>
          </cell>
          <cell r="BQ228">
            <v>7.1</v>
          </cell>
          <cell r="BR228">
            <v>11</v>
          </cell>
          <cell r="BS228">
            <v>2.7</v>
          </cell>
          <cell r="BT228">
            <v>2.1</v>
          </cell>
          <cell r="BU228">
            <v>1.9</v>
          </cell>
          <cell r="BV228">
            <v>0.2</v>
          </cell>
          <cell r="BW228">
            <v>2.6</v>
          </cell>
          <cell r="BX228">
            <v>21.2</v>
          </cell>
          <cell r="BY228">
            <v>28.7</v>
          </cell>
          <cell r="BZ228">
            <v>29.1</v>
          </cell>
          <cell r="CA228">
            <v>12.1</v>
          </cell>
          <cell r="CB228">
            <v>4.5</v>
          </cell>
          <cell r="CC228">
            <v>1.5</v>
          </cell>
          <cell r="CD228">
            <v>44</v>
          </cell>
          <cell r="CF228" t="str">
            <v>Other Industries</v>
          </cell>
          <cell r="CG228">
            <v>5.4000000000000199</v>
          </cell>
          <cell r="CH228">
            <v>0.7</v>
          </cell>
        </row>
        <row r="229">
          <cell r="B229">
            <v>4413</v>
          </cell>
          <cell r="C229" t="str">
            <v>Police</v>
          </cell>
          <cell r="E229">
            <v>2036</v>
          </cell>
          <cell r="F229" t="str">
            <v>n/a</v>
          </cell>
          <cell r="G229">
            <v>73</v>
          </cell>
          <cell r="H229">
            <v>27</v>
          </cell>
          <cell r="I229">
            <v>93</v>
          </cell>
          <cell r="J229">
            <v>8</v>
          </cell>
          <cell r="K229">
            <v>6.4</v>
          </cell>
          <cell r="L229">
            <v>22.1</v>
          </cell>
          <cell r="M229">
            <v>44.1</v>
          </cell>
          <cell r="N229">
            <v>8.6</v>
          </cell>
          <cell r="O229">
            <v>14.9</v>
          </cell>
          <cell r="P229">
            <v>2.2000000000000002</v>
          </cell>
          <cell r="Q229">
            <v>1.8</v>
          </cell>
          <cell r="Y229">
            <v>93</v>
          </cell>
          <cell r="AA229">
            <v>0.2</v>
          </cell>
          <cell r="AF229">
            <v>43</v>
          </cell>
          <cell r="AH229">
            <v>68000</v>
          </cell>
          <cell r="AI229">
            <v>68043.432319</v>
          </cell>
          <cell r="AN229">
            <v>23.4</v>
          </cell>
          <cell r="AR229">
            <v>7.6</v>
          </cell>
          <cell r="AT229" t="str">
            <v>Public Administration and Safety</v>
          </cell>
          <cell r="AU229" t="str">
            <v>Education and Training</v>
          </cell>
          <cell r="AV229" t="str">
            <v>Professional, Scientific and Technical Services</v>
          </cell>
          <cell r="AW229" t="str">
            <v>Other Services</v>
          </cell>
          <cell r="AX229">
            <v>99.2</v>
          </cell>
          <cell r="AY229">
            <v>0.5</v>
          </cell>
          <cell r="AZ229">
            <v>0.1</v>
          </cell>
          <cell r="BA229">
            <v>0.1</v>
          </cell>
          <cell r="BB229">
            <v>59.415339181999997</v>
          </cell>
          <cell r="BC229">
            <v>48.400351866000001</v>
          </cell>
          <cell r="BD229">
            <v>63.060298701999997</v>
          </cell>
          <cell r="BE229">
            <v>57.543887761000001</v>
          </cell>
          <cell r="BF229">
            <v>53.015431583999998</v>
          </cell>
          <cell r="BG229">
            <v>55.135859056000001</v>
          </cell>
          <cell r="BH229">
            <v>69.021001613999999</v>
          </cell>
          <cell r="BI229">
            <v>61.299633759000002</v>
          </cell>
          <cell r="BJ229">
            <v>68.032333171999994</v>
          </cell>
          <cell r="BK229">
            <v>60.686126774999998</v>
          </cell>
          <cell r="BL229">
            <v>68.043432319000004</v>
          </cell>
          <cell r="BM229">
            <v>73.2</v>
          </cell>
          <cell r="BN229">
            <v>28.9</v>
          </cell>
          <cell r="BO229">
            <v>24</v>
          </cell>
          <cell r="BP229">
            <v>21.2</v>
          </cell>
          <cell r="BQ229">
            <v>8.1999999999999993</v>
          </cell>
          <cell r="BR229">
            <v>11</v>
          </cell>
          <cell r="BS229">
            <v>2.1</v>
          </cell>
          <cell r="BT229">
            <v>2.2999999999999998</v>
          </cell>
          <cell r="BU229">
            <v>2.2000000000000002</v>
          </cell>
          <cell r="BV229">
            <v>0.2</v>
          </cell>
          <cell r="BW229">
            <v>4</v>
          </cell>
          <cell r="BX229">
            <v>27.8</v>
          </cell>
          <cell r="BY229">
            <v>33.9</v>
          </cell>
          <cell r="BZ229">
            <v>26.8</v>
          </cell>
          <cell r="CA229">
            <v>5.9</v>
          </cell>
          <cell r="CB229">
            <v>1.2</v>
          </cell>
          <cell r="CC229">
            <v>0.3</v>
          </cell>
          <cell r="CD229">
            <v>40</v>
          </cell>
          <cell r="CF229" t="str">
            <v>Other Industries</v>
          </cell>
          <cell r="CG229">
            <v>0.10000000000000853</v>
          </cell>
          <cell r="CH229">
            <v>5.2</v>
          </cell>
        </row>
        <row r="230">
          <cell r="B230">
            <v>4421</v>
          </cell>
          <cell r="C230" t="str">
            <v>Prison Officers</v>
          </cell>
          <cell r="E230">
            <v>1580</v>
          </cell>
          <cell r="F230" t="str">
            <v>n/a</v>
          </cell>
          <cell r="G230">
            <v>73</v>
          </cell>
          <cell r="H230">
            <v>27</v>
          </cell>
          <cell r="I230">
            <v>92</v>
          </cell>
          <cell r="J230">
            <v>8</v>
          </cell>
          <cell r="K230">
            <v>2.9</v>
          </cell>
          <cell r="L230">
            <v>8.4</v>
          </cell>
          <cell r="M230">
            <v>13.9</v>
          </cell>
          <cell r="N230">
            <v>45.1</v>
          </cell>
          <cell r="O230">
            <v>14.5</v>
          </cell>
          <cell r="P230">
            <v>5</v>
          </cell>
          <cell r="Q230">
            <v>10.1</v>
          </cell>
          <cell r="Y230">
            <v>92</v>
          </cell>
          <cell r="AA230">
            <v>0.2</v>
          </cell>
          <cell r="AF230">
            <v>44</v>
          </cell>
          <cell r="AH230">
            <v>24700</v>
          </cell>
          <cell r="AI230">
            <v>24725.505273999999</v>
          </cell>
          <cell r="AN230">
            <v>36.6</v>
          </cell>
          <cell r="AR230">
            <v>6.8</v>
          </cell>
          <cell r="AT230" t="str">
            <v>Public Administration and Safety</v>
          </cell>
          <cell r="AU230" t="str">
            <v>Health Care and Social Assistance</v>
          </cell>
          <cell r="AV230" t="str">
            <v>Financial and Insurance Services</v>
          </cell>
          <cell r="AW230" t="str">
            <v>Professional, Scientific and Technical Services</v>
          </cell>
          <cell r="AX230">
            <v>98.5</v>
          </cell>
          <cell r="AY230">
            <v>0.5</v>
          </cell>
          <cell r="AZ230">
            <v>0.3</v>
          </cell>
          <cell r="BA230">
            <v>0.3</v>
          </cell>
          <cell r="BB230">
            <v>12.326846255</v>
          </cell>
          <cell r="BC230">
            <v>14.924189609000001</v>
          </cell>
          <cell r="BD230">
            <v>12.660762912999999</v>
          </cell>
          <cell r="BE230">
            <v>16.070502521000002</v>
          </cell>
          <cell r="BF230">
            <v>15.134614242</v>
          </cell>
          <cell r="BG230">
            <v>18.107263304</v>
          </cell>
          <cell r="BH230">
            <v>18.126547321</v>
          </cell>
          <cell r="BI230">
            <v>19.828390330000001</v>
          </cell>
          <cell r="BJ230">
            <v>19.440637462000002</v>
          </cell>
          <cell r="BK230">
            <v>18.105178601999999</v>
          </cell>
          <cell r="BL230">
            <v>24.725505274</v>
          </cell>
          <cell r="BM230">
            <v>26.4</v>
          </cell>
          <cell r="BN230">
            <v>28.8</v>
          </cell>
          <cell r="BO230">
            <v>22.3</v>
          </cell>
          <cell r="BP230">
            <v>17.7</v>
          </cell>
          <cell r="BQ230">
            <v>8.3000000000000007</v>
          </cell>
          <cell r="BR230">
            <v>16.7</v>
          </cell>
          <cell r="BS230">
            <v>2</v>
          </cell>
          <cell r="BT230">
            <v>3.1</v>
          </cell>
          <cell r="BU230">
            <v>1</v>
          </cell>
          <cell r="BV230">
            <v>0.1</v>
          </cell>
          <cell r="BW230">
            <v>3.3</v>
          </cell>
          <cell r="BX230">
            <v>17.100000000000001</v>
          </cell>
          <cell r="BY230">
            <v>25.2</v>
          </cell>
          <cell r="BZ230">
            <v>31</v>
          </cell>
          <cell r="CA230">
            <v>12.7</v>
          </cell>
          <cell r="CB230">
            <v>7.5</v>
          </cell>
          <cell r="CC230">
            <v>3.1</v>
          </cell>
          <cell r="CD230">
            <v>46</v>
          </cell>
          <cell r="CF230" t="str">
            <v>Other Industries</v>
          </cell>
          <cell r="CG230">
            <v>0.40000000000000568</v>
          </cell>
          <cell r="CH230">
            <v>1.7</v>
          </cell>
        </row>
        <row r="231">
          <cell r="B231">
            <v>4422</v>
          </cell>
          <cell r="C231" t="str">
            <v>Security Officers and Guards</v>
          </cell>
          <cell r="E231">
            <v>1318</v>
          </cell>
          <cell r="F231" t="str">
            <v>n/a</v>
          </cell>
          <cell r="G231">
            <v>84</v>
          </cell>
          <cell r="H231">
            <v>16</v>
          </cell>
          <cell r="I231">
            <v>68</v>
          </cell>
          <cell r="J231">
            <v>32</v>
          </cell>
          <cell r="K231">
            <v>5.0999999999999996</v>
          </cell>
          <cell r="L231">
            <v>10.199999999999999</v>
          </cell>
          <cell r="M231">
            <v>12.6</v>
          </cell>
          <cell r="N231">
            <v>27.3</v>
          </cell>
          <cell r="O231">
            <v>23.5</v>
          </cell>
          <cell r="P231">
            <v>5.9</v>
          </cell>
          <cell r="Q231">
            <v>15.4</v>
          </cell>
          <cell r="Y231">
            <v>68</v>
          </cell>
          <cell r="AA231">
            <v>5.7</v>
          </cell>
          <cell r="AF231">
            <v>45</v>
          </cell>
          <cell r="AH231">
            <v>60300</v>
          </cell>
          <cell r="AI231">
            <v>60270.616566999997</v>
          </cell>
          <cell r="AN231">
            <v>7.1</v>
          </cell>
          <cell r="AR231">
            <v>5.5</v>
          </cell>
          <cell r="AT231" t="str">
            <v>Public Administration and Safety</v>
          </cell>
          <cell r="AU231" t="str">
            <v>Health Care and Social Assistance</v>
          </cell>
          <cell r="AV231" t="str">
            <v>Retail Trade</v>
          </cell>
          <cell r="AW231" t="str">
            <v>Accommodation and Food Services</v>
          </cell>
          <cell r="AX231">
            <v>71.099999999999994</v>
          </cell>
          <cell r="AY231">
            <v>3.8</v>
          </cell>
          <cell r="AZ231">
            <v>3.6</v>
          </cell>
          <cell r="BA231">
            <v>3.3</v>
          </cell>
          <cell r="BB231">
            <v>53.021464975999997</v>
          </cell>
          <cell r="BC231">
            <v>54.856434434999997</v>
          </cell>
          <cell r="BD231">
            <v>49.968761385000001</v>
          </cell>
          <cell r="BE231">
            <v>55.589821964000002</v>
          </cell>
          <cell r="BF231">
            <v>56.341199809000003</v>
          </cell>
          <cell r="BG231">
            <v>56.265465945999999</v>
          </cell>
          <cell r="BH231">
            <v>52.864964504</v>
          </cell>
          <cell r="BI231">
            <v>62.310806464999999</v>
          </cell>
          <cell r="BJ231">
            <v>54.814172450000001</v>
          </cell>
          <cell r="BK231">
            <v>57.769069113999997</v>
          </cell>
          <cell r="BL231">
            <v>60.270616566999998</v>
          </cell>
          <cell r="BM231">
            <v>63.6</v>
          </cell>
          <cell r="BN231">
            <v>29.1</v>
          </cell>
          <cell r="BO231">
            <v>25.1</v>
          </cell>
          <cell r="BP231">
            <v>19.899999999999999</v>
          </cell>
          <cell r="BQ231">
            <v>6.7</v>
          </cell>
          <cell r="BR231">
            <v>12.2</v>
          </cell>
          <cell r="BS231">
            <v>1.7</v>
          </cell>
          <cell r="BT231">
            <v>1.9</v>
          </cell>
          <cell r="BU231">
            <v>3.3</v>
          </cell>
          <cell r="BV231">
            <v>1.4</v>
          </cell>
          <cell r="BW231">
            <v>9.1</v>
          </cell>
          <cell r="BX231">
            <v>24.9</v>
          </cell>
          <cell r="BY231">
            <v>21.7</v>
          </cell>
          <cell r="BZ231">
            <v>22</v>
          </cell>
          <cell r="CA231">
            <v>9.1999999999999993</v>
          </cell>
          <cell r="CB231">
            <v>7</v>
          </cell>
          <cell r="CC231">
            <v>4.7</v>
          </cell>
          <cell r="CD231">
            <v>41</v>
          </cell>
          <cell r="CF231" t="str">
            <v>Other Industries</v>
          </cell>
          <cell r="CG231">
            <v>18.200000000000017</v>
          </cell>
          <cell r="CH231">
            <v>3.3</v>
          </cell>
        </row>
        <row r="232">
          <cell r="B232">
            <v>4511</v>
          </cell>
          <cell r="C232" t="str">
            <v>Beauty Therapists</v>
          </cell>
          <cell r="E232">
            <v>959</v>
          </cell>
          <cell r="F232" t="str">
            <v>n/a</v>
          </cell>
          <cell r="G232">
            <v>3</v>
          </cell>
          <cell r="H232">
            <v>97</v>
          </cell>
          <cell r="I232">
            <v>39</v>
          </cell>
          <cell r="J232">
            <v>61</v>
          </cell>
          <cell r="K232">
            <v>1.5</v>
          </cell>
          <cell r="L232">
            <v>6.5</v>
          </cell>
          <cell r="M232">
            <v>45.7</v>
          </cell>
          <cell r="N232">
            <v>22.1</v>
          </cell>
          <cell r="O232">
            <v>14.5</v>
          </cell>
          <cell r="P232">
            <v>2.4</v>
          </cell>
          <cell r="Q232">
            <v>7.3</v>
          </cell>
          <cell r="Y232">
            <v>39</v>
          </cell>
          <cell r="AA232">
            <v>1.9</v>
          </cell>
          <cell r="AF232">
            <v>42</v>
          </cell>
          <cell r="AH232">
            <v>31000</v>
          </cell>
          <cell r="AI232">
            <v>31014.363429000001</v>
          </cell>
          <cell r="AN232">
            <v>7.5</v>
          </cell>
          <cell r="AR232">
            <v>7.7</v>
          </cell>
          <cell r="AT232" t="str">
            <v>Other Services</v>
          </cell>
          <cell r="AU232" t="str">
            <v>Retail Trade</v>
          </cell>
          <cell r="AV232" t="str">
            <v>Health Care and Social Assistance</v>
          </cell>
          <cell r="AW232" t="str">
            <v>Accommodation and Food Services</v>
          </cell>
          <cell r="AX232">
            <v>92.5</v>
          </cell>
          <cell r="AY232">
            <v>2.4</v>
          </cell>
          <cell r="AZ232">
            <v>2.4</v>
          </cell>
          <cell r="BA232">
            <v>0.8</v>
          </cell>
          <cell r="BB232">
            <v>25.552798476</v>
          </cell>
          <cell r="BC232">
            <v>23.191649175999999</v>
          </cell>
          <cell r="BD232">
            <v>19.495369141000001</v>
          </cell>
          <cell r="BE232">
            <v>28.008199008999998</v>
          </cell>
          <cell r="BF232">
            <v>25.274441995</v>
          </cell>
          <cell r="BG232">
            <v>28.856781458</v>
          </cell>
          <cell r="BH232">
            <v>34.521175954999997</v>
          </cell>
          <cell r="BI232">
            <v>42.814429603000001</v>
          </cell>
          <cell r="BJ232">
            <v>33.582804877999997</v>
          </cell>
          <cell r="BK232">
            <v>44.312611199999999</v>
          </cell>
          <cell r="BL232">
            <v>31.014363428999999</v>
          </cell>
          <cell r="BM232">
            <v>33.4</v>
          </cell>
          <cell r="BN232">
            <v>32.6</v>
          </cell>
          <cell r="BO232">
            <v>25.2</v>
          </cell>
          <cell r="BP232">
            <v>20.399999999999999</v>
          </cell>
          <cell r="BQ232">
            <v>6.3</v>
          </cell>
          <cell r="BR232">
            <v>12</v>
          </cell>
          <cell r="BS232">
            <v>1.5</v>
          </cell>
          <cell r="BT232">
            <v>0.6</v>
          </cell>
          <cell r="BU232">
            <v>1.4</v>
          </cell>
          <cell r="BV232">
            <v>3.9</v>
          </cell>
          <cell r="BW232">
            <v>16.899999999999999</v>
          </cell>
          <cell r="BX232">
            <v>36.299999999999997</v>
          </cell>
          <cell r="BY232">
            <v>23.5</v>
          </cell>
          <cell r="BZ232">
            <v>14</v>
          </cell>
          <cell r="CA232">
            <v>2.9</v>
          </cell>
          <cell r="CB232">
            <v>1.4</v>
          </cell>
          <cell r="CC232">
            <v>1</v>
          </cell>
          <cell r="CD232">
            <v>32</v>
          </cell>
          <cell r="CF232" t="str">
            <v>Other Industries</v>
          </cell>
          <cell r="CG232">
            <v>1.8999999999999915</v>
          </cell>
          <cell r="CH232">
            <v>2.4</v>
          </cell>
        </row>
        <row r="233">
          <cell r="B233">
            <v>4512</v>
          </cell>
          <cell r="C233" t="str">
            <v>Driving Instructors</v>
          </cell>
          <cell r="E233" t="str">
            <v>n/a</v>
          </cell>
          <cell r="F233" t="str">
            <v>n/a</v>
          </cell>
          <cell r="G233">
            <v>77</v>
          </cell>
          <cell r="H233">
            <v>23</v>
          </cell>
          <cell r="I233">
            <v>38</v>
          </cell>
          <cell r="J233">
            <v>62</v>
          </cell>
          <cell r="K233">
            <v>4.9000000000000004</v>
          </cell>
          <cell r="L233">
            <v>11.9</v>
          </cell>
          <cell r="M233">
            <v>14.2</v>
          </cell>
          <cell r="N233">
            <v>45.8</v>
          </cell>
          <cell r="O233">
            <v>11</v>
          </cell>
          <cell r="P233">
            <v>3.3</v>
          </cell>
          <cell r="Q233">
            <v>8.9</v>
          </cell>
          <cell r="Y233">
            <v>38</v>
          </cell>
          <cell r="AA233">
            <v>0</v>
          </cell>
          <cell r="AF233">
            <v>45</v>
          </cell>
          <cell r="AH233">
            <v>4600</v>
          </cell>
          <cell r="AI233">
            <v>4604.6297004000007</v>
          </cell>
          <cell r="AN233">
            <v>6.5</v>
          </cell>
          <cell r="AR233">
            <v>7</v>
          </cell>
          <cell r="AT233" t="str">
            <v>Education and Training</v>
          </cell>
          <cell r="AU233" t="str">
            <v>Transport, Postal and Warehousing</v>
          </cell>
          <cell r="AV233" t="str">
            <v>Public Administration and Safety</v>
          </cell>
          <cell r="AW233" t="str">
            <v>Other Services</v>
          </cell>
          <cell r="AX233">
            <v>84.7</v>
          </cell>
          <cell r="AY233">
            <v>6.6</v>
          </cell>
          <cell r="AZ233">
            <v>3.6</v>
          </cell>
          <cell r="BA233">
            <v>1.6</v>
          </cell>
          <cell r="BB233">
            <v>5.5165591677999997</v>
          </cell>
          <cell r="BC233">
            <v>4.2827482628000002</v>
          </cell>
          <cell r="BD233">
            <v>7.5892659452000002</v>
          </cell>
          <cell r="BE233">
            <v>6.4333962296999996</v>
          </cell>
          <cell r="BF233">
            <v>5.6565360849999999</v>
          </cell>
          <cell r="BG233">
            <v>4.3223949603999996</v>
          </cell>
          <cell r="BH233">
            <v>6.1708760911000002</v>
          </cell>
          <cell r="BI233">
            <v>9.6915209680000007</v>
          </cell>
          <cell r="BJ233">
            <v>5.2940035234999998</v>
          </cell>
          <cell r="BK233">
            <v>5.2810353586999996</v>
          </cell>
          <cell r="BL233">
            <v>4.6046297004000003</v>
          </cell>
          <cell r="BM233">
            <v>4.9000000000000004</v>
          </cell>
          <cell r="BN233">
            <v>32.9</v>
          </cell>
          <cell r="BO233">
            <v>24.7</v>
          </cell>
          <cell r="BP233">
            <v>19.600000000000001</v>
          </cell>
          <cell r="BQ233">
            <v>7</v>
          </cell>
          <cell r="BR233">
            <v>12.3</v>
          </cell>
          <cell r="BS233">
            <v>1.4</v>
          </cell>
          <cell r="BT233">
            <v>0.7</v>
          </cell>
          <cell r="BU233">
            <v>1.4</v>
          </cell>
          <cell r="BV233">
            <v>0.1</v>
          </cell>
          <cell r="BW233">
            <v>0.7</v>
          </cell>
          <cell r="BX233">
            <v>8.1999999999999993</v>
          </cell>
          <cell r="BY233">
            <v>18.5</v>
          </cell>
          <cell r="BZ233">
            <v>33</v>
          </cell>
          <cell r="CA233">
            <v>16.7</v>
          </cell>
          <cell r="CB233">
            <v>13.6</v>
          </cell>
          <cell r="CC233">
            <v>9.1999999999999993</v>
          </cell>
          <cell r="CD233">
            <v>52</v>
          </cell>
          <cell r="CF233" t="str">
            <v>Other Industries</v>
          </cell>
          <cell r="CG233">
            <v>3.5000000000000142</v>
          </cell>
          <cell r="CH233">
            <v>0.3</v>
          </cell>
        </row>
        <row r="234">
          <cell r="B234">
            <v>4513</v>
          </cell>
          <cell r="C234" t="str">
            <v>Funeral Workers</v>
          </cell>
          <cell r="E234">
            <v>1275</v>
          </cell>
          <cell r="F234" t="str">
            <v>n/a</v>
          </cell>
          <cell r="G234">
            <v>55</v>
          </cell>
          <cell r="H234">
            <v>45</v>
          </cell>
          <cell r="I234">
            <v>71</v>
          </cell>
          <cell r="J234">
            <v>29</v>
          </cell>
          <cell r="K234">
            <v>2.5</v>
          </cell>
          <cell r="L234">
            <v>9.1</v>
          </cell>
          <cell r="M234">
            <v>13.7</v>
          </cell>
          <cell r="N234">
            <v>23.4</v>
          </cell>
          <cell r="O234">
            <v>21.2</v>
          </cell>
          <cell r="P234">
            <v>8.5</v>
          </cell>
          <cell r="Q234">
            <v>21.6</v>
          </cell>
          <cell r="Y234">
            <v>71</v>
          </cell>
          <cell r="AA234">
            <v>0</v>
          </cell>
          <cell r="AF234">
            <v>45</v>
          </cell>
          <cell r="AH234">
            <v>4900</v>
          </cell>
          <cell r="AI234">
            <v>4898.0871239999997</v>
          </cell>
          <cell r="AN234">
            <v>95</v>
          </cell>
          <cell r="AR234">
            <v>3.1</v>
          </cell>
          <cell r="AT234" t="str">
            <v>Other Services</v>
          </cell>
          <cell r="AU234" t="str">
            <v>Health Care and Social Assistance</v>
          </cell>
          <cell r="AV234" t="str">
            <v>Public Administration and Safety</v>
          </cell>
          <cell r="AW234" t="str">
            <v>Wholesale Trade</v>
          </cell>
          <cell r="AX234">
            <v>98.1</v>
          </cell>
          <cell r="AY234">
            <v>0.9</v>
          </cell>
          <cell r="AZ234">
            <v>0.5</v>
          </cell>
          <cell r="BA234">
            <v>0.1</v>
          </cell>
          <cell r="BB234">
            <v>5.2827939929000003</v>
          </cell>
          <cell r="BC234">
            <v>3.6476363960999998</v>
          </cell>
          <cell r="BD234">
            <v>1.4956820280000001</v>
          </cell>
          <cell r="BE234">
            <v>2.8158636712999998</v>
          </cell>
          <cell r="BF234">
            <v>4.2540471578999997</v>
          </cell>
          <cell r="BG234">
            <v>2.5121981920000001</v>
          </cell>
          <cell r="BH234">
            <v>2.9426980726999998</v>
          </cell>
          <cell r="BI234">
            <v>3.5000737937999999</v>
          </cell>
          <cell r="BJ234">
            <v>5.6678611933000003</v>
          </cell>
          <cell r="BK234">
            <v>2.3394498899</v>
          </cell>
          <cell r="BL234">
            <v>4.8980871239999999</v>
          </cell>
          <cell r="BM234">
            <v>5</v>
          </cell>
          <cell r="BN234">
            <v>32.5</v>
          </cell>
          <cell r="BO234">
            <v>26.2</v>
          </cell>
          <cell r="BP234">
            <v>18.2</v>
          </cell>
          <cell r="BQ234">
            <v>8.8000000000000007</v>
          </cell>
          <cell r="BR234">
            <v>9.8000000000000007</v>
          </cell>
          <cell r="BS234">
            <v>3</v>
          </cell>
          <cell r="BT234">
            <v>0.3</v>
          </cell>
          <cell r="BU234">
            <v>1.1000000000000001</v>
          </cell>
          <cell r="BV234">
            <v>0.6</v>
          </cell>
          <cell r="BW234">
            <v>2.9</v>
          </cell>
          <cell r="BX234">
            <v>8.8000000000000007</v>
          </cell>
          <cell r="BY234">
            <v>16.899999999999999</v>
          </cell>
          <cell r="BZ234">
            <v>30.9</v>
          </cell>
          <cell r="CA234">
            <v>13.8</v>
          </cell>
          <cell r="CB234">
            <v>13.2</v>
          </cell>
          <cell r="CC234">
            <v>13.1</v>
          </cell>
          <cell r="CD234">
            <v>52</v>
          </cell>
          <cell r="CF234" t="str">
            <v>Other Industries</v>
          </cell>
          <cell r="CG234">
            <v>0.40000000000000568</v>
          </cell>
          <cell r="CH234">
            <v>0.2</v>
          </cell>
        </row>
        <row r="235">
          <cell r="B235">
            <v>4514</v>
          </cell>
          <cell r="C235" t="str">
            <v>Gallery, Museum and Tour Guides</v>
          </cell>
          <cell r="E235">
            <v>1374</v>
          </cell>
          <cell r="F235" t="str">
            <v>n/a</v>
          </cell>
          <cell r="G235">
            <v>52</v>
          </cell>
          <cell r="H235">
            <v>48</v>
          </cell>
          <cell r="I235">
            <v>43</v>
          </cell>
          <cell r="J235">
            <v>57</v>
          </cell>
          <cell r="K235">
            <v>12.3</v>
          </cell>
          <cell r="L235">
            <v>29.7</v>
          </cell>
          <cell r="M235">
            <v>13</v>
          </cell>
          <cell r="N235">
            <v>14.2</v>
          </cell>
          <cell r="O235">
            <v>19.8</v>
          </cell>
          <cell r="P235">
            <v>3.6</v>
          </cell>
          <cell r="Q235">
            <v>7.3</v>
          </cell>
          <cell r="Y235">
            <v>43</v>
          </cell>
          <cell r="AA235">
            <v>3</v>
          </cell>
          <cell r="AF235">
            <v>47</v>
          </cell>
          <cell r="AH235">
            <v>8100</v>
          </cell>
          <cell r="AI235">
            <v>8097.9494159000005</v>
          </cell>
          <cell r="AN235">
            <v>-15.5</v>
          </cell>
          <cell r="AR235">
            <v>0</v>
          </cell>
          <cell r="AT235" t="str">
            <v>Administrative and Support Services</v>
          </cell>
          <cell r="AU235" t="str">
            <v>Arts and Recreation Services</v>
          </cell>
          <cell r="AV235" t="str">
            <v>Transport, Postal and Warehousing</v>
          </cell>
          <cell r="AW235" t="str">
            <v>Public Administration and Safety</v>
          </cell>
          <cell r="AX235">
            <v>36.9</v>
          </cell>
          <cell r="AY235">
            <v>29</v>
          </cell>
          <cell r="AZ235">
            <v>14.7</v>
          </cell>
          <cell r="BA235">
            <v>5.5</v>
          </cell>
          <cell r="BB235">
            <v>7.7812014351999998</v>
          </cell>
          <cell r="BC235">
            <v>6.7481318339999996</v>
          </cell>
          <cell r="BD235">
            <v>5.4858881940000002</v>
          </cell>
          <cell r="BE235">
            <v>4.5894402929</v>
          </cell>
          <cell r="BF235">
            <v>6.7615202780999999</v>
          </cell>
          <cell r="BG235">
            <v>9.5845405342000003</v>
          </cell>
          <cell r="BH235">
            <v>8.6662488515000007</v>
          </cell>
          <cell r="BI235">
            <v>7.6723444959</v>
          </cell>
          <cell r="BJ235">
            <v>8.1600324293999993</v>
          </cell>
          <cell r="BK235">
            <v>5.3674147847000002</v>
          </cell>
          <cell r="BL235">
            <v>8.0979494159000005</v>
          </cell>
          <cell r="BM235">
            <v>8.1</v>
          </cell>
          <cell r="BN235">
            <v>28.2</v>
          </cell>
          <cell r="BO235">
            <v>18.5</v>
          </cell>
          <cell r="BP235">
            <v>23.6</v>
          </cell>
          <cell r="BQ235">
            <v>5.2</v>
          </cell>
          <cell r="BR235">
            <v>9.1</v>
          </cell>
          <cell r="BS235">
            <v>6</v>
          </cell>
          <cell r="BT235">
            <v>4.8</v>
          </cell>
          <cell r="BU235">
            <v>4.4000000000000004</v>
          </cell>
          <cell r="BV235">
            <v>2.4</v>
          </cell>
          <cell r="BW235">
            <v>9.4</v>
          </cell>
          <cell r="BX235">
            <v>24</v>
          </cell>
          <cell r="BY235">
            <v>17.8</v>
          </cell>
          <cell r="BZ235">
            <v>20.7</v>
          </cell>
          <cell r="CA235">
            <v>10.1</v>
          </cell>
          <cell r="CB235">
            <v>7.1</v>
          </cell>
          <cell r="CC235">
            <v>8.5</v>
          </cell>
          <cell r="CD235">
            <v>42</v>
          </cell>
          <cell r="CF235" t="str">
            <v>Other Industries</v>
          </cell>
          <cell r="CG235">
            <v>13.899999999999991</v>
          </cell>
          <cell r="CH235">
            <v>0</v>
          </cell>
        </row>
        <row r="236">
          <cell r="B236">
            <v>4515</v>
          </cell>
          <cell r="C236" t="str">
            <v>Personal Care Consultants</v>
          </cell>
          <cell r="E236" t="str">
            <v>n/a</v>
          </cell>
          <cell r="F236" t="str">
            <v>n/a</v>
          </cell>
          <cell r="G236">
            <v>19</v>
          </cell>
          <cell r="H236">
            <v>81</v>
          </cell>
          <cell r="I236">
            <v>26</v>
          </cell>
          <cell r="J236">
            <v>74</v>
          </cell>
          <cell r="K236">
            <v>4.9000000000000004</v>
          </cell>
          <cell r="L236">
            <v>22.8</v>
          </cell>
          <cell r="M236">
            <v>29</v>
          </cell>
          <cell r="N236">
            <v>9.5</v>
          </cell>
          <cell r="O236">
            <v>21</v>
          </cell>
          <cell r="P236">
            <v>2.7</v>
          </cell>
          <cell r="Q236">
            <v>10</v>
          </cell>
          <cell r="Y236">
            <v>26</v>
          </cell>
          <cell r="AA236">
            <v>1.5</v>
          </cell>
          <cell r="AF236">
            <v>44</v>
          </cell>
          <cell r="AH236">
            <v>6900</v>
          </cell>
          <cell r="AI236">
            <v>6867.7162466999998</v>
          </cell>
          <cell r="AN236">
            <v>138.4</v>
          </cell>
          <cell r="AR236">
            <v>5.8</v>
          </cell>
          <cell r="AT236" t="str">
            <v>Health Care and Social Assistance</v>
          </cell>
          <cell r="AU236" t="str">
            <v>Other Services</v>
          </cell>
          <cell r="AV236" t="str">
            <v>Retail Trade</v>
          </cell>
          <cell r="AW236" t="str">
            <v>Education and Training</v>
          </cell>
          <cell r="AX236">
            <v>79.2</v>
          </cell>
          <cell r="AY236">
            <v>11.8</v>
          </cell>
          <cell r="AZ236">
            <v>5.5</v>
          </cell>
          <cell r="BA236">
            <v>1.4</v>
          </cell>
          <cell r="BB236">
            <v>4.201622446</v>
          </cell>
          <cell r="BC236">
            <v>5.2623080913000004</v>
          </cell>
          <cell r="BD236">
            <v>4.8926041729999996</v>
          </cell>
          <cell r="BE236">
            <v>4.6691449457000003</v>
          </cell>
          <cell r="BF236">
            <v>4.3402907230999999</v>
          </cell>
          <cell r="BG236">
            <v>2.8803449508000001</v>
          </cell>
          <cell r="BH236">
            <v>8.9322351011999999</v>
          </cell>
          <cell r="BI236">
            <v>3.7899599595</v>
          </cell>
          <cell r="BJ236">
            <v>7.0034635102999996</v>
          </cell>
          <cell r="BK236">
            <v>4.8786166631999999</v>
          </cell>
          <cell r="BL236">
            <v>6.8677162466999997</v>
          </cell>
          <cell r="BM236">
            <v>7.3</v>
          </cell>
          <cell r="BN236">
            <v>31</v>
          </cell>
          <cell r="BO236">
            <v>27</v>
          </cell>
          <cell r="BP236">
            <v>20.8</v>
          </cell>
          <cell r="BQ236">
            <v>5.2</v>
          </cell>
          <cell r="BR236">
            <v>12.6</v>
          </cell>
          <cell r="BS236">
            <v>1.6</v>
          </cell>
          <cell r="BT236">
            <v>0.9</v>
          </cell>
          <cell r="BU236">
            <v>1.1000000000000001</v>
          </cell>
          <cell r="BV236">
            <v>0.8</v>
          </cell>
          <cell r="BW236">
            <v>6.4</v>
          </cell>
          <cell r="BX236">
            <v>25.8</v>
          </cell>
          <cell r="BY236">
            <v>22.4</v>
          </cell>
          <cell r="BZ236">
            <v>24.6</v>
          </cell>
          <cell r="CA236">
            <v>8.3000000000000007</v>
          </cell>
          <cell r="CB236">
            <v>6.9</v>
          </cell>
          <cell r="CC236">
            <v>4.9000000000000004</v>
          </cell>
          <cell r="CD236">
            <v>43</v>
          </cell>
          <cell r="CF236" t="str">
            <v>Other Industries</v>
          </cell>
          <cell r="CG236">
            <v>2.0999999999999943</v>
          </cell>
          <cell r="CH236">
            <v>0.4</v>
          </cell>
        </row>
        <row r="237">
          <cell r="B237">
            <v>4516</v>
          </cell>
          <cell r="C237" t="str">
            <v>Tourism and Travel Advisers</v>
          </cell>
          <cell r="E237">
            <v>1318</v>
          </cell>
          <cell r="F237" t="str">
            <v>n/a</v>
          </cell>
          <cell r="G237">
            <v>20</v>
          </cell>
          <cell r="H237">
            <v>80</v>
          </cell>
          <cell r="I237">
            <v>71</v>
          </cell>
          <cell r="J237">
            <v>29</v>
          </cell>
          <cell r="K237">
            <v>4.0999999999999996</v>
          </cell>
          <cell r="L237">
            <v>21.3</v>
          </cell>
          <cell r="M237">
            <v>24.4</v>
          </cell>
          <cell r="N237">
            <v>19.100000000000001</v>
          </cell>
          <cell r="O237">
            <v>23.2</v>
          </cell>
          <cell r="P237">
            <v>3.1</v>
          </cell>
          <cell r="Q237">
            <v>4.8</v>
          </cell>
          <cell r="Y237">
            <v>71</v>
          </cell>
          <cell r="AA237">
            <v>4.4000000000000004</v>
          </cell>
          <cell r="AF237">
            <v>43</v>
          </cell>
          <cell r="AH237">
            <v>20000</v>
          </cell>
          <cell r="AI237">
            <v>20009.024738</v>
          </cell>
          <cell r="AN237">
            <v>-13.9</v>
          </cell>
          <cell r="AR237">
            <v>-2.7</v>
          </cell>
          <cell r="AT237" t="str">
            <v>Administrative and Support Services</v>
          </cell>
          <cell r="AU237" t="str">
            <v>Transport, Postal and Warehousing</v>
          </cell>
          <cell r="AV237" t="str">
            <v>Public Administration and Safety</v>
          </cell>
          <cell r="AW237" t="str">
            <v>Accommodation and Food Services</v>
          </cell>
          <cell r="AX237">
            <v>84.1</v>
          </cell>
          <cell r="AY237">
            <v>6.4</v>
          </cell>
          <cell r="AZ237">
            <v>2.8</v>
          </cell>
          <cell r="BA237">
            <v>1.6</v>
          </cell>
          <cell r="BB237">
            <v>26.134745178999999</v>
          </cell>
          <cell r="BC237">
            <v>24.568523021000001</v>
          </cell>
          <cell r="BD237">
            <v>20.397560065</v>
          </cell>
          <cell r="BE237">
            <v>23.299954074999999</v>
          </cell>
          <cell r="BF237">
            <v>24.576670807999999</v>
          </cell>
          <cell r="BG237">
            <v>23.230719790999999</v>
          </cell>
          <cell r="BH237">
            <v>24.371292054000001</v>
          </cell>
          <cell r="BI237">
            <v>27.324634486000001</v>
          </cell>
          <cell r="BJ237">
            <v>21.891043851999999</v>
          </cell>
          <cell r="BK237">
            <v>23.893390174</v>
          </cell>
          <cell r="BL237">
            <v>20.009024738000001</v>
          </cell>
          <cell r="BM237">
            <v>19.5</v>
          </cell>
          <cell r="BN237">
            <v>33</v>
          </cell>
          <cell r="BO237">
            <v>24.4</v>
          </cell>
          <cell r="BP237">
            <v>22.1</v>
          </cell>
          <cell r="BQ237">
            <v>6.6</v>
          </cell>
          <cell r="BR237">
            <v>9.6</v>
          </cell>
          <cell r="BS237">
            <v>2</v>
          </cell>
          <cell r="BT237">
            <v>0.7</v>
          </cell>
          <cell r="BU237">
            <v>1.4</v>
          </cell>
          <cell r="BV237">
            <v>1</v>
          </cell>
          <cell r="BW237">
            <v>11.2</v>
          </cell>
          <cell r="BX237">
            <v>32.200000000000003</v>
          </cell>
          <cell r="BY237">
            <v>24</v>
          </cell>
          <cell r="BZ237">
            <v>17.899999999999999</v>
          </cell>
          <cell r="CA237">
            <v>5.9</v>
          </cell>
          <cell r="CB237">
            <v>4.0999999999999996</v>
          </cell>
          <cell r="CC237">
            <v>3.7</v>
          </cell>
          <cell r="CD237">
            <v>37</v>
          </cell>
          <cell r="CF237" t="str">
            <v>Other Industries</v>
          </cell>
          <cell r="CG237">
            <v>5.1000000000000085</v>
          </cell>
          <cell r="CH237">
            <v>-0.5</v>
          </cell>
        </row>
        <row r="238">
          <cell r="B238">
            <v>4517</v>
          </cell>
          <cell r="C238" t="str">
            <v>Travel Attendants</v>
          </cell>
          <cell r="E238">
            <v>1340</v>
          </cell>
          <cell r="F238" t="str">
            <v>n/a</v>
          </cell>
          <cell r="G238">
            <v>26</v>
          </cell>
          <cell r="H238">
            <v>74</v>
          </cell>
          <cell r="I238">
            <v>52</v>
          </cell>
          <cell r="J238">
            <v>48</v>
          </cell>
          <cell r="K238">
            <v>2.4</v>
          </cell>
          <cell r="L238">
            <v>15.4</v>
          </cell>
          <cell r="M238">
            <v>17.100000000000001</v>
          </cell>
          <cell r="N238">
            <v>17.7</v>
          </cell>
          <cell r="O238">
            <v>37.200000000000003</v>
          </cell>
          <cell r="P238">
            <v>4.2</v>
          </cell>
          <cell r="Q238">
            <v>6.1</v>
          </cell>
          <cell r="Y238">
            <v>52</v>
          </cell>
          <cell r="AA238">
            <v>0</v>
          </cell>
          <cell r="AF238">
            <v>42</v>
          </cell>
          <cell r="AH238">
            <v>6400</v>
          </cell>
          <cell r="AI238">
            <v>6360.2126638999998</v>
          </cell>
          <cell r="AN238">
            <v>-45.9</v>
          </cell>
          <cell r="AR238">
            <v>5.5</v>
          </cell>
          <cell r="AT238" t="str">
            <v>Transport, Postal and Warehousing</v>
          </cell>
          <cell r="AU238" t="str">
            <v>Administrative and Support Services</v>
          </cell>
          <cell r="AV238" t="str">
            <v>Public Administration and Safety</v>
          </cell>
          <cell r="AW238" t="str">
            <v>Accommodation and Food Services</v>
          </cell>
          <cell r="AX238">
            <v>94.8</v>
          </cell>
          <cell r="AY238">
            <v>2</v>
          </cell>
          <cell r="AZ238">
            <v>1.4</v>
          </cell>
          <cell r="BA238">
            <v>0.9</v>
          </cell>
          <cell r="BB238">
            <v>11.651803468000001</v>
          </cell>
          <cell r="BC238">
            <v>10.353316404999999</v>
          </cell>
          <cell r="BD238">
            <v>10.728844814</v>
          </cell>
          <cell r="BE238">
            <v>11.338909967999999</v>
          </cell>
          <cell r="BF238">
            <v>10.732169287</v>
          </cell>
          <cell r="BG238">
            <v>11.751415962999999</v>
          </cell>
          <cell r="BH238">
            <v>8.7469979344999995</v>
          </cell>
          <cell r="BI238">
            <v>8.1256310159999998</v>
          </cell>
          <cell r="BJ238">
            <v>7.6568448174999997</v>
          </cell>
          <cell r="BK238">
            <v>10.835284664</v>
          </cell>
          <cell r="BL238">
            <v>6.3602126638999996</v>
          </cell>
          <cell r="BM238">
            <v>6.7</v>
          </cell>
          <cell r="BN238">
            <v>35.4</v>
          </cell>
          <cell r="BO238">
            <v>22.1</v>
          </cell>
          <cell r="BP238">
            <v>23.8</v>
          </cell>
          <cell r="BQ238">
            <v>5.3</v>
          </cell>
          <cell r="BR238">
            <v>11.2</v>
          </cell>
          <cell r="BS238">
            <v>0.8</v>
          </cell>
          <cell r="BT238">
            <v>0.6</v>
          </cell>
          <cell r="BU238">
            <v>0.7</v>
          </cell>
          <cell r="BV238">
            <v>1.6</v>
          </cell>
          <cell r="BW238">
            <v>12.2</v>
          </cell>
          <cell r="BX238">
            <v>28.1</v>
          </cell>
          <cell r="BY238">
            <v>22.7</v>
          </cell>
          <cell r="BZ238">
            <v>24.8</v>
          </cell>
          <cell r="CA238">
            <v>7.7</v>
          </cell>
          <cell r="CB238">
            <v>2.2000000000000002</v>
          </cell>
          <cell r="CC238">
            <v>0.6</v>
          </cell>
          <cell r="CD238">
            <v>38</v>
          </cell>
          <cell r="CF238" t="str">
            <v>Other Industries</v>
          </cell>
          <cell r="CG238">
            <v>0.89999999999999147</v>
          </cell>
          <cell r="CH238">
            <v>0.3</v>
          </cell>
        </row>
        <row r="239">
          <cell r="B239">
            <v>4518</v>
          </cell>
          <cell r="C239" t="str">
            <v>Other Personal Service Workers</v>
          </cell>
          <cell r="E239">
            <v>1163</v>
          </cell>
          <cell r="F239" t="str">
            <v>n/a</v>
          </cell>
          <cell r="G239">
            <v>33</v>
          </cell>
          <cell r="H239">
            <v>67</v>
          </cell>
          <cell r="I239">
            <v>34</v>
          </cell>
          <cell r="J239">
            <v>66</v>
          </cell>
          <cell r="K239">
            <v>7.9</v>
          </cell>
          <cell r="L239">
            <v>18.399999999999999</v>
          </cell>
          <cell r="M239">
            <v>15</v>
          </cell>
          <cell r="N239">
            <v>17.100000000000001</v>
          </cell>
          <cell r="O239">
            <v>21.6</v>
          </cell>
          <cell r="P239">
            <v>5.8</v>
          </cell>
          <cell r="Q239">
            <v>14.3</v>
          </cell>
          <cell r="Y239">
            <v>34</v>
          </cell>
          <cell r="AA239">
            <v>7.3</v>
          </cell>
          <cell r="AF239">
            <v>45</v>
          </cell>
          <cell r="AH239">
            <v>16900</v>
          </cell>
          <cell r="AI239">
            <v>16874.055064</v>
          </cell>
          <cell r="AN239">
            <v>29</v>
          </cell>
          <cell r="AR239">
            <v>6.4</v>
          </cell>
          <cell r="AT239" t="str">
            <v>Other Services</v>
          </cell>
          <cell r="AU239" t="str">
            <v>Health Care and Social Assistance</v>
          </cell>
          <cell r="AV239" t="str">
            <v>Education and Training</v>
          </cell>
          <cell r="AW239" t="str">
            <v>Arts and Recreation Services</v>
          </cell>
          <cell r="AX239">
            <v>51.3</v>
          </cell>
          <cell r="AY239">
            <v>18.399999999999999</v>
          </cell>
          <cell r="AZ239">
            <v>12.5</v>
          </cell>
          <cell r="BA239">
            <v>4.2</v>
          </cell>
          <cell r="BB239">
            <v>9.7090718263000007</v>
          </cell>
          <cell r="BC239">
            <v>17.653432112000001</v>
          </cell>
          <cell r="BD239">
            <v>12.938555784</v>
          </cell>
          <cell r="BE239">
            <v>11.124356101</v>
          </cell>
          <cell r="BF239">
            <v>14.065027714999999</v>
          </cell>
          <cell r="BG239">
            <v>13.076851834999999</v>
          </cell>
          <cell r="BH239">
            <v>11.593735569</v>
          </cell>
          <cell r="BI239">
            <v>15.842347846999999</v>
          </cell>
          <cell r="BJ239">
            <v>13.664564714000001</v>
          </cell>
          <cell r="BK239">
            <v>19.505798971000001</v>
          </cell>
          <cell r="BL239">
            <v>16.874055064</v>
          </cell>
          <cell r="BM239">
            <v>18</v>
          </cell>
          <cell r="BN239">
            <v>29.8</v>
          </cell>
          <cell r="BO239">
            <v>27.3</v>
          </cell>
          <cell r="BP239">
            <v>21.4</v>
          </cell>
          <cell r="BQ239">
            <v>6.7</v>
          </cell>
          <cell r="BR239">
            <v>10.3</v>
          </cell>
          <cell r="BS239">
            <v>2</v>
          </cell>
          <cell r="BT239">
            <v>0.5</v>
          </cell>
          <cell r="BU239">
            <v>1.9</v>
          </cell>
          <cell r="BV239">
            <v>6.9</v>
          </cell>
          <cell r="BW239">
            <v>12.2</v>
          </cell>
          <cell r="BX239">
            <v>19.100000000000001</v>
          </cell>
          <cell r="BY239">
            <v>16.899999999999999</v>
          </cell>
          <cell r="BZ239">
            <v>18.7</v>
          </cell>
          <cell r="CA239">
            <v>9.8000000000000007</v>
          </cell>
          <cell r="CB239">
            <v>8</v>
          </cell>
          <cell r="CC239">
            <v>8.4</v>
          </cell>
          <cell r="CD239">
            <v>42</v>
          </cell>
          <cell r="CF239" t="str">
            <v>Other Industries</v>
          </cell>
          <cell r="CG239">
            <v>13.600000000000009</v>
          </cell>
          <cell r="CH239">
            <v>1.1000000000000001</v>
          </cell>
        </row>
        <row r="240">
          <cell r="B240">
            <v>4521</v>
          </cell>
          <cell r="C240" t="str">
            <v>Fitness Instructors</v>
          </cell>
          <cell r="E240">
            <v>1126</v>
          </cell>
          <cell r="F240" t="str">
            <v>n/a</v>
          </cell>
          <cell r="G240">
            <v>40</v>
          </cell>
          <cell r="H240">
            <v>60</v>
          </cell>
          <cell r="I240">
            <v>29</v>
          </cell>
          <cell r="J240">
            <v>71</v>
          </cell>
          <cell r="K240">
            <v>5.7</v>
          </cell>
          <cell r="L240">
            <v>24.1</v>
          </cell>
          <cell r="M240">
            <v>20.3</v>
          </cell>
          <cell r="N240">
            <v>34.4</v>
          </cell>
          <cell r="O240">
            <v>11.2</v>
          </cell>
          <cell r="P240">
            <v>1.6</v>
          </cell>
          <cell r="Q240">
            <v>2.8</v>
          </cell>
          <cell r="Y240">
            <v>29</v>
          </cell>
          <cell r="AA240">
            <v>0.9</v>
          </cell>
          <cell r="AF240">
            <v>45</v>
          </cell>
          <cell r="AH240">
            <v>24300</v>
          </cell>
          <cell r="AI240">
            <v>24313.526860999998</v>
          </cell>
          <cell r="AN240">
            <v>-21.1</v>
          </cell>
          <cell r="AR240">
            <v>8.5</v>
          </cell>
          <cell r="AT240" t="str">
            <v>Other Services</v>
          </cell>
          <cell r="AU240" t="str">
            <v>Arts and Recreation Services</v>
          </cell>
          <cell r="AV240" t="str">
            <v>Education and Training</v>
          </cell>
          <cell r="AW240" t="str">
            <v>Public Administration and Safety</v>
          </cell>
          <cell r="AX240">
            <v>49.5</v>
          </cell>
          <cell r="AY240">
            <v>27.7</v>
          </cell>
          <cell r="AZ240">
            <v>15.8</v>
          </cell>
          <cell r="BA240">
            <v>2.7</v>
          </cell>
          <cell r="BB240">
            <v>22.998983894999999</v>
          </cell>
          <cell r="BC240">
            <v>24.014245845000001</v>
          </cell>
          <cell r="BD240">
            <v>25.849920509</v>
          </cell>
          <cell r="BE240">
            <v>25.114978633</v>
          </cell>
          <cell r="BF240">
            <v>26.713246627</v>
          </cell>
          <cell r="BG240">
            <v>30.825418834000001</v>
          </cell>
          <cell r="BH240">
            <v>30.759134595999999</v>
          </cell>
          <cell r="BI240">
            <v>34.992080371</v>
          </cell>
          <cell r="BJ240">
            <v>34.042853635999997</v>
          </cell>
          <cell r="BK240">
            <v>36.649619569999999</v>
          </cell>
          <cell r="BL240">
            <v>24.313526861</v>
          </cell>
          <cell r="BM240">
            <v>26.4</v>
          </cell>
          <cell r="BN240">
            <v>32.1</v>
          </cell>
          <cell r="BO240">
            <v>27.6</v>
          </cell>
          <cell r="BP240">
            <v>19.8</v>
          </cell>
          <cell r="BQ240">
            <v>6.1</v>
          </cell>
          <cell r="BR240">
            <v>10.6</v>
          </cell>
          <cell r="BS240">
            <v>1.4</v>
          </cell>
          <cell r="BT240">
            <v>0.4</v>
          </cell>
          <cell r="BU240">
            <v>2</v>
          </cell>
          <cell r="BV240">
            <v>3</v>
          </cell>
          <cell r="BW240">
            <v>14.7</v>
          </cell>
          <cell r="BX240">
            <v>31.8</v>
          </cell>
          <cell r="BY240">
            <v>25</v>
          </cell>
          <cell r="BZ240">
            <v>16</v>
          </cell>
          <cell r="CA240">
            <v>4.4000000000000004</v>
          </cell>
          <cell r="CB240">
            <v>2.6</v>
          </cell>
          <cell r="CC240">
            <v>2.4</v>
          </cell>
          <cell r="CD240">
            <v>35</v>
          </cell>
          <cell r="CF240" t="str">
            <v>Other Industries</v>
          </cell>
          <cell r="CG240">
            <v>4.2999999999999972</v>
          </cell>
          <cell r="CH240">
            <v>2.1</v>
          </cell>
        </row>
        <row r="241">
          <cell r="B241">
            <v>4522</v>
          </cell>
          <cell r="C241" t="str">
            <v>Outdoor Adventure Guides</v>
          </cell>
          <cell r="E241">
            <v>1265</v>
          </cell>
          <cell r="F241" t="str">
            <v>n/a</v>
          </cell>
          <cell r="G241">
            <v>63</v>
          </cell>
          <cell r="H241">
            <v>37</v>
          </cell>
          <cell r="I241">
            <v>57</v>
          </cell>
          <cell r="J241">
            <v>43</v>
          </cell>
          <cell r="K241">
            <v>11</v>
          </cell>
          <cell r="L241">
            <v>26.3</v>
          </cell>
          <cell r="M241">
            <v>11</v>
          </cell>
          <cell r="N241">
            <v>25.5</v>
          </cell>
          <cell r="O241">
            <v>18.899999999999999</v>
          </cell>
          <cell r="P241">
            <v>2</v>
          </cell>
          <cell r="Q241">
            <v>5.3</v>
          </cell>
          <cell r="Y241">
            <v>57</v>
          </cell>
          <cell r="AA241">
            <v>3</v>
          </cell>
          <cell r="AF241">
            <v>49</v>
          </cell>
          <cell r="AH241">
            <v>1600</v>
          </cell>
          <cell r="AI241">
            <v>1629.4235154</v>
          </cell>
          <cell r="AN241">
            <v>-6.6</v>
          </cell>
          <cell r="AR241">
            <v>16.600000000000001</v>
          </cell>
          <cell r="AT241" t="str">
            <v>Education and Training</v>
          </cell>
          <cell r="AU241" t="str">
            <v>Arts and Recreation Services</v>
          </cell>
          <cell r="AV241" t="str">
            <v>Administrative and Support Services</v>
          </cell>
          <cell r="AW241" t="str">
            <v>Transport, Postal and Warehousing</v>
          </cell>
          <cell r="AX241">
            <v>42.6</v>
          </cell>
          <cell r="AY241">
            <v>33.4</v>
          </cell>
          <cell r="AZ241">
            <v>4.8</v>
          </cell>
          <cell r="BA241">
            <v>4.5999999999999996</v>
          </cell>
          <cell r="BB241">
            <v>2.6225048533000002</v>
          </cell>
          <cell r="BC241">
            <v>2.7952545685999999</v>
          </cell>
          <cell r="BD241">
            <v>2.3849799453</v>
          </cell>
          <cell r="BE241">
            <v>0.58966371250000005</v>
          </cell>
          <cell r="BF241">
            <v>2.9379257015000002</v>
          </cell>
          <cell r="BG241">
            <v>1.7450671552999999</v>
          </cell>
          <cell r="BH241">
            <v>4.0035378380999997</v>
          </cell>
          <cell r="BI241">
            <v>3.8165841089999999</v>
          </cell>
          <cell r="BJ241">
            <v>5.7688351716000001</v>
          </cell>
          <cell r="BK241">
            <v>3.698880145</v>
          </cell>
          <cell r="BL241">
            <v>1.6294235154000001</v>
          </cell>
          <cell r="BM241">
            <v>1.9</v>
          </cell>
          <cell r="BN241">
            <v>27.7</v>
          </cell>
          <cell r="BO241">
            <v>27.8</v>
          </cell>
          <cell r="BP241">
            <v>23.1</v>
          </cell>
          <cell r="BQ241">
            <v>4.5999999999999996</v>
          </cell>
          <cell r="BR241">
            <v>9.6999999999999993</v>
          </cell>
          <cell r="BS241">
            <v>3.5</v>
          </cell>
          <cell r="BT241">
            <v>2.6</v>
          </cell>
          <cell r="BU241">
            <v>1.1000000000000001</v>
          </cell>
          <cell r="BV241">
            <v>9.5</v>
          </cell>
          <cell r="BW241">
            <v>22.4</v>
          </cell>
          <cell r="BX241">
            <v>30</v>
          </cell>
          <cell r="BY241">
            <v>16</v>
          </cell>
          <cell r="BZ241">
            <v>13.5</v>
          </cell>
          <cell r="CA241">
            <v>4.3</v>
          </cell>
          <cell r="CB241">
            <v>2.6</v>
          </cell>
          <cell r="CC241">
            <v>1.6</v>
          </cell>
          <cell r="CD241">
            <v>30</v>
          </cell>
          <cell r="CF241" t="str">
            <v>Other Industries</v>
          </cell>
          <cell r="CG241">
            <v>14.600000000000009</v>
          </cell>
          <cell r="CH241">
            <v>0.3</v>
          </cell>
        </row>
        <row r="242">
          <cell r="B242">
            <v>4523</v>
          </cell>
          <cell r="C242" t="str">
            <v>Sports Coaches, Instructors and Officials</v>
          </cell>
          <cell r="E242" t="str">
            <v>n/a</v>
          </cell>
          <cell r="F242" t="str">
            <v>n/a</v>
          </cell>
          <cell r="G242">
            <v>50</v>
          </cell>
          <cell r="H242">
            <v>50</v>
          </cell>
          <cell r="I242">
            <v>19</v>
          </cell>
          <cell r="J242">
            <v>82</v>
          </cell>
          <cell r="K242">
            <v>3.4</v>
          </cell>
          <cell r="L242">
            <v>14.7</v>
          </cell>
          <cell r="M242">
            <v>8.4</v>
          </cell>
          <cell r="N242">
            <v>10.4</v>
          </cell>
          <cell r="O242">
            <v>38.299999999999997</v>
          </cell>
          <cell r="P242">
            <v>8.4</v>
          </cell>
          <cell r="Q242">
            <v>16.399999999999999</v>
          </cell>
          <cell r="Y242">
            <v>19</v>
          </cell>
          <cell r="AA242">
            <v>3.6</v>
          </cell>
          <cell r="AF242">
            <v>46</v>
          </cell>
          <cell r="AH242">
            <v>40200</v>
          </cell>
          <cell r="AI242">
            <v>40151.404837000002</v>
          </cell>
          <cell r="AN242">
            <v>-15</v>
          </cell>
          <cell r="AR242">
            <v>8.9</v>
          </cell>
          <cell r="AT242" t="str">
            <v>Education and Training</v>
          </cell>
          <cell r="AU242" t="str">
            <v>Arts and Recreation Services</v>
          </cell>
          <cell r="AV242" t="str">
            <v>Public Administration and Safety</v>
          </cell>
          <cell r="AW242" t="str">
            <v>Other Services</v>
          </cell>
          <cell r="AX242">
            <v>53.7</v>
          </cell>
          <cell r="AY242">
            <v>36.299999999999997</v>
          </cell>
          <cell r="AZ242">
            <v>3.4</v>
          </cell>
          <cell r="BA242">
            <v>2.2000000000000002</v>
          </cell>
          <cell r="BB242">
            <v>25.772397558000002</v>
          </cell>
          <cell r="BC242">
            <v>40.113763540999997</v>
          </cell>
          <cell r="BD242">
            <v>38.297442406000002</v>
          </cell>
          <cell r="BE242">
            <v>42.546749699000003</v>
          </cell>
          <cell r="BF242">
            <v>44.521059342000001</v>
          </cell>
          <cell r="BG242">
            <v>47.255005281000003</v>
          </cell>
          <cell r="BH242">
            <v>36.797014656999998</v>
          </cell>
          <cell r="BI242">
            <v>43.361492050999999</v>
          </cell>
          <cell r="BJ242">
            <v>50.323551608999999</v>
          </cell>
          <cell r="BK242">
            <v>47.165630798000002</v>
          </cell>
          <cell r="BL242">
            <v>40.151404837000001</v>
          </cell>
          <cell r="BM242">
            <v>43.7</v>
          </cell>
          <cell r="BN242">
            <v>29.9</v>
          </cell>
          <cell r="BO242">
            <v>31.4</v>
          </cell>
          <cell r="BP242">
            <v>17.399999999999999</v>
          </cell>
          <cell r="BQ242">
            <v>6.2</v>
          </cell>
          <cell r="BR242">
            <v>10.7</v>
          </cell>
          <cell r="BS242">
            <v>1.5</v>
          </cell>
          <cell r="BT242">
            <v>0.4</v>
          </cell>
          <cell r="BU242">
            <v>2.4</v>
          </cell>
          <cell r="BV242">
            <v>33</v>
          </cell>
          <cell r="BW242">
            <v>22.6</v>
          </cell>
          <cell r="BX242">
            <v>13.3</v>
          </cell>
          <cell r="BY242">
            <v>12.6</v>
          </cell>
          <cell r="BZ242">
            <v>10.5</v>
          </cell>
          <cell r="CA242">
            <v>3.5</v>
          </cell>
          <cell r="CB242">
            <v>2.1</v>
          </cell>
          <cell r="CC242">
            <v>2.4</v>
          </cell>
          <cell r="CD242">
            <v>23</v>
          </cell>
          <cell r="CF242" t="str">
            <v>Other Industries</v>
          </cell>
          <cell r="CG242">
            <v>4.3999999999999915</v>
          </cell>
          <cell r="CH242">
            <v>3.6</v>
          </cell>
        </row>
        <row r="243">
          <cell r="B243">
            <v>4524</v>
          </cell>
          <cell r="C243" t="str">
            <v>Sportspersons</v>
          </cell>
          <cell r="E243">
            <v>1548</v>
          </cell>
          <cell r="F243" t="str">
            <v>n/a</v>
          </cell>
          <cell r="G243">
            <v>75</v>
          </cell>
          <cell r="H243">
            <v>25</v>
          </cell>
          <cell r="I243">
            <v>39</v>
          </cell>
          <cell r="J243">
            <v>61</v>
          </cell>
          <cell r="K243">
            <v>1.7</v>
          </cell>
          <cell r="L243">
            <v>10.3</v>
          </cell>
          <cell r="M243">
            <v>9.9</v>
          </cell>
          <cell r="N243">
            <v>16</v>
          </cell>
          <cell r="O243">
            <v>48.2</v>
          </cell>
          <cell r="P243">
            <v>6.4</v>
          </cell>
          <cell r="Q243">
            <v>7.5</v>
          </cell>
          <cell r="Y243">
            <v>39</v>
          </cell>
          <cell r="AA243">
            <v>1.5</v>
          </cell>
          <cell r="AF243">
            <v>44</v>
          </cell>
          <cell r="AH243">
            <v>8100</v>
          </cell>
          <cell r="AI243">
            <v>8108.5588957</v>
          </cell>
          <cell r="AN243">
            <v>-50.6</v>
          </cell>
          <cell r="AR243">
            <v>13</v>
          </cell>
          <cell r="AT243" t="str">
            <v>Arts and Recreation Services</v>
          </cell>
          <cell r="AU243" t="str">
            <v>Public Administration and Safety</v>
          </cell>
          <cell r="AV243" t="str">
            <v>Education and Training</v>
          </cell>
          <cell r="AW243" t="str">
            <v>Accommodation and Food Services</v>
          </cell>
          <cell r="AX243">
            <v>67.900000000000006</v>
          </cell>
          <cell r="AY243">
            <v>14.5</v>
          </cell>
          <cell r="AZ243">
            <v>7.4</v>
          </cell>
          <cell r="BA243">
            <v>3.3</v>
          </cell>
          <cell r="BB243">
            <v>10.482242225</v>
          </cell>
          <cell r="BC243">
            <v>9.2569022872000009</v>
          </cell>
          <cell r="BD243">
            <v>10.974140448</v>
          </cell>
          <cell r="BE243">
            <v>8.3800163538000003</v>
          </cell>
          <cell r="BF243">
            <v>11.766396057</v>
          </cell>
          <cell r="BG243">
            <v>16.405459077</v>
          </cell>
          <cell r="BH243">
            <v>8.1410146246000004</v>
          </cell>
          <cell r="BI243">
            <v>12.190046321000001</v>
          </cell>
          <cell r="BJ243">
            <v>11.163737505</v>
          </cell>
          <cell r="BK243">
            <v>15.555735207</v>
          </cell>
          <cell r="BL243">
            <v>8.1085588956999999</v>
          </cell>
          <cell r="BM243">
            <v>9.1999999999999993</v>
          </cell>
          <cell r="BN243">
            <v>30.4</v>
          </cell>
          <cell r="BO243">
            <v>30.5</v>
          </cell>
          <cell r="BP243">
            <v>18.899999999999999</v>
          </cell>
          <cell r="BQ243">
            <v>5.3</v>
          </cell>
          <cell r="BR243">
            <v>10.1</v>
          </cell>
          <cell r="BS243">
            <v>1.8</v>
          </cell>
          <cell r="BT243">
            <v>1</v>
          </cell>
          <cell r="BU243">
            <v>1.7</v>
          </cell>
          <cell r="BV243">
            <v>19.8</v>
          </cell>
          <cell r="BW243">
            <v>36.5</v>
          </cell>
          <cell r="BX243">
            <v>22.5</v>
          </cell>
          <cell r="BY243">
            <v>9.3000000000000007</v>
          </cell>
          <cell r="BZ243">
            <v>6.8</v>
          </cell>
          <cell r="CA243">
            <v>2.7</v>
          </cell>
          <cell r="CB243">
            <v>1.4</v>
          </cell>
          <cell r="CC243">
            <v>0.9</v>
          </cell>
          <cell r="CD243">
            <v>23</v>
          </cell>
          <cell r="CF243" t="str">
            <v>Other Industries</v>
          </cell>
          <cell r="CG243">
            <v>6.8999999999999915</v>
          </cell>
          <cell r="CH243">
            <v>1.1000000000000001</v>
          </cell>
        </row>
        <row r="244">
          <cell r="B244">
            <v>5111</v>
          </cell>
          <cell r="C244" t="str">
            <v>Contract, Program and Project Administrators</v>
          </cell>
          <cell r="E244">
            <v>1660</v>
          </cell>
          <cell r="F244" t="str">
            <v>n/a</v>
          </cell>
          <cell r="G244">
            <v>45</v>
          </cell>
          <cell r="H244">
            <v>55</v>
          </cell>
          <cell r="I244">
            <v>82</v>
          </cell>
          <cell r="J244">
            <v>18</v>
          </cell>
          <cell r="K244">
            <v>18.3</v>
          </cell>
          <cell r="L244">
            <v>31.4</v>
          </cell>
          <cell r="M244">
            <v>16.399999999999999</v>
          </cell>
          <cell r="N244">
            <v>14.1</v>
          </cell>
          <cell r="O244">
            <v>13</v>
          </cell>
          <cell r="P244">
            <v>2.5</v>
          </cell>
          <cell r="Q244">
            <v>4.3</v>
          </cell>
          <cell r="Y244">
            <v>82</v>
          </cell>
          <cell r="AA244">
            <v>2.2999999999999998</v>
          </cell>
          <cell r="AF244">
            <v>43</v>
          </cell>
          <cell r="AH244">
            <v>120700</v>
          </cell>
          <cell r="AI244">
            <v>120701.41059</v>
          </cell>
          <cell r="AN244">
            <v>2.5</v>
          </cell>
          <cell r="AR244">
            <v>8.8000000000000007</v>
          </cell>
          <cell r="AT244" t="str">
            <v>Public Administration and Safety</v>
          </cell>
          <cell r="AU244" t="str">
            <v>Construction</v>
          </cell>
          <cell r="AV244" t="str">
            <v>Education and Training</v>
          </cell>
          <cell r="AW244" t="str">
            <v>Professional, Scientific and Technical Services</v>
          </cell>
          <cell r="AX244">
            <v>25</v>
          </cell>
          <cell r="AY244">
            <v>10.5</v>
          </cell>
          <cell r="AZ244">
            <v>9.6999999999999993</v>
          </cell>
          <cell r="BA244">
            <v>8.9</v>
          </cell>
          <cell r="BB244">
            <v>100.67226985000001</v>
          </cell>
          <cell r="BC244">
            <v>98.09907552</v>
          </cell>
          <cell r="BD244">
            <v>108.66713618999999</v>
          </cell>
          <cell r="BE244">
            <v>129.16611427999999</v>
          </cell>
          <cell r="BF244">
            <v>124.16053884</v>
          </cell>
          <cell r="BG244">
            <v>117.81365355</v>
          </cell>
          <cell r="BH244">
            <v>112.60057987</v>
          </cell>
          <cell r="BI244">
            <v>109.54493635</v>
          </cell>
          <cell r="BJ244">
            <v>123.76232757</v>
          </cell>
          <cell r="BK244">
            <v>121.30234290999999</v>
          </cell>
          <cell r="BL244">
            <v>120.70141058999999</v>
          </cell>
          <cell r="BM244">
            <v>131.4</v>
          </cell>
          <cell r="BN244">
            <v>30.3</v>
          </cell>
          <cell r="BO244">
            <v>23</v>
          </cell>
          <cell r="BP244">
            <v>20.7</v>
          </cell>
          <cell r="BQ244">
            <v>6.7</v>
          </cell>
          <cell r="BR244">
            <v>10.199999999999999</v>
          </cell>
          <cell r="BS244">
            <v>1.7</v>
          </cell>
          <cell r="BT244">
            <v>1.4</v>
          </cell>
          <cell r="BU244">
            <v>5.9</v>
          </cell>
          <cell r="BV244">
            <v>0.3</v>
          </cell>
          <cell r="BW244">
            <v>3.7</v>
          </cell>
          <cell r="BX244">
            <v>24.6</v>
          </cell>
          <cell r="BY244">
            <v>29.6</v>
          </cell>
          <cell r="BZ244">
            <v>25.6</v>
          </cell>
          <cell r="CA244">
            <v>9.1999999999999993</v>
          </cell>
          <cell r="CB244">
            <v>5</v>
          </cell>
          <cell r="CC244">
            <v>2.1</v>
          </cell>
          <cell r="CD244">
            <v>42</v>
          </cell>
          <cell r="CF244" t="str">
            <v>Other Industries</v>
          </cell>
          <cell r="CG244">
            <v>45.9</v>
          </cell>
          <cell r="CH244">
            <v>10.7</v>
          </cell>
        </row>
        <row r="245">
          <cell r="B245">
            <v>5121</v>
          </cell>
          <cell r="C245" t="str">
            <v>Office Managers</v>
          </cell>
          <cell r="E245">
            <v>1490</v>
          </cell>
          <cell r="F245" t="str">
            <v>n/a</v>
          </cell>
          <cell r="G245">
            <v>12</v>
          </cell>
          <cell r="H245">
            <v>88</v>
          </cell>
          <cell r="I245">
            <v>62</v>
          </cell>
          <cell r="J245">
            <v>38</v>
          </cell>
          <cell r="K245">
            <v>5.4</v>
          </cell>
          <cell r="L245">
            <v>15.8</v>
          </cell>
          <cell r="M245">
            <v>17.899999999999999</v>
          </cell>
          <cell r="N245">
            <v>17</v>
          </cell>
          <cell r="O245">
            <v>22.2</v>
          </cell>
          <cell r="P245">
            <v>7.2</v>
          </cell>
          <cell r="Q245">
            <v>14.6</v>
          </cell>
          <cell r="Y245">
            <v>62</v>
          </cell>
          <cell r="AA245">
            <v>1.7</v>
          </cell>
          <cell r="AF245">
            <v>42</v>
          </cell>
          <cell r="AH245">
            <v>158500</v>
          </cell>
          <cell r="AI245">
            <v>158485.72938999999</v>
          </cell>
          <cell r="AN245">
            <v>19.8</v>
          </cell>
          <cell r="AR245">
            <v>7.3</v>
          </cell>
          <cell r="AT245" t="str">
            <v>Construction</v>
          </cell>
          <cell r="AU245" t="str">
            <v>Professional, Scientific and Technical Services</v>
          </cell>
          <cell r="AV245" t="str">
            <v>Education and Training</v>
          </cell>
          <cell r="AW245" t="str">
            <v>Health Care and Social Assistance</v>
          </cell>
          <cell r="AX245">
            <v>14.7</v>
          </cell>
          <cell r="AY245">
            <v>12.1</v>
          </cell>
          <cell r="AZ245">
            <v>8.4</v>
          </cell>
          <cell r="BA245">
            <v>8.1</v>
          </cell>
          <cell r="BB245">
            <v>123.73122103999999</v>
          </cell>
          <cell r="BC245">
            <v>145.51445663999999</v>
          </cell>
          <cell r="BD245">
            <v>131.96353819000001</v>
          </cell>
          <cell r="BE245">
            <v>123.41041919</v>
          </cell>
          <cell r="BF245">
            <v>119.53197799</v>
          </cell>
          <cell r="BG245">
            <v>132.32217342999999</v>
          </cell>
          <cell r="BH245">
            <v>116.80653805999999</v>
          </cell>
          <cell r="BI245">
            <v>113.33222505000001</v>
          </cell>
          <cell r="BJ245">
            <v>160.55620365999999</v>
          </cell>
          <cell r="BK245">
            <v>163.24524715999999</v>
          </cell>
          <cell r="BL245">
            <v>158.48572938999999</v>
          </cell>
          <cell r="BM245">
            <v>170.1</v>
          </cell>
          <cell r="BN245">
            <v>32</v>
          </cell>
          <cell r="BO245">
            <v>24.3</v>
          </cell>
          <cell r="BP245">
            <v>21.6</v>
          </cell>
          <cell r="BQ245">
            <v>6.7</v>
          </cell>
          <cell r="BR245">
            <v>10.4</v>
          </cell>
          <cell r="BS245">
            <v>2.1</v>
          </cell>
          <cell r="BT245">
            <v>1</v>
          </cell>
          <cell r="BU245">
            <v>1.9</v>
          </cell>
          <cell r="BV245">
            <v>0.4</v>
          </cell>
          <cell r="BW245">
            <v>3.3</v>
          </cell>
          <cell r="BX245">
            <v>16.100000000000001</v>
          </cell>
          <cell r="BY245">
            <v>24.6</v>
          </cell>
          <cell r="BZ245">
            <v>30.3</v>
          </cell>
          <cell r="CA245">
            <v>12.5</v>
          </cell>
          <cell r="CB245">
            <v>8</v>
          </cell>
          <cell r="CC245">
            <v>4.8</v>
          </cell>
          <cell r="CD245">
            <v>46</v>
          </cell>
          <cell r="CF245" t="str">
            <v>Other Industries</v>
          </cell>
          <cell r="CG245">
            <v>56.7</v>
          </cell>
          <cell r="CH245">
            <v>11.6</v>
          </cell>
        </row>
        <row r="246">
          <cell r="B246">
            <v>5122</v>
          </cell>
          <cell r="C246" t="str">
            <v>Practice Managers</v>
          </cell>
          <cell r="E246">
            <v>1600</v>
          </cell>
          <cell r="F246" t="str">
            <v>n/a</v>
          </cell>
          <cell r="G246">
            <v>10</v>
          </cell>
          <cell r="H246">
            <v>90</v>
          </cell>
          <cell r="I246">
            <v>61</v>
          </cell>
          <cell r="J246">
            <v>39</v>
          </cell>
          <cell r="K246">
            <v>9.4</v>
          </cell>
          <cell r="L246">
            <v>24.8</v>
          </cell>
          <cell r="M246">
            <v>22</v>
          </cell>
          <cell r="N246">
            <v>14.9</v>
          </cell>
          <cell r="O246">
            <v>15.6</v>
          </cell>
          <cell r="P246">
            <v>4.7</v>
          </cell>
          <cell r="Q246">
            <v>8.6</v>
          </cell>
          <cell r="Y246">
            <v>61</v>
          </cell>
          <cell r="AA246">
            <v>0</v>
          </cell>
          <cell r="AF246">
            <v>42</v>
          </cell>
          <cell r="AH246">
            <v>26500</v>
          </cell>
          <cell r="AI246">
            <v>26456.353945999999</v>
          </cell>
          <cell r="AN246">
            <v>-0.6</v>
          </cell>
          <cell r="AR246">
            <v>10.8</v>
          </cell>
          <cell r="AT246" t="str">
            <v>Health Care and Social Assistance</v>
          </cell>
          <cell r="AU246" t="str">
            <v>Professional, Scientific and Technical Services</v>
          </cell>
          <cell r="AV246" t="str">
            <v>Financial and Insurance Services</v>
          </cell>
          <cell r="AW246" t="str">
            <v>Other Services</v>
          </cell>
          <cell r="AX246">
            <v>83.2</v>
          </cell>
          <cell r="AY246">
            <v>10.8</v>
          </cell>
          <cell r="AZ246">
            <v>1.8</v>
          </cell>
          <cell r="BA246">
            <v>1</v>
          </cell>
          <cell r="BB246">
            <v>12.143220696</v>
          </cell>
          <cell r="BC246">
            <v>18.244349845999999</v>
          </cell>
          <cell r="BD246">
            <v>15.466189963</v>
          </cell>
          <cell r="BE246">
            <v>17.730075490000001</v>
          </cell>
          <cell r="BF246">
            <v>16.514960437999999</v>
          </cell>
          <cell r="BG246">
            <v>26.623593926000002</v>
          </cell>
          <cell r="BH246">
            <v>19.906140692000001</v>
          </cell>
          <cell r="BI246">
            <v>22.106697473000001</v>
          </cell>
          <cell r="BJ246">
            <v>22.837897802000001</v>
          </cell>
          <cell r="BK246">
            <v>27.397696748000001</v>
          </cell>
          <cell r="BL246">
            <v>26.456353946</v>
          </cell>
          <cell r="BM246">
            <v>29.3</v>
          </cell>
          <cell r="BN246">
            <v>33.299999999999997</v>
          </cell>
          <cell r="BO246">
            <v>23.7</v>
          </cell>
          <cell r="BP246">
            <v>21</v>
          </cell>
          <cell r="BQ246">
            <v>7.4</v>
          </cell>
          <cell r="BR246">
            <v>10.1</v>
          </cell>
          <cell r="BS246">
            <v>2</v>
          </cell>
          <cell r="BT246">
            <v>0.6</v>
          </cell>
          <cell r="BU246">
            <v>1.8</v>
          </cell>
          <cell r="BV246">
            <v>0.2</v>
          </cell>
          <cell r="BW246">
            <v>2.6</v>
          </cell>
          <cell r="BX246">
            <v>16</v>
          </cell>
          <cell r="BY246">
            <v>22.8</v>
          </cell>
          <cell r="BZ246">
            <v>30.1</v>
          </cell>
          <cell r="CA246">
            <v>13.7</v>
          </cell>
          <cell r="CB246">
            <v>8.6</v>
          </cell>
          <cell r="CC246">
            <v>6</v>
          </cell>
          <cell r="CD246">
            <v>47</v>
          </cell>
          <cell r="CF246" t="str">
            <v>Other Industries</v>
          </cell>
          <cell r="CG246">
            <v>3.2000000000000028</v>
          </cell>
          <cell r="CH246">
            <v>2.9</v>
          </cell>
        </row>
        <row r="247">
          <cell r="B247">
            <v>5211</v>
          </cell>
          <cell r="C247" t="str">
            <v>Personal Assistants</v>
          </cell>
          <cell r="E247">
            <v>1432</v>
          </cell>
          <cell r="F247" t="str">
            <v>n/a</v>
          </cell>
          <cell r="G247">
            <v>3</v>
          </cell>
          <cell r="H247">
            <v>97</v>
          </cell>
          <cell r="I247">
            <v>72</v>
          </cell>
          <cell r="J247">
            <v>28</v>
          </cell>
          <cell r="K247">
            <v>4.2</v>
          </cell>
          <cell r="L247">
            <v>15.5</v>
          </cell>
          <cell r="M247">
            <v>22.7</v>
          </cell>
          <cell r="N247">
            <v>16.2</v>
          </cell>
          <cell r="O247">
            <v>25.9</v>
          </cell>
          <cell r="P247">
            <v>6.2</v>
          </cell>
          <cell r="Q247">
            <v>9.5</v>
          </cell>
          <cell r="Y247">
            <v>72</v>
          </cell>
          <cell r="AA247">
            <v>2.8</v>
          </cell>
          <cell r="AF247">
            <v>41</v>
          </cell>
          <cell r="AH247">
            <v>53200</v>
          </cell>
          <cell r="AI247">
            <v>53235.442112000004</v>
          </cell>
          <cell r="AN247">
            <v>2.8</v>
          </cell>
          <cell r="AR247">
            <v>-11.3</v>
          </cell>
          <cell r="AT247" t="str">
            <v>Professional, Scientific and Technical Services</v>
          </cell>
          <cell r="AU247" t="str">
            <v>Public Administration and Safety</v>
          </cell>
          <cell r="AV247" t="str">
            <v>Health Care and Social Assistance</v>
          </cell>
          <cell r="AW247" t="str">
            <v>Financial and Insurance Services</v>
          </cell>
          <cell r="AX247">
            <v>15.7</v>
          </cell>
          <cell r="AY247">
            <v>14</v>
          </cell>
          <cell r="AZ247">
            <v>12.3</v>
          </cell>
          <cell r="BA247">
            <v>10.8</v>
          </cell>
          <cell r="BB247">
            <v>53.819369375999997</v>
          </cell>
          <cell r="BC247">
            <v>60.728793631000002</v>
          </cell>
          <cell r="BD247">
            <v>53.389736034999999</v>
          </cell>
          <cell r="BE247">
            <v>52.222209655</v>
          </cell>
          <cell r="BF247">
            <v>62.382038715999997</v>
          </cell>
          <cell r="BG247">
            <v>51.809852290000002</v>
          </cell>
          <cell r="BH247">
            <v>52.616680617999997</v>
          </cell>
          <cell r="BI247">
            <v>47.640549356999998</v>
          </cell>
          <cell r="BJ247">
            <v>46.694107858999999</v>
          </cell>
          <cell r="BK247">
            <v>58.797410718999998</v>
          </cell>
          <cell r="BL247">
            <v>53.235442112000001</v>
          </cell>
          <cell r="BM247">
            <v>47.2</v>
          </cell>
          <cell r="BN247">
            <v>34.1</v>
          </cell>
          <cell r="BO247">
            <v>26.5</v>
          </cell>
          <cell r="BP247">
            <v>17.600000000000001</v>
          </cell>
          <cell r="BQ247">
            <v>6.1</v>
          </cell>
          <cell r="BR247">
            <v>9.6</v>
          </cell>
          <cell r="BS247">
            <v>1.6</v>
          </cell>
          <cell r="BT247">
            <v>0.9</v>
          </cell>
          <cell r="BU247">
            <v>3.6</v>
          </cell>
          <cell r="BV247">
            <v>0.7</v>
          </cell>
          <cell r="BW247">
            <v>5.7</v>
          </cell>
          <cell r="BX247">
            <v>24.6</v>
          </cell>
          <cell r="BY247">
            <v>25.3</v>
          </cell>
          <cell r="BZ247">
            <v>25.5</v>
          </cell>
          <cell r="CA247">
            <v>9.3000000000000007</v>
          </cell>
          <cell r="CB247">
            <v>5.9</v>
          </cell>
          <cell r="CC247">
            <v>3.1</v>
          </cell>
          <cell r="CD247">
            <v>42</v>
          </cell>
          <cell r="CF247" t="str">
            <v>Other Industries</v>
          </cell>
          <cell r="CG247">
            <v>47.2</v>
          </cell>
          <cell r="CH247">
            <v>-6</v>
          </cell>
        </row>
        <row r="248">
          <cell r="B248">
            <v>5212</v>
          </cell>
          <cell r="C248" t="str">
            <v>Secretaries</v>
          </cell>
          <cell r="E248">
            <v>1146</v>
          </cell>
          <cell r="F248" t="str">
            <v>n/a</v>
          </cell>
          <cell r="G248">
            <v>3</v>
          </cell>
          <cell r="H248">
            <v>97</v>
          </cell>
          <cell r="I248">
            <v>46</v>
          </cell>
          <cell r="J248">
            <v>54</v>
          </cell>
          <cell r="K248">
            <v>3.7</v>
          </cell>
          <cell r="L248">
            <v>10.8</v>
          </cell>
          <cell r="M248">
            <v>15.3</v>
          </cell>
          <cell r="N248">
            <v>12.9</v>
          </cell>
          <cell r="O248">
            <v>25.2</v>
          </cell>
          <cell r="P248">
            <v>8.6</v>
          </cell>
          <cell r="Q248">
            <v>23.6</v>
          </cell>
          <cell r="Y248">
            <v>46</v>
          </cell>
          <cell r="AA248">
            <v>1.9</v>
          </cell>
          <cell r="AF248">
            <v>41</v>
          </cell>
          <cell r="AH248">
            <v>31000</v>
          </cell>
          <cell r="AI248">
            <v>31006.84649</v>
          </cell>
          <cell r="AN248">
            <v>-37.9</v>
          </cell>
          <cell r="AR248">
            <v>-25.7</v>
          </cell>
          <cell r="AT248" t="str">
            <v>Professional, Scientific and Technical Services</v>
          </cell>
          <cell r="AU248" t="str">
            <v>Construction</v>
          </cell>
          <cell r="AV248" t="str">
            <v>Administrative and Support Services</v>
          </cell>
          <cell r="AW248" t="str">
            <v>Health Care and Social Assistance</v>
          </cell>
          <cell r="AX248">
            <v>32.700000000000003</v>
          </cell>
          <cell r="AY248">
            <v>11.8</v>
          </cell>
          <cell r="AZ248">
            <v>8.9</v>
          </cell>
          <cell r="BA248">
            <v>7.3</v>
          </cell>
          <cell r="BB248">
            <v>70.119369027000005</v>
          </cell>
          <cell r="BC248">
            <v>75.716086751000006</v>
          </cell>
          <cell r="BD248">
            <v>71.420531107000002</v>
          </cell>
          <cell r="BE248">
            <v>62.277934872000003</v>
          </cell>
          <cell r="BF248">
            <v>49.809798159000003</v>
          </cell>
          <cell r="BG248">
            <v>49.934532935999997</v>
          </cell>
          <cell r="BH248">
            <v>44.635292986000003</v>
          </cell>
          <cell r="BI248">
            <v>47.836122449000001</v>
          </cell>
          <cell r="BJ248">
            <v>38.761651153000003</v>
          </cell>
          <cell r="BK248">
            <v>40.288127199000002</v>
          </cell>
          <cell r="BL248">
            <v>31.006846490000001</v>
          </cell>
          <cell r="BM248">
            <v>23</v>
          </cell>
          <cell r="BN248">
            <v>41.8</v>
          </cell>
          <cell r="BO248">
            <v>19.3</v>
          </cell>
          <cell r="BP248">
            <v>18.8</v>
          </cell>
          <cell r="BQ248">
            <v>6.6</v>
          </cell>
          <cell r="BR248">
            <v>10</v>
          </cell>
          <cell r="BS248">
            <v>1.7</v>
          </cell>
          <cell r="BT248">
            <v>0.5</v>
          </cell>
          <cell r="BU248">
            <v>1.3</v>
          </cell>
          <cell r="BV248">
            <v>1.4</v>
          </cell>
          <cell r="BW248">
            <v>5.0999999999999996</v>
          </cell>
          <cell r="BX248">
            <v>11.9</v>
          </cell>
          <cell r="BY248">
            <v>17.399999999999999</v>
          </cell>
          <cell r="BZ248">
            <v>26.8</v>
          </cell>
          <cell r="CA248">
            <v>13.5</v>
          </cell>
          <cell r="CB248">
            <v>11.4</v>
          </cell>
          <cell r="CC248">
            <v>12.7</v>
          </cell>
          <cell r="CD248">
            <v>50</v>
          </cell>
          <cell r="CF248" t="str">
            <v>Other Industries</v>
          </cell>
          <cell r="CG248">
            <v>39.300000000000004</v>
          </cell>
          <cell r="CH248">
            <v>-8</v>
          </cell>
        </row>
        <row r="249">
          <cell r="B249">
            <v>5311</v>
          </cell>
          <cell r="C249" t="str">
            <v>General Clerks</v>
          </cell>
          <cell r="E249">
            <v>1073</v>
          </cell>
          <cell r="F249" t="str">
            <v>n/a</v>
          </cell>
          <cell r="G249">
            <v>15</v>
          </cell>
          <cell r="H249">
            <v>85</v>
          </cell>
          <cell r="I249">
            <v>57</v>
          </cell>
          <cell r="J249">
            <v>43</v>
          </cell>
          <cell r="K249">
            <v>5.4</v>
          </cell>
          <cell r="L249">
            <v>15.3</v>
          </cell>
          <cell r="M249">
            <v>14.5</v>
          </cell>
          <cell r="N249">
            <v>16.8</v>
          </cell>
          <cell r="O249">
            <v>25.5</v>
          </cell>
          <cell r="P249">
            <v>6.9</v>
          </cell>
          <cell r="Q249">
            <v>15.5</v>
          </cell>
          <cell r="Y249">
            <v>57</v>
          </cell>
          <cell r="AA249">
            <v>2.6</v>
          </cell>
          <cell r="AF249">
            <v>40</v>
          </cell>
          <cell r="AH249">
            <v>309800</v>
          </cell>
          <cell r="AI249">
            <v>309807.04174999997</v>
          </cell>
          <cell r="AN249">
            <v>26.9</v>
          </cell>
          <cell r="AR249">
            <v>10.5</v>
          </cell>
          <cell r="AT249" t="str">
            <v>Public Administration and Safety</v>
          </cell>
          <cell r="AU249" t="str">
            <v>Education and Training</v>
          </cell>
          <cell r="AV249" t="str">
            <v>Health Care and Social Assistance</v>
          </cell>
          <cell r="AW249" t="str">
            <v>Professional, Scientific and Technical Services</v>
          </cell>
          <cell r="AX249">
            <v>19</v>
          </cell>
          <cell r="AY249">
            <v>14.3</v>
          </cell>
          <cell r="AZ249">
            <v>12.1</v>
          </cell>
          <cell r="BA249">
            <v>7.1</v>
          </cell>
          <cell r="BB249">
            <v>192.64671946999999</v>
          </cell>
          <cell r="BC249">
            <v>188.47365683000001</v>
          </cell>
          <cell r="BD249">
            <v>209.47366768000001</v>
          </cell>
          <cell r="BE249">
            <v>218.96702882</v>
          </cell>
          <cell r="BF249">
            <v>250.71603924999999</v>
          </cell>
          <cell r="BG249">
            <v>244.17189875</v>
          </cell>
          <cell r="BH249">
            <v>257.29251224000001</v>
          </cell>
          <cell r="BI249">
            <v>222.58406948999999</v>
          </cell>
          <cell r="BJ249">
            <v>291.00405111999999</v>
          </cell>
          <cell r="BK249">
            <v>271.20876387999999</v>
          </cell>
          <cell r="BL249">
            <v>309.80704175</v>
          </cell>
          <cell r="BM249">
            <v>342.5</v>
          </cell>
          <cell r="BN249">
            <v>32.4</v>
          </cell>
          <cell r="BO249">
            <v>21.9</v>
          </cell>
          <cell r="BP249">
            <v>21.2</v>
          </cell>
          <cell r="BQ249">
            <v>7</v>
          </cell>
          <cell r="BR249">
            <v>10.4</v>
          </cell>
          <cell r="BS249">
            <v>2</v>
          </cell>
          <cell r="BT249">
            <v>1.3</v>
          </cell>
          <cell r="BU249">
            <v>3.7</v>
          </cell>
          <cell r="BV249">
            <v>2.5</v>
          </cell>
          <cell r="BW249">
            <v>7.8</v>
          </cell>
          <cell r="BX249">
            <v>19</v>
          </cell>
          <cell r="BY249">
            <v>21.6</v>
          </cell>
          <cell r="BZ249">
            <v>25.7</v>
          </cell>
          <cell r="CA249">
            <v>11.1</v>
          </cell>
          <cell r="CB249">
            <v>7.4</v>
          </cell>
          <cell r="CC249">
            <v>4.8</v>
          </cell>
          <cell r="CD249">
            <v>44</v>
          </cell>
          <cell r="CF249" t="str">
            <v>Other Industries</v>
          </cell>
          <cell r="CG249">
            <v>47.5</v>
          </cell>
          <cell r="CH249">
            <v>32.700000000000003</v>
          </cell>
        </row>
        <row r="250">
          <cell r="B250">
            <v>5321</v>
          </cell>
          <cell r="C250" t="str">
            <v>Keyboard Operators</v>
          </cell>
          <cell r="E250">
            <v>1035</v>
          </cell>
          <cell r="F250" t="str">
            <v>n/a</v>
          </cell>
          <cell r="G250">
            <v>16</v>
          </cell>
          <cell r="H250">
            <v>84</v>
          </cell>
          <cell r="I250">
            <v>53</v>
          </cell>
          <cell r="J250">
            <v>47</v>
          </cell>
          <cell r="K250">
            <v>4</v>
          </cell>
          <cell r="L250">
            <v>13.9</v>
          </cell>
          <cell r="M250">
            <v>12.7</v>
          </cell>
          <cell r="N250">
            <v>16.7</v>
          </cell>
          <cell r="O250">
            <v>28.5</v>
          </cell>
          <cell r="P250">
            <v>8.1999999999999993</v>
          </cell>
          <cell r="Q250">
            <v>16.2</v>
          </cell>
          <cell r="Y250">
            <v>53</v>
          </cell>
          <cell r="AA250">
            <v>3.4</v>
          </cell>
          <cell r="AF250">
            <v>40</v>
          </cell>
          <cell r="AH250">
            <v>62600</v>
          </cell>
          <cell r="AI250">
            <v>62568.309981999999</v>
          </cell>
          <cell r="AN250">
            <v>31.8</v>
          </cell>
          <cell r="AR250">
            <v>2.2999999999999998</v>
          </cell>
          <cell r="AT250" t="str">
            <v>Health Care and Social Assistance</v>
          </cell>
          <cell r="AU250" t="str">
            <v>Public Administration and Safety</v>
          </cell>
          <cell r="AV250" t="str">
            <v>Professional, Scientific and Technical Services</v>
          </cell>
          <cell r="AW250" t="str">
            <v>Administrative and Support Services</v>
          </cell>
          <cell r="AX250">
            <v>16.899999999999999</v>
          </cell>
          <cell r="AY250">
            <v>14.3</v>
          </cell>
          <cell r="AZ250">
            <v>8.8000000000000007</v>
          </cell>
          <cell r="BA250">
            <v>6.6</v>
          </cell>
          <cell r="BB250">
            <v>73.216372071999999</v>
          </cell>
          <cell r="BC250">
            <v>73.935154065000006</v>
          </cell>
          <cell r="BD250">
            <v>57.095125082999999</v>
          </cell>
          <cell r="BE250">
            <v>67.835158758000006</v>
          </cell>
          <cell r="BF250">
            <v>45.019426125000003</v>
          </cell>
          <cell r="BG250">
            <v>47.455296263000001</v>
          </cell>
          <cell r="BH250">
            <v>61.042373185999999</v>
          </cell>
          <cell r="BI250">
            <v>71.158360463999998</v>
          </cell>
          <cell r="BJ250">
            <v>62.660760529999997</v>
          </cell>
          <cell r="BK250">
            <v>49.840597027000001</v>
          </cell>
          <cell r="BL250">
            <v>62.568309982000002</v>
          </cell>
          <cell r="BM250">
            <v>64</v>
          </cell>
          <cell r="BN250">
            <v>31.6</v>
          </cell>
          <cell r="BO250">
            <v>25.2</v>
          </cell>
          <cell r="BP250">
            <v>21.6</v>
          </cell>
          <cell r="BQ250">
            <v>7.1</v>
          </cell>
          <cell r="BR250">
            <v>9.6999999999999993</v>
          </cell>
          <cell r="BS250">
            <v>1.9</v>
          </cell>
          <cell r="BT250">
            <v>0.9</v>
          </cell>
          <cell r="BU250">
            <v>2</v>
          </cell>
          <cell r="BV250">
            <v>3.5</v>
          </cell>
          <cell r="BW250">
            <v>10.5</v>
          </cell>
          <cell r="BX250">
            <v>21.2</v>
          </cell>
          <cell r="BY250">
            <v>20.399999999999999</v>
          </cell>
          <cell r="BZ250">
            <v>22.6</v>
          </cell>
          <cell r="CA250">
            <v>10.199999999999999</v>
          </cell>
          <cell r="CB250">
            <v>7.1</v>
          </cell>
          <cell r="CC250">
            <v>4.5</v>
          </cell>
          <cell r="CD250">
            <v>42</v>
          </cell>
          <cell r="CF250" t="str">
            <v>Other Industries</v>
          </cell>
          <cell r="CG250">
            <v>53.4</v>
          </cell>
          <cell r="CH250">
            <v>1.4</v>
          </cell>
        </row>
        <row r="251">
          <cell r="B251">
            <v>5411</v>
          </cell>
          <cell r="C251" t="str">
            <v>Call or Contact Centre Workers</v>
          </cell>
          <cell r="E251">
            <v>1196</v>
          </cell>
          <cell r="F251" t="str">
            <v>n/a</v>
          </cell>
          <cell r="G251">
            <v>30</v>
          </cell>
          <cell r="H251">
            <v>70</v>
          </cell>
          <cell r="I251">
            <v>66</v>
          </cell>
          <cell r="J251">
            <v>34</v>
          </cell>
          <cell r="K251">
            <v>3.7</v>
          </cell>
          <cell r="L251">
            <v>14.6</v>
          </cell>
          <cell r="M251">
            <v>12.4</v>
          </cell>
          <cell r="N251">
            <v>18.8</v>
          </cell>
          <cell r="O251">
            <v>33.4</v>
          </cell>
          <cell r="P251">
            <v>6.2</v>
          </cell>
          <cell r="Q251">
            <v>11</v>
          </cell>
          <cell r="Y251">
            <v>66</v>
          </cell>
          <cell r="AA251">
            <v>5.8</v>
          </cell>
          <cell r="AF251">
            <v>40</v>
          </cell>
          <cell r="AH251">
            <v>36400</v>
          </cell>
          <cell r="AI251">
            <v>36405.734909000006</v>
          </cell>
          <cell r="AN251">
            <v>-3.3</v>
          </cell>
          <cell r="AR251">
            <v>7.3</v>
          </cell>
          <cell r="AT251" t="str">
            <v>Financial and Insurance Services</v>
          </cell>
          <cell r="AU251" t="str">
            <v>Public Administration and Safety</v>
          </cell>
          <cell r="AV251" t="str">
            <v>Administrative and Support Services</v>
          </cell>
          <cell r="AW251" t="str">
            <v>Information Media and Telecommunications</v>
          </cell>
          <cell r="AX251">
            <v>20.100000000000001</v>
          </cell>
          <cell r="AY251">
            <v>19.2</v>
          </cell>
          <cell r="AZ251">
            <v>16.399999999999999</v>
          </cell>
          <cell r="BA251">
            <v>6.2</v>
          </cell>
          <cell r="BB251">
            <v>34.240984621999999</v>
          </cell>
          <cell r="BC251">
            <v>35.655520697</v>
          </cell>
          <cell r="BD251">
            <v>33.982513124</v>
          </cell>
          <cell r="BE251">
            <v>35.679512881999997</v>
          </cell>
          <cell r="BF251">
            <v>29.302854368999999</v>
          </cell>
          <cell r="BG251">
            <v>37.652276252</v>
          </cell>
          <cell r="BH251">
            <v>32.101378314000002</v>
          </cell>
          <cell r="BI251">
            <v>31.126013353000001</v>
          </cell>
          <cell r="BJ251">
            <v>32.801599484999997</v>
          </cell>
          <cell r="BK251">
            <v>27.573221784000001</v>
          </cell>
          <cell r="BL251">
            <v>36.405734909000003</v>
          </cell>
          <cell r="BM251">
            <v>39.1</v>
          </cell>
          <cell r="BN251">
            <v>29.6</v>
          </cell>
          <cell r="BO251">
            <v>29</v>
          </cell>
          <cell r="BP251">
            <v>22.1</v>
          </cell>
          <cell r="BQ251">
            <v>8.1999999999999993</v>
          </cell>
          <cell r="BR251">
            <v>6</v>
          </cell>
          <cell r="BS251">
            <v>3.7</v>
          </cell>
          <cell r="BT251">
            <v>0.3</v>
          </cell>
          <cell r="BU251">
            <v>1.2</v>
          </cell>
          <cell r="BV251">
            <v>3.2</v>
          </cell>
          <cell r="BW251">
            <v>16.899999999999999</v>
          </cell>
          <cell r="BX251">
            <v>31</v>
          </cell>
          <cell r="BY251">
            <v>20.3</v>
          </cell>
          <cell r="BZ251">
            <v>16.5</v>
          </cell>
          <cell r="CA251">
            <v>6.5</v>
          </cell>
          <cell r="CB251">
            <v>4</v>
          </cell>
          <cell r="CC251">
            <v>1.6</v>
          </cell>
          <cell r="CD251">
            <v>34</v>
          </cell>
          <cell r="CF251" t="str">
            <v>Other Industries</v>
          </cell>
          <cell r="CG251">
            <v>38.1</v>
          </cell>
          <cell r="CH251">
            <v>2.7</v>
          </cell>
        </row>
        <row r="252">
          <cell r="B252">
            <v>5412</v>
          </cell>
          <cell r="C252" t="str">
            <v>Information Officers</v>
          </cell>
          <cell r="E252">
            <v>1192</v>
          </cell>
          <cell r="F252" t="str">
            <v>n/a</v>
          </cell>
          <cell r="G252">
            <v>30</v>
          </cell>
          <cell r="H252">
            <v>70</v>
          </cell>
          <cell r="I252">
            <v>70</v>
          </cell>
          <cell r="J252">
            <v>30</v>
          </cell>
          <cell r="K252">
            <v>6.2</v>
          </cell>
          <cell r="L252">
            <v>17.8</v>
          </cell>
          <cell r="M252">
            <v>13.8</v>
          </cell>
          <cell r="N252">
            <v>19.7</v>
          </cell>
          <cell r="O252">
            <v>26.3</v>
          </cell>
          <cell r="P252">
            <v>5.5</v>
          </cell>
          <cell r="Q252">
            <v>10.6</v>
          </cell>
          <cell r="Y252">
            <v>70</v>
          </cell>
          <cell r="AA252">
            <v>4.4000000000000004</v>
          </cell>
          <cell r="AF252">
            <v>40</v>
          </cell>
          <cell r="AH252">
            <v>67600</v>
          </cell>
          <cell r="AI252">
            <v>67610.854391000001</v>
          </cell>
          <cell r="AN252">
            <v>2.1</v>
          </cell>
          <cell r="AR252">
            <v>12.1</v>
          </cell>
          <cell r="AT252" t="str">
            <v>Public Administration and Safety</v>
          </cell>
          <cell r="AU252" t="str">
            <v>Retail Trade</v>
          </cell>
          <cell r="AV252" t="str">
            <v>Financial and Insurance Services</v>
          </cell>
          <cell r="AW252" t="str">
            <v>Education and Training</v>
          </cell>
          <cell r="AX252">
            <v>33.200000000000003</v>
          </cell>
          <cell r="AY252">
            <v>7.2</v>
          </cell>
          <cell r="AZ252">
            <v>6.8</v>
          </cell>
          <cell r="BA252">
            <v>6.7</v>
          </cell>
          <cell r="BB252">
            <v>60.610911829999999</v>
          </cell>
          <cell r="BC252">
            <v>67.838063108</v>
          </cell>
          <cell r="BD252">
            <v>67.330074680999999</v>
          </cell>
          <cell r="BE252">
            <v>68.073380233999998</v>
          </cell>
          <cell r="BF252">
            <v>79.369173071000006</v>
          </cell>
          <cell r="BG252">
            <v>66.233595355000006</v>
          </cell>
          <cell r="BH252">
            <v>81.929888391000006</v>
          </cell>
          <cell r="BI252">
            <v>59.341684993999998</v>
          </cell>
          <cell r="BJ252">
            <v>93.754562519999993</v>
          </cell>
          <cell r="BK252">
            <v>115.74895194</v>
          </cell>
          <cell r="BL252">
            <v>67.610854391000004</v>
          </cell>
          <cell r="BM252">
            <v>75.8</v>
          </cell>
          <cell r="BN252">
            <v>33.6</v>
          </cell>
          <cell r="BO252">
            <v>26.3</v>
          </cell>
          <cell r="BP252">
            <v>18.600000000000001</v>
          </cell>
          <cell r="BQ252">
            <v>6.4</v>
          </cell>
          <cell r="BR252">
            <v>9.6</v>
          </cell>
          <cell r="BS252">
            <v>2.4</v>
          </cell>
          <cell r="BT252">
            <v>0.9</v>
          </cell>
          <cell r="BU252">
            <v>2.1</v>
          </cell>
          <cell r="BV252">
            <v>2.2000000000000002</v>
          </cell>
          <cell r="BW252">
            <v>11.4</v>
          </cell>
          <cell r="BX252">
            <v>27.2</v>
          </cell>
          <cell r="BY252">
            <v>22.2</v>
          </cell>
          <cell r="BZ252">
            <v>21</v>
          </cell>
          <cell r="CA252">
            <v>8.5</v>
          </cell>
          <cell r="CB252">
            <v>5.2</v>
          </cell>
          <cell r="CC252">
            <v>2.4</v>
          </cell>
          <cell r="CD252">
            <v>39</v>
          </cell>
          <cell r="CF252" t="str">
            <v>Other Industries</v>
          </cell>
          <cell r="CG252">
            <v>46.099999999999994</v>
          </cell>
          <cell r="CH252">
            <v>8.1999999999999993</v>
          </cell>
        </row>
        <row r="253">
          <cell r="B253">
            <v>5421</v>
          </cell>
          <cell r="C253" t="str">
            <v>Receptionists</v>
          </cell>
          <cell r="E253">
            <v>982</v>
          </cell>
          <cell r="F253" t="str">
            <v>n/a</v>
          </cell>
          <cell r="G253">
            <v>5</v>
          </cell>
          <cell r="H253">
            <v>95</v>
          </cell>
          <cell r="I253">
            <v>43</v>
          </cell>
          <cell r="J253">
            <v>57</v>
          </cell>
          <cell r="K253">
            <v>2.2999999999999998</v>
          </cell>
          <cell r="L253">
            <v>11.1</v>
          </cell>
          <cell r="M253">
            <v>13.1</v>
          </cell>
          <cell r="N253">
            <v>18.399999999999999</v>
          </cell>
          <cell r="O253">
            <v>30.6</v>
          </cell>
          <cell r="P253">
            <v>8.4</v>
          </cell>
          <cell r="Q253">
            <v>16.100000000000001</v>
          </cell>
          <cell r="Y253">
            <v>43</v>
          </cell>
          <cell r="AA253">
            <v>3.1</v>
          </cell>
          <cell r="AF253">
            <v>40</v>
          </cell>
          <cell r="AH253">
            <v>180400</v>
          </cell>
          <cell r="AI253">
            <v>180354.45669999998</v>
          </cell>
          <cell r="AN253">
            <v>6.1</v>
          </cell>
          <cell r="AR253">
            <v>-0.4</v>
          </cell>
          <cell r="AT253" t="str">
            <v>Health Care and Social Assistance</v>
          </cell>
          <cell r="AU253" t="str">
            <v>Accommodation and Food Services</v>
          </cell>
          <cell r="AV253" t="str">
            <v>Professional, Scientific and Technical Services</v>
          </cell>
          <cell r="AW253" t="str">
            <v>Education and Training</v>
          </cell>
          <cell r="AX253">
            <v>50.3</v>
          </cell>
          <cell r="AY253">
            <v>8.3000000000000007</v>
          </cell>
          <cell r="AZ253">
            <v>6.8</v>
          </cell>
          <cell r="BA253">
            <v>5.0999999999999996</v>
          </cell>
          <cell r="BB253">
            <v>177.85296375999999</v>
          </cell>
          <cell r="BC253">
            <v>180.12743323999999</v>
          </cell>
          <cell r="BD253">
            <v>185.83105623</v>
          </cell>
          <cell r="BE253">
            <v>171.12795541</v>
          </cell>
          <cell r="BF253">
            <v>171.1597648</v>
          </cell>
          <cell r="BG253">
            <v>170.02829435999999</v>
          </cell>
          <cell r="BH253">
            <v>166.44280921999999</v>
          </cell>
          <cell r="BI253">
            <v>197.43054168</v>
          </cell>
          <cell r="BJ253">
            <v>172.61492819</v>
          </cell>
          <cell r="BK253">
            <v>187.10852872999999</v>
          </cell>
          <cell r="BL253">
            <v>180.35445669999999</v>
          </cell>
          <cell r="BM253">
            <v>179.6</v>
          </cell>
          <cell r="BN253">
            <v>30.3</v>
          </cell>
          <cell r="BO253">
            <v>26</v>
          </cell>
          <cell r="BP253">
            <v>20.7</v>
          </cell>
          <cell r="BQ253">
            <v>7</v>
          </cell>
          <cell r="BR253">
            <v>11.3</v>
          </cell>
          <cell r="BS253">
            <v>2.1</v>
          </cell>
          <cell r="BT253">
            <v>0.9</v>
          </cell>
          <cell r="BU253">
            <v>1.6</v>
          </cell>
          <cell r="BV253">
            <v>5.4</v>
          </cell>
          <cell r="BW253">
            <v>15.9</v>
          </cell>
          <cell r="BX253">
            <v>19.600000000000001</v>
          </cell>
          <cell r="BY253">
            <v>15.6</v>
          </cell>
          <cell r="BZ253">
            <v>21.3</v>
          </cell>
          <cell r="CA253">
            <v>10.6</v>
          </cell>
          <cell r="CB253">
            <v>7.4</v>
          </cell>
          <cell r="CC253">
            <v>4.2</v>
          </cell>
          <cell r="CD253">
            <v>41</v>
          </cell>
          <cell r="CF253" t="str">
            <v>Other Industries</v>
          </cell>
          <cell r="CG253">
            <v>29.500000000000014</v>
          </cell>
          <cell r="CH253">
            <v>-0.8</v>
          </cell>
        </row>
        <row r="254">
          <cell r="B254">
            <v>5511</v>
          </cell>
          <cell r="C254" t="str">
            <v>Accounting Clerks</v>
          </cell>
          <cell r="E254">
            <v>1190</v>
          </cell>
          <cell r="F254" t="str">
            <v>n/a</v>
          </cell>
          <cell r="G254">
            <v>19</v>
          </cell>
          <cell r="H254">
            <v>81</v>
          </cell>
          <cell r="I254">
            <v>66</v>
          </cell>
          <cell r="J254">
            <v>35</v>
          </cell>
          <cell r="K254">
            <v>7.2</v>
          </cell>
          <cell r="L254">
            <v>19.5</v>
          </cell>
          <cell r="M254">
            <v>15.3</v>
          </cell>
          <cell r="N254">
            <v>16.2</v>
          </cell>
          <cell r="O254">
            <v>22.8</v>
          </cell>
          <cell r="P254">
            <v>6.4</v>
          </cell>
          <cell r="Q254">
            <v>12.6</v>
          </cell>
          <cell r="Y254">
            <v>66</v>
          </cell>
          <cell r="AA254">
            <v>1.8</v>
          </cell>
          <cell r="AF254">
            <v>41</v>
          </cell>
          <cell r="AH254">
            <v>147800</v>
          </cell>
          <cell r="AI254">
            <v>147758.46937999999</v>
          </cell>
          <cell r="AN254">
            <v>9.4</v>
          </cell>
          <cell r="AR254">
            <v>2.1</v>
          </cell>
          <cell r="AT254" t="str">
            <v>Construction</v>
          </cell>
          <cell r="AU254" t="str">
            <v>Manufacturing</v>
          </cell>
          <cell r="AV254" t="str">
            <v>Public Administration and Safety</v>
          </cell>
          <cell r="AW254" t="str">
            <v>Professional, Scientific and Technical Services</v>
          </cell>
          <cell r="AX254">
            <v>11.9</v>
          </cell>
          <cell r="AY254">
            <v>10.4</v>
          </cell>
          <cell r="AZ254">
            <v>8.9</v>
          </cell>
          <cell r="BA254">
            <v>8.5</v>
          </cell>
          <cell r="BB254">
            <v>133.84473186</v>
          </cell>
          <cell r="BC254">
            <v>144.28752033999999</v>
          </cell>
          <cell r="BD254">
            <v>153.12812138000001</v>
          </cell>
          <cell r="BE254">
            <v>139.85374797</v>
          </cell>
          <cell r="BF254">
            <v>122.21724088000001</v>
          </cell>
          <cell r="BG254">
            <v>135.10161959999999</v>
          </cell>
          <cell r="BH254">
            <v>127.16365363</v>
          </cell>
          <cell r="BI254">
            <v>129.29455462999999</v>
          </cell>
          <cell r="BJ254">
            <v>131.79157622</v>
          </cell>
          <cell r="BK254">
            <v>129.14938916</v>
          </cell>
          <cell r="BL254">
            <v>147.75846938000001</v>
          </cell>
          <cell r="BM254">
            <v>150.9</v>
          </cell>
          <cell r="BN254">
            <v>32.299999999999997</v>
          </cell>
          <cell r="BO254">
            <v>25.1</v>
          </cell>
          <cell r="BP254">
            <v>20</v>
          </cell>
          <cell r="BQ254">
            <v>6.7</v>
          </cell>
          <cell r="BR254">
            <v>11.2</v>
          </cell>
          <cell r="BS254">
            <v>1.6</v>
          </cell>
          <cell r="BT254">
            <v>0.9</v>
          </cell>
          <cell r="BU254">
            <v>2.1</v>
          </cell>
          <cell r="BV254">
            <v>0.7</v>
          </cell>
          <cell r="BW254">
            <v>5.0999999999999996</v>
          </cell>
          <cell r="BX254">
            <v>21.9</v>
          </cell>
          <cell r="BY254">
            <v>25</v>
          </cell>
          <cell r="BZ254">
            <v>25.9</v>
          </cell>
          <cell r="CA254">
            <v>10.199999999999999</v>
          </cell>
          <cell r="CB254">
            <v>6.9</v>
          </cell>
          <cell r="CC254">
            <v>4.2</v>
          </cell>
          <cell r="CD254">
            <v>44</v>
          </cell>
          <cell r="CF254" t="str">
            <v>Other Industries</v>
          </cell>
          <cell r="CG254">
            <v>60.3</v>
          </cell>
          <cell r="CH254">
            <v>3.2</v>
          </cell>
        </row>
        <row r="255">
          <cell r="B255">
            <v>5512</v>
          </cell>
          <cell r="C255" t="str">
            <v>Bookkeepers</v>
          </cell>
          <cell r="E255">
            <v>1234</v>
          </cell>
          <cell r="F255" t="str">
            <v>n/a</v>
          </cell>
          <cell r="G255">
            <v>9</v>
          </cell>
          <cell r="H255">
            <v>91</v>
          </cell>
          <cell r="I255">
            <v>33</v>
          </cell>
          <cell r="J255">
            <v>67</v>
          </cell>
          <cell r="K255">
            <v>5.8</v>
          </cell>
          <cell r="L255">
            <v>18.7</v>
          </cell>
          <cell r="M255">
            <v>17.600000000000001</v>
          </cell>
          <cell r="N255">
            <v>17.399999999999999</v>
          </cell>
          <cell r="O255">
            <v>18.2</v>
          </cell>
          <cell r="P255">
            <v>7.1</v>
          </cell>
          <cell r="Q255">
            <v>15.2</v>
          </cell>
          <cell r="Y255">
            <v>33</v>
          </cell>
          <cell r="AA255">
            <v>1.7</v>
          </cell>
          <cell r="AF255">
            <v>42</v>
          </cell>
          <cell r="AH255">
            <v>100200</v>
          </cell>
          <cell r="AI255">
            <v>100240.56525</v>
          </cell>
          <cell r="AN255">
            <v>4</v>
          </cell>
          <cell r="AR255">
            <v>0.9</v>
          </cell>
          <cell r="AT255" t="str">
            <v>Professional, Scientific and Technical Services</v>
          </cell>
          <cell r="AU255" t="str">
            <v>Construction</v>
          </cell>
          <cell r="AV255" t="str">
            <v>Education and Training</v>
          </cell>
          <cell r="AW255" t="str">
            <v>Retail Trade</v>
          </cell>
          <cell r="AX255">
            <v>31.4</v>
          </cell>
          <cell r="AY255">
            <v>15.4</v>
          </cell>
          <cell r="AZ255">
            <v>6.8</v>
          </cell>
          <cell r="BA255">
            <v>5.7</v>
          </cell>
          <cell r="BB255">
            <v>125.22776922</v>
          </cell>
          <cell r="BC255">
            <v>117.75936018</v>
          </cell>
          <cell r="BD255">
            <v>107.47940183999999</v>
          </cell>
          <cell r="BE255">
            <v>102.46667708</v>
          </cell>
          <cell r="BF255">
            <v>106.63987419</v>
          </cell>
          <cell r="BG255">
            <v>96.408319173999999</v>
          </cell>
          <cell r="BH255">
            <v>108.37781176</v>
          </cell>
          <cell r="BI255">
            <v>109.74328941</v>
          </cell>
          <cell r="BJ255">
            <v>97.814446158999999</v>
          </cell>
          <cell r="BK255">
            <v>99.938650142</v>
          </cell>
          <cell r="BL255">
            <v>100.24056525</v>
          </cell>
          <cell r="BM255">
            <v>101.2</v>
          </cell>
          <cell r="BN255">
            <v>27.6</v>
          </cell>
          <cell r="BO255">
            <v>28.9</v>
          </cell>
          <cell r="BP255">
            <v>20.399999999999999</v>
          </cell>
          <cell r="BQ255">
            <v>6.7</v>
          </cell>
          <cell r="BR255">
            <v>12.6</v>
          </cell>
          <cell r="BS255">
            <v>1.8</v>
          </cell>
          <cell r="BT255">
            <v>0.9</v>
          </cell>
          <cell r="BU255">
            <v>1.1000000000000001</v>
          </cell>
          <cell r="BV255">
            <v>0.6</v>
          </cell>
          <cell r="BW255">
            <v>2.1</v>
          </cell>
          <cell r="BX255">
            <v>13.3</v>
          </cell>
          <cell r="BY255">
            <v>23.6</v>
          </cell>
          <cell r="BZ255">
            <v>28.8</v>
          </cell>
          <cell r="CA255">
            <v>12.5</v>
          </cell>
          <cell r="CB255">
            <v>9.5</v>
          </cell>
          <cell r="CC255">
            <v>9.6</v>
          </cell>
          <cell r="CD255">
            <v>48</v>
          </cell>
          <cell r="CF255" t="str">
            <v>Other Industries</v>
          </cell>
          <cell r="CG255">
            <v>40.700000000000003</v>
          </cell>
          <cell r="CH255">
            <v>0.9</v>
          </cell>
        </row>
        <row r="256">
          <cell r="B256">
            <v>5513</v>
          </cell>
          <cell r="C256" t="str">
            <v>Payroll Clerks</v>
          </cell>
          <cell r="E256">
            <v>1442</v>
          </cell>
          <cell r="F256" t="str">
            <v>n/a</v>
          </cell>
          <cell r="G256">
            <v>14</v>
          </cell>
          <cell r="H256">
            <v>86</v>
          </cell>
          <cell r="I256">
            <v>66</v>
          </cell>
          <cell r="J256">
            <v>34</v>
          </cell>
          <cell r="K256">
            <v>5.4</v>
          </cell>
          <cell r="L256">
            <v>15.8</v>
          </cell>
          <cell r="M256">
            <v>15.3</v>
          </cell>
          <cell r="N256">
            <v>15.4</v>
          </cell>
          <cell r="O256">
            <v>26.6</v>
          </cell>
          <cell r="P256">
            <v>7.6</v>
          </cell>
          <cell r="Q256">
            <v>13.8</v>
          </cell>
          <cell r="Y256">
            <v>66</v>
          </cell>
          <cell r="AA256">
            <v>1.4</v>
          </cell>
          <cell r="AF256">
            <v>41</v>
          </cell>
          <cell r="AH256">
            <v>48300</v>
          </cell>
          <cell r="AI256">
            <v>48271.414534999996</v>
          </cell>
          <cell r="AN256">
            <v>25.8</v>
          </cell>
          <cell r="AR256">
            <v>-0.1</v>
          </cell>
          <cell r="AT256" t="str">
            <v>Public Administration and Safety</v>
          </cell>
          <cell r="AU256" t="str">
            <v>Health Care and Social Assistance</v>
          </cell>
          <cell r="AV256" t="str">
            <v>Administrative and Support Services</v>
          </cell>
          <cell r="AW256" t="str">
            <v>Retail Trade</v>
          </cell>
          <cell r="AX256">
            <v>14.1</v>
          </cell>
          <cell r="AY256">
            <v>12.9</v>
          </cell>
          <cell r="AZ256">
            <v>9.4</v>
          </cell>
          <cell r="BA256">
            <v>9.1</v>
          </cell>
          <cell r="BB256">
            <v>35.243545343000001</v>
          </cell>
          <cell r="BC256">
            <v>38.708130713999999</v>
          </cell>
          <cell r="BD256">
            <v>39.767751326999999</v>
          </cell>
          <cell r="BE256">
            <v>35.593280274000001</v>
          </cell>
          <cell r="BF256">
            <v>36.143781633000003</v>
          </cell>
          <cell r="BG256">
            <v>38.386367587999999</v>
          </cell>
          <cell r="BH256">
            <v>42.292747093000003</v>
          </cell>
          <cell r="BI256">
            <v>43.541394646000001</v>
          </cell>
          <cell r="BJ256">
            <v>38.173766123999997</v>
          </cell>
          <cell r="BK256">
            <v>41.318642216999997</v>
          </cell>
          <cell r="BL256">
            <v>48.271414534999998</v>
          </cell>
          <cell r="BM256">
            <v>48.2</v>
          </cell>
          <cell r="BN256">
            <v>31.1</v>
          </cell>
          <cell r="BO256">
            <v>25.6</v>
          </cell>
          <cell r="BP256">
            <v>19.8</v>
          </cell>
          <cell r="BQ256">
            <v>7.4</v>
          </cell>
          <cell r="BR256">
            <v>11</v>
          </cell>
          <cell r="BS256">
            <v>2.1</v>
          </cell>
          <cell r="BT256">
            <v>1.1000000000000001</v>
          </cell>
          <cell r="BU256">
            <v>2</v>
          </cell>
          <cell r="BV256">
            <v>0.5</v>
          </cell>
          <cell r="BW256">
            <v>3.8</v>
          </cell>
          <cell r="BX256">
            <v>21.2</v>
          </cell>
          <cell r="BY256">
            <v>25.7</v>
          </cell>
          <cell r="BZ256">
            <v>27.7</v>
          </cell>
          <cell r="CA256">
            <v>10.8</v>
          </cell>
          <cell r="CB256">
            <v>6.8</v>
          </cell>
          <cell r="CC256">
            <v>3.5</v>
          </cell>
          <cell r="CD256">
            <v>44</v>
          </cell>
          <cell r="CF256" t="str">
            <v>Other Industries</v>
          </cell>
          <cell r="CG256">
            <v>54.5</v>
          </cell>
          <cell r="CH256">
            <v>0</v>
          </cell>
        </row>
        <row r="257">
          <cell r="B257">
            <v>5521</v>
          </cell>
          <cell r="C257" t="str">
            <v>Bank Workers</v>
          </cell>
          <cell r="E257">
            <v>1193</v>
          </cell>
          <cell r="F257" t="str">
            <v>n/a</v>
          </cell>
          <cell r="G257">
            <v>30</v>
          </cell>
          <cell r="H257">
            <v>70</v>
          </cell>
          <cell r="I257">
            <v>67</v>
          </cell>
          <cell r="J257">
            <v>33</v>
          </cell>
          <cell r="K257">
            <v>9.4</v>
          </cell>
          <cell r="L257">
            <v>22.1</v>
          </cell>
          <cell r="M257">
            <v>10.9</v>
          </cell>
          <cell r="N257">
            <v>11.9</v>
          </cell>
          <cell r="O257">
            <v>29.8</v>
          </cell>
          <cell r="P257">
            <v>6.5</v>
          </cell>
          <cell r="Q257">
            <v>9.4</v>
          </cell>
          <cell r="Y257">
            <v>67</v>
          </cell>
          <cell r="AA257">
            <v>1.7</v>
          </cell>
          <cell r="AF257">
            <v>42</v>
          </cell>
          <cell r="AH257">
            <v>43100</v>
          </cell>
          <cell r="AI257">
            <v>43078.131318</v>
          </cell>
          <cell r="AN257">
            <v>-30.6</v>
          </cell>
          <cell r="AR257">
            <v>-5.9</v>
          </cell>
          <cell r="AT257" t="str">
            <v>Financial and Insurance Services</v>
          </cell>
          <cell r="AU257" t="str">
            <v>Administrative and Support Services</v>
          </cell>
          <cell r="AV257" t="str">
            <v>Retail Trade</v>
          </cell>
          <cell r="AW257" t="str">
            <v>Public Administration and Safety</v>
          </cell>
          <cell r="AX257">
            <v>97.7</v>
          </cell>
          <cell r="AY257">
            <v>0.4</v>
          </cell>
          <cell r="AZ257">
            <v>0.3</v>
          </cell>
          <cell r="BA257">
            <v>0.3</v>
          </cell>
          <cell r="BB257">
            <v>51.722552235999999</v>
          </cell>
          <cell r="BC257">
            <v>53.676859651999997</v>
          </cell>
          <cell r="BD257">
            <v>57.468188124000001</v>
          </cell>
          <cell r="BE257">
            <v>50.247680312</v>
          </cell>
          <cell r="BF257">
            <v>50.772881263999999</v>
          </cell>
          <cell r="BG257">
            <v>62.083559803999997</v>
          </cell>
          <cell r="BH257">
            <v>54.937829933000003</v>
          </cell>
          <cell r="BI257">
            <v>48.258164338</v>
          </cell>
          <cell r="BJ257">
            <v>54.782596834000003</v>
          </cell>
          <cell r="BK257">
            <v>52.349872634999997</v>
          </cell>
          <cell r="BL257">
            <v>43.078131317999997</v>
          </cell>
          <cell r="BM257">
            <v>40.5</v>
          </cell>
          <cell r="BN257">
            <v>38.4</v>
          </cell>
          <cell r="BO257">
            <v>28.2</v>
          </cell>
          <cell r="BP257">
            <v>15.4</v>
          </cell>
          <cell r="BQ257">
            <v>6.4</v>
          </cell>
          <cell r="BR257">
            <v>8.3000000000000007</v>
          </cell>
          <cell r="BS257">
            <v>1.8</v>
          </cell>
          <cell r="BT257">
            <v>0.5</v>
          </cell>
          <cell r="BU257">
            <v>1</v>
          </cell>
          <cell r="BV257">
            <v>1.6</v>
          </cell>
          <cell r="BW257">
            <v>10.1</v>
          </cell>
          <cell r="BX257">
            <v>30.3</v>
          </cell>
          <cell r="BY257">
            <v>23.1</v>
          </cell>
          <cell r="BZ257">
            <v>21.4</v>
          </cell>
          <cell r="CA257">
            <v>7.8</v>
          </cell>
          <cell r="CB257">
            <v>4.5</v>
          </cell>
          <cell r="CC257">
            <v>1.3</v>
          </cell>
          <cell r="CD257">
            <v>38</v>
          </cell>
          <cell r="CF257" t="str">
            <v>Other Industries</v>
          </cell>
          <cell r="CG257">
            <v>1.2999999999999972</v>
          </cell>
          <cell r="CH257">
            <v>-2.5</v>
          </cell>
        </row>
        <row r="258">
          <cell r="B258">
            <v>5522</v>
          </cell>
          <cell r="C258" t="str">
            <v>Credit and Loans Officers</v>
          </cell>
          <cell r="E258">
            <v>1295</v>
          </cell>
          <cell r="F258" t="str">
            <v>n/a</v>
          </cell>
          <cell r="G258">
            <v>44</v>
          </cell>
          <cell r="H258">
            <v>56</v>
          </cell>
          <cell r="I258">
            <v>84</v>
          </cell>
          <cell r="J258">
            <v>16</v>
          </cell>
          <cell r="K258">
            <v>10.9</v>
          </cell>
          <cell r="L258">
            <v>25.5</v>
          </cell>
          <cell r="M258">
            <v>15.4</v>
          </cell>
          <cell r="N258">
            <v>11.9</v>
          </cell>
          <cell r="O258">
            <v>25.7</v>
          </cell>
          <cell r="P258">
            <v>4.4000000000000004</v>
          </cell>
          <cell r="Q258">
            <v>6.2</v>
          </cell>
          <cell r="Y258">
            <v>84</v>
          </cell>
          <cell r="AA258">
            <v>1.8</v>
          </cell>
          <cell r="AF258">
            <v>43</v>
          </cell>
          <cell r="AH258">
            <v>33000</v>
          </cell>
          <cell r="AI258">
            <v>32982.245091000004</v>
          </cell>
          <cell r="AN258">
            <v>3.3</v>
          </cell>
          <cell r="AR258">
            <v>0.8</v>
          </cell>
          <cell r="AT258" t="str">
            <v>Financial and Insurance Services</v>
          </cell>
          <cell r="AU258" t="str">
            <v>Retail Trade</v>
          </cell>
          <cell r="AV258" t="str">
            <v>Wholesale Trade</v>
          </cell>
          <cell r="AW258" t="str">
            <v>Professional, Scientific and Technical Services</v>
          </cell>
          <cell r="AX258">
            <v>85.7</v>
          </cell>
          <cell r="AY258">
            <v>6.4</v>
          </cell>
          <cell r="AZ258">
            <v>1.1000000000000001</v>
          </cell>
          <cell r="BA258">
            <v>0.9</v>
          </cell>
          <cell r="BB258">
            <v>28.311239085</v>
          </cell>
          <cell r="BC258">
            <v>26.276770214999999</v>
          </cell>
          <cell r="BD258">
            <v>26.13231111</v>
          </cell>
          <cell r="BE258">
            <v>27.665594907999999</v>
          </cell>
          <cell r="BF258">
            <v>28.222220629999999</v>
          </cell>
          <cell r="BG258">
            <v>31.922008924</v>
          </cell>
          <cell r="BH258">
            <v>28.991166747000001</v>
          </cell>
          <cell r="BI258">
            <v>30.285520606999999</v>
          </cell>
          <cell r="BJ258">
            <v>30.775878786</v>
          </cell>
          <cell r="BK258">
            <v>23.857469644999998</v>
          </cell>
          <cell r="BL258">
            <v>32.982245091000003</v>
          </cell>
          <cell r="BM258">
            <v>33.299999999999997</v>
          </cell>
          <cell r="BN258">
            <v>35.700000000000003</v>
          </cell>
          <cell r="BO258">
            <v>27.4</v>
          </cell>
          <cell r="BP258">
            <v>18.3</v>
          </cell>
          <cell r="BQ258">
            <v>7.8</v>
          </cell>
          <cell r="BR258">
            <v>8.1</v>
          </cell>
          <cell r="BS258">
            <v>1.5</v>
          </cell>
          <cell r="BT258">
            <v>0.4</v>
          </cell>
          <cell r="BU258">
            <v>0.8</v>
          </cell>
          <cell r="BV258">
            <v>0.5</v>
          </cell>
          <cell r="BW258">
            <v>7.1</v>
          </cell>
          <cell r="BX258">
            <v>32.299999999999997</v>
          </cell>
          <cell r="BY258">
            <v>26.1</v>
          </cell>
          <cell r="BZ258">
            <v>21.7</v>
          </cell>
          <cell r="CA258">
            <v>7.2</v>
          </cell>
          <cell r="CB258">
            <v>3.7</v>
          </cell>
          <cell r="CC258">
            <v>1.3</v>
          </cell>
          <cell r="CD258">
            <v>38</v>
          </cell>
          <cell r="CF258" t="str">
            <v>Other Industries</v>
          </cell>
          <cell r="CG258">
            <v>5.8999999999999915</v>
          </cell>
          <cell r="CH258">
            <v>0.3</v>
          </cell>
        </row>
        <row r="259">
          <cell r="B259">
            <v>5523</v>
          </cell>
          <cell r="C259" t="str">
            <v>Insurance, Money Market and Statistical Clerks</v>
          </cell>
          <cell r="E259">
            <v>1217</v>
          </cell>
          <cell r="F259" t="str">
            <v>n/a</v>
          </cell>
          <cell r="G259">
            <v>30</v>
          </cell>
          <cell r="H259">
            <v>70</v>
          </cell>
          <cell r="I259">
            <v>77</v>
          </cell>
          <cell r="J259">
            <v>23</v>
          </cell>
          <cell r="K259">
            <v>7</v>
          </cell>
          <cell r="L259">
            <v>23</v>
          </cell>
          <cell r="M259">
            <v>15.6</v>
          </cell>
          <cell r="N259">
            <v>14.9</v>
          </cell>
          <cell r="O259">
            <v>27.2</v>
          </cell>
          <cell r="P259">
            <v>4.7</v>
          </cell>
          <cell r="Q259">
            <v>7.6</v>
          </cell>
          <cell r="Y259">
            <v>77</v>
          </cell>
          <cell r="AA259">
            <v>2.7</v>
          </cell>
          <cell r="AF259">
            <v>40</v>
          </cell>
          <cell r="AH259">
            <v>30300</v>
          </cell>
          <cell r="AI259">
            <v>30302.373333</v>
          </cell>
          <cell r="AN259">
            <v>4.5</v>
          </cell>
          <cell r="AR259">
            <v>2.1</v>
          </cell>
          <cell r="AT259" t="str">
            <v>Financial and Insurance Services</v>
          </cell>
          <cell r="AU259" t="str">
            <v>Public Administration and Safety</v>
          </cell>
          <cell r="AV259" t="str">
            <v>Professional, Scientific and Technical Services</v>
          </cell>
          <cell r="AW259" t="str">
            <v>Arts and Recreation Services</v>
          </cell>
          <cell r="AX259">
            <v>84.4</v>
          </cell>
          <cell r="AY259">
            <v>4.8</v>
          </cell>
          <cell r="AZ259">
            <v>1.8</v>
          </cell>
          <cell r="BA259">
            <v>1.8</v>
          </cell>
          <cell r="BB259">
            <v>27.464071267000001</v>
          </cell>
          <cell r="BC259">
            <v>35.036568277000001</v>
          </cell>
          <cell r="BD259">
            <v>33.019732419999997</v>
          </cell>
          <cell r="BE259">
            <v>28.949144370999999</v>
          </cell>
          <cell r="BF259">
            <v>26.746504010999999</v>
          </cell>
          <cell r="BG259">
            <v>28.999652334</v>
          </cell>
          <cell r="BH259">
            <v>31.463626733000002</v>
          </cell>
          <cell r="BI259">
            <v>26.510043395</v>
          </cell>
          <cell r="BJ259">
            <v>24.491739090999999</v>
          </cell>
          <cell r="BK259">
            <v>34.508654299</v>
          </cell>
          <cell r="BL259">
            <v>30.302373332999998</v>
          </cell>
          <cell r="BM259">
            <v>30.9</v>
          </cell>
          <cell r="BN259">
            <v>37.799999999999997</v>
          </cell>
          <cell r="BO259">
            <v>26.8</v>
          </cell>
          <cell r="BP259">
            <v>16.5</v>
          </cell>
          <cell r="BQ259">
            <v>7.3</v>
          </cell>
          <cell r="BR259">
            <v>8.1</v>
          </cell>
          <cell r="BS259">
            <v>1.7</v>
          </cell>
          <cell r="BT259">
            <v>0.5</v>
          </cell>
          <cell r="BU259">
            <v>1.2</v>
          </cell>
          <cell r="BV259">
            <v>0.9</v>
          </cell>
          <cell r="BW259">
            <v>8</v>
          </cell>
          <cell r="BX259">
            <v>33.5</v>
          </cell>
          <cell r="BY259">
            <v>25.6</v>
          </cell>
          <cell r="BZ259">
            <v>18.899999999999999</v>
          </cell>
          <cell r="CA259">
            <v>6.8</v>
          </cell>
          <cell r="CB259">
            <v>4.0999999999999996</v>
          </cell>
          <cell r="CC259">
            <v>2.2000000000000002</v>
          </cell>
          <cell r="CD259">
            <v>37</v>
          </cell>
          <cell r="CF259" t="str">
            <v>Other Industries</v>
          </cell>
          <cell r="CG259">
            <v>7.2000000000000028</v>
          </cell>
          <cell r="CH259">
            <v>0.6</v>
          </cell>
        </row>
        <row r="260">
          <cell r="B260">
            <v>5611</v>
          </cell>
          <cell r="C260" t="str">
            <v>Betting Clerks</v>
          </cell>
          <cell r="E260">
            <v>961</v>
          </cell>
          <cell r="F260" t="str">
            <v>n/a</v>
          </cell>
          <cell r="G260">
            <v>33</v>
          </cell>
          <cell r="H260">
            <v>67</v>
          </cell>
          <cell r="I260">
            <v>33</v>
          </cell>
          <cell r="J260">
            <v>68</v>
          </cell>
          <cell r="K260">
            <v>2.2999999999999998</v>
          </cell>
          <cell r="L260">
            <v>8.8000000000000007</v>
          </cell>
          <cell r="M260">
            <v>7.2</v>
          </cell>
          <cell r="N260">
            <v>12.4</v>
          </cell>
          <cell r="O260">
            <v>30.2</v>
          </cell>
          <cell r="P260">
            <v>9.1999999999999993</v>
          </cell>
          <cell r="Q260">
            <v>29.9</v>
          </cell>
          <cell r="Y260">
            <v>33</v>
          </cell>
          <cell r="AA260">
            <v>0</v>
          </cell>
          <cell r="AF260">
            <v>44</v>
          </cell>
          <cell r="AH260">
            <v>900</v>
          </cell>
          <cell r="AI260">
            <v>900.47616389999996</v>
          </cell>
          <cell r="AN260">
            <v>-56.4</v>
          </cell>
          <cell r="AR260">
            <v>4.2</v>
          </cell>
          <cell r="AT260" t="str">
            <v>Arts and Recreation Services</v>
          </cell>
          <cell r="AU260" t="str">
            <v>Accommodation and Food Services</v>
          </cell>
          <cell r="AV260" t="str">
            <v>Health Care and Social Assistance</v>
          </cell>
          <cell r="AW260" t="str">
            <v>Administrative and Support Services</v>
          </cell>
          <cell r="AX260">
            <v>78.099999999999994</v>
          </cell>
          <cell r="AY260">
            <v>17.2</v>
          </cell>
          <cell r="AZ260">
            <v>1.3</v>
          </cell>
          <cell r="BA260">
            <v>0.6</v>
          </cell>
          <cell r="BB260">
            <v>4.1478151417999998</v>
          </cell>
          <cell r="BC260">
            <v>3.0655992666</v>
          </cell>
          <cell r="BD260">
            <v>1.9214511745</v>
          </cell>
          <cell r="BE260">
            <v>1.3806650597000001</v>
          </cell>
          <cell r="BF260">
            <v>4.3009051711000001</v>
          </cell>
          <cell r="BG260">
            <v>2.0638970475999998</v>
          </cell>
          <cell r="BH260">
            <v>2.760583719</v>
          </cell>
          <cell r="BI260">
            <v>1.1166515062</v>
          </cell>
          <cell r="BJ260">
            <v>1.8676099960999999</v>
          </cell>
          <cell r="BK260">
            <v>3.8381251371</v>
          </cell>
          <cell r="BL260">
            <v>0.90047616389999996</v>
          </cell>
          <cell r="BM260">
            <v>0.9</v>
          </cell>
          <cell r="BN260">
            <v>35.9</v>
          </cell>
          <cell r="BO260">
            <v>20.5</v>
          </cell>
          <cell r="BP260">
            <v>19.8</v>
          </cell>
          <cell r="BQ260">
            <v>6.5</v>
          </cell>
          <cell r="BR260">
            <v>10.199999999999999</v>
          </cell>
          <cell r="BS260">
            <v>2</v>
          </cell>
          <cell r="BT260">
            <v>4.3</v>
          </cell>
          <cell r="BU260">
            <v>0.9</v>
          </cell>
          <cell r="BV260">
            <v>2.2999999999999998</v>
          </cell>
          <cell r="BW260">
            <v>11.8</v>
          </cell>
          <cell r="BX260">
            <v>16.399999999999999</v>
          </cell>
          <cell r="BY260">
            <v>12.6</v>
          </cell>
          <cell r="BZ260">
            <v>16.2</v>
          </cell>
          <cell r="CA260">
            <v>11.6</v>
          </cell>
          <cell r="CB260">
            <v>11.8</v>
          </cell>
          <cell r="CC260">
            <v>17.399999999999999</v>
          </cell>
          <cell r="CD260">
            <v>49</v>
          </cell>
          <cell r="CF260" t="str">
            <v>Other Industries</v>
          </cell>
          <cell r="CG260">
            <v>2.8000000000000114</v>
          </cell>
          <cell r="CH260">
            <v>0</v>
          </cell>
        </row>
        <row r="261">
          <cell r="B261">
            <v>5612</v>
          </cell>
          <cell r="C261" t="str">
            <v>Couriers and Postal Deliverers</v>
          </cell>
          <cell r="E261">
            <v>1277</v>
          </cell>
          <cell r="F261" t="str">
            <v>n/a</v>
          </cell>
          <cell r="G261">
            <v>83</v>
          </cell>
          <cell r="H261">
            <v>17</v>
          </cell>
          <cell r="I261">
            <v>73</v>
          </cell>
          <cell r="J261">
            <v>27</v>
          </cell>
          <cell r="K261">
            <v>2.5</v>
          </cell>
          <cell r="L261">
            <v>8.1</v>
          </cell>
          <cell r="M261">
            <v>8.1999999999999993</v>
          </cell>
          <cell r="N261">
            <v>20.399999999999999</v>
          </cell>
          <cell r="O261">
            <v>25.8</v>
          </cell>
          <cell r="P261">
            <v>8.8000000000000007</v>
          </cell>
          <cell r="Q261">
            <v>26.2</v>
          </cell>
          <cell r="Y261">
            <v>73</v>
          </cell>
          <cell r="AA261">
            <v>2.2999999999999998</v>
          </cell>
          <cell r="AF261">
            <v>45</v>
          </cell>
          <cell r="AH261">
            <v>37400</v>
          </cell>
          <cell r="AI261">
            <v>37368.381061</v>
          </cell>
          <cell r="AN261">
            <v>-16.7</v>
          </cell>
          <cell r="AR261">
            <v>-2.2999999999999998</v>
          </cell>
          <cell r="AT261" t="str">
            <v>Transport, Postal and Warehousing</v>
          </cell>
          <cell r="AU261" t="str">
            <v>Health Care and Social Assistance</v>
          </cell>
          <cell r="AV261" t="str">
            <v>Retail Trade</v>
          </cell>
          <cell r="AW261" t="str">
            <v>Wholesale Trade</v>
          </cell>
          <cell r="AX261">
            <v>87.4</v>
          </cell>
          <cell r="AY261">
            <v>6.6</v>
          </cell>
          <cell r="AZ261">
            <v>1.4</v>
          </cell>
          <cell r="BA261">
            <v>1.1000000000000001</v>
          </cell>
          <cell r="BB261">
            <v>50.481195845000002</v>
          </cell>
          <cell r="BC261">
            <v>46.530903651000003</v>
          </cell>
          <cell r="BD261">
            <v>39.276229463999996</v>
          </cell>
          <cell r="BE261">
            <v>37.314118794000002</v>
          </cell>
          <cell r="BF261">
            <v>50.290190836000001</v>
          </cell>
          <cell r="BG261">
            <v>44.863820963000002</v>
          </cell>
          <cell r="BH261">
            <v>36.593074921000003</v>
          </cell>
          <cell r="BI261">
            <v>44.859121215000002</v>
          </cell>
          <cell r="BJ261">
            <v>48.140855119999998</v>
          </cell>
          <cell r="BK261">
            <v>43.570553381000003</v>
          </cell>
          <cell r="BL261">
            <v>37.368381061000001</v>
          </cell>
          <cell r="BM261">
            <v>36.5</v>
          </cell>
          <cell r="BN261">
            <v>33.1</v>
          </cell>
          <cell r="BO261">
            <v>25.1</v>
          </cell>
          <cell r="BP261">
            <v>19.2</v>
          </cell>
          <cell r="BQ261">
            <v>7.9</v>
          </cell>
          <cell r="BR261">
            <v>10.6</v>
          </cell>
          <cell r="BS261">
            <v>2.1</v>
          </cell>
          <cell r="BT261">
            <v>0.6</v>
          </cell>
          <cell r="BU261">
            <v>1.4</v>
          </cell>
          <cell r="BV261">
            <v>0.9</v>
          </cell>
          <cell r="BW261">
            <v>4.3</v>
          </cell>
          <cell r="BX261">
            <v>15.7</v>
          </cell>
          <cell r="BY261">
            <v>18.899999999999999</v>
          </cell>
          <cell r="BZ261">
            <v>26.7</v>
          </cell>
          <cell r="CA261">
            <v>14.4</v>
          </cell>
          <cell r="CB261">
            <v>11.3</v>
          </cell>
          <cell r="CC261">
            <v>7.7</v>
          </cell>
          <cell r="CD261">
            <v>49</v>
          </cell>
          <cell r="CF261" t="str">
            <v>Other Industries</v>
          </cell>
          <cell r="CG261">
            <v>3.5</v>
          </cell>
          <cell r="CH261">
            <v>-0.9</v>
          </cell>
        </row>
        <row r="262">
          <cell r="B262">
            <v>5613</v>
          </cell>
          <cell r="C262" t="str">
            <v>Filing and Registry Clerks</v>
          </cell>
          <cell r="E262">
            <v>1265</v>
          </cell>
          <cell r="F262" t="str">
            <v>n/a</v>
          </cell>
          <cell r="G262">
            <v>22</v>
          </cell>
          <cell r="H262">
            <v>79</v>
          </cell>
          <cell r="I262">
            <v>59</v>
          </cell>
          <cell r="J262">
            <v>41</v>
          </cell>
          <cell r="K262">
            <v>6.7</v>
          </cell>
          <cell r="L262">
            <v>17.5</v>
          </cell>
          <cell r="M262">
            <v>13.5</v>
          </cell>
          <cell r="N262">
            <v>15.7</v>
          </cell>
          <cell r="O262">
            <v>26.1</v>
          </cell>
          <cell r="P262">
            <v>6.3</v>
          </cell>
          <cell r="Q262">
            <v>14.2</v>
          </cell>
          <cell r="Y262">
            <v>59</v>
          </cell>
          <cell r="AA262">
            <v>3.2</v>
          </cell>
          <cell r="AF262">
            <v>40</v>
          </cell>
          <cell r="AH262">
            <v>16800</v>
          </cell>
          <cell r="AI262">
            <v>16762.136326</v>
          </cell>
          <cell r="AN262">
            <v>-16.7</v>
          </cell>
          <cell r="AR262">
            <v>-0.6</v>
          </cell>
          <cell r="AT262" t="str">
            <v>Public Administration and Safety</v>
          </cell>
          <cell r="AU262" t="str">
            <v>Health Care and Social Assistance</v>
          </cell>
          <cell r="AV262" t="str">
            <v>Professional, Scientific and Technical Services</v>
          </cell>
          <cell r="AW262" t="str">
            <v>Construction</v>
          </cell>
          <cell r="AX262">
            <v>27.2</v>
          </cell>
          <cell r="AY262">
            <v>21.4</v>
          </cell>
          <cell r="AZ262">
            <v>11.5</v>
          </cell>
          <cell r="BA262">
            <v>5.4</v>
          </cell>
          <cell r="BB262">
            <v>25.118605969000001</v>
          </cell>
          <cell r="BC262">
            <v>20.582668530999999</v>
          </cell>
          <cell r="BD262">
            <v>21.364083631</v>
          </cell>
          <cell r="BE262">
            <v>20.227592350999998</v>
          </cell>
          <cell r="BF262">
            <v>17.309778335000001</v>
          </cell>
          <cell r="BG262">
            <v>20.119357146999999</v>
          </cell>
          <cell r="BH262">
            <v>14.975574776</v>
          </cell>
          <cell r="BI262">
            <v>14.494911247999999</v>
          </cell>
          <cell r="BJ262">
            <v>24.159657300999999</v>
          </cell>
          <cell r="BK262">
            <v>18.949546742999999</v>
          </cell>
          <cell r="BL262">
            <v>16.762136326</v>
          </cell>
          <cell r="BM262">
            <v>16.7</v>
          </cell>
          <cell r="BN262">
            <v>29.4</v>
          </cell>
          <cell r="BO262">
            <v>22.9</v>
          </cell>
          <cell r="BP262">
            <v>19.3</v>
          </cell>
          <cell r="BQ262">
            <v>7.1</v>
          </cell>
          <cell r="BR262">
            <v>15.2</v>
          </cell>
          <cell r="BS262">
            <v>1.5</v>
          </cell>
          <cell r="BT262">
            <v>1.5</v>
          </cell>
          <cell r="BU262">
            <v>3</v>
          </cell>
          <cell r="BV262">
            <v>5.6</v>
          </cell>
          <cell r="BW262">
            <v>9.6</v>
          </cell>
          <cell r="BX262">
            <v>19.7</v>
          </cell>
          <cell r="BY262">
            <v>19.600000000000001</v>
          </cell>
          <cell r="BZ262">
            <v>22</v>
          </cell>
          <cell r="CA262">
            <v>10.5</v>
          </cell>
          <cell r="CB262">
            <v>7.5</v>
          </cell>
          <cell r="CC262">
            <v>5.5</v>
          </cell>
          <cell r="CD262">
            <v>42</v>
          </cell>
          <cell r="CF262" t="str">
            <v>Other Industries</v>
          </cell>
          <cell r="CG262">
            <v>34.5</v>
          </cell>
          <cell r="CH262">
            <v>-0.1</v>
          </cell>
        </row>
        <row r="263">
          <cell r="B263">
            <v>5614</v>
          </cell>
          <cell r="C263" t="str">
            <v>Mail Sorters</v>
          </cell>
          <cell r="E263">
            <v>1270</v>
          </cell>
          <cell r="F263" t="str">
            <v>n/a</v>
          </cell>
          <cell r="G263">
            <v>50</v>
          </cell>
          <cell r="H263">
            <v>50</v>
          </cell>
          <cell r="I263">
            <v>63</v>
          </cell>
          <cell r="J263">
            <v>37</v>
          </cell>
          <cell r="K263">
            <v>3</v>
          </cell>
          <cell r="L263">
            <v>12.7</v>
          </cell>
          <cell r="M263">
            <v>8.6</v>
          </cell>
          <cell r="N263">
            <v>12.4</v>
          </cell>
          <cell r="O263">
            <v>32.299999999999997</v>
          </cell>
          <cell r="P263">
            <v>8.4</v>
          </cell>
          <cell r="Q263">
            <v>22.7</v>
          </cell>
          <cell r="Y263">
            <v>63</v>
          </cell>
          <cell r="AA263">
            <v>5.8</v>
          </cell>
          <cell r="AF263">
            <v>41</v>
          </cell>
          <cell r="AH263">
            <v>10900</v>
          </cell>
          <cell r="AI263">
            <v>10883.312721</v>
          </cell>
          <cell r="AN263">
            <v>-15.9</v>
          </cell>
          <cell r="AR263">
            <v>-8.4</v>
          </cell>
          <cell r="AT263" t="str">
            <v>Transport, Postal and Warehousing</v>
          </cell>
          <cell r="AU263" t="str">
            <v>Public Administration and Safety</v>
          </cell>
          <cell r="AV263" t="str">
            <v>Financial and Insurance Services</v>
          </cell>
          <cell r="AW263" t="str">
            <v>Professional, Scientific and Technical Services</v>
          </cell>
          <cell r="AX263">
            <v>84.9</v>
          </cell>
          <cell r="AY263">
            <v>2.2000000000000002</v>
          </cell>
          <cell r="AZ263">
            <v>1.9</v>
          </cell>
          <cell r="BA263">
            <v>1.7</v>
          </cell>
          <cell r="BB263">
            <v>15.904742014</v>
          </cell>
          <cell r="BC263">
            <v>12.954558</v>
          </cell>
          <cell r="BD263">
            <v>16.962290352</v>
          </cell>
          <cell r="BE263">
            <v>13.617565476999999</v>
          </cell>
          <cell r="BF263">
            <v>16.705000584</v>
          </cell>
          <cell r="BG263">
            <v>12.938355278</v>
          </cell>
          <cell r="BH263">
            <v>12.518906663999999</v>
          </cell>
          <cell r="BI263">
            <v>7.9928382508000002</v>
          </cell>
          <cell r="BJ263">
            <v>12.090440664000001</v>
          </cell>
          <cell r="BK263">
            <v>9.4742566290999992</v>
          </cell>
          <cell r="BL263">
            <v>10.883312720999999</v>
          </cell>
          <cell r="BM263">
            <v>10</v>
          </cell>
          <cell r="BN263">
            <v>33.9</v>
          </cell>
          <cell r="BO263">
            <v>27.7</v>
          </cell>
          <cell r="BP263">
            <v>17.3</v>
          </cell>
          <cell r="BQ263">
            <v>6.2</v>
          </cell>
          <cell r="BR263">
            <v>10.3</v>
          </cell>
          <cell r="BS263">
            <v>1.5</v>
          </cell>
          <cell r="BT263">
            <v>0.7</v>
          </cell>
          <cell r="BU263">
            <v>2.4</v>
          </cell>
          <cell r="BV263">
            <v>1.6</v>
          </cell>
          <cell r="BW263">
            <v>6</v>
          </cell>
          <cell r="BX263">
            <v>11.7</v>
          </cell>
          <cell r="BY263">
            <v>17.100000000000001</v>
          </cell>
          <cell r="BZ263">
            <v>29.5</v>
          </cell>
          <cell r="CA263">
            <v>16.3</v>
          </cell>
          <cell r="CB263">
            <v>11.7</v>
          </cell>
          <cell r="CC263">
            <v>6.1</v>
          </cell>
          <cell r="CD263">
            <v>50</v>
          </cell>
          <cell r="CF263" t="str">
            <v>Other Industries</v>
          </cell>
          <cell r="CG263">
            <v>9.2999999999999829</v>
          </cell>
          <cell r="CH263">
            <v>-0.9</v>
          </cell>
        </row>
        <row r="264">
          <cell r="B264">
            <v>5615</v>
          </cell>
          <cell r="C264" t="str">
            <v>Survey Interviewers</v>
          </cell>
          <cell r="E264" t="str">
            <v>n/a</v>
          </cell>
          <cell r="F264" t="str">
            <v>n/a</v>
          </cell>
          <cell r="G264">
            <v>41</v>
          </cell>
          <cell r="H264">
            <v>59</v>
          </cell>
          <cell r="I264">
            <v>20</v>
          </cell>
          <cell r="J264">
            <v>80</v>
          </cell>
          <cell r="K264">
            <v>11.7</v>
          </cell>
          <cell r="L264">
            <v>28</v>
          </cell>
          <cell r="M264">
            <v>12.6</v>
          </cell>
          <cell r="N264">
            <v>10.8</v>
          </cell>
          <cell r="O264">
            <v>25.3</v>
          </cell>
          <cell r="P264">
            <v>3.7</v>
          </cell>
          <cell r="Q264">
            <v>7.9</v>
          </cell>
          <cell r="Y264">
            <v>20</v>
          </cell>
          <cell r="AA264">
            <v>7.9</v>
          </cell>
          <cell r="AF264">
            <v>42</v>
          </cell>
          <cell r="AH264">
            <v>2500</v>
          </cell>
          <cell r="AI264">
            <v>2510.2939967000002</v>
          </cell>
          <cell r="AN264">
            <v>-1.3</v>
          </cell>
          <cell r="AR264">
            <v>1.1000000000000001</v>
          </cell>
          <cell r="AT264" t="str">
            <v>Professional, Scientific and Technical Services</v>
          </cell>
          <cell r="AU264" t="str">
            <v>Public Administration and Safety</v>
          </cell>
          <cell r="AV264" t="str">
            <v>Education and Training</v>
          </cell>
          <cell r="AW264" t="str">
            <v>Administrative and Support Services</v>
          </cell>
          <cell r="AX264">
            <v>84.3</v>
          </cell>
          <cell r="AY264">
            <v>4.0999999999999996</v>
          </cell>
          <cell r="AZ264">
            <v>3.4</v>
          </cell>
          <cell r="BA264">
            <v>1.9</v>
          </cell>
          <cell r="BB264">
            <v>4.3676641851999998</v>
          </cell>
          <cell r="BC264">
            <v>5.7409480614000001</v>
          </cell>
          <cell r="BD264">
            <v>6.0380047613999999</v>
          </cell>
          <cell r="BE264">
            <v>4.4815312872000002</v>
          </cell>
          <cell r="BF264">
            <v>1.6772929071</v>
          </cell>
          <cell r="BG264">
            <v>2.5428974309000001</v>
          </cell>
          <cell r="BH264">
            <v>1.9050474866</v>
          </cell>
          <cell r="BI264">
            <v>4.0294361773</v>
          </cell>
          <cell r="BJ264">
            <v>3.7707938406000001</v>
          </cell>
          <cell r="BK264">
            <v>2.2038049504999999</v>
          </cell>
          <cell r="BL264">
            <v>2.5102939967000002</v>
          </cell>
          <cell r="BM264">
            <v>2.5</v>
          </cell>
          <cell r="BN264">
            <v>25.2</v>
          </cell>
          <cell r="BO264">
            <v>39.200000000000003</v>
          </cell>
          <cell r="BP264">
            <v>14.3</v>
          </cell>
          <cell r="BQ264">
            <v>6.5</v>
          </cell>
          <cell r="BR264">
            <v>7.9</v>
          </cell>
          <cell r="BS264">
            <v>3.7</v>
          </cell>
          <cell r="BT264">
            <v>1.9</v>
          </cell>
          <cell r="BU264">
            <v>1.3</v>
          </cell>
          <cell r="BV264">
            <v>3.4</v>
          </cell>
          <cell r="BW264">
            <v>19.8</v>
          </cell>
          <cell r="BX264">
            <v>16.600000000000001</v>
          </cell>
          <cell r="BY264">
            <v>11.3</v>
          </cell>
          <cell r="BZ264">
            <v>14.7</v>
          </cell>
          <cell r="CA264">
            <v>10.6</v>
          </cell>
          <cell r="CB264">
            <v>11.4</v>
          </cell>
          <cell r="CC264">
            <v>12.2</v>
          </cell>
          <cell r="CD264">
            <v>43</v>
          </cell>
          <cell r="CF264" t="str">
            <v>Other Industries</v>
          </cell>
          <cell r="CG264">
            <v>6.2999999999999972</v>
          </cell>
          <cell r="CH264">
            <v>0</v>
          </cell>
        </row>
        <row r="265">
          <cell r="B265">
            <v>5616</v>
          </cell>
          <cell r="C265" t="str">
            <v>Switchboard Operators</v>
          </cell>
          <cell r="E265">
            <v>1586</v>
          </cell>
          <cell r="F265" t="str">
            <v>n/a</v>
          </cell>
          <cell r="G265">
            <v>19</v>
          </cell>
          <cell r="H265">
            <v>81</v>
          </cell>
          <cell r="I265">
            <v>52</v>
          </cell>
          <cell r="J265">
            <v>49</v>
          </cell>
          <cell r="K265">
            <v>2.1</v>
          </cell>
          <cell r="L265">
            <v>9</v>
          </cell>
          <cell r="M265">
            <v>10.1</v>
          </cell>
          <cell r="N265">
            <v>15.2</v>
          </cell>
          <cell r="O265">
            <v>30.4</v>
          </cell>
          <cell r="P265">
            <v>7.8</v>
          </cell>
          <cell r="Q265">
            <v>25.4</v>
          </cell>
          <cell r="Y265">
            <v>52</v>
          </cell>
          <cell r="AA265">
            <v>14.1</v>
          </cell>
          <cell r="AF265">
            <v>41</v>
          </cell>
          <cell r="AH265">
            <v>5100</v>
          </cell>
          <cell r="AI265">
            <v>5077.9261668999998</v>
          </cell>
          <cell r="AN265">
            <v>38.200000000000003</v>
          </cell>
          <cell r="AR265">
            <v>-20.2</v>
          </cell>
          <cell r="AT265" t="str">
            <v>Health Care and Social Assistance</v>
          </cell>
          <cell r="AU265" t="str">
            <v>Public Administration and Safety</v>
          </cell>
          <cell r="AV265" t="str">
            <v>Transport, Postal and Warehousing</v>
          </cell>
          <cell r="AW265" t="str">
            <v>Administrative and Support Services</v>
          </cell>
          <cell r="AX265">
            <v>29.5</v>
          </cell>
          <cell r="AY265">
            <v>15.6</v>
          </cell>
          <cell r="AZ265">
            <v>10.4</v>
          </cell>
          <cell r="BA265">
            <v>6.2</v>
          </cell>
          <cell r="BB265">
            <v>5.6374367703999999</v>
          </cell>
          <cell r="BC265">
            <v>7.4115838566000001</v>
          </cell>
          <cell r="BD265">
            <v>4.3366290703999999</v>
          </cell>
          <cell r="BE265">
            <v>3.4181600472999998</v>
          </cell>
          <cell r="BF265">
            <v>4.6256233055999996</v>
          </cell>
          <cell r="BG265">
            <v>3.6737796582</v>
          </cell>
          <cell r="BH265">
            <v>3.2689627466000002</v>
          </cell>
          <cell r="BI265">
            <v>4.8265270424000004</v>
          </cell>
          <cell r="BJ265">
            <v>4.3541577182999998</v>
          </cell>
          <cell r="BK265">
            <v>3.5487667624000001</v>
          </cell>
          <cell r="BL265">
            <v>5.0779261669000002</v>
          </cell>
          <cell r="BM265">
            <v>4.0999999999999996</v>
          </cell>
          <cell r="BN265">
            <v>33.4</v>
          </cell>
          <cell r="BO265">
            <v>23.3</v>
          </cell>
          <cell r="BP265">
            <v>18.899999999999999</v>
          </cell>
          <cell r="BQ265">
            <v>7.6</v>
          </cell>
          <cell r="BR265">
            <v>10.199999999999999</v>
          </cell>
          <cell r="BS265">
            <v>2.7</v>
          </cell>
          <cell r="BT265">
            <v>1.1000000000000001</v>
          </cell>
          <cell r="BU265">
            <v>2.7</v>
          </cell>
          <cell r="BV265">
            <v>2.9</v>
          </cell>
          <cell r="BW265">
            <v>13.3</v>
          </cell>
          <cell r="BX265">
            <v>17.5</v>
          </cell>
          <cell r="BY265">
            <v>15.4</v>
          </cell>
          <cell r="BZ265">
            <v>18.7</v>
          </cell>
          <cell r="CA265">
            <v>12.5</v>
          </cell>
          <cell r="CB265">
            <v>10.4</v>
          </cell>
          <cell r="CC265">
            <v>9.3000000000000007</v>
          </cell>
          <cell r="CD265">
            <v>45</v>
          </cell>
          <cell r="CF265" t="str">
            <v>Other Industries</v>
          </cell>
          <cell r="CG265">
            <v>38.299999999999997</v>
          </cell>
          <cell r="CH265">
            <v>-1</v>
          </cell>
        </row>
        <row r="266">
          <cell r="B266">
            <v>5619</v>
          </cell>
          <cell r="C266" t="str">
            <v>Other Clerical and Office Support Workers</v>
          </cell>
          <cell r="E266">
            <v>1165</v>
          </cell>
          <cell r="F266" t="str">
            <v>n/a</v>
          </cell>
          <cell r="G266">
            <v>43</v>
          </cell>
          <cell r="H266">
            <v>57</v>
          </cell>
          <cell r="I266">
            <v>48</v>
          </cell>
          <cell r="J266">
            <v>52</v>
          </cell>
          <cell r="K266">
            <v>6.3</v>
          </cell>
          <cell r="L266">
            <v>15.1</v>
          </cell>
          <cell r="M266">
            <v>11.3</v>
          </cell>
          <cell r="N266">
            <v>18.899999999999999</v>
          </cell>
          <cell r="O266">
            <v>26.5</v>
          </cell>
          <cell r="P266">
            <v>7.5</v>
          </cell>
          <cell r="Q266">
            <v>14.5</v>
          </cell>
          <cell r="Y266">
            <v>48</v>
          </cell>
          <cell r="AA266">
            <v>9.6</v>
          </cell>
          <cell r="AF266">
            <v>41</v>
          </cell>
          <cell r="AH266">
            <v>5400</v>
          </cell>
          <cell r="AI266">
            <v>5435.1550037000006</v>
          </cell>
          <cell r="AN266">
            <v>-12.1</v>
          </cell>
          <cell r="AR266">
            <v>-15.8</v>
          </cell>
          <cell r="AT266" t="str">
            <v>Professional, Scientific and Technical Services</v>
          </cell>
          <cell r="AU266" t="str">
            <v>Public Administration and Safety</v>
          </cell>
          <cell r="AV266" t="str">
            <v>Administrative and Support Services</v>
          </cell>
          <cell r="AW266" t="str">
            <v>Retail Trade</v>
          </cell>
          <cell r="AX266">
            <v>35.700000000000003</v>
          </cell>
          <cell r="AY266">
            <v>19.399999999999999</v>
          </cell>
          <cell r="AZ266">
            <v>12.5</v>
          </cell>
          <cell r="BA266">
            <v>11</v>
          </cell>
          <cell r="BB266">
            <v>9.2094270719000004</v>
          </cell>
          <cell r="BC266">
            <v>7.0013763393000001</v>
          </cell>
          <cell r="BD266">
            <v>8.0563626036000002</v>
          </cell>
          <cell r="BE266">
            <v>7.3626321023000001</v>
          </cell>
          <cell r="BF266">
            <v>6.0633526383999996</v>
          </cell>
          <cell r="BG266">
            <v>6.1803271174000001</v>
          </cell>
          <cell r="BH266">
            <v>6.4584143422000002</v>
          </cell>
          <cell r="BI266">
            <v>11.493196648</v>
          </cell>
          <cell r="BJ266">
            <v>4.4635570481000002</v>
          </cell>
          <cell r="BK266">
            <v>3.1385952653000002</v>
          </cell>
          <cell r="BL266">
            <v>5.4351550037000003</v>
          </cell>
          <cell r="BM266">
            <v>4.5999999999999996</v>
          </cell>
          <cell r="BN266">
            <v>29.7</v>
          </cell>
          <cell r="BO266">
            <v>23.7</v>
          </cell>
          <cell r="BP266">
            <v>20.2</v>
          </cell>
          <cell r="BQ266">
            <v>8.6</v>
          </cell>
          <cell r="BR266">
            <v>11</v>
          </cell>
          <cell r="BS266">
            <v>3.6</v>
          </cell>
          <cell r="BT266">
            <v>1.6</v>
          </cell>
          <cell r="BU266">
            <v>1.5</v>
          </cell>
          <cell r="BV266">
            <v>8.5</v>
          </cell>
          <cell r="BW266">
            <v>10.6</v>
          </cell>
          <cell r="BX266">
            <v>15.2</v>
          </cell>
          <cell r="BY266">
            <v>15.8</v>
          </cell>
          <cell r="BZ266">
            <v>19.600000000000001</v>
          </cell>
          <cell r="CA266">
            <v>11</v>
          </cell>
          <cell r="CB266">
            <v>10.4</v>
          </cell>
          <cell r="CC266">
            <v>9</v>
          </cell>
          <cell r="CD266">
            <v>44</v>
          </cell>
          <cell r="CF266" t="str">
            <v>Other Industries</v>
          </cell>
          <cell r="CG266">
            <v>21.400000000000006</v>
          </cell>
          <cell r="CH266">
            <v>-0.9</v>
          </cell>
        </row>
        <row r="267">
          <cell r="B267">
            <v>5911</v>
          </cell>
          <cell r="C267" t="str">
            <v>Purchasing and Supply Logistics Clerks</v>
          </cell>
          <cell r="E267">
            <v>1251</v>
          </cell>
          <cell r="F267" t="str">
            <v>n/a</v>
          </cell>
          <cell r="G267">
            <v>56</v>
          </cell>
          <cell r="H267">
            <v>44</v>
          </cell>
          <cell r="I267">
            <v>83</v>
          </cell>
          <cell r="J267">
            <v>17</v>
          </cell>
          <cell r="K267">
            <v>5.2</v>
          </cell>
          <cell r="L267">
            <v>14.8</v>
          </cell>
          <cell r="M267">
            <v>12.6</v>
          </cell>
          <cell r="N267">
            <v>19.100000000000001</v>
          </cell>
          <cell r="O267">
            <v>26.5</v>
          </cell>
          <cell r="P267">
            <v>7</v>
          </cell>
          <cell r="Q267">
            <v>14.8</v>
          </cell>
          <cell r="Y267">
            <v>83</v>
          </cell>
          <cell r="AA267">
            <v>2.5</v>
          </cell>
          <cell r="AF267">
            <v>42</v>
          </cell>
          <cell r="AH267">
            <v>92200</v>
          </cell>
          <cell r="AI267">
            <v>92201.280400000003</v>
          </cell>
          <cell r="AN267">
            <v>8</v>
          </cell>
          <cell r="AR267">
            <v>3.9</v>
          </cell>
          <cell r="AT267" t="str">
            <v>Retail Trade</v>
          </cell>
          <cell r="AU267" t="str">
            <v>Wholesale Trade</v>
          </cell>
          <cell r="AV267" t="str">
            <v>Manufacturing</v>
          </cell>
          <cell r="AW267" t="str">
            <v>Transport, Postal and Warehousing</v>
          </cell>
          <cell r="AX267">
            <v>21.3</v>
          </cell>
          <cell r="AY267">
            <v>18.100000000000001</v>
          </cell>
          <cell r="AZ267">
            <v>16.5</v>
          </cell>
          <cell r="BA267">
            <v>9.3000000000000007</v>
          </cell>
          <cell r="BB267">
            <v>85.966383804000003</v>
          </cell>
          <cell r="BC267">
            <v>88.911399314999997</v>
          </cell>
          <cell r="BD267">
            <v>85.262730321999996</v>
          </cell>
          <cell r="BE267">
            <v>87.679034060999996</v>
          </cell>
          <cell r="BF267">
            <v>84.941498910999996</v>
          </cell>
          <cell r="BG267">
            <v>85.381939502999998</v>
          </cell>
          <cell r="BH267">
            <v>82.333648413000006</v>
          </cell>
          <cell r="BI267">
            <v>96.115674259000002</v>
          </cell>
          <cell r="BJ267">
            <v>101.10462886000001</v>
          </cell>
          <cell r="BK267">
            <v>86.291428100000005</v>
          </cell>
          <cell r="BL267">
            <v>92.201280400000002</v>
          </cell>
          <cell r="BM267">
            <v>95.8</v>
          </cell>
          <cell r="BN267">
            <v>31.6</v>
          </cell>
          <cell r="BO267">
            <v>27.6</v>
          </cell>
          <cell r="BP267">
            <v>19.7</v>
          </cell>
          <cell r="BQ267">
            <v>6.3</v>
          </cell>
          <cell r="BR267">
            <v>11.2</v>
          </cell>
          <cell r="BS267">
            <v>1.4</v>
          </cell>
          <cell r="BT267">
            <v>0.8</v>
          </cell>
          <cell r="BU267">
            <v>1.3</v>
          </cell>
          <cell r="BV267">
            <v>1.7</v>
          </cell>
          <cell r="BW267">
            <v>7.7</v>
          </cell>
          <cell r="BX267">
            <v>25.3</v>
          </cell>
          <cell r="BY267">
            <v>25.1</v>
          </cell>
          <cell r="BZ267">
            <v>23.1</v>
          </cell>
          <cell r="CA267">
            <v>8.9</v>
          </cell>
          <cell r="CB267">
            <v>5.5</v>
          </cell>
          <cell r="CC267">
            <v>2.5</v>
          </cell>
          <cell r="CD267">
            <v>41</v>
          </cell>
          <cell r="CF267" t="str">
            <v>Other Industries</v>
          </cell>
          <cell r="CG267">
            <v>34.799999999999997</v>
          </cell>
          <cell r="CH267">
            <v>3.6</v>
          </cell>
        </row>
        <row r="268">
          <cell r="B268">
            <v>5912</v>
          </cell>
          <cell r="C268" t="str">
            <v>Transport and Despatch Clerks</v>
          </cell>
          <cell r="E268">
            <v>1356</v>
          </cell>
          <cell r="F268" t="str">
            <v>n/a</v>
          </cell>
          <cell r="G268">
            <v>65</v>
          </cell>
          <cell r="H268">
            <v>35</v>
          </cell>
          <cell r="I268">
            <v>88</v>
          </cell>
          <cell r="J268">
            <v>12</v>
          </cell>
          <cell r="K268">
            <v>4.5999999999999996</v>
          </cell>
          <cell r="L268">
            <v>11.6</v>
          </cell>
          <cell r="M268">
            <v>12.3</v>
          </cell>
          <cell r="N268">
            <v>21.6</v>
          </cell>
          <cell r="O268">
            <v>25.9</v>
          </cell>
          <cell r="P268">
            <v>7.3</v>
          </cell>
          <cell r="Q268">
            <v>16.7</v>
          </cell>
          <cell r="Y268">
            <v>88</v>
          </cell>
          <cell r="AA268">
            <v>1</v>
          </cell>
          <cell r="AF268">
            <v>44</v>
          </cell>
          <cell r="AH268">
            <v>36300</v>
          </cell>
          <cell r="AI268">
            <v>36336.733973000002</v>
          </cell>
          <cell r="AN268">
            <v>-23.9</v>
          </cell>
          <cell r="AR268">
            <v>5.3</v>
          </cell>
          <cell r="AT268" t="str">
            <v>Transport, Postal and Warehousing</v>
          </cell>
          <cell r="AU268" t="str">
            <v>Manufacturing</v>
          </cell>
          <cell r="AV268" t="str">
            <v>Wholesale Trade</v>
          </cell>
          <cell r="AW268" t="str">
            <v>Retail Trade</v>
          </cell>
          <cell r="AX268">
            <v>51.1</v>
          </cell>
          <cell r="AY268">
            <v>13.2</v>
          </cell>
          <cell r="AZ268">
            <v>9.8000000000000007</v>
          </cell>
          <cell r="BA268">
            <v>6.8</v>
          </cell>
          <cell r="BB268">
            <v>34.834421759999998</v>
          </cell>
          <cell r="BC268">
            <v>35.148038575000001</v>
          </cell>
          <cell r="BD268">
            <v>31.645460231000001</v>
          </cell>
          <cell r="BE268">
            <v>30.540551835999999</v>
          </cell>
          <cell r="BF268">
            <v>30.857051507000001</v>
          </cell>
          <cell r="BG268">
            <v>47.752483785000003</v>
          </cell>
          <cell r="BH268">
            <v>44.155861637000001</v>
          </cell>
          <cell r="BI268">
            <v>41.357063885000002</v>
          </cell>
          <cell r="BJ268">
            <v>42.149472979000002</v>
          </cell>
          <cell r="BK268">
            <v>29.290342828</v>
          </cell>
          <cell r="BL268">
            <v>36.336733973000001</v>
          </cell>
          <cell r="BM268">
            <v>38.200000000000003</v>
          </cell>
          <cell r="BN268">
            <v>31.2</v>
          </cell>
          <cell r="BO268">
            <v>27.3</v>
          </cell>
          <cell r="BP268">
            <v>20.5</v>
          </cell>
          <cell r="BQ268">
            <v>6.5</v>
          </cell>
          <cell r="BR268">
            <v>11.4</v>
          </cell>
          <cell r="BS268">
            <v>1.4</v>
          </cell>
          <cell r="BT268">
            <v>0.9</v>
          </cell>
          <cell r="BU268">
            <v>0.7</v>
          </cell>
          <cell r="BV268">
            <v>0.8</v>
          </cell>
          <cell r="BW268">
            <v>6.3</v>
          </cell>
          <cell r="BX268">
            <v>24.6</v>
          </cell>
          <cell r="BY268">
            <v>25.8</v>
          </cell>
          <cell r="BZ268">
            <v>24.2</v>
          </cell>
          <cell r="CA268">
            <v>9.5</v>
          </cell>
          <cell r="CB268">
            <v>5.9</v>
          </cell>
          <cell r="CC268">
            <v>2.8</v>
          </cell>
          <cell r="CD268">
            <v>42</v>
          </cell>
          <cell r="CF268" t="str">
            <v>Other Industries</v>
          </cell>
          <cell r="CG268">
            <v>19.100000000000009</v>
          </cell>
          <cell r="CH268">
            <v>1.9</v>
          </cell>
        </row>
        <row r="269">
          <cell r="B269">
            <v>5991</v>
          </cell>
          <cell r="C269" t="str">
            <v>Conveyancers and Legal Executives</v>
          </cell>
          <cell r="E269">
            <v>1249</v>
          </cell>
          <cell r="F269" t="str">
            <v>n/a</v>
          </cell>
          <cell r="G269">
            <v>18</v>
          </cell>
          <cell r="H269">
            <v>82</v>
          </cell>
          <cell r="I269">
            <v>62</v>
          </cell>
          <cell r="J269">
            <v>38</v>
          </cell>
          <cell r="K269">
            <v>7.7</v>
          </cell>
          <cell r="L269">
            <v>22.3</v>
          </cell>
          <cell r="M269">
            <v>21.3</v>
          </cell>
          <cell r="N269">
            <v>8.9</v>
          </cell>
          <cell r="O269">
            <v>28.6</v>
          </cell>
          <cell r="P269">
            <v>4.0999999999999996</v>
          </cell>
          <cell r="Q269">
            <v>7.1</v>
          </cell>
          <cell r="Y269">
            <v>62</v>
          </cell>
          <cell r="AA269">
            <v>2.9</v>
          </cell>
          <cell r="AF269">
            <v>41</v>
          </cell>
          <cell r="AH269">
            <v>17800</v>
          </cell>
          <cell r="AI269">
            <v>17765.404845999998</v>
          </cell>
          <cell r="AN269">
            <v>22.9</v>
          </cell>
          <cell r="AR269">
            <v>2.7</v>
          </cell>
          <cell r="AT269" t="str">
            <v>Professional, Scientific and Technical Services</v>
          </cell>
          <cell r="AU269" t="str">
            <v>Rental, Hiring and Real Estate Services</v>
          </cell>
          <cell r="AV269" t="str">
            <v>Public Administration and Safety</v>
          </cell>
          <cell r="AW269" t="str">
            <v>Financial and Insurance Services</v>
          </cell>
          <cell r="AX269">
            <v>83.5</v>
          </cell>
          <cell r="AY269">
            <v>6</v>
          </cell>
          <cell r="AZ269">
            <v>3.4</v>
          </cell>
          <cell r="BA269">
            <v>2.5</v>
          </cell>
          <cell r="BB269">
            <v>11.225475471999999</v>
          </cell>
          <cell r="BC269">
            <v>9.1597609645000002</v>
          </cell>
          <cell r="BD269">
            <v>15.076645277000001</v>
          </cell>
          <cell r="BE269">
            <v>9.7008766315999999</v>
          </cell>
          <cell r="BF269">
            <v>12.939339811</v>
          </cell>
          <cell r="BG269">
            <v>14.460081195000001</v>
          </cell>
          <cell r="BH269">
            <v>10.134728982</v>
          </cell>
          <cell r="BI269">
            <v>10.694521548000001</v>
          </cell>
          <cell r="BJ269">
            <v>16.033320473</v>
          </cell>
          <cell r="BK269">
            <v>19.165921743999998</v>
          </cell>
          <cell r="BL269">
            <v>17.765404845999999</v>
          </cell>
          <cell r="BM269">
            <v>18.2</v>
          </cell>
          <cell r="BN269">
            <v>36.9</v>
          </cell>
          <cell r="BO269">
            <v>23.6</v>
          </cell>
          <cell r="BP269">
            <v>19.5</v>
          </cell>
          <cell r="BQ269">
            <v>6.2</v>
          </cell>
          <cell r="BR269">
            <v>9.9</v>
          </cell>
          <cell r="BS269">
            <v>1.1000000000000001</v>
          </cell>
          <cell r="BT269">
            <v>0.6</v>
          </cell>
          <cell r="BU269">
            <v>2.2000000000000002</v>
          </cell>
          <cell r="BV269">
            <v>1.7</v>
          </cell>
          <cell r="BW269">
            <v>19.3</v>
          </cell>
          <cell r="BX269">
            <v>27.7</v>
          </cell>
          <cell r="BY269">
            <v>18.5</v>
          </cell>
          <cell r="BZ269">
            <v>17.600000000000001</v>
          </cell>
          <cell r="CA269">
            <v>6.4</v>
          </cell>
          <cell r="CB269">
            <v>4.9000000000000004</v>
          </cell>
          <cell r="CC269">
            <v>3.8</v>
          </cell>
          <cell r="CD269">
            <v>35</v>
          </cell>
          <cell r="CF269" t="str">
            <v>Other Industries</v>
          </cell>
          <cell r="CG269">
            <v>4.5999999999999943</v>
          </cell>
          <cell r="CH269">
            <v>0.5</v>
          </cell>
        </row>
        <row r="270">
          <cell r="B270">
            <v>5992</v>
          </cell>
          <cell r="C270" t="str">
            <v>Court and Legal Clerks</v>
          </cell>
          <cell r="E270">
            <v>1119</v>
          </cell>
          <cell r="F270" t="str">
            <v>n/a</v>
          </cell>
          <cell r="G270">
            <v>25</v>
          </cell>
          <cell r="H270">
            <v>75</v>
          </cell>
          <cell r="I270">
            <v>65</v>
          </cell>
          <cell r="J270">
            <v>35</v>
          </cell>
          <cell r="K270">
            <v>7.6</v>
          </cell>
          <cell r="L270">
            <v>25</v>
          </cell>
          <cell r="M270">
            <v>13.5</v>
          </cell>
          <cell r="N270">
            <v>11.3</v>
          </cell>
          <cell r="O270">
            <v>29.9</v>
          </cell>
          <cell r="P270">
            <v>5.3</v>
          </cell>
          <cell r="Q270">
            <v>7.4</v>
          </cell>
          <cell r="Y270">
            <v>65</v>
          </cell>
          <cell r="AA270">
            <v>0.9</v>
          </cell>
          <cell r="AF270">
            <v>40</v>
          </cell>
          <cell r="AH270">
            <v>9800</v>
          </cell>
          <cell r="AI270">
            <v>9822.5465660999998</v>
          </cell>
          <cell r="AN270">
            <v>-19.2</v>
          </cell>
          <cell r="AR270">
            <v>-5.4</v>
          </cell>
          <cell r="AT270" t="str">
            <v>Professional, Scientific and Technical Services</v>
          </cell>
          <cell r="AU270" t="str">
            <v>Public Administration and Safety</v>
          </cell>
          <cell r="AV270" t="str">
            <v>Financial and Insurance Services</v>
          </cell>
          <cell r="AW270" t="str">
            <v>Rental, Hiring and Real Estate Services</v>
          </cell>
          <cell r="AX270">
            <v>53.4</v>
          </cell>
          <cell r="AY270">
            <v>34</v>
          </cell>
          <cell r="AZ270">
            <v>4.9000000000000004</v>
          </cell>
          <cell r="BA270">
            <v>2.5</v>
          </cell>
          <cell r="BB270">
            <v>12.022496407</v>
          </cell>
          <cell r="BC270">
            <v>15.187530879000001</v>
          </cell>
          <cell r="BD270">
            <v>13.010434558</v>
          </cell>
          <cell r="BE270">
            <v>13.647220294</v>
          </cell>
          <cell r="BF270">
            <v>11.587543263000001</v>
          </cell>
          <cell r="BG270">
            <v>12.161153595</v>
          </cell>
          <cell r="BH270">
            <v>11.709099399999999</v>
          </cell>
          <cell r="BI270">
            <v>19.105300544999999</v>
          </cell>
          <cell r="BJ270">
            <v>20.761907472000001</v>
          </cell>
          <cell r="BK270">
            <v>13.694935364999999</v>
          </cell>
          <cell r="BL270">
            <v>9.8225465660999998</v>
          </cell>
          <cell r="BM270">
            <v>9.3000000000000007</v>
          </cell>
          <cell r="BN270">
            <v>28.5</v>
          </cell>
          <cell r="BO270">
            <v>33</v>
          </cell>
          <cell r="BP270">
            <v>17.7</v>
          </cell>
          <cell r="BQ270">
            <v>6.8</v>
          </cell>
          <cell r="BR270">
            <v>8.8000000000000007</v>
          </cell>
          <cell r="BS270">
            <v>1.8</v>
          </cell>
          <cell r="BT270">
            <v>1</v>
          </cell>
          <cell r="BU270">
            <v>2.4</v>
          </cell>
          <cell r="BV270">
            <v>2.4</v>
          </cell>
          <cell r="BW270">
            <v>20.3</v>
          </cell>
          <cell r="BX270">
            <v>26.5</v>
          </cell>
          <cell r="BY270">
            <v>16.100000000000001</v>
          </cell>
          <cell r="BZ270">
            <v>17.7</v>
          </cell>
          <cell r="CA270">
            <v>7.3</v>
          </cell>
          <cell r="CB270">
            <v>5.6</v>
          </cell>
          <cell r="CC270">
            <v>4.0999999999999996</v>
          </cell>
          <cell r="CD270">
            <v>35</v>
          </cell>
          <cell r="CF270" t="str">
            <v>Other Industries</v>
          </cell>
          <cell r="CG270">
            <v>5.1999999999999886</v>
          </cell>
          <cell r="CH270">
            <v>-0.5</v>
          </cell>
        </row>
        <row r="271">
          <cell r="B271">
            <v>5993</v>
          </cell>
          <cell r="C271" t="str">
            <v>Debt Collectors</v>
          </cell>
          <cell r="E271">
            <v>1231</v>
          </cell>
          <cell r="F271" t="str">
            <v>n/a</v>
          </cell>
          <cell r="G271">
            <v>38</v>
          </cell>
          <cell r="H271">
            <v>62</v>
          </cell>
          <cell r="I271">
            <v>73</v>
          </cell>
          <cell r="J271">
            <v>27</v>
          </cell>
          <cell r="K271">
            <v>6.7</v>
          </cell>
          <cell r="L271">
            <v>16.3</v>
          </cell>
          <cell r="M271">
            <v>12.4</v>
          </cell>
          <cell r="N271">
            <v>17.5</v>
          </cell>
          <cell r="O271">
            <v>30.5</v>
          </cell>
          <cell r="P271">
            <v>6.3</v>
          </cell>
          <cell r="Q271">
            <v>10.4</v>
          </cell>
          <cell r="Y271">
            <v>73</v>
          </cell>
          <cell r="AA271">
            <v>1.7</v>
          </cell>
          <cell r="AF271">
            <v>40</v>
          </cell>
          <cell r="AH271">
            <v>3800</v>
          </cell>
          <cell r="AI271">
            <v>3840.4062967</v>
          </cell>
          <cell r="AN271">
            <v>-61</v>
          </cell>
          <cell r="AR271">
            <v>-4.5</v>
          </cell>
          <cell r="AT271" t="str">
            <v>Administrative and Support Services</v>
          </cell>
          <cell r="AU271" t="str">
            <v>Financial and Insurance Services</v>
          </cell>
          <cell r="AV271" t="str">
            <v>Public Administration and Safety</v>
          </cell>
          <cell r="AW271" t="str">
            <v>Professional, Scientific and Technical Services</v>
          </cell>
          <cell r="AX271">
            <v>31.9</v>
          </cell>
          <cell r="AY271">
            <v>24.1</v>
          </cell>
          <cell r="AZ271">
            <v>22</v>
          </cell>
          <cell r="BA271">
            <v>3.4</v>
          </cell>
          <cell r="BB271">
            <v>11.977809655</v>
          </cell>
          <cell r="BC271">
            <v>10.172104553</v>
          </cell>
          <cell r="BD271">
            <v>9.6747551141999999</v>
          </cell>
          <cell r="BE271">
            <v>11.139496966999999</v>
          </cell>
          <cell r="BF271">
            <v>8.1930739910000003</v>
          </cell>
          <cell r="BG271">
            <v>9.8410313150000004</v>
          </cell>
          <cell r="BH271">
            <v>4.1538257427999996</v>
          </cell>
          <cell r="BI271">
            <v>10.741655772</v>
          </cell>
          <cell r="BJ271">
            <v>9.2195242858000004</v>
          </cell>
          <cell r="BK271">
            <v>7.6581041194999999</v>
          </cell>
          <cell r="BL271">
            <v>3.8404062966999999</v>
          </cell>
          <cell r="BM271">
            <v>3.7</v>
          </cell>
          <cell r="BN271">
            <v>33.700000000000003</v>
          </cell>
          <cell r="BO271">
            <v>26.6</v>
          </cell>
          <cell r="BP271">
            <v>21.9</v>
          </cell>
          <cell r="BQ271">
            <v>7.6</v>
          </cell>
          <cell r="BR271">
            <v>7.5</v>
          </cell>
          <cell r="BS271">
            <v>1.3</v>
          </cell>
          <cell r="BT271">
            <v>0.5</v>
          </cell>
          <cell r="BU271">
            <v>0.8</v>
          </cell>
          <cell r="BV271">
            <v>1.9</v>
          </cell>
          <cell r="BW271">
            <v>12.4</v>
          </cell>
          <cell r="BX271">
            <v>27.5</v>
          </cell>
          <cell r="BY271">
            <v>21.8</v>
          </cell>
          <cell r="BZ271">
            <v>19.399999999999999</v>
          </cell>
          <cell r="CA271">
            <v>7.9</v>
          </cell>
          <cell r="CB271">
            <v>5.2</v>
          </cell>
          <cell r="CC271">
            <v>3.9</v>
          </cell>
          <cell r="CD271">
            <v>38</v>
          </cell>
          <cell r="CF271" t="str">
            <v>Other Industries</v>
          </cell>
          <cell r="CG271">
            <v>18.599999999999994</v>
          </cell>
          <cell r="CH271">
            <v>-0.2</v>
          </cell>
        </row>
        <row r="272">
          <cell r="B272">
            <v>5994</v>
          </cell>
          <cell r="C272" t="str">
            <v>Human Resource Clerks</v>
          </cell>
          <cell r="E272">
            <v>1230</v>
          </cell>
          <cell r="F272" t="str">
            <v>n/a</v>
          </cell>
          <cell r="G272">
            <v>24</v>
          </cell>
          <cell r="H272">
            <v>76</v>
          </cell>
          <cell r="I272">
            <v>76</v>
          </cell>
          <cell r="J272">
            <v>24</v>
          </cell>
          <cell r="K272">
            <v>6.6</v>
          </cell>
          <cell r="L272">
            <v>19.3</v>
          </cell>
          <cell r="M272">
            <v>17.8</v>
          </cell>
          <cell r="N272">
            <v>20.8</v>
          </cell>
          <cell r="O272">
            <v>21.2</v>
          </cell>
          <cell r="P272">
            <v>4.5</v>
          </cell>
          <cell r="Q272">
            <v>9.6</v>
          </cell>
          <cell r="Y272">
            <v>76</v>
          </cell>
          <cell r="AA272">
            <v>1</v>
          </cell>
          <cell r="AF272">
            <v>41</v>
          </cell>
          <cell r="AH272">
            <v>14800</v>
          </cell>
          <cell r="AI272">
            <v>14797.947234000001</v>
          </cell>
          <cell r="AN272">
            <v>21.7</v>
          </cell>
          <cell r="AR272">
            <v>-3.3</v>
          </cell>
          <cell r="AT272" t="str">
            <v>Health Care and Social Assistance</v>
          </cell>
          <cell r="AU272" t="str">
            <v>Public Administration and Safety</v>
          </cell>
          <cell r="AV272" t="str">
            <v>Transport, Postal and Warehousing</v>
          </cell>
          <cell r="AW272" t="str">
            <v>Education and Training</v>
          </cell>
          <cell r="AX272">
            <v>22.2</v>
          </cell>
          <cell r="AY272">
            <v>18.8</v>
          </cell>
          <cell r="AZ272">
            <v>8.8000000000000007</v>
          </cell>
          <cell r="BA272">
            <v>7.7</v>
          </cell>
          <cell r="BB272">
            <v>15.435917936999999</v>
          </cell>
          <cell r="BC272">
            <v>10.844570911</v>
          </cell>
          <cell r="BD272">
            <v>16.563840524</v>
          </cell>
          <cell r="BE272">
            <v>10.052530708999999</v>
          </cell>
          <cell r="BF272">
            <v>9.0199583708999995</v>
          </cell>
          <cell r="BG272">
            <v>12.156701826000001</v>
          </cell>
          <cell r="BH272">
            <v>11.898020838000001</v>
          </cell>
          <cell r="BI272">
            <v>9.4853329557000006</v>
          </cell>
          <cell r="BJ272">
            <v>10.585421188</v>
          </cell>
          <cell r="BK272">
            <v>19.489677055000001</v>
          </cell>
          <cell r="BL272">
            <v>14.797947234</v>
          </cell>
          <cell r="BM272">
            <v>14.3</v>
          </cell>
          <cell r="BN272">
            <v>33.200000000000003</v>
          </cell>
          <cell r="BO272">
            <v>20.9</v>
          </cell>
          <cell r="BP272">
            <v>20.6</v>
          </cell>
          <cell r="BQ272">
            <v>7.3</v>
          </cell>
          <cell r="BR272">
            <v>11.9</v>
          </cell>
          <cell r="BS272">
            <v>2</v>
          </cell>
          <cell r="BT272">
            <v>1.2</v>
          </cell>
          <cell r="BU272">
            <v>3.1</v>
          </cell>
          <cell r="BV272">
            <v>1</v>
          </cell>
          <cell r="BW272">
            <v>8.6</v>
          </cell>
          <cell r="BX272">
            <v>27.3</v>
          </cell>
          <cell r="BY272">
            <v>23.8</v>
          </cell>
          <cell r="BZ272">
            <v>23.3</v>
          </cell>
          <cell r="CA272">
            <v>9.1</v>
          </cell>
          <cell r="CB272">
            <v>5</v>
          </cell>
          <cell r="CC272">
            <v>1.9</v>
          </cell>
          <cell r="CD272">
            <v>40</v>
          </cell>
          <cell r="CF272" t="str">
            <v>Other Industries</v>
          </cell>
          <cell r="CG272">
            <v>42.5</v>
          </cell>
          <cell r="CH272">
            <v>-0.5</v>
          </cell>
        </row>
        <row r="273">
          <cell r="B273">
            <v>5995</v>
          </cell>
          <cell r="C273" t="str">
            <v>Inspectors and Regulatory Officers</v>
          </cell>
          <cell r="E273">
            <v>1424</v>
          </cell>
          <cell r="F273" t="str">
            <v>n/a</v>
          </cell>
          <cell r="G273">
            <v>49</v>
          </cell>
          <cell r="H273">
            <v>51</v>
          </cell>
          <cell r="I273">
            <v>80</v>
          </cell>
          <cell r="J273">
            <v>20</v>
          </cell>
          <cell r="K273">
            <v>10.5</v>
          </cell>
          <cell r="L273">
            <v>23.5</v>
          </cell>
          <cell r="M273">
            <v>15.5</v>
          </cell>
          <cell r="N273">
            <v>21.2</v>
          </cell>
          <cell r="O273">
            <v>17.600000000000001</v>
          </cell>
          <cell r="P273">
            <v>3.9</v>
          </cell>
          <cell r="Q273">
            <v>7.7</v>
          </cell>
          <cell r="Y273">
            <v>80</v>
          </cell>
          <cell r="AA273">
            <v>0.8</v>
          </cell>
          <cell r="AF273">
            <v>41</v>
          </cell>
          <cell r="AH273">
            <v>33000</v>
          </cell>
          <cell r="AI273">
            <v>32964.524439000001</v>
          </cell>
          <cell r="AN273">
            <v>17</v>
          </cell>
          <cell r="AR273">
            <v>7.8</v>
          </cell>
          <cell r="AT273" t="str">
            <v>Public Administration and Safety</v>
          </cell>
          <cell r="AU273" t="str">
            <v>Transport, Postal and Warehousing</v>
          </cell>
          <cell r="AV273" t="str">
            <v>Professional, Scientific and Technical Services</v>
          </cell>
          <cell r="AW273" t="str">
            <v>Financial and Insurance Services</v>
          </cell>
          <cell r="AX273">
            <v>74.7</v>
          </cell>
          <cell r="AY273">
            <v>5.3</v>
          </cell>
          <cell r="AZ273">
            <v>3.3</v>
          </cell>
          <cell r="BA273">
            <v>2.8</v>
          </cell>
          <cell r="BB273">
            <v>34.257336533</v>
          </cell>
          <cell r="BC273">
            <v>36.731637305</v>
          </cell>
          <cell r="BD273">
            <v>30.097196019999998</v>
          </cell>
          <cell r="BE273">
            <v>33.674968423000003</v>
          </cell>
          <cell r="BF273">
            <v>31.750638715000001</v>
          </cell>
          <cell r="BG273">
            <v>28.179456842</v>
          </cell>
          <cell r="BH273">
            <v>34.294129480999999</v>
          </cell>
          <cell r="BI273">
            <v>32.269792281999997</v>
          </cell>
          <cell r="BJ273">
            <v>27.312674384000001</v>
          </cell>
          <cell r="BK273">
            <v>36.491940014000001</v>
          </cell>
          <cell r="BL273">
            <v>32.964524439000002</v>
          </cell>
          <cell r="BM273">
            <v>35.5</v>
          </cell>
          <cell r="BN273">
            <v>30.9</v>
          </cell>
          <cell r="BO273">
            <v>23.6</v>
          </cell>
          <cell r="BP273">
            <v>20.2</v>
          </cell>
          <cell r="BQ273">
            <v>6.5</v>
          </cell>
          <cell r="BR273">
            <v>10.9</v>
          </cell>
          <cell r="BS273">
            <v>2.9</v>
          </cell>
          <cell r="BT273">
            <v>1.7</v>
          </cell>
          <cell r="BU273">
            <v>3.2</v>
          </cell>
          <cell r="BV273">
            <v>0.4</v>
          </cell>
          <cell r="BW273">
            <v>3.4</v>
          </cell>
          <cell r="BX273">
            <v>20.8</v>
          </cell>
          <cell r="BY273">
            <v>27.6</v>
          </cell>
          <cell r="BZ273">
            <v>27.7</v>
          </cell>
          <cell r="CA273">
            <v>11</v>
          </cell>
          <cell r="CB273">
            <v>6.4</v>
          </cell>
          <cell r="CC273">
            <v>2.7</v>
          </cell>
          <cell r="CD273">
            <v>44</v>
          </cell>
          <cell r="CF273" t="str">
            <v>Other Industries</v>
          </cell>
          <cell r="CG273">
            <v>13.900000000000006</v>
          </cell>
          <cell r="CH273">
            <v>2.6</v>
          </cell>
        </row>
        <row r="274">
          <cell r="B274">
            <v>5996</v>
          </cell>
          <cell r="C274" t="str">
            <v>Insurance Investigators, Loss Adjusters and Risk Surveyors</v>
          </cell>
          <cell r="E274">
            <v>1538</v>
          </cell>
          <cell r="F274" t="str">
            <v>n/a</v>
          </cell>
          <cell r="G274">
            <v>69</v>
          </cell>
          <cell r="H274">
            <v>31</v>
          </cell>
          <cell r="I274">
            <v>87</v>
          </cell>
          <cell r="J274">
            <v>13</v>
          </cell>
          <cell r="K274">
            <v>8.3000000000000007</v>
          </cell>
          <cell r="L274">
            <v>20.7</v>
          </cell>
          <cell r="M274">
            <v>16</v>
          </cell>
          <cell r="N274">
            <v>35.700000000000003</v>
          </cell>
          <cell r="O274">
            <v>13</v>
          </cell>
          <cell r="P274">
            <v>2</v>
          </cell>
          <cell r="Q274">
            <v>4.4000000000000004</v>
          </cell>
          <cell r="Y274">
            <v>87</v>
          </cell>
          <cell r="AA274">
            <v>4.8</v>
          </cell>
          <cell r="AF274">
            <v>43</v>
          </cell>
          <cell r="AH274">
            <v>7900</v>
          </cell>
          <cell r="AI274">
            <v>7943.6167798000006</v>
          </cell>
          <cell r="AN274">
            <v>46.7</v>
          </cell>
          <cell r="AR274">
            <v>0</v>
          </cell>
          <cell r="AT274" t="str">
            <v>Financial and Insurance Services</v>
          </cell>
          <cell r="AU274" t="str">
            <v>Public Administration and Safety</v>
          </cell>
          <cell r="AV274" t="str">
            <v>Other Services</v>
          </cell>
          <cell r="AW274" t="str">
            <v>Professional, Scientific and Technical Services</v>
          </cell>
          <cell r="AX274">
            <v>85.8</v>
          </cell>
          <cell r="AY274">
            <v>5.2</v>
          </cell>
          <cell r="AZ274">
            <v>2</v>
          </cell>
          <cell r="BA274">
            <v>1.4</v>
          </cell>
          <cell r="BB274">
            <v>5.1206106942999998</v>
          </cell>
          <cell r="BC274">
            <v>3.3909732180000001</v>
          </cell>
          <cell r="BD274">
            <v>6.1781189369999998</v>
          </cell>
          <cell r="BE274">
            <v>9.8876986151999997</v>
          </cell>
          <cell r="BF274">
            <v>5.0413602059000002</v>
          </cell>
          <cell r="BG274">
            <v>5.4141464545</v>
          </cell>
          <cell r="BH274">
            <v>5.1771292283000001</v>
          </cell>
          <cell r="BI274">
            <v>5.8709745786000003</v>
          </cell>
          <cell r="BJ274">
            <v>5.9727568245000002</v>
          </cell>
          <cell r="BK274">
            <v>6.0223237769000004</v>
          </cell>
          <cell r="BL274">
            <v>7.9436167798000001</v>
          </cell>
          <cell r="BM274">
            <v>7.9</v>
          </cell>
          <cell r="BN274">
            <v>39.6</v>
          </cell>
          <cell r="BO274">
            <v>27.1</v>
          </cell>
          <cell r="BP274">
            <v>16.600000000000001</v>
          </cell>
          <cell r="BQ274">
            <v>5.8</v>
          </cell>
          <cell r="BR274">
            <v>8.1</v>
          </cell>
          <cell r="BS274">
            <v>1.4</v>
          </cell>
          <cell r="BT274">
            <v>0.4</v>
          </cell>
          <cell r="BU274">
            <v>1</v>
          </cell>
          <cell r="BV274">
            <v>0.1</v>
          </cell>
          <cell r="BW274">
            <v>2.7</v>
          </cell>
          <cell r="BX274">
            <v>22.2</v>
          </cell>
          <cell r="BY274">
            <v>25.9</v>
          </cell>
          <cell r="BZ274">
            <v>25.1</v>
          </cell>
          <cell r="CA274">
            <v>10.8</v>
          </cell>
          <cell r="CB274">
            <v>8.1999999999999993</v>
          </cell>
          <cell r="CC274">
            <v>4.9000000000000004</v>
          </cell>
          <cell r="CD274">
            <v>44</v>
          </cell>
          <cell r="CF274" t="str">
            <v>Other Industries</v>
          </cell>
          <cell r="CG274">
            <v>5.5999999999999943</v>
          </cell>
          <cell r="CH274">
            <v>0</v>
          </cell>
        </row>
        <row r="275">
          <cell r="B275">
            <v>5997</v>
          </cell>
          <cell r="C275" t="str">
            <v>Library Assistants</v>
          </cell>
          <cell r="E275">
            <v>1118</v>
          </cell>
          <cell r="F275" t="str">
            <v>n/a</v>
          </cell>
          <cell r="G275">
            <v>13</v>
          </cell>
          <cell r="H275">
            <v>87</v>
          </cell>
          <cell r="I275">
            <v>29</v>
          </cell>
          <cell r="J275">
            <v>71</v>
          </cell>
          <cell r="K275">
            <v>8.6</v>
          </cell>
          <cell r="L275">
            <v>18.7</v>
          </cell>
          <cell r="M275">
            <v>17.5</v>
          </cell>
          <cell r="N275">
            <v>16.399999999999999</v>
          </cell>
          <cell r="O275">
            <v>19.899999999999999</v>
          </cell>
          <cell r="P275">
            <v>6.2</v>
          </cell>
          <cell r="Q275">
            <v>12.7</v>
          </cell>
          <cell r="Y275">
            <v>29</v>
          </cell>
          <cell r="AA275">
            <v>1.5</v>
          </cell>
          <cell r="AF275">
            <v>38</v>
          </cell>
          <cell r="AH275">
            <v>5700</v>
          </cell>
          <cell r="AI275">
            <v>5669.9347024999997</v>
          </cell>
          <cell r="AN275">
            <v>-16.899999999999999</v>
          </cell>
          <cell r="AR275">
            <v>-0.1</v>
          </cell>
          <cell r="AT275" t="str">
            <v>Education and Training</v>
          </cell>
          <cell r="AU275" t="str">
            <v>Public Administration and Safety</v>
          </cell>
          <cell r="AV275" t="str">
            <v>Information Media and Telecommunications</v>
          </cell>
          <cell r="AW275" t="str">
            <v>Other Services</v>
          </cell>
          <cell r="AX275">
            <v>46.8</v>
          </cell>
          <cell r="AY275">
            <v>28.7</v>
          </cell>
          <cell r="AZ275">
            <v>21.6</v>
          </cell>
          <cell r="BA275">
            <v>0.7</v>
          </cell>
          <cell r="BB275">
            <v>6.9959592638999997</v>
          </cell>
          <cell r="BC275">
            <v>6.9788005646000002</v>
          </cell>
          <cell r="BD275">
            <v>6.3288830285</v>
          </cell>
          <cell r="BE275">
            <v>6.8414244354999996</v>
          </cell>
          <cell r="BF275">
            <v>5.960918199</v>
          </cell>
          <cell r="BG275">
            <v>6.8216380490999997</v>
          </cell>
          <cell r="BH275">
            <v>6.1786397167000002</v>
          </cell>
          <cell r="BI275">
            <v>6.4825508043999998</v>
          </cell>
          <cell r="BJ275">
            <v>7.9510948343000001</v>
          </cell>
          <cell r="BK275">
            <v>7.4997751056000004</v>
          </cell>
          <cell r="BL275">
            <v>5.6699347025</v>
          </cell>
          <cell r="BM275">
            <v>5.7</v>
          </cell>
          <cell r="BN275">
            <v>31.4</v>
          </cell>
          <cell r="BO275">
            <v>16.3</v>
          </cell>
          <cell r="BP275">
            <v>28.3</v>
          </cell>
          <cell r="BQ275">
            <v>10.5</v>
          </cell>
          <cell r="BR275">
            <v>8</v>
          </cell>
          <cell r="BS275">
            <v>2.1</v>
          </cell>
          <cell r="BT275">
            <v>0.9</v>
          </cell>
          <cell r="BU275">
            <v>2.5</v>
          </cell>
          <cell r="BV275">
            <v>5.7</v>
          </cell>
          <cell r="BW275">
            <v>7.8</v>
          </cell>
          <cell r="BX275">
            <v>11</v>
          </cell>
          <cell r="BY275">
            <v>15.6</v>
          </cell>
          <cell r="BZ275">
            <v>26.4</v>
          </cell>
          <cell r="CA275">
            <v>14.6</v>
          </cell>
          <cell r="CB275">
            <v>11.8</v>
          </cell>
          <cell r="CC275">
            <v>7.1</v>
          </cell>
          <cell r="CD275">
            <v>49</v>
          </cell>
          <cell r="CF275" t="str">
            <v>Other Industries</v>
          </cell>
          <cell r="CG275">
            <v>2.2000000000000028</v>
          </cell>
          <cell r="CH275">
            <v>0</v>
          </cell>
        </row>
        <row r="276">
          <cell r="B276">
            <v>5999</v>
          </cell>
          <cell r="C276" t="str">
            <v>Other Clerical &amp; Administrative Workers</v>
          </cell>
          <cell r="E276">
            <v>1383</v>
          </cell>
          <cell r="F276" t="str">
            <v>n/a</v>
          </cell>
          <cell r="G276">
            <v>36</v>
          </cell>
          <cell r="H276">
            <v>64</v>
          </cell>
          <cell r="I276">
            <v>62</v>
          </cell>
          <cell r="J276">
            <v>38</v>
          </cell>
          <cell r="K276">
            <v>9.3000000000000007</v>
          </cell>
          <cell r="L276">
            <v>26.3</v>
          </cell>
          <cell r="M276">
            <v>15</v>
          </cell>
          <cell r="N276">
            <v>16.2</v>
          </cell>
          <cell r="O276">
            <v>22</v>
          </cell>
          <cell r="P276">
            <v>3.7</v>
          </cell>
          <cell r="Q276">
            <v>7.5</v>
          </cell>
          <cell r="Y276">
            <v>62</v>
          </cell>
          <cell r="AA276">
            <v>5.8</v>
          </cell>
          <cell r="AF276">
            <v>43</v>
          </cell>
          <cell r="AH276">
            <v>20100</v>
          </cell>
          <cell r="AI276">
            <v>20143.587869999999</v>
          </cell>
          <cell r="AN276">
            <v>-4.0999999999999996</v>
          </cell>
          <cell r="AR276">
            <v>0.6</v>
          </cell>
          <cell r="AT276" t="str">
            <v>Education and Training</v>
          </cell>
          <cell r="AU276" t="str">
            <v>Public Administration and Safety</v>
          </cell>
          <cell r="AV276" t="str">
            <v>Health Care and Social Assistance</v>
          </cell>
          <cell r="AW276" t="str">
            <v>Professional, Scientific and Technical Services</v>
          </cell>
          <cell r="AX276">
            <v>16.7</v>
          </cell>
          <cell r="AY276">
            <v>14.8</v>
          </cell>
          <cell r="AZ276">
            <v>13.6</v>
          </cell>
          <cell r="BA276">
            <v>13.4</v>
          </cell>
          <cell r="BB276">
            <v>20.340501829000001</v>
          </cell>
          <cell r="BC276">
            <v>17.119926513999999</v>
          </cell>
          <cell r="BD276">
            <v>15.182555368999999</v>
          </cell>
          <cell r="BE276">
            <v>21.165631620999999</v>
          </cell>
          <cell r="BF276">
            <v>17.445142471</v>
          </cell>
          <cell r="BG276">
            <v>21.00862867</v>
          </cell>
          <cell r="BH276">
            <v>19.457331614000001</v>
          </cell>
          <cell r="BI276">
            <v>21.818604184000002</v>
          </cell>
          <cell r="BJ276">
            <v>19.889308951</v>
          </cell>
          <cell r="BK276">
            <v>20.359306877000002</v>
          </cell>
          <cell r="BL276">
            <v>20.143587870000001</v>
          </cell>
          <cell r="BM276">
            <v>20.3</v>
          </cell>
          <cell r="BN276">
            <v>33.299999999999997</v>
          </cell>
          <cell r="BO276">
            <v>24.5</v>
          </cell>
          <cell r="BP276">
            <v>21</v>
          </cell>
          <cell r="BQ276">
            <v>5.7</v>
          </cell>
          <cell r="BR276">
            <v>9.6</v>
          </cell>
          <cell r="BS276">
            <v>2</v>
          </cell>
          <cell r="BT276">
            <v>1.2</v>
          </cell>
          <cell r="BU276">
            <v>2.7</v>
          </cell>
          <cell r="BV276">
            <v>2.2999999999999998</v>
          </cell>
          <cell r="BW276">
            <v>13.2</v>
          </cell>
          <cell r="BX276">
            <v>23.9</v>
          </cell>
          <cell r="BY276">
            <v>18.600000000000001</v>
          </cell>
          <cell r="BZ276">
            <v>19.399999999999999</v>
          </cell>
          <cell r="CA276">
            <v>8.9</v>
          </cell>
          <cell r="CB276">
            <v>7.2</v>
          </cell>
          <cell r="CC276">
            <v>6.5</v>
          </cell>
          <cell r="CD276">
            <v>40</v>
          </cell>
          <cell r="CF276" t="str">
            <v>Other Industries</v>
          </cell>
          <cell r="CG276">
            <v>41.5</v>
          </cell>
          <cell r="CH276">
            <v>0.1</v>
          </cell>
        </row>
        <row r="277">
          <cell r="B277">
            <v>6111</v>
          </cell>
          <cell r="C277" t="str">
            <v>Auctioneers, and Stock and Station Agents</v>
          </cell>
          <cell r="E277">
            <v>1405</v>
          </cell>
          <cell r="F277" t="str">
            <v>n/a</v>
          </cell>
          <cell r="G277">
            <v>90</v>
          </cell>
          <cell r="H277">
            <v>10</v>
          </cell>
          <cell r="I277">
            <v>88</v>
          </cell>
          <cell r="J277">
            <v>12</v>
          </cell>
          <cell r="K277">
            <v>1.3</v>
          </cell>
          <cell r="L277">
            <v>10.3</v>
          </cell>
          <cell r="M277">
            <v>12.8</v>
          </cell>
          <cell r="N277">
            <v>22</v>
          </cell>
          <cell r="O277">
            <v>26.5</v>
          </cell>
          <cell r="P277">
            <v>9.1</v>
          </cell>
          <cell r="Q277">
            <v>18</v>
          </cell>
          <cell r="Y277">
            <v>88</v>
          </cell>
          <cell r="AA277">
            <v>0</v>
          </cell>
          <cell r="AF277">
            <v>50</v>
          </cell>
          <cell r="AH277">
            <v>3000</v>
          </cell>
          <cell r="AI277">
            <v>2950.4366095</v>
          </cell>
          <cell r="AN277">
            <v>70</v>
          </cell>
          <cell r="AR277">
            <v>5.3</v>
          </cell>
          <cell r="AT277" t="str">
            <v>Wholesale Trade</v>
          </cell>
          <cell r="AU277" t="str">
            <v>Agriculture, Forestry and Fishing</v>
          </cell>
          <cell r="AV277" t="str">
            <v>Rental, Hiring and Real Estate Services</v>
          </cell>
          <cell r="AW277" t="str">
            <v>Retail Trade</v>
          </cell>
          <cell r="AX277">
            <v>64.5</v>
          </cell>
          <cell r="AY277">
            <v>10.199999999999999</v>
          </cell>
          <cell r="AZ277">
            <v>9</v>
          </cell>
          <cell r="BA277">
            <v>8.5</v>
          </cell>
          <cell r="BB277">
            <v>4.1146369512999996</v>
          </cell>
          <cell r="BC277">
            <v>3.1043831519</v>
          </cell>
          <cell r="BD277">
            <v>3.3972611804000001</v>
          </cell>
          <cell r="BE277">
            <v>1.3844294074000001</v>
          </cell>
          <cell r="BF277">
            <v>2.9544935603</v>
          </cell>
          <cell r="BG277">
            <v>1.7358327604999999</v>
          </cell>
          <cell r="BH277">
            <v>3.0570334154999999</v>
          </cell>
          <cell r="BI277">
            <v>3.2135076609</v>
          </cell>
          <cell r="BJ277">
            <v>1.5536260274</v>
          </cell>
          <cell r="BK277">
            <v>3.4612592999</v>
          </cell>
          <cell r="BL277">
            <v>2.9504366095000001</v>
          </cell>
          <cell r="BM277">
            <v>3.1</v>
          </cell>
          <cell r="BN277">
            <v>36.4</v>
          </cell>
          <cell r="BO277">
            <v>25.3</v>
          </cell>
          <cell r="BP277">
            <v>15.2</v>
          </cell>
          <cell r="BQ277">
            <v>10.7</v>
          </cell>
          <cell r="BR277">
            <v>8.6</v>
          </cell>
          <cell r="BS277">
            <v>2.6</v>
          </cell>
          <cell r="BT277">
            <v>0.7</v>
          </cell>
          <cell r="BU277">
            <v>0.6</v>
          </cell>
          <cell r="BV277">
            <v>2</v>
          </cell>
          <cell r="BW277">
            <v>5.2</v>
          </cell>
          <cell r="BX277">
            <v>17.5</v>
          </cell>
          <cell r="BY277">
            <v>21.1</v>
          </cell>
          <cell r="BZ277">
            <v>22.7</v>
          </cell>
          <cell r="CA277">
            <v>11.3</v>
          </cell>
          <cell r="CB277">
            <v>8.4</v>
          </cell>
          <cell r="CC277">
            <v>11.7</v>
          </cell>
          <cell r="CD277">
            <v>46</v>
          </cell>
          <cell r="CF277" t="str">
            <v>Other Industries</v>
          </cell>
          <cell r="CG277">
            <v>7.7999999999999972</v>
          </cell>
          <cell r="CH277">
            <v>0.2</v>
          </cell>
        </row>
        <row r="278">
          <cell r="B278">
            <v>6112</v>
          </cell>
          <cell r="C278" t="str">
            <v>Insurance Agents</v>
          </cell>
          <cell r="E278">
            <v>1768</v>
          </cell>
          <cell r="F278" t="str">
            <v>n/a</v>
          </cell>
          <cell r="G278">
            <v>47</v>
          </cell>
          <cell r="H278">
            <v>53</v>
          </cell>
          <cell r="I278">
            <v>81</v>
          </cell>
          <cell r="J278">
            <v>19</v>
          </cell>
          <cell r="K278">
            <v>6.7</v>
          </cell>
          <cell r="L278">
            <v>21.8</v>
          </cell>
          <cell r="M278">
            <v>21.8</v>
          </cell>
          <cell r="N278">
            <v>13.9</v>
          </cell>
          <cell r="O278">
            <v>25.3</v>
          </cell>
          <cell r="P278">
            <v>4</v>
          </cell>
          <cell r="Q278">
            <v>6.4</v>
          </cell>
          <cell r="Y278">
            <v>81</v>
          </cell>
          <cell r="AA278">
            <v>5.7</v>
          </cell>
          <cell r="AF278">
            <v>41</v>
          </cell>
          <cell r="AH278">
            <v>13500</v>
          </cell>
          <cell r="AI278">
            <v>13450.460589</v>
          </cell>
          <cell r="AN278">
            <v>21.3</v>
          </cell>
          <cell r="AR278">
            <v>-2.6</v>
          </cell>
          <cell r="AT278" t="str">
            <v>Financial and Insurance Services</v>
          </cell>
          <cell r="AU278" t="str">
            <v>Other Services</v>
          </cell>
          <cell r="AV278" t="str">
            <v>Retail Trade</v>
          </cell>
          <cell r="AW278" t="str">
            <v>Professional, Scientific and Technical Services</v>
          </cell>
          <cell r="AX278">
            <v>94.3</v>
          </cell>
          <cell r="AY278">
            <v>1.4</v>
          </cell>
          <cell r="AZ278">
            <v>0.7</v>
          </cell>
          <cell r="BA278">
            <v>0.6</v>
          </cell>
          <cell r="BB278">
            <v>12.21093924</v>
          </cell>
          <cell r="BC278">
            <v>9.5581108475000001</v>
          </cell>
          <cell r="BD278">
            <v>12.074932176000001</v>
          </cell>
          <cell r="BE278">
            <v>13.377485101</v>
          </cell>
          <cell r="BF278">
            <v>13.183647027999999</v>
          </cell>
          <cell r="BG278">
            <v>11.084151014</v>
          </cell>
          <cell r="BH278">
            <v>8.1260039566</v>
          </cell>
          <cell r="BI278">
            <v>12.924829939</v>
          </cell>
          <cell r="BJ278">
            <v>7.6787998366999997</v>
          </cell>
          <cell r="BK278">
            <v>11.973985293</v>
          </cell>
          <cell r="BL278">
            <v>13.450460589</v>
          </cell>
          <cell r="BM278">
            <v>13.1</v>
          </cell>
          <cell r="BN278">
            <v>34.4</v>
          </cell>
          <cell r="BO278">
            <v>27.5</v>
          </cell>
          <cell r="BP278">
            <v>21.2</v>
          </cell>
          <cell r="BQ278">
            <v>6.1</v>
          </cell>
          <cell r="BR278">
            <v>9</v>
          </cell>
          <cell r="BS278">
            <v>1</v>
          </cell>
          <cell r="BT278">
            <v>0.5</v>
          </cell>
          <cell r="BU278">
            <v>0.4</v>
          </cell>
          <cell r="BV278">
            <v>0.5</v>
          </cell>
          <cell r="BW278">
            <v>8.1999999999999993</v>
          </cell>
          <cell r="BX278">
            <v>33.4</v>
          </cell>
          <cell r="BY278">
            <v>26.8</v>
          </cell>
          <cell r="BZ278">
            <v>18.2</v>
          </cell>
          <cell r="CA278">
            <v>6.3</v>
          </cell>
          <cell r="CB278">
            <v>3.9</v>
          </cell>
          <cell r="CC278">
            <v>2.7</v>
          </cell>
          <cell r="CD278">
            <v>37</v>
          </cell>
          <cell r="CF278" t="str">
            <v>Other Industries</v>
          </cell>
          <cell r="CG278">
            <v>3</v>
          </cell>
          <cell r="CH278">
            <v>-0.3</v>
          </cell>
        </row>
        <row r="279">
          <cell r="B279">
            <v>6113</v>
          </cell>
          <cell r="C279" t="str">
            <v>Sales Representatives</v>
          </cell>
          <cell r="E279">
            <v>1419</v>
          </cell>
          <cell r="F279" t="str">
            <v>n/a</v>
          </cell>
          <cell r="G279">
            <v>64</v>
          </cell>
          <cell r="H279">
            <v>36</v>
          </cell>
          <cell r="I279">
            <v>85</v>
          </cell>
          <cell r="J279">
            <v>15</v>
          </cell>
          <cell r="K279">
            <v>4.7</v>
          </cell>
          <cell r="L279">
            <v>17.899999999999999</v>
          </cell>
          <cell r="M279">
            <v>13.4</v>
          </cell>
          <cell r="N279">
            <v>19.2</v>
          </cell>
          <cell r="O279">
            <v>26.4</v>
          </cell>
          <cell r="P279">
            <v>6.2</v>
          </cell>
          <cell r="Q279">
            <v>12.2</v>
          </cell>
          <cell r="Y279">
            <v>85</v>
          </cell>
          <cell r="AA279">
            <v>2.6</v>
          </cell>
          <cell r="AF279">
            <v>44</v>
          </cell>
          <cell r="AH279">
            <v>71900</v>
          </cell>
          <cell r="AI279">
            <v>71947.673139999999</v>
          </cell>
          <cell r="AN279">
            <v>-31</v>
          </cell>
          <cell r="AR279">
            <v>-3.5</v>
          </cell>
          <cell r="AT279" t="str">
            <v>Wholesale Trade</v>
          </cell>
          <cell r="AU279" t="str">
            <v>Retail Trade</v>
          </cell>
          <cell r="AV279" t="str">
            <v>Manufacturing</v>
          </cell>
          <cell r="AW279" t="str">
            <v>Construction</v>
          </cell>
          <cell r="AX279">
            <v>21.2</v>
          </cell>
          <cell r="AY279">
            <v>21.1</v>
          </cell>
          <cell r="AZ279">
            <v>16.899999999999999</v>
          </cell>
          <cell r="BA279">
            <v>7.2</v>
          </cell>
          <cell r="BB279">
            <v>104.85190525</v>
          </cell>
          <cell r="BC279">
            <v>101.35708429</v>
          </cell>
          <cell r="BD279">
            <v>96.894147086000004</v>
          </cell>
          <cell r="BE279">
            <v>98.753741993000006</v>
          </cell>
          <cell r="BF279">
            <v>88.719826213000005</v>
          </cell>
          <cell r="BG279">
            <v>104.25112682</v>
          </cell>
          <cell r="BH279">
            <v>99.080162295999997</v>
          </cell>
          <cell r="BI279">
            <v>83.990133890999999</v>
          </cell>
          <cell r="BJ279">
            <v>84.517821865000002</v>
          </cell>
          <cell r="BK279">
            <v>81.277193224000001</v>
          </cell>
          <cell r="BL279">
            <v>71.947673140000006</v>
          </cell>
          <cell r="BM279">
            <v>69.400000000000006</v>
          </cell>
          <cell r="BN279">
            <v>34.6</v>
          </cell>
          <cell r="BO279">
            <v>27.7</v>
          </cell>
          <cell r="BP279">
            <v>19.100000000000001</v>
          </cell>
          <cell r="BQ279">
            <v>6.2</v>
          </cell>
          <cell r="BR279">
            <v>9.6</v>
          </cell>
          <cell r="BS279">
            <v>1.5</v>
          </cell>
          <cell r="BT279">
            <v>0.5</v>
          </cell>
          <cell r="BU279">
            <v>0.8</v>
          </cell>
          <cell r="BV279">
            <v>0.8</v>
          </cell>
          <cell r="BW279">
            <v>5.3</v>
          </cell>
          <cell r="BX279">
            <v>24.1</v>
          </cell>
          <cell r="BY279">
            <v>26.9</v>
          </cell>
          <cell r="BZ279">
            <v>25</v>
          </cell>
          <cell r="CA279">
            <v>8.6</v>
          </cell>
          <cell r="CB279">
            <v>5.6</v>
          </cell>
          <cell r="CC279">
            <v>3.8</v>
          </cell>
          <cell r="CD279">
            <v>42</v>
          </cell>
          <cell r="CF279" t="str">
            <v>Other Industries</v>
          </cell>
          <cell r="CG279">
            <v>33.600000000000009</v>
          </cell>
          <cell r="CH279">
            <v>-2.5</v>
          </cell>
        </row>
        <row r="280">
          <cell r="B280">
            <v>6121</v>
          </cell>
          <cell r="C280" t="str">
            <v>Real Estate Sales Agents</v>
          </cell>
          <cell r="E280">
            <v>1161</v>
          </cell>
          <cell r="F280" t="str">
            <v>n/a</v>
          </cell>
          <cell r="G280">
            <v>50</v>
          </cell>
          <cell r="H280">
            <v>50</v>
          </cell>
          <cell r="I280">
            <v>80</v>
          </cell>
          <cell r="J280">
            <v>20</v>
          </cell>
          <cell r="K280">
            <v>6.8</v>
          </cell>
          <cell r="L280">
            <v>19.2</v>
          </cell>
          <cell r="M280">
            <v>20.100000000000001</v>
          </cell>
          <cell r="N280">
            <v>22.8</v>
          </cell>
          <cell r="O280">
            <v>19.600000000000001</v>
          </cell>
          <cell r="P280">
            <v>3.6</v>
          </cell>
          <cell r="Q280">
            <v>7.8</v>
          </cell>
          <cell r="Y280">
            <v>80</v>
          </cell>
          <cell r="AA280">
            <v>1.7</v>
          </cell>
          <cell r="AF280">
            <v>46</v>
          </cell>
          <cell r="AH280">
            <v>87900</v>
          </cell>
          <cell r="AI280">
            <v>87856.585189999998</v>
          </cell>
          <cell r="AN280">
            <v>-1.7</v>
          </cell>
          <cell r="AR280">
            <v>8.5</v>
          </cell>
          <cell r="AT280" t="str">
            <v>Rental, Hiring and Real Estate Services</v>
          </cell>
          <cell r="AU280" t="str">
            <v>Construction</v>
          </cell>
          <cell r="AV280" t="str">
            <v>Accommodation and Food Services</v>
          </cell>
          <cell r="AW280" t="str">
            <v>Health Care and Social Assistance</v>
          </cell>
          <cell r="AX280">
            <v>88.6</v>
          </cell>
          <cell r="AY280">
            <v>2.2999999999999998</v>
          </cell>
          <cell r="AZ280">
            <v>2.2000000000000002</v>
          </cell>
          <cell r="BA280">
            <v>1</v>
          </cell>
          <cell r="BB280">
            <v>89.135723216000002</v>
          </cell>
          <cell r="BC280">
            <v>77.114412873999996</v>
          </cell>
          <cell r="BD280">
            <v>76.535898407999994</v>
          </cell>
          <cell r="BE280">
            <v>75.415299988000001</v>
          </cell>
          <cell r="BF280">
            <v>88.578809422999996</v>
          </cell>
          <cell r="BG280">
            <v>89.332400448000001</v>
          </cell>
          <cell r="BH280">
            <v>90.960988669000002</v>
          </cell>
          <cell r="BI280">
            <v>110.01702107</v>
          </cell>
          <cell r="BJ280">
            <v>90.232657083000007</v>
          </cell>
          <cell r="BK280">
            <v>96.188332200000005</v>
          </cell>
          <cell r="BL280">
            <v>87.856585190000004</v>
          </cell>
          <cell r="BM280">
            <v>95.3</v>
          </cell>
          <cell r="BN280">
            <v>32.6</v>
          </cell>
          <cell r="BO280">
            <v>22.8</v>
          </cell>
          <cell r="BP280">
            <v>25.2</v>
          </cell>
          <cell r="BQ280">
            <v>5.3</v>
          </cell>
          <cell r="BR280">
            <v>10.5</v>
          </cell>
          <cell r="BS280">
            <v>1.5</v>
          </cell>
          <cell r="BT280">
            <v>0.7</v>
          </cell>
          <cell r="BU280">
            <v>1.4</v>
          </cell>
          <cell r="BV280">
            <v>1</v>
          </cell>
          <cell r="BW280">
            <v>7.3</v>
          </cell>
          <cell r="BX280">
            <v>22.6</v>
          </cell>
          <cell r="BY280">
            <v>21</v>
          </cell>
          <cell r="BZ280">
            <v>22.2</v>
          </cell>
          <cell r="CA280">
            <v>9.6999999999999993</v>
          </cell>
          <cell r="CB280">
            <v>7.4</v>
          </cell>
          <cell r="CC280">
            <v>8.9</v>
          </cell>
          <cell r="CD280">
            <v>44</v>
          </cell>
          <cell r="CF280" t="str">
            <v>Other Industries</v>
          </cell>
          <cell r="CG280">
            <v>5.9000000000000057</v>
          </cell>
          <cell r="CH280">
            <v>7.5</v>
          </cell>
        </row>
        <row r="281">
          <cell r="B281">
            <v>6211</v>
          </cell>
          <cell r="C281" t="str">
            <v>Sales Assistants (General)</v>
          </cell>
          <cell r="E281">
            <v>961</v>
          </cell>
          <cell r="F281" t="str">
            <v>n/a</v>
          </cell>
          <cell r="G281">
            <v>32</v>
          </cell>
          <cell r="H281">
            <v>68</v>
          </cell>
          <cell r="I281">
            <v>28</v>
          </cell>
          <cell r="J281">
            <v>72</v>
          </cell>
          <cell r="K281">
            <v>2.2999999999999998</v>
          </cell>
          <cell r="L281">
            <v>9.1</v>
          </cell>
          <cell r="M281">
            <v>7.3</v>
          </cell>
          <cell r="N281">
            <v>11.5</v>
          </cell>
          <cell r="O281">
            <v>36.700000000000003</v>
          </cell>
          <cell r="P281">
            <v>10.8</v>
          </cell>
          <cell r="Q281">
            <v>22.3</v>
          </cell>
          <cell r="Y281">
            <v>28</v>
          </cell>
          <cell r="AA281">
            <v>5</v>
          </cell>
          <cell r="AF281">
            <v>41</v>
          </cell>
          <cell r="AH281">
            <v>524700</v>
          </cell>
          <cell r="AI281">
            <v>524709.54774999991</v>
          </cell>
          <cell r="AN281">
            <v>-5.0999999999999996</v>
          </cell>
          <cell r="AR281">
            <v>2.2000000000000002</v>
          </cell>
          <cell r="AT281" t="str">
            <v>Retail Trade</v>
          </cell>
          <cell r="AU281" t="str">
            <v>Accommodation and Food Services</v>
          </cell>
          <cell r="AV281" t="str">
            <v>Manufacturing</v>
          </cell>
          <cell r="AW281" t="str">
            <v>Wholesale Trade</v>
          </cell>
          <cell r="AX281">
            <v>70.599999999999994</v>
          </cell>
          <cell r="AY281">
            <v>14.1</v>
          </cell>
          <cell r="AZ281">
            <v>4</v>
          </cell>
          <cell r="BA281">
            <v>3.7</v>
          </cell>
          <cell r="BB281">
            <v>511.64237269</v>
          </cell>
          <cell r="BC281">
            <v>482.77550294999998</v>
          </cell>
          <cell r="BD281">
            <v>502.34547216999999</v>
          </cell>
          <cell r="BE281">
            <v>523.03090244999999</v>
          </cell>
          <cell r="BF281">
            <v>495.76930333000001</v>
          </cell>
          <cell r="BG281">
            <v>552.93700433000004</v>
          </cell>
          <cell r="BH281">
            <v>490.05818699000002</v>
          </cell>
          <cell r="BI281">
            <v>546.96516594000002</v>
          </cell>
          <cell r="BJ281">
            <v>506.00102222999999</v>
          </cell>
          <cell r="BK281">
            <v>457.08408315000003</v>
          </cell>
          <cell r="BL281">
            <v>524.70954774999996</v>
          </cell>
          <cell r="BM281">
            <v>536</v>
          </cell>
          <cell r="BN281">
            <v>30.8</v>
          </cell>
          <cell r="BO281">
            <v>27.2</v>
          </cell>
          <cell r="BP281">
            <v>20.2</v>
          </cell>
          <cell r="BQ281">
            <v>7.2</v>
          </cell>
          <cell r="BR281">
            <v>10</v>
          </cell>
          <cell r="BS281">
            <v>2.4</v>
          </cell>
          <cell r="BT281">
            <v>0.7</v>
          </cell>
          <cell r="BU281">
            <v>1.5</v>
          </cell>
          <cell r="BV281">
            <v>25.7</v>
          </cell>
          <cell r="BW281">
            <v>20.3</v>
          </cell>
          <cell r="BX281">
            <v>16</v>
          </cell>
          <cell r="BY281">
            <v>11.7</v>
          </cell>
          <cell r="BZ281">
            <v>13.4</v>
          </cell>
          <cell r="CA281">
            <v>5.9</v>
          </cell>
          <cell r="CB281">
            <v>4.0999999999999996</v>
          </cell>
          <cell r="CC281">
            <v>2.9</v>
          </cell>
          <cell r="CD281">
            <v>26</v>
          </cell>
          <cell r="CF281" t="str">
            <v>Other Industries</v>
          </cell>
          <cell r="CG281">
            <v>7.6000000000000085</v>
          </cell>
          <cell r="CH281">
            <v>11.3</v>
          </cell>
        </row>
        <row r="282">
          <cell r="B282">
            <v>6212</v>
          </cell>
          <cell r="C282" t="str">
            <v>ICT Sales Assistants</v>
          </cell>
          <cell r="E282">
            <v>936</v>
          </cell>
          <cell r="F282" t="str">
            <v>n/a</v>
          </cell>
          <cell r="G282">
            <v>66</v>
          </cell>
          <cell r="H282">
            <v>35</v>
          </cell>
          <cell r="I282">
            <v>68</v>
          </cell>
          <cell r="J282">
            <v>32</v>
          </cell>
          <cell r="K282">
            <v>7.8</v>
          </cell>
          <cell r="L282">
            <v>23.4</v>
          </cell>
          <cell r="M282">
            <v>11</v>
          </cell>
          <cell r="N282">
            <v>11.3</v>
          </cell>
          <cell r="O282">
            <v>36.9</v>
          </cell>
          <cell r="P282">
            <v>3.6</v>
          </cell>
          <cell r="Q282">
            <v>6</v>
          </cell>
          <cell r="Y282">
            <v>68</v>
          </cell>
          <cell r="AA282">
            <v>5.0999999999999996</v>
          </cell>
          <cell r="AF282">
            <v>42</v>
          </cell>
          <cell r="AH282">
            <v>17500</v>
          </cell>
          <cell r="AI282">
            <v>17450.447964999999</v>
          </cell>
          <cell r="AN282">
            <v>-25.8</v>
          </cell>
          <cell r="AR282">
            <v>0.4</v>
          </cell>
          <cell r="AT282" t="str">
            <v>Retail Trade</v>
          </cell>
          <cell r="AU282" t="str">
            <v>Information Media and Telecommunications</v>
          </cell>
          <cell r="AV282" t="str">
            <v>Professional, Scientific and Technical Services</v>
          </cell>
          <cell r="AW282" t="str">
            <v>Wholesale Trade</v>
          </cell>
          <cell r="AX282">
            <v>36.200000000000003</v>
          </cell>
          <cell r="AY282">
            <v>30.2</v>
          </cell>
          <cell r="AZ282">
            <v>17.100000000000001</v>
          </cell>
          <cell r="BA282">
            <v>9.1</v>
          </cell>
          <cell r="BB282">
            <v>19.794071164999998</v>
          </cell>
          <cell r="BC282">
            <v>19.584372041999998</v>
          </cell>
          <cell r="BD282">
            <v>15.106944909999999</v>
          </cell>
          <cell r="BE282">
            <v>15.753225511</v>
          </cell>
          <cell r="BF282">
            <v>14.957749691</v>
          </cell>
          <cell r="BG282">
            <v>23.511544385000001</v>
          </cell>
          <cell r="BH282">
            <v>16.688844293999999</v>
          </cell>
          <cell r="BI282">
            <v>14.350843276000001</v>
          </cell>
          <cell r="BJ282">
            <v>15.563692151</v>
          </cell>
          <cell r="BK282">
            <v>12.533893966000001</v>
          </cell>
          <cell r="BL282">
            <v>17.450447964999999</v>
          </cell>
          <cell r="BM282">
            <v>17.5</v>
          </cell>
          <cell r="BN282">
            <v>37.6</v>
          </cell>
          <cell r="BO282">
            <v>27</v>
          </cell>
          <cell r="BP282">
            <v>18.2</v>
          </cell>
          <cell r="BQ282">
            <v>6.1</v>
          </cell>
          <cell r="BR282">
            <v>7.6</v>
          </cell>
          <cell r="BS282">
            <v>1.6</v>
          </cell>
          <cell r="BT282">
            <v>0.4</v>
          </cell>
          <cell r="BU282">
            <v>1.5</v>
          </cell>
          <cell r="BV282">
            <v>5.7</v>
          </cell>
          <cell r="BW282">
            <v>24.2</v>
          </cell>
          <cell r="BX282">
            <v>30.1</v>
          </cell>
          <cell r="BY282">
            <v>19.5</v>
          </cell>
          <cell r="BZ282">
            <v>13.5</v>
          </cell>
          <cell r="CA282">
            <v>3.6</v>
          </cell>
          <cell r="CB282">
            <v>2.2000000000000002</v>
          </cell>
          <cell r="CC282">
            <v>1.1000000000000001</v>
          </cell>
          <cell r="CD282">
            <v>30</v>
          </cell>
          <cell r="CF282" t="str">
            <v>Other Industries</v>
          </cell>
          <cell r="CG282">
            <v>7.4000000000000057</v>
          </cell>
          <cell r="CH282">
            <v>0.1</v>
          </cell>
        </row>
        <row r="283">
          <cell r="B283">
            <v>6213</v>
          </cell>
          <cell r="C283" t="str">
            <v>Motor Vehicle and Vehicle Parts Salespersons</v>
          </cell>
          <cell r="E283">
            <v>1184</v>
          </cell>
          <cell r="F283" t="str">
            <v>n/a</v>
          </cell>
          <cell r="G283">
            <v>84</v>
          </cell>
          <cell r="H283">
            <v>16</v>
          </cell>
          <cell r="I283">
            <v>88</v>
          </cell>
          <cell r="J283">
            <v>12</v>
          </cell>
          <cell r="K283">
            <v>1.4</v>
          </cell>
          <cell r="L283">
            <v>5.8</v>
          </cell>
          <cell r="M283">
            <v>7.4</v>
          </cell>
          <cell r="N283">
            <v>30.4</v>
          </cell>
          <cell r="O283">
            <v>28.5</v>
          </cell>
          <cell r="P283">
            <v>8.3000000000000007</v>
          </cell>
          <cell r="Q283">
            <v>18.2</v>
          </cell>
          <cell r="Y283">
            <v>88</v>
          </cell>
          <cell r="AA283">
            <v>2.6</v>
          </cell>
          <cell r="AF283">
            <v>46</v>
          </cell>
          <cell r="AH283">
            <v>38200</v>
          </cell>
          <cell r="AI283">
            <v>38164.981373000002</v>
          </cell>
          <cell r="AN283">
            <v>2.1</v>
          </cell>
          <cell r="AR283">
            <v>3</v>
          </cell>
          <cell r="AT283" t="str">
            <v>Retail Trade</v>
          </cell>
          <cell r="AU283" t="str">
            <v>Wholesale Trade</v>
          </cell>
          <cell r="AV283" t="str">
            <v>Other Services</v>
          </cell>
          <cell r="AW283" t="str">
            <v>Manufacturing</v>
          </cell>
          <cell r="AX283">
            <v>72.400000000000006</v>
          </cell>
          <cell r="AY283">
            <v>14.5</v>
          </cell>
          <cell r="AZ283">
            <v>5.3</v>
          </cell>
          <cell r="BA283">
            <v>3</v>
          </cell>
          <cell r="BB283">
            <v>35.982234339000001</v>
          </cell>
          <cell r="BC283">
            <v>32.209339550999999</v>
          </cell>
          <cell r="BD283">
            <v>35.811407357999997</v>
          </cell>
          <cell r="BE283">
            <v>36.080894618999999</v>
          </cell>
          <cell r="BF283">
            <v>25.976560679999999</v>
          </cell>
          <cell r="BG283">
            <v>37.362832976999997</v>
          </cell>
          <cell r="BH283">
            <v>42.997242796000002</v>
          </cell>
          <cell r="BI283">
            <v>36.653687967000003</v>
          </cell>
          <cell r="BJ283">
            <v>34.202012553000003</v>
          </cell>
          <cell r="BK283">
            <v>33.327117905000001</v>
          </cell>
          <cell r="BL283">
            <v>38.164981373000003</v>
          </cell>
          <cell r="BM283">
            <v>39.299999999999997</v>
          </cell>
          <cell r="BN283">
            <v>29.3</v>
          </cell>
          <cell r="BO283">
            <v>24.5</v>
          </cell>
          <cell r="BP283">
            <v>23.7</v>
          </cell>
          <cell r="BQ283">
            <v>7.5</v>
          </cell>
          <cell r="BR283">
            <v>10.9</v>
          </cell>
          <cell r="BS283">
            <v>1.9</v>
          </cell>
          <cell r="BT283">
            <v>0.9</v>
          </cell>
          <cell r="BU283">
            <v>1.2</v>
          </cell>
          <cell r="BV283">
            <v>2.9</v>
          </cell>
          <cell r="BW283">
            <v>11.3</v>
          </cell>
          <cell r="BX283">
            <v>24.8</v>
          </cell>
          <cell r="BY283">
            <v>21.2</v>
          </cell>
          <cell r="BZ283">
            <v>20.8</v>
          </cell>
          <cell r="CA283">
            <v>8.5</v>
          </cell>
          <cell r="CB283">
            <v>6.2</v>
          </cell>
          <cell r="CC283">
            <v>4.3</v>
          </cell>
          <cell r="CD283">
            <v>40</v>
          </cell>
          <cell r="CF283" t="str">
            <v>Other Industries</v>
          </cell>
          <cell r="CG283">
            <v>4.7999999999999972</v>
          </cell>
          <cell r="CH283">
            <v>1.1000000000000001</v>
          </cell>
        </row>
        <row r="284">
          <cell r="B284">
            <v>6214</v>
          </cell>
          <cell r="C284" t="str">
            <v>Pharmacy Sales Assistants</v>
          </cell>
          <cell r="E284">
            <v>874</v>
          </cell>
          <cell r="F284" t="str">
            <v>n/a</v>
          </cell>
          <cell r="G284">
            <v>10</v>
          </cell>
          <cell r="H284">
            <v>90</v>
          </cell>
          <cell r="I284">
            <v>28</v>
          </cell>
          <cell r="J284">
            <v>72</v>
          </cell>
          <cell r="K284">
            <v>1.8</v>
          </cell>
          <cell r="L284">
            <v>9</v>
          </cell>
          <cell r="M284">
            <v>6.3</v>
          </cell>
          <cell r="N284">
            <v>15.1</v>
          </cell>
          <cell r="O284">
            <v>37.200000000000003</v>
          </cell>
          <cell r="P284">
            <v>10.1</v>
          </cell>
          <cell r="Q284">
            <v>20.5</v>
          </cell>
          <cell r="Y284">
            <v>28</v>
          </cell>
          <cell r="AA284">
            <v>1.8</v>
          </cell>
          <cell r="AF284">
            <v>39</v>
          </cell>
          <cell r="AH284">
            <v>39200</v>
          </cell>
          <cell r="AI284">
            <v>39240.205715999997</v>
          </cell>
          <cell r="AN284">
            <v>-6.1</v>
          </cell>
          <cell r="AR284">
            <v>1.8</v>
          </cell>
          <cell r="AT284" t="str">
            <v>Retail Trade</v>
          </cell>
          <cell r="AU284" t="str">
            <v>Health Care and Social Assistance</v>
          </cell>
          <cell r="AV284" t="str">
            <v>Wholesale Trade</v>
          </cell>
          <cell r="AW284" t="str">
            <v>Manufacturing</v>
          </cell>
          <cell r="AX284">
            <v>95.9</v>
          </cell>
          <cell r="AY284">
            <v>1.7</v>
          </cell>
          <cell r="AZ284">
            <v>1.6</v>
          </cell>
          <cell r="BA284">
            <v>0.2</v>
          </cell>
          <cell r="BB284">
            <v>34.796637451999999</v>
          </cell>
          <cell r="BC284">
            <v>33.104198482999998</v>
          </cell>
          <cell r="BD284">
            <v>30.005661708000002</v>
          </cell>
          <cell r="BE284">
            <v>41.601631523999998</v>
          </cell>
          <cell r="BF284">
            <v>35.662853663</v>
          </cell>
          <cell r="BG284">
            <v>41.782472734000002</v>
          </cell>
          <cell r="BH284">
            <v>35.637028381</v>
          </cell>
          <cell r="BI284">
            <v>33.629524748999998</v>
          </cell>
          <cell r="BJ284">
            <v>36.910510762999998</v>
          </cell>
          <cell r="BK284">
            <v>32.943782409000001</v>
          </cell>
          <cell r="BL284">
            <v>39.240205715999998</v>
          </cell>
          <cell r="BM284">
            <v>40</v>
          </cell>
          <cell r="BN284">
            <v>33</v>
          </cell>
          <cell r="BO284">
            <v>24.3</v>
          </cell>
          <cell r="BP284">
            <v>19.100000000000001</v>
          </cell>
          <cell r="BQ284">
            <v>7.9</v>
          </cell>
          <cell r="BR284">
            <v>10.8</v>
          </cell>
          <cell r="BS284">
            <v>2.6</v>
          </cell>
          <cell r="BT284">
            <v>0.6</v>
          </cell>
          <cell r="BU284">
            <v>1.7</v>
          </cell>
          <cell r="BV284">
            <v>23.7</v>
          </cell>
          <cell r="BW284">
            <v>23.6</v>
          </cell>
          <cell r="BX284">
            <v>15.2</v>
          </cell>
          <cell r="BY284">
            <v>11.7</v>
          </cell>
          <cell r="BZ284">
            <v>13.6</v>
          </cell>
          <cell r="CA284">
            <v>6</v>
          </cell>
          <cell r="CB284">
            <v>4.0999999999999996</v>
          </cell>
          <cell r="CC284">
            <v>2.1</v>
          </cell>
          <cell r="CD284">
            <v>26</v>
          </cell>
          <cell r="CF284" t="str">
            <v>Other Industries</v>
          </cell>
          <cell r="CG284">
            <v>0.59999999999999432</v>
          </cell>
          <cell r="CH284">
            <v>0.7</v>
          </cell>
        </row>
        <row r="285">
          <cell r="B285">
            <v>6215</v>
          </cell>
          <cell r="C285" t="str">
            <v>Retail Supervisors</v>
          </cell>
          <cell r="E285">
            <v>1101</v>
          </cell>
          <cell r="F285" t="str">
            <v>n/a</v>
          </cell>
          <cell r="G285">
            <v>42</v>
          </cell>
          <cell r="H285">
            <v>58</v>
          </cell>
          <cell r="I285">
            <v>70</v>
          </cell>
          <cell r="J285">
            <v>30</v>
          </cell>
          <cell r="K285">
            <v>3.1</v>
          </cell>
          <cell r="L285">
            <v>10.3</v>
          </cell>
          <cell r="M285">
            <v>9.6999999999999993</v>
          </cell>
          <cell r="N285">
            <v>19.2</v>
          </cell>
          <cell r="O285">
            <v>35.1</v>
          </cell>
          <cell r="P285">
            <v>7.5</v>
          </cell>
          <cell r="Q285">
            <v>15.1</v>
          </cell>
          <cell r="Y285">
            <v>70</v>
          </cell>
          <cell r="AA285">
            <v>1.5</v>
          </cell>
          <cell r="AF285">
            <v>44</v>
          </cell>
          <cell r="AH285">
            <v>33100</v>
          </cell>
          <cell r="AI285">
            <v>33097.298430000003</v>
          </cell>
          <cell r="AN285">
            <v>1.7</v>
          </cell>
          <cell r="AR285">
            <v>-2</v>
          </cell>
          <cell r="AT285" t="str">
            <v>Retail Trade</v>
          </cell>
          <cell r="AU285" t="str">
            <v>Accommodation and Food Services</v>
          </cell>
          <cell r="AV285" t="str">
            <v>Wholesale Trade</v>
          </cell>
          <cell r="AW285" t="str">
            <v>Manufacturing</v>
          </cell>
          <cell r="AX285">
            <v>81.2</v>
          </cell>
          <cell r="AY285">
            <v>10.5</v>
          </cell>
          <cell r="AZ285">
            <v>2.5</v>
          </cell>
          <cell r="BA285">
            <v>1.4</v>
          </cell>
          <cell r="BB285">
            <v>38.458066264999999</v>
          </cell>
          <cell r="BC285">
            <v>31.817507824</v>
          </cell>
          <cell r="BD285">
            <v>35.425143720999998</v>
          </cell>
          <cell r="BE285">
            <v>33.221220594000002</v>
          </cell>
          <cell r="BF285">
            <v>44.413433138000002</v>
          </cell>
          <cell r="BG285">
            <v>32.540055467000002</v>
          </cell>
          <cell r="BH285">
            <v>34.882466243000003</v>
          </cell>
          <cell r="BI285">
            <v>40.077259840000004</v>
          </cell>
          <cell r="BJ285">
            <v>38.619630745999999</v>
          </cell>
          <cell r="BK285">
            <v>43.210321235000002</v>
          </cell>
          <cell r="BL285">
            <v>33.097298430000002</v>
          </cell>
          <cell r="BM285">
            <v>32.4</v>
          </cell>
          <cell r="BN285">
            <v>27.3</v>
          </cell>
          <cell r="BO285">
            <v>25</v>
          </cell>
          <cell r="BP285">
            <v>22.1</v>
          </cell>
          <cell r="BQ285">
            <v>9.3000000000000007</v>
          </cell>
          <cell r="BR285">
            <v>11.2</v>
          </cell>
          <cell r="BS285">
            <v>2.5</v>
          </cell>
          <cell r="BT285">
            <v>0.9</v>
          </cell>
          <cell r="BU285">
            <v>1.7</v>
          </cell>
          <cell r="BV285">
            <v>6.3</v>
          </cell>
          <cell r="BW285">
            <v>20</v>
          </cell>
          <cell r="BX285">
            <v>28.1</v>
          </cell>
          <cell r="BY285">
            <v>19.399999999999999</v>
          </cell>
          <cell r="BZ285">
            <v>16.600000000000001</v>
          </cell>
          <cell r="CA285">
            <v>5.5</v>
          </cell>
          <cell r="CB285">
            <v>3</v>
          </cell>
          <cell r="CC285">
            <v>1.3</v>
          </cell>
          <cell r="CD285">
            <v>33</v>
          </cell>
          <cell r="CF285" t="str">
            <v>Other Industries</v>
          </cell>
          <cell r="CG285">
            <v>4.3999999999999915</v>
          </cell>
          <cell r="CH285">
            <v>-0.7</v>
          </cell>
        </row>
        <row r="286">
          <cell r="B286">
            <v>6216</v>
          </cell>
          <cell r="C286" t="str">
            <v>Service Station Attendants</v>
          </cell>
          <cell r="E286">
            <v>1074</v>
          </cell>
          <cell r="F286" t="str">
            <v>n/a</v>
          </cell>
          <cell r="G286">
            <v>53</v>
          </cell>
          <cell r="H286">
            <v>47</v>
          </cell>
          <cell r="I286">
            <v>30</v>
          </cell>
          <cell r="J286">
            <v>70</v>
          </cell>
          <cell r="K286">
            <v>8.5</v>
          </cell>
          <cell r="L286">
            <v>12.4</v>
          </cell>
          <cell r="M286">
            <v>7.4</v>
          </cell>
          <cell r="N286">
            <v>12.8</v>
          </cell>
          <cell r="O286">
            <v>29.4</v>
          </cell>
          <cell r="P286">
            <v>7.9</v>
          </cell>
          <cell r="Q286">
            <v>21.6</v>
          </cell>
          <cell r="Y286">
            <v>30</v>
          </cell>
          <cell r="AA286">
            <v>8.1999999999999993</v>
          </cell>
          <cell r="AF286">
            <v>42</v>
          </cell>
          <cell r="AH286">
            <v>13200</v>
          </cell>
          <cell r="AI286">
            <v>13248.041984</v>
          </cell>
          <cell r="AN286">
            <v>-6.6</v>
          </cell>
          <cell r="AR286">
            <v>4.0999999999999996</v>
          </cell>
          <cell r="AT286" t="str">
            <v>Retail Trade</v>
          </cell>
          <cell r="AU286" t="str">
            <v>Wholesale Trade</v>
          </cell>
          <cell r="AV286" t="str">
            <v>Transport, Postal and Warehousing</v>
          </cell>
          <cell r="AW286" t="str">
            <v>Accommodation and Food Services</v>
          </cell>
          <cell r="AX286">
            <v>91.9</v>
          </cell>
          <cell r="AY286">
            <v>3.5</v>
          </cell>
          <cell r="AZ286">
            <v>1.2</v>
          </cell>
          <cell r="BA286">
            <v>0.8</v>
          </cell>
          <cell r="BB286">
            <v>8.4099594209999999</v>
          </cell>
          <cell r="BC286">
            <v>9.3283167118999994</v>
          </cell>
          <cell r="BD286">
            <v>11.187749883</v>
          </cell>
          <cell r="BE286">
            <v>12.093074719000001</v>
          </cell>
          <cell r="BF286">
            <v>7.5478318401999998</v>
          </cell>
          <cell r="BG286">
            <v>14.178598552</v>
          </cell>
          <cell r="BH286">
            <v>11.022539274</v>
          </cell>
          <cell r="BI286">
            <v>13.844458983000001</v>
          </cell>
          <cell r="BJ286">
            <v>10.522920252</v>
          </cell>
          <cell r="BK286">
            <v>16.641867855000001</v>
          </cell>
          <cell r="BL286">
            <v>13.248041984</v>
          </cell>
          <cell r="BM286">
            <v>13.8</v>
          </cell>
          <cell r="BN286">
            <v>29.3</v>
          </cell>
          <cell r="BO286">
            <v>20.9</v>
          </cell>
          <cell r="BP286">
            <v>22.9</v>
          </cell>
          <cell r="BQ286">
            <v>8.9</v>
          </cell>
          <cell r="BR286">
            <v>12.2</v>
          </cell>
          <cell r="BS286">
            <v>3.5</v>
          </cell>
          <cell r="BT286">
            <v>1.1000000000000001</v>
          </cell>
          <cell r="BU286">
            <v>1.1000000000000001</v>
          </cell>
          <cell r="BV286">
            <v>10.4</v>
          </cell>
          <cell r="BW286">
            <v>18.399999999999999</v>
          </cell>
          <cell r="BX286">
            <v>28.3</v>
          </cell>
          <cell r="BY286">
            <v>15.8</v>
          </cell>
          <cell r="BZ286">
            <v>13.9</v>
          </cell>
          <cell r="CA286">
            <v>6</v>
          </cell>
          <cell r="CB286">
            <v>4.4000000000000004</v>
          </cell>
          <cell r="CC286">
            <v>2.9</v>
          </cell>
          <cell r="CD286">
            <v>32</v>
          </cell>
          <cell r="CF286" t="str">
            <v>Other Industries</v>
          </cell>
          <cell r="CG286">
            <v>2.5999999999999943</v>
          </cell>
          <cell r="CH286">
            <v>0.5</v>
          </cell>
        </row>
        <row r="287">
          <cell r="B287">
            <v>6217</v>
          </cell>
          <cell r="C287" t="str">
            <v>Street Vendors and Related Salespersons</v>
          </cell>
          <cell r="E287" t="str">
            <v>n/a</v>
          </cell>
          <cell r="F287" t="str">
            <v>n/a</v>
          </cell>
          <cell r="G287">
            <v>47</v>
          </cell>
          <cell r="H287">
            <v>53</v>
          </cell>
          <cell r="I287">
            <v>46</v>
          </cell>
          <cell r="J287">
            <v>54</v>
          </cell>
          <cell r="K287">
            <v>6.8</v>
          </cell>
          <cell r="L287">
            <v>17.8</v>
          </cell>
          <cell r="M287">
            <v>11</v>
          </cell>
          <cell r="N287">
            <v>15.4</v>
          </cell>
          <cell r="O287">
            <v>25.6</v>
          </cell>
          <cell r="P287">
            <v>6.2</v>
          </cell>
          <cell r="Q287">
            <v>17.2</v>
          </cell>
          <cell r="Y287">
            <v>46</v>
          </cell>
          <cell r="AA287">
            <v>10.4</v>
          </cell>
          <cell r="AF287">
            <v>46</v>
          </cell>
          <cell r="AH287">
            <v>2600</v>
          </cell>
          <cell r="AI287">
            <v>2594.4906474999998</v>
          </cell>
          <cell r="AN287">
            <v>-73.7</v>
          </cell>
          <cell r="AR287">
            <v>-21.4</v>
          </cell>
          <cell r="AT287" t="str">
            <v>Retail Trade</v>
          </cell>
          <cell r="AU287" t="str">
            <v>Health Care and Social Assistance</v>
          </cell>
          <cell r="AV287" t="str">
            <v>Other Services</v>
          </cell>
          <cell r="AW287" t="str">
            <v>Wholesale Trade</v>
          </cell>
          <cell r="AX287">
            <v>40.200000000000003</v>
          </cell>
          <cell r="AY287">
            <v>9.8000000000000007</v>
          </cell>
          <cell r="AZ287">
            <v>8.3000000000000007</v>
          </cell>
          <cell r="BA287">
            <v>8.1</v>
          </cell>
          <cell r="BB287">
            <v>11.731673152999999</v>
          </cell>
          <cell r="BC287">
            <v>10.811283727999999</v>
          </cell>
          <cell r="BD287">
            <v>14.022906937</v>
          </cell>
          <cell r="BE287">
            <v>4.9734388832</v>
          </cell>
          <cell r="BF287">
            <v>8.6235525920999994</v>
          </cell>
          <cell r="BG287">
            <v>9.8750345336999992</v>
          </cell>
          <cell r="BH287">
            <v>6.8607551840000003</v>
          </cell>
          <cell r="BI287">
            <v>12.701469944999999</v>
          </cell>
          <cell r="BJ287">
            <v>6.1549460640999998</v>
          </cell>
          <cell r="BK287">
            <v>5.4951981231999998</v>
          </cell>
          <cell r="BL287">
            <v>2.5944906474999998</v>
          </cell>
          <cell r="BM287">
            <v>2</v>
          </cell>
          <cell r="BN287">
            <v>30.8</v>
          </cell>
          <cell r="BO287">
            <v>23.9</v>
          </cell>
          <cell r="BP287">
            <v>23.6</v>
          </cell>
          <cell r="BQ287">
            <v>7.3</v>
          </cell>
          <cell r="BR287">
            <v>10.1</v>
          </cell>
          <cell r="BS287">
            <v>2.2999999999999998</v>
          </cell>
          <cell r="BT287">
            <v>0.8</v>
          </cell>
          <cell r="BU287">
            <v>1.1000000000000001</v>
          </cell>
          <cell r="BV287">
            <v>5.2</v>
          </cell>
          <cell r="BW287">
            <v>9.8000000000000007</v>
          </cell>
          <cell r="BX287">
            <v>20.8</v>
          </cell>
          <cell r="BY287">
            <v>21</v>
          </cell>
          <cell r="BZ287">
            <v>19.7</v>
          </cell>
          <cell r="CA287">
            <v>8.8000000000000007</v>
          </cell>
          <cell r="CB287">
            <v>7.5</v>
          </cell>
          <cell r="CC287">
            <v>7.3</v>
          </cell>
          <cell r="CD287">
            <v>41</v>
          </cell>
          <cell r="CF287" t="str">
            <v>Other Industries</v>
          </cell>
          <cell r="CG287">
            <v>33.600000000000009</v>
          </cell>
          <cell r="CH287">
            <v>-0.6</v>
          </cell>
        </row>
        <row r="288">
          <cell r="B288">
            <v>6219</v>
          </cell>
          <cell r="C288" t="str">
            <v>Other Sales Assistants and Salespersons</v>
          </cell>
          <cell r="E288">
            <v>1128</v>
          </cell>
          <cell r="F288" t="str">
            <v>n/a</v>
          </cell>
          <cell r="G288">
            <v>67</v>
          </cell>
          <cell r="H288">
            <v>33</v>
          </cell>
          <cell r="I288">
            <v>68</v>
          </cell>
          <cell r="J288">
            <v>32</v>
          </cell>
          <cell r="K288">
            <v>2.5</v>
          </cell>
          <cell r="L288">
            <v>9.5</v>
          </cell>
          <cell r="M288">
            <v>9.4</v>
          </cell>
          <cell r="N288">
            <v>20.399999999999999</v>
          </cell>
          <cell r="O288">
            <v>27.5</v>
          </cell>
          <cell r="P288">
            <v>7.9</v>
          </cell>
          <cell r="Q288">
            <v>22.8</v>
          </cell>
          <cell r="Y288">
            <v>68</v>
          </cell>
          <cell r="AA288">
            <v>4.7</v>
          </cell>
          <cell r="AF288">
            <v>44</v>
          </cell>
          <cell r="AH288">
            <v>10800</v>
          </cell>
          <cell r="AI288">
            <v>10767.489729999999</v>
          </cell>
          <cell r="AN288">
            <v>-16.600000000000001</v>
          </cell>
          <cell r="AR288">
            <v>3.9</v>
          </cell>
          <cell r="AT288" t="str">
            <v>Rental, Hiring and Real Estate Services</v>
          </cell>
          <cell r="AU288" t="str">
            <v>Wholesale Trade</v>
          </cell>
          <cell r="AV288" t="str">
            <v>Retail Trade</v>
          </cell>
          <cell r="AW288" t="str">
            <v>Agriculture, Forestry and Fishing</v>
          </cell>
          <cell r="AX288">
            <v>33.700000000000003</v>
          </cell>
          <cell r="AY288">
            <v>22.6</v>
          </cell>
          <cell r="AZ288">
            <v>14</v>
          </cell>
          <cell r="BA288">
            <v>5.4</v>
          </cell>
          <cell r="BB288">
            <v>16.201363984</v>
          </cell>
          <cell r="BC288">
            <v>12.398963344</v>
          </cell>
          <cell r="BD288">
            <v>18.264744729</v>
          </cell>
          <cell r="BE288">
            <v>14.955508142999999</v>
          </cell>
          <cell r="BF288">
            <v>10.128263445</v>
          </cell>
          <cell r="BG288">
            <v>12.912666506000001</v>
          </cell>
          <cell r="BH288">
            <v>13.418426226999999</v>
          </cell>
          <cell r="BI288">
            <v>15.468240059999999</v>
          </cell>
          <cell r="BJ288">
            <v>18.52753478</v>
          </cell>
          <cell r="BK288">
            <v>60.100884028000003</v>
          </cell>
          <cell r="BL288">
            <v>10.767489729999999</v>
          </cell>
          <cell r="BM288">
            <v>11.2</v>
          </cell>
          <cell r="BN288">
            <v>30.3</v>
          </cell>
          <cell r="BO288">
            <v>23.8</v>
          </cell>
          <cell r="BP288">
            <v>21.9</v>
          </cell>
          <cell r="BQ288">
            <v>8.6999999999999993</v>
          </cell>
          <cell r="BR288">
            <v>10</v>
          </cell>
          <cell r="BS288">
            <v>3.3</v>
          </cell>
          <cell r="BT288">
            <v>1</v>
          </cell>
          <cell r="BU288">
            <v>0.9</v>
          </cell>
          <cell r="BV288">
            <v>6.7</v>
          </cell>
          <cell r="BW288">
            <v>10.6</v>
          </cell>
          <cell r="BX288">
            <v>21.4</v>
          </cell>
          <cell r="BY288">
            <v>19.7</v>
          </cell>
          <cell r="BZ288">
            <v>21.5</v>
          </cell>
          <cell r="CA288">
            <v>8.8000000000000007</v>
          </cell>
          <cell r="CB288">
            <v>6.2</v>
          </cell>
          <cell r="CC288">
            <v>5.2</v>
          </cell>
          <cell r="CD288">
            <v>41</v>
          </cell>
          <cell r="CF288" t="str">
            <v>Other Industries</v>
          </cell>
          <cell r="CG288">
            <v>24.299999999999983</v>
          </cell>
          <cell r="CH288">
            <v>0.4</v>
          </cell>
        </row>
        <row r="289">
          <cell r="B289">
            <v>6311</v>
          </cell>
          <cell r="C289" t="str">
            <v>Checkout Operators and Office Cashiers</v>
          </cell>
          <cell r="E289">
            <v>900</v>
          </cell>
          <cell r="F289" t="str">
            <v>n/a</v>
          </cell>
          <cell r="G289">
            <v>25</v>
          </cell>
          <cell r="H289">
            <v>75</v>
          </cell>
          <cell r="I289">
            <v>14</v>
          </cell>
          <cell r="J289">
            <v>87</v>
          </cell>
          <cell r="K289">
            <v>2.4</v>
          </cell>
          <cell r="L289">
            <v>7.3</v>
          </cell>
          <cell r="M289">
            <v>5.0999999999999996</v>
          </cell>
          <cell r="N289">
            <v>8.5</v>
          </cell>
          <cell r="O289">
            <v>36.200000000000003</v>
          </cell>
          <cell r="P289">
            <v>13.8</v>
          </cell>
          <cell r="Q289">
            <v>26.6</v>
          </cell>
          <cell r="Y289">
            <v>14</v>
          </cell>
          <cell r="AA289">
            <v>5.8</v>
          </cell>
          <cell r="AF289">
            <v>40</v>
          </cell>
          <cell r="AH289">
            <v>169900</v>
          </cell>
          <cell r="AI289">
            <v>169945.05997</v>
          </cell>
          <cell r="AN289">
            <v>35.200000000000003</v>
          </cell>
          <cell r="AR289">
            <v>3.6</v>
          </cell>
          <cell r="AT289" t="str">
            <v>Retail Trade</v>
          </cell>
          <cell r="AU289" t="str">
            <v>Accommodation and Food Services</v>
          </cell>
          <cell r="AV289" t="str">
            <v>Wholesale Trade</v>
          </cell>
          <cell r="AW289" t="str">
            <v>Arts and Recreation Services</v>
          </cell>
          <cell r="AX289">
            <v>80.2</v>
          </cell>
          <cell r="AY289">
            <v>12.9</v>
          </cell>
          <cell r="AZ289">
            <v>1.5</v>
          </cell>
          <cell r="BA289">
            <v>1.2</v>
          </cell>
          <cell r="BB289">
            <v>147.12632206999999</v>
          </cell>
          <cell r="BC289">
            <v>134.57987582000001</v>
          </cell>
          <cell r="BD289">
            <v>134.48751268000001</v>
          </cell>
          <cell r="BE289">
            <v>143.65963092999999</v>
          </cell>
          <cell r="BF289">
            <v>146.05773395</v>
          </cell>
          <cell r="BG289">
            <v>125.71535145999999</v>
          </cell>
          <cell r="BH289">
            <v>134.90033007</v>
          </cell>
          <cell r="BI289">
            <v>140.10776306</v>
          </cell>
          <cell r="BJ289">
            <v>154.98162052999999</v>
          </cell>
          <cell r="BK289">
            <v>170.13388696999999</v>
          </cell>
          <cell r="BL289">
            <v>169.94505996999999</v>
          </cell>
          <cell r="BM289">
            <v>176</v>
          </cell>
          <cell r="BN289">
            <v>27.7</v>
          </cell>
          <cell r="BO289">
            <v>25.9</v>
          </cell>
          <cell r="BP289">
            <v>21</v>
          </cell>
          <cell r="BQ289">
            <v>8.4</v>
          </cell>
          <cell r="BR289">
            <v>12.5</v>
          </cell>
          <cell r="BS289">
            <v>2.1</v>
          </cell>
          <cell r="BT289">
            <v>0.8</v>
          </cell>
          <cell r="BU289">
            <v>1.5</v>
          </cell>
          <cell r="BV289">
            <v>39.9</v>
          </cell>
          <cell r="BW289">
            <v>19.3</v>
          </cell>
          <cell r="BX289">
            <v>14.1</v>
          </cell>
          <cell r="BY289">
            <v>8.4</v>
          </cell>
          <cell r="BZ289">
            <v>9.4</v>
          </cell>
          <cell r="CA289">
            <v>4.5</v>
          </cell>
          <cell r="CB289">
            <v>3</v>
          </cell>
          <cell r="CC289">
            <v>1.5</v>
          </cell>
          <cell r="CD289">
            <v>21</v>
          </cell>
          <cell r="CF289" t="str">
            <v>Other Industries</v>
          </cell>
          <cell r="CG289">
            <v>4.1999999999999886</v>
          </cell>
          <cell r="CH289">
            <v>6.1</v>
          </cell>
        </row>
        <row r="290">
          <cell r="B290">
            <v>6391</v>
          </cell>
          <cell r="C290" t="str">
            <v>Models and Sales Demonstrators</v>
          </cell>
          <cell r="E290">
            <v>958</v>
          </cell>
          <cell r="F290" t="str">
            <v>n/a</v>
          </cell>
          <cell r="G290">
            <v>19</v>
          </cell>
          <cell r="H290">
            <v>81</v>
          </cell>
          <cell r="I290">
            <v>20</v>
          </cell>
          <cell r="J290">
            <v>80</v>
          </cell>
          <cell r="K290">
            <v>2.2000000000000002</v>
          </cell>
          <cell r="L290">
            <v>10.3</v>
          </cell>
          <cell r="M290">
            <v>10.7</v>
          </cell>
          <cell r="N290">
            <v>15.2</v>
          </cell>
          <cell r="O290">
            <v>26.7</v>
          </cell>
          <cell r="P290">
            <v>9.9</v>
          </cell>
          <cell r="Q290">
            <v>25</v>
          </cell>
          <cell r="Y290">
            <v>20</v>
          </cell>
          <cell r="AA290">
            <v>6.6</v>
          </cell>
          <cell r="AF290">
            <v>41</v>
          </cell>
          <cell r="AH290">
            <v>4600</v>
          </cell>
          <cell r="AI290">
            <v>4573.2964614000002</v>
          </cell>
          <cell r="AN290">
            <v>-41.6</v>
          </cell>
          <cell r="AR290">
            <v>1.5</v>
          </cell>
          <cell r="AT290" t="str">
            <v>Retail Trade</v>
          </cell>
          <cell r="AU290" t="str">
            <v>Professional, Scientific and Technical Services</v>
          </cell>
          <cell r="AV290" t="str">
            <v>Manufacturing</v>
          </cell>
          <cell r="AW290" t="str">
            <v>Wholesale Trade</v>
          </cell>
          <cell r="AX290">
            <v>39.5</v>
          </cell>
          <cell r="AY290">
            <v>18.100000000000001</v>
          </cell>
          <cell r="AZ290">
            <v>15.3</v>
          </cell>
          <cell r="BA290">
            <v>13.8</v>
          </cell>
          <cell r="BB290">
            <v>9.3342980931999993</v>
          </cell>
          <cell r="BC290">
            <v>8.7028285727999997</v>
          </cell>
          <cell r="BD290">
            <v>13.938405035000001</v>
          </cell>
          <cell r="BE290">
            <v>9.1812162488000002</v>
          </cell>
          <cell r="BF290">
            <v>12.132434630000001</v>
          </cell>
          <cell r="BG290">
            <v>7.8245528388999999</v>
          </cell>
          <cell r="BH290">
            <v>12.686207241</v>
          </cell>
          <cell r="BI290">
            <v>9.0534367156000002</v>
          </cell>
          <cell r="BJ290">
            <v>13.385271864</v>
          </cell>
          <cell r="BK290">
            <v>11.74266768</v>
          </cell>
          <cell r="BL290">
            <v>4.5732964614</v>
          </cell>
          <cell r="BM290">
            <v>4.5999999999999996</v>
          </cell>
          <cell r="BN290">
            <v>31.2</v>
          </cell>
          <cell r="BO290">
            <v>26.2</v>
          </cell>
          <cell r="BP290">
            <v>19.5</v>
          </cell>
          <cell r="BQ290">
            <v>9.1</v>
          </cell>
          <cell r="BR290">
            <v>10.5</v>
          </cell>
          <cell r="BS290">
            <v>1.7</v>
          </cell>
          <cell r="BT290">
            <v>0.4</v>
          </cell>
          <cell r="BU290">
            <v>1.4</v>
          </cell>
          <cell r="BV290">
            <v>3.6</v>
          </cell>
          <cell r="BW290">
            <v>8.1999999999999993</v>
          </cell>
          <cell r="BX290">
            <v>15.2</v>
          </cell>
          <cell r="BY290">
            <v>21.3</v>
          </cell>
          <cell r="BZ290">
            <v>27.2</v>
          </cell>
          <cell r="CA290">
            <v>11.5</v>
          </cell>
          <cell r="CB290">
            <v>8.1</v>
          </cell>
          <cell r="CC290">
            <v>4.9000000000000004</v>
          </cell>
          <cell r="CD290">
            <v>45</v>
          </cell>
          <cell r="CF290" t="str">
            <v>Other Industries</v>
          </cell>
          <cell r="CG290">
            <v>13.299999999999997</v>
          </cell>
          <cell r="CH290">
            <v>0.1</v>
          </cell>
        </row>
        <row r="291">
          <cell r="B291">
            <v>6392</v>
          </cell>
          <cell r="C291" t="str">
            <v>Retail and Wool Buyers</v>
          </cell>
          <cell r="E291">
            <v>1810</v>
          </cell>
          <cell r="F291" t="str">
            <v>n/a</v>
          </cell>
          <cell r="G291">
            <v>45</v>
          </cell>
          <cell r="H291">
            <v>55</v>
          </cell>
          <cell r="I291">
            <v>87</v>
          </cell>
          <cell r="J291">
            <v>13</v>
          </cell>
          <cell r="K291">
            <v>6.7</v>
          </cell>
          <cell r="L291">
            <v>33.799999999999997</v>
          </cell>
          <cell r="M291">
            <v>16</v>
          </cell>
          <cell r="N291">
            <v>10.5</v>
          </cell>
          <cell r="O291">
            <v>21.7</v>
          </cell>
          <cell r="P291">
            <v>4</v>
          </cell>
          <cell r="Q291">
            <v>7.3</v>
          </cell>
          <cell r="Y291">
            <v>87</v>
          </cell>
          <cell r="AA291">
            <v>1.9</v>
          </cell>
          <cell r="AF291">
            <v>45</v>
          </cell>
          <cell r="AH291">
            <v>7700</v>
          </cell>
          <cell r="AI291">
            <v>7651.6015458000002</v>
          </cell>
          <cell r="AN291">
            <v>139</v>
          </cell>
          <cell r="AR291">
            <v>2.9</v>
          </cell>
          <cell r="AT291" t="str">
            <v>Retail Trade</v>
          </cell>
          <cell r="AU291" t="str">
            <v>Wholesale Trade</v>
          </cell>
          <cell r="AV291" t="str">
            <v>Professional, Scientific and Technical Services</v>
          </cell>
          <cell r="AW291" t="str">
            <v>Manufacturing</v>
          </cell>
          <cell r="AX291">
            <v>76.5</v>
          </cell>
          <cell r="AY291">
            <v>13.4</v>
          </cell>
          <cell r="AZ291">
            <v>1.8</v>
          </cell>
          <cell r="BA291">
            <v>1.7</v>
          </cell>
          <cell r="BB291">
            <v>8.7498965155999997</v>
          </cell>
          <cell r="BC291">
            <v>4.9661289277999998</v>
          </cell>
          <cell r="BD291">
            <v>4.8438671603000003</v>
          </cell>
          <cell r="BE291">
            <v>5.3314105222999997</v>
          </cell>
          <cell r="BF291">
            <v>4.7652761125999996</v>
          </cell>
          <cell r="BG291">
            <v>3.2014716907</v>
          </cell>
          <cell r="BH291">
            <v>5.8950977184999998</v>
          </cell>
          <cell r="BI291">
            <v>6.8104362668</v>
          </cell>
          <cell r="BJ291">
            <v>7.1339951184999997</v>
          </cell>
          <cell r="BK291">
            <v>6.1668450485999999</v>
          </cell>
          <cell r="BL291">
            <v>7.6516015458000002</v>
          </cell>
          <cell r="BM291">
            <v>7.9</v>
          </cell>
          <cell r="BN291">
            <v>37.700000000000003</v>
          </cell>
          <cell r="BO291">
            <v>41.4</v>
          </cell>
          <cell r="BP291">
            <v>10</v>
          </cell>
          <cell r="BQ291">
            <v>4.4000000000000004</v>
          </cell>
          <cell r="BR291">
            <v>5.4</v>
          </cell>
          <cell r="BS291">
            <v>0.8</v>
          </cell>
          <cell r="BT291">
            <v>0.1</v>
          </cell>
          <cell r="BU291">
            <v>0.2</v>
          </cell>
          <cell r="BV291">
            <v>0.3</v>
          </cell>
          <cell r="BW291">
            <v>4.8</v>
          </cell>
          <cell r="BX291">
            <v>37.6</v>
          </cell>
          <cell r="BY291">
            <v>27.5</v>
          </cell>
          <cell r="BZ291">
            <v>17.5</v>
          </cell>
          <cell r="CA291">
            <v>5.5</v>
          </cell>
          <cell r="CB291">
            <v>3.3</v>
          </cell>
          <cell r="CC291">
            <v>3.5</v>
          </cell>
          <cell r="CD291">
            <v>37</v>
          </cell>
          <cell r="CF291" t="str">
            <v>Other Industries</v>
          </cell>
          <cell r="CG291">
            <v>6.5999999999999943</v>
          </cell>
          <cell r="CH291">
            <v>0.2</v>
          </cell>
        </row>
        <row r="292">
          <cell r="B292">
            <v>6393</v>
          </cell>
          <cell r="C292" t="str">
            <v>Telemarketers</v>
          </cell>
          <cell r="E292">
            <v>1129</v>
          </cell>
          <cell r="F292" t="str">
            <v>n/a</v>
          </cell>
          <cell r="G292">
            <v>41</v>
          </cell>
          <cell r="H292">
            <v>59</v>
          </cell>
          <cell r="I292">
            <v>49</v>
          </cell>
          <cell r="J292">
            <v>51</v>
          </cell>
          <cell r="K292">
            <v>4.4000000000000004</v>
          </cell>
          <cell r="L292">
            <v>13.9</v>
          </cell>
          <cell r="M292">
            <v>10.9</v>
          </cell>
          <cell r="N292">
            <v>15.5</v>
          </cell>
          <cell r="O292">
            <v>34.6</v>
          </cell>
          <cell r="P292">
            <v>6.6</v>
          </cell>
          <cell r="Q292">
            <v>14.1</v>
          </cell>
          <cell r="Y292">
            <v>49</v>
          </cell>
          <cell r="AA292">
            <v>9.6999999999999993</v>
          </cell>
          <cell r="AF292">
            <v>40</v>
          </cell>
          <cell r="AH292">
            <v>8000</v>
          </cell>
          <cell r="AI292">
            <v>8004.6012491000001</v>
          </cell>
          <cell r="AN292">
            <v>-33.5</v>
          </cell>
          <cell r="AR292">
            <v>-12.2</v>
          </cell>
          <cell r="AT292" t="str">
            <v>Administrative and Support Services</v>
          </cell>
          <cell r="AU292" t="str">
            <v>Retail Trade</v>
          </cell>
          <cell r="AV292" t="str">
            <v>Financial and Insurance Services</v>
          </cell>
          <cell r="AW292" t="str">
            <v>Information Media and Telecommunications</v>
          </cell>
          <cell r="AX292">
            <v>19.8</v>
          </cell>
          <cell r="AY292">
            <v>12.2</v>
          </cell>
          <cell r="AZ292">
            <v>11</v>
          </cell>
          <cell r="BA292">
            <v>9.1999999999999993</v>
          </cell>
          <cell r="BB292">
            <v>9.2376533074000005</v>
          </cell>
          <cell r="BC292">
            <v>13.195703270999999</v>
          </cell>
          <cell r="BD292">
            <v>10.840503666</v>
          </cell>
          <cell r="BE292">
            <v>11.342607998</v>
          </cell>
          <cell r="BF292">
            <v>9.2071966589999992</v>
          </cell>
          <cell r="BG292">
            <v>12.031572221999999</v>
          </cell>
          <cell r="BH292">
            <v>4.8633865093999997</v>
          </cell>
          <cell r="BI292">
            <v>11.234615813</v>
          </cell>
          <cell r="BJ292">
            <v>8.2958721475000008</v>
          </cell>
          <cell r="BK292">
            <v>7.4820892686000002</v>
          </cell>
          <cell r="BL292">
            <v>8.0046012491000003</v>
          </cell>
          <cell r="BM292">
            <v>7</v>
          </cell>
          <cell r="BN292">
            <v>28</v>
          </cell>
          <cell r="BO292">
            <v>28.4</v>
          </cell>
          <cell r="BP292">
            <v>29.3</v>
          </cell>
          <cell r="BQ292">
            <v>7.1</v>
          </cell>
          <cell r="BR292">
            <v>5.7</v>
          </cell>
          <cell r="BS292">
            <v>1</v>
          </cell>
          <cell r="BT292">
            <v>0.2</v>
          </cell>
          <cell r="BU292">
            <v>0.2</v>
          </cell>
          <cell r="BV292">
            <v>5.5</v>
          </cell>
          <cell r="BW292">
            <v>20</v>
          </cell>
          <cell r="BX292">
            <v>23.6</v>
          </cell>
          <cell r="BY292">
            <v>14.8</v>
          </cell>
          <cell r="BZ292">
            <v>16.600000000000001</v>
          </cell>
          <cell r="CA292">
            <v>7.8</v>
          </cell>
          <cell r="CB292">
            <v>6.7</v>
          </cell>
          <cell r="CC292">
            <v>5.0999999999999996</v>
          </cell>
          <cell r="CD292">
            <v>35</v>
          </cell>
          <cell r="CF292" t="str">
            <v>Other Industries</v>
          </cell>
          <cell r="CG292">
            <v>47.8</v>
          </cell>
          <cell r="CH292">
            <v>-1</v>
          </cell>
        </row>
        <row r="293">
          <cell r="B293">
            <v>6394</v>
          </cell>
          <cell r="C293" t="str">
            <v>Ticket Salespersons</v>
          </cell>
          <cell r="E293">
            <v>1035</v>
          </cell>
          <cell r="F293" t="str">
            <v>n/a</v>
          </cell>
          <cell r="G293">
            <v>33</v>
          </cell>
          <cell r="H293">
            <v>67</v>
          </cell>
          <cell r="I293">
            <v>45</v>
          </cell>
          <cell r="J293">
            <v>55</v>
          </cell>
          <cell r="K293">
            <v>3.8</v>
          </cell>
          <cell r="L293">
            <v>15</v>
          </cell>
          <cell r="M293">
            <v>13.5</v>
          </cell>
          <cell r="N293">
            <v>13.3</v>
          </cell>
          <cell r="O293">
            <v>34</v>
          </cell>
          <cell r="P293">
            <v>7.4</v>
          </cell>
          <cell r="Q293">
            <v>13</v>
          </cell>
          <cell r="Y293">
            <v>45</v>
          </cell>
          <cell r="AA293">
            <v>3.1</v>
          </cell>
          <cell r="AF293">
            <v>41</v>
          </cell>
          <cell r="AH293">
            <v>10100</v>
          </cell>
          <cell r="AI293">
            <v>10124.156746000001</v>
          </cell>
          <cell r="AN293">
            <v>-37.5</v>
          </cell>
          <cell r="AR293">
            <v>-5.8</v>
          </cell>
          <cell r="AT293" t="str">
            <v>Transport, Postal and Warehousing</v>
          </cell>
          <cell r="AU293" t="str">
            <v>Information Media and Telecommunications</v>
          </cell>
          <cell r="AV293" t="str">
            <v>Administrative and Support Services</v>
          </cell>
          <cell r="AW293" t="str">
            <v>Accommodation and Food Services</v>
          </cell>
          <cell r="AX293">
            <v>49.6</v>
          </cell>
          <cell r="AY293">
            <v>21.7</v>
          </cell>
          <cell r="AZ293">
            <v>8.1</v>
          </cell>
          <cell r="BA293">
            <v>7.3</v>
          </cell>
          <cell r="BB293">
            <v>14.323507963000001</v>
          </cell>
          <cell r="BC293">
            <v>18.895156961000001</v>
          </cell>
          <cell r="BD293">
            <v>21.897534298</v>
          </cell>
          <cell r="BE293">
            <v>12.797023343999999</v>
          </cell>
          <cell r="BF293">
            <v>13.240574867999999</v>
          </cell>
          <cell r="BG293">
            <v>16.196062551000001</v>
          </cell>
          <cell r="BH293">
            <v>20.248203397000001</v>
          </cell>
          <cell r="BI293">
            <v>20.020680944999999</v>
          </cell>
          <cell r="BJ293">
            <v>16.062236987999999</v>
          </cell>
          <cell r="BK293">
            <v>27.763516759000002</v>
          </cell>
          <cell r="BL293">
            <v>10.124156746000001</v>
          </cell>
          <cell r="BM293">
            <v>9.5</v>
          </cell>
          <cell r="BN293">
            <v>34.799999999999997</v>
          </cell>
          <cell r="BO293">
            <v>26.4</v>
          </cell>
          <cell r="BP293">
            <v>21.1</v>
          </cell>
          <cell r="BQ293">
            <v>4.4000000000000004</v>
          </cell>
          <cell r="BR293">
            <v>8.9</v>
          </cell>
          <cell r="BS293">
            <v>1.8</v>
          </cell>
          <cell r="BT293">
            <v>1.1000000000000001</v>
          </cell>
          <cell r="BU293">
            <v>1.5</v>
          </cell>
          <cell r="BV293">
            <v>15.5</v>
          </cell>
          <cell r="BW293">
            <v>15.4</v>
          </cell>
          <cell r="BX293">
            <v>21</v>
          </cell>
          <cell r="BY293">
            <v>17.100000000000001</v>
          </cell>
          <cell r="BZ293">
            <v>17.100000000000001</v>
          </cell>
          <cell r="CA293">
            <v>7</v>
          </cell>
          <cell r="CB293">
            <v>4.2</v>
          </cell>
          <cell r="CC293">
            <v>2.6</v>
          </cell>
          <cell r="CD293">
            <v>34</v>
          </cell>
          <cell r="CF293" t="str">
            <v>Other Industries</v>
          </cell>
          <cell r="CG293">
            <v>13.300000000000011</v>
          </cell>
          <cell r="CH293">
            <v>-0.6</v>
          </cell>
        </row>
        <row r="294">
          <cell r="B294">
            <v>6395</v>
          </cell>
          <cell r="C294" t="str">
            <v>Visual Merchandisers</v>
          </cell>
          <cell r="E294">
            <v>1246</v>
          </cell>
          <cell r="F294" t="str">
            <v>n/a</v>
          </cell>
          <cell r="G294">
            <v>15</v>
          </cell>
          <cell r="H294">
            <v>85</v>
          </cell>
          <cell r="I294">
            <v>50</v>
          </cell>
          <cell r="J294">
            <v>50</v>
          </cell>
          <cell r="K294">
            <v>2</v>
          </cell>
          <cell r="L294">
            <v>17.899999999999999</v>
          </cell>
          <cell r="M294">
            <v>23</v>
          </cell>
          <cell r="N294">
            <v>13.1</v>
          </cell>
          <cell r="O294">
            <v>25.7</v>
          </cell>
          <cell r="P294">
            <v>5.5</v>
          </cell>
          <cell r="Q294">
            <v>12.9</v>
          </cell>
          <cell r="Y294">
            <v>50</v>
          </cell>
          <cell r="AA294">
            <v>0</v>
          </cell>
          <cell r="AF294">
            <v>42</v>
          </cell>
          <cell r="AH294">
            <v>5900</v>
          </cell>
          <cell r="AI294">
            <v>5937.8218139000001</v>
          </cell>
          <cell r="AN294">
            <v>-18.600000000000001</v>
          </cell>
          <cell r="AR294">
            <v>-8.1999999999999993</v>
          </cell>
          <cell r="AT294" t="str">
            <v>Retail Trade</v>
          </cell>
          <cell r="AU294" t="str">
            <v>Professional, Scientific and Technical Services</v>
          </cell>
          <cell r="AV294" t="str">
            <v>Wholesale Trade</v>
          </cell>
          <cell r="AW294" t="str">
            <v>Manufacturing</v>
          </cell>
          <cell r="AX294">
            <v>70.5</v>
          </cell>
          <cell r="AY294">
            <v>10.6</v>
          </cell>
          <cell r="AZ294">
            <v>6.2</v>
          </cell>
          <cell r="BA294">
            <v>6</v>
          </cell>
          <cell r="BB294">
            <v>7.9139214184000002</v>
          </cell>
          <cell r="BC294">
            <v>5.0329500711000001</v>
          </cell>
          <cell r="BD294">
            <v>6.4441609471000003</v>
          </cell>
          <cell r="BE294">
            <v>6.0874835220000003</v>
          </cell>
          <cell r="BF294">
            <v>12.600097784000001</v>
          </cell>
          <cell r="BG294">
            <v>7.2963707463</v>
          </cell>
          <cell r="BH294">
            <v>8.3958970586999992</v>
          </cell>
          <cell r="BI294">
            <v>9.1994562740999992</v>
          </cell>
          <cell r="BJ294">
            <v>4.4856524140999996</v>
          </cell>
          <cell r="BK294">
            <v>8.4081449924000005</v>
          </cell>
          <cell r="BL294">
            <v>5.9378218139000003</v>
          </cell>
          <cell r="BM294">
            <v>5.5</v>
          </cell>
          <cell r="BN294">
            <v>33.1</v>
          </cell>
          <cell r="BO294">
            <v>32.200000000000003</v>
          </cell>
          <cell r="BP294">
            <v>17.399999999999999</v>
          </cell>
          <cell r="BQ294">
            <v>6.7</v>
          </cell>
          <cell r="BR294">
            <v>8.3000000000000007</v>
          </cell>
          <cell r="BS294">
            <v>0.8</v>
          </cell>
          <cell r="BT294">
            <v>0.2</v>
          </cell>
          <cell r="BU294">
            <v>1.1000000000000001</v>
          </cell>
          <cell r="BV294">
            <v>2.2000000000000002</v>
          </cell>
          <cell r="BW294">
            <v>12.1</v>
          </cell>
          <cell r="BX294">
            <v>33.1</v>
          </cell>
          <cell r="BY294">
            <v>22.1</v>
          </cell>
          <cell r="BZ294">
            <v>19.399999999999999</v>
          </cell>
          <cell r="CA294">
            <v>5.7</v>
          </cell>
          <cell r="CB294">
            <v>3.4</v>
          </cell>
          <cell r="CC294">
            <v>2</v>
          </cell>
          <cell r="CD294">
            <v>36</v>
          </cell>
          <cell r="CF294" t="str">
            <v>Other Industries</v>
          </cell>
          <cell r="CG294">
            <v>6.7000000000000028</v>
          </cell>
          <cell r="CH294">
            <v>-0.5</v>
          </cell>
        </row>
        <row r="295">
          <cell r="B295">
            <v>6399</v>
          </cell>
          <cell r="C295" t="str">
            <v>Other Sales Support Workers</v>
          </cell>
          <cell r="E295">
            <v>1510</v>
          </cell>
          <cell r="F295" t="str">
            <v>n/a</v>
          </cell>
          <cell r="G295">
            <v>34</v>
          </cell>
          <cell r="H295">
            <v>66</v>
          </cell>
          <cell r="I295">
            <v>31</v>
          </cell>
          <cell r="J295">
            <v>69</v>
          </cell>
          <cell r="K295">
            <v>5.4</v>
          </cell>
          <cell r="L295">
            <v>16.3</v>
          </cell>
          <cell r="M295">
            <v>11.4</v>
          </cell>
          <cell r="N295">
            <v>14.8</v>
          </cell>
          <cell r="O295">
            <v>32</v>
          </cell>
          <cell r="P295">
            <v>6.1</v>
          </cell>
          <cell r="Q295">
            <v>14.1</v>
          </cell>
          <cell r="Y295">
            <v>31</v>
          </cell>
          <cell r="AA295">
            <v>0.7</v>
          </cell>
          <cell r="AF295">
            <v>43</v>
          </cell>
          <cell r="AH295">
            <v>3400</v>
          </cell>
          <cell r="AI295">
            <v>3394.9841981999998</v>
          </cell>
          <cell r="AN295">
            <v>28.5</v>
          </cell>
          <cell r="AR295">
            <v>-7.5</v>
          </cell>
          <cell r="AT295" t="str">
            <v>Retail Trade</v>
          </cell>
          <cell r="AU295" t="str">
            <v>Professional, Scientific and Technical Services</v>
          </cell>
          <cell r="AV295" t="str">
            <v>Wholesale Trade</v>
          </cell>
          <cell r="AW295" t="str">
            <v>Manufacturing</v>
          </cell>
          <cell r="AX295">
            <v>58.6</v>
          </cell>
          <cell r="AY295">
            <v>12.4</v>
          </cell>
          <cell r="AZ295">
            <v>8.5</v>
          </cell>
          <cell r="BA295">
            <v>4.5999999999999996</v>
          </cell>
          <cell r="BB295">
            <v>4.1881112306999997</v>
          </cell>
          <cell r="BC295">
            <v>2.0784868943000001</v>
          </cell>
          <cell r="BD295">
            <v>1.5797201083000001</v>
          </cell>
          <cell r="BE295">
            <v>1.6690005289000001</v>
          </cell>
          <cell r="BF295">
            <v>1.0870332726</v>
          </cell>
          <cell r="BG295">
            <v>2.6429887309</v>
          </cell>
          <cell r="BH295">
            <v>4.7992810749999997</v>
          </cell>
          <cell r="BI295">
            <v>3.6665836326000001</v>
          </cell>
          <cell r="BJ295">
            <v>2.9339058320000002</v>
          </cell>
          <cell r="BK295">
            <v>2.6950458194000002</v>
          </cell>
          <cell r="BL295">
            <v>3.3949841982</v>
          </cell>
          <cell r="BM295">
            <v>3.1</v>
          </cell>
          <cell r="BN295">
            <v>33.5</v>
          </cell>
          <cell r="BO295">
            <v>23.6</v>
          </cell>
          <cell r="BP295">
            <v>20.7</v>
          </cell>
          <cell r="BQ295">
            <v>7.8</v>
          </cell>
          <cell r="BR295">
            <v>10.9</v>
          </cell>
          <cell r="BS295">
            <v>1.5</v>
          </cell>
          <cell r="BT295">
            <v>0.7</v>
          </cell>
          <cell r="BU295">
            <v>1.3</v>
          </cell>
          <cell r="BV295">
            <v>6.4</v>
          </cell>
          <cell r="BW295">
            <v>19.3</v>
          </cell>
          <cell r="BX295">
            <v>22.5</v>
          </cell>
          <cell r="BY295">
            <v>18.600000000000001</v>
          </cell>
          <cell r="BZ295">
            <v>18.5</v>
          </cell>
          <cell r="CA295">
            <v>6.4</v>
          </cell>
          <cell r="CB295">
            <v>4.5</v>
          </cell>
          <cell r="CC295">
            <v>3.8</v>
          </cell>
          <cell r="CD295">
            <v>35</v>
          </cell>
          <cell r="CF295" t="str">
            <v>Other Industries</v>
          </cell>
          <cell r="CG295">
            <v>15.900000000000006</v>
          </cell>
          <cell r="CH295">
            <v>-0.3</v>
          </cell>
        </row>
        <row r="296">
          <cell r="B296">
            <v>7111</v>
          </cell>
          <cell r="C296" t="str">
            <v>Clay, Concrete, Glass &amp; Stone Machine Operators</v>
          </cell>
          <cell r="E296">
            <v>1063</v>
          </cell>
          <cell r="F296" t="str">
            <v>n/a</v>
          </cell>
          <cell r="G296">
            <v>97</v>
          </cell>
          <cell r="H296">
            <v>3</v>
          </cell>
          <cell r="I296">
            <v>92</v>
          </cell>
          <cell r="J296">
            <v>8</v>
          </cell>
          <cell r="K296">
            <v>0.5</v>
          </cell>
          <cell r="L296">
            <v>4.7</v>
          </cell>
          <cell r="M296">
            <v>5.0999999999999996</v>
          </cell>
          <cell r="N296">
            <v>28.6</v>
          </cell>
          <cell r="O296">
            <v>24.4</v>
          </cell>
          <cell r="P296">
            <v>8.3000000000000007</v>
          </cell>
          <cell r="Q296">
            <v>28.4</v>
          </cell>
          <cell r="Y296">
            <v>92</v>
          </cell>
          <cell r="AA296">
            <v>3.1</v>
          </cell>
          <cell r="AF296">
            <v>44</v>
          </cell>
          <cell r="AH296">
            <v>1900</v>
          </cell>
          <cell r="AI296">
            <v>1949.6725606</v>
          </cell>
          <cell r="AN296">
            <v>-35.799999999999997</v>
          </cell>
          <cell r="AR296">
            <v>-0.1</v>
          </cell>
          <cell r="AT296" t="str">
            <v>Manufacturing</v>
          </cell>
          <cell r="AU296" t="str">
            <v>Construction</v>
          </cell>
          <cell r="AV296" t="str">
            <v>Wholesale Trade</v>
          </cell>
          <cell r="AW296" t="str">
            <v>Mining</v>
          </cell>
          <cell r="AX296">
            <v>71</v>
          </cell>
          <cell r="AY296">
            <v>17.2</v>
          </cell>
          <cell r="AZ296">
            <v>5.0999999999999996</v>
          </cell>
          <cell r="BA296">
            <v>1.6</v>
          </cell>
          <cell r="BB296">
            <v>1.9589987225000001</v>
          </cell>
          <cell r="BC296">
            <v>3.3895139913999999</v>
          </cell>
          <cell r="BD296">
            <v>3.9060500924000001</v>
          </cell>
          <cell r="BE296">
            <v>4.6998728707000001</v>
          </cell>
          <cell r="BF296">
            <v>1.3230383086999999</v>
          </cell>
          <cell r="BG296">
            <v>3.0351336268</v>
          </cell>
          <cell r="BH296">
            <v>1.7694111597</v>
          </cell>
          <cell r="BI296">
            <v>6.8080965247999998</v>
          </cell>
          <cell r="BJ296">
            <v>5.2643566704999998</v>
          </cell>
          <cell r="BK296">
            <v>2.5972248882</v>
          </cell>
          <cell r="BL296">
            <v>1.9496725606</v>
          </cell>
          <cell r="BM296">
            <v>1.9</v>
          </cell>
          <cell r="BN296">
            <v>25.6</v>
          </cell>
          <cell r="BO296">
            <v>29.5</v>
          </cell>
          <cell r="BP296">
            <v>18.8</v>
          </cell>
          <cell r="BQ296">
            <v>9.5</v>
          </cell>
          <cell r="BR296">
            <v>13.5</v>
          </cell>
          <cell r="BS296">
            <v>1.5</v>
          </cell>
          <cell r="BT296">
            <v>0.8</v>
          </cell>
          <cell r="BU296">
            <v>0.6</v>
          </cell>
          <cell r="BV296">
            <v>1.7</v>
          </cell>
          <cell r="BW296">
            <v>8.3000000000000007</v>
          </cell>
          <cell r="BX296">
            <v>23.4</v>
          </cell>
          <cell r="BY296">
            <v>26.1</v>
          </cell>
          <cell r="BZ296">
            <v>24.3</v>
          </cell>
          <cell r="CA296">
            <v>8.6999999999999993</v>
          </cell>
          <cell r="CB296">
            <v>5.0999999999999996</v>
          </cell>
          <cell r="CC296">
            <v>2.2000000000000002</v>
          </cell>
          <cell r="CD296">
            <v>41</v>
          </cell>
          <cell r="CF296" t="str">
            <v>Other Industries</v>
          </cell>
          <cell r="CG296">
            <v>5.1000000000000085</v>
          </cell>
          <cell r="CH296">
            <v>0</v>
          </cell>
        </row>
        <row r="297">
          <cell r="B297">
            <v>7112</v>
          </cell>
          <cell r="C297" t="str">
            <v>Industrial Spraypainters</v>
          </cell>
          <cell r="E297" t="str">
            <v>n/a</v>
          </cell>
          <cell r="F297" t="str">
            <v>n/a</v>
          </cell>
          <cell r="G297">
            <v>98</v>
          </cell>
          <cell r="H297">
            <v>2</v>
          </cell>
          <cell r="I297">
            <v>90</v>
          </cell>
          <cell r="J297">
            <v>10</v>
          </cell>
          <cell r="K297">
            <v>0.1</v>
          </cell>
          <cell r="L297">
            <v>2.1</v>
          </cell>
          <cell r="M297">
            <v>2.6</v>
          </cell>
          <cell r="N297">
            <v>41.3</v>
          </cell>
          <cell r="O297">
            <v>15.9</v>
          </cell>
          <cell r="P297">
            <v>8.1</v>
          </cell>
          <cell r="Q297">
            <v>30</v>
          </cell>
          <cell r="Y297">
            <v>90</v>
          </cell>
          <cell r="AA297">
            <v>12.2</v>
          </cell>
          <cell r="AF297">
            <v>45</v>
          </cell>
          <cell r="AH297">
            <v>5300</v>
          </cell>
          <cell r="AI297">
            <v>5274.9226860999997</v>
          </cell>
          <cell r="AN297">
            <v>-43.4</v>
          </cell>
          <cell r="AR297">
            <v>0</v>
          </cell>
          <cell r="AT297" t="str">
            <v>Manufacturing</v>
          </cell>
          <cell r="AU297" t="str">
            <v>Construction</v>
          </cell>
          <cell r="AV297" t="str">
            <v>Other Services</v>
          </cell>
          <cell r="AW297" t="str">
            <v>Mining</v>
          </cell>
          <cell r="AX297">
            <v>46.9</v>
          </cell>
          <cell r="AY297">
            <v>33.1</v>
          </cell>
          <cell r="AZ297">
            <v>4.9000000000000004</v>
          </cell>
          <cell r="BA297">
            <v>4.0999999999999996</v>
          </cell>
          <cell r="BB297">
            <v>7.9665775273000001</v>
          </cell>
          <cell r="BC297">
            <v>8.6620300886999999</v>
          </cell>
          <cell r="BD297">
            <v>6.0928140407000004</v>
          </cell>
          <cell r="BE297">
            <v>4.8191176408</v>
          </cell>
          <cell r="BF297">
            <v>4.5852155741000002</v>
          </cell>
          <cell r="BG297">
            <v>9.3139623102000009</v>
          </cell>
          <cell r="BH297">
            <v>3.8254244223999998</v>
          </cell>
          <cell r="BI297">
            <v>6.4443047600999996</v>
          </cell>
          <cell r="BJ297">
            <v>7.3782922403000004</v>
          </cell>
          <cell r="BK297">
            <v>7.2319739044000002</v>
          </cell>
          <cell r="BL297">
            <v>5.2749226861</v>
          </cell>
          <cell r="BM297">
            <v>5.3</v>
          </cell>
          <cell r="BN297">
            <v>23.2</v>
          </cell>
          <cell r="BO297">
            <v>22.6</v>
          </cell>
          <cell r="BP297">
            <v>25.1</v>
          </cell>
          <cell r="BQ297">
            <v>7.2</v>
          </cell>
          <cell r="BR297">
            <v>18.399999999999999</v>
          </cell>
          <cell r="BS297">
            <v>1.6</v>
          </cell>
          <cell r="BT297">
            <v>1.6</v>
          </cell>
          <cell r="BU297">
            <v>0.3</v>
          </cell>
          <cell r="BV297">
            <v>2.6</v>
          </cell>
          <cell r="BW297">
            <v>8.8000000000000007</v>
          </cell>
          <cell r="BX297">
            <v>25.5</v>
          </cell>
          <cell r="BY297">
            <v>25.9</v>
          </cell>
          <cell r="BZ297">
            <v>22.3</v>
          </cell>
          <cell r="CA297">
            <v>8.5</v>
          </cell>
          <cell r="CB297">
            <v>4.5999999999999996</v>
          </cell>
          <cell r="CC297">
            <v>1.8</v>
          </cell>
          <cell r="CD297">
            <v>40</v>
          </cell>
          <cell r="CF297" t="str">
            <v>Other Industries</v>
          </cell>
          <cell r="CG297">
            <v>11</v>
          </cell>
          <cell r="CH297">
            <v>0</v>
          </cell>
        </row>
        <row r="298">
          <cell r="B298">
            <v>7113</v>
          </cell>
          <cell r="C298" t="str">
            <v>Paper and Wood Processing Machine Operators</v>
          </cell>
          <cell r="E298">
            <v>1312</v>
          </cell>
          <cell r="F298" t="str">
            <v>n/a</v>
          </cell>
          <cell r="G298">
            <v>94</v>
          </cell>
          <cell r="H298">
            <v>6</v>
          </cell>
          <cell r="I298">
            <v>89</v>
          </cell>
          <cell r="J298">
            <v>11</v>
          </cell>
          <cell r="K298">
            <v>0.7</v>
          </cell>
          <cell r="L298">
            <v>3.1</v>
          </cell>
          <cell r="M298">
            <v>3.5</v>
          </cell>
          <cell r="N298">
            <v>24.9</v>
          </cell>
          <cell r="O298">
            <v>21.1</v>
          </cell>
          <cell r="P298">
            <v>9.4</v>
          </cell>
          <cell r="Q298">
            <v>37.4</v>
          </cell>
          <cell r="Y298">
            <v>89</v>
          </cell>
          <cell r="AA298">
            <v>8.6</v>
          </cell>
          <cell r="AF298">
            <v>44</v>
          </cell>
          <cell r="AH298">
            <v>7100</v>
          </cell>
          <cell r="AI298">
            <v>7058.0730817000003</v>
          </cell>
          <cell r="AN298">
            <v>97.6</v>
          </cell>
          <cell r="AR298">
            <v>-3.9</v>
          </cell>
          <cell r="AT298" t="str">
            <v>Manufacturing</v>
          </cell>
          <cell r="AU298" t="str">
            <v>Wholesale Trade</v>
          </cell>
          <cell r="AV298" t="str">
            <v>Construction</v>
          </cell>
          <cell r="AW298" t="str">
            <v>Agriculture, Forestry and Fishing</v>
          </cell>
          <cell r="AX298">
            <v>76.099999999999994</v>
          </cell>
          <cell r="AY298">
            <v>6.3</v>
          </cell>
          <cell r="AZ298">
            <v>5</v>
          </cell>
          <cell r="BA298">
            <v>4.8</v>
          </cell>
          <cell r="BB298">
            <v>8.3091087132000006</v>
          </cell>
          <cell r="BC298">
            <v>5.5010001841999996</v>
          </cell>
          <cell r="BD298">
            <v>7.6188480744999998</v>
          </cell>
          <cell r="BE298">
            <v>7.7136336309000004</v>
          </cell>
          <cell r="BF298">
            <v>4.2448858458999998</v>
          </cell>
          <cell r="BG298">
            <v>3.5714250015000002</v>
          </cell>
          <cell r="BH298">
            <v>7.2972718778000001</v>
          </cell>
          <cell r="BI298">
            <v>11.362226551999999</v>
          </cell>
          <cell r="BJ298">
            <v>6.2698738120000002</v>
          </cell>
          <cell r="BK298">
            <v>6.0394934787999999</v>
          </cell>
          <cell r="BL298">
            <v>7.0580730816999999</v>
          </cell>
          <cell r="BM298">
            <v>6.8</v>
          </cell>
          <cell r="BN298">
            <v>27.4</v>
          </cell>
          <cell r="BO298">
            <v>29.7</v>
          </cell>
          <cell r="BP298">
            <v>20.7</v>
          </cell>
          <cell r="BQ298">
            <v>10.4</v>
          </cell>
          <cell r="BR298">
            <v>6.4</v>
          </cell>
          <cell r="BS298">
            <v>5</v>
          </cell>
          <cell r="BT298">
            <v>0.2</v>
          </cell>
          <cell r="BU298">
            <v>0.3</v>
          </cell>
          <cell r="BV298">
            <v>2.2000000000000002</v>
          </cell>
          <cell r="BW298">
            <v>8.6999999999999993</v>
          </cell>
          <cell r="BX298">
            <v>20.2</v>
          </cell>
          <cell r="BY298">
            <v>22</v>
          </cell>
          <cell r="BZ298">
            <v>26.1</v>
          </cell>
          <cell r="CA298">
            <v>10.9</v>
          </cell>
          <cell r="CB298">
            <v>6.8</v>
          </cell>
          <cell r="CC298">
            <v>3.2</v>
          </cell>
          <cell r="CD298">
            <v>43</v>
          </cell>
          <cell r="CF298" t="str">
            <v>Other Industries</v>
          </cell>
          <cell r="CG298">
            <v>7.8000000000000114</v>
          </cell>
          <cell r="CH298">
            <v>-0.3</v>
          </cell>
        </row>
        <row r="299">
          <cell r="B299">
            <v>7114</v>
          </cell>
          <cell r="C299" t="str">
            <v>Photographic Developers and Printers</v>
          </cell>
          <cell r="E299" t="str">
            <v>n/a</v>
          </cell>
          <cell r="F299" t="str">
            <v>n/a</v>
          </cell>
          <cell r="G299">
            <v>40</v>
          </cell>
          <cell r="H299">
            <v>61</v>
          </cell>
          <cell r="I299">
            <v>53</v>
          </cell>
          <cell r="J299">
            <v>48</v>
          </cell>
          <cell r="K299">
            <v>4.2</v>
          </cell>
          <cell r="L299">
            <v>15.3</v>
          </cell>
          <cell r="M299">
            <v>13</v>
          </cell>
          <cell r="N299">
            <v>16.3</v>
          </cell>
          <cell r="O299">
            <v>29.3</v>
          </cell>
          <cell r="P299">
            <v>6.6</v>
          </cell>
          <cell r="Q299">
            <v>15.2</v>
          </cell>
          <cell r="Y299">
            <v>53</v>
          </cell>
          <cell r="AA299">
            <v>0</v>
          </cell>
          <cell r="AF299">
            <v>41</v>
          </cell>
          <cell r="AH299">
            <v>1500</v>
          </cell>
          <cell r="AI299">
            <v>1507.5096602000001</v>
          </cell>
          <cell r="AN299">
            <v>-15.6</v>
          </cell>
          <cell r="AR299">
            <v>2.6</v>
          </cell>
          <cell r="AT299" t="str">
            <v>Retail Trade</v>
          </cell>
          <cell r="AU299" t="str">
            <v>Health Care and Social Assistance</v>
          </cell>
          <cell r="AV299" t="str">
            <v>Other Services</v>
          </cell>
          <cell r="AW299" t="str">
            <v>Manufacturing</v>
          </cell>
          <cell r="AX299">
            <v>31.6</v>
          </cell>
          <cell r="AY299">
            <v>18.399999999999999</v>
          </cell>
          <cell r="AZ299">
            <v>17.600000000000001</v>
          </cell>
          <cell r="BA299">
            <v>9.5</v>
          </cell>
          <cell r="BB299">
            <v>1.5528102640999999</v>
          </cell>
          <cell r="BC299">
            <v>2.273431961</v>
          </cell>
          <cell r="BD299">
            <v>1.7719294414</v>
          </cell>
          <cell r="BE299">
            <v>1.0060044202</v>
          </cell>
          <cell r="BF299">
            <v>0.166811706</v>
          </cell>
          <cell r="BG299">
            <v>1.7863069527</v>
          </cell>
          <cell r="BH299">
            <v>2.0666609165000001</v>
          </cell>
          <cell r="BI299">
            <v>0.66713507679999995</v>
          </cell>
          <cell r="BJ299">
            <v>0.65242793020000001</v>
          </cell>
          <cell r="BK299">
            <v>2.6663683848000002</v>
          </cell>
          <cell r="BL299">
            <v>1.5075096602</v>
          </cell>
          <cell r="BM299">
            <v>1.5</v>
          </cell>
          <cell r="BN299">
            <v>28.6</v>
          </cell>
          <cell r="BO299">
            <v>23.1</v>
          </cell>
          <cell r="BP299">
            <v>21.6</v>
          </cell>
          <cell r="BQ299">
            <v>7.6</v>
          </cell>
          <cell r="BR299">
            <v>15.2</v>
          </cell>
          <cell r="BS299">
            <v>1.9</v>
          </cell>
          <cell r="BT299">
            <v>0</v>
          </cell>
          <cell r="BU299">
            <v>1.9</v>
          </cell>
          <cell r="BV299">
            <v>6.6</v>
          </cell>
          <cell r="BW299">
            <v>17.2</v>
          </cell>
          <cell r="BX299">
            <v>21.9</v>
          </cell>
          <cell r="BY299">
            <v>18.8</v>
          </cell>
          <cell r="BZ299">
            <v>17.7</v>
          </cell>
          <cell r="CA299">
            <v>9.5</v>
          </cell>
          <cell r="CB299">
            <v>5.0999999999999996</v>
          </cell>
          <cell r="CC299">
            <v>3.3</v>
          </cell>
          <cell r="CD299">
            <v>37</v>
          </cell>
          <cell r="CF299" t="str">
            <v>Other Industries</v>
          </cell>
          <cell r="CG299">
            <v>22.900000000000006</v>
          </cell>
          <cell r="CH299">
            <v>0</v>
          </cell>
        </row>
        <row r="300">
          <cell r="B300">
            <v>7115</v>
          </cell>
          <cell r="C300" t="str">
            <v>Plastics and Rubber Production Machine Operators</v>
          </cell>
          <cell r="E300">
            <v>1294</v>
          </cell>
          <cell r="F300" t="str">
            <v>n/a</v>
          </cell>
          <cell r="G300">
            <v>91</v>
          </cell>
          <cell r="H300">
            <v>9</v>
          </cell>
          <cell r="I300">
            <v>90</v>
          </cell>
          <cell r="J300">
            <v>10</v>
          </cell>
          <cell r="K300">
            <v>0.9</v>
          </cell>
          <cell r="L300">
            <v>4.5</v>
          </cell>
          <cell r="M300">
            <v>5.4</v>
          </cell>
          <cell r="N300">
            <v>30.3</v>
          </cell>
          <cell r="O300">
            <v>22.9</v>
          </cell>
          <cell r="P300">
            <v>8.4</v>
          </cell>
          <cell r="Q300">
            <v>27.6</v>
          </cell>
          <cell r="Y300">
            <v>90</v>
          </cell>
          <cell r="AA300">
            <v>2.5</v>
          </cell>
          <cell r="AF300">
            <v>44</v>
          </cell>
          <cell r="AH300">
            <v>8200</v>
          </cell>
          <cell r="AI300">
            <v>8228.0621874000008</v>
          </cell>
          <cell r="AN300">
            <v>-11</v>
          </cell>
          <cell r="AR300">
            <v>-10.8</v>
          </cell>
          <cell r="AT300" t="str">
            <v>Manufacturing</v>
          </cell>
          <cell r="AU300" t="str">
            <v>Mining</v>
          </cell>
          <cell r="AV300" t="str">
            <v>Construction</v>
          </cell>
          <cell r="AW300" t="str">
            <v>Wholesale Trade</v>
          </cell>
          <cell r="AX300">
            <v>71</v>
          </cell>
          <cell r="AY300">
            <v>8.1999999999999993</v>
          </cell>
          <cell r="AZ300">
            <v>6.2</v>
          </cell>
          <cell r="BA300">
            <v>4.4000000000000004</v>
          </cell>
          <cell r="BB300">
            <v>9.8110532473000003</v>
          </cell>
          <cell r="BC300">
            <v>14.390963409999999</v>
          </cell>
          <cell r="BD300">
            <v>9.1548034716999993</v>
          </cell>
          <cell r="BE300">
            <v>9.6181242396000002</v>
          </cell>
          <cell r="BF300">
            <v>10.449180195</v>
          </cell>
          <cell r="BG300">
            <v>9.2486831219999992</v>
          </cell>
          <cell r="BH300">
            <v>9.6517797571999999</v>
          </cell>
          <cell r="BI300">
            <v>7.0223776308000003</v>
          </cell>
          <cell r="BJ300">
            <v>9.0033137775000007</v>
          </cell>
          <cell r="BK300">
            <v>10.173205943999999</v>
          </cell>
          <cell r="BL300">
            <v>8.2280621874000008</v>
          </cell>
          <cell r="BM300">
            <v>7.3</v>
          </cell>
          <cell r="BN300">
            <v>23.9</v>
          </cell>
          <cell r="BO300">
            <v>32.799999999999997</v>
          </cell>
          <cell r="BP300">
            <v>20.100000000000001</v>
          </cell>
          <cell r="BQ300">
            <v>7.8</v>
          </cell>
          <cell r="BR300">
            <v>13.3</v>
          </cell>
          <cell r="BS300">
            <v>1.7</v>
          </cell>
          <cell r="BT300">
            <v>0.5</v>
          </cell>
          <cell r="BU300">
            <v>0</v>
          </cell>
          <cell r="BV300">
            <v>1.6</v>
          </cell>
          <cell r="BW300">
            <v>6.9</v>
          </cell>
          <cell r="BX300">
            <v>20.7</v>
          </cell>
          <cell r="BY300">
            <v>23.8</v>
          </cell>
          <cell r="BZ300">
            <v>26.1</v>
          </cell>
          <cell r="CA300">
            <v>11.3</v>
          </cell>
          <cell r="CB300">
            <v>7</v>
          </cell>
          <cell r="CC300">
            <v>2.6</v>
          </cell>
          <cell r="CD300">
            <v>43</v>
          </cell>
          <cell r="CF300" t="str">
            <v>Other Industries</v>
          </cell>
          <cell r="CG300">
            <v>10.199999999999989</v>
          </cell>
          <cell r="CH300">
            <v>-0.9</v>
          </cell>
        </row>
        <row r="301">
          <cell r="B301">
            <v>7116</v>
          </cell>
          <cell r="C301" t="str">
            <v>Sewing Machinists</v>
          </cell>
          <cell r="E301">
            <v>865</v>
          </cell>
          <cell r="F301" t="str">
            <v>n/a</v>
          </cell>
          <cell r="G301">
            <v>18</v>
          </cell>
          <cell r="H301">
            <v>82</v>
          </cell>
          <cell r="I301">
            <v>57</v>
          </cell>
          <cell r="J301">
            <v>43</v>
          </cell>
          <cell r="K301">
            <v>0.9</v>
          </cell>
          <cell r="L301">
            <v>5.6</v>
          </cell>
          <cell r="M301">
            <v>6.4</v>
          </cell>
          <cell r="N301">
            <v>12.3</v>
          </cell>
          <cell r="O301">
            <v>25.1</v>
          </cell>
          <cell r="P301">
            <v>6.7</v>
          </cell>
          <cell r="Q301">
            <v>42.9</v>
          </cell>
          <cell r="Y301">
            <v>57</v>
          </cell>
          <cell r="AA301">
            <v>6</v>
          </cell>
          <cell r="AF301">
            <v>41</v>
          </cell>
          <cell r="AH301">
            <v>10500</v>
          </cell>
          <cell r="AI301">
            <v>10513.208311999999</v>
          </cell>
          <cell r="AN301">
            <v>55.8</v>
          </cell>
          <cell r="AR301">
            <v>-2.2999999999999998</v>
          </cell>
          <cell r="AT301" t="str">
            <v>Manufacturing</v>
          </cell>
          <cell r="AU301" t="str">
            <v>Retail Trade</v>
          </cell>
          <cell r="AV301" t="str">
            <v>Other Services</v>
          </cell>
          <cell r="AW301" t="str">
            <v>Wholesale Trade</v>
          </cell>
          <cell r="AX301">
            <v>71.7</v>
          </cell>
          <cell r="AY301">
            <v>9</v>
          </cell>
          <cell r="AZ301">
            <v>5.9</v>
          </cell>
          <cell r="BA301">
            <v>3.9</v>
          </cell>
          <cell r="BB301">
            <v>13.497435059000001</v>
          </cell>
          <cell r="BC301">
            <v>11.287811853999999</v>
          </cell>
          <cell r="BD301">
            <v>11.702670377</v>
          </cell>
          <cell r="BE301">
            <v>11.118599977000001</v>
          </cell>
          <cell r="BF301">
            <v>8.4600561189000008</v>
          </cell>
          <cell r="BG301">
            <v>6.7491676861999998</v>
          </cell>
          <cell r="BH301">
            <v>6.2154229709999997</v>
          </cell>
          <cell r="BI301">
            <v>7.3090538498999997</v>
          </cell>
          <cell r="BJ301">
            <v>8.9821412938999998</v>
          </cell>
          <cell r="BK301">
            <v>7.9827614195000001</v>
          </cell>
          <cell r="BL301">
            <v>10.513208312</v>
          </cell>
          <cell r="BM301">
            <v>10.3</v>
          </cell>
          <cell r="BN301">
            <v>29.1</v>
          </cell>
          <cell r="BO301">
            <v>32.200000000000003</v>
          </cell>
          <cell r="BP301">
            <v>19.7</v>
          </cell>
          <cell r="BQ301">
            <v>6.5</v>
          </cell>
          <cell r="BR301">
            <v>10.1</v>
          </cell>
          <cell r="BS301">
            <v>1.7</v>
          </cell>
          <cell r="BT301">
            <v>0.4</v>
          </cell>
          <cell r="BU301">
            <v>0.3</v>
          </cell>
          <cell r="BV301">
            <v>0.9</v>
          </cell>
          <cell r="BW301">
            <v>2.5</v>
          </cell>
          <cell r="BX301">
            <v>7.7</v>
          </cell>
          <cell r="BY301">
            <v>16.399999999999999</v>
          </cell>
          <cell r="BZ301">
            <v>32.4</v>
          </cell>
          <cell r="CA301">
            <v>19.3</v>
          </cell>
          <cell r="CB301">
            <v>13.6</v>
          </cell>
          <cell r="CC301">
            <v>7.3</v>
          </cell>
          <cell r="CD301">
            <v>52</v>
          </cell>
          <cell r="CF301" t="str">
            <v>Other Industries</v>
          </cell>
          <cell r="CG301">
            <v>9.4999999999999858</v>
          </cell>
          <cell r="CH301">
            <v>-0.2</v>
          </cell>
        </row>
        <row r="302">
          <cell r="B302">
            <v>7117</v>
          </cell>
          <cell r="C302" t="str">
            <v>Textile &amp; Footwear Production Machine Operators</v>
          </cell>
          <cell r="E302" t="str">
            <v>n/a</v>
          </cell>
          <cell r="F302" t="str">
            <v>n/a</v>
          </cell>
          <cell r="G302">
            <v>67</v>
          </cell>
          <cell r="H302">
            <v>33</v>
          </cell>
          <cell r="I302">
            <v>82</v>
          </cell>
          <cell r="J302">
            <v>18</v>
          </cell>
          <cell r="K302">
            <v>0.3</v>
          </cell>
          <cell r="L302">
            <v>6.1</v>
          </cell>
          <cell r="M302">
            <v>5.4</v>
          </cell>
          <cell r="N302">
            <v>19.5</v>
          </cell>
          <cell r="O302">
            <v>24.2</v>
          </cell>
          <cell r="P302">
            <v>9.4</v>
          </cell>
          <cell r="Q302">
            <v>35.1</v>
          </cell>
          <cell r="Y302">
            <v>82</v>
          </cell>
          <cell r="AA302">
            <v>7.1</v>
          </cell>
          <cell r="AF302">
            <v>43</v>
          </cell>
          <cell r="AH302">
            <v>100</v>
          </cell>
          <cell r="AI302">
            <v>99.956511700000007</v>
          </cell>
          <cell r="AN302">
            <v>-94.1</v>
          </cell>
          <cell r="AR302">
            <v>-10.8</v>
          </cell>
          <cell r="AT302" t="str">
            <v>Manufacturing</v>
          </cell>
          <cell r="AU302" t="str">
            <v>Agriculture, Forestry and Fishing</v>
          </cell>
          <cell r="AV302" t="str">
            <v>Wholesale Trade</v>
          </cell>
          <cell r="AW302" t="str">
            <v>Retail Trade</v>
          </cell>
          <cell r="AX302">
            <v>73.2</v>
          </cell>
          <cell r="AY302">
            <v>9.5</v>
          </cell>
          <cell r="AZ302">
            <v>2.9</v>
          </cell>
          <cell r="BA302">
            <v>2.7</v>
          </cell>
          <cell r="BB302">
            <v>1.9997670829</v>
          </cell>
          <cell r="BC302">
            <v>1.950452018</v>
          </cell>
          <cell r="BD302">
            <v>3.1324796061</v>
          </cell>
          <cell r="BE302">
            <v>1.8535186615999999</v>
          </cell>
          <cell r="BF302">
            <v>1.8773682636</v>
          </cell>
          <cell r="BG302">
            <v>1.6843587064000001</v>
          </cell>
          <cell r="BH302">
            <v>0.51181741790000002</v>
          </cell>
          <cell r="BI302">
            <v>2.0165453377999998</v>
          </cell>
          <cell r="BJ302">
            <v>1.0598786937</v>
          </cell>
          <cell r="BK302">
            <v>0.51239875290000003</v>
          </cell>
          <cell r="BL302">
            <v>9.99565117E-2</v>
          </cell>
          <cell r="BM302">
            <v>0.1</v>
          </cell>
          <cell r="BN302">
            <v>24.3</v>
          </cell>
          <cell r="BO302">
            <v>47.7</v>
          </cell>
          <cell r="BP302">
            <v>16</v>
          </cell>
          <cell r="BQ302">
            <v>6.5</v>
          </cell>
          <cell r="BR302">
            <v>3.4</v>
          </cell>
          <cell r="BS302">
            <v>1.3</v>
          </cell>
          <cell r="BT302">
            <v>0.6</v>
          </cell>
          <cell r="BU302">
            <v>0.2</v>
          </cell>
          <cell r="BV302">
            <v>1.4</v>
          </cell>
          <cell r="BW302">
            <v>5.7</v>
          </cell>
          <cell r="BX302">
            <v>13.6</v>
          </cell>
          <cell r="BY302">
            <v>18.100000000000001</v>
          </cell>
          <cell r="BZ302">
            <v>30.2</v>
          </cell>
          <cell r="CA302">
            <v>15.4</v>
          </cell>
          <cell r="CB302">
            <v>10.4</v>
          </cell>
          <cell r="CC302">
            <v>5.0999999999999996</v>
          </cell>
          <cell r="CD302">
            <v>48</v>
          </cell>
          <cell r="CF302" t="str">
            <v>Other Industries</v>
          </cell>
          <cell r="CG302">
            <v>11.699999999999989</v>
          </cell>
          <cell r="CH302">
            <v>0</v>
          </cell>
        </row>
        <row r="303">
          <cell r="B303">
            <v>7119</v>
          </cell>
          <cell r="C303" t="str">
            <v>Other Machine Operators</v>
          </cell>
          <cell r="E303">
            <v>1387</v>
          </cell>
          <cell r="F303" t="str">
            <v>n/a</v>
          </cell>
          <cell r="G303">
            <v>62</v>
          </cell>
          <cell r="H303">
            <v>38</v>
          </cell>
          <cell r="I303">
            <v>68</v>
          </cell>
          <cell r="J303">
            <v>32</v>
          </cell>
          <cell r="K303">
            <v>2.5</v>
          </cell>
          <cell r="L303">
            <v>10.7</v>
          </cell>
          <cell r="M303">
            <v>8.6999999999999993</v>
          </cell>
          <cell r="N303">
            <v>29.7</v>
          </cell>
          <cell r="O303">
            <v>21</v>
          </cell>
          <cell r="P303">
            <v>6.7</v>
          </cell>
          <cell r="Q303">
            <v>20.5</v>
          </cell>
          <cell r="Y303">
            <v>68</v>
          </cell>
          <cell r="AA303">
            <v>8.3000000000000007</v>
          </cell>
          <cell r="AF303">
            <v>43</v>
          </cell>
          <cell r="AH303">
            <v>12100</v>
          </cell>
          <cell r="AI303">
            <v>12077.395784</v>
          </cell>
          <cell r="AN303">
            <v>32.5</v>
          </cell>
          <cell r="AR303">
            <v>-5.2</v>
          </cell>
          <cell r="AT303" t="str">
            <v>Health Care and Social Assistance</v>
          </cell>
          <cell r="AU303" t="str">
            <v>Manufacturing</v>
          </cell>
          <cell r="AV303" t="str">
            <v>Construction</v>
          </cell>
          <cell r="AW303" t="str">
            <v>Electricity, Gas, Water and Waste Services</v>
          </cell>
          <cell r="AX303">
            <v>36</v>
          </cell>
          <cell r="AY303">
            <v>23.5</v>
          </cell>
          <cell r="AZ303">
            <v>9.3000000000000007</v>
          </cell>
          <cell r="BA303">
            <v>7.5</v>
          </cell>
          <cell r="BB303">
            <v>11.469160561000001</v>
          </cell>
          <cell r="BC303">
            <v>12.371204222999999</v>
          </cell>
          <cell r="BD303">
            <v>11.592832589</v>
          </cell>
          <cell r="BE303">
            <v>13.726643913</v>
          </cell>
          <cell r="BF303">
            <v>9.3465580730000006</v>
          </cell>
          <cell r="BG303">
            <v>9.1124509215000007</v>
          </cell>
          <cell r="BH303">
            <v>12.123268621999999</v>
          </cell>
          <cell r="BI303">
            <v>12.089823542</v>
          </cell>
          <cell r="BJ303">
            <v>19.759023758000001</v>
          </cell>
          <cell r="BK303">
            <v>19.461264605</v>
          </cell>
          <cell r="BL303">
            <v>12.077395784</v>
          </cell>
          <cell r="BM303">
            <v>11.5</v>
          </cell>
          <cell r="BN303">
            <v>30.4</v>
          </cell>
          <cell r="BO303">
            <v>28.5</v>
          </cell>
          <cell r="BP303">
            <v>19.399999999999999</v>
          </cell>
          <cell r="BQ303">
            <v>7.4</v>
          </cell>
          <cell r="BR303">
            <v>10.3</v>
          </cell>
          <cell r="BS303">
            <v>2</v>
          </cell>
          <cell r="BT303">
            <v>0.6</v>
          </cell>
          <cell r="BU303">
            <v>1.3</v>
          </cell>
          <cell r="BV303">
            <v>3.8</v>
          </cell>
          <cell r="BW303">
            <v>9</v>
          </cell>
          <cell r="BX303">
            <v>18.899999999999999</v>
          </cell>
          <cell r="BY303">
            <v>20.5</v>
          </cell>
          <cell r="BZ303">
            <v>25.9</v>
          </cell>
          <cell r="CA303">
            <v>11.5</v>
          </cell>
          <cell r="CB303">
            <v>7.2</v>
          </cell>
          <cell r="CC303">
            <v>3.1</v>
          </cell>
          <cell r="CD303">
            <v>44</v>
          </cell>
          <cell r="CF303" t="str">
            <v>Other Industries</v>
          </cell>
          <cell r="CG303">
            <v>23.700000000000003</v>
          </cell>
          <cell r="CH303">
            <v>-0.6</v>
          </cell>
        </row>
        <row r="304">
          <cell r="B304">
            <v>7121</v>
          </cell>
          <cell r="C304" t="str">
            <v>Crane, Hoist and Lift Operators</v>
          </cell>
          <cell r="E304">
            <v>2500</v>
          </cell>
          <cell r="F304" t="str">
            <v>n/a</v>
          </cell>
          <cell r="G304">
            <v>97</v>
          </cell>
          <cell r="H304">
            <v>3</v>
          </cell>
          <cell r="I304">
            <v>90</v>
          </cell>
          <cell r="J304">
            <v>10</v>
          </cell>
          <cell r="K304">
            <v>0.3</v>
          </cell>
          <cell r="L304">
            <v>1.9</v>
          </cell>
          <cell r="M304">
            <v>3.9</v>
          </cell>
          <cell r="N304">
            <v>39</v>
          </cell>
          <cell r="O304">
            <v>17.5</v>
          </cell>
          <cell r="P304">
            <v>8.1</v>
          </cell>
          <cell r="Q304">
            <v>29.5</v>
          </cell>
          <cell r="Y304">
            <v>90</v>
          </cell>
          <cell r="AA304">
            <v>5.0999999999999996</v>
          </cell>
          <cell r="AF304">
            <v>50</v>
          </cell>
          <cell r="AH304">
            <v>16100</v>
          </cell>
          <cell r="AI304">
            <v>16106.982779</v>
          </cell>
          <cell r="AN304">
            <v>14.8</v>
          </cell>
          <cell r="AR304">
            <v>5.4</v>
          </cell>
          <cell r="AT304" t="str">
            <v>Construction</v>
          </cell>
          <cell r="AU304" t="str">
            <v>Manufacturing</v>
          </cell>
          <cell r="AV304" t="str">
            <v>Transport, Postal and Warehousing</v>
          </cell>
          <cell r="AW304" t="str">
            <v>Mining</v>
          </cell>
          <cell r="AX304">
            <v>50</v>
          </cell>
          <cell r="AY304">
            <v>13.7</v>
          </cell>
          <cell r="AZ304">
            <v>13.3</v>
          </cell>
          <cell r="BA304">
            <v>6.6</v>
          </cell>
          <cell r="BB304">
            <v>13.653304488</v>
          </cell>
          <cell r="BC304">
            <v>13.325567499</v>
          </cell>
          <cell r="BD304">
            <v>11.419743118</v>
          </cell>
          <cell r="BE304">
            <v>15.814824319</v>
          </cell>
          <cell r="BF304">
            <v>15.626384921</v>
          </cell>
          <cell r="BG304">
            <v>14.036292443000001</v>
          </cell>
          <cell r="BH304">
            <v>10.981991671999999</v>
          </cell>
          <cell r="BI304">
            <v>13.302466054</v>
          </cell>
          <cell r="BJ304">
            <v>11.208091417</v>
          </cell>
          <cell r="BK304">
            <v>15.156943041</v>
          </cell>
          <cell r="BL304">
            <v>16.106982778999999</v>
          </cell>
          <cell r="BM304">
            <v>17</v>
          </cell>
          <cell r="BN304">
            <v>29.8</v>
          </cell>
          <cell r="BO304">
            <v>19.600000000000001</v>
          </cell>
          <cell r="BP304">
            <v>23.3</v>
          </cell>
          <cell r="BQ304">
            <v>6.8</v>
          </cell>
          <cell r="BR304">
            <v>17.3</v>
          </cell>
          <cell r="BS304">
            <v>1.4</v>
          </cell>
          <cell r="BT304">
            <v>1.4</v>
          </cell>
          <cell r="BU304">
            <v>0.4</v>
          </cell>
          <cell r="BV304">
            <v>1.1000000000000001</v>
          </cell>
          <cell r="BW304">
            <v>5.0999999999999996</v>
          </cell>
          <cell r="BX304">
            <v>18.899999999999999</v>
          </cell>
          <cell r="BY304">
            <v>26.4</v>
          </cell>
          <cell r="BZ304">
            <v>27.9</v>
          </cell>
          <cell r="CA304">
            <v>11.2</v>
          </cell>
          <cell r="CB304">
            <v>6.5</v>
          </cell>
          <cell r="CC304">
            <v>2.9</v>
          </cell>
          <cell r="CD304">
            <v>44</v>
          </cell>
          <cell r="CF304" t="str">
            <v>Other Industries</v>
          </cell>
          <cell r="CG304">
            <v>16.400000000000006</v>
          </cell>
          <cell r="CH304">
            <v>0.9</v>
          </cell>
        </row>
        <row r="305">
          <cell r="B305">
            <v>7122</v>
          </cell>
          <cell r="C305" t="str">
            <v>Drillers, Miners and Shot Firers</v>
          </cell>
          <cell r="E305">
            <v>2500</v>
          </cell>
          <cell r="F305" t="str">
            <v>n/a</v>
          </cell>
          <cell r="G305">
            <v>93</v>
          </cell>
          <cell r="H305">
            <v>7</v>
          </cell>
          <cell r="I305">
            <v>95</v>
          </cell>
          <cell r="J305">
            <v>6</v>
          </cell>
          <cell r="K305">
            <v>0.6</v>
          </cell>
          <cell r="L305">
            <v>2.5</v>
          </cell>
          <cell r="M305">
            <v>4.9000000000000004</v>
          </cell>
          <cell r="N305">
            <v>38</v>
          </cell>
          <cell r="O305">
            <v>18.8</v>
          </cell>
          <cell r="P305">
            <v>7.8</v>
          </cell>
          <cell r="Q305">
            <v>27.5</v>
          </cell>
          <cell r="Y305">
            <v>95</v>
          </cell>
          <cell r="AA305">
            <v>1.9</v>
          </cell>
          <cell r="AF305">
            <v>62</v>
          </cell>
          <cell r="AH305">
            <v>59400</v>
          </cell>
          <cell r="AI305">
            <v>59404.076082</v>
          </cell>
          <cell r="AN305">
            <v>37.9</v>
          </cell>
          <cell r="AR305">
            <v>8.5</v>
          </cell>
          <cell r="AT305" t="str">
            <v>Mining</v>
          </cell>
          <cell r="AU305" t="str">
            <v>Construction</v>
          </cell>
          <cell r="AV305" t="str">
            <v>Manufacturing</v>
          </cell>
          <cell r="AW305" t="str">
            <v>Administrative and Support Services</v>
          </cell>
          <cell r="AX305">
            <v>85.7</v>
          </cell>
          <cell r="AY305">
            <v>5.6</v>
          </cell>
          <cell r="AZ305">
            <v>3.2</v>
          </cell>
          <cell r="BA305">
            <v>1.5</v>
          </cell>
          <cell r="BB305">
            <v>43.774016514000003</v>
          </cell>
          <cell r="BC305">
            <v>59.375342039000003</v>
          </cell>
          <cell r="BD305">
            <v>51.204475375000001</v>
          </cell>
          <cell r="BE305">
            <v>54.818330082000003</v>
          </cell>
          <cell r="BF305">
            <v>50.524622581000003</v>
          </cell>
          <cell r="BG305">
            <v>43.066486242000003</v>
          </cell>
          <cell r="BH305">
            <v>56.957785078000001</v>
          </cell>
          <cell r="BI305">
            <v>52.663979357000002</v>
          </cell>
          <cell r="BJ305">
            <v>57.858475398000003</v>
          </cell>
          <cell r="BK305">
            <v>55.053286294999999</v>
          </cell>
          <cell r="BL305">
            <v>59.404076082000003</v>
          </cell>
          <cell r="BM305">
            <v>64.5</v>
          </cell>
          <cell r="BN305">
            <v>24.3</v>
          </cell>
          <cell r="BO305">
            <v>4.5</v>
          </cell>
          <cell r="BP305">
            <v>32.299999999999997</v>
          </cell>
          <cell r="BQ305">
            <v>4.8</v>
          </cell>
          <cell r="BR305">
            <v>31.3</v>
          </cell>
          <cell r="BS305">
            <v>1.6</v>
          </cell>
          <cell r="BT305">
            <v>1</v>
          </cell>
          <cell r="BU305">
            <v>0.1</v>
          </cell>
          <cell r="BV305">
            <v>0.4</v>
          </cell>
          <cell r="BW305">
            <v>3.7</v>
          </cell>
          <cell r="BX305">
            <v>28.3</v>
          </cell>
          <cell r="BY305">
            <v>29.4</v>
          </cell>
          <cell r="BZ305">
            <v>24.7</v>
          </cell>
          <cell r="CA305">
            <v>8.3000000000000007</v>
          </cell>
          <cell r="CB305">
            <v>3.9</v>
          </cell>
          <cell r="CC305">
            <v>1.4</v>
          </cell>
          <cell r="CD305">
            <v>41</v>
          </cell>
          <cell r="CF305" t="str">
            <v>Other Industries</v>
          </cell>
          <cell r="CG305">
            <v>4</v>
          </cell>
          <cell r="CH305">
            <v>5.0999999999999996</v>
          </cell>
        </row>
        <row r="306">
          <cell r="B306">
            <v>7123</v>
          </cell>
          <cell r="C306" t="str">
            <v>Engineering Production Workers</v>
          </cell>
          <cell r="E306">
            <v>1265</v>
          </cell>
          <cell r="F306" t="str">
            <v>n/a</v>
          </cell>
          <cell r="G306">
            <v>96</v>
          </cell>
          <cell r="H306">
            <v>4</v>
          </cell>
          <cell r="I306">
            <v>92</v>
          </cell>
          <cell r="J306">
            <v>8</v>
          </cell>
          <cell r="K306">
            <v>0.8</v>
          </cell>
          <cell r="L306">
            <v>4.4000000000000004</v>
          </cell>
          <cell r="M306">
            <v>6.7</v>
          </cell>
          <cell r="N306">
            <v>37.1</v>
          </cell>
          <cell r="O306">
            <v>18.7</v>
          </cell>
          <cell r="P306">
            <v>7.5</v>
          </cell>
          <cell r="Q306">
            <v>24.9</v>
          </cell>
          <cell r="Y306">
            <v>92</v>
          </cell>
          <cell r="AA306">
            <v>2.7</v>
          </cell>
          <cell r="AF306">
            <v>44</v>
          </cell>
          <cell r="AH306">
            <v>19700</v>
          </cell>
          <cell r="AI306">
            <v>19740.297844000001</v>
          </cell>
          <cell r="AN306">
            <v>7.5</v>
          </cell>
          <cell r="AR306">
            <v>-8</v>
          </cell>
          <cell r="AT306" t="str">
            <v>Manufacturing</v>
          </cell>
          <cell r="AU306" t="str">
            <v>Construction</v>
          </cell>
          <cell r="AV306" t="str">
            <v>Mining</v>
          </cell>
          <cell r="AW306" t="str">
            <v>Wholesale Trade</v>
          </cell>
          <cell r="AX306">
            <v>71.8</v>
          </cell>
          <cell r="AY306">
            <v>11.3</v>
          </cell>
          <cell r="AZ306">
            <v>5.5</v>
          </cell>
          <cell r="BA306">
            <v>3.5</v>
          </cell>
          <cell r="BB306">
            <v>23.603671268999999</v>
          </cell>
          <cell r="BC306">
            <v>25.408816176999999</v>
          </cell>
          <cell r="BD306">
            <v>21.908660576999999</v>
          </cell>
          <cell r="BE306">
            <v>22.504719518999998</v>
          </cell>
          <cell r="BF306">
            <v>17.861534343999999</v>
          </cell>
          <cell r="BG306">
            <v>18.358675071</v>
          </cell>
          <cell r="BH306">
            <v>17.591337764999999</v>
          </cell>
          <cell r="BI306">
            <v>15.600199662</v>
          </cell>
          <cell r="BJ306">
            <v>12.467447824000001</v>
          </cell>
          <cell r="BK306">
            <v>22.102614500000001</v>
          </cell>
          <cell r="BL306">
            <v>19.740297844000001</v>
          </cell>
          <cell r="BM306">
            <v>18.2</v>
          </cell>
          <cell r="BN306">
            <v>26.2</v>
          </cell>
          <cell r="BO306">
            <v>22.6</v>
          </cell>
          <cell r="BP306">
            <v>21.5</v>
          </cell>
          <cell r="BQ306">
            <v>9.1999999999999993</v>
          </cell>
          <cell r="BR306">
            <v>16.5</v>
          </cell>
          <cell r="BS306">
            <v>2.8</v>
          </cell>
          <cell r="BT306">
            <v>0.7</v>
          </cell>
          <cell r="BU306">
            <v>0.4</v>
          </cell>
          <cell r="BV306">
            <v>1.4</v>
          </cell>
          <cell r="BW306">
            <v>6</v>
          </cell>
          <cell r="BX306">
            <v>19.5</v>
          </cell>
          <cell r="BY306">
            <v>24.4</v>
          </cell>
          <cell r="BZ306">
            <v>28</v>
          </cell>
          <cell r="CA306">
            <v>11.8</v>
          </cell>
          <cell r="CB306">
            <v>6.6</v>
          </cell>
          <cell r="CC306">
            <v>2.2999999999999998</v>
          </cell>
          <cell r="CD306">
            <v>44</v>
          </cell>
          <cell r="CF306" t="str">
            <v>Other Industries</v>
          </cell>
          <cell r="CG306">
            <v>7.9000000000000057</v>
          </cell>
          <cell r="CH306">
            <v>-1.6</v>
          </cell>
        </row>
        <row r="307">
          <cell r="B307">
            <v>7129</v>
          </cell>
          <cell r="C307" t="str">
            <v>Other Stationary Plant Operators</v>
          </cell>
          <cell r="E307">
            <v>1886</v>
          </cell>
          <cell r="F307" t="str">
            <v>n/a</v>
          </cell>
          <cell r="G307">
            <v>92</v>
          </cell>
          <cell r="H307">
            <v>8</v>
          </cell>
          <cell r="I307">
            <v>91</v>
          </cell>
          <cell r="J307">
            <v>10</v>
          </cell>
          <cell r="K307">
            <v>1.2</v>
          </cell>
          <cell r="L307">
            <v>4.0999999999999996</v>
          </cell>
          <cell r="M307">
            <v>5.9</v>
          </cell>
          <cell r="N307">
            <v>38.799999999999997</v>
          </cell>
          <cell r="O307">
            <v>16.7</v>
          </cell>
          <cell r="P307">
            <v>7.5</v>
          </cell>
          <cell r="Q307">
            <v>25.8</v>
          </cell>
          <cell r="Y307">
            <v>91</v>
          </cell>
          <cell r="AA307">
            <v>2.1</v>
          </cell>
          <cell r="AF307">
            <v>49</v>
          </cell>
          <cell r="AH307">
            <v>22600</v>
          </cell>
          <cell r="AI307">
            <v>22583.223027</v>
          </cell>
          <cell r="AN307">
            <v>-20.3</v>
          </cell>
          <cell r="AR307">
            <v>2.2999999999999998</v>
          </cell>
          <cell r="AT307" t="str">
            <v>Mining</v>
          </cell>
          <cell r="AU307" t="str">
            <v>Electricity, Gas, Water and Waste Services</v>
          </cell>
          <cell r="AV307" t="str">
            <v>Manufacturing</v>
          </cell>
          <cell r="AW307" t="str">
            <v>Transport, Postal and Warehousing</v>
          </cell>
          <cell r="AX307">
            <v>18.899999999999999</v>
          </cell>
          <cell r="AY307">
            <v>17.899999999999999</v>
          </cell>
          <cell r="AZ307">
            <v>16.600000000000001</v>
          </cell>
          <cell r="BA307">
            <v>15.6</v>
          </cell>
          <cell r="BB307">
            <v>18.750281859000001</v>
          </cell>
          <cell r="BC307">
            <v>14.426726002000001</v>
          </cell>
          <cell r="BD307">
            <v>21.365542343000001</v>
          </cell>
          <cell r="BE307">
            <v>24.354219911000001</v>
          </cell>
          <cell r="BF307">
            <v>17.627305229000001</v>
          </cell>
          <cell r="BG307">
            <v>28.334979524000001</v>
          </cell>
          <cell r="BH307">
            <v>16.200945325999999</v>
          </cell>
          <cell r="BI307">
            <v>19.192490945999999</v>
          </cell>
          <cell r="BJ307">
            <v>29.296173693</v>
          </cell>
          <cell r="BK307">
            <v>23.556491422000001</v>
          </cell>
          <cell r="BL307">
            <v>22.583223026999999</v>
          </cell>
          <cell r="BM307">
            <v>23.1</v>
          </cell>
          <cell r="BN307">
            <v>27.4</v>
          </cell>
          <cell r="BO307">
            <v>18.100000000000001</v>
          </cell>
          <cell r="BP307">
            <v>24.1</v>
          </cell>
          <cell r="BQ307">
            <v>7.2</v>
          </cell>
          <cell r="BR307">
            <v>18.399999999999999</v>
          </cell>
          <cell r="BS307">
            <v>3.4</v>
          </cell>
          <cell r="BT307">
            <v>0.9</v>
          </cell>
          <cell r="BU307">
            <v>0.4</v>
          </cell>
          <cell r="BV307">
            <v>0.9</v>
          </cell>
          <cell r="BW307">
            <v>5.7</v>
          </cell>
          <cell r="BX307">
            <v>20.5</v>
          </cell>
          <cell r="BY307">
            <v>23.1</v>
          </cell>
          <cell r="BZ307">
            <v>27.3</v>
          </cell>
          <cell r="CA307">
            <v>12.3</v>
          </cell>
          <cell r="CB307">
            <v>7.6</v>
          </cell>
          <cell r="CC307">
            <v>2.6</v>
          </cell>
          <cell r="CD307">
            <v>44</v>
          </cell>
          <cell r="CF307" t="str">
            <v>Other Industries</v>
          </cell>
          <cell r="CG307">
            <v>31</v>
          </cell>
          <cell r="CH307">
            <v>0.5</v>
          </cell>
        </row>
        <row r="308">
          <cell r="B308">
            <v>7211</v>
          </cell>
          <cell r="C308" t="str">
            <v>Agricultural, Forestry &amp; Horticultural Operators</v>
          </cell>
          <cell r="E308">
            <v>1500</v>
          </cell>
          <cell r="F308" t="str">
            <v>n/a</v>
          </cell>
          <cell r="G308">
            <v>95</v>
          </cell>
          <cell r="H308">
            <v>6</v>
          </cell>
          <cell r="I308">
            <v>82</v>
          </cell>
          <cell r="J308">
            <v>18</v>
          </cell>
          <cell r="K308">
            <v>0.3</v>
          </cell>
          <cell r="L308">
            <v>2.2999999999999998</v>
          </cell>
          <cell r="M308">
            <v>3.7</v>
          </cell>
          <cell r="N308">
            <v>30.1</v>
          </cell>
          <cell r="O308">
            <v>16</v>
          </cell>
          <cell r="P308">
            <v>8</v>
          </cell>
          <cell r="Q308">
            <v>39.6</v>
          </cell>
          <cell r="Y308">
            <v>82</v>
          </cell>
          <cell r="AA308">
            <v>3.2</v>
          </cell>
          <cell r="AF308">
            <v>49</v>
          </cell>
          <cell r="AH308">
            <v>18400</v>
          </cell>
          <cell r="AI308">
            <v>18400.975654999998</v>
          </cell>
          <cell r="AN308">
            <v>32.6</v>
          </cell>
          <cell r="AR308">
            <v>1.8</v>
          </cell>
          <cell r="AT308" t="str">
            <v>Agriculture, Forestry and Fishing</v>
          </cell>
          <cell r="AU308" t="str">
            <v>Public Administration and Safety</v>
          </cell>
          <cell r="AV308" t="str">
            <v>Manufacturing</v>
          </cell>
          <cell r="AW308" t="str">
            <v>Administrative and Support Services</v>
          </cell>
          <cell r="AX308">
            <v>74.599999999999994</v>
          </cell>
          <cell r="AY308">
            <v>6.6</v>
          </cell>
          <cell r="AZ308">
            <v>3.9</v>
          </cell>
          <cell r="BA308">
            <v>3.9</v>
          </cell>
          <cell r="BB308">
            <v>13.026553863</v>
          </cell>
          <cell r="BC308">
            <v>16.014062500000001</v>
          </cell>
          <cell r="BD308">
            <v>15.337706275</v>
          </cell>
          <cell r="BE308">
            <v>10.914312199999999</v>
          </cell>
          <cell r="BF308">
            <v>14.377176577</v>
          </cell>
          <cell r="BG308">
            <v>13.872765031</v>
          </cell>
          <cell r="BH308">
            <v>14.158036787</v>
          </cell>
          <cell r="BI308">
            <v>16.562622518000001</v>
          </cell>
          <cell r="BJ308">
            <v>15.077891442</v>
          </cell>
          <cell r="BK308">
            <v>12.457920660999999</v>
          </cell>
          <cell r="BL308">
            <v>18.400975655</v>
          </cell>
          <cell r="BM308">
            <v>18.7</v>
          </cell>
          <cell r="BN308">
            <v>22.8</v>
          </cell>
          <cell r="BO308">
            <v>18.100000000000001</v>
          </cell>
          <cell r="BP308">
            <v>32</v>
          </cell>
          <cell r="BQ308">
            <v>10.5</v>
          </cell>
          <cell r="BR308">
            <v>10.6</v>
          </cell>
          <cell r="BS308">
            <v>5.3</v>
          </cell>
          <cell r="BT308">
            <v>0.5</v>
          </cell>
          <cell r="BU308">
            <v>0.2</v>
          </cell>
          <cell r="BV308">
            <v>4</v>
          </cell>
          <cell r="BW308">
            <v>11</v>
          </cell>
          <cell r="BX308">
            <v>20.7</v>
          </cell>
          <cell r="BY308">
            <v>18.3</v>
          </cell>
          <cell r="BZ308">
            <v>21.7</v>
          </cell>
          <cell r="CA308">
            <v>9.9</v>
          </cell>
          <cell r="CB308">
            <v>8</v>
          </cell>
          <cell r="CC308">
            <v>6.4</v>
          </cell>
          <cell r="CD308">
            <v>43</v>
          </cell>
          <cell r="CF308" t="str">
            <v>Other Industries</v>
          </cell>
          <cell r="CG308">
            <v>11</v>
          </cell>
          <cell r="CH308">
            <v>0.3</v>
          </cell>
        </row>
        <row r="309">
          <cell r="B309">
            <v>7212</v>
          </cell>
          <cell r="C309" t="str">
            <v>Earthmoving Plant Operators</v>
          </cell>
          <cell r="E309">
            <v>1491</v>
          </cell>
          <cell r="F309" t="str">
            <v>n/a</v>
          </cell>
          <cell r="G309">
            <v>98</v>
          </cell>
          <cell r="H309">
            <v>2</v>
          </cell>
          <cell r="I309">
            <v>86</v>
          </cell>
          <cell r="J309">
            <v>14</v>
          </cell>
          <cell r="K309">
            <v>0.2</v>
          </cell>
          <cell r="L309">
            <v>0.9</v>
          </cell>
          <cell r="M309">
            <v>2.8</v>
          </cell>
          <cell r="N309">
            <v>33.6</v>
          </cell>
          <cell r="O309">
            <v>13.3</v>
          </cell>
          <cell r="P309">
            <v>7.9</v>
          </cell>
          <cell r="Q309">
            <v>41.4</v>
          </cell>
          <cell r="Y309">
            <v>86</v>
          </cell>
          <cell r="AA309">
            <v>1.8</v>
          </cell>
          <cell r="AF309">
            <v>49</v>
          </cell>
          <cell r="AH309">
            <v>43100</v>
          </cell>
          <cell r="AI309">
            <v>43104.137197999997</v>
          </cell>
          <cell r="AN309">
            <v>11.2</v>
          </cell>
          <cell r="AR309">
            <v>0.6</v>
          </cell>
          <cell r="AT309" t="str">
            <v>Construction</v>
          </cell>
          <cell r="AU309" t="str">
            <v>Mining</v>
          </cell>
          <cell r="AV309" t="str">
            <v>Public Administration and Safety</v>
          </cell>
          <cell r="AW309" t="str">
            <v>Manufacturing</v>
          </cell>
          <cell r="AX309">
            <v>69.5</v>
          </cell>
          <cell r="AY309">
            <v>8.8000000000000007</v>
          </cell>
          <cell r="AZ309">
            <v>7</v>
          </cell>
          <cell r="BA309">
            <v>2.6</v>
          </cell>
          <cell r="BB309">
            <v>50.710016256999999</v>
          </cell>
          <cell r="BC309">
            <v>49.243710983</v>
          </cell>
          <cell r="BD309">
            <v>49.906851975000002</v>
          </cell>
          <cell r="BE309">
            <v>55.328542927000001</v>
          </cell>
          <cell r="BF309">
            <v>45.062714233999998</v>
          </cell>
          <cell r="BG309">
            <v>38.753201867999998</v>
          </cell>
          <cell r="BH309">
            <v>47.764358287999997</v>
          </cell>
          <cell r="BI309">
            <v>45.869183767000003</v>
          </cell>
          <cell r="BJ309">
            <v>52.622684962999998</v>
          </cell>
          <cell r="BK309">
            <v>48.809686505000002</v>
          </cell>
          <cell r="BL309">
            <v>43.104137197999997</v>
          </cell>
          <cell r="BM309">
            <v>43.3</v>
          </cell>
          <cell r="BN309">
            <v>28.7</v>
          </cell>
          <cell r="BO309">
            <v>20.6</v>
          </cell>
          <cell r="BP309">
            <v>25.8</v>
          </cell>
          <cell r="BQ309">
            <v>7</v>
          </cell>
          <cell r="BR309">
            <v>13.1</v>
          </cell>
          <cell r="BS309">
            <v>3</v>
          </cell>
          <cell r="BT309">
            <v>1.1000000000000001</v>
          </cell>
          <cell r="BU309">
            <v>0.7</v>
          </cell>
          <cell r="BV309">
            <v>1</v>
          </cell>
          <cell r="BW309">
            <v>4.9000000000000004</v>
          </cell>
          <cell r="BX309">
            <v>20.100000000000001</v>
          </cell>
          <cell r="BY309">
            <v>22.5</v>
          </cell>
          <cell r="BZ309">
            <v>27.1</v>
          </cell>
          <cell r="CA309">
            <v>11.5</v>
          </cell>
          <cell r="CB309">
            <v>8.1</v>
          </cell>
          <cell r="CC309">
            <v>4.7</v>
          </cell>
          <cell r="CD309">
            <v>45</v>
          </cell>
          <cell r="CF309" t="str">
            <v>Other Industries</v>
          </cell>
          <cell r="CG309">
            <v>12.100000000000009</v>
          </cell>
          <cell r="CH309">
            <v>0.2</v>
          </cell>
        </row>
        <row r="310">
          <cell r="B310">
            <v>7213</v>
          </cell>
          <cell r="C310" t="str">
            <v>Forklift Drivers</v>
          </cell>
          <cell r="E310">
            <v>1113</v>
          </cell>
          <cell r="F310" t="str">
            <v>n/a</v>
          </cell>
          <cell r="G310">
            <v>96</v>
          </cell>
          <cell r="H310">
            <v>4</v>
          </cell>
          <cell r="I310">
            <v>86</v>
          </cell>
          <cell r="J310">
            <v>14</v>
          </cell>
          <cell r="K310">
            <v>0.7</v>
          </cell>
          <cell r="L310">
            <v>3.3</v>
          </cell>
          <cell r="M310">
            <v>4.2</v>
          </cell>
          <cell r="N310">
            <v>20.100000000000001</v>
          </cell>
          <cell r="O310">
            <v>26.3</v>
          </cell>
          <cell r="P310">
            <v>10.8</v>
          </cell>
          <cell r="Q310">
            <v>34.5</v>
          </cell>
          <cell r="Y310">
            <v>86</v>
          </cell>
          <cell r="AA310">
            <v>6.2</v>
          </cell>
          <cell r="AF310">
            <v>42</v>
          </cell>
          <cell r="AH310">
            <v>57400</v>
          </cell>
          <cell r="AI310">
            <v>57445.763503999995</v>
          </cell>
          <cell r="AN310">
            <v>-3.1</v>
          </cell>
          <cell r="AR310">
            <v>-1</v>
          </cell>
          <cell r="AT310" t="str">
            <v>Manufacturing</v>
          </cell>
          <cell r="AU310" t="str">
            <v>Transport, Postal and Warehousing</v>
          </cell>
          <cell r="AV310" t="str">
            <v>Wholesale Trade</v>
          </cell>
          <cell r="AW310" t="str">
            <v>Retail Trade</v>
          </cell>
          <cell r="AX310">
            <v>30.1</v>
          </cell>
          <cell r="AY310">
            <v>28.8</v>
          </cell>
          <cell r="AZ310">
            <v>13.7</v>
          </cell>
          <cell r="BA310">
            <v>11.2</v>
          </cell>
          <cell r="BB310">
            <v>65.104962198999999</v>
          </cell>
          <cell r="BC310">
            <v>59.820684440999997</v>
          </cell>
          <cell r="BD310">
            <v>60.398291153999999</v>
          </cell>
          <cell r="BE310">
            <v>53.780276946000001</v>
          </cell>
          <cell r="BF310">
            <v>61.665638952000002</v>
          </cell>
          <cell r="BG310">
            <v>59.270312973999999</v>
          </cell>
          <cell r="BH310">
            <v>57.548956384999997</v>
          </cell>
          <cell r="BI310">
            <v>49.492972868999999</v>
          </cell>
          <cell r="BJ310">
            <v>67.825167587999999</v>
          </cell>
          <cell r="BK310">
            <v>71.455666195000006</v>
          </cell>
          <cell r="BL310">
            <v>57.445763503999999</v>
          </cell>
          <cell r="BM310">
            <v>56.9</v>
          </cell>
          <cell r="BN310">
            <v>31.6</v>
          </cell>
          <cell r="BO310">
            <v>31.4</v>
          </cell>
          <cell r="BP310">
            <v>17.8</v>
          </cell>
          <cell r="BQ310">
            <v>7.6</v>
          </cell>
          <cell r="BR310">
            <v>9.4</v>
          </cell>
          <cell r="BS310">
            <v>1.6</v>
          </cell>
          <cell r="BT310">
            <v>0.4</v>
          </cell>
          <cell r="BU310">
            <v>0.2</v>
          </cell>
          <cell r="BV310">
            <v>0.8</v>
          </cell>
          <cell r="BW310">
            <v>8</v>
          </cell>
          <cell r="BX310">
            <v>24.1</v>
          </cell>
          <cell r="BY310">
            <v>24.4</v>
          </cell>
          <cell r="BZ310">
            <v>24.6</v>
          </cell>
          <cell r="CA310">
            <v>10</v>
          </cell>
          <cell r="CB310">
            <v>6</v>
          </cell>
          <cell r="CC310">
            <v>2</v>
          </cell>
          <cell r="CD310">
            <v>42</v>
          </cell>
          <cell r="CF310" t="str">
            <v>Other Industries</v>
          </cell>
          <cell r="CG310">
            <v>16.199999999999989</v>
          </cell>
          <cell r="CH310">
            <v>-0.6</v>
          </cell>
        </row>
        <row r="311">
          <cell r="B311">
            <v>7219</v>
          </cell>
          <cell r="C311" t="str">
            <v>Other Mobile Plant Operators</v>
          </cell>
          <cell r="E311">
            <v>1375</v>
          </cell>
          <cell r="F311" t="str">
            <v>n/a</v>
          </cell>
          <cell r="G311">
            <v>90</v>
          </cell>
          <cell r="H311">
            <v>10</v>
          </cell>
          <cell r="I311">
            <v>72</v>
          </cell>
          <cell r="J311">
            <v>28</v>
          </cell>
          <cell r="K311">
            <v>0.9</v>
          </cell>
          <cell r="L311">
            <v>5.3</v>
          </cell>
          <cell r="M311">
            <v>7.1</v>
          </cell>
          <cell r="N311">
            <v>28.4</v>
          </cell>
          <cell r="O311">
            <v>29.1</v>
          </cell>
          <cell r="P311">
            <v>7.3</v>
          </cell>
          <cell r="Q311">
            <v>21.8</v>
          </cell>
          <cell r="Y311">
            <v>72</v>
          </cell>
          <cell r="AA311">
            <v>3.4</v>
          </cell>
          <cell r="AF311">
            <v>44</v>
          </cell>
          <cell r="AH311">
            <v>7200</v>
          </cell>
          <cell r="AI311">
            <v>7177.3637527000001</v>
          </cell>
          <cell r="AN311">
            <v>-33.799999999999997</v>
          </cell>
          <cell r="AR311">
            <v>-0.8</v>
          </cell>
          <cell r="AT311" t="str">
            <v>Transport, Postal and Warehousing</v>
          </cell>
          <cell r="AU311" t="str">
            <v>Construction</v>
          </cell>
          <cell r="AV311" t="str">
            <v>Public Administration and Safety</v>
          </cell>
          <cell r="AW311" t="str">
            <v>Administrative and Support Services</v>
          </cell>
          <cell r="AX311">
            <v>61</v>
          </cell>
          <cell r="AY311">
            <v>18.2</v>
          </cell>
          <cell r="AZ311">
            <v>10.3</v>
          </cell>
          <cell r="BA311">
            <v>3.3</v>
          </cell>
          <cell r="BB311">
            <v>11.641358158999999</v>
          </cell>
          <cell r="BC311">
            <v>8.7497609373999996</v>
          </cell>
          <cell r="BD311">
            <v>10.994645612999999</v>
          </cell>
          <cell r="BE311">
            <v>9.6991678356000008</v>
          </cell>
          <cell r="BF311">
            <v>12.816750635</v>
          </cell>
          <cell r="BG311">
            <v>10.844720908999999</v>
          </cell>
          <cell r="BH311">
            <v>9.6326123006</v>
          </cell>
          <cell r="BI311">
            <v>17.284467494000001</v>
          </cell>
          <cell r="BJ311">
            <v>13.367943678</v>
          </cell>
          <cell r="BK311">
            <v>12.053149616000001</v>
          </cell>
          <cell r="BL311">
            <v>7.1773637526999998</v>
          </cell>
          <cell r="BM311">
            <v>7.1</v>
          </cell>
          <cell r="BN311">
            <v>30.7</v>
          </cell>
          <cell r="BO311">
            <v>22</v>
          </cell>
          <cell r="BP311">
            <v>23.2</v>
          </cell>
          <cell r="BQ311">
            <v>5.9</v>
          </cell>
          <cell r="BR311">
            <v>13.9</v>
          </cell>
          <cell r="BS311">
            <v>1.4</v>
          </cell>
          <cell r="BT311">
            <v>1.9</v>
          </cell>
          <cell r="BU311">
            <v>0.8</v>
          </cell>
          <cell r="BV311">
            <v>2.8</v>
          </cell>
          <cell r="BW311">
            <v>11.5</v>
          </cell>
          <cell r="BX311">
            <v>23.2</v>
          </cell>
          <cell r="BY311">
            <v>21.6</v>
          </cell>
          <cell r="BZ311">
            <v>23.6</v>
          </cell>
          <cell r="CA311">
            <v>9.1999999999999993</v>
          </cell>
          <cell r="CB311">
            <v>5.6</v>
          </cell>
          <cell r="CC311">
            <v>2.4</v>
          </cell>
          <cell r="CD311">
            <v>40</v>
          </cell>
          <cell r="CF311" t="str">
            <v>Other Industries</v>
          </cell>
          <cell r="CG311">
            <v>7.2000000000000028</v>
          </cell>
          <cell r="CH311">
            <v>-0.1</v>
          </cell>
        </row>
        <row r="312">
          <cell r="B312">
            <v>7311</v>
          </cell>
          <cell r="C312" t="str">
            <v>Automobile Drivers</v>
          </cell>
          <cell r="E312">
            <v>970</v>
          </cell>
          <cell r="F312" t="str">
            <v>n/a</v>
          </cell>
          <cell r="G312">
            <v>94</v>
          </cell>
          <cell r="H312">
            <v>6</v>
          </cell>
          <cell r="I312">
            <v>58</v>
          </cell>
          <cell r="J312">
            <v>42</v>
          </cell>
          <cell r="K312">
            <v>9</v>
          </cell>
          <cell r="L312">
            <v>18.5</v>
          </cell>
          <cell r="M312">
            <v>15.9</v>
          </cell>
          <cell r="N312">
            <v>13.5</v>
          </cell>
          <cell r="O312">
            <v>24.7</v>
          </cell>
          <cell r="P312">
            <v>3.5</v>
          </cell>
          <cell r="Q312">
            <v>15</v>
          </cell>
          <cell r="Y312">
            <v>58</v>
          </cell>
          <cell r="AA312">
            <v>2.9</v>
          </cell>
          <cell r="AF312">
            <v>48</v>
          </cell>
          <cell r="AH312">
            <v>49300</v>
          </cell>
          <cell r="AI312">
            <v>49338.329870000001</v>
          </cell>
          <cell r="AN312">
            <v>28.8</v>
          </cell>
          <cell r="AR312">
            <v>9.6</v>
          </cell>
          <cell r="AT312" t="str">
            <v>Transport, Postal and Warehousing</v>
          </cell>
          <cell r="AU312" t="str">
            <v>Public Administration and Safety</v>
          </cell>
          <cell r="AV312" t="str">
            <v>Retail Trade</v>
          </cell>
          <cell r="AW312" t="str">
            <v>Other Services</v>
          </cell>
          <cell r="AX312">
            <v>94.3</v>
          </cell>
          <cell r="AY312">
            <v>1</v>
          </cell>
          <cell r="AZ312">
            <v>0.9</v>
          </cell>
          <cell r="BA312">
            <v>0.8</v>
          </cell>
          <cell r="BB312">
            <v>32.334052968000002</v>
          </cell>
          <cell r="BC312">
            <v>44.318025857999999</v>
          </cell>
          <cell r="BD312">
            <v>36.131669668999997</v>
          </cell>
          <cell r="BE312">
            <v>44.327119373999999</v>
          </cell>
          <cell r="BF312">
            <v>46.282737812000001</v>
          </cell>
          <cell r="BG312">
            <v>38.294295703000003</v>
          </cell>
          <cell r="BH312">
            <v>47.656714655999998</v>
          </cell>
          <cell r="BI312">
            <v>57.566049997</v>
          </cell>
          <cell r="BJ312">
            <v>55.233603291000001</v>
          </cell>
          <cell r="BK312">
            <v>58.333289782999998</v>
          </cell>
          <cell r="BL312">
            <v>49.338329870000003</v>
          </cell>
          <cell r="BM312">
            <v>54.1</v>
          </cell>
          <cell r="BN312">
            <v>37</v>
          </cell>
          <cell r="BO312">
            <v>25.2</v>
          </cell>
          <cell r="BP312">
            <v>17.8</v>
          </cell>
          <cell r="BQ312">
            <v>5.3</v>
          </cell>
          <cell r="BR312">
            <v>10.6</v>
          </cell>
          <cell r="BS312">
            <v>1.7</v>
          </cell>
          <cell r="BT312">
            <v>0.8</v>
          </cell>
          <cell r="BU312">
            <v>1.5</v>
          </cell>
          <cell r="BV312">
            <v>0.1</v>
          </cell>
          <cell r="BW312">
            <v>2.8</v>
          </cell>
          <cell r="BX312">
            <v>24.3</v>
          </cell>
          <cell r="BY312">
            <v>19.399999999999999</v>
          </cell>
          <cell r="BZ312">
            <v>21.2</v>
          </cell>
          <cell r="CA312">
            <v>11.3</v>
          </cell>
          <cell r="CB312">
            <v>10.7</v>
          </cell>
          <cell r="CC312">
            <v>10.199999999999999</v>
          </cell>
          <cell r="CD312">
            <v>46</v>
          </cell>
          <cell r="CF312" t="str">
            <v>Other Industries</v>
          </cell>
          <cell r="CG312">
            <v>3</v>
          </cell>
          <cell r="CH312">
            <v>4.7</v>
          </cell>
        </row>
        <row r="313">
          <cell r="B313">
            <v>7312</v>
          </cell>
          <cell r="C313" t="str">
            <v>Bus and Coach Drivers</v>
          </cell>
          <cell r="E313">
            <v>1397</v>
          </cell>
          <cell r="F313" t="str">
            <v>n/a</v>
          </cell>
          <cell r="G313">
            <v>87</v>
          </cell>
          <cell r="H313">
            <v>13</v>
          </cell>
          <cell r="I313">
            <v>60</v>
          </cell>
          <cell r="J313">
            <v>40</v>
          </cell>
          <cell r="K313">
            <v>2.8</v>
          </cell>
          <cell r="L313">
            <v>8</v>
          </cell>
          <cell r="M313">
            <v>10.3</v>
          </cell>
          <cell r="N313">
            <v>28.1</v>
          </cell>
          <cell r="O313">
            <v>17.2</v>
          </cell>
          <cell r="P313">
            <v>6.1</v>
          </cell>
          <cell r="Q313">
            <v>27.5</v>
          </cell>
          <cell r="Y313">
            <v>60</v>
          </cell>
          <cell r="AA313">
            <v>1.3</v>
          </cell>
          <cell r="AF313">
            <v>44</v>
          </cell>
          <cell r="AH313">
            <v>43600</v>
          </cell>
          <cell r="AI313">
            <v>43560.736335999994</v>
          </cell>
          <cell r="AN313">
            <v>35.700000000000003</v>
          </cell>
          <cell r="AR313">
            <v>9.1</v>
          </cell>
          <cell r="AT313" t="str">
            <v>Transport, Postal and Warehousing</v>
          </cell>
          <cell r="AU313" t="str">
            <v>Public Administration and Safety</v>
          </cell>
          <cell r="AV313" t="str">
            <v>Education and Training</v>
          </cell>
          <cell r="AW313" t="str">
            <v>Health Care and Social Assistance</v>
          </cell>
          <cell r="AX313">
            <v>80.8</v>
          </cell>
          <cell r="AY313">
            <v>6.4</v>
          </cell>
          <cell r="AZ313">
            <v>4.0999999999999996</v>
          </cell>
          <cell r="BA313">
            <v>2.2000000000000002</v>
          </cell>
          <cell r="BB313">
            <v>32.854482943000001</v>
          </cell>
          <cell r="BC313">
            <v>37.512077349000002</v>
          </cell>
          <cell r="BD313">
            <v>39.203510225000002</v>
          </cell>
          <cell r="BE313">
            <v>51.019889773000003</v>
          </cell>
          <cell r="BF313">
            <v>36.731958857000002</v>
          </cell>
          <cell r="BG313">
            <v>32.100201482999999</v>
          </cell>
          <cell r="BH313">
            <v>37.519427690999997</v>
          </cell>
          <cell r="BI313">
            <v>41.322945503</v>
          </cell>
          <cell r="BJ313">
            <v>48.660216877000003</v>
          </cell>
          <cell r="BK313">
            <v>42.121363848999998</v>
          </cell>
          <cell r="BL313">
            <v>43.560736335999998</v>
          </cell>
          <cell r="BM313">
            <v>47.5</v>
          </cell>
          <cell r="BN313">
            <v>35</v>
          </cell>
          <cell r="BO313">
            <v>20.100000000000001</v>
          </cell>
          <cell r="BP313">
            <v>20.9</v>
          </cell>
          <cell r="BQ313">
            <v>6.6</v>
          </cell>
          <cell r="BR313">
            <v>11.4</v>
          </cell>
          <cell r="BS313">
            <v>2.5</v>
          </cell>
          <cell r="BT313">
            <v>1.6</v>
          </cell>
          <cell r="BU313">
            <v>1.9</v>
          </cell>
          <cell r="BV313">
            <v>0</v>
          </cell>
          <cell r="BW313">
            <v>0.5</v>
          </cell>
          <cell r="BX313">
            <v>6.9</v>
          </cell>
          <cell r="BY313">
            <v>13.5</v>
          </cell>
          <cell r="BZ313">
            <v>25.8</v>
          </cell>
          <cell r="CA313">
            <v>17.600000000000001</v>
          </cell>
          <cell r="CB313">
            <v>18</v>
          </cell>
          <cell r="CC313">
            <v>17.600000000000001</v>
          </cell>
          <cell r="CD313">
            <v>55</v>
          </cell>
          <cell r="CF313" t="str">
            <v>Other Industries</v>
          </cell>
          <cell r="CG313">
            <v>6.5</v>
          </cell>
          <cell r="CH313">
            <v>4</v>
          </cell>
        </row>
        <row r="314">
          <cell r="B314">
            <v>7313</v>
          </cell>
          <cell r="C314" t="str">
            <v>Train and Tram Drivers</v>
          </cell>
          <cell r="E314">
            <v>2304</v>
          </cell>
          <cell r="F314" t="str">
            <v>n/a</v>
          </cell>
          <cell r="G314">
            <v>91</v>
          </cell>
          <cell r="H314">
            <v>9</v>
          </cell>
          <cell r="I314">
            <v>93</v>
          </cell>
          <cell r="J314">
            <v>7</v>
          </cell>
          <cell r="K314">
            <v>1.9</v>
          </cell>
          <cell r="L314">
            <v>5.9</v>
          </cell>
          <cell r="M314">
            <v>6.7</v>
          </cell>
          <cell r="N314">
            <v>39.700000000000003</v>
          </cell>
          <cell r="O314">
            <v>17.600000000000001</v>
          </cell>
          <cell r="P314">
            <v>6.8</v>
          </cell>
          <cell r="Q314">
            <v>21.4</v>
          </cell>
          <cell r="Y314">
            <v>93</v>
          </cell>
          <cell r="AA314">
            <v>1.6</v>
          </cell>
          <cell r="AF314">
            <v>45</v>
          </cell>
          <cell r="AH314">
            <v>13300</v>
          </cell>
          <cell r="AI314">
            <v>13292.731763999998</v>
          </cell>
          <cell r="AN314">
            <v>-6.3</v>
          </cell>
          <cell r="AR314">
            <v>6.8</v>
          </cell>
          <cell r="AT314" t="str">
            <v>Transport, Postal and Warehousing</v>
          </cell>
          <cell r="AU314" t="str">
            <v>Mining</v>
          </cell>
          <cell r="AV314" t="str">
            <v>Manufacturing</v>
          </cell>
          <cell r="AW314" t="str">
            <v>Financial and Insurance Services</v>
          </cell>
          <cell r="AX314">
            <v>77.2</v>
          </cell>
          <cell r="AY314">
            <v>9.1</v>
          </cell>
          <cell r="AZ314">
            <v>5.4</v>
          </cell>
          <cell r="BA314">
            <v>4.2</v>
          </cell>
          <cell r="BB314">
            <v>11.631028725</v>
          </cell>
          <cell r="BC314">
            <v>11.467986788999999</v>
          </cell>
          <cell r="BD314">
            <v>12.438615814</v>
          </cell>
          <cell r="BE314">
            <v>16.255079115000001</v>
          </cell>
          <cell r="BF314">
            <v>7.9247531831</v>
          </cell>
          <cell r="BG314">
            <v>14.187665797999999</v>
          </cell>
          <cell r="BH314">
            <v>14.633237476</v>
          </cell>
          <cell r="BI314">
            <v>10.800437214</v>
          </cell>
          <cell r="BJ314">
            <v>15.153023639000001</v>
          </cell>
          <cell r="BK314">
            <v>18.389392802</v>
          </cell>
          <cell r="BL314">
            <v>13.292731763999999</v>
          </cell>
          <cell r="BM314">
            <v>14.2</v>
          </cell>
          <cell r="BN314">
            <v>29.9</v>
          </cell>
          <cell r="BO314">
            <v>24.2</v>
          </cell>
          <cell r="BP314">
            <v>26.8</v>
          </cell>
          <cell r="BQ314">
            <v>5.7</v>
          </cell>
          <cell r="BR314">
            <v>12.5</v>
          </cell>
          <cell r="BS314">
            <v>0.6</v>
          </cell>
          <cell r="BT314">
            <v>0.2</v>
          </cell>
          <cell r="BU314">
            <v>0</v>
          </cell>
          <cell r="BV314">
            <v>0.2</v>
          </cell>
          <cell r="BW314">
            <v>1.7</v>
          </cell>
          <cell r="BX314">
            <v>14.1</v>
          </cell>
          <cell r="BY314">
            <v>21.4</v>
          </cell>
          <cell r="BZ314">
            <v>32.200000000000003</v>
          </cell>
          <cell r="CA314">
            <v>17.100000000000001</v>
          </cell>
          <cell r="CB314">
            <v>9.1</v>
          </cell>
          <cell r="CC314">
            <v>4.2</v>
          </cell>
          <cell r="CD314">
            <v>49</v>
          </cell>
          <cell r="CF314" t="str">
            <v>Other Industries</v>
          </cell>
          <cell r="CG314">
            <v>4.0999999999999943</v>
          </cell>
          <cell r="CH314">
            <v>0.9</v>
          </cell>
        </row>
        <row r="315">
          <cell r="B315">
            <v>7321</v>
          </cell>
          <cell r="C315" t="str">
            <v>Delivery Drivers</v>
          </cell>
          <cell r="E315">
            <v>1010</v>
          </cell>
          <cell r="F315" t="str">
            <v>n/a</v>
          </cell>
          <cell r="G315">
            <v>90</v>
          </cell>
          <cell r="H315">
            <v>10</v>
          </cell>
          <cell r="I315">
            <v>52</v>
          </cell>
          <cell r="J315">
            <v>48</v>
          </cell>
          <cell r="K315">
            <v>2.4</v>
          </cell>
          <cell r="L315">
            <v>8.5</v>
          </cell>
          <cell r="M315">
            <v>6.4</v>
          </cell>
          <cell r="N315">
            <v>18.7</v>
          </cell>
          <cell r="O315">
            <v>31.1</v>
          </cell>
          <cell r="P315">
            <v>9.1999999999999993</v>
          </cell>
          <cell r="Q315">
            <v>23.8</v>
          </cell>
          <cell r="Y315">
            <v>52</v>
          </cell>
          <cell r="AA315">
            <v>6.2</v>
          </cell>
          <cell r="AF315">
            <v>43</v>
          </cell>
          <cell r="AH315">
            <v>72500</v>
          </cell>
          <cell r="AI315">
            <v>72527.334679000007</v>
          </cell>
          <cell r="AN315">
            <v>57.4</v>
          </cell>
          <cell r="AR315">
            <v>10.1</v>
          </cell>
          <cell r="AT315" t="str">
            <v>Transport, Postal and Warehousing</v>
          </cell>
          <cell r="AU315" t="str">
            <v>Accommodation and Food Services</v>
          </cell>
          <cell r="AV315" t="str">
            <v>Wholesale Trade</v>
          </cell>
          <cell r="AW315" t="str">
            <v>Retail Trade</v>
          </cell>
          <cell r="AX315">
            <v>34.799999999999997</v>
          </cell>
          <cell r="AY315">
            <v>22.4</v>
          </cell>
          <cell r="AZ315">
            <v>12.8</v>
          </cell>
          <cell r="BA315">
            <v>12.2</v>
          </cell>
          <cell r="BB315">
            <v>42.492433988999998</v>
          </cell>
          <cell r="BC315">
            <v>47.357249742999997</v>
          </cell>
          <cell r="BD315">
            <v>43.292849689999997</v>
          </cell>
          <cell r="BE315">
            <v>40.861498955000002</v>
          </cell>
          <cell r="BF315">
            <v>45.155206083000003</v>
          </cell>
          <cell r="BG315">
            <v>46.064706303999998</v>
          </cell>
          <cell r="BH315">
            <v>52.543178261000001</v>
          </cell>
          <cell r="BI315">
            <v>51.622868939999996</v>
          </cell>
          <cell r="BJ315">
            <v>61.944862847000003</v>
          </cell>
          <cell r="BK315">
            <v>67.546616936999996</v>
          </cell>
          <cell r="BL315">
            <v>72.527334679000006</v>
          </cell>
          <cell r="BM315">
            <v>79.8</v>
          </cell>
          <cell r="BN315">
            <v>32.799999999999997</v>
          </cell>
          <cell r="BO315">
            <v>24.5</v>
          </cell>
          <cell r="BP315">
            <v>21.1</v>
          </cell>
          <cell r="BQ315">
            <v>7.1</v>
          </cell>
          <cell r="BR315">
            <v>10.3</v>
          </cell>
          <cell r="BS315">
            <v>2.1</v>
          </cell>
          <cell r="BT315">
            <v>0.7</v>
          </cell>
          <cell r="BU315">
            <v>1.5</v>
          </cell>
          <cell r="BV315">
            <v>9.1999999999999993</v>
          </cell>
          <cell r="BW315">
            <v>14.7</v>
          </cell>
          <cell r="BX315">
            <v>19.5</v>
          </cell>
          <cell r="BY315">
            <v>16.100000000000001</v>
          </cell>
          <cell r="BZ315">
            <v>18.899999999999999</v>
          </cell>
          <cell r="CA315">
            <v>9.1999999999999993</v>
          </cell>
          <cell r="CB315">
            <v>7.4</v>
          </cell>
          <cell r="CC315">
            <v>5</v>
          </cell>
          <cell r="CD315">
            <v>39</v>
          </cell>
          <cell r="CF315" t="str">
            <v>Other Industries</v>
          </cell>
          <cell r="CG315">
            <v>17.799999999999997</v>
          </cell>
          <cell r="CH315">
            <v>7.3</v>
          </cell>
        </row>
        <row r="316">
          <cell r="B316">
            <v>7331</v>
          </cell>
          <cell r="C316" t="str">
            <v>Truck Drivers</v>
          </cell>
          <cell r="E316">
            <v>1509</v>
          </cell>
          <cell r="F316" t="str">
            <v>n/a</v>
          </cell>
          <cell r="G316">
            <v>97</v>
          </cell>
          <cell r="H316">
            <v>3</v>
          </cell>
          <cell r="I316">
            <v>85</v>
          </cell>
          <cell r="J316">
            <v>15</v>
          </cell>
          <cell r="K316">
            <v>0.5</v>
          </cell>
          <cell r="L316">
            <v>2.1</v>
          </cell>
          <cell r="M316">
            <v>3.8</v>
          </cell>
          <cell r="N316">
            <v>26.8</v>
          </cell>
          <cell r="O316">
            <v>16.600000000000001</v>
          </cell>
          <cell r="P316">
            <v>8.5</v>
          </cell>
          <cell r="Q316">
            <v>41.6</v>
          </cell>
          <cell r="Y316">
            <v>85</v>
          </cell>
          <cell r="AA316">
            <v>3.6</v>
          </cell>
          <cell r="AF316">
            <v>49</v>
          </cell>
          <cell r="AH316">
            <v>196000</v>
          </cell>
          <cell r="AI316">
            <v>196019.22961000001</v>
          </cell>
          <cell r="AN316">
            <v>14.1</v>
          </cell>
          <cell r="AR316">
            <v>6.5</v>
          </cell>
          <cell r="AT316" t="str">
            <v>Transport, Postal and Warehousing</v>
          </cell>
          <cell r="AU316" t="str">
            <v>Construction</v>
          </cell>
          <cell r="AV316" t="str">
            <v>Electricity, Gas, Water and Waste Services</v>
          </cell>
          <cell r="AW316" t="str">
            <v>Manufacturing</v>
          </cell>
          <cell r="AX316">
            <v>56</v>
          </cell>
          <cell r="AY316">
            <v>9.1999999999999993</v>
          </cell>
          <cell r="AZ316">
            <v>6.2</v>
          </cell>
          <cell r="BA316">
            <v>6</v>
          </cell>
          <cell r="BB316">
            <v>153.98914110000001</v>
          </cell>
          <cell r="BC316">
            <v>170.2771338</v>
          </cell>
          <cell r="BD316">
            <v>175.03220315999999</v>
          </cell>
          <cell r="BE316">
            <v>162.80300173000001</v>
          </cell>
          <cell r="BF316">
            <v>193.06003944</v>
          </cell>
          <cell r="BG316">
            <v>171.83835565999999</v>
          </cell>
          <cell r="BH316">
            <v>186.14591984</v>
          </cell>
          <cell r="BI316">
            <v>213.29099801000001</v>
          </cell>
          <cell r="BJ316">
            <v>198.29048520000001</v>
          </cell>
          <cell r="BK316">
            <v>201.76759329000001</v>
          </cell>
          <cell r="BL316">
            <v>196.01922961</v>
          </cell>
          <cell r="BM316">
            <v>208.8</v>
          </cell>
          <cell r="BN316">
            <v>30.7</v>
          </cell>
          <cell r="BO316">
            <v>23.1</v>
          </cell>
          <cell r="BP316">
            <v>22.9</v>
          </cell>
          <cell r="BQ316">
            <v>7</v>
          </cell>
          <cell r="BR316">
            <v>12.4</v>
          </cell>
          <cell r="BS316">
            <v>2.2999999999999998</v>
          </cell>
          <cell r="BT316">
            <v>0.9</v>
          </cell>
          <cell r="BU316">
            <v>0.7</v>
          </cell>
          <cell r="BV316">
            <v>0.4</v>
          </cell>
          <cell r="BW316">
            <v>3.6</v>
          </cell>
          <cell r="BX316">
            <v>16.600000000000001</v>
          </cell>
          <cell r="BY316">
            <v>21.2</v>
          </cell>
          <cell r="BZ316">
            <v>29.8</v>
          </cell>
          <cell r="CA316">
            <v>13.7</v>
          </cell>
          <cell r="CB316">
            <v>9.6999999999999993</v>
          </cell>
          <cell r="CC316">
            <v>5</v>
          </cell>
          <cell r="CD316">
            <v>47</v>
          </cell>
          <cell r="CF316" t="str">
            <v>Other Industries</v>
          </cell>
          <cell r="CG316">
            <v>22.599999999999994</v>
          </cell>
          <cell r="CH316">
            <v>12.8</v>
          </cell>
        </row>
        <row r="317">
          <cell r="B317">
            <v>7411</v>
          </cell>
          <cell r="C317" t="str">
            <v>Storepersons</v>
          </cell>
          <cell r="E317">
            <v>1052</v>
          </cell>
          <cell r="F317" t="str">
            <v>n/a</v>
          </cell>
          <cell r="G317">
            <v>80</v>
          </cell>
          <cell r="H317">
            <v>21</v>
          </cell>
          <cell r="I317">
            <v>73</v>
          </cell>
          <cell r="J317">
            <v>27</v>
          </cell>
          <cell r="K317">
            <v>2</v>
          </cell>
          <cell r="L317">
            <v>6.8</v>
          </cell>
          <cell r="M317">
            <v>6.8</v>
          </cell>
          <cell r="N317">
            <v>19.399999999999999</v>
          </cell>
          <cell r="O317">
            <v>31.6</v>
          </cell>
          <cell r="P317">
            <v>9.1999999999999993</v>
          </cell>
          <cell r="Q317">
            <v>24.2</v>
          </cell>
          <cell r="Y317">
            <v>73</v>
          </cell>
          <cell r="AA317">
            <v>5.0999999999999996</v>
          </cell>
          <cell r="AF317">
            <v>41</v>
          </cell>
          <cell r="AH317">
            <v>134200</v>
          </cell>
          <cell r="AI317">
            <v>134227.45175000001</v>
          </cell>
          <cell r="AN317">
            <v>10.5</v>
          </cell>
          <cell r="AR317">
            <v>2.7</v>
          </cell>
          <cell r="AT317" t="str">
            <v>Retail Trade</v>
          </cell>
          <cell r="AU317" t="str">
            <v>Transport, Postal and Warehousing</v>
          </cell>
          <cell r="AV317" t="str">
            <v>Wholesale Trade</v>
          </cell>
          <cell r="AW317" t="str">
            <v>Manufacturing</v>
          </cell>
          <cell r="AX317">
            <v>25.7</v>
          </cell>
          <cell r="AY317">
            <v>20.2</v>
          </cell>
          <cell r="AZ317">
            <v>19.600000000000001</v>
          </cell>
          <cell r="BA317">
            <v>14.7</v>
          </cell>
          <cell r="BB317">
            <v>103.92964651</v>
          </cell>
          <cell r="BC317">
            <v>122.42942703999999</v>
          </cell>
          <cell r="BD317">
            <v>122.77623638</v>
          </cell>
          <cell r="BE317">
            <v>119.48281123</v>
          </cell>
          <cell r="BF317">
            <v>122.11392867000001</v>
          </cell>
          <cell r="BG317">
            <v>121.52212213999999</v>
          </cell>
          <cell r="BH317">
            <v>134.66059651</v>
          </cell>
          <cell r="BI317">
            <v>123.91614982</v>
          </cell>
          <cell r="BJ317">
            <v>122.68023103</v>
          </cell>
          <cell r="BK317">
            <v>137.97351595999999</v>
          </cell>
          <cell r="BL317">
            <v>134.22745175</v>
          </cell>
          <cell r="BM317">
            <v>137.80000000000001</v>
          </cell>
          <cell r="BN317">
            <v>32.5</v>
          </cell>
          <cell r="BO317">
            <v>28.3</v>
          </cell>
          <cell r="BP317">
            <v>19.5</v>
          </cell>
          <cell r="BQ317">
            <v>6.7</v>
          </cell>
          <cell r="BR317">
            <v>10.3</v>
          </cell>
          <cell r="BS317">
            <v>1.5</v>
          </cell>
          <cell r="BT317">
            <v>0.8</v>
          </cell>
          <cell r="BU317">
            <v>0.5</v>
          </cell>
          <cell r="BV317">
            <v>4.9000000000000004</v>
          </cell>
          <cell r="BW317">
            <v>13.4</v>
          </cell>
          <cell r="BX317">
            <v>23.7</v>
          </cell>
          <cell r="BY317">
            <v>20.6</v>
          </cell>
          <cell r="BZ317">
            <v>20.8</v>
          </cell>
          <cell r="CA317">
            <v>8.6999999999999993</v>
          </cell>
          <cell r="CB317">
            <v>5.5</v>
          </cell>
          <cell r="CC317">
            <v>2.4</v>
          </cell>
          <cell r="CD317">
            <v>38</v>
          </cell>
          <cell r="CF317" t="str">
            <v>Other Industries</v>
          </cell>
          <cell r="CG317">
            <v>19.799999999999997</v>
          </cell>
          <cell r="CH317">
            <v>3.6</v>
          </cell>
        </row>
        <row r="318">
          <cell r="B318">
            <v>8111</v>
          </cell>
          <cell r="C318" t="str">
            <v>Car Detailers</v>
          </cell>
          <cell r="E318">
            <v>868</v>
          </cell>
          <cell r="F318" t="str">
            <v>n/a</v>
          </cell>
          <cell r="G318">
            <v>88</v>
          </cell>
          <cell r="H318">
            <v>12</v>
          </cell>
          <cell r="I318">
            <v>61</v>
          </cell>
          <cell r="J318">
            <v>39</v>
          </cell>
          <cell r="K318">
            <v>1.4</v>
          </cell>
          <cell r="L318">
            <v>5.9</v>
          </cell>
          <cell r="M318">
            <v>5.3</v>
          </cell>
          <cell r="N318">
            <v>17.8</v>
          </cell>
          <cell r="O318">
            <v>28.6</v>
          </cell>
          <cell r="P318">
            <v>9.1</v>
          </cell>
          <cell r="Q318">
            <v>32</v>
          </cell>
          <cell r="Y318">
            <v>61</v>
          </cell>
          <cell r="AA318">
            <v>9.3000000000000007</v>
          </cell>
          <cell r="AF318">
            <v>41</v>
          </cell>
          <cell r="AH318">
            <v>18300</v>
          </cell>
          <cell r="AI318">
            <v>18339.869010000002</v>
          </cell>
          <cell r="AN318">
            <v>26.1</v>
          </cell>
          <cell r="AR318">
            <v>1</v>
          </cell>
          <cell r="AT318" t="str">
            <v>Other Services</v>
          </cell>
          <cell r="AU318" t="str">
            <v>Retail Trade</v>
          </cell>
          <cell r="AV318" t="str">
            <v>Rental, Hiring and Real Estate Services</v>
          </cell>
          <cell r="AW318" t="str">
            <v>Transport, Postal and Warehousing</v>
          </cell>
          <cell r="AX318">
            <v>47.2</v>
          </cell>
          <cell r="AY318">
            <v>31.4</v>
          </cell>
          <cell r="AZ318">
            <v>8.3000000000000007</v>
          </cell>
          <cell r="BA318">
            <v>4.5</v>
          </cell>
          <cell r="BB318">
            <v>18.667110701999999</v>
          </cell>
          <cell r="BC318">
            <v>18.250917877999999</v>
          </cell>
          <cell r="BD318">
            <v>17.177883980000001</v>
          </cell>
          <cell r="BE318">
            <v>22.031081119</v>
          </cell>
          <cell r="BF318">
            <v>12.814011974</v>
          </cell>
          <cell r="BG318">
            <v>14.544889305</v>
          </cell>
          <cell r="BH318">
            <v>20.583627752999998</v>
          </cell>
          <cell r="BI318">
            <v>15.088030182000001</v>
          </cell>
          <cell r="BJ318">
            <v>16.511800881999999</v>
          </cell>
          <cell r="BK318">
            <v>19.944581245999998</v>
          </cell>
          <cell r="BL318">
            <v>18.339869010000001</v>
          </cell>
          <cell r="BM318">
            <v>18.5</v>
          </cell>
          <cell r="BN318">
            <v>27.8</v>
          </cell>
          <cell r="BO318">
            <v>23.3</v>
          </cell>
          <cell r="BP318">
            <v>24.4</v>
          </cell>
          <cell r="BQ318">
            <v>8.3000000000000007</v>
          </cell>
          <cell r="BR318">
            <v>11.4</v>
          </cell>
          <cell r="BS318">
            <v>2.6</v>
          </cell>
          <cell r="BT318">
            <v>0.9</v>
          </cell>
          <cell r="BU318">
            <v>1.3</v>
          </cell>
          <cell r="BV318">
            <v>8.6999999999999993</v>
          </cell>
          <cell r="BW318">
            <v>15.9</v>
          </cell>
          <cell r="BX318">
            <v>23.2</v>
          </cell>
          <cell r="BY318">
            <v>18.600000000000001</v>
          </cell>
          <cell r="BZ318">
            <v>18</v>
          </cell>
          <cell r="CA318">
            <v>7.2</v>
          </cell>
          <cell r="CB318">
            <v>5.3</v>
          </cell>
          <cell r="CC318">
            <v>3.1</v>
          </cell>
          <cell r="CD318">
            <v>36</v>
          </cell>
          <cell r="CF318" t="str">
            <v>Other Industries</v>
          </cell>
          <cell r="CG318">
            <v>8.6000000000000085</v>
          </cell>
          <cell r="CH318">
            <v>0.2</v>
          </cell>
        </row>
        <row r="319">
          <cell r="B319">
            <v>8112</v>
          </cell>
          <cell r="C319" t="str">
            <v>Commercial Cleaners</v>
          </cell>
          <cell r="E319">
            <v>904</v>
          </cell>
          <cell r="F319" t="str">
            <v>n/a</v>
          </cell>
          <cell r="G319">
            <v>43</v>
          </cell>
          <cell r="H319">
            <v>57</v>
          </cell>
          <cell r="I319">
            <v>33</v>
          </cell>
          <cell r="J319">
            <v>67</v>
          </cell>
          <cell r="K319">
            <v>2.7</v>
          </cell>
          <cell r="L319">
            <v>9.1999999999999993</v>
          </cell>
          <cell r="M319">
            <v>7</v>
          </cell>
          <cell r="N319">
            <v>14.4</v>
          </cell>
          <cell r="O319">
            <v>22.9</v>
          </cell>
          <cell r="P319">
            <v>7.7</v>
          </cell>
          <cell r="Q319">
            <v>36.200000000000003</v>
          </cell>
          <cell r="Y319">
            <v>33</v>
          </cell>
          <cell r="AA319">
            <v>5.8</v>
          </cell>
          <cell r="AF319">
            <v>42</v>
          </cell>
          <cell r="AH319">
            <v>173200</v>
          </cell>
          <cell r="AI319">
            <v>173232.16756</v>
          </cell>
          <cell r="AN319">
            <v>26.3</v>
          </cell>
          <cell r="AR319">
            <v>7.8</v>
          </cell>
          <cell r="AT319" t="str">
            <v>Administrative and Support Services</v>
          </cell>
          <cell r="AU319" t="str">
            <v>Health Care and Social Assistance</v>
          </cell>
          <cell r="AV319" t="str">
            <v>Education and Training</v>
          </cell>
          <cell r="AW319" t="str">
            <v>Accommodation and Food Services</v>
          </cell>
          <cell r="AX319">
            <v>44.6</v>
          </cell>
          <cell r="AY319">
            <v>13.4</v>
          </cell>
          <cell r="AZ319">
            <v>11.2</v>
          </cell>
          <cell r="BA319">
            <v>9</v>
          </cell>
          <cell r="BB319">
            <v>153.40327439999999</v>
          </cell>
          <cell r="BC319">
            <v>155.60850266</v>
          </cell>
          <cell r="BD319">
            <v>166.4218309</v>
          </cell>
          <cell r="BE319">
            <v>155.45274386</v>
          </cell>
          <cell r="BF319">
            <v>145.24662029999999</v>
          </cell>
          <cell r="BG319">
            <v>137.18983108</v>
          </cell>
          <cell r="BH319">
            <v>146.60597163</v>
          </cell>
          <cell r="BI319">
            <v>156.47572774</v>
          </cell>
          <cell r="BJ319">
            <v>154.09310459</v>
          </cell>
          <cell r="BK319">
            <v>159.65740323</v>
          </cell>
          <cell r="BL319">
            <v>173.23216755999999</v>
          </cell>
          <cell r="BM319">
            <v>186.7</v>
          </cell>
          <cell r="BN319">
            <v>29.9</v>
          </cell>
          <cell r="BO319">
            <v>21.9</v>
          </cell>
          <cell r="BP319">
            <v>23.1</v>
          </cell>
          <cell r="BQ319">
            <v>7.7</v>
          </cell>
          <cell r="BR319">
            <v>12.2</v>
          </cell>
          <cell r="BS319">
            <v>2.8</v>
          </cell>
          <cell r="BT319">
            <v>0.9</v>
          </cell>
          <cell r="BU319">
            <v>1.4</v>
          </cell>
          <cell r="BV319">
            <v>3.9</v>
          </cell>
          <cell r="BW319">
            <v>7.4</v>
          </cell>
          <cell r="BX319">
            <v>17.100000000000001</v>
          </cell>
          <cell r="BY319">
            <v>16.600000000000001</v>
          </cell>
          <cell r="BZ319">
            <v>23.8</v>
          </cell>
          <cell r="CA319">
            <v>13.5</v>
          </cell>
          <cell r="CB319">
            <v>10.7</v>
          </cell>
          <cell r="CC319">
            <v>7.1</v>
          </cell>
          <cell r="CD319">
            <v>47</v>
          </cell>
          <cell r="CF319" t="str">
            <v>Other Industries</v>
          </cell>
          <cell r="CG319">
            <v>21.799999999999997</v>
          </cell>
          <cell r="CH319">
            <v>13.4</v>
          </cell>
        </row>
        <row r="320">
          <cell r="B320">
            <v>8113</v>
          </cell>
          <cell r="C320" t="str">
            <v>Domestic Cleaners</v>
          </cell>
          <cell r="E320" t="str">
            <v>n/a</v>
          </cell>
          <cell r="F320" t="str">
            <v>n/a</v>
          </cell>
          <cell r="G320">
            <v>23</v>
          </cell>
          <cell r="H320">
            <v>77</v>
          </cell>
          <cell r="I320">
            <v>16</v>
          </cell>
          <cell r="J320">
            <v>84</v>
          </cell>
          <cell r="K320">
            <v>2.4</v>
          </cell>
          <cell r="L320">
            <v>10</v>
          </cell>
          <cell r="M320">
            <v>9.6</v>
          </cell>
          <cell r="N320">
            <v>14.1</v>
          </cell>
          <cell r="O320">
            <v>24.4</v>
          </cell>
          <cell r="P320">
            <v>7.8</v>
          </cell>
          <cell r="Q320">
            <v>31.7</v>
          </cell>
          <cell r="Y320">
            <v>16</v>
          </cell>
          <cell r="AA320">
            <v>5.4</v>
          </cell>
          <cell r="AF320">
            <v>43</v>
          </cell>
          <cell r="AH320">
            <v>22600</v>
          </cell>
          <cell r="AI320">
            <v>22643.337434999998</v>
          </cell>
          <cell r="AN320">
            <v>-28.7</v>
          </cell>
          <cell r="AR320">
            <v>0.1</v>
          </cell>
          <cell r="AT320" t="str">
            <v>Administrative and Support Services</v>
          </cell>
          <cell r="AU320" t="str">
            <v>Health Care and Social Assistance</v>
          </cell>
          <cell r="AV320" t="str">
            <v>Accommodation and Food Services</v>
          </cell>
          <cell r="AW320" t="str">
            <v>Other Services</v>
          </cell>
          <cell r="AX320">
            <v>83.7</v>
          </cell>
          <cell r="AY320">
            <v>6.5</v>
          </cell>
          <cell r="AZ320">
            <v>1.7</v>
          </cell>
          <cell r="BA320">
            <v>1.4</v>
          </cell>
          <cell r="BB320">
            <v>31.806327327999998</v>
          </cell>
          <cell r="BC320">
            <v>30.491145207999999</v>
          </cell>
          <cell r="BD320">
            <v>32.168176981999999</v>
          </cell>
          <cell r="BE320">
            <v>27.731452895</v>
          </cell>
          <cell r="BF320">
            <v>27.363828266999999</v>
          </cell>
          <cell r="BG320">
            <v>31.779424739</v>
          </cell>
          <cell r="BH320">
            <v>33.521459339000003</v>
          </cell>
          <cell r="BI320">
            <v>30.194003962</v>
          </cell>
          <cell r="BJ320">
            <v>33.892757811000003</v>
          </cell>
          <cell r="BK320">
            <v>44.652115729999998</v>
          </cell>
          <cell r="BL320">
            <v>22.643337434999999</v>
          </cell>
          <cell r="BM320">
            <v>22.7</v>
          </cell>
          <cell r="BN320">
            <v>32.299999999999997</v>
          </cell>
          <cell r="BO320">
            <v>22.1</v>
          </cell>
          <cell r="BP320">
            <v>22.1</v>
          </cell>
          <cell r="BQ320">
            <v>8.1</v>
          </cell>
          <cell r="BR320">
            <v>11</v>
          </cell>
          <cell r="BS320">
            <v>2.1</v>
          </cell>
          <cell r="BT320">
            <v>0.8</v>
          </cell>
          <cell r="BU320">
            <v>1.4</v>
          </cell>
          <cell r="BV320">
            <v>1.8</v>
          </cell>
          <cell r="BW320">
            <v>4.7</v>
          </cell>
          <cell r="BX320">
            <v>15.2</v>
          </cell>
          <cell r="BY320">
            <v>21.3</v>
          </cell>
          <cell r="BZ320">
            <v>28.4</v>
          </cell>
          <cell r="CA320">
            <v>12.7</v>
          </cell>
          <cell r="CB320">
            <v>9.4</v>
          </cell>
          <cell r="CC320">
            <v>6.5</v>
          </cell>
          <cell r="CD320">
            <v>47</v>
          </cell>
          <cell r="CF320" t="str">
            <v>Other Industries</v>
          </cell>
          <cell r="CG320">
            <v>6.6999999999999886</v>
          </cell>
          <cell r="CH320">
            <v>0</v>
          </cell>
        </row>
        <row r="321">
          <cell r="B321">
            <v>8114</v>
          </cell>
          <cell r="C321" t="str">
            <v>Housekeepers</v>
          </cell>
          <cell r="E321">
            <v>878</v>
          </cell>
          <cell r="F321" t="str">
            <v>n/a</v>
          </cell>
          <cell r="G321">
            <v>16</v>
          </cell>
          <cell r="H321">
            <v>84</v>
          </cell>
          <cell r="I321">
            <v>22</v>
          </cell>
          <cell r="J321">
            <v>78</v>
          </cell>
          <cell r="K321">
            <v>3.9</v>
          </cell>
          <cell r="L321">
            <v>14</v>
          </cell>
          <cell r="M321">
            <v>8</v>
          </cell>
          <cell r="N321">
            <v>12.8</v>
          </cell>
          <cell r="O321">
            <v>25.4</v>
          </cell>
          <cell r="P321">
            <v>7</v>
          </cell>
          <cell r="Q321">
            <v>29</v>
          </cell>
          <cell r="Y321">
            <v>22</v>
          </cell>
          <cell r="AA321">
            <v>3.3</v>
          </cell>
          <cell r="AF321">
            <v>43</v>
          </cell>
          <cell r="AH321">
            <v>20800</v>
          </cell>
          <cell r="AI321">
            <v>20812.360709</v>
          </cell>
          <cell r="AN321">
            <v>-20.5</v>
          </cell>
          <cell r="AR321">
            <v>-10.3</v>
          </cell>
          <cell r="AT321" t="str">
            <v>Accommodation and Food Services</v>
          </cell>
          <cell r="AU321" t="str">
            <v>Administrative and Support Services</v>
          </cell>
          <cell r="AV321" t="str">
            <v>Health Care and Social Assistance</v>
          </cell>
          <cell r="AW321" t="str">
            <v>Arts and Recreation Services</v>
          </cell>
          <cell r="AX321">
            <v>60</v>
          </cell>
          <cell r="AY321">
            <v>23.6</v>
          </cell>
          <cell r="AZ321">
            <v>9.3000000000000007</v>
          </cell>
          <cell r="BA321">
            <v>1.5</v>
          </cell>
          <cell r="BB321">
            <v>26.273971110000002</v>
          </cell>
          <cell r="BC321">
            <v>27.410556143000001</v>
          </cell>
          <cell r="BD321">
            <v>24.338502452</v>
          </cell>
          <cell r="BE321">
            <v>25.349519090000001</v>
          </cell>
          <cell r="BF321">
            <v>24.954830471000001</v>
          </cell>
          <cell r="BG321">
            <v>26.192889771000001</v>
          </cell>
          <cell r="BH321">
            <v>32.058134547999998</v>
          </cell>
          <cell r="BI321">
            <v>29.983135648000001</v>
          </cell>
          <cell r="BJ321">
            <v>29.677702119999999</v>
          </cell>
          <cell r="BK321">
            <v>24.984575681999999</v>
          </cell>
          <cell r="BL321">
            <v>20.812360709</v>
          </cell>
          <cell r="BM321">
            <v>18.7</v>
          </cell>
          <cell r="BN321">
            <v>28.8</v>
          </cell>
          <cell r="BO321">
            <v>21.1</v>
          </cell>
          <cell r="BP321">
            <v>24.9</v>
          </cell>
          <cell r="BQ321">
            <v>7.5</v>
          </cell>
          <cell r="BR321">
            <v>10.4</v>
          </cell>
          <cell r="BS321">
            <v>3.2</v>
          </cell>
          <cell r="BT321">
            <v>2.2000000000000002</v>
          </cell>
          <cell r="BU321">
            <v>1.8</v>
          </cell>
          <cell r="BV321">
            <v>2.2999999999999998</v>
          </cell>
          <cell r="BW321">
            <v>10.6</v>
          </cell>
          <cell r="BX321">
            <v>25.3</v>
          </cell>
          <cell r="BY321">
            <v>19.399999999999999</v>
          </cell>
          <cell r="BZ321">
            <v>22.9</v>
          </cell>
          <cell r="CA321">
            <v>10.1</v>
          </cell>
          <cell r="CB321">
            <v>6.5</v>
          </cell>
          <cell r="CC321">
            <v>2.9</v>
          </cell>
          <cell r="CD321">
            <v>41</v>
          </cell>
          <cell r="CF321" t="str">
            <v>Other Industries</v>
          </cell>
          <cell r="CG321">
            <v>5.6000000000000085</v>
          </cell>
          <cell r="CH321">
            <v>-2.1</v>
          </cell>
        </row>
        <row r="322">
          <cell r="B322">
            <v>8115</v>
          </cell>
          <cell r="C322" t="str">
            <v>Laundry Workers</v>
          </cell>
          <cell r="E322">
            <v>937</v>
          </cell>
          <cell r="F322" t="str">
            <v>n/a</v>
          </cell>
          <cell r="G322">
            <v>32</v>
          </cell>
          <cell r="H322">
            <v>69</v>
          </cell>
          <cell r="I322">
            <v>49</v>
          </cell>
          <cell r="J322">
            <v>51</v>
          </cell>
          <cell r="K322">
            <v>2.2999999999999998</v>
          </cell>
          <cell r="L322">
            <v>8.4</v>
          </cell>
          <cell r="M322">
            <v>5.8</v>
          </cell>
          <cell r="N322">
            <v>12.5</v>
          </cell>
          <cell r="O322">
            <v>25.5</v>
          </cell>
          <cell r="P322">
            <v>7.1</v>
          </cell>
          <cell r="Q322">
            <v>38.4</v>
          </cell>
          <cell r="Y322">
            <v>49</v>
          </cell>
          <cell r="AA322">
            <v>5.4</v>
          </cell>
          <cell r="AF322">
            <v>42</v>
          </cell>
          <cell r="AH322">
            <v>11400</v>
          </cell>
          <cell r="AI322">
            <v>11391.647791000001</v>
          </cell>
          <cell r="AN322">
            <v>-8.4</v>
          </cell>
          <cell r="AR322">
            <v>2.5</v>
          </cell>
          <cell r="AT322" t="str">
            <v>Other Services</v>
          </cell>
          <cell r="AU322" t="str">
            <v>Health Care and Social Assistance</v>
          </cell>
          <cell r="AV322" t="str">
            <v>Administrative and Support Services</v>
          </cell>
          <cell r="AW322" t="str">
            <v>Accommodation and Food Services</v>
          </cell>
          <cell r="AX322">
            <v>62.3</v>
          </cell>
          <cell r="AY322">
            <v>21.9</v>
          </cell>
          <cell r="AZ322">
            <v>5</v>
          </cell>
          <cell r="BA322">
            <v>4.8</v>
          </cell>
          <cell r="BB322">
            <v>18.775282490999999</v>
          </cell>
          <cell r="BC322">
            <v>15.248190599000001</v>
          </cell>
          <cell r="BD322">
            <v>13.983002361</v>
          </cell>
          <cell r="BE322">
            <v>13.181400246999999</v>
          </cell>
          <cell r="BF322">
            <v>14.960596848</v>
          </cell>
          <cell r="BG322">
            <v>12.439075105000001</v>
          </cell>
          <cell r="BH322">
            <v>18.793569913999999</v>
          </cell>
          <cell r="BI322">
            <v>14.614070165999999</v>
          </cell>
          <cell r="BJ322">
            <v>12.703904785000001</v>
          </cell>
          <cell r="BK322">
            <v>14.520644383</v>
          </cell>
          <cell r="BL322">
            <v>11.391647791</v>
          </cell>
          <cell r="BM322">
            <v>11.7</v>
          </cell>
          <cell r="BN322">
            <v>32.799999999999997</v>
          </cell>
          <cell r="BO322">
            <v>23.5</v>
          </cell>
          <cell r="BP322">
            <v>19.399999999999999</v>
          </cell>
          <cell r="BQ322">
            <v>7.1</v>
          </cell>
          <cell r="BR322">
            <v>11.4</v>
          </cell>
          <cell r="BS322">
            <v>3.2</v>
          </cell>
          <cell r="BT322">
            <v>1.3</v>
          </cell>
          <cell r="BU322">
            <v>1.4</v>
          </cell>
          <cell r="BV322">
            <v>2.6</v>
          </cell>
          <cell r="BW322">
            <v>5.9</v>
          </cell>
          <cell r="BX322">
            <v>14.2</v>
          </cell>
          <cell r="BY322">
            <v>16.8</v>
          </cell>
          <cell r="BZ322">
            <v>27.4</v>
          </cell>
          <cell r="CA322">
            <v>15.8</v>
          </cell>
          <cell r="CB322">
            <v>11.5</v>
          </cell>
          <cell r="CC322">
            <v>6</v>
          </cell>
          <cell r="CD322">
            <v>49</v>
          </cell>
          <cell r="CF322" t="str">
            <v>Other Industries</v>
          </cell>
          <cell r="CG322">
            <v>6.0000000000000142</v>
          </cell>
          <cell r="CH322">
            <v>0.3</v>
          </cell>
        </row>
        <row r="323">
          <cell r="B323">
            <v>8116</v>
          </cell>
          <cell r="C323" t="str">
            <v>Other Cleaners</v>
          </cell>
          <cell r="E323">
            <v>1385</v>
          </cell>
          <cell r="F323" t="str">
            <v>n/a</v>
          </cell>
          <cell r="G323">
            <v>88</v>
          </cell>
          <cell r="H323">
            <v>12</v>
          </cell>
          <cell r="I323">
            <v>50</v>
          </cell>
          <cell r="J323">
            <v>50</v>
          </cell>
          <cell r="K323">
            <v>1.1000000000000001</v>
          </cell>
          <cell r="L323">
            <v>5.5</v>
          </cell>
          <cell r="M323">
            <v>6.4</v>
          </cell>
          <cell r="N323">
            <v>25.4</v>
          </cell>
          <cell r="O323">
            <v>23.3</v>
          </cell>
          <cell r="P323">
            <v>8.6999999999999993</v>
          </cell>
          <cell r="Q323">
            <v>29.6</v>
          </cell>
          <cell r="Y323">
            <v>50</v>
          </cell>
          <cell r="AA323">
            <v>3.8</v>
          </cell>
          <cell r="AF323">
            <v>43</v>
          </cell>
          <cell r="AH323">
            <v>15000</v>
          </cell>
          <cell r="AI323">
            <v>15001.164197</v>
          </cell>
          <cell r="AN323">
            <v>-8.5</v>
          </cell>
          <cell r="AR323">
            <v>-2.6</v>
          </cell>
          <cell r="AT323" t="str">
            <v>Administrative and Support Services</v>
          </cell>
          <cell r="AU323" t="str">
            <v>Other Services</v>
          </cell>
          <cell r="AV323" t="str">
            <v>Public Administration and Safety</v>
          </cell>
          <cell r="AW323" t="str">
            <v>Construction</v>
          </cell>
          <cell r="AX323">
            <v>53.4</v>
          </cell>
          <cell r="AY323">
            <v>21.8</v>
          </cell>
          <cell r="AZ323">
            <v>5.3</v>
          </cell>
          <cell r="BA323">
            <v>3.3</v>
          </cell>
          <cell r="BB323">
            <v>11.71372313</v>
          </cell>
          <cell r="BC323">
            <v>9.9943042552999994</v>
          </cell>
          <cell r="BD323">
            <v>13.534498563</v>
          </cell>
          <cell r="BE323">
            <v>15.487361704</v>
          </cell>
          <cell r="BF323">
            <v>12.686235545000001</v>
          </cell>
          <cell r="BG323">
            <v>16.389822070000001</v>
          </cell>
          <cell r="BH323">
            <v>13.065021119000001</v>
          </cell>
          <cell r="BI323">
            <v>11.918399316</v>
          </cell>
          <cell r="BJ323">
            <v>14.573151789000001</v>
          </cell>
          <cell r="BK323">
            <v>15.852722739000001</v>
          </cell>
          <cell r="BL323">
            <v>15.001164197</v>
          </cell>
          <cell r="BM323">
            <v>14.6</v>
          </cell>
          <cell r="BN323">
            <v>30.1</v>
          </cell>
          <cell r="BO323">
            <v>22</v>
          </cell>
          <cell r="BP323">
            <v>22.2</v>
          </cell>
          <cell r="BQ323">
            <v>7.8</v>
          </cell>
          <cell r="BR323">
            <v>13.9</v>
          </cell>
          <cell r="BS323">
            <v>2.2000000000000002</v>
          </cell>
          <cell r="BT323">
            <v>0.7</v>
          </cell>
          <cell r="BU323">
            <v>1.1000000000000001</v>
          </cell>
          <cell r="BV323">
            <v>3.3</v>
          </cell>
          <cell r="BW323">
            <v>7.9</v>
          </cell>
          <cell r="BX323">
            <v>18.2</v>
          </cell>
          <cell r="BY323">
            <v>20.5</v>
          </cell>
          <cell r="BZ323">
            <v>25.5</v>
          </cell>
          <cell r="CA323">
            <v>11</v>
          </cell>
          <cell r="CB323">
            <v>8.1999999999999993</v>
          </cell>
          <cell r="CC323">
            <v>5.4</v>
          </cell>
          <cell r="CD323">
            <v>45</v>
          </cell>
          <cell r="CF323" t="str">
            <v>Other Industries</v>
          </cell>
          <cell r="CG323">
            <v>16.200000000000003</v>
          </cell>
          <cell r="CH323">
            <v>-0.4</v>
          </cell>
        </row>
        <row r="324">
          <cell r="B324">
            <v>8211</v>
          </cell>
          <cell r="C324" t="str">
            <v>Building and Plumbing Labourers</v>
          </cell>
          <cell r="E324">
            <v>1458</v>
          </cell>
          <cell r="F324" t="str">
            <v>n/a</v>
          </cell>
          <cell r="G324">
            <v>98</v>
          </cell>
          <cell r="H324">
            <v>3</v>
          </cell>
          <cell r="I324">
            <v>76</v>
          </cell>
          <cell r="J324">
            <v>24</v>
          </cell>
          <cell r="K324">
            <v>0.7</v>
          </cell>
          <cell r="L324">
            <v>4.3</v>
          </cell>
          <cell r="M324">
            <v>4.3</v>
          </cell>
          <cell r="N324">
            <v>30.8</v>
          </cell>
          <cell r="O324">
            <v>24.9</v>
          </cell>
          <cell r="P324">
            <v>8.3000000000000007</v>
          </cell>
          <cell r="Q324">
            <v>26.7</v>
          </cell>
          <cell r="Y324">
            <v>76</v>
          </cell>
          <cell r="AA324">
            <v>10.5</v>
          </cell>
          <cell r="AF324">
            <v>45</v>
          </cell>
          <cell r="AH324">
            <v>59800</v>
          </cell>
          <cell r="AI324">
            <v>59834.162616000001</v>
          </cell>
          <cell r="AN324">
            <v>9</v>
          </cell>
          <cell r="AR324">
            <v>6.5</v>
          </cell>
          <cell r="AT324" t="str">
            <v>Construction</v>
          </cell>
          <cell r="AU324" t="str">
            <v>Electricity, Gas, Water and Waste Services</v>
          </cell>
          <cell r="AV324" t="str">
            <v>Public Administration and Safety</v>
          </cell>
          <cell r="AW324" t="str">
            <v>Administrative and Support Services</v>
          </cell>
          <cell r="AX324">
            <v>80.099999999999994</v>
          </cell>
          <cell r="AY324">
            <v>4.8</v>
          </cell>
          <cell r="AZ324">
            <v>3.4</v>
          </cell>
          <cell r="BA324">
            <v>3.1</v>
          </cell>
          <cell r="BB324">
            <v>56.504924525</v>
          </cell>
          <cell r="BC324">
            <v>50.111092384999999</v>
          </cell>
          <cell r="BD324">
            <v>47.053286149999998</v>
          </cell>
          <cell r="BE324">
            <v>49.355230833</v>
          </cell>
          <cell r="BF324">
            <v>57.689171354000003</v>
          </cell>
          <cell r="BG324">
            <v>54.873285189999997</v>
          </cell>
          <cell r="BH324">
            <v>54.950058144000003</v>
          </cell>
          <cell r="BI324">
            <v>69.123654428999998</v>
          </cell>
          <cell r="BJ324">
            <v>71.445366691999993</v>
          </cell>
          <cell r="BK324">
            <v>68.295444106999994</v>
          </cell>
          <cell r="BL324">
            <v>59.834162616</v>
          </cell>
          <cell r="BM324">
            <v>63.7</v>
          </cell>
          <cell r="BN324">
            <v>35.200000000000003</v>
          </cell>
          <cell r="BO324">
            <v>23.2</v>
          </cell>
          <cell r="BP324">
            <v>21.6</v>
          </cell>
          <cell r="BQ324">
            <v>6</v>
          </cell>
          <cell r="BR324">
            <v>9.4</v>
          </cell>
          <cell r="BS324">
            <v>1.8</v>
          </cell>
          <cell r="BT324">
            <v>1.3</v>
          </cell>
          <cell r="BU324">
            <v>1.5</v>
          </cell>
          <cell r="BV324">
            <v>7.1</v>
          </cell>
          <cell r="BW324">
            <v>15.9</v>
          </cell>
          <cell r="BX324">
            <v>27.6</v>
          </cell>
          <cell r="BY324">
            <v>19.600000000000001</v>
          </cell>
          <cell r="BZ324">
            <v>17.899999999999999</v>
          </cell>
          <cell r="CA324">
            <v>6.5</v>
          </cell>
          <cell r="CB324">
            <v>3.7</v>
          </cell>
          <cell r="CC324">
            <v>1.7</v>
          </cell>
          <cell r="CD324">
            <v>34</v>
          </cell>
          <cell r="CF324" t="str">
            <v>Other Industries</v>
          </cell>
          <cell r="CG324">
            <v>8.6000000000000085</v>
          </cell>
          <cell r="CH324">
            <v>3.9</v>
          </cell>
        </row>
        <row r="325">
          <cell r="B325">
            <v>8212</v>
          </cell>
          <cell r="C325" t="str">
            <v>Concreters</v>
          </cell>
          <cell r="E325">
            <v>2100</v>
          </cell>
          <cell r="F325" t="str">
            <v>n/a</v>
          </cell>
          <cell r="G325">
            <v>99</v>
          </cell>
          <cell r="H325">
            <v>1</v>
          </cell>
          <cell r="I325">
            <v>79</v>
          </cell>
          <cell r="J325">
            <v>21</v>
          </cell>
          <cell r="K325">
            <v>0.2</v>
          </cell>
          <cell r="L325">
            <v>1.4</v>
          </cell>
          <cell r="M325">
            <v>2.4</v>
          </cell>
          <cell r="N325">
            <v>38.9</v>
          </cell>
          <cell r="O325">
            <v>17.399999999999999</v>
          </cell>
          <cell r="P325">
            <v>8.6</v>
          </cell>
          <cell r="Q325">
            <v>31.1</v>
          </cell>
          <cell r="Y325">
            <v>79</v>
          </cell>
          <cell r="AA325">
            <v>4.4000000000000004</v>
          </cell>
          <cell r="AF325">
            <v>45</v>
          </cell>
          <cell r="AH325">
            <v>27500</v>
          </cell>
          <cell r="AI325">
            <v>27549.518991000001</v>
          </cell>
          <cell r="AN325">
            <v>-22.9</v>
          </cell>
          <cell r="AR325">
            <v>1.8</v>
          </cell>
          <cell r="AT325" t="str">
            <v>Construction</v>
          </cell>
          <cell r="AU325" t="str">
            <v>Public Administration and Safety</v>
          </cell>
          <cell r="AV325" t="str">
            <v>Manufacturing</v>
          </cell>
          <cell r="AW325" t="str">
            <v>Administrative and Support Services</v>
          </cell>
          <cell r="AX325">
            <v>91.2</v>
          </cell>
          <cell r="AY325">
            <v>2.8</v>
          </cell>
          <cell r="AZ325">
            <v>2.5</v>
          </cell>
          <cell r="BA325">
            <v>0.9</v>
          </cell>
          <cell r="BB325">
            <v>36.408511912999998</v>
          </cell>
          <cell r="BC325">
            <v>41.226236849999999</v>
          </cell>
          <cell r="BD325">
            <v>43.331683732999998</v>
          </cell>
          <cell r="BE325">
            <v>33.014344817000001</v>
          </cell>
          <cell r="BF325">
            <v>33.348461360999998</v>
          </cell>
          <cell r="BG325">
            <v>35.723574863000003</v>
          </cell>
          <cell r="BH325">
            <v>37.368726322999997</v>
          </cell>
          <cell r="BI325">
            <v>44.612030179000001</v>
          </cell>
          <cell r="BJ325">
            <v>41.171794102</v>
          </cell>
          <cell r="BK325">
            <v>44.260664220999999</v>
          </cell>
          <cell r="BL325">
            <v>27.549518990999999</v>
          </cell>
          <cell r="BM325">
            <v>28</v>
          </cell>
          <cell r="BN325">
            <v>28.9</v>
          </cell>
          <cell r="BO325">
            <v>28.3</v>
          </cell>
          <cell r="BP325">
            <v>23.5</v>
          </cell>
          <cell r="BQ325">
            <v>6.3</v>
          </cell>
          <cell r="BR325">
            <v>9.4</v>
          </cell>
          <cell r="BS325">
            <v>1.3</v>
          </cell>
          <cell r="BT325">
            <v>1.1000000000000001</v>
          </cell>
          <cell r="BU325">
            <v>1.1000000000000001</v>
          </cell>
          <cell r="BV325">
            <v>3.9</v>
          </cell>
          <cell r="BW325">
            <v>12.6</v>
          </cell>
          <cell r="BX325">
            <v>29.5</v>
          </cell>
          <cell r="BY325">
            <v>23.5</v>
          </cell>
          <cell r="BZ325">
            <v>18.5</v>
          </cell>
          <cell r="CA325">
            <v>6.2</v>
          </cell>
          <cell r="CB325">
            <v>3.7</v>
          </cell>
          <cell r="CC325">
            <v>2.2000000000000002</v>
          </cell>
          <cell r="CD325">
            <v>36</v>
          </cell>
          <cell r="CF325" t="str">
            <v>Other Industries</v>
          </cell>
          <cell r="CG325">
            <v>2.5999999999999943</v>
          </cell>
          <cell r="CH325">
            <v>0.5</v>
          </cell>
        </row>
        <row r="326">
          <cell r="B326">
            <v>8213</v>
          </cell>
          <cell r="C326" t="str">
            <v>Fencers</v>
          </cell>
          <cell r="E326">
            <v>1132</v>
          </cell>
          <cell r="F326" t="str">
            <v>n/a</v>
          </cell>
          <cell r="G326">
            <v>96</v>
          </cell>
          <cell r="H326">
            <v>4</v>
          </cell>
          <cell r="I326">
            <v>71</v>
          </cell>
          <cell r="J326">
            <v>29</v>
          </cell>
          <cell r="K326">
            <v>0.3</v>
          </cell>
          <cell r="L326">
            <v>2.5</v>
          </cell>
          <cell r="M326">
            <v>4.2</v>
          </cell>
          <cell r="N326">
            <v>30</v>
          </cell>
          <cell r="O326">
            <v>18.7</v>
          </cell>
          <cell r="P326">
            <v>9.1999999999999993</v>
          </cell>
          <cell r="Q326">
            <v>35.200000000000003</v>
          </cell>
          <cell r="Y326">
            <v>71</v>
          </cell>
          <cell r="AA326">
            <v>6.8</v>
          </cell>
          <cell r="AF326">
            <v>46</v>
          </cell>
          <cell r="AH326">
            <v>15000</v>
          </cell>
          <cell r="AI326">
            <v>14950.673192</v>
          </cell>
          <cell r="AN326">
            <v>117.7</v>
          </cell>
          <cell r="AR326">
            <v>3.2</v>
          </cell>
          <cell r="AT326" t="str">
            <v>Construction</v>
          </cell>
          <cell r="AU326" t="str">
            <v>Agriculture, Forestry and Fishing</v>
          </cell>
          <cell r="AV326" t="str">
            <v>Manufacturing</v>
          </cell>
          <cell r="AW326" t="str">
            <v>Rental, Hiring and Real Estate Services</v>
          </cell>
          <cell r="AX326">
            <v>87.1</v>
          </cell>
          <cell r="AY326">
            <v>7.8</v>
          </cell>
          <cell r="AZ326">
            <v>1.1000000000000001</v>
          </cell>
          <cell r="BA326">
            <v>1</v>
          </cell>
          <cell r="BB326">
            <v>13.138790994000001</v>
          </cell>
          <cell r="BC326">
            <v>15.242664542</v>
          </cell>
          <cell r="BD326">
            <v>8.6983620293000001</v>
          </cell>
          <cell r="BE326">
            <v>7.5262497305</v>
          </cell>
          <cell r="BF326">
            <v>7.4981541920000003</v>
          </cell>
          <cell r="BG326">
            <v>6.8689682678999997</v>
          </cell>
          <cell r="BH326">
            <v>7.5461774217000004</v>
          </cell>
          <cell r="BI326">
            <v>11.219291217</v>
          </cell>
          <cell r="BJ326">
            <v>10.729107162</v>
          </cell>
          <cell r="BK326">
            <v>11.127132685999999</v>
          </cell>
          <cell r="BL326">
            <v>14.950673192</v>
          </cell>
          <cell r="BM326">
            <v>15.4</v>
          </cell>
          <cell r="BN326">
            <v>30</v>
          </cell>
          <cell r="BO326">
            <v>25.7</v>
          </cell>
          <cell r="BP326">
            <v>21.1</v>
          </cell>
          <cell r="BQ326">
            <v>7.6</v>
          </cell>
          <cell r="BR326">
            <v>11.6</v>
          </cell>
          <cell r="BS326">
            <v>1.8</v>
          </cell>
          <cell r="BT326">
            <v>1.2</v>
          </cell>
          <cell r="BU326">
            <v>1</v>
          </cell>
          <cell r="BV326">
            <v>4</v>
          </cell>
          <cell r="BW326">
            <v>10.1</v>
          </cell>
          <cell r="BX326">
            <v>20.5</v>
          </cell>
          <cell r="BY326">
            <v>21.8</v>
          </cell>
          <cell r="BZ326">
            <v>23.4</v>
          </cell>
          <cell r="CA326">
            <v>9.5</v>
          </cell>
          <cell r="CB326">
            <v>6.5</v>
          </cell>
          <cell r="CC326">
            <v>4.3</v>
          </cell>
          <cell r="CD326">
            <v>42</v>
          </cell>
          <cell r="CF326" t="str">
            <v>Other Industries</v>
          </cell>
          <cell r="CG326">
            <v>3.0000000000000142</v>
          </cell>
          <cell r="CH326">
            <v>0.5</v>
          </cell>
        </row>
        <row r="327">
          <cell r="B327">
            <v>8214</v>
          </cell>
          <cell r="C327" t="str">
            <v>Insulation and Home Improvement Installers</v>
          </cell>
          <cell r="E327">
            <v>1442</v>
          </cell>
          <cell r="F327" t="str">
            <v>n/a</v>
          </cell>
          <cell r="G327">
            <v>97</v>
          </cell>
          <cell r="H327">
            <v>3</v>
          </cell>
          <cell r="I327">
            <v>78</v>
          </cell>
          <cell r="J327">
            <v>22</v>
          </cell>
          <cell r="K327">
            <v>0.5</v>
          </cell>
          <cell r="L327">
            <v>3.5</v>
          </cell>
          <cell r="M327">
            <v>4.7</v>
          </cell>
          <cell r="N327">
            <v>39.200000000000003</v>
          </cell>
          <cell r="O327">
            <v>20.100000000000001</v>
          </cell>
          <cell r="P327">
            <v>8.3000000000000007</v>
          </cell>
          <cell r="Q327">
            <v>23.7</v>
          </cell>
          <cell r="Y327">
            <v>78</v>
          </cell>
          <cell r="AA327">
            <v>5.5</v>
          </cell>
          <cell r="AF327">
            <v>44</v>
          </cell>
          <cell r="AH327">
            <v>18900</v>
          </cell>
          <cell r="AI327">
            <v>18949.336290000003</v>
          </cell>
          <cell r="AN327">
            <v>3.3</v>
          </cell>
          <cell r="AR327">
            <v>4.4000000000000004</v>
          </cell>
          <cell r="AT327" t="str">
            <v>Construction</v>
          </cell>
          <cell r="AU327" t="str">
            <v>Manufacturing</v>
          </cell>
          <cell r="AV327" t="str">
            <v>Retail Trade</v>
          </cell>
          <cell r="AW327" t="str">
            <v>Other Services</v>
          </cell>
          <cell r="AX327">
            <v>81.599999999999994</v>
          </cell>
          <cell r="AY327">
            <v>7.8</v>
          </cell>
          <cell r="AZ327">
            <v>3</v>
          </cell>
          <cell r="BA327">
            <v>1.9</v>
          </cell>
          <cell r="BB327">
            <v>24.051917745000001</v>
          </cell>
          <cell r="BC327">
            <v>15.940402555</v>
          </cell>
          <cell r="BD327">
            <v>13.022831771</v>
          </cell>
          <cell r="BE327">
            <v>16.633347741000001</v>
          </cell>
          <cell r="BF327">
            <v>12.671362216</v>
          </cell>
          <cell r="BG327">
            <v>18.343752173999999</v>
          </cell>
          <cell r="BH327">
            <v>25.638951121000002</v>
          </cell>
          <cell r="BI327">
            <v>24.027603173999999</v>
          </cell>
          <cell r="BJ327">
            <v>17.176007452</v>
          </cell>
          <cell r="BK327">
            <v>27.767104635999999</v>
          </cell>
          <cell r="BL327">
            <v>18.949336290000002</v>
          </cell>
          <cell r="BM327">
            <v>19.8</v>
          </cell>
          <cell r="BN327">
            <v>31.5</v>
          </cell>
          <cell r="BO327">
            <v>23.9</v>
          </cell>
          <cell r="BP327">
            <v>22.3</v>
          </cell>
          <cell r="BQ327">
            <v>7.4</v>
          </cell>
          <cell r="BR327">
            <v>12.1</v>
          </cell>
          <cell r="BS327">
            <v>1.1000000000000001</v>
          </cell>
          <cell r="BT327">
            <v>0.5</v>
          </cell>
          <cell r="BU327">
            <v>1.2</v>
          </cell>
          <cell r="BV327">
            <v>2.9</v>
          </cell>
          <cell r="BW327">
            <v>9.6999999999999993</v>
          </cell>
          <cell r="BX327">
            <v>24.6</v>
          </cell>
          <cell r="BY327">
            <v>24.4</v>
          </cell>
          <cell r="BZ327">
            <v>22.5</v>
          </cell>
          <cell r="CA327">
            <v>7.8</v>
          </cell>
          <cell r="CB327">
            <v>5.3</v>
          </cell>
          <cell r="CC327">
            <v>2.7</v>
          </cell>
          <cell r="CD327">
            <v>40</v>
          </cell>
          <cell r="CF327" t="str">
            <v>Other Industries</v>
          </cell>
          <cell r="CG327">
            <v>5.7000000000000028</v>
          </cell>
          <cell r="CH327">
            <v>0.8</v>
          </cell>
        </row>
        <row r="328">
          <cell r="B328">
            <v>8215</v>
          </cell>
          <cell r="C328" t="str">
            <v>Paving and Surfacing Labourers</v>
          </cell>
          <cell r="E328">
            <v>1192</v>
          </cell>
          <cell r="F328" t="str">
            <v>n/a</v>
          </cell>
          <cell r="G328">
            <v>98</v>
          </cell>
          <cell r="H328">
            <v>2</v>
          </cell>
          <cell r="I328">
            <v>88</v>
          </cell>
          <cell r="J328">
            <v>12</v>
          </cell>
          <cell r="K328">
            <v>0.2</v>
          </cell>
          <cell r="L328">
            <v>1.6</v>
          </cell>
          <cell r="M328">
            <v>2.9</v>
          </cell>
          <cell r="N328">
            <v>31.9</v>
          </cell>
          <cell r="O328">
            <v>16.7</v>
          </cell>
          <cell r="P328">
            <v>9.4</v>
          </cell>
          <cell r="Q328">
            <v>37.4</v>
          </cell>
          <cell r="Y328">
            <v>88</v>
          </cell>
          <cell r="AA328">
            <v>7.8</v>
          </cell>
          <cell r="AF328">
            <v>44</v>
          </cell>
          <cell r="AH328">
            <v>3200</v>
          </cell>
          <cell r="AI328">
            <v>3197.1086599</v>
          </cell>
          <cell r="AN328">
            <v>-65.7</v>
          </cell>
          <cell r="AR328">
            <v>2.7</v>
          </cell>
          <cell r="AT328" t="str">
            <v>Construction</v>
          </cell>
          <cell r="AU328" t="str">
            <v>Public Administration and Safety</v>
          </cell>
          <cell r="AV328" t="str">
            <v>Transport, Postal and Warehousing</v>
          </cell>
          <cell r="AW328" t="str">
            <v>Administrative and Support Services</v>
          </cell>
          <cell r="AX328">
            <v>62.6</v>
          </cell>
          <cell r="AY328">
            <v>27.9</v>
          </cell>
          <cell r="AZ328">
            <v>2.9</v>
          </cell>
          <cell r="BA328">
            <v>2.8</v>
          </cell>
          <cell r="BB328">
            <v>9.9861317702000001</v>
          </cell>
          <cell r="BC328">
            <v>9.6384212092000006</v>
          </cell>
          <cell r="BD328">
            <v>11.592581847</v>
          </cell>
          <cell r="BE328">
            <v>8.9048807415999995</v>
          </cell>
          <cell r="BF328">
            <v>4.9391905311000004</v>
          </cell>
          <cell r="BG328">
            <v>9.3210031373</v>
          </cell>
          <cell r="BH328">
            <v>10.646883470000001</v>
          </cell>
          <cell r="BI328">
            <v>7.9787608332</v>
          </cell>
          <cell r="BJ328">
            <v>9.4854266077999991</v>
          </cell>
          <cell r="BK328">
            <v>8.6317222515999994</v>
          </cell>
          <cell r="BL328">
            <v>3.1971086599</v>
          </cell>
          <cell r="BM328">
            <v>3.3</v>
          </cell>
          <cell r="BN328">
            <v>32.1</v>
          </cell>
          <cell r="BO328">
            <v>23.1</v>
          </cell>
          <cell r="BP328">
            <v>23.6</v>
          </cell>
          <cell r="BQ328">
            <v>6.8</v>
          </cell>
          <cell r="BR328">
            <v>8.3000000000000007</v>
          </cell>
          <cell r="BS328">
            <v>4.2</v>
          </cell>
          <cell r="BT328">
            <v>1</v>
          </cell>
          <cell r="BU328">
            <v>0.8</v>
          </cell>
          <cell r="BV328">
            <v>3.1</v>
          </cell>
          <cell r="BW328">
            <v>9.8000000000000007</v>
          </cell>
          <cell r="BX328">
            <v>22.8</v>
          </cell>
          <cell r="BY328">
            <v>20.7</v>
          </cell>
          <cell r="BZ328">
            <v>23</v>
          </cell>
          <cell r="CA328">
            <v>10.8</v>
          </cell>
          <cell r="CB328">
            <v>7.3</v>
          </cell>
          <cell r="CC328">
            <v>2.6</v>
          </cell>
          <cell r="CD328">
            <v>42</v>
          </cell>
          <cell r="CF328" t="str">
            <v>Other Industries</v>
          </cell>
          <cell r="CG328">
            <v>3.7999999999999972</v>
          </cell>
          <cell r="CH328">
            <v>0.1</v>
          </cell>
        </row>
        <row r="329">
          <cell r="B329">
            <v>8216</v>
          </cell>
          <cell r="C329" t="str">
            <v>Railway Track Workers</v>
          </cell>
          <cell r="E329">
            <v>2074</v>
          </cell>
          <cell r="F329" t="str">
            <v>n/a</v>
          </cell>
          <cell r="G329">
            <v>96</v>
          </cell>
          <cell r="H329">
            <v>4</v>
          </cell>
          <cell r="I329">
            <v>90</v>
          </cell>
          <cell r="J329">
            <v>10</v>
          </cell>
          <cell r="K329">
            <v>1.1000000000000001</v>
          </cell>
          <cell r="L329">
            <v>2.4</v>
          </cell>
          <cell r="M329">
            <v>5.2</v>
          </cell>
          <cell r="N329">
            <v>33.6</v>
          </cell>
          <cell r="O329">
            <v>17</v>
          </cell>
          <cell r="P329">
            <v>8.3000000000000007</v>
          </cell>
          <cell r="Q329">
            <v>32.5</v>
          </cell>
          <cell r="Y329">
            <v>90</v>
          </cell>
          <cell r="AA329">
            <v>1.7</v>
          </cell>
          <cell r="AF329">
            <v>49</v>
          </cell>
          <cell r="AH329">
            <v>4200</v>
          </cell>
          <cell r="AI329">
            <v>4224.2230987999992</v>
          </cell>
          <cell r="AN329">
            <v>-2.5</v>
          </cell>
          <cell r="AR329">
            <v>4.2</v>
          </cell>
          <cell r="AT329" t="str">
            <v>Transport, Postal and Warehousing</v>
          </cell>
          <cell r="AU329" t="str">
            <v>Construction</v>
          </cell>
          <cell r="AV329" t="str">
            <v>Financial and Insurance Services</v>
          </cell>
          <cell r="AW329" t="str">
            <v>Mining</v>
          </cell>
          <cell r="AX329">
            <v>46.1</v>
          </cell>
          <cell r="AY329">
            <v>24.4</v>
          </cell>
          <cell r="AZ329">
            <v>6.2</v>
          </cell>
          <cell r="BA329">
            <v>5.4</v>
          </cell>
          <cell r="BB329">
            <v>8.0740199218999997</v>
          </cell>
          <cell r="BC329">
            <v>5.7203490050000001</v>
          </cell>
          <cell r="BD329">
            <v>3.0992257404000001</v>
          </cell>
          <cell r="BE329">
            <v>5.7514190521000002</v>
          </cell>
          <cell r="BF329">
            <v>3.0187627853999999</v>
          </cell>
          <cell r="BG329">
            <v>4.3328778343999996</v>
          </cell>
          <cell r="BH329">
            <v>4.6716529831000004</v>
          </cell>
          <cell r="BI329">
            <v>4.4554997819000004</v>
          </cell>
          <cell r="BJ329">
            <v>2.7832683304999999</v>
          </cell>
          <cell r="BK329">
            <v>8.6319458429000004</v>
          </cell>
          <cell r="BL329">
            <v>4.2242230987999996</v>
          </cell>
          <cell r="BM329">
            <v>4.4000000000000004</v>
          </cell>
          <cell r="BN329">
            <v>34.200000000000003</v>
          </cell>
          <cell r="BO329">
            <v>17.3</v>
          </cell>
          <cell r="BP329">
            <v>27.9</v>
          </cell>
          <cell r="BQ329">
            <v>4</v>
          </cell>
          <cell r="BR329">
            <v>15.5</v>
          </cell>
          <cell r="BS329">
            <v>0.9</v>
          </cell>
          <cell r="BT329">
            <v>0.3</v>
          </cell>
          <cell r="BU329">
            <v>0</v>
          </cell>
          <cell r="BV329">
            <v>0.8</v>
          </cell>
          <cell r="BW329">
            <v>5.2</v>
          </cell>
          <cell r="BX329">
            <v>24.4</v>
          </cell>
          <cell r="BY329">
            <v>21.5</v>
          </cell>
          <cell r="BZ329">
            <v>24.6</v>
          </cell>
          <cell r="CA329">
            <v>13.8</v>
          </cell>
          <cell r="CB329">
            <v>7.5</v>
          </cell>
          <cell r="CC329">
            <v>2.4</v>
          </cell>
          <cell r="CD329">
            <v>44</v>
          </cell>
          <cell r="CF329" t="str">
            <v>Other Industries</v>
          </cell>
          <cell r="CG329">
            <v>17.899999999999991</v>
          </cell>
          <cell r="CH329">
            <v>0.2</v>
          </cell>
        </row>
        <row r="330">
          <cell r="B330">
            <v>8217</v>
          </cell>
          <cell r="C330" t="str">
            <v>Structural Steel Construction Workers</v>
          </cell>
          <cell r="E330">
            <v>2100</v>
          </cell>
          <cell r="F330" t="str">
            <v>n/a</v>
          </cell>
          <cell r="G330">
            <v>99</v>
          </cell>
          <cell r="H330">
            <v>1</v>
          </cell>
          <cell r="I330">
            <v>85</v>
          </cell>
          <cell r="J330">
            <v>15</v>
          </cell>
          <cell r="K330">
            <v>0.2</v>
          </cell>
          <cell r="L330">
            <v>2.5</v>
          </cell>
          <cell r="M330">
            <v>3.5</v>
          </cell>
          <cell r="N330">
            <v>39.5</v>
          </cell>
          <cell r="O330">
            <v>21.6</v>
          </cell>
          <cell r="P330">
            <v>8.6</v>
          </cell>
          <cell r="Q330">
            <v>24</v>
          </cell>
          <cell r="Y330">
            <v>85</v>
          </cell>
          <cell r="AA330">
            <v>5.4</v>
          </cell>
          <cell r="AF330">
            <v>49</v>
          </cell>
          <cell r="AH330">
            <v>23900</v>
          </cell>
          <cell r="AI330">
            <v>23946.492288999998</v>
          </cell>
          <cell r="AN330">
            <v>-19.2</v>
          </cell>
          <cell r="AR330">
            <v>6.5</v>
          </cell>
          <cell r="AT330" t="str">
            <v>Construction</v>
          </cell>
          <cell r="AU330" t="str">
            <v>Mining</v>
          </cell>
          <cell r="AV330" t="str">
            <v>Manufacturing</v>
          </cell>
          <cell r="AW330" t="str">
            <v>Professional, Scientific and Technical Services</v>
          </cell>
          <cell r="AX330">
            <v>75.599999999999994</v>
          </cell>
          <cell r="AY330">
            <v>6.4</v>
          </cell>
          <cell r="AZ330">
            <v>4.3</v>
          </cell>
          <cell r="BA330">
            <v>2.8</v>
          </cell>
          <cell r="BB330">
            <v>18.050596002999999</v>
          </cell>
          <cell r="BC330">
            <v>23.837987619</v>
          </cell>
          <cell r="BD330">
            <v>26.180518104000001</v>
          </cell>
          <cell r="BE330">
            <v>19.894159992999999</v>
          </cell>
          <cell r="BF330">
            <v>26.184460917999999</v>
          </cell>
          <cell r="BG330">
            <v>29.632571184</v>
          </cell>
          <cell r="BH330">
            <v>21.512284430000001</v>
          </cell>
          <cell r="BI330">
            <v>23.636889909000001</v>
          </cell>
          <cell r="BJ330">
            <v>27.113997446999999</v>
          </cell>
          <cell r="BK330">
            <v>24.317585830999999</v>
          </cell>
          <cell r="BL330">
            <v>23.946492288999998</v>
          </cell>
          <cell r="BM330">
            <v>25.5</v>
          </cell>
          <cell r="BN330">
            <v>26.7</v>
          </cell>
          <cell r="BO330">
            <v>18.7</v>
          </cell>
          <cell r="BP330">
            <v>24.1</v>
          </cell>
          <cell r="BQ330">
            <v>5</v>
          </cell>
          <cell r="BR330">
            <v>21.6</v>
          </cell>
          <cell r="BS330">
            <v>0.9</v>
          </cell>
          <cell r="BT330">
            <v>2.2999999999999998</v>
          </cell>
          <cell r="BU330">
            <v>0.7</v>
          </cell>
          <cell r="BV330">
            <v>2.2999999999999998</v>
          </cell>
          <cell r="BW330">
            <v>11.7</v>
          </cell>
          <cell r="BX330">
            <v>35.5</v>
          </cell>
          <cell r="BY330">
            <v>25.4</v>
          </cell>
          <cell r="BZ330">
            <v>16.8</v>
          </cell>
          <cell r="CA330">
            <v>5.2</v>
          </cell>
          <cell r="CB330">
            <v>2.2999999999999998</v>
          </cell>
          <cell r="CC330">
            <v>0.8</v>
          </cell>
          <cell r="CD330">
            <v>35</v>
          </cell>
          <cell r="CF330" t="str">
            <v>Other Industries</v>
          </cell>
          <cell r="CG330">
            <v>10.900000000000006</v>
          </cell>
          <cell r="CH330">
            <v>1.6</v>
          </cell>
        </row>
        <row r="331">
          <cell r="B331">
            <v>8219</v>
          </cell>
          <cell r="C331" t="str">
            <v>Other Construction and Mining Labourers</v>
          </cell>
          <cell r="E331">
            <v>1683</v>
          </cell>
          <cell r="F331" t="str">
            <v>n/a</v>
          </cell>
          <cell r="G331">
            <v>95</v>
          </cell>
          <cell r="H331">
            <v>5</v>
          </cell>
          <cell r="I331">
            <v>81</v>
          </cell>
          <cell r="J331">
            <v>19</v>
          </cell>
          <cell r="K331">
            <v>1.3</v>
          </cell>
          <cell r="L331">
            <v>6.2</v>
          </cell>
          <cell r="M331">
            <v>5.5</v>
          </cell>
          <cell r="N331">
            <v>34.6</v>
          </cell>
          <cell r="O331">
            <v>23.2</v>
          </cell>
          <cell r="P331">
            <v>6.8</v>
          </cell>
          <cell r="Q331">
            <v>22.3</v>
          </cell>
          <cell r="Y331">
            <v>81</v>
          </cell>
          <cell r="AA331">
            <v>4.7</v>
          </cell>
          <cell r="AF331">
            <v>57</v>
          </cell>
          <cell r="AH331">
            <v>8700</v>
          </cell>
          <cell r="AI331">
            <v>8709.0340495</v>
          </cell>
          <cell r="AN331">
            <v>22.9</v>
          </cell>
          <cell r="AR331">
            <v>4.9000000000000004</v>
          </cell>
          <cell r="AT331" t="str">
            <v>Mining</v>
          </cell>
          <cell r="AU331" t="str">
            <v>Construction</v>
          </cell>
          <cell r="AV331" t="str">
            <v>Professional, Scientific and Technical Services</v>
          </cell>
          <cell r="AW331" t="str">
            <v>Manufacturing</v>
          </cell>
          <cell r="AX331">
            <v>40.1</v>
          </cell>
          <cell r="AY331">
            <v>28.2</v>
          </cell>
          <cell r="AZ331">
            <v>15.8</v>
          </cell>
          <cell r="BA331">
            <v>4.9000000000000004</v>
          </cell>
          <cell r="BB331">
            <v>7.8656919226999999</v>
          </cell>
          <cell r="BC331">
            <v>8.4952455478999997</v>
          </cell>
          <cell r="BD331">
            <v>8.3931506984999995</v>
          </cell>
          <cell r="BE331">
            <v>8.7880077279000002</v>
          </cell>
          <cell r="BF331">
            <v>3.7519602493000002</v>
          </cell>
          <cell r="BG331">
            <v>7.0888585634999997</v>
          </cell>
          <cell r="BH331">
            <v>7.5967340301000004</v>
          </cell>
          <cell r="BI331">
            <v>6.9684283100000002</v>
          </cell>
          <cell r="BJ331">
            <v>6.8996421420000003</v>
          </cell>
          <cell r="BK331">
            <v>8.7140266885000006</v>
          </cell>
          <cell r="BL331">
            <v>8.7090340494999996</v>
          </cell>
          <cell r="BM331">
            <v>9.1</v>
          </cell>
          <cell r="BN331">
            <v>26.1</v>
          </cell>
          <cell r="BO331">
            <v>12.9</v>
          </cell>
          <cell r="BP331">
            <v>25.2</v>
          </cell>
          <cell r="BQ331">
            <v>4.7</v>
          </cell>
          <cell r="BR331">
            <v>27.3</v>
          </cell>
          <cell r="BS331">
            <v>1.7</v>
          </cell>
          <cell r="BT331">
            <v>1.3</v>
          </cell>
          <cell r="BU331">
            <v>0.6</v>
          </cell>
          <cell r="BV331">
            <v>3.2</v>
          </cell>
          <cell r="BW331">
            <v>14.7</v>
          </cell>
          <cell r="BX331">
            <v>31.8</v>
          </cell>
          <cell r="BY331">
            <v>20.2</v>
          </cell>
          <cell r="BZ331">
            <v>16.8</v>
          </cell>
          <cell r="CA331">
            <v>6.4</v>
          </cell>
          <cell r="CB331">
            <v>3.9</v>
          </cell>
          <cell r="CC331">
            <v>3</v>
          </cell>
          <cell r="CD331">
            <v>35</v>
          </cell>
          <cell r="CF331" t="str">
            <v>Other Industries</v>
          </cell>
          <cell r="CG331">
            <v>11</v>
          </cell>
          <cell r="CH331">
            <v>0.4</v>
          </cell>
        </row>
        <row r="332">
          <cell r="B332">
            <v>8311</v>
          </cell>
          <cell r="C332" t="str">
            <v>Food and Drink Factory Workers</v>
          </cell>
          <cell r="E332">
            <v>1208</v>
          </cell>
          <cell r="F332" t="str">
            <v>n/a</v>
          </cell>
          <cell r="G332">
            <v>70</v>
          </cell>
          <cell r="H332">
            <v>30</v>
          </cell>
          <cell r="I332">
            <v>75</v>
          </cell>
          <cell r="J332">
            <v>25</v>
          </cell>
          <cell r="K332">
            <v>2.7</v>
          </cell>
          <cell r="L332">
            <v>8.9</v>
          </cell>
          <cell r="M332">
            <v>6.6</v>
          </cell>
          <cell r="N332">
            <v>20</v>
          </cell>
          <cell r="O332">
            <v>27</v>
          </cell>
          <cell r="P332">
            <v>8.6999999999999993</v>
          </cell>
          <cell r="Q332">
            <v>26.1</v>
          </cell>
          <cell r="Y332">
            <v>75</v>
          </cell>
          <cell r="AA332">
            <v>3.8</v>
          </cell>
          <cell r="AF332">
            <v>42</v>
          </cell>
          <cell r="AH332">
            <v>33300</v>
          </cell>
          <cell r="AI332">
            <v>33263.058802000007</v>
          </cell>
          <cell r="AN332">
            <v>13.7</v>
          </cell>
          <cell r="AR332">
            <v>6.8</v>
          </cell>
          <cell r="AT332" t="str">
            <v>Manufacturing</v>
          </cell>
          <cell r="AU332" t="str">
            <v>Agriculture, Forestry and Fishing</v>
          </cell>
          <cell r="AV332" t="str">
            <v>Accommodation and Food Services</v>
          </cell>
          <cell r="AW332" t="str">
            <v>Wholesale Trade</v>
          </cell>
          <cell r="AX332">
            <v>77.599999999999994</v>
          </cell>
          <cell r="AY332">
            <v>5.2</v>
          </cell>
          <cell r="AZ332">
            <v>4.5999999999999996</v>
          </cell>
          <cell r="BA332">
            <v>4.3</v>
          </cell>
          <cell r="BB332">
            <v>35.446954386999998</v>
          </cell>
          <cell r="BC332">
            <v>26.130854476</v>
          </cell>
          <cell r="BD332">
            <v>29.488458478999998</v>
          </cell>
          <cell r="BE332">
            <v>26.648098634</v>
          </cell>
          <cell r="BF332">
            <v>31.987777412</v>
          </cell>
          <cell r="BG332">
            <v>29.248129895999998</v>
          </cell>
          <cell r="BH332">
            <v>23.970816274000001</v>
          </cell>
          <cell r="BI332">
            <v>27.566890051000001</v>
          </cell>
          <cell r="BJ332">
            <v>40.360562676000001</v>
          </cell>
          <cell r="BK332">
            <v>29.405666286999999</v>
          </cell>
          <cell r="BL332">
            <v>33.263058802000003</v>
          </cell>
          <cell r="BM332">
            <v>35.5</v>
          </cell>
          <cell r="BN332">
            <v>24.2</v>
          </cell>
          <cell r="BO332">
            <v>36</v>
          </cell>
          <cell r="BP332">
            <v>19.2</v>
          </cell>
          <cell r="BQ332">
            <v>10.7</v>
          </cell>
          <cell r="BR332">
            <v>5.0999999999999996</v>
          </cell>
          <cell r="BS332">
            <v>4.4000000000000004</v>
          </cell>
          <cell r="BT332">
            <v>0.1</v>
          </cell>
          <cell r="BU332">
            <v>0.2</v>
          </cell>
          <cell r="BV332">
            <v>3.6</v>
          </cell>
          <cell r="BW332">
            <v>9</v>
          </cell>
          <cell r="BX332">
            <v>22.2</v>
          </cell>
          <cell r="BY332">
            <v>22.7</v>
          </cell>
          <cell r="BZ332">
            <v>24.3</v>
          </cell>
          <cell r="CA332">
            <v>10.199999999999999</v>
          </cell>
          <cell r="CB332">
            <v>6</v>
          </cell>
          <cell r="CC332">
            <v>2.1</v>
          </cell>
          <cell r="CD332">
            <v>41</v>
          </cell>
          <cell r="CF332" t="str">
            <v>Other Industries</v>
          </cell>
          <cell r="CG332">
            <v>8.3000000000000114</v>
          </cell>
          <cell r="CH332">
            <v>2.2999999999999998</v>
          </cell>
        </row>
        <row r="333">
          <cell r="B333">
            <v>8312</v>
          </cell>
          <cell r="C333" t="str">
            <v>Meat Boners and Slicers, and Slaughterers</v>
          </cell>
          <cell r="E333">
            <v>1202</v>
          </cell>
          <cell r="F333" t="str">
            <v>n/a</v>
          </cell>
          <cell r="G333">
            <v>88</v>
          </cell>
          <cell r="H333">
            <v>12</v>
          </cell>
          <cell r="I333">
            <v>74</v>
          </cell>
          <cell r="J333">
            <v>27</v>
          </cell>
          <cell r="K333">
            <v>0.3</v>
          </cell>
          <cell r="L333">
            <v>5</v>
          </cell>
          <cell r="M333">
            <v>2.9</v>
          </cell>
          <cell r="N333">
            <v>24.6</v>
          </cell>
          <cell r="O333">
            <v>25.7</v>
          </cell>
          <cell r="P333">
            <v>8.1999999999999993</v>
          </cell>
          <cell r="Q333">
            <v>33.299999999999997</v>
          </cell>
          <cell r="Y333">
            <v>74</v>
          </cell>
          <cell r="AA333">
            <v>6.3</v>
          </cell>
          <cell r="AF333">
            <v>40</v>
          </cell>
          <cell r="AH333">
            <v>8900</v>
          </cell>
          <cell r="AI333">
            <v>8937.1657071000009</v>
          </cell>
          <cell r="AN333">
            <v>-24.8</v>
          </cell>
          <cell r="AR333">
            <v>-1.1000000000000001</v>
          </cell>
          <cell r="AT333" t="str">
            <v>Manufacturing</v>
          </cell>
          <cell r="AU333" t="str">
            <v>Wholesale Trade</v>
          </cell>
          <cell r="AV333" t="str">
            <v>Retail Trade</v>
          </cell>
          <cell r="AW333" t="str">
            <v>Agriculture, Forestry and Fishing</v>
          </cell>
          <cell r="AX333">
            <v>81.900000000000006</v>
          </cell>
          <cell r="AY333">
            <v>9.5</v>
          </cell>
          <cell r="AZ333">
            <v>3.9</v>
          </cell>
          <cell r="BA333">
            <v>3.3</v>
          </cell>
          <cell r="BB333">
            <v>14.098221396</v>
          </cell>
          <cell r="BC333">
            <v>9.2672777906999997</v>
          </cell>
          <cell r="BD333">
            <v>8.8356886598000006</v>
          </cell>
          <cell r="BE333">
            <v>8.1202582408000001</v>
          </cell>
          <cell r="BF333">
            <v>12.841867499999999</v>
          </cell>
          <cell r="BG333">
            <v>11.883625426</v>
          </cell>
          <cell r="BH333">
            <v>9.8103340473999996</v>
          </cell>
          <cell r="BI333">
            <v>8.0821052511999998</v>
          </cell>
          <cell r="BJ333">
            <v>11.687102375</v>
          </cell>
          <cell r="BK333">
            <v>9.3723223678000007</v>
          </cell>
          <cell r="BL333">
            <v>8.9371657071000001</v>
          </cell>
          <cell r="BM333">
            <v>8.8000000000000007</v>
          </cell>
          <cell r="BN333">
            <v>23.9</v>
          </cell>
          <cell r="BO333">
            <v>20.100000000000001</v>
          </cell>
          <cell r="BP333">
            <v>34.6</v>
          </cell>
          <cell r="BQ333">
            <v>9.6999999999999993</v>
          </cell>
          <cell r="BR333">
            <v>8.4</v>
          </cell>
          <cell r="BS333">
            <v>2.8</v>
          </cell>
          <cell r="BT333">
            <v>0.4</v>
          </cell>
          <cell r="BU333">
            <v>0.1</v>
          </cell>
          <cell r="BV333">
            <v>3.6</v>
          </cell>
          <cell r="BW333">
            <v>15.8</v>
          </cell>
          <cell r="BX333">
            <v>32.5</v>
          </cell>
          <cell r="BY333">
            <v>25.2</v>
          </cell>
          <cell r="BZ333">
            <v>14.9</v>
          </cell>
          <cell r="CA333">
            <v>4.5</v>
          </cell>
          <cell r="CB333">
            <v>2.7</v>
          </cell>
          <cell r="CC333">
            <v>0.9</v>
          </cell>
          <cell r="CD333">
            <v>34</v>
          </cell>
          <cell r="CF333" t="str">
            <v>Other Industries</v>
          </cell>
          <cell r="CG333">
            <v>1.3999999999999915</v>
          </cell>
          <cell r="CH333">
            <v>-0.1</v>
          </cell>
        </row>
        <row r="334">
          <cell r="B334">
            <v>8313</v>
          </cell>
          <cell r="C334" t="str">
            <v>Meat, Poultry and Seafood Process Workers</v>
          </cell>
          <cell r="E334">
            <v>1028</v>
          </cell>
          <cell r="F334" t="str">
            <v>n/a</v>
          </cell>
          <cell r="G334">
            <v>72</v>
          </cell>
          <cell r="H334">
            <v>28</v>
          </cell>
          <cell r="I334">
            <v>72</v>
          </cell>
          <cell r="J334">
            <v>28</v>
          </cell>
          <cell r="K334">
            <v>1.7</v>
          </cell>
          <cell r="L334">
            <v>5.8</v>
          </cell>
          <cell r="M334">
            <v>4.2</v>
          </cell>
          <cell r="N334">
            <v>15.3</v>
          </cell>
          <cell r="O334">
            <v>28.2</v>
          </cell>
          <cell r="P334">
            <v>8.6</v>
          </cell>
          <cell r="Q334">
            <v>36.200000000000003</v>
          </cell>
          <cell r="Y334">
            <v>72</v>
          </cell>
          <cell r="AA334">
            <v>6</v>
          </cell>
          <cell r="AF334">
            <v>41</v>
          </cell>
          <cell r="AH334">
            <v>14600</v>
          </cell>
          <cell r="AI334">
            <v>14639.387976</v>
          </cell>
          <cell r="AN334">
            <v>-5.7</v>
          </cell>
          <cell r="AR334">
            <v>-4.3</v>
          </cell>
          <cell r="AT334" t="str">
            <v>Manufacturing</v>
          </cell>
          <cell r="AU334" t="str">
            <v>Agriculture, Forestry and Fishing</v>
          </cell>
          <cell r="AV334" t="str">
            <v>Wholesale Trade</v>
          </cell>
          <cell r="AW334" t="str">
            <v>Retail Trade</v>
          </cell>
          <cell r="AX334">
            <v>77.599999999999994</v>
          </cell>
          <cell r="AY334">
            <v>8.1999999999999993</v>
          </cell>
          <cell r="AZ334">
            <v>7.1</v>
          </cell>
          <cell r="BA334">
            <v>4.0999999999999996</v>
          </cell>
          <cell r="BB334">
            <v>14.051720846</v>
          </cell>
          <cell r="BC334">
            <v>13.988826703999999</v>
          </cell>
          <cell r="BD334">
            <v>21.299604087999999</v>
          </cell>
          <cell r="BE334">
            <v>13.683935645</v>
          </cell>
          <cell r="BF334">
            <v>16.744204784000001</v>
          </cell>
          <cell r="BG334">
            <v>15.524960997000001</v>
          </cell>
          <cell r="BH334">
            <v>22.920875330000001</v>
          </cell>
          <cell r="BI334">
            <v>21.305453503999999</v>
          </cell>
          <cell r="BJ334">
            <v>23.476620316999998</v>
          </cell>
          <cell r="BK334">
            <v>18.654186852999999</v>
          </cell>
          <cell r="BL334">
            <v>14.639387976</v>
          </cell>
          <cell r="BM334">
            <v>14</v>
          </cell>
          <cell r="BN334">
            <v>25.6</v>
          </cell>
          <cell r="BO334">
            <v>23.9</v>
          </cell>
          <cell r="BP334">
            <v>26.2</v>
          </cell>
          <cell r="BQ334">
            <v>12.3</v>
          </cell>
          <cell r="BR334">
            <v>7.2</v>
          </cell>
          <cell r="BS334">
            <v>4.5</v>
          </cell>
          <cell r="BT334">
            <v>0.2</v>
          </cell>
          <cell r="BU334">
            <v>0.1</v>
          </cell>
          <cell r="BV334">
            <v>4</v>
          </cell>
          <cell r="BW334">
            <v>13.7</v>
          </cell>
          <cell r="BX334">
            <v>27.4</v>
          </cell>
          <cell r="BY334">
            <v>21.9</v>
          </cell>
          <cell r="BZ334">
            <v>19.899999999999999</v>
          </cell>
          <cell r="CA334">
            <v>7.6</v>
          </cell>
          <cell r="CB334">
            <v>3.8</v>
          </cell>
          <cell r="CC334">
            <v>1.7</v>
          </cell>
          <cell r="CD334">
            <v>37</v>
          </cell>
          <cell r="CF334" t="str">
            <v>Other Industries</v>
          </cell>
          <cell r="CG334">
            <v>3.0000000000000142</v>
          </cell>
          <cell r="CH334">
            <v>-0.6</v>
          </cell>
        </row>
        <row r="335">
          <cell r="B335">
            <v>8321</v>
          </cell>
          <cell r="C335" t="str">
            <v>Packers</v>
          </cell>
          <cell r="E335">
            <v>908</v>
          </cell>
          <cell r="F335" t="str">
            <v>n/a</v>
          </cell>
          <cell r="G335">
            <v>41</v>
          </cell>
          <cell r="H335">
            <v>59</v>
          </cell>
          <cell r="I335">
            <v>55</v>
          </cell>
          <cell r="J335">
            <v>45</v>
          </cell>
          <cell r="K335">
            <v>2</v>
          </cell>
          <cell r="L335">
            <v>8.5</v>
          </cell>
          <cell r="M335">
            <v>5.7</v>
          </cell>
          <cell r="N335">
            <v>10</v>
          </cell>
          <cell r="O335">
            <v>33</v>
          </cell>
          <cell r="P335">
            <v>7.6</v>
          </cell>
          <cell r="Q335">
            <v>33.200000000000003</v>
          </cell>
          <cell r="Y335">
            <v>55</v>
          </cell>
          <cell r="AA335">
            <v>7.9</v>
          </cell>
          <cell r="AF335">
            <v>40</v>
          </cell>
          <cell r="AH335">
            <v>72300</v>
          </cell>
          <cell r="AI335">
            <v>72257.620991999996</v>
          </cell>
          <cell r="AN335">
            <v>8.9</v>
          </cell>
          <cell r="AR335">
            <v>4</v>
          </cell>
          <cell r="AT335" t="str">
            <v>Manufacturing</v>
          </cell>
          <cell r="AU335" t="str">
            <v>Retail Trade</v>
          </cell>
          <cell r="AV335" t="str">
            <v>Administrative and Support Services</v>
          </cell>
          <cell r="AW335" t="str">
            <v>Agriculture, Forestry and Fishing</v>
          </cell>
          <cell r="AX335">
            <v>45.1</v>
          </cell>
          <cell r="AY335">
            <v>13.1</v>
          </cell>
          <cell r="AZ335">
            <v>11.4</v>
          </cell>
          <cell r="BA335">
            <v>9</v>
          </cell>
          <cell r="BB335">
            <v>58.706933741</v>
          </cell>
          <cell r="BC335">
            <v>61.034841391999997</v>
          </cell>
          <cell r="BD335">
            <v>73.443848594000002</v>
          </cell>
          <cell r="BE335">
            <v>53.374187249999999</v>
          </cell>
          <cell r="BF335">
            <v>57.859933611000002</v>
          </cell>
          <cell r="BG335">
            <v>66.357980666000003</v>
          </cell>
          <cell r="BH335">
            <v>62.955336195999998</v>
          </cell>
          <cell r="BI335">
            <v>66.781406425</v>
          </cell>
          <cell r="BJ335">
            <v>72.801525058999999</v>
          </cell>
          <cell r="BK335">
            <v>62.571001934999998</v>
          </cell>
          <cell r="BL335">
            <v>72.257620992</v>
          </cell>
          <cell r="BM335">
            <v>75.2</v>
          </cell>
          <cell r="BN335">
            <v>31.3</v>
          </cell>
          <cell r="BO335">
            <v>29.2</v>
          </cell>
          <cell r="BP335">
            <v>19.100000000000001</v>
          </cell>
          <cell r="BQ335">
            <v>9.9</v>
          </cell>
          <cell r="BR335">
            <v>8.3000000000000007</v>
          </cell>
          <cell r="BS335">
            <v>1.7</v>
          </cell>
          <cell r="BT335">
            <v>0.2</v>
          </cell>
          <cell r="BU335">
            <v>0.2</v>
          </cell>
          <cell r="BV335">
            <v>5.8</v>
          </cell>
          <cell r="BW335">
            <v>13.1</v>
          </cell>
          <cell r="BX335">
            <v>24.4</v>
          </cell>
          <cell r="BY335">
            <v>18.5</v>
          </cell>
          <cell r="BZ335">
            <v>21.5</v>
          </cell>
          <cell r="CA335">
            <v>9</v>
          </cell>
          <cell r="CB335">
            <v>5.5</v>
          </cell>
          <cell r="CC335">
            <v>2.2000000000000002</v>
          </cell>
          <cell r="CD335">
            <v>38</v>
          </cell>
          <cell r="CF335" t="str">
            <v>Other Industries</v>
          </cell>
          <cell r="CG335">
            <v>21.399999999999991</v>
          </cell>
          <cell r="CH335">
            <v>2.9</v>
          </cell>
        </row>
        <row r="336">
          <cell r="B336">
            <v>8322</v>
          </cell>
          <cell r="C336" t="str">
            <v>Product Assemblers</v>
          </cell>
          <cell r="E336">
            <v>963</v>
          </cell>
          <cell r="F336" t="str">
            <v>n/a</v>
          </cell>
          <cell r="G336">
            <v>76</v>
          </cell>
          <cell r="H336">
            <v>25</v>
          </cell>
          <cell r="I336">
            <v>82</v>
          </cell>
          <cell r="J336">
            <v>18</v>
          </cell>
          <cell r="K336">
            <v>1.5</v>
          </cell>
          <cell r="L336">
            <v>7.2</v>
          </cell>
          <cell r="M336">
            <v>6.4</v>
          </cell>
          <cell r="N336">
            <v>20.3</v>
          </cell>
          <cell r="O336">
            <v>27.4</v>
          </cell>
          <cell r="P336">
            <v>8.8000000000000007</v>
          </cell>
          <cell r="Q336">
            <v>28.3</v>
          </cell>
          <cell r="Y336">
            <v>82</v>
          </cell>
          <cell r="AA336">
            <v>9.1999999999999993</v>
          </cell>
          <cell r="AF336">
            <v>40</v>
          </cell>
          <cell r="AH336">
            <v>30600</v>
          </cell>
          <cell r="AI336">
            <v>30600.700945000001</v>
          </cell>
          <cell r="AN336">
            <v>5.6</v>
          </cell>
          <cell r="AR336">
            <v>-1.1000000000000001</v>
          </cell>
          <cell r="AT336" t="str">
            <v>Manufacturing</v>
          </cell>
          <cell r="AU336" t="str">
            <v>Construction</v>
          </cell>
          <cell r="AV336" t="str">
            <v>Wholesale Trade</v>
          </cell>
          <cell r="AW336" t="str">
            <v>Retail Trade</v>
          </cell>
          <cell r="AX336">
            <v>71.3</v>
          </cell>
          <cell r="AY336">
            <v>6.4</v>
          </cell>
          <cell r="AZ336">
            <v>5.7</v>
          </cell>
          <cell r="BA336">
            <v>2.9</v>
          </cell>
          <cell r="BB336">
            <v>33.03208334</v>
          </cell>
          <cell r="BC336">
            <v>30.111848331000001</v>
          </cell>
          <cell r="BD336">
            <v>34.405378456999998</v>
          </cell>
          <cell r="BE336">
            <v>28.311420754</v>
          </cell>
          <cell r="BF336">
            <v>27.330910723999999</v>
          </cell>
          <cell r="BG336">
            <v>28.973878855999999</v>
          </cell>
          <cell r="BH336">
            <v>25.030009201999999</v>
          </cell>
          <cell r="BI336">
            <v>30.258731504</v>
          </cell>
          <cell r="BJ336">
            <v>26.977461041000002</v>
          </cell>
          <cell r="BK336">
            <v>31.538179619000001</v>
          </cell>
          <cell r="BL336">
            <v>30.600700945</v>
          </cell>
          <cell r="BM336">
            <v>30.3</v>
          </cell>
          <cell r="BN336">
            <v>28.8</v>
          </cell>
          <cell r="BO336">
            <v>40.4</v>
          </cell>
          <cell r="BP336">
            <v>13.7</v>
          </cell>
          <cell r="BQ336">
            <v>11</v>
          </cell>
          <cell r="BR336">
            <v>4.9000000000000004</v>
          </cell>
          <cell r="BS336">
            <v>0.7</v>
          </cell>
          <cell r="BT336">
            <v>0.1</v>
          </cell>
          <cell r="BU336">
            <v>0.3</v>
          </cell>
          <cell r="BV336">
            <v>3.3</v>
          </cell>
          <cell r="BW336">
            <v>8.9</v>
          </cell>
          <cell r="BX336">
            <v>18</v>
          </cell>
          <cell r="BY336">
            <v>20.6</v>
          </cell>
          <cell r="BZ336">
            <v>26.3</v>
          </cell>
          <cell r="CA336">
            <v>12.4</v>
          </cell>
          <cell r="CB336">
            <v>7.7</v>
          </cell>
          <cell r="CC336">
            <v>2.8</v>
          </cell>
          <cell r="CD336">
            <v>44</v>
          </cell>
          <cell r="CF336" t="str">
            <v>Other Industries</v>
          </cell>
          <cell r="CG336">
            <v>13.699999999999989</v>
          </cell>
          <cell r="CH336">
            <v>-0.3</v>
          </cell>
        </row>
        <row r="337">
          <cell r="B337">
            <v>8391</v>
          </cell>
          <cell r="C337" t="str">
            <v>Metal Engineering Process Workers</v>
          </cell>
          <cell r="E337">
            <v>976</v>
          </cell>
          <cell r="F337" t="str">
            <v>n/a</v>
          </cell>
          <cell r="G337">
            <v>94</v>
          </cell>
          <cell r="H337">
            <v>6</v>
          </cell>
          <cell r="I337">
            <v>85</v>
          </cell>
          <cell r="J337">
            <v>15</v>
          </cell>
          <cell r="K337">
            <v>0.7</v>
          </cell>
          <cell r="L337">
            <v>3.3</v>
          </cell>
          <cell r="M337">
            <v>4.2</v>
          </cell>
          <cell r="N337">
            <v>27.6</v>
          </cell>
          <cell r="O337">
            <v>22.7</v>
          </cell>
          <cell r="P337">
            <v>9.1999999999999993</v>
          </cell>
          <cell r="Q337">
            <v>32.299999999999997</v>
          </cell>
          <cell r="Y337">
            <v>85</v>
          </cell>
          <cell r="AA337">
            <v>7.2</v>
          </cell>
          <cell r="AF337">
            <v>43</v>
          </cell>
          <cell r="AH337">
            <v>8100</v>
          </cell>
          <cell r="AI337">
            <v>8097.9858567999991</v>
          </cell>
          <cell r="AN337">
            <v>-13.5</v>
          </cell>
          <cell r="AR337">
            <v>-10.1</v>
          </cell>
          <cell r="AT337" t="str">
            <v>Manufacturing</v>
          </cell>
          <cell r="AU337" t="str">
            <v>Construction</v>
          </cell>
          <cell r="AV337" t="str">
            <v>Wholesale Trade</v>
          </cell>
          <cell r="AW337" t="str">
            <v>Other Services</v>
          </cell>
          <cell r="AX337">
            <v>69</v>
          </cell>
          <cell r="AY337">
            <v>12.8</v>
          </cell>
          <cell r="AZ337">
            <v>3.9</v>
          </cell>
          <cell r="BA337">
            <v>2.4</v>
          </cell>
          <cell r="BB337">
            <v>14.499776131000001</v>
          </cell>
          <cell r="BC337">
            <v>16.700844192000002</v>
          </cell>
          <cell r="BD337">
            <v>9.8171866224999995</v>
          </cell>
          <cell r="BE337">
            <v>15.632015600000001</v>
          </cell>
          <cell r="BF337">
            <v>9.2556741079999991</v>
          </cell>
          <cell r="BG337">
            <v>9.3670645085000004</v>
          </cell>
          <cell r="BH337">
            <v>7.9905166787999997</v>
          </cell>
          <cell r="BI337">
            <v>11.982500051000001</v>
          </cell>
          <cell r="BJ337">
            <v>12.476293953000001</v>
          </cell>
          <cell r="BK337">
            <v>7.2764017473999996</v>
          </cell>
          <cell r="BL337">
            <v>8.0979858567999994</v>
          </cell>
          <cell r="BM337">
            <v>7.3</v>
          </cell>
          <cell r="BN337">
            <v>28.3</v>
          </cell>
          <cell r="BO337">
            <v>27.3</v>
          </cell>
          <cell r="BP337">
            <v>19.2</v>
          </cell>
          <cell r="BQ337">
            <v>9.3000000000000007</v>
          </cell>
          <cell r="BR337">
            <v>12.1</v>
          </cell>
          <cell r="BS337">
            <v>2.1</v>
          </cell>
          <cell r="BT337">
            <v>1.1000000000000001</v>
          </cell>
          <cell r="BU337">
            <v>0.6</v>
          </cell>
          <cell r="BV337">
            <v>5.7</v>
          </cell>
          <cell r="BW337">
            <v>11.6</v>
          </cell>
          <cell r="BX337">
            <v>19.600000000000001</v>
          </cell>
          <cell r="BY337">
            <v>20</v>
          </cell>
          <cell r="BZ337">
            <v>22.9</v>
          </cell>
          <cell r="CA337">
            <v>10.5</v>
          </cell>
          <cell r="CB337">
            <v>6.7</v>
          </cell>
          <cell r="CC337">
            <v>3</v>
          </cell>
          <cell r="CD337">
            <v>41</v>
          </cell>
          <cell r="CF337" t="str">
            <v>Other Industries</v>
          </cell>
          <cell r="CG337">
            <v>11.899999999999991</v>
          </cell>
          <cell r="CH337">
            <v>-0.8</v>
          </cell>
        </row>
        <row r="338">
          <cell r="B338">
            <v>8392</v>
          </cell>
          <cell r="C338" t="str">
            <v>Plastics and Rubber Factory Workers</v>
          </cell>
          <cell r="E338">
            <v>1027</v>
          </cell>
          <cell r="F338" t="str">
            <v>n/a</v>
          </cell>
          <cell r="G338">
            <v>76</v>
          </cell>
          <cell r="H338">
            <v>25</v>
          </cell>
          <cell r="I338">
            <v>80</v>
          </cell>
          <cell r="J338">
            <v>20</v>
          </cell>
          <cell r="K338">
            <v>1.2</v>
          </cell>
          <cell r="L338">
            <v>4.8</v>
          </cell>
          <cell r="M338">
            <v>4.4000000000000004</v>
          </cell>
          <cell r="N338">
            <v>15.5</v>
          </cell>
          <cell r="O338">
            <v>26</v>
          </cell>
          <cell r="P338">
            <v>10.199999999999999</v>
          </cell>
          <cell r="Q338">
            <v>37.9</v>
          </cell>
          <cell r="Y338">
            <v>80</v>
          </cell>
          <cell r="AA338">
            <v>11.5</v>
          </cell>
          <cell r="AF338">
            <v>40</v>
          </cell>
          <cell r="AH338">
            <v>1500</v>
          </cell>
          <cell r="AI338">
            <v>1523.7328694</v>
          </cell>
          <cell r="AN338">
            <v>-59</v>
          </cell>
          <cell r="AR338">
            <v>-19.2</v>
          </cell>
          <cell r="AT338" t="str">
            <v>Manufacturing</v>
          </cell>
          <cell r="AU338" t="str">
            <v>Wholesale Trade</v>
          </cell>
          <cell r="AV338" t="str">
            <v>Construction</v>
          </cell>
          <cell r="AW338" t="str">
            <v>Transport, Postal and Warehousing</v>
          </cell>
          <cell r="AX338">
            <v>83.3</v>
          </cell>
          <cell r="AY338">
            <v>3.7</v>
          </cell>
          <cell r="AZ338">
            <v>2.7</v>
          </cell>
          <cell r="BA338">
            <v>1.9</v>
          </cell>
          <cell r="BB338">
            <v>2.9687444113999999</v>
          </cell>
          <cell r="BC338">
            <v>2.6335350846000001</v>
          </cell>
          <cell r="BD338">
            <v>5.1906874436999999</v>
          </cell>
          <cell r="BE338">
            <v>3.0081342608999999</v>
          </cell>
          <cell r="BF338">
            <v>5.0180792179000004</v>
          </cell>
          <cell r="BG338">
            <v>3.7194510260999998</v>
          </cell>
          <cell r="BH338">
            <v>2.4574270008000001</v>
          </cell>
          <cell r="BI338">
            <v>0.57777411680000001</v>
          </cell>
          <cell r="BJ338">
            <v>3.3863731237999999</v>
          </cell>
          <cell r="BK338">
            <v>3.7129123005000002</v>
          </cell>
          <cell r="BL338">
            <v>1.5237328694000001</v>
          </cell>
          <cell r="BM338">
            <v>1.2</v>
          </cell>
          <cell r="BN338">
            <v>25.1</v>
          </cell>
          <cell r="BO338">
            <v>38.9</v>
          </cell>
          <cell r="BP338">
            <v>18.5</v>
          </cell>
          <cell r="BQ338">
            <v>10.1</v>
          </cell>
          <cell r="BR338">
            <v>6.1</v>
          </cell>
          <cell r="BS338">
            <v>1.1000000000000001</v>
          </cell>
          <cell r="BT338">
            <v>0</v>
          </cell>
          <cell r="BU338">
            <v>0.2</v>
          </cell>
          <cell r="BV338">
            <v>4</v>
          </cell>
          <cell r="BW338">
            <v>8.3000000000000007</v>
          </cell>
          <cell r="BX338">
            <v>17</v>
          </cell>
          <cell r="BY338">
            <v>20.5</v>
          </cell>
          <cell r="BZ338">
            <v>26.8</v>
          </cell>
          <cell r="CA338">
            <v>13.7</v>
          </cell>
          <cell r="CB338">
            <v>7</v>
          </cell>
          <cell r="CC338">
            <v>2.7</v>
          </cell>
          <cell r="CD338">
            <v>45</v>
          </cell>
          <cell r="CF338" t="str">
            <v>Other Industries</v>
          </cell>
          <cell r="CG338">
            <v>8.3999999999999915</v>
          </cell>
          <cell r="CH338">
            <v>-0.3</v>
          </cell>
        </row>
        <row r="339">
          <cell r="B339">
            <v>8393</v>
          </cell>
          <cell r="C339" t="str">
            <v>Product Quality Controllers</v>
          </cell>
          <cell r="E339">
            <v>1314</v>
          </cell>
          <cell r="F339" t="str">
            <v>n/a</v>
          </cell>
          <cell r="G339">
            <v>54</v>
          </cell>
          <cell r="H339">
            <v>46</v>
          </cell>
          <cell r="I339">
            <v>80</v>
          </cell>
          <cell r="J339">
            <v>20</v>
          </cell>
          <cell r="K339">
            <v>6.6</v>
          </cell>
          <cell r="L339">
            <v>17.8</v>
          </cell>
          <cell r="M339">
            <v>11.1</v>
          </cell>
          <cell r="N339">
            <v>20.9</v>
          </cell>
          <cell r="O339">
            <v>20.3</v>
          </cell>
          <cell r="P339">
            <v>5.7</v>
          </cell>
          <cell r="Q339">
            <v>17.7</v>
          </cell>
          <cell r="Y339">
            <v>80</v>
          </cell>
          <cell r="AA339">
            <v>5.8</v>
          </cell>
          <cell r="AF339">
            <v>42</v>
          </cell>
          <cell r="AH339">
            <v>11500</v>
          </cell>
          <cell r="AI339">
            <v>11472.683437</v>
          </cell>
          <cell r="AN339">
            <v>0.4</v>
          </cell>
          <cell r="AR339">
            <v>0.5</v>
          </cell>
          <cell r="AT339" t="str">
            <v>Manufacturing</v>
          </cell>
          <cell r="AU339" t="str">
            <v>Agriculture, Forestry and Fishing</v>
          </cell>
          <cell r="AV339" t="str">
            <v>Professional, Scientific and Technical Services</v>
          </cell>
          <cell r="AW339" t="str">
            <v>Wholesale Trade</v>
          </cell>
          <cell r="AX339">
            <v>46.6</v>
          </cell>
          <cell r="AY339">
            <v>10.4</v>
          </cell>
          <cell r="AZ339">
            <v>8.3000000000000007</v>
          </cell>
          <cell r="BA339">
            <v>7.1</v>
          </cell>
          <cell r="BB339">
            <v>17.456033245</v>
          </cell>
          <cell r="BC339">
            <v>11.742455538</v>
          </cell>
          <cell r="BD339">
            <v>15.773255062</v>
          </cell>
          <cell r="BE339">
            <v>14.175126326000001</v>
          </cell>
          <cell r="BF339">
            <v>19.404679412</v>
          </cell>
          <cell r="BG339">
            <v>11.426254987</v>
          </cell>
          <cell r="BH339">
            <v>10.757290043999999</v>
          </cell>
          <cell r="BI339">
            <v>14.214069791</v>
          </cell>
          <cell r="BJ339">
            <v>12.473948034999999</v>
          </cell>
          <cell r="BK339">
            <v>17.228671063</v>
          </cell>
          <cell r="BL339">
            <v>11.472683437000001</v>
          </cell>
          <cell r="BM339">
            <v>11.5</v>
          </cell>
          <cell r="BN339">
            <v>28</v>
          </cell>
          <cell r="BO339">
            <v>30.1</v>
          </cell>
          <cell r="BP339">
            <v>18.600000000000001</v>
          </cell>
          <cell r="BQ339">
            <v>11.1</v>
          </cell>
          <cell r="BR339">
            <v>8.6</v>
          </cell>
          <cell r="BS339">
            <v>2.4</v>
          </cell>
          <cell r="BT339">
            <v>0.6</v>
          </cell>
          <cell r="BU339">
            <v>0.6</v>
          </cell>
          <cell r="BV339">
            <v>1.7</v>
          </cell>
          <cell r="BW339">
            <v>6.9</v>
          </cell>
          <cell r="BX339">
            <v>22.3</v>
          </cell>
          <cell r="BY339">
            <v>21.9</v>
          </cell>
          <cell r="BZ339">
            <v>24.5</v>
          </cell>
          <cell r="CA339">
            <v>11.4</v>
          </cell>
          <cell r="CB339">
            <v>7.6</v>
          </cell>
          <cell r="CC339">
            <v>3.6</v>
          </cell>
          <cell r="CD339">
            <v>43</v>
          </cell>
          <cell r="CF339" t="str">
            <v>Other Industries</v>
          </cell>
          <cell r="CG339">
            <v>27.600000000000009</v>
          </cell>
          <cell r="CH339">
            <v>0.1</v>
          </cell>
        </row>
        <row r="340">
          <cell r="B340">
            <v>8394</v>
          </cell>
          <cell r="C340" t="str">
            <v>Timber and Wood Process Workers</v>
          </cell>
          <cell r="E340">
            <v>1013</v>
          </cell>
          <cell r="F340" t="str">
            <v>n/a</v>
          </cell>
          <cell r="G340">
            <v>92</v>
          </cell>
          <cell r="H340">
            <v>8</v>
          </cell>
          <cell r="I340">
            <v>79</v>
          </cell>
          <cell r="J340">
            <v>21</v>
          </cell>
          <cell r="K340">
            <v>0.5</v>
          </cell>
          <cell r="L340">
            <v>2.4</v>
          </cell>
          <cell r="M340">
            <v>2.5</v>
          </cell>
          <cell r="N340">
            <v>18.100000000000001</v>
          </cell>
          <cell r="O340">
            <v>26.5</v>
          </cell>
          <cell r="P340">
            <v>10.3</v>
          </cell>
          <cell r="Q340">
            <v>39.700000000000003</v>
          </cell>
          <cell r="Y340">
            <v>79</v>
          </cell>
          <cell r="AA340">
            <v>17</v>
          </cell>
          <cell r="AF340">
            <v>41</v>
          </cell>
          <cell r="AH340">
            <v>5200</v>
          </cell>
          <cell r="AI340">
            <v>5169.4495890999997</v>
          </cell>
          <cell r="AN340">
            <v>3.9</v>
          </cell>
          <cell r="AR340">
            <v>-14.9</v>
          </cell>
          <cell r="AT340" t="str">
            <v>Manufacturing</v>
          </cell>
          <cell r="AU340" t="str">
            <v>Wholesale Trade</v>
          </cell>
          <cell r="AV340" t="str">
            <v>Construction</v>
          </cell>
          <cell r="AW340" t="str">
            <v>Rental, Hiring and Real Estate Services</v>
          </cell>
          <cell r="AX340">
            <v>66.400000000000006</v>
          </cell>
          <cell r="AY340">
            <v>9</v>
          </cell>
          <cell r="AZ340">
            <v>6.5</v>
          </cell>
          <cell r="BA340">
            <v>4.9000000000000004</v>
          </cell>
          <cell r="BB340">
            <v>5.6391746225999997</v>
          </cell>
          <cell r="BC340">
            <v>8.4098115904000004</v>
          </cell>
          <cell r="BD340">
            <v>5.9106701262000003</v>
          </cell>
          <cell r="BE340">
            <v>5.9737973512</v>
          </cell>
          <cell r="BF340">
            <v>6.4329014339999997</v>
          </cell>
          <cell r="BG340">
            <v>4.9774805648999996</v>
          </cell>
          <cell r="BH340">
            <v>2.3839066462999998</v>
          </cell>
          <cell r="BI340">
            <v>4.5726114890999998</v>
          </cell>
          <cell r="BJ340">
            <v>4.6517843572000004</v>
          </cell>
          <cell r="BK340">
            <v>7.5647957196000002</v>
          </cell>
          <cell r="BL340">
            <v>5.1694495891000001</v>
          </cell>
          <cell r="BM340">
            <v>4.4000000000000004</v>
          </cell>
          <cell r="BN340">
            <v>26.4</v>
          </cell>
          <cell r="BO340">
            <v>30.1</v>
          </cell>
          <cell r="BP340">
            <v>18.899999999999999</v>
          </cell>
          <cell r="BQ340">
            <v>10.6</v>
          </cell>
          <cell r="BR340">
            <v>7.8</v>
          </cell>
          <cell r="BS340">
            <v>5.4</v>
          </cell>
          <cell r="BT340">
            <v>0.3</v>
          </cell>
          <cell r="BU340">
            <v>0.4</v>
          </cell>
          <cell r="BV340">
            <v>6.3</v>
          </cell>
          <cell r="BW340">
            <v>16.2</v>
          </cell>
          <cell r="BX340">
            <v>21.7</v>
          </cell>
          <cell r="BY340">
            <v>17.100000000000001</v>
          </cell>
          <cell r="BZ340">
            <v>21</v>
          </cell>
          <cell r="CA340">
            <v>9.8000000000000007</v>
          </cell>
          <cell r="CB340">
            <v>5.6</v>
          </cell>
          <cell r="CC340">
            <v>2.2999999999999998</v>
          </cell>
          <cell r="CD340">
            <v>38</v>
          </cell>
          <cell r="CF340" t="str">
            <v>Other Industries</v>
          </cell>
          <cell r="CG340">
            <v>13.199999999999989</v>
          </cell>
          <cell r="CH340">
            <v>-0.8</v>
          </cell>
        </row>
        <row r="341">
          <cell r="B341">
            <v>8399</v>
          </cell>
          <cell r="C341" t="str">
            <v>Other Factory Process Workers</v>
          </cell>
          <cell r="E341">
            <v>945</v>
          </cell>
          <cell r="F341" t="str">
            <v>n/a</v>
          </cell>
          <cell r="G341">
            <v>77</v>
          </cell>
          <cell r="H341">
            <v>23</v>
          </cell>
          <cell r="I341">
            <v>68</v>
          </cell>
          <cell r="J341">
            <v>32</v>
          </cell>
          <cell r="K341">
            <v>1.6</v>
          </cell>
          <cell r="L341">
            <v>5.2</v>
          </cell>
          <cell r="M341">
            <v>4</v>
          </cell>
          <cell r="N341">
            <v>14.6</v>
          </cell>
          <cell r="O341">
            <v>28.1</v>
          </cell>
          <cell r="P341">
            <v>8</v>
          </cell>
          <cell r="Q341">
            <v>38.6</v>
          </cell>
          <cell r="Y341">
            <v>68</v>
          </cell>
          <cell r="AA341">
            <v>4.2</v>
          </cell>
          <cell r="AF341">
            <v>41</v>
          </cell>
          <cell r="AH341">
            <v>13600</v>
          </cell>
          <cell r="AI341">
            <v>13585.261875</v>
          </cell>
          <cell r="AN341">
            <v>17.2</v>
          </cell>
          <cell r="AR341">
            <v>1.4</v>
          </cell>
          <cell r="AT341" t="str">
            <v>Manufacturing</v>
          </cell>
          <cell r="AU341" t="str">
            <v>Health Care and Social Assistance</v>
          </cell>
          <cell r="AV341" t="str">
            <v>Electricity, Gas, Water and Waste Services</v>
          </cell>
          <cell r="AW341" t="str">
            <v>Wholesale Trade</v>
          </cell>
          <cell r="AX341">
            <v>46.7</v>
          </cell>
          <cell r="AY341">
            <v>12.2</v>
          </cell>
          <cell r="AZ341">
            <v>11.5</v>
          </cell>
          <cell r="BA341">
            <v>7.4</v>
          </cell>
          <cell r="BB341">
            <v>12.565759808999999</v>
          </cell>
          <cell r="BC341">
            <v>10.352342674000001</v>
          </cell>
          <cell r="BD341">
            <v>7.2250920734999999</v>
          </cell>
          <cell r="BE341">
            <v>9.1389742112000008</v>
          </cell>
          <cell r="BF341">
            <v>6.4569388016999998</v>
          </cell>
          <cell r="BG341">
            <v>11.590338064999999</v>
          </cell>
          <cell r="BH341">
            <v>8.8867409821999992</v>
          </cell>
          <cell r="BI341">
            <v>10.250874724999999</v>
          </cell>
          <cell r="BJ341">
            <v>13.472701941</v>
          </cell>
          <cell r="BK341">
            <v>16.041040718000001</v>
          </cell>
          <cell r="BL341">
            <v>13.585261875</v>
          </cell>
          <cell r="BM341">
            <v>13.8</v>
          </cell>
          <cell r="BN341">
            <v>29.2</v>
          </cell>
          <cell r="BO341">
            <v>31.1</v>
          </cell>
          <cell r="BP341">
            <v>18</v>
          </cell>
          <cell r="BQ341">
            <v>9.9</v>
          </cell>
          <cell r="BR341">
            <v>8.6</v>
          </cell>
          <cell r="BS341">
            <v>2</v>
          </cell>
          <cell r="BT341">
            <v>0.5</v>
          </cell>
          <cell r="BU341">
            <v>0.6</v>
          </cell>
          <cell r="BV341">
            <v>4.3</v>
          </cell>
          <cell r="BW341">
            <v>11.4</v>
          </cell>
          <cell r="BX341">
            <v>21.7</v>
          </cell>
          <cell r="BY341">
            <v>20</v>
          </cell>
          <cell r="BZ341">
            <v>24.1</v>
          </cell>
          <cell r="CA341">
            <v>10</v>
          </cell>
          <cell r="CB341">
            <v>6.1</v>
          </cell>
          <cell r="CC341">
            <v>2.5</v>
          </cell>
          <cell r="CD341">
            <v>41</v>
          </cell>
          <cell r="CF341" t="str">
            <v>Other Industries</v>
          </cell>
          <cell r="CG341">
            <v>22.199999999999989</v>
          </cell>
          <cell r="CH341">
            <v>0.2</v>
          </cell>
        </row>
        <row r="342">
          <cell r="B342">
            <v>8411</v>
          </cell>
          <cell r="C342" t="str">
            <v>Aquaculture Workers</v>
          </cell>
          <cell r="E342" t="str">
            <v>n/a</v>
          </cell>
          <cell r="F342" t="str">
            <v>n/a</v>
          </cell>
          <cell r="G342">
            <v>86</v>
          </cell>
          <cell r="H342">
            <v>14</v>
          </cell>
          <cell r="I342">
            <v>68</v>
          </cell>
          <cell r="J342">
            <v>32</v>
          </cell>
          <cell r="K342">
            <v>0</v>
          </cell>
          <cell r="L342">
            <v>8.3000000000000007</v>
          </cell>
          <cell r="M342">
            <v>6.2</v>
          </cell>
          <cell r="N342">
            <v>27.2</v>
          </cell>
          <cell r="O342">
            <v>19.100000000000001</v>
          </cell>
          <cell r="P342">
            <v>5.4</v>
          </cell>
          <cell r="Q342">
            <v>33.799999999999997</v>
          </cell>
          <cell r="Y342">
            <v>68</v>
          </cell>
          <cell r="AA342">
            <v>0</v>
          </cell>
          <cell r="AF342">
            <v>46</v>
          </cell>
          <cell r="AH342">
            <v>410</v>
          </cell>
          <cell r="AI342">
            <v>406.09524070000003</v>
          </cell>
          <cell r="AN342">
            <v>-61.2</v>
          </cell>
          <cell r="AR342">
            <v>3.8</v>
          </cell>
          <cell r="AT342" t="str">
            <v>Agriculture, Forestry and Fishing</v>
          </cell>
          <cell r="AU342" t="str">
            <v>Wholesale Trade</v>
          </cell>
          <cell r="AV342" t="str">
            <v>Manufacturing</v>
          </cell>
          <cell r="AW342" t="str">
            <v>Public Administration and Safety</v>
          </cell>
          <cell r="AX342">
            <v>92.4</v>
          </cell>
          <cell r="AY342">
            <v>2.6</v>
          </cell>
          <cell r="AZ342">
            <v>1.1000000000000001</v>
          </cell>
          <cell r="BA342">
            <v>0.9</v>
          </cell>
          <cell r="BB342">
            <v>1.3383630357</v>
          </cell>
          <cell r="BC342">
            <v>1.5076136253000001</v>
          </cell>
          <cell r="BD342">
            <v>0.70166563969999995</v>
          </cell>
          <cell r="BE342">
            <v>0.8836573325</v>
          </cell>
          <cell r="BF342">
            <v>1.2611981746000001</v>
          </cell>
          <cell r="BG342">
            <v>1.0462738641</v>
          </cell>
          <cell r="BH342">
            <v>3.2524603653000002</v>
          </cell>
          <cell r="BI342">
            <v>0.57702257499999998</v>
          </cell>
          <cell r="BJ342">
            <v>1.0195461589999999</v>
          </cell>
          <cell r="BK342">
            <v>1.4202707428000001</v>
          </cell>
          <cell r="BL342">
            <v>0.40609524070000003</v>
          </cell>
          <cell r="BM342">
            <v>0.4</v>
          </cell>
          <cell r="BN342">
            <v>16.2</v>
          </cell>
          <cell r="BO342">
            <v>7.7</v>
          </cell>
          <cell r="BP342">
            <v>16.399999999999999</v>
          </cell>
          <cell r="BQ342">
            <v>14.2</v>
          </cell>
          <cell r="BR342">
            <v>3.9</v>
          </cell>
          <cell r="BS342">
            <v>40.200000000000003</v>
          </cell>
          <cell r="BT342">
            <v>1.4</v>
          </cell>
          <cell r="BU342">
            <v>0</v>
          </cell>
          <cell r="BV342">
            <v>9.4</v>
          </cell>
          <cell r="BW342">
            <v>14.4</v>
          </cell>
          <cell r="BX342">
            <v>22.2</v>
          </cell>
          <cell r="BY342">
            <v>19.7</v>
          </cell>
          <cell r="BZ342">
            <v>20</v>
          </cell>
          <cell r="CA342">
            <v>7.4</v>
          </cell>
          <cell r="CB342">
            <v>4.5999999999999996</v>
          </cell>
          <cell r="CC342">
            <v>2.2999999999999998</v>
          </cell>
          <cell r="CD342">
            <v>36</v>
          </cell>
          <cell r="CF342" t="str">
            <v>Other Industries</v>
          </cell>
          <cell r="CG342">
            <v>3</v>
          </cell>
          <cell r="CH342">
            <v>0</v>
          </cell>
        </row>
        <row r="343">
          <cell r="B343">
            <v>8412</v>
          </cell>
          <cell r="C343" t="str">
            <v>Crop Farm Workers</v>
          </cell>
          <cell r="E343">
            <v>948</v>
          </cell>
          <cell r="F343" t="str">
            <v>n/a</v>
          </cell>
          <cell r="G343">
            <v>69</v>
          </cell>
          <cell r="H343">
            <v>31</v>
          </cell>
          <cell r="I343">
            <v>61</v>
          </cell>
          <cell r="J343">
            <v>39</v>
          </cell>
          <cell r="K343">
            <v>1.7</v>
          </cell>
          <cell r="L343">
            <v>8.5</v>
          </cell>
          <cell r="M343">
            <v>5.5</v>
          </cell>
          <cell r="N343">
            <v>15.7</v>
          </cell>
          <cell r="O343">
            <v>26</v>
          </cell>
          <cell r="P343">
            <v>7.6</v>
          </cell>
          <cell r="Q343">
            <v>34.9</v>
          </cell>
          <cell r="Y343">
            <v>61</v>
          </cell>
          <cell r="AA343">
            <v>12.5</v>
          </cell>
          <cell r="AF343">
            <v>43</v>
          </cell>
          <cell r="AH343">
            <v>27300</v>
          </cell>
          <cell r="AI343">
            <v>27304.821306000002</v>
          </cell>
          <cell r="AN343">
            <v>3.2</v>
          </cell>
          <cell r="AR343">
            <v>-1.4</v>
          </cell>
          <cell r="AT343" t="str">
            <v>Agriculture, Forestry and Fishing</v>
          </cell>
          <cell r="AU343" t="str">
            <v>Manufacturing</v>
          </cell>
          <cell r="AV343" t="str">
            <v>Administrative and Support Services</v>
          </cell>
          <cell r="AW343" t="str">
            <v>Wholesale Trade</v>
          </cell>
          <cell r="AX343">
            <v>85.2</v>
          </cell>
          <cell r="AY343">
            <v>7.4</v>
          </cell>
          <cell r="AZ343">
            <v>1.9</v>
          </cell>
          <cell r="BA343">
            <v>1.9</v>
          </cell>
          <cell r="BB343">
            <v>26.622219328</v>
          </cell>
          <cell r="BC343">
            <v>21.745927125000001</v>
          </cell>
          <cell r="BD343">
            <v>15.092888663</v>
          </cell>
          <cell r="BE343">
            <v>21.636359304999999</v>
          </cell>
          <cell r="BF343">
            <v>18.932450897999999</v>
          </cell>
          <cell r="BG343">
            <v>26.448847935</v>
          </cell>
          <cell r="BH343">
            <v>26.357465977</v>
          </cell>
          <cell r="BI343">
            <v>23.746634251</v>
          </cell>
          <cell r="BJ343">
            <v>21.619833793000002</v>
          </cell>
          <cell r="BK343">
            <v>21.493479624999999</v>
          </cell>
          <cell r="BL343">
            <v>27.304821306000001</v>
          </cell>
          <cell r="BM343">
            <v>26.9</v>
          </cell>
          <cell r="BN343">
            <v>18.100000000000001</v>
          </cell>
          <cell r="BO343">
            <v>17.5</v>
          </cell>
          <cell r="BP343">
            <v>33.200000000000003</v>
          </cell>
          <cell r="BQ343">
            <v>16</v>
          </cell>
          <cell r="BR343">
            <v>10.1</v>
          </cell>
          <cell r="BS343">
            <v>4.7</v>
          </cell>
          <cell r="BT343">
            <v>0.3</v>
          </cell>
          <cell r="BU343">
            <v>0.1</v>
          </cell>
          <cell r="BV343">
            <v>5.2</v>
          </cell>
          <cell r="BW343">
            <v>14.2</v>
          </cell>
          <cell r="BX343">
            <v>26.1</v>
          </cell>
          <cell r="BY343">
            <v>16.600000000000001</v>
          </cell>
          <cell r="BZ343">
            <v>18.100000000000001</v>
          </cell>
          <cell r="CA343">
            <v>8.4</v>
          </cell>
          <cell r="CB343">
            <v>6.4</v>
          </cell>
          <cell r="CC343">
            <v>5.0999999999999996</v>
          </cell>
          <cell r="CD343">
            <v>37</v>
          </cell>
          <cell r="CF343" t="str">
            <v>Other Industries</v>
          </cell>
          <cell r="CG343">
            <v>3.5999999999999801</v>
          </cell>
          <cell r="CH343">
            <v>-0.4</v>
          </cell>
        </row>
        <row r="344">
          <cell r="B344">
            <v>8413</v>
          </cell>
          <cell r="C344" t="str">
            <v>Forestry and Logging Workers</v>
          </cell>
          <cell r="E344" t="str">
            <v>n/a</v>
          </cell>
          <cell r="F344" t="str">
            <v>n/a</v>
          </cell>
          <cell r="G344">
            <v>90</v>
          </cell>
          <cell r="H344">
            <v>10</v>
          </cell>
          <cell r="I344">
            <v>72</v>
          </cell>
          <cell r="J344">
            <v>28</v>
          </cell>
          <cell r="K344">
            <v>0.8</v>
          </cell>
          <cell r="L344">
            <v>6.7</v>
          </cell>
          <cell r="M344">
            <v>6</v>
          </cell>
          <cell r="N344">
            <v>24.7</v>
          </cell>
          <cell r="O344">
            <v>17.8</v>
          </cell>
          <cell r="P344">
            <v>9.1</v>
          </cell>
          <cell r="Q344">
            <v>35</v>
          </cell>
          <cell r="Y344">
            <v>72</v>
          </cell>
          <cell r="AA344">
            <v>19.8</v>
          </cell>
          <cell r="AF344">
            <v>46</v>
          </cell>
          <cell r="AH344">
            <v>1300</v>
          </cell>
          <cell r="AI344">
            <v>1298.8788018</v>
          </cell>
          <cell r="AN344">
            <v>-62.4</v>
          </cell>
          <cell r="AR344">
            <v>-6</v>
          </cell>
          <cell r="AT344" t="str">
            <v>Agriculture, Forestry and Fishing</v>
          </cell>
          <cell r="AU344" t="str">
            <v>Administrative and Support Services</v>
          </cell>
          <cell r="AV344" t="str">
            <v>Manufacturing</v>
          </cell>
          <cell r="AW344" t="str">
            <v>Public Administration and Safety</v>
          </cell>
          <cell r="AX344">
            <v>64.7</v>
          </cell>
          <cell r="AY344">
            <v>9.3000000000000007</v>
          </cell>
          <cell r="AZ344">
            <v>4.9000000000000004</v>
          </cell>
          <cell r="BA344">
            <v>4.5</v>
          </cell>
          <cell r="BB344">
            <v>2.9999740393000001</v>
          </cell>
          <cell r="BC344">
            <v>2.2512849210999999</v>
          </cell>
          <cell r="BD344">
            <v>4.6620287572999999</v>
          </cell>
          <cell r="BE344">
            <v>2.2415243788999999</v>
          </cell>
          <cell r="BF344">
            <v>2.0443251709000001</v>
          </cell>
          <cell r="BG344">
            <v>3.4549624429999999</v>
          </cell>
          <cell r="BH344">
            <v>1.1072033400000001</v>
          </cell>
          <cell r="BI344">
            <v>3.7439501817999998</v>
          </cell>
          <cell r="BJ344">
            <v>2.4890628905000001</v>
          </cell>
          <cell r="BK344">
            <v>2.0306336497999999</v>
          </cell>
          <cell r="BL344">
            <v>1.2988788017999999</v>
          </cell>
          <cell r="BM344">
            <v>1.2</v>
          </cell>
          <cell r="BN344">
            <v>21.8</v>
          </cell>
          <cell r="BO344">
            <v>26.1</v>
          </cell>
          <cell r="BP344">
            <v>17.100000000000001</v>
          </cell>
          <cell r="BQ344">
            <v>10</v>
          </cell>
          <cell r="BR344">
            <v>9.5</v>
          </cell>
          <cell r="BS344">
            <v>13.7</v>
          </cell>
          <cell r="BT344">
            <v>1.3</v>
          </cell>
          <cell r="BU344">
            <v>0.5</v>
          </cell>
          <cell r="BV344">
            <v>6.7</v>
          </cell>
          <cell r="BW344">
            <v>15.4</v>
          </cell>
          <cell r="BX344">
            <v>21.4</v>
          </cell>
          <cell r="BY344">
            <v>17.899999999999999</v>
          </cell>
          <cell r="BZ344">
            <v>19.899999999999999</v>
          </cell>
          <cell r="CA344">
            <v>8.5</v>
          </cell>
          <cell r="CB344">
            <v>6.3</v>
          </cell>
          <cell r="CC344">
            <v>3.9</v>
          </cell>
          <cell r="CD344">
            <v>38</v>
          </cell>
          <cell r="CF344" t="str">
            <v>Other Industries</v>
          </cell>
          <cell r="CG344">
            <v>16.599999999999994</v>
          </cell>
          <cell r="CH344">
            <v>-0.1</v>
          </cell>
        </row>
        <row r="345">
          <cell r="B345">
            <v>8414</v>
          </cell>
          <cell r="C345" t="str">
            <v>Garden and Nursery Labourers</v>
          </cell>
          <cell r="E345">
            <v>1084</v>
          </cell>
          <cell r="F345" t="str">
            <v>n/a</v>
          </cell>
          <cell r="G345">
            <v>82</v>
          </cell>
          <cell r="H345">
            <v>18</v>
          </cell>
          <cell r="I345">
            <v>52</v>
          </cell>
          <cell r="J345">
            <v>48</v>
          </cell>
          <cell r="K345">
            <v>1</v>
          </cell>
          <cell r="L345">
            <v>4.3</v>
          </cell>
          <cell r="M345">
            <v>5.9</v>
          </cell>
          <cell r="N345">
            <v>28.9</v>
          </cell>
          <cell r="O345">
            <v>21.7</v>
          </cell>
          <cell r="P345">
            <v>7.8</v>
          </cell>
          <cell r="Q345">
            <v>30.5</v>
          </cell>
          <cell r="Y345">
            <v>52</v>
          </cell>
          <cell r="AA345">
            <v>6.1</v>
          </cell>
          <cell r="AF345">
            <v>42</v>
          </cell>
          <cell r="AH345">
            <v>32000</v>
          </cell>
          <cell r="AI345">
            <v>32001.114229999999</v>
          </cell>
          <cell r="AN345">
            <v>-8.6</v>
          </cell>
          <cell r="AR345">
            <v>4.3</v>
          </cell>
          <cell r="AT345" t="str">
            <v>Administrative and Support Services</v>
          </cell>
          <cell r="AU345" t="str">
            <v>Agriculture, Forestry and Fishing</v>
          </cell>
          <cell r="AV345" t="str">
            <v>Construction</v>
          </cell>
          <cell r="AW345" t="str">
            <v>Public Administration and Safety</v>
          </cell>
          <cell r="AX345">
            <v>40.6</v>
          </cell>
          <cell r="AY345">
            <v>17.8</v>
          </cell>
          <cell r="AZ345">
            <v>12.2</v>
          </cell>
          <cell r="BA345">
            <v>10.5</v>
          </cell>
          <cell r="BB345">
            <v>39.996114827</v>
          </cell>
          <cell r="BC345">
            <v>35.882229131000003</v>
          </cell>
          <cell r="BD345">
            <v>30.557777567999999</v>
          </cell>
          <cell r="BE345">
            <v>34.384193572999997</v>
          </cell>
          <cell r="BF345">
            <v>34.985468730000001</v>
          </cell>
          <cell r="BG345">
            <v>35.027375235000001</v>
          </cell>
          <cell r="BH345">
            <v>33.948083263999997</v>
          </cell>
          <cell r="BI345">
            <v>36.566324301000002</v>
          </cell>
          <cell r="BJ345">
            <v>31.615394260999999</v>
          </cell>
          <cell r="BK345">
            <v>33.595928780999998</v>
          </cell>
          <cell r="BL345">
            <v>32.001114229999999</v>
          </cell>
          <cell r="BM345">
            <v>33.4</v>
          </cell>
          <cell r="BN345">
            <v>29.8</v>
          </cell>
          <cell r="BO345">
            <v>21.2</v>
          </cell>
          <cell r="BP345">
            <v>26.3</v>
          </cell>
          <cell r="BQ345">
            <v>6.5</v>
          </cell>
          <cell r="BR345">
            <v>12.7</v>
          </cell>
          <cell r="BS345">
            <v>1.8</v>
          </cell>
          <cell r="BT345">
            <v>0.8</v>
          </cell>
          <cell r="BU345">
            <v>0.8</v>
          </cell>
          <cell r="BV345">
            <v>5.6</v>
          </cell>
          <cell r="BW345">
            <v>10.8</v>
          </cell>
          <cell r="BX345">
            <v>17.100000000000001</v>
          </cell>
          <cell r="BY345">
            <v>19.3</v>
          </cell>
          <cell r="BZ345">
            <v>22.7</v>
          </cell>
          <cell r="CA345">
            <v>10.6</v>
          </cell>
          <cell r="CB345">
            <v>8.1</v>
          </cell>
          <cell r="CC345">
            <v>5.8</v>
          </cell>
          <cell r="CD345">
            <v>43</v>
          </cell>
          <cell r="CF345" t="str">
            <v>Other Industries</v>
          </cell>
          <cell r="CG345">
            <v>18.899999999999991</v>
          </cell>
          <cell r="CH345">
            <v>1.4</v>
          </cell>
        </row>
        <row r="346">
          <cell r="B346">
            <v>8415</v>
          </cell>
          <cell r="C346" t="str">
            <v>Livestock Farm Workers</v>
          </cell>
          <cell r="E346">
            <v>1040</v>
          </cell>
          <cell r="F346" t="str">
            <v>n/a</v>
          </cell>
          <cell r="G346">
            <v>64</v>
          </cell>
          <cell r="H346">
            <v>37</v>
          </cell>
          <cell r="I346">
            <v>64</v>
          </cell>
          <cell r="J346">
            <v>36</v>
          </cell>
          <cell r="K346">
            <v>0.8</v>
          </cell>
          <cell r="L346">
            <v>5.4</v>
          </cell>
          <cell r="M346">
            <v>5.5</v>
          </cell>
          <cell r="N346">
            <v>22.9</v>
          </cell>
          <cell r="O346">
            <v>22.8</v>
          </cell>
          <cell r="P346">
            <v>8.9</v>
          </cell>
          <cell r="Q346">
            <v>33.799999999999997</v>
          </cell>
          <cell r="Y346">
            <v>64</v>
          </cell>
          <cell r="AA346">
            <v>6.9</v>
          </cell>
          <cell r="AF346">
            <v>47</v>
          </cell>
          <cell r="AH346">
            <v>33600</v>
          </cell>
          <cell r="AI346">
            <v>33579.427811000001</v>
          </cell>
          <cell r="AN346">
            <v>0.8</v>
          </cell>
          <cell r="AR346">
            <v>5.0999999999999996</v>
          </cell>
          <cell r="AT346" t="str">
            <v>Agriculture, Forestry and Fishing</v>
          </cell>
          <cell r="AU346" t="str">
            <v>Arts and Recreation Services</v>
          </cell>
          <cell r="AV346" t="str">
            <v>Manufacturing</v>
          </cell>
          <cell r="AW346" t="str">
            <v>Wholesale Trade</v>
          </cell>
          <cell r="AX346">
            <v>78.3</v>
          </cell>
          <cell r="AY346">
            <v>9.6</v>
          </cell>
          <cell r="AZ346">
            <v>5.7</v>
          </cell>
          <cell r="BA346">
            <v>1.8</v>
          </cell>
          <cell r="BB346">
            <v>29.262147284000001</v>
          </cell>
          <cell r="BC346">
            <v>33.628265296999999</v>
          </cell>
          <cell r="BD346">
            <v>25.603345818000001</v>
          </cell>
          <cell r="BE346">
            <v>28.623050396</v>
          </cell>
          <cell r="BF346">
            <v>36.276613244000004</v>
          </cell>
          <cell r="BG346">
            <v>33.300258524</v>
          </cell>
          <cell r="BH346">
            <v>23.209677724999999</v>
          </cell>
          <cell r="BI346">
            <v>23.880677768000002</v>
          </cell>
          <cell r="BJ346">
            <v>38.552206400999999</v>
          </cell>
          <cell r="BK346">
            <v>32.421829811999999</v>
          </cell>
          <cell r="BL346">
            <v>33.579427811000002</v>
          </cell>
          <cell r="BM346">
            <v>35.299999999999997</v>
          </cell>
          <cell r="BN346">
            <v>29.9</v>
          </cell>
          <cell r="BO346">
            <v>25.1</v>
          </cell>
          <cell r="BP346">
            <v>21.9</v>
          </cell>
          <cell r="BQ346">
            <v>9</v>
          </cell>
          <cell r="BR346">
            <v>8.4</v>
          </cell>
          <cell r="BS346">
            <v>3.8</v>
          </cell>
          <cell r="BT346">
            <v>1.7</v>
          </cell>
          <cell r="BU346">
            <v>0.2</v>
          </cell>
          <cell r="BV346">
            <v>12.2</v>
          </cell>
          <cell r="BW346">
            <v>18.100000000000001</v>
          </cell>
          <cell r="BX346">
            <v>21.1</v>
          </cell>
          <cell r="BY346">
            <v>14.3</v>
          </cell>
          <cell r="BZ346">
            <v>15.1</v>
          </cell>
          <cell r="CA346">
            <v>6.9</v>
          </cell>
          <cell r="CB346">
            <v>5.3</v>
          </cell>
          <cell r="CC346">
            <v>6.9</v>
          </cell>
          <cell r="CD346">
            <v>33</v>
          </cell>
          <cell r="CF346" t="str">
            <v>Other Industries</v>
          </cell>
          <cell r="CG346">
            <v>4.6000000000000085</v>
          </cell>
          <cell r="CH346">
            <v>1.7</v>
          </cell>
        </row>
        <row r="347">
          <cell r="B347">
            <v>8416</v>
          </cell>
          <cell r="C347" t="str">
            <v>Mixed Crop and Livestock Farm Workers</v>
          </cell>
          <cell r="E347" t="str">
            <v>n/a</v>
          </cell>
          <cell r="F347" t="str">
            <v>n/a</v>
          </cell>
          <cell r="G347">
            <v>83</v>
          </cell>
          <cell r="H347">
            <v>17</v>
          </cell>
          <cell r="I347">
            <v>75</v>
          </cell>
          <cell r="J347">
            <v>25</v>
          </cell>
          <cell r="K347">
            <v>0.4</v>
          </cell>
          <cell r="L347">
            <v>5.0999999999999996</v>
          </cell>
          <cell r="M347">
            <v>4.2</v>
          </cell>
          <cell r="N347">
            <v>27.8</v>
          </cell>
          <cell r="O347">
            <v>20.6</v>
          </cell>
          <cell r="P347">
            <v>9</v>
          </cell>
          <cell r="Q347">
            <v>32.9</v>
          </cell>
          <cell r="Y347">
            <v>75</v>
          </cell>
          <cell r="AA347">
            <v>8.1999999999999993</v>
          </cell>
          <cell r="AF347">
            <v>47</v>
          </cell>
          <cell r="AH347">
            <v>6000</v>
          </cell>
          <cell r="AI347">
            <v>5971.2830084000007</v>
          </cell>
          <cell r="AN347">
            <v>116.8</v>
          </cell>
          <cell r="AR347">
            <v>5.9</v>
          </cell>
          <cell r="AT347" t="str">
            <v>Agriculture, Forestry and Fishing</v>
          </cell>
          <cell r="AU347" t="str">
            <v>Manufacturing</v>
          </cell>
          <cell r="AV347" t="str">
            <v>Wholesale Trade</v>
          </cell>
          <cell r="AW347" t="str">
            <v>Education and Training</v>
          </cell>
          <cell r="AX347">
            <v>98.3</v>
          </cell>
          <cell r="AY347">
            <v>0.4</v>
          </cell>
          <cell r="AZ347">
            <v>0.4</v>
          </cell>
          <cell r="BA347">
            <v>0.3</v>
          </cell>
          <cell r="BB347">
            <v>3.9905539816000002</v>
          </cell>
          <cell r="BC347">
            <v>2.9272224981999999</v>
          </cell>
          <cell r="BD347">
            <v>4.2071092286000003</v>
          </cell>
          <cell r="BE347">
            <v>2.8828401004000002</v>
          </cell>
          <cell r="BF347">
            <v>6.3968556941000001</v>
          </cell>
          <cell r="BG347">
            <v>2.7548439513999998</v>
          </cell>
          <cell r="BH347">
            <v>2.0653288763000002</v>
          </cell>
          <cell r="BI347">
            <v>4.9552078288999999</v>
          </cell>
          <cell r="BJ347">
            <v>3.5510548148000001</v>
          </cell>
          <cell r="BK347">
            <v>3.2688719137</v>
          </cell>
          <cell r="BL347">
            <v>5.9712830084000004</v>
          </cell>
          <cell r="BM347">
            <v>6.3</v>
          </cell>
          <cell r="BN347">
            <v>31.6</v>
          </cell>
          <cell r="BO347">
            <v>15</v>
          </cell>
          <cell r="BP347">
            <v>11.1</v>
          </cell>
          <cell r="BQ347">
            <v>17.2</v>
          </cell>
          <cell r="BR347">
            <v>21.4</v>
          </cell>
          <cell r="BS347">
            <v>3.8</v>
          </cell>
          <cell r="BT347">
            <v>0</v>
          </cell>
          <cell r="BU347">
            <v>0</v>
          </cell>
          <cell r="BV347">
            <v>9.1</v>
          </cell>
          <cell r="BW347">
            <v>13.5</v>
          </cell>
          <cell r="BX347">
            <v>22</v>
          </cell>
          <cell r="BY347">
            <v>13.9</v>
          </cell>
          <cell r="BZ347">
            <v>16.2</v>
          </cell>
          <cell r="CA347">
            <v>8.6999999999999993</v>
          </cell>
          <cell r="CB347">
            <v>7.1</v>
          </cell>
          <cell r="CC347">
            <v>9.6</v>
          </cell>
          <cell r="CD347">
            <v>38</v>
          </cell>
          <cell r="CF347" t="str">
            <v>Other Industries</v>
          </cell>
          <cell r="CG347">
            <v>0.59999999999999432</v>
          </cell>
          <cell r="CH347">
            <v>0.4</v>
          </cell>
        </row>
        <row r="348">
          <cell r="B348">
            <v>8419</v>
          </cell>
          <cell r="C348" t="str">
            <v>Other Farm, Forestry and Garden Workers</v>
          </cell>
          <cell r="E348">
            <v>1086</v>
          </cell>
          <cell r="F348" t="str">
            <v>n/a</v>
          </cell>
          <cell r="G348">
            <v>89</v>
          </cell>
          <cell r="H348">
            <v>11</v>
          </cell>
          <cell r="I348">
            <v>69</v>
          </cell>
          <cell r="J348">
            <v>31</v>
          </cell>
          <cell r="K348">
            <v>2.4</v>
          </cell>
          <cell r="L348">
            <v>10.7</v>
          </cell>
          <cell r="M348">
            <v>10.1</v>
          </cell>
          <cell r="N348">
            <v>36.9</v>
          </cell>
          <cell r="O348">
            <v>15.2</v>
          </cell>
          <cell r="P348">
            <v>6.2</v>
          </cell>
          <cell r="Q348">
            <v>18.5</v>
          </cell>
          <cell r="Y348">
            <v>69</v>
          </cell>
          <cell r="AA348">
            <v>4.2</v>
          </cell>
          <cell r="AF348">
            <v>44</v>
          </cell>
          <cell r="AH348">
            <v>14200</v>
          </cell>
          <cell r="AI348">
            <v>14193.185431</v>
          </cell>
          <cell r="AN348">
            <v>35.9</v>
          </cell>
          <cell r="AR348">
            <v>-0.8</v>
          </cell>
          <cell r="AT348" t="str">
            <v>Administrative and Support Services</v>
          </cell>
          <cell r="AU348" t="str">
            <v>Agriculture, Forestry and Fishing</v>
          </cell>
          <cell r="AV348" t="str">
            <v>Public Administration and Safety</v>
          </cell>
          <cell r="AW348" t="str">
            <v>Construction</v>
          </cell>
          <cell r="AX348">
            <v>52.9</v>
          </cell>
          <cell r="AY348">
            <v>21.4</v>
          </cell>
          <cell r="AZ348">
            <v>8.1</v>
          </cell>
          <cell r="BA348">
            <v>5.2</v>
          </cell>
          <cell r="BB348">
            <v>10.10317199</v>
          </cell>
          <cell r="BC348">
            <v>13.468814499</v>
          </cell>
          <cell r="BD348">
            <v>10.439389206</v>
          </cell>
          <cell r="BE348">
            <v>10.361603807</v>
          </cell>
          <cell r="BF348">
            <v>10.955224668</v>
          </cell>
          <cell r="BG348">
            <v>10.441799229000001</v>
          </cell>
          <cell r="BH348">
            <v>12.114636663000001</v>
          </cell>
          <cell r="BI348">
            <v>13.268100157999999</v>
          </cell>
          <cell r="BJ348">
            <v>17.537145804000001</v>
          </cell>
          <cell r="BK348">
            <v>13.375181573000001</v>
          </cell>
          <cell r="BL348">
            <v>14.193185431</v>
          </cell>
          <cell r="BM348">
            <v>14.1</v>
          </cell>
          <cell r="BN348">
            <v>35.9</v>
          </cell>
          <cell r="BO348">
            <v>14.2</v>
          </cell>
          <cell r="BP348">
            <v>26.2</v>
          </cell>
          <cell r="BQ348">
            <v>8</v>
          </cell>
          <cell r="BR348">
            <v>11.6</v>
          </cell>
          <cell r="BS348">
            <v>1.6</v>
          </cell>
          <cell r="BT348">
            <v>1.4</v>
          </cell>
          <cell r="BU348">
            <v>1</v>
          </cell>
          <cell r="BV348">
            <v>2.2000000000000002</v>
          </cell>
          <cell r="BW348">
            <v>9.3000000000000007</v>
          </cell>
          <cell r="BX348">
            <v>18.600000000000001</v>
          </cell>
          <cell r="BY348">
            <v>21.6</v>
          </cell>
          <cell r="BZ348">
            <v>25.3</v>
          </cell>
          <cell r="CA348">
            <v>11</v>
          </cell>
          <cell r="CB348">
            <v>7.2</v>
          </cell>
          <cell r="CC348">
            <v>4.8</v>
          </cell>
          <cell r="CD348">
            <v>44</v>
          </cell>
          <cell r="CF348" t="str">
            <v>Other Industries</v>
          </cell>
          <cell r="CG348">
            <v>12.400000000000006</v>
          </cell>
          <cell r="CH348">
            <v>-0.1</v>
          </cell>
        </row>
        <row r="349">
          <cell r="B349">
            <v>8511</v>
          </cell>
          <cell r="C349" t="str">
            <v>Fast Food Cooks</v>
          </cell>
          <cell r="E349">
            <v>927</v>
          </cell>
          <cell r="F349" t="str">
            <v>n/a</v>
          </cell>
          <cell r="G349">
            <v>71</v>
          </cell>
          <cell r="H349">
            <v>29</v>
          </cell>
          <cell r="I349">
            <v>16</v>
          </cell>
          <cell r="J349">
            <v>84</v>
          </cell>
          <cell r="K349">
            <v>1.1000000000000001</v>
          </cell>
          <cell r="L349">
            <v>4.4000000000000004</v>
          </cell>
          <cell r="M349">
            <v>4</v>
          </cell>
          <cell r="N349">
            <v>8.4</v>
          </cell>
          <cell r="O349">
            <v>30.5</v>
          </cell>
          <cell r="P349">
            <v>16.2</v>
          </cell>
          <cell r="Q349">
            <v>35.4</v>
          </cell>
          <cell r="Y349">
            <v>16</v>
          </cell>
          <cell r="AA349">
            <v>6.1</v>
          </cell>
          <cell r="AF349">
            <v>46</v>
          </cell>
          <cell r="AH349">
            <v>49900</v>
          </cell>
          <cell r="AI349">
            <v>49947.778246000002</v>
          </cell>
          <cell r="AN349">
            <v>31.1</v>
          </cell>
          <cell r="AR349">
            <v>13.4</v>
          </cell>
          <cell r="AT349" t="str">
            <v>Accommodation and Food Services</v>
          </cell>
          <cell r="AU349" t="str">
            <v>Retail Trade</v>
          </cell>
          <cell r="AV349" t="str">
            <v>Manufacturing</v>
          </cell>
          <cell r="AW349" t="str">
            <v>Health Care and Social Assistance</v>
          </cell>
          <cell r="AX349">
            <v>95.6</v>
          </cell>
          <cell r="AY349">
            <v>2.1</v>
          </cell>
          <cell r="AZ349">
            <v>1.5</v>
          </cell>
          <cell r="BA349">
            <v>0.1</v>
          </cell>
          <cell r="BB349">
            <v>31.321997110000002</v>
          </cell>
          <cell r="BC349">
            <v>31.824981108999999</v>
          </cell>
          <cell r="BD349">
            <v>39.974076865999997</v>
          </cell>
          <cell r="BE349">
            <v>37.647564432000003</v>
          </cell>
          <cell r="BF349">
            <v>34.269270577999997</v>
          </cell>
          <cell r="BG349">
            <v>38.095985519000003</v>
          </cell>
          <cell r="BH349">
            <v>40.375207086000003</v>
          </cell>
          <cell r="BI349">
            <v>50.475422174000002</v>
          </cell>
          <cell r="BJ349">
            <v>47.616962325000003</v>
          </cell>
          <cell r="BK349">
            <v>49.068914612999997</v>
          </cell>
          <cell r="BL349">
            <v>49.947778245999999</v>
          </cell>
          <cell r="BM349">
            <v>56.6</v>
          </cell>
          <cell r="BN349">
            <v>31.1</v>
          </cell>
          <cell r="BO349">
            <v>27.7</v>
          </cell>
          <cell r="BP349">
            <v>21.1</v>
          </cell>
          <cell r="BQ349">
            <v>7.5</v>
          </cell>
          <cell r="BR349">
            <v>7.7</v>
          </cell>
          <cell r="BS349">
            <v>2.4</v>
          </cell>
          <cell r="BT349">
            <v>0.8</v>
          </cell>
          <cell r="BU349">
            <v>1.7</v>
          </cell>
          <cell r="BV349">
            <v>58.8</v>
          </cell>
          <cell r="BW349">
            <v>15.1</v>
          </cell>
          <cell r="BX349">
            <v>9.8000000000000007</v>
          </cell>
          <cell r="BY349">
            <v>5.9</v>
          </cell>
          <cell r="BZ349">
            <v>6</v>
          </cell>
          <cell r="CA349">
            <v>2.2000000000000002</v>
          </cell>
          <cell r="CB349">
            <v>1.3</v>
          </cell>
          <cell r="CC349">
            <v>0.7</v>
          </cell>
          <cell r="CD349">
            <v>18</v>
          </cell>
          <cell r="CF349" t="str">
            <v>Other Industries</v>
          </cell>
          <cell r="CG349">
            <v>0.70000000000001705</v>
          </cell>
          <cell r="CH349">
            <v>6.7</v>
          </cell>
        </row>
        <row r="350">
          <cell r="B350">
            <v>8512</v>
          </cell>
          <cell r="C350" t="str">
            <v>Food Trades Assistants</v>
          </cell>
          <cell r="E350" t="str">
            <v>n/a</v>
          </cell>
          <cell r="F350" t="str">
            <v>n/a</v>
          </cell>
          <cell r="G350">
            <v>41</v>
          </cell>
          <cell r="H350">
            <v>59</v>
          </cell>
          <cell r="I350">
            <v>34</v>
          </cell>
          <cell r="J350">
            <v>66</v>
          </cell>
          <cell r="K350">
            <v>1.4</v>
          </cell>
          <cell r="L350">
            <v>6.9</v>
          </cell>
          <cell r="M350">
            <v>6.1</v>
          </cell>
          <cell r="N350">
            <v>13.6</v>
          </cell>
          <cell r="O350">
            <v>31.9</v>
          </cell>
          <cell r="P350">
            <v>11.1</v>
          </cell>
          <cell r="Q350">
            <v>28.9</v>
          </cell>
          <cell r="Y350">
            <v>34</v>
          </cell>
          <cell r="AA350">
            <v>4.9000000000000004</v>
          </cell>
          <cell r="AF350">
            <v>41</v>
          </cell>
          <cell r="AH350">
            <v>6300</v>
          </cell>
          <cell r="AI350">
            <v>6305.5504980999995</v>
          </cell>
          <cell r="AN350">
            <v>54.1</v>
          </cell>
          <cell r="AR350">
            <v>1.7</v>
          </cell>
          <cell r="AT350" t="str">
            <v>Retail Trade</v>
          </cell>
          <cell r="AU350" t="str">
            <v>Manufacturing</v>
          </cell>
          <cell r="AV350" t="str">
            <v>Accommodation and Food Services</v>
          </cell>
          <cell r="AW350" t="str">
            <v>Health Care and Social Assistance</v>
          </cell>
          <cell r="AX350">
            <v>45.2</v>
          </cell>
          <cell r="AY350">
            <v>35.799999999999997</v>
          </cell>
          <cell r="AZ350">
            <v>12.7</v>
          </cell>
          <cell r="BA350">
            <v>2.6</v>
          </cell>
          <cell r="BB350">
            <v>4.0894408037999996</v>
          </cell>
          <cell r="BC350">
            <v>3.8193025626999999</v>
          </cell>
          <cell r="BD350">
            <v>5.4586846264000002</v>
          </cell>
          <cell r="BE350">
            <v>4.9034963821000002</v>
          </cell>
          <cell r="BF350">
            <v>7.1470143119999996</v>
          </cell>
          <cell r="BG350">
            <v>4.0926281472000001</v>
          </cell>
          <cell r="BH350">
            <v>3.8786118189000001</v>
          </cell>
          <cell r="BI350">
            <v>5.7090610504999999</v>
          </cell>
          <cell r="BJ350">
            <v>4.3648092739999997</v>
          </cell>
          <cell r="BK350">
            <v>3.9330858136</v>
          </cell>
          <cell r="BL350">
            <v>6.3055504980999997</v>
          </cell>
          <cell r="BM350">
            <v>6.4</v>
          </cell>
          <cell r="BN350">
            <v>25.8</v>
          </cell>
          <cell r="BO350">
            <v>23.7</v>
          </cell>
          <cell r="BP350">
            <v>21.9</v>
          </cell>
          <cell r="BQ350">
            <v>12.5</v>
          </cell>
          <cell r="BR350">
            <v>10.9</v>
          </cell>
          <cell r="BS350">
            <v>3.2</v>
          </cell>
          <cell r="BT350">
            <v>0.9</v>
          </cell>
          <cell r="BU350">
            <v>1.2</v>
          </cell>
          <cell r="BV350">
            <v>20</v>
          </cell>
          <cell r="BW350">
            <v>17.3</v>
          </cell>
          <cell r="BX350">
            <v>19.5</v>
          </cell>
          <cell r="BY350">
            <v>15.1</v>
          </cell>
          <cell r="BZ350">
            <v>14.7</v>
          </cell>
          <cell r="CA350">
            <v>6.9</v>
          </cell>
          <cell r="CB350">
            <v>4.5</v>
          </cell>
          <cell r="CC350">
            <v>1.9</v>
          </cell>
          <cell r="CD350">
            <v>31</v>
          </cell>
          <cell r="CF350" t="str">
            <v>Other Industries</v>
          </cell>
          <cell r="CG350">
            <v>3.7000000000000028</v>
          </cell>
          <cell r="CH350">
            <v>0.1</v>
          </cell>
        </row>
        <row r="351">
          <cell r="B351">
            <v>8513</v>
          </cell>
          <cell r="C351" t="str">
            <v>Kitchenhands</v>
          </cell>
          <cell r="E351">
            <v>1000</v>
          </cell>
          <cell r="F351" t="str">
            <v>n/a</v>
          </cell>
          <cell r="G351">
            <v>45</v>
          </cell>
          <cell r="H351">
            <v>55</v>
          </cell>
          <cell r="I351">
            <v>19</v>
          </cell>
          <cell r="J351">
            <v>81</v>
          </cell>
          <cell r="K351">
            <v>2.1</v>
          </cell>
          <cell r="L351">
            <v>8.1999999999999993</v>
          </cell>
          <cell r="M351">
            <v>5.9</v>
          </cell>
          <cell r="N351">
            <v>10.8</v>
          </cell>
          <cell r="O351">
            <v>31.5</v>
          </cell>
          <cell r="P351">
            <v>11.6</v>
          </cell>
          <cell r="Q351">
            <v>29.9</v>
          </cell>
          <cell r="Y351">
            <v>19</v>
          </cell>
          <cell r="AA351">
            <v>8.6999999999999993</v>
          </cell>
          <cell r="AF351">
            <v>42</v>
          </cell>
          <cell r="AH351">
            <v>126100</v>
          </cell>
          <cell r="AI351">
            <v>126142.07944999999</v>
          </cell>
          <cell r="AN351">
            <v>-0.5</v>
          </cell>
          <cell r="AR351">
            <v>6.9</v>
          </cell>
          <cell r="AT351" t="str">
            <v>Accommodation and Food Services</v>
          </cell>
          <cell r="AU351" t="str">
            <v>Health Care and Social Assistance</v>
          </cell>
          <cell r="AV351" t="str">
            <v>Retail Trade</v>
          </cell>
          <cell r="AW351" t="str">
            <v>Manufacturing</v>
          </cell>
          <cell r="AX351">
            <v>68.400000000000006</v>
          </cell>
          <cell r="AY351">
            <v>19.7</v>
          </cell>
          <cell r="AZ351">
            <v>3.1</v>
          </cell>
          <cell r="BA351">
            <v>1.8</v>
          </cell>
          <cell r="BB351">
            <v>114.28735131000001</v>
          </cell>
          <cell r="BC351">
            <v>118.06011221</v>
          </cell>
          <cell r="BD351">
            <v>119.53497382</v>
          </cell>
          <cell r="BE351">
            <v>126.15026139</v>
          </cell>
          <cell r="BF351">
            <v>128.81697364999999</v>
          </cell>
          <cell r="BG351">
            <v>126.81049513000001</v>
          </cell>
          <cell r="BH351">
            <v>131.64751992000001</v>
          </cell>
          <cell r="BI351">
            <v>135.04362329</v>
          </cell>
          <cell r="BJ351">
            <v>132.61437054000001</v>
          </cell>
          <cell r="BK351">
            <v>155.65934278</v>
          </cell>
          <cell r="BL351">
            <v>126.14207945</v>
          </cell>
          <cell r="BM351">
            <v>134.9</v>
          </cell>
          <cell r="BN351">
            <v>28.3</v>
          </cell>
          <cell r="BO351">
            <v>25.6</v>
          </cell>
          <cell r="BP351">
            <v>20.8</v>
          </cell>
          <cell r="BQ351">
            <v>8.1999999999999993</v>
          </cell>
          <cell r="BR351">
            <v>12.2</v>
          </cell>
          <cell r="BS351">
            <v>2.4</v>
          </cell>
          <cell r="BT351">
            <v>0.9</v>
          </cell>
          <cell r="BU351">
            <v>1.5</v>
          </cell>
          <cell r="BV351">
            <v>31</v>
          </cell>
          <cell r="BW351">
            <v>16.5</v>
          </cell>
          <cell r="BX351">
            <v>15.4</v>
          </cell>
          <cell r="BY351">
            <v>10.1</v>
          </cell>
          <cell r="BZ351">
            <v>13.4</v>
          </cell>
          <cell r="CA351">
            <v>6.9</v>
          </cell>
          <cell r="CB351">
            <v>4.7</v>
          </cell>
          <cell r="CC351">
            <v>2.2000000000000002</v>
          </cell>
          <cell r="CD351">
            <v>26</v>
          </cell>
          <cell r="CF351" t="str">
            <v>Other Industries</v>
          </cell>
          <cell r="CG351">
            <v>7</v>
          </cell>
          <cell r="CH351">
            <v>8.6999999999999993</v>
          </cell>
        </row>
        <row r="352">
          <cell r="B352">
            <v>8911</v>
          </cell>
          <cell r="C352" t="str">
            <v>Freight and Furniture Handlers</v>
          </cell>
          <cell r="E352">
            <v>1317</v>
          </cell>
          <cell r="F352" t="str">
            <v>n/a</v>
          </cell>
          <cell r="G352">
            <v>94</v>
          </cell>
          <cell r="H352">
            <v>6</v>
          </cell>
          <cell r="I352">
            <v>64</v>
          </cell>
          <cell r="J352">
            <v>36</v>
          </cell>
          <cell r="K352">
            <v>0.8</v>
          </cell>
          <cell r="L352">
            <v>4.0999999999999996</v>
          </cell>
          <cell r="M352">
            <v>5.2</v>
          </cell>
          <cell r="N352">
            <v>25.1</v>
          </cell>
          <cell r="O352">
            <v>28.3</v>
          </cell>
          <cell r="P352">
            <v>9.3000000000000007</v>
          </cell>
          <cell r="Q352">
            <v>27.1</v>
          </cell>
          <cell r="Y352">
            <v>64</v>
          </cell>
          <cell r="AA352">
            <v>7.2</v>
          </cell>
          <cell r="AF352">
            <v>43</v>
          </cell>
          <cell r="AH352">
            <v>11700</v>
          </cell>
          <cell r="AI352">
            <v>11718.362243</v>
          </cell>
          <cell r="AN352">
            <v>-16.7</v>
          </cell>
          <cell r="AR352">
            <v>7.1</v>
          </cell>
          <cell r="AT352" t="str">
            <v>Transport, Postal and Warehousing</v>
          </cell>
          <cell r="AU352" t="str">
            <v>Manufacturing</v>
          </cell>
          <cell r="AV352" t="str">
            <v>Retail Trade</v>
          </cell>
          <cell r="AW352" t="str">
            <v>Wholesale Trade</v>
          </cell>
          <cell r="AX352">
            <v>66</v>
          </cell>
          <cell r="AY352">
            <v>7.5</v>
          </cell>
          <cell r="AZ352">
            <v>6.5</v>
          </cell>
          <cell r="BA352">
            <v>5.4</v>
          </cell>
          <cell r="BB352">
            <v>16.213817516999999</v>
          </cell>
          <cell r="BC352">
            <v>13.178583257</v>
          </cell>
          <cell r="BD352">
            <v>13.761914753999999</v>
          </cell>
          <cell r="BE352">
            <v>16.72061695</v>
          </cell>
          <cell r="BF352">
            <v>17.558490386999999</v>
          </cell>
          <cell r="BG352">
            <v>14.062300541999999</v>
          </cell>
          <cell r="BH352">
            <v>13.653147255</v>
          </cell>
          <cell r="BI352">
            <v>13.881337469</v>
          </cell>
          <cell r="BJ352">
            <v>13.572406146000001</v>
          </cell>
          <cell r="BK352">
            <v>20.240428837</v>
          </cell>
          <cell r="BL352">
            <v>11.718362243</v>
          </cell>
          <cell r="BM352">
            <v>12.6</v>
          </cell>
          <cell r="BN352">
            <v>31.9</v>
          </cell>
          <cell r="BO352">
            <v>25</v>
          </cell>
          <cell r="BP352">
            <v>20.100000000000001</v>
          </cell>
          <cell r="BQ352">
            <v>6.6</v>
          </cell>
          <cell r="BR352">
            <v>12.3</v>
          </cell>
          <cell r="BS352">
            <v>2.1</v>
          </cell>
          <cell r="BT352">
            <v>1.2</v>
          </cell>
          <cell r="BU352">
            <v>0.7</v>
          </cell>
          <cell r="BV352">
            <v>6.8</v>
          </cell>
          <cell r="BW352">
            <v>15.6</v>
          </cell>
          <cell r="BX352">
            <v>21.9</v>
          </cell>
          <cell r="BY352">
            <v>18.899999999999999</v>
          </cell>
          <cell r="BZ352">
            <v>20.6</v>
          </cell>
          <cell r="CA352">
            <v>8.3000000000000007</v>
          </cell>
          <cell r="CB352">
            <v>5.0999999999999996</v>
          </cell>
          <cell r="CC352">
            <v>2.8</v>
          </cell>
          <cell r="CD352">
            <v>38</v>
          </cell>
          <cell r="CF352" t="str">
            <v>Other Industries</v>
          </cell>
          <cell r="CG352">
            <v>14.599999999999994</v>
          </cell>
          <cell r="CH352">
            <v>0.8</v>
          </cell>
        </row>
        <row r="353">
          <cell r="B353">
            <v>8912</v>
          </cell>
          <cell r="C353" t="str">
            <v>Shelf Fillers</v>
          </cell>
          <cell r="E353">
            <v>1025</v>
          </cell>
          <cell r="F353" t="str">
            <v>n/a</v>
          </cell>
          <cell r="G353">
            <v>61</v>
          </cell>
          <cell r="H353">
            <v>39</v>
          </cell>
          <cell r="I353">
            <v>20</v>
          </cell>
          <cell r="J353">
            <v>80</v>
          </cell>
          <cell r="K353">
            <v>2</v>
          </cell>
          <cell r="L353">
            <v>7.7</v>
          </cell>
          <cell r="M353">
            <v>6.1</v>
          </cell>
          <cell r="N353">
            <v>11.5</v>
          </cell>
          <cell r="O353">
            <v>39.200000000000003</v>
          </cell>
          <cell r="P353">
            <v>10.9</v>
          </cell>
          <cell r="Q353">
            <v>22.5</v>
          </cell>
          <cell r="Y353">
            <v>20</v>
          </cell>
          <cell r="AA353">
            <v>6.6</v>
          </cell>
          <cell r="AF353">
            <v>40</v>
          </cell>
          <cell r="AH353">
            <v>82100</v>
          </cell>
          <cell r="AI353">
            <v>82085.625807999997</v>
          </cell>
          <cell r="AN353">
            <v>34.200000000000003</v>
          </cell>
          <cell r="AR353">
            <v>6</v>
          </cell>
          <cell r="AT353" t="str">
            <v>Retail Trade</v>
          </cell>
          <cell r="AU353" t="str">
            <v>Wholesale Trade</v>
          </cell>
          <cell r="AV353" t="str">
            <v>Manufacturing</v>
          </cell>
          <cell r="AW353" t="str">
            <v>Accommodation and Food Services</v>
          </cell>
          <cell r="AX353">
            <v>96.8</v>
          </cell>
          <cell r="AY353">
            <v>1.5</v>
          </cell>
          <cell r="AZ353">
            <v>0.4</v>
          </cell>
          <cell r="BA353">
            <v>0.2</v>
          </cell>
          <cell r="BB353">
            <v>71.518536764000004</v>
          </cell>
          <cell r="BC353">
            <v>54.781265230999999</v>
          </cell>
          <cell r="BD353">
            <v>63.866638168999998</v>
          </cell>
          <cell r="BE353">
            <v>71.732908425999995</v>
          </cell>
          <cell r="BF353">
            <v>56.720260136</v>
          </cell>
          <cell r="BG353">
            <v>61.144723906999999</v>
          </cell>
          <cell r="BH353">
            <v>57.815383879000002</v>
          </cell>
          <cell r="BI353">
            <v>67.809903902000002</v>
          </cell>
          <cell r="BJ353">
            <v>65.592819114999998</v>
          </cell>
          <cell r="BK353">
            <v>61.989211169000001</v>
          </cell>
          <cell r="BL353">
            <v>82.085625808000003</v>
          </cell>
          <cell r="BM353">
            <v>87</v>
          </cell>
          <cell r="BN353">
            <v>28.3</v>
          </cell>
          <cell r="BO353">
            <v>22.3</v>
          </cell>
          <cell r="BP353">
            <v>21.6</v>
          </cell>
          <cell r="BQ353">
            <v>9.4</v>
          </cell>
          <cell r="BR353">
            <v>13.7</v>
          </cell>
          <cell r="BS353">
            <v>2.4</v>
          </cell>
          <cell r="BT353">
            <v>0.8</v>
          </cell>
          <cell r="BU353">
            <v>1.4</v>
          </cell>
          <cell r="BV353">
            <v>23.9</v>
          </cell>
          <cell r="BW353">
            <v>23.6</v>
          </cell>
          <cell r="BX353">
            <v>19.2</v>
          </cell>
          <cell r="BY353">
            <v>13.2</v>
          </cell>
          <cell r="BZ353">
            <v>11.6</v>
          </cell>
          <cell r="CA353">
            <v>4.4000000000000004</v>
          </cell>
          <cell r="CB353">
            <v>2.8</v>
          </cell>
          <cell r="CC353">
            <v>1.3</v>
          </cell>
          <cell r="CD353">
            <v>25</v>
          </cell>
          <cell r="CF353" t="str">
            <v>Other Industries</v>
          </cell>
          <cell r="CG353">
            <v>1.0999999999999943</v>
          </cell>
          <cell r="CH353">
            <v>4.9000000000000004</v>
          </cell>
        </row>
        <row r="354">
          <cell r="B354">
            <v>8991</v>
          </cell>
          <cell r="C354" t="str">
            <v>Caretakers</v>
          </cell>
          <cell r="E354">
            <v>1299</v>
          </cell>
          <cell r="F354" t="str">
            <v>n/a</v>
          </cell>
          <cell r="G354">
            <v>85</v>
          </cell>
          <cell r="H354">
            <v>15</v>
          </cell>
          <cell r="I354">
            <v>57</v>
          </cell>
          <cell r="J354">
            <v>43</v>
          </cell>
          <cell r="K354">
            <v>1.9</v>
          </cell>
          <cell r="L354">
            <v>6.3</v>
          </cell>
          <cell r="M354">
            <v>8.5</v>
          </cell>
          <cell r="N354">
            <v>36.6</v>
          </cell>
          <cell r="O354">
            <v>15.3</v>
          </cell>
          <cell r="P354">
            <v>5.5</v>
          </cell>
          <cell r="Q354">
            <v>25.9</v>
          </cell>
          <cell r="Y354">
            <v>57</v>
          </cell>
          <cell r="AA354">
            <v>3.3</v>
          </cell>
          <cell r="AF354">
            <v>42</v>
          </cell>
          <cell r="AH354">
            <v>5800</v>
          </cell>
          <cell r="AI354">
            <v>5825.6413801000008</v>
          </cell>
          <cell r="AN354">
            <v>8.3000000000000007</v>
          </cell>
          <cell r="AR354">
            <v>2.2999999999999998</v>
          </cell>
          <cell r="AT354" t="str">
            <v>Education and Training</v>
          </cell>
          <cell r="AU354" t="str">
            <v>Accommodation and Food Services</v>
          </cell>
          <cell r="AV354" t="str">
            <v>Administrative and Support Services</v>
          </cell>
          <cell r="AW354" t="str">
            <v>Public Administration and Safety</v>
          </cell>
          <cell r="AX354">
            <v>49.6</v>
          </cell>
          <cell r="AY354">
            <v>9.1999999999999993</v>
          </cell>
          <cell r="AZ354">
            <v>8.8000000000000007</v>
          </cell>
          <cell r="BA354">
            <v>6.7</v>
          </cell>
          <cell r="BB354">
            <v>6.3236433745999996</v>
          </cell>
          <cell r="BC354">
            <v>4.8295054023999997</v>
          </cell>
          <cell r="BD354">
            <v>4.8821870209</v>
          </cell>
          <cell r="BE354">
            <v>8.8505447662000005</v>
          </cell>
          <cell r="BF354">
            <v>6.2393665763000001</v>
          </cell>
          <cell r="BG354">
            <v>5.3789021316000003</v>
          </cell>
          <cell r="BH354">
            <v>7.6771575110999999</v>
          </cell>
          <cell r="BI354">
            <v>6.0343255798</v>
          </cell>
          <cell r="BJ354">
            <v>7.8804973754000001</v>
          </cell>
          <cell r="BK354">
            <v>4.6665476519000002</v>
          </cell>
          <cell r="BL354">
            <v>5.8256413801000004</v>
          </cell>
          <cell r="BM354">
            <v>6</v>
          </cell>
          <cell r="BN354">
            <v>38.200000000000003</v>
          </cell>
          <cell r="BO354">
            <v>17.899999999999999</v>
          </cell>
          <cell r="BP354">
            <v>24.6</v>
          </cell>
          <cell r="BQ354">
            <v>4.9000000000000004</v>
          </cell>
          <cell r="BR354">
            <v>7.9</v>
          </cell>
          <cell r="BS354">
            <v>2.2000000000000002</v>
          </cell>
          <cell r="BT354">
            <v>2.1</v>
          </cell>
          <cell r="BU354">
            <v>2.1</v>
          </cell>
          <cell r="BV354">
            <v>1.3</v>
          </cell>
          <cell r="BW354">
            <v>2.6</v>
          </cell>
          <cell r="BX354">
            <v>6.4</v>
          </cell>
          <cell r="BY354">
            <v>10.8</v>
          </cell>
          <cell r="BZ354">
            <v>24.2</v>
          </cell>
          <cell r="CA354">
            <v>17.600000000000001</v>
          </cell>
          <cell r="CB354">
            <v>17.7</v>
          </cell>
          <cell r="CC354">
            <v>19.399999999999999</v>
          </cell>
          <cell r="CD354">
            <v>56</v>
          </cell>
          <cell r="CF354" t="str">
            <v>Other Industries</v>
          </cell>
          <cell r="CG354">
            <v>25.700000000000003</v>
          </cell>
          <cell r="CH354">
            <v>0.1</v>
          </cell>
        </row>
        <row r="355">
          <cell r="B355">
            <v>8992</v>
          </cell>
          <cell r="C355" t="str">
            <v>Deck and Fishing Hands</v>
          </cell>
          <cell r="E355" t="str">
            <v>n/a</v>
          </cell>
          <cell r="F355" t="str">
            <v>n/a</v>
          </cell>
          <cell r="G355">
            <v>92</v>
          </cell>
          <cell r="H355">
            <v>8</v>
          </cell>
          <cell r="I355">
            <v>72</v>
          </cell>
          <cell r="J355">
            <v>28</v>
          </cell>
          <cell r="K355">
            <v>0.8</v>
          </cell>
          <cell r="L355">
            <v>5.4</v>
          </cell>
          <cell r="M355">
            <v>8</v>
          </cell>
          <cell r="N355">
            <v>32.5</v>
          </cell>
          <cell r="O355">
            <v>17.100000000000001</v>
          </cell>
          <cell r="P355">
            <v>7.4</v>
          </cell>
          <cell r="Q355">
            <v>28.7</v>
          </cell>
          <cell r="Y355">
            <v>72</v>
          </cell>
          <cell r="AA355">
            <v>13.6</v>
          </cell>
          <cell r="AF355">
            <v>57</v>
          </cell>
          <cell r="AH355">
            <v>6700</v>
          </cell>
          <cell r="AI355">
            <v>6713.8356721999999</v>
          </cell>
          <cell r="AN355">
            <v>8</v>
          </cell>
          <cell r="AR355">
            <v>-2.4</v>
          </cell>
          <cell r="AT355" t="str">
            <v>Agriculture, Forestry and Fishing</v>
          </cell>
          <cell r="AU355" t="str">
            <v>Transport, Postal and Warehousing</v>
          </cell>
          <cell r="AV355" t="str">
            <v>Public Administration and Safety</v>
          </cell>
          <cell r="AW355" t="str">
            <v>Mining</v>
          </cell>
          <cell r="AX355">
            <v>50</v>
          </cell>
          <cell r="AY355">
            <v>34.700000000000003</v>
          </cell>
          <cell r="AZ355">
            <v>2.8</v>
          </cell>
          <cell r="BA355">
            <v>2</v>
          </cell>
          <cell r="BB355">
            <v>9.4927399377999997</v>
          </cell>
          <cell r="BC355">
            <v>7.9192357832000004</v>
          </cell>
          <cell r="BD355">
            <v>7.1037905069000002</v>
          </cell>
          <cell r="BE355">
            <v>6.8096486553000002</v>
          </cell>
          <cell r="BF355">
            <v>10.112113501</v>
          </cell>
          <cell r="BG355">
            <v>6.2139402600000002</v>
          </cell>
          <cell r="BH355">
            <v>7.0668585261999999</v>
          </cell>
          <cell r="BI355">
            <v>9.2078867472999999</v>
          </cell>
          <cell r="BJ355">
            <v>6.8969584569000002</v>
          </cell>
          <cell r="BK355">
            <v>7.9396258291999997</v>
          </cell>
          <cell r="BL355">
            <v>6.7138356722000001</v>
          </cell>
          <cell r="BM355">
            <v>6.6</v>
          </cell>
          <cell r="BN355">
            <v>23.5</v>
          </cell>
          <cell r="BO355">
            <v>8.8000000000000007</v>
          </cell>
          <cell r="BP355">
            <v>24.9</v>
          </cell>
          <cell r="BQ355">
            <v>13</v>
          </cell>
          <cell r="BR355">
            <v>19.100000000000001</v>
          </cell>
          <cell r="BS355">
            <v>8.3000000000000007</v>
          </cell>
          <cell r="BT355">
            <v>2</v>
          </cell>
          <cell r="BU355">
            <v>0.2</v>
          </cell>
          <cell r="BV355">
            <v>4.7</v>
          </cell>
          <cell r="BW355">
            <v>9.9</v>
          </cell>
          <cell r="BX355">
            <v>21.6</v>
          </cell>
          <cell r="BY355">
            <v>20.2</v>
          </cell>
          <cell r="BZ355">
            <v>22.2</v>
          </cell>
          <cell r="CA355">
            <v>9.8000000000000007</v>
          </cell>
          <cell r="CB355">
            <v>6.1</v>
          </cell>
          <cell r="CC355">
            <v>5.4</v>
          </cell>
          <cell r="CD355">
            <v>42</v>
          </cell>
          <cell r="CF355" t="str">
            <v>Other Industries</v>
          </cell>
          <cell r="CG355">
            <v>10.5</v>
          </cell>
          <cell r="CH355">
            <v>-0.2</v>
          </cell>
        </row>
        <row r="356">
          <cell r="B356">
            <v>8993</v>
          </cell>
          <cell r="C356" t="str">
            <v>Handypersons</v>
          </cell>
          <cell r="E356">
            <v>1068</v>
          </cell>
          <cell r="F356" t="str">
            <v>n/a</v>
          </cell>
          <cell r="G356">
            <v>97</v>
          </cell>
          <cell r="H356">
            <v>4</v>
          </cell>
          <cell r="I356">
            <v>54</v>
          </cell>
          <cell r="J356">
            <v>46</v>
          </cell>
          <cell r="K356">
            <v>1.7</v>
          </cell>
          <cell r="L356">
            <v>6.2</v>
          </cell>
          <cell r="M356">
            <v>7.9</v>
          </cell>
          <cell r="N356">
            <v>41.1</v>
          </cell>
          <cell r="O356">
            <v>15.5</v>
          </cell>
          <cell r="P356">
            <v>5.9</v>
          </cell>
          <cell r="Q356">
            <v>21.8</v>
          </cell>
          <cell r="Y356">
            <v>54</v>
          </cell>
          <cell r="AA356">
            <v>4.4000000000000004</v>
          </cell>
          <cell r="AF356">
            <v>43</v>
          </cell>
          <cell r="AH356">
            <v>57600</v>
          </cell>
          <cell r="AI356">
            <v>57600.015822000001</v>
          </cell>
          <cell r="AN356">
            <v>40</v>
          </cell>
          <cell r="AR356">
            <v>9.4</v>
          </cell>
          <cell r="AT356" t="str">
            <v>Construction</v>
          </cell>
          <cell r="AU356" t="str">
            <v>Administrative and Support Services</v>
          </cell>
          <cell r="AV356" t="str">
            <v>Accommodation and Food Services</v>
          </cell>
          <cell r="AW356" t="str">
            <v>Health Care and Social Assistance</v>
          </cell>
          <cell r="AX356">
            <v>46.1</v>
          </cell>
          <cell r="AY356">
            <v>11.1</v>
          </cell>
          <cell r="AZ356">
            <v>9.5</v>
          </cell>
          <cell r="BA356">
            <v>9.3000000000000007</v>
          </cell>
          <cell r="BB356">
            <v>39.190985017999999</v>
          </cell>
          <cell r="BC356">
            <v>41.690968138999999</v>
          </cell>
          <cell r="BD356">
            <v>49.179438234999999</v>
          </cell>
          <cell r="BE356">
            <v>40.384486645999999</v>
          </cell>
          <cell r="BF356">
            <v>33.603309154999998</v>
          </cell>
          <cell r="BG356">
            <v>41.141336238999997</v>
          </cell>
          <cell r="BH356">
            <v>43.569517087000001</v>
          </cell>
          <cell r="BI356">
            <v>41.630464064999998</v>
          </cell>
          <cell r="BJ356">
            <v>40.794192254000002</v>
          </cell>
          <cell r="BK356">
            <v>43.382503301</v>
          </cell>
          <cell r="BL356">
            <v>57.600015822000003</v>
          </cell>
          <cell r="BM356">
            <v>63</v>
          </cell>
          <cell r="BN356">
            <v>32.700000000000003</v>
          </cell>
          <cell r="BO356">
            <v>24.2</v>
          </cell>
          <cell r="BP356">
            <v>19</v>
          </cell>
          <cell r="BQ356">
            <v>7.9</v>
          </cell>
          <cell r="BR356">
            <v>12.1</v>
          </cell>
          <cell r="BS356">
            <v>2</v>
          </cell>
          <cell r="BT356">
            <v>1</v>
          </cell>
          <cell r="BU356">
            <v>1.1000000000000001</v>
          </cell>
          <cell r="BV356">
            <v>1.2</v>
          </cell>
          <cell r="BW356">
            <v>3.1</v>
          </cell>
          <cell r="BX356">
            <v>10</v>
          </cell>
          <cell r="BY356">
            <v>16.8</v>
          </cell>
          <cell r="BZ356">
            <v>28.3</v>
          </cell>
          <cell r="CA356">
            <v>16.2</v>
          </cell>
          <cell r="CB356">
            <v>13.5</v>
          </cell>
          <cell r="CC356">
            <v>10.9</v>
          </cell>
          <cell r="CD356">
            <v>52</v>
          </cell>
          <cell r="CF356" t="str">
            <v>Other Industries</v>
          </cell>
          <cell r="CG356">
            <v>24</v>
          </cell>
          <cell r="CH356">
            <v>5.4</v>
          </cell>
        </row>
        <row r="357">
          <cell r="B357">
            <v>8994</v>
          </cell>
          <cell r="C357" t="str">
            <v>Motor Vehicle Parts and Accessories Fitters</v>
          </cell>
          <cell r="E357">
            <v>1014</v>
          </cell>
          <cell r="F357" t="str">
            <v>n/a</v>
          </cell>
          <cell r="G357">
            <v>98</v>
          </cell>
          <cell r="H357">
            <v>2</v>
          </cell>
          <cell r="I357">
            <v>89</v>
          </cell>
          <cell r="J357">
            <v>11</v>
          </cell>
          <cell r="K357">
            <v>0.2</v>
          </cell>
          <cell r="L357">
            <v>1.5</v>
          </cell>
          <cell r="M357">
            <v>2.7</v>
          </cell>
          <cell r="N357">
            <v>33.4</v>
          </cell>
          <cell r="O357">
            <v>20</v>
          </cell>
          <cell r="P357">
            <v>10.1</v>
          </cell>
          <cell r="Q357">
            <v>32</v>
          </cell>
          <cell r="Y357">
            <v>89</v>
          </cell>
          <cell r="AA357">
            <v>0</v>
          </cell>
          <cell r="AF357">
            <v>44</v>
          </cell>
          <cell r="AH357">
            <v>17900</v>
          </cell>
          <cell r="AI357">
            <v>17920.229350999998</v>
          </cell>
          <cell r="AN357">
            <v>35</v>
          </cell>
          <cell r="AR357">
            <v>5.6</v>
          </cell>
          <cell r="AT357" t="str">
            <v>Other Services</v>
          </cell>
          <cell r="AU357" t="str">
            <v>Retail Trade</v>
          </cell>
          <cell r="AV357" t="str">
            <v>Manufacturing</v>
          </cell>
          <cell r="AW357" t="str">
            <v>Wholesale Trade</v>
          </cell>
          <cell r="AX357">
            <v>46.2</v>
          </cell>
          <cell r="AY357">
            <v>25</v>
          </cell>
          <cell r="AZ357">
            <v>8</v>
          </cell>
          <cell r="BA357">
            <v>7.1</v>
          </cell>
          <cell r="BB357">
            <v>17.229922706</v>
          </cell>
          <cell r="BC357">
            <v>16.761613698000001</v>
          </cell>
          <cell r="BD357">
            <v>15.640086514</v>
          </cell>
          <cell r="BE357">
            <v>13.739334991</v>
          </cell>
          <cell r="BF357">
            <v>11.427879175999999</v>
          </cell>
          <cell r="BG357">
            <v>13.269350792999999</v>
          </cell>
          <cell r="BH357">
            <v>13.785765901</v>
          </cell>
          <cell r="BI357">
            <v>11.415850771000001</v>
          </cell>
          <cell r="BJ357">
            <v>9.5886865444999998</v>
          </cell>
          <cell r="BK357">
            <v>16.614463984</v>
          </cell>
          <cell r="BL357">
            <v>17.920229351</v>
          </cell>
          <cell r="BM357">
            <v>18.899999999999999</v>
          </cell>
          <cell r="BN357">
            <v>27.2</v>
          </cell>
          <cell r="BO357">
            <v>20.9</v>
          </cell>
          <cell r="BP357">
            <v>25.8</v>
          </cell>
          <cell r="BQ357">
            <v>8</v>
          </cell>
          <cell r="BR357">
            <v>13.9</v>
          </cell>
          <cell r="BS357">
            <v>2.2000000000000002</v>
          </cell>
          <cell r="BT357">
            <v>1.2</v>
          </cell>
          <cell r="BU357">
            <v>0.8</v>
          </cell>
          <cell r="BV357">
            <v>4.8</v>
          </cell>
          <cell r="BW357">
            <v>14.8</v>
          </cell>
          <cell r="BX357">
            <v>30.5</v>
          </cell>
          <cell r="BY357">
            <v>21.4</v>
          </cell>
          <cell r="BZ357">
            <v>17.899999999999999</v>
          </cell>
          <cell r="CA357">
            <v>5.9</v>
          </cell>
          <cell r="CB357">
            <v>3</v>
          </cell>
          <cell r="CC357">
            <v>1.7</v>
          </cell>
          <cell r="CD357">
            <v>34</v>
          </cell>
          <cell r="CF357" t="str">
            <v>Other Industries</v>
          </cell>
          <cell r="CG357">
            <v>13.700000000000003</v>
          </cell>
          <cell r="CH357">
            <v>1</v>
          </cell>
        </row>
        <row r="358">
          <cell r="B358">
            <v>8995</v>
          </cell>
          <cell r="C358" t="str">
            <v>Printing Assistants and Table Workers</v>
          </cell>
          <cell r="E358">
            <v>963</v>
          </cell>
          <cell r="F358" t="str">
            <v>n/a</v>
          </cell>
          <cell r="G358">
            <v>55</v>
          </cell>
          <cell r="H358">
            <v>46</v>
          </cell>
          <cell r="I358">
            <v>64</v>
          </cell>
          <cell r="J358">
            <v>36</v>
          </cell>
          <cell r="K358">
            <v>1.9</v>
          </cell>
          <cell r="L358">
            <v>7.1</v>
          </cell>
          <cell r="M358">
            <v>6.9</v>
          </cell>
          <cell r="N358">
            <v>18.7</v>
          </cell>
          <cell r="O358">
            <v>26.7</v>
          </cell>
          <cell r="P358">
            <v>8.4</v>
          </cell>
          <cell r="Q358">
            <v>30.4</v>
          </cell>
          <cell r="Y358">
            <v>64</v>
          </cell>
          <cell r="AA358">
            <v>12.2</v>
          </cell>
          <cell r="AF358">
            <v>40</v>
          </cell>
          <cell r="AH358">
            <v>2100</v>
          </cell>
          <cell r="AI358">
            <v>2068.3106914999998</v>
          </cell>
          <cell r="AN358">
            <v>-20.7</v>
          </cell>
          <cell r="AR358">
            <v>-7.4</v>
          </cell>
          <cell r="AT358" t="str">
            <v>Manufacturing</v>
          </cell>
          <cell r="AU358" t="str">
            <v>Information Media and Telecommunications</v>
          </cell>
          <cell r="AV358" t="str">
            <v>Administrative and Support Services</v>
          </cell>
          <cell r="AW358" t="str">
            <v>Wholesale Trade</v>
          </cell>
          <cell r="AX358">
            <v>75.3</v>
          </cell>
          <cell r="AY358">
            <v>11.3</v>
          </cell>
          <cell r="AZ358">
            <v>2.1</v>
          </cell>
          <cell r="BA358">
            <v>1.9</v>
          </cell>
          <cell r="BB358">
            <v>6.3627368151999999</v>
          </cell>
          <cell r="BC358">
            <v>4.5571605006000002</v>
          </cell>
          <cell r="BD358">
            <v>5.9374721525999998</v>
          </cell>
          <cell r="BE358">
            <v>4.4099261190999997</v>
          </cell>
          <cell r="BF358">
            <v>4.8292762641999998</v>
          </cell>
          <cell r="BG358">
            <v>2.6075590880999999</v>
          </cell>
          <cell r="BH358">
            <v>1.0350377284000001</v>
          </cell>
          <cell r="BI358">
            <v>2.2729252811</v>
          </cell>
          <cell r="BJ358">
            <v>1.1554035584</v>
          </cell>
          <cell r="BK358">
            <v>3.0993489894000001</v>
          </cell>
          <cell r="BL358">
            <v>2.0683106914999998</v>
          </cell>
          <cell r="BM358">
            <v>1.9</v>
          </cell>
          <cell r="BN358">
            <v>32.200000000000003</v>
          </cell>
          <cell r="BO358">
            <v>34.6</v>
          </cell>
          <cell r="BP358">
            <v>17.2</v>
          </cell>
          <cell r="BQ358">
            <v>5.9</v>
          </cell>
          <cell r="BR358">
            <v>6.7</v>
          </cell>
          <cell r="BS358">
            <v>2</v>
          </cell>
          <cell r="BT358">
            <v>0.4</v>
          </cell>
          <cell r="BU358">
            <v>0.9</v>
          </cell>
          <cell r="BV358">
            <v>3.9</v>
          </cell>
          <cell r="BW358">
            <v>8.5</v>
          </cell>
          <cell r="BX358">
            <v>15.9</v>
          </cell>
          <cell r="BY358">
            <v>17.7</v>
          </cell>
          <cell r="BZ358">
            <v>27.4</v>
          </cell>
          <cell r="CA358">
            <v>13.7</v>
          </cell>
          <cell r="CB358">
            <v>8.8000000000000007</v>
          </cell>
          <cell r="CC358">
            <v>4.0999999999999996</v>
          </cell>
          <cell r="CD358">
            <v>46</v>
          </cell>
          <cell r="CF358" t="str">
            <v>Other Industries</v>
          </cell>
          <cell r="CG358">
            <v>9.4000000000000057</v>
          </cell>
          <cell r="CH358">
            <v>-0.2</v>
          </cell>
        </row>
        <row r="359">
          <cell r="B359">
            <v>8996</v>
          </cell>
          <cell r="C359" t="str">
            <v>Recycling and Rubbish Collectors</v>
          </cell>
          <cell r="E359">
            <v>1586</v>
          </cell>
          <cell r="F359" t="str">
            <v>n/a</v>
          </cell>
          <cell r="G359">
            <v>95</v>
          </cell>
          <cell r="H359">
            <v>6</v>
          </cell>
          <cell r="I359">
            <v>69</v>
          </cell>
          <cell r="J359">
            <v>32</v>
          </cell>
          <cell r="K359">
            <v>0.3</v>
          </cell>
          <cell r="L359">
            <v>3.3</v>
          </cell>
          <cell r="M359">
            <v>4.7</v>
          </cell>
          <cell r="N359">
            <v>26.2</v>
          </cell>
          <cell r="O359">
            <v>20.3</v>
          </cell>
          <cell r="P359">
            <v>8.3000000000000007</v>
          </cell>
          <cell r="Q359">
            <v>37</v>
          </cell>
          <cell r="Y359">
            <v>69</v>
          </cell>
          <cell r="AA359">
            <v>10.3</v>
          </cell>
          <cell r="AF359">
            <v>44</v>
          </cell>
          <cell r="AH359">
            <v>2800</v>
          </cell>
          <cell r="AI359">
            <v>2754.0306479000001</v>
          </cell>
          <cell r="AN359">
            <v>-20</v>
          </cell>
          <cell r="AR359">
            <v>0</v>
          </cell>
          <cell r="AT359" t="str">
            <v>Electricity, Gas, Water and Waste Services</v>
          </cell>
          <cell r="AU359" t="str">
            <v>Public Administration and Safety</v>
          </cell>
          <cell r="AV359" t="str">
            <v>Administrative and Support Services</v>
          </cell>
          <cell r="AW359" t="str">
            <v>Health Care and Social Assistance</v>
          </cell>
          <cell r="AX359">
            <v>55.7</v>
          </cell>
          <cell r="AY359">
            <v>24</v>
          </cell>
          <cell r="AZ359">
            <v>5</v>
          </cell>
          <cell r="BA359">
            <v>3.7</v>
          </cell>
          <cell r="BB359">
            <v>1.6346293693</v>
          </cell>
          <cell r="BC359">
            <v>3.4504371028</v>
          </cell>
          <cell r="BD359">
            <v>2.3360896250000001</v>
          </cell>
          <cell r="BE359">
            <v>2.4390224252000001</v>
          </cell>
          <cell r="BF359">
            <v>2.4515252347000001</v>
          </cell>
          <cell r="BG359">
            <v>3.4415095993000002</v>
          </cell>
          <cell r="BH359">
            <v>2.1602187689000001</v>
          </cell>
          <cell r="BI359">
            <v>1.3351417575</v>
          </cell>
          <cell r="BJ359">
            <v>3.3936978694</v>
          </cell>
          <cell r="BK359">
            <v>1.251459206</v>
          </cell>
          <cell r="BL359">
            <v>2.7540306479000001</v>
          </cell>
          <cell r="BM359">
            <v>2.8</v>
          </cell>
          <cell r="BN359">
            <v>36.4</v>
          </cell>
          <cell r="BO359">
            <v>23.2</v>
          </cell>
          <cell r="BP359">
            <v>15.8</v>
          </cell>
          <cell r="BQ359">
            <v>6.6</v>
          </cell>
          <cell r="BR359">
            <v>10</v>
          </cell>
          <cell r="BS359">
            <v>1.8</v>
          </cell>
          <cell r="BT359">
            <v>4.9000000000000004</v>
          </cell>
          <cell r="BU359">
            <v>1.2</v>
          </cell>
          <cell r="BV359">
            <v>3.4</v>
          </cell>
          <cell r="BW359">
            <v>8.5</v>
          </cell>
          <cell r="BX359">
            <v>16.7</v>
          </cell>
          <cell r="BY359">
            <v>17.899999999999999</v>
          </cell>
          <cell r="BZ359">
            <v>27.2</v>
          </cell>
          <cell r="CA359">
            <v>12.2</v>
          </cell>
          <cell r="CB359">
            <v>8.4</v>
          </cell>
          <cell r="CC359">
            <v>5.7</v>
          </cell>
          <cell r="CD359">
            <v>46</v>
          </cell>
          <cell r="CF359" t="str">
            <v>Other Industries</v>
          </cell>
          <cell r="CG359">
            <v>11.599999999999994</v>
          </cell>
          <cell r="CH359">
            <v>0</v>
          </cell>
        </row>
        <row r="360">
          <cell r="B360">
            <v>8997</v>
          </cell>
          <cell r="C360" t="str">
            <v>Vending Machine Attendants</v>
          </cell>
          <cell r="E360">
            <v>1164</v>
          </cell>
          <cell r="F360" t="str">
            <v>n/a</v>
          </cell>
          <cell r="G360">
            <v>37</v>
          </cell>
          <cell r="H360">
            <v>64</v>
          </cell>
          <cell r="I360">
            <v>39</v>
          </cell>
          <cell r="J360">
            <v>62</v>
          </cell>
          <cell r="K360">
            <v>2.1</v>
          </cell>
          <cell r="L360">
            <v>8.9</v>
          </cell>
          <cell r="M360">
            <v>9.6</v>
          </cell>
          <cell r="N360">
            <v>18.100000000000001</v>
          </cell>
          <cell r="O360">
            <v>32.299999999999997</v>
          </cell>
          <cell r="P360">
            <v>9.1</v>
          </cell>
          <cell r="Q360">
            <v>19.899999999999999</v>
          </cell>
          <cell r="Y360">
            <v>39</v>
          </cell>
          <cell r="AA360">
            <v>0</v>
          </cell>
          <cell r="AF360">
            <v>42</v>
          </cell>
          <cell r="AH360">
            <v>4900</v>
          </cell>
          <cell r="AI360">
            <v>4871.4620526999997</v>
          </cell>
          <cell r="AN360">
            <v>-3.8</v>
          </cell>
          <cell r="AR360">
            <v>-8.4</v>
          </cell>
          <cell r="AT360" t="str">
            <v>Accommodation and Food Services</v>
          </cell>
          <cell r="AU360" t="str">
            <v>Arts and Recreation Services</v>
          </cell>
          <cell r="AV360" t="str">
            <v>Retail Trade</v>
          </cell>
          <cell r="AW360" t="str">
            <v>Transport, Postal and Warehousing</v>
          </cell>
          <cell r="AX360">
            <v>72.3</v>
          </cell>
          <cell r="AY360">
            <v>15.5</v>
          </cell>
          <cell r="AZ360">
            <v>6.5</v>
          </cell>
          <cell r="BA360">
            <v>1.7</v>
          </cell>
          <cell r="BB360">
            <v>4.4107856872999998</v>
          </cell>
          <cell r="BC360">
            <v>6.1594028933000002</v>
          </cell>
          <cell r="BD360">
            <v>6.2407154653000001</v>
          </cell>
          <cell r="BE360">
            <v>4.4752800778999999</v>
          </cell>
          <cell r="BF360">
            <v>6.1526240219000004</v>
          </cell>
          <cell r="BG360">
            <v>5.0616638011999999</v>
          </cell>
          <cell r="BH360">
            <v>3.4143119240000002</v>
          </cell>
          <cell r="BI360">
            <v>8.4320126194</v>
          </cell>
          <cell r="BJ360">
            <v>5.9657456408999998</v>
          </cell>
          <cell r="BK360">
            <v>3.0808684155999999</v>
          </cell>
          <cell r="BL360">
            <v>4.8714620527000001</v>
          </cell>
          <cell r="BM360">
            <v>4.5</v>
          </cell>
          <cell r="BN360">
            <v>29.1</v>
          </cell>
          <cell r="BO360">
            <v>41.1</v>
          </cell>
          <cell r="BP360">
            <v>17.2</v>
          </cell>
          <cell r="BQ360">
            <v>6.7</v>
          </cell>
          <cell r="BR360">
            <v>2.8</v>
          </cell>
          <cell r="BS360">
            <v>2</v>
          </cell>
          <cell r="BT360">
            <v>0.7</v>
          </cell>
          <cell r="BU360">
            <v>0.6</v>
          </cell>
          <cell r="BV360">
            <v>4.5</v>
          </cell>
          <cell r="BW360">
            <v>17.5</v>
          </cell>
          <cell r="BX360">
            <v>23.3</v>
          </cell>
          <cell r="BY360">
            <v>17.2</v>
          </cell>
          <cell r="BZ360">
            <v>18.3</v>
          </cell>
          <cell r="CA360">
            <v>8.8000000000000007</v>
          </cell>
          <cell r="CB360">
            <v>6.4</v>
          </cell>
          <cell r="CC360">
            <v>4.0999999999999996</v>
          </cell>
          <cell r="CD360">
            <v>37</v>
          </cell>
          <cell r="CF360" t="str">
            <v>Other Industries</v>
          </cell>
          <cell r="CG360">
            <v>4</v>
          </cell>
          <cell r="CH360">
            <v>-0.4</v>
          </cell>
        </row>
        <row r="361">
          <cell r="B361">
            <v>8999</v>
          </cell>
          <cell r="C361" t="str">
            <v>Other Miscellaneous Labourers</v>
          </cell>
          <cell r="E361">
            <v>1224</v>
          </cell>
          <cell r="F361" t="str">
            <v>n/a</v>
          </cell>
          <cell r="G361">
            <v>76</v>
          </cell>
          <cell r="H361">
            <v>24</v>
          </cell>
          <cell r="I361">
            <v>46</v>
          </cell>
          <cell r="J361">
            <v>54</v>
          </cell>
          <cell r="K361">
            <v>1.8</v>
          </cell>
          <cell r="L361">
            <v>6.5</v>
          </cell>
          <cell r="M361">
            <v>6.6</v>
          </cell>
          <cell r="N361">
            <v>23.3</v>
          </cell>
          <cell r="O361">
            <v>24</v>
          </cell>
          <cell r="P361">
            <v>8.6999999999999993</v>
          </cell>
          <cell r="Q361">
            <v>29.1</v>
          </cell>
          <cell r="Y361">
            <v>46</v>
          </cell>
          <cell r="AA361">
            <v>8</v>
          </cell>
          <cell r="AF361">
            <v>44</v>
          </cell>
          <cell r="AH361">
            <v>66800</v>
          </cell>
          <cell r="AI361">
            <v>66837.616557999994</v>
          </cell>
          <cell r="AN361">
            <v>34.4</v>
          </cell>
          <cell r="AR361">
            <v>0.1</v>
          </cell>
          <cell r="AT361" t="str">
            <v>Public Administration and Safety</v>
          </cell>
          <cell r="AU361" t="str">
            <v>Construction</v>
          </cell>
          <cell r="AV361" t="str">
            <v>Transport, Postal and Warehousing</v>
          </cell>
          <cell r="AW361" t="str">
            <v>Retail Trade</v>
          </cell>
          <cell r="AX361">
            <v>22.3</v>
          </cell>
          <cell r="AY361">
            <v>14.6</v>
          </cell>
          <cell r="AZ361">
            <v>11</v>
          </cell>
          <cell r="BA361">
            <v>7.5</v>
          </cell>
          <cell r="BB361">
            <v>59.561724998000003</v>
          </cell>
          <cell r="BC361">
            <v>68.084554987000004</v>
          </cell>
          <cell r="BD361">
            <v>58.491255117000001</v>
          </cell>
          <cell r="BE361">
            <v>59.970992547999998</v>
          </cell>
          <cell r="BF361">
            <v>59.047178967999997</v>
          </cell>
          <cell r="BG361">
            <v>49.722865661999997</v>
          </cell>
          <cell r="BH361">
            <v>73.907243183000006</v>
          </cell>
          <cell r="BI361">
            <v>63.730739606</v>
          </cell>
          <cell r="BJ361">
            <v>66.877493775000005</v>
          </cell>
          <cell r="BK361">
            <v>71.312015492</v>
          </cell>
          <cell r="BL361">
            <v>66.837616557999993</v>
          </cell>
          <cell r="BM361">
            <v>66.900000000000006</v>
          </cell>
          <cell r="BN361">
            <v>28.5</v>
          </cell>
          <cell r="BO361">
            <v>23.6</v>
          </cell>
          <cell r="BP361">
            <v>24.1</v>
          </cell>
          <cell r="BQ361">
            <v>5.9</v>
          </cell>
          <cell r="BR361">
            <v>14.1</v>
          </cell>
          <cell r="BS361">
            <v>1.7</v>
          </cell>
          <cell r="BT361">
            <v>1.1000000000000001</v>
          </cell>
          <cell r="BU361">
            <v>0.9</v>
          </cell>
          <cell r="BV361">
            <v>9.1</v>
          </cell>
          <cell r="BW361">
            <v>11.4</v>
          </cell>
          <cell r="BX361">
            <v>17.399999999999999</v>
          </cell>
          <cell r="BY361">
            <v>15.4</v>
          </cell>
          <cell r="BZ361">
            <v>18.7</v>
          </cell>
          <cell r="CA361">
            <v>9.6999999999999993</v>
          </cell>
          <cell r="CB361">
            <v>8.3000000000000007</v>
          </cell>
          <cell r="CC361">
            <v>10.1</v>
          </cell>
          <cell r="CD361">
            <v>43</v>
          </cell>
          <cell r="CF361" t="str">
            <v>Other Industries</v>
          </cell>
          <cell r="CG361">
            <v>44.6</v>
          </cell>
          <cell r="CH361">
            <v>0.1</v>
          </cell>
        </row>
        <row r="362">
          <cell r="B362">
            <v>111211</v>
          </cell>
          <cell r="C362" t="str">
            <v>Corporate General Managers</v>
          </cell>
          <cell r="E362" t="str">
            <v>n/a</v>
          </cell>
          <cell r="F362" t="str">
            <v>n/a</v>
          </cell>
          <cell r="G362">
            <v>71</v>
          </cell>
          <cell r="H362">
            <v>29</v>
          </cell>
          <cell r="I362">
            <v>89</v>
          </cell>
          <cell r="J362">
            <v>11</v>
          </cell>
          <cell r="K362">
            <v>20.6</v>
          </cell>
          <cell r="L362">
            <v>30</v>
          </cell>
          <cell r="M362">
            <v>15.7</v>
          </cell>
          <cell r="N362">
            <v>12.6</v>
          </cell>
          <cell r="O362">
            <v>13.7</v>
          </cell>
          <cell r="P362">
            <v>2.6</v>
          </cell>
          <cell r="Q362">
            <v>4.7</v>
          </cell>
          <cell r="Y362">
            <v>89</v>
          </cell>
          <cell r="AA362">
            <v>1.7</v>
          </cell>
          <cell r="AF362">
            <v>49</v>
          </cell>
          <cell r="AH362">
            <v>50800</v>
          </cell>
          <cell r="AI362">
            <v>50799</v>
          </cell>
          <cell r="AN362">
            <v>-15.2</v>
          </cell>
          <cell r="AR362">
            <v>-4.8</v>
          </cell>
          <cell r="AT362" t="str">
            <v>Manufacturing</v>
          </cell>
          <cell r="AU362" t="str">
            <v>Health Care and Social Assistance</v>
          </cell>
          <cell r="AV362" t="str">
            <v>Professional, Scientific and Technical Services</v>
          </cell>
          <cell r="AW362" t="str">
            <v>Retail Trade</v>
          </cell>
          <cell r="AX362">
            <v>9.3000000000000007</v>
          </cell>
          <cell r="AY362">
            <v>8.9</v>
          </cell>
          <cell r="AZ362">
            <v>8.6</v>
          </cell>
          <cell r="BA362">
            <v>7.1</v>
          </cell>
          <cell r="BN362">
            <v>32</v>
          </cell>
          <cell r="BO362">
            <v>27.7</v>
          </cell>
          <cell r="BP362">
            <v>18</v>
          </cell>
          <cell r="BQ362">
            <v>6.5</v>
          </cell>
          <cell r="BR362">
            <v>11.1</v>
          </cell>
          <cell r="BS362">
            <v>1.7</v>
          </cell>
          <cell r="BT362">
            <v>1.1000000000000001</v>
          </cell>
          <cell r="BU362">
            <v>1.9</v>
          </cell>
          <cell r="BV362">
            <v>0.1</v>
          </cell>
          <cell r="BW362">
            <v>0.9</v>
          </cell>
          <cell r="BX362">
            <v>12.4</v>
          </cell>
          <cell r="BY362">
            <v>29.7</v>
          </cell>
          <cell r="BZ362">
            <v>32.799999999999997</v>
          </cell>
          <cell r="CA362">
            <v>11.5</v>
          </cell>
          <cell r="CB362">
            <v>6.9</v>
          </cell>
          <cell r="CC362">
            <v>5.8</v>
          </cell>
          <cell r="CD362">
            <v>46</v>
          </cell>
          <cell r="CF362" t="str">
            <v>Other Industries</v>
          </cell>
          <cell r="CG362">
            <v>66.099999999999994</v>
          </cell>
        </row>
        <row r="363">
          <cell r="B363">
            <v>111212</v>
          </cell>
          <cell r="C363" t="str">
            <v>Defence Force Senior Officers</v>
          </cell>
          <cell r="E363" t="str">
            <v>n/a</v>
          </cell>
          <cell r="F363" t="str">
            <v>n/a</v>
          </cell>
          <cell r="G363">
            <v>84</v>
          </cell>
          <cell r="H363">
            <v>16</v>
          </cell>
          <cell r="I363">
            <v>87</v>
          </cell>
          <cell r="J363">
            <v>13</v>
          </cell>
          <cell r="K363">
            <v>67.400000000000006</v>
          </cell>
          <cell r="L363">
            <v>14.5</v>
          </cell>
          <cell r="M363">
            <v>10</v>
          </cell>
          <cell r="N363">
            <v>2.1</v>
          </cell>
          <cell r="O363">
            <v>5.0999999999999996</v>
          </cell>
          <cell r="P363">
            <v>0.3</v>
          </cell>
          <cell r="Q363">
            <v>0.6</v>
          </cell>
          <cell r="Y363">
            <v>87</v>
          </cell>
          <cell r="AA363">
            <v>1.7</v>
          </cell>
          <cell r="AF363">
            <v>50</v>
          </cell>
          <cell r="AH363">
            <v>1100</v>
          </cell>
          <cell r="AI363">
            <v>1149</v>
          </cell>
          <cell r="AN363">
            <v>-15.2</v>
          </cell>
          <cell r="AR363">
            <v>-4.8</v>
          </cell>
          <cell r="AT363" t="str">
            <v>Public Administration and Safety</v>
          </cell>
          <cell r="AU363" t="str">
            <v>Education and Training</v>
          </cell>
          <cell r="AV363" t="str">
            <v>Manufacturing</v>
          </cell>
          <cell r="AW363" t="str">
            <v>Retail Trade</v>
          </cell>
          <cell r="AX363">
            <v>97.6</v>
          </cell>
          <cell r="AY363">
            <v>0.7</v>
          </cell>
          <cell r="AZ363">
            <v>0.5</v>
          </cell>
          <cell r="BA363">
            <v>0.4</v>
          </cell>
          <cell r="BN363">
            <v>31.2</v>
          </cell>
          <cell r="BO363">
            <v>8.8000000000000007</v>
          </cell>
          <cell r="BP363">
            <v>12.3</v>
          </cell>
          <cell r="BQ363">
            <v>3.4</v>
          </cell>
          <cell r="BR363">
            <v>3.1</v>
          </cell>
          <cell r="BS363">
            <v>1.1000000000000001</v>
          </cell>
          <cell r="BT363">
            <v>2.4</v>
          </cell>
          <cell r="BU363">
            <v>37.5</v>
          </cell>
          <cell r="BV363">
            <v>0.3</v>
          </cell>
          <cell r="BW363">
            <v>1.1000000000000001</v>
          </cell>
          <cell r="BX363">
            <v>5.3</v>
          </cell>
          <cell r="BY363">
            <v>24.9</v>
          </cell>
          <cell r="BZ363">
            <v>44.8</v>
          </cell>
          <cell r="CA363">
            <v>14</v>
          </cell>
          <cell r="CB363">
            <v>7.2</v>
          </cell>
          <cell r="CC363">
            <v>2.5</v>
          </cell>
          <cell r="CD363">
            <v>48</v>
          </cell>
          <cell r="CF363" t="str">
            <v>Other Industries</v>
          </cell>
          <cell r="CG363">
            <v>0.79999999999999716</v>
          </cell>
        </row>
        <row r="364">
          <cell r="B364">
            <v>111311</v>
          </cell>
          <cell r="C364" t="str">
            <v>Local Government Legislators</v>
          </cell>
          <cell r="E364" t="str">
            <v>n/a</v>
          </cell>
          <cell r="F364" t="str">
            <v>n/a</v>
          </cell>
          <cell r="G364">
            <v>54</v>
          </cell>
          <cell r="H364">
            <v>46</v>
          </cell>
          <cell r="I364">
            <v>60</v>
          </cell>
          <cell r="J364">
            <v>40</v>
          </cell>
          <cell r="K364">
            <v>18</v>
          </cell>
          <cell r="L364">
            <v>27</v>
          </cell>
          <cell r="M364">
            <v>16.600000000000001</v>
          </cell>
          <cell r="N364">
            <v>13.4</v>
          </cell>
          <cell r="O364">
            <v>10.6</v>
          </cell>
          <cell r="P364">
            <v>3.8</v>
          </cell>
          <cell r="Q364">
            <v>10.5</v>
          </cell>
          <cell r="Y364">
            <v>60</v>
          </cell>
          <cell r="AA364">
            <v>0</v>
          </cell>
          <cell r="AF364">
            <v>51</v>
          </cell>
          <cell r="AH364">
            <v>1200</v>
          </cell>
          <cell r="AI364">
            <v>1200</v>
          </cell>
          <cell r="AN364">
            <v>-38.9</v>
          </cell>
          <cell r="AR364">
            <v>-4.3</v>
          </cell>
          <cell r="AT364" t="str">
            <v>Public Administration and Safety</v>
          </cell>
          <cell r="AU364" t="str">
            <v>Health Care and Social Assistance</v>
          </cell>
          <cell r="AV364" t="str">
            <v>Education and Training</v>
          </cell>
          <cell r="AW364" t="str">
            <v>Construction</v>
          </cell>
          <cell r="AX364">
            <v>84.5</v>
          </cell>
          <cell r="AY364">
            <v>5.9</v>
          </cell>
          <cell r="AZ364">
            <v>2.6</v>
          </cell>
          <cell r="BA364">
            <v>1.3</v>
          </cell>
          <cell r="BN364">
            <v>20.8</v>
          </cell>
          <cell r="BO364">
            <v>19.5</v>
          </cell>
          <cell r="BP364">
            <v>31.5</v>
          </cell>
          <cell r="BQ364">
            <v>8.8000000000000007</v>
          </cell>
          <cell r="BR364">
            <v>11.9</v>
          </cell>
          <cell r="BS364">
            <v>5.2</v>
          </cell>
          <cell r="BT364">
            <v>1.7</v>
          </cell>
          <cell r="BU364">
            <v>0.5</v>
          </cell>
          <cell r="BV364">
            <v>0</v>
          </cell>
          <cell r="BW364">
            <v>1.2</v>
          </cell>
          <cell r="BX364">
            <v>7.8</v>
          </cell>
          <cell r="BY364">
            <v>13.1</v>
          </cell>
          <cell r="BZ364">
            <v>22.4</v>
          </cell>
          <cell r="CA364">
            <v>13.1</v>
          </cell>
          <cell r="CB364">
            <v>16.5</v>
          </cell>
          <cell r="CC364">
            <v>25.9</v>
          </cell>
          <cell r="CD364">
            <v>56</v>
          </cell>
          <cell r="CF364" t="str">
            <v>Other Industries</v>
          </cell>
          <cell r="CG364">
            <v>5.7000000000000028</v>
          </cell>
        </row>
        <row r="365">
          <cell r="B365">
            <v>111312</v>
          </cell>
          <cell r="C365" t="str">
            <v>Members of Parliament</v>
          </cell>
          <cell r="E365" t="str">
            <v>n/a</v>
          </cell>
          <cell r="F365" t="str">
            <v>n/a</v>
          </cell>
          <cell r="G365">
            <v>65</v>
          </cell>
          <cell r="H365">
            <v>34</v>
          </cell>
          <cell r="I365">
            <v>96</v>
          </cell>
          <cell r="J365">
            <v>4</v>
          </cell>
          <cell r="K365">
            <v>27.6</v>
          </cell>
          <cell r="L365">
            <v>44.5</v>
          </cell>
          <cell r="M365">
            <v>7.2</v>
          </cell>
          <cell r="N365">
            <v>5.0999999999999996</v>
          </cell>
          <cell r="O365">
            <v>10</v>
          </cell>
          <cell r="P365">
            <v>1.5</v>
          </cell>
          <cell r="Q365">
            <v>4.2</v>
          </cell>
          <cell r="Y365">
            <v>96</v>
          </cell>
          <cell r="AA365">
            <v>0</v>
          </cell>
          <cell r="AF365">
            <v>62</v>
          </cell>
          <cell r="AH365">
            <v>770</v>
          </cell>
          <cell r="AI365">
            <v>766</v>
          </cell>
          <cell r="AN365">
            <v>-38.9</v>
          </cell>
          <cell r="AR365">
            <v>-4.3</v>
          </cell>
          <cell r="AT365" t="str">
            <v>Public Administration and Safety</v>
          </cell>
          <cell r="AU365" t="str">
            <v>Professional, Scientific and Technical Services</v>
          </cell>
          <cell r="AV365" t="str">
            <v>Other Services</v>
          </cell>
          <cell r="AW365" t="str">
            <v>Health Care and Social Assistance</v>
          </cell>
          <cell r="AX365">
            <v>96.7</v>
          </cell>
          <cell r="AY365">
            <v>1.3</v>
          </cell>
          <cell r="AZ365">
            <v>1.2</v>
          </cell>
          <cell r="BA365">
            <v>0.8</v>
          </cell>
          <cell r="BN365">
            <v>22.7</v>
          </cell>
          <cell r="BO365">
            <v>20.8</v>
          </cell>
          <cell r="BP365">
            <v>16.100000000000001</v>
          </cell>
          <cell r="BQ365">
            <v>10.9</v>
          </cell>
          <cell r="BR365">
            <v>15.7</v>
          </cell>
          <cell r="BS365">
            <v>6.2</v>
          </cell>
          <cell r="BT365">
            <v>3.2</v>
          </cell>
          <cell r="BU365">
            <v>4.4000000000000004</v>
          </cell>
          <cell r="BV365">
            <v>0</v>
          </cell>
          <cell r="BW365">
            <v>0.5</v>
          </cell>
          <cell r="BX365">
            <v>7.8</v>
          </cell>
          <cell r="BY365">
            <v>22.7</v>
          </cell>
          <cell r="BZ365">
            <v>37.1</v>
          </cell>
          <cell r="CA365">
            <v>14.8</v>
          </cell>
          <cell r="CB365">
            <v>10.6</v>
          </cell>
          <cell r="CC365">
            <v>6.4</v>
          </cell>
          <cell r="CD365">
            <v>50</v>
          </cell>
          <cell r="CF365" t="str">
            <v>No other main Industry</v>
          </cell>
          <cell r="CG365" t="str">
            <v>n/a</v>
          </cell>
        </row>
        <row r="366">
          <cell r="B366">
            <v>111399</v>
          </cell>
          <cell r="C366" t="str">
            <v>Other Legislators</v>
          </cell>
          <cell r="E366" t="str">
            <v>n/a</v>
          </cell>
          <cell r="F366" t="str">
            <v>n/a</v>
          </cell>
          <cell r="G366">
            <v>66</v>
          </cell>
          <cell r="H366">
            <v>36</v>
          </cell>
          <cell r="I366">
            <v>57</v>
          </cell>
          <cell r="J366">
            <v>43</v>
          </cell>
          <cell r="K366">
            <v>22.7</v>
          </cell>
          <cell r="L366">
            <v>19.7</v>
          </cell>
          <cell r="M366">
            <v>21.2</v>
          </cell>
          <cell r="N366">
            <v>9.1</v>
          </cell>
          <cell r="O366">
            <v>16.7</v>
          </cell>
          <cell r="P366">
            <v>0</v>
          </cell>
          <cell r="Q366">
            <v>10.6</v>
          </cell>
          <cell r="Y366">
            <v>57</v>
          </cell>
          <cell r="AA366">
            <v>0</v>
          </cell>
          <cell r="AF366">
            <v>47</v>
          </cell>
          <cell r="AH366">
            <v>100</v>
          </cell>
          <cell r="AI366">
            <v>97</v>
          </cell>
          <cell r="AN366">
            <v>-38.9</v>
          </cell>
          <cell r="AR366">
            <v>-4.3</v>
          </cell>
          <cell r="AT366" t="str">
            <v>Public Administration and Safety</v>
          </cell>
          <cell r="AU366" t="str">
            <v>Other Services</v>
          </cell>
          <cell r="AV366" t="str">
            <v>Health Care and Social Assistance</v>
          </cell>
          <cell r="AW366" t="str">
            <v>Electricity, Gas, Water and Waste Services</v>
          </cell>
          <cell r="AX366">
            <v>58.3</v>
          </cell>
          <cell r="AY366">
            <v>16.5</v>
          </cell>
          <cell r="AZ366">
            <v>10.7</v>
          </cell>
          <cell r="BA366">
            <v>2.9</v>
          </cell>
          <cell r="BN366">
            <v>13.7</v>
          </cell>
          <cell r="BO366">
            <v>15.8</v>
          </cell>
          <cell r="BP366">
            <v>20</v>
          </cell>
          <cell r="BQ366">
            <v>3.2</v>
          </cell>
          <cell r="BR366">
            <v>22.1</v>
          </cell>
          <cell r="BS366">
            <v>3.2</v>
          </cell>
          <cell r="BT366">
            <v>17.899999999999999</v>
          </cell>
          <cell r="BU366">
            <v>4.2</v>
          </cell>
          <cell r="BV366">
            <v>0</v>
          </cell>
          <cell r="BW366">
            <v>0</v>
          </cell>
          <cell r="BX366">
            <v>6.9</v>
          </cell>
          <cell r="BY366">
            <v>8.9</v>
          </cell>
          <cell r="BZ366">
            <v>25.7</v>
          </cell>
          <cell r="CA366">
            <v>9.9</v>
          </cell>
          <cell r="CB366">
            <v>14.9</v>
          </cell>
          <cell r="CC366">
            <v>33.700000000000003</v>
          </cell>
          <cell r="CD366">
            <v>58</v>
          </cell>
          <cell r="CF366" t="str">
            <v>Other Industries</v>
          </cell>
          <cell r="CG366">
            <v>11.599999999999994</v>
          </cell>
        </row>
        <row r="367">
          <cell r="B367">
            <v>121211</v>
          </cell>
          <cell r="C367" t="str">
            <v>Cotton Growers</v>
          </cell>
          <cell r="E367">
            <v>1788</v>
          </cell>
          <cell r="F367" t="str">
            <v>n/a</v>
          </cell>
          <cell r="G367">
            <v>86</v>
          </cell>
          <cell r="H367">
            <v>14</v>
          </cell>
          <cell r="I367">
            <v>88</v>
          </cell>
          <cell r="J367">
            <v>12</v>
          </cell>
          <cell r="K367">
            <v>0.9</v>
          </cell>
          <cell r="L367">
            <v>14.4</v>
          </cell>
          <cell r="M367">
            <v>15.8</v>
          </cell>
          <cell r="N367">
            <v>23.6</v>
          </cell>
          <cell r="O367">
            <v>19.3</v>
          </cell>
          <cell r="P367">
            <v>2</v>
          </cell>
          <cell r="Q367">
            <v>24.1</v>
          </cell>
          <cell r="Y367">
            <v>88</v>
          </cell>
          <cell r="AA367">
            <v>1.6</v>
          </cell>
          <cell r="AF367">
            <v>55</v>
          </cell>
          <cell r="AH367">
            <v>370</v>
          </cell>
          <cell r="AI367">
            <v>371</v>
          </cell>
          <cell r="AN367">
            <v>4.8</v>
          </cell>
          <cell r="AR367">
            <v>0.8</v>
          </cell>
          <cell r="AT367" t="str">
            <v>Agriculture, Forestry and Fishing</v>
          </cell>
          <cell r="AU367" t="str">
            <v>Wholesale Trade</v>
          </cell>
          <cell r="AV367" t="str">
            <v>No other main Industry</v>
          </cell>
          <cell r="AW367" t="str">
            <v>No other main Industry</v>
          </cell>
          <cell r="AX367">
            <v>99.2</v>
          </cell>
          <cell r="AY367">
            <v>0.8</v>
          </cell>
          <cell r="AZ367" t="str">
            <v>n/a</v>
          </cell>
          <cell r="BA367" t="str">
            <v>n/a</v>
          </cell>
          <cell r="BN367">
            <v>58.4</v>
          </cell>
          <cell r="BO367">
            <v>0</v>
          </cell>
          <cell r="BP367">
            <v>41.6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0.8</v>
          </cell>
          <cell r="BW367">
            <v>8.1999999999999993</v>
          </cell>
          <cell r="BX367">
            <v>16.3</v>
          </cell>
          <cell r="BY367">
            <v>23.7</v>
          </cell>
          <cell r="BZ367">
            <v>21.5</v>
          </cell>
          <cell r="CA367">
            <v>9</v>
          </cell>
          <cell r="CB367">
            <v>10.1</v>
          </cell>
          <cell r="CC367">
            <v>10.4</v>
          </cell>
          <cell r="CD367">
            <v>45</v>
          </cell>
          <cell r="CF367" t="str">
            <v>No other main Industry</v>
          </cell>
          <cell r="CG367" t="str">
            <v>n/a</v>
          </cell>
        </row>
        <row r="368">
          <cell r="B368">
            <v>121212</v>
          </cell>
          <cell r="C368" t="str">
            <v>Flower Growers</v>
          </cell>
          <cell r="E368">
            <v>1788</v>
          </cell>
          <cell r="F368" t="str">
            <v>n/a</v>
          </cell>
          <cell r="G368">
            <v>65</v>
          </cell>
          <cell r="H368">
            <v>36</v>
          </cell>
          <cell r="I368">
            <v>68</v>
          </cell>
          <cell r="J368">
            <v>32</v>
          </cell>
          <cell r="K368">
            <v>2.8</v>
          </cell>
          <cell r="L368">
            <v>10.4</v>
          </cell>
          <cell r="M368">
            <v>11</v>
          </cell>
          <cell r="N368">
            <v>20</v>
          </cell>
          <cell r="O368">
            <v>18.8</v>
          </cell>
          <cell r="P368">
            <v>7.7</v>
          </cell>
          <cell r="Q368">
            <v>29.2</v>
          </cell>
          <cell r="Y368">
            <v>68</v>
          </cell>
          <cell r="AA368">
            <v>1.6</v>
          </cell>
          <cell r="AF368">
            <v>49</v>
          </cell>
          <cell r="AH368">
            <v>1000</v>
          </cell>
          <cell r="AI368">
            <v>997</v>
          </cell>
          <cell r="AN368">
            <v>4.8</v>
          </cell>
          <cell r="AR368">
            <v>0.8</v>
          </cell>
          <cell r="AT368" t="str">
            <v>Agriculture, Forestry and Fishing</v>
          </cell>
          <cell r="AU368" t="str">
            <v>Wholesale Trade</v>
          </cell>
          <cell r="AV368" t="str">
            <v>Retail Trade</v>
          </cell>
          <cell r="AW368" t="str">
            <v>Administrative and Support Services</v>
          </cell>
          <cell r="AX368">
            <v>89.2</v>
          </cell>
          <cell r="AY368">
            <v>5.0999999999999996</v>
          </cell>
          <cell r="AZ368">
            <v>4.0999999999999996</v>
          </cell>
          <cell r="BA368">
            <v>0.6</v>
          </cell>
          <cell r="BN368">
            <v>31</v>
          </cell>
          <cell r="BO368">
            <v>33.4</v>
          </cell>
          <cell r="BP368">
            <v>14.2</v>
          </cell>
          <cell r="BQ368">
            <v>7.5</v>
          </cell>
          <cell r="BR368">
            <v>7.8</v>
          </cell>
          <cell r="BS368">
            <v>5.3</v>
          </cell>
          <cell r="BT368">
            <v>0.7</v>
          </cell>
          <cell r="BU368">
            <v>0</v>
          </cell>
          <cell r="BV368">
            <v>0.6</v>
          </cell>
          <cell r="BW368">
            <v>2.2999999999999998</v>
          </cell>
          <cell r="BX368">
            <v>8.8000000000000007</v>
          </cell>
          <cell r="BY368">
            <v>18.399999999999999</v>
          </cell>
          <cell r="BZ368">
            <v>24.4</v>
          </cell>
          <cell r="CA368">
            <v>11.3</v>
          </cell>
          <cell r="CB368">
            <v>12.3</v>
          </cell>
          <cell r="CC368">
            <v>21.9</v>
          </cell>
          <cell r="CD368">
            <v>53</v>
          </cell>
          <cell r="CF368" t="str">
            <v>Other Industries</v>
          </cell>
          <cell r="CG368">
            <v>1.0000000000000142</v>
          </cell>
        </row>
        <row r="369">
          <cell r="B369">
            <v>121213</v>
          </cell>
          <cell r="C369" t="str">
            <v>Fruit and Nut Growers</v>
          </cell>
          <cell r="E369">
            <v>1788</v>
          </cell>
          <cell r="F369" t="str">
            <v>n/a</v>
          </cell>
          <cell r="G369">
            <v>74</v>
          </cell>
          <cell r="H369">
            <v>26</v>
          </cell>
          <cell r="I369">
            <v>74</v>
          </cell>
          <cell r="J369">
            <v>26</v>
          </cell>
          <cell r="K369">
            <v>3.3</v>
          </cell>
          <cell r="L369">
            <v>10.9</v>
          </cell>
          <cell r="M369">
            <v>9.8000000000000007</v>
          </cell>
          <cell r="N369">
            <v>18.100000000000001</v>
          </cell>
          <cell r="O369">
            <v>19.8</v>
          </cell>
          <cell r="P369">
            <v>7</v>
          </cell>
          <cell r="Q369">
            <v>31.1</v>
          </cell>
          <cell r="Y369">
            <v>74</v>
          </cell>
          <cell r="AA369">
            <v>1.6</v>
          </cell>
          <cell r="AF369">
            <v>50</v>
          </cell>
          <cell r="AH369">
            <v>7700</v>
          </cell>
          <cell r="AI369">
            <v>7676</v>
          </cell>
          <cell r="AN369">
            <v>4.8</v>
          </cell>
          <cell r="AR369">
            <v>0.8</v>
          </cell>
          <cell r="AT369" t="str">
            <v>Agriculture, Forestry and Fishing</v>
          </cell>
          <cell r="AU369" t="str">
            <v>Manufacturing</v>
          </cell>
          <cell r="AV369" t="str">
            <v>Retail Trade</v>
          </cell>
          <cell r="AW369" t="str">
            <v>Administrative and Support Services</v>
          </cell>
          <cell r="AX369">
            <v>95.5</v>
          </cell>
          <cell r="AY369">
            <v>1.2</v>
          </cell>
          <cell r="AZ369">
            <v>0.8</v>
          </cell>
          <cell r="BA369">
            <v>0.7</v>
          </cell>
          <cell r="BN369">
            <v>25.9</v>
          </cell>
          <cell r="BO369">
            <v>19.8</v>
          </cell>
          <cell r="BP369">
            <v>30.9</v>
          </cell>
          <cell r="BQ369">
            <v>9.5</v>
          </cell>
          <cell r="BR369">
            <v>9.5</v>
          </cell>
          <cell r="BS369">
            <v>3.1</v>
          </cell>
          <cell r="BT369">
            <v>1.2</v>
          </cell>
          <cell r="BU369">
            <v>0.1</v>
          </cell>
          <cell r="BV369">
            <v>0.9</v>
          </cell>
          <cell r="BW369">
            <v>4.3</v>
          </cell>
          <cell r="BX369">
            <v>13.3</v>
          </cell>
          <cell r="BY369">
            <v>16</v>
          </cell>
          <cell r="BZ369">
            <v>22.4</v>
          </cell>
          <cell r="CA369">
            <v>12.5</v>
          </cell>
          <cell r="CB369">
            <v>11.6</v>
          </cell>
          <cell r="CC369">
            <v>19</v>
          </cell>
          <cell r="CD369">
            <v>52</v>
          </cell>
          <cell r="CF369" t="str">
            <v>Other Industries</v>
          </cell>
          <cell r="CG369">
            <v>1.7999999999999972</v>
          </cell>
        </row>
        <row r="370">
          <cell r="B370">
            <v>121214</v>
          </cell>
          <cell r="C370" t="str">
            <v>Grain, Oilseed and Pasture Growers</v>
          </cell>
          <cell r="E370">
            <v>1788</v>
          </cell>
          <cell r="F370" t="str">
            <v>n/a</v>
          </cell>
          <cell r="G370">
            <v>77</v>
          </cell>
          <cell r="H370">
            <v>23</v>
          </cell>
          <cell r="I370">
            <v>82</v>
          </cell>
          <cell r="J370">
            <v>18</v>
          </cell>
          <cell r="K370">
            <v>1.7</v>
          </cell>
          <cell r="L370">
            <v>9</v>
          </cell>
          <cell r="M370">
            <v>9.5</v>
          </cell>
          <cell r="N370">
            <v>19.600000000000001</v>
          </cell>
          <cell r="O370">
            <v>19.8</v>
          </cell>
          <cell r="P370">
            <v>11.2</v>
          </cell>
          <cell r="Q370">
            <v>29.1</v>
          </cell>
          <cell r="Y370">
            <v>82</v>
          </cell>
          <cell r="AA370">
            <v>1.6</v>
          </cell>
          <cell r="AF370">
            <v>54</v>
          </cell>
          <cell r="AH370">
            <v>11000</v>
          </cell>
          <cell r="AI370">
            <v>11046</v>
          </cell>
          <cell r="AN370">
            <v>4.8</v>
          </cell>
          <cell r="AR370">
            <v>0.8</v>
          </cell>
          <cell r="AT370" t="str">
            <v>Agriculture, Forestry and Fishing</v>
          </cell>
          <cell r="AU370" t="str">
            <v>Wholesale Trade</v>
          </cell>
          <cell r="AV370" t="str">
            <v>Transport, Postal and Warehousing</v>
          </cell>
          <cell r="AW370" t="str">
            <v>Manufacturing</v>
          </cell>
          <cell r="AX370">
            <v>97.7</v>
          </cell>
          <cell r="AY370">
            <v>0.7</v>
          </cell>
          <cell r="AZ370">
            <v>0.5</v>
          </cell>
          <cell r="BA370">
            <v>0.4</v>
          </cell>
          <cell r="BN370">
            <v>23.2</v>
          </cell>
          <cell r="BO370">
            <v>22.9</v>
          </cell>
          <cell r="BP370">
            <v>12.1</v>
          </cell>
          <cell r="BQ370">
            <v>18.600000000000001</v>
          </cell>
          <cell r="BR370">
            <v>22.5</v>
          </cell>
          <cell r="BS370">
            <v>0.6</v>
          </cell>
          <cell r="BT370">
            <v>0.1</v>
          </cell>
          <cell r="BU370">
            <v>0</v>
          </cell>
          <cell r="BV370">
            <v>0.8</v>
          </cell>
          <cell r="BW370">
            <v>2.2000000000000002</v>
          </cell>
          <cell r="BX370">
            <v>10.7</v>
          </cell>
          <cell r="BY370">
            <v>17.399999999999999</v>
          </cell>
          <cell r="BZ370">
            <v>24</v>
          </cell>
          <cell r="CA370">
            <v>12.6</v>
          </cell>
          <cell r="CB370">
            <v>11.7</v>
          </cell>
          <cell r="CC370">
            <v>20.6</v>
          </cell>
          <cell r="CD370">
            <v>52</v>
          </cell>
          <cell r="CF370" t="str">
            <v>Other Industries</v>
          </cell>
          <cell r="CG370">
            <v>0.69999999999998863</v>
          </cell>
        </row>
        <row r="371">
          <cell r="B371">
            <v>121215</v>
          </cell>
          <cell r="C371" t="str">
            <v>Grape Growers</v>
          </cell>
          <cell r="E371">
            <v>1788</v>
          </cell>
          <cell r="F371" t="str">
            <v>n/a</v>
          </cell>
          <cell r="G371">
            <v>80</v>
          </cell>
          <cell r="H371">
            <v>20</v>
          </cell>
          <cell r="I371">
            <v>76</v>
          </cell>
          <cell r="J371">
            <v>24</v>
          </cell>
          <cell r="K371">
            <v>4.3</v>
          </cell>
          <cell r="L371">
            <v>16.5</v>
          </cell>
          <cell r="M371">
            <v>11.7</v>
          </cell>
          <cell r="N371">
            <v>17.8</v>
          </cell>
          <cell r="O371">
            <v>15.3</v>
          </cell>
          <cell r="P371">
            <v>9.4</v>
          </cell>
          <cell r="Q371">
            <v>24.9</v>
          </cell>
          <cell r="Y371">
            <v>76</v>
          </cell>
          <cell r="AA371">
            <v>1.6</v>
          </cell>
          <cell r="AF371">
            <v>48</v>
          </cell>
          <cell r="AH371">
            <v>4100</v>
          </cell>
          <cell r="AI371">
            <v>4078</v>
          </cell>
          <cell r="AN371">
            <v>4.8</v>
          </cell>
          <cell r="AR371">
            <v>0.8</v>
          </cell>
          <cell r="AT371" t="str">
            <v>Agriculture, Forestry and Fishing</v>
          </cell>
          <cell r="AU371" t="str">
            <v>Manufacturing</v>
          </cell>
          <cell r="AV371" t="str">
            <v>Retail Trade</v>
          </cell>
          <cell r="AW371" t="str">
            <v>Accommodation and Food Services</v>
          </cell>
          <cell r="AX371">
            <v>70.099999999999994</v>
          </cell>
          <cell r="AY371">
            <v>26.1</v>
          </cell>
          <cell r="AZ371">
            <v>0.9</v>
          </cell>
          <cell r="BA371">
            <v>0.8</v>
          </cell>
          <cell r="BN371">
            <v>14.6</v>
          </cell>
          <cell r="BO371">
            <v>30.1</v>
          </cell>
          <cell r="BP371">
            <v>1.7</v>
          </cell>
          <cell r="BQ371">
            <v>40.200000000000003</v>
          </cell>
          <cell r="BR371">
            <v>9.6</v>
          </cell>
          <cell r="BS371">
            <v>3.5</v>
          </cell>
          <cell r="BT371">
            <v>0.1</v>
          </cell>
          <cell r="BU371">
            <v>0.1</v>
          </cell>
          <cell r="BV371">
            <v>0.3</v>
          </cell>
          <cell r="BW371">
            <v>2.1</v>
          </cell>
          <cell r="BX371">
            <v>8.8000000000000007</v>
          </cell>
          <cell r="BY371">
            <v>19.8</v>
          </cell>
          <cell r="BZ371">
            <v>23.2</v>
          </cell>
          <cell r="CA371">
            <v>12.6</v>
          </cell>
          <cell r="CB371">
            <v>11.9</v>
          </cell>
          <cell r="CC371">
            <v>21.3</v>
          </cell>
          <cell r="CD371">
            <v>53</v>
          </cell>
          <cell r="CF371" t="str">
            <v>Other Industries</v>
          </cell>
          <cell r="CG371">
            <v>2.1000000000000085</v>
          </cell>
        </row>
        <row r="372">
          <cell r="B372">
            <v>121216</v>
          </cell>
          <cell r="C372" t="str">
            <v>Mixed Crop Farmers</v>
          </cell>
          <cell r="E372">
            <v>1788</v>
          </cell>
          <cell r="F372" t="str">
            <v>n/a</v>
          </cell>
          <cell r="G372">
            <v>74</v>
          </cell>
          <cell r="H372">
            <v>26</v>
          </cell>
          <cell r="I372">
            <v>79</v>
          </cell>
          <cell r="J372">
            <v>21</v>
          </cell>
          <cell r="K372">
            <v>1.6</v>
          </cell>
          <cell r="L372">
            <v>11.7</v>
          </cell>
          <cell r="M372">
            <v>9.1999999999999993</v>
          </cell>
          <cell r="N372">
            <v>15.6</v>
          </cell>
          <cell r="O372">
            <v>18.8</v>
          </cell>
          <cell r="P372">
            <v>7.6</v>
          </cell>
          <cell r="Q372">
            <v>35.5</v>
          </cell>
          <cell r="Y372">
            <v>79</v>
          </cell>
          <cell r="AA372">
            <v>1.6</v>
          </cell>
          <cell r="AF372">
            <v>54</v>
          </cell>
          <cell r="AH372">
            <v>2100</v>
          </cell>
          <cell r="AI372">
            <v>2095</v>
          </cell>
          <cell r="AN372">
            <v>4.8</v>
          </cell>
          <cell r="AR372">
            <v>0.8</v>
          </cell>
          <cell r="AT372" t="str">
            <v>Agriculture, Forestry and Fishing</v>
          </cell>
          <cell r="AU372" t="str">
            <v>Retail Trade</v>
          </cell>
          <cell r="AV372" t="str">
            <v>Wholesale Trade</v>
          </cell>
          <cell r="AW372" t="str">
            <v>Manufacturing</v>
          </cell>
          <cell r="AX372">
            <v>94.4</v>
          </cell>
          <cell r="AY372">
            <v>2.1</v>
          </cell>
          <cell r="AZ372">
            <v>1.2</v>
          </cell>
          <cell r="BA372">
            <v>1</v>
          </cell>
          <cell r="BN372">
            <v>26.1</v>
          </cell>
          <cell r="BO372">
            <v>14.1</v>
          </cell>
          <cell r="BP372">
            <v>32.5</v>
          </cell>
          <cell r="BQ372">
            <v>13.5</v>
          </cell>
          <cell r="BR372">
            <v>10.8</v>
          </cell>
          <cell r="BS372">
            <v>1.6</v>
          </cell>
          <cell r="BT372">
            <v>1.2</v>
          </cell>
          <cell r="BU372">
            <v>0</v>
          </cell>
          <cell r="BV372">
            <v>0.8</v>
          </cell>
          <cell r="BW372">
            <v>2.4</v>
          </cell>
          <cell r="BX372">
            <v>13.7</v>
          </cell>
          <cell r="BY372">
            <v>18.5</v>
          </cell>
          <cell r="BZ372">
            <v>23.5</v>
          </cell>
          <cell r="CA372">
            <v>14</v>
          </cell>
          <cell r="CB372">
            <v>11.2</v>
          </cell>
          <cell r="CC372">
            <v>15.9</v>
          </cell>
          <cell r="CD372">
            <v>51</v>
          </cell>
          <cell r="CF372" t="str">
            <v>Other Industries</v>
          </cell>
          <cell r="CG372">
            <v>1.2999999999999972</v>
          </cell>
        </row>
        <row r="373">
          <cell r="B373">
            <v>121217</v>
          </cell>
          <cell r="C373" t="str">
            <v>Sugar Cane Growers</v>
          </cell>
          <cell r="E373">
            <v>1788</v>
          </cell>
          <cell r="F373" t="str">
            <v>n/a</v>
          </cell>
          <cell r="G373">
            <v>81</v>
          </cell>
          <cell r="H373">
            <v>19</v>
          </cell>
          <cell r="I373">
            <v>83</v>
          </cell>
          <cell r="J373">
            <v>17</v>
          </cell>
          <cell r="K373">
            <v>0.8</v>
          </cell>
          <cell r="L373">
            <v>3.8</v>
          </cell>
          <cell r="M373">
            <v>5.0999999999999996</v>
          </cell>
          <cell r="N373">
            <v>23.4</v>
          </cell>
          <cell r="O373">
            <v>12.3</v>
          </cell>
          <cell r="P373">
            <v>3</v>
          </cell>
          <cell r="Q373">
            <v>51.7</v>
          </cell>
          <cell r="Y373">
            <v>83</v>
          </cell>
          <cell r="AA373">
            <v>1.6</v>
          </cell>
          <cell r="AF373">
            <v>58</v>
          </cell>
          <cell r="AH373">
            <v>3100</v>
          </cell>
          <cell r="AI373">
            <v>3070</v>
          </cell>
          <cell r="AN373">
            <v>4.8</v>
          </cell>
          <cell r="AR373">
            <v>0.8</v>
          </cell>
          <cell r="AT373" t="str">
            <v>Agriculture, Forestry and Fishing</v>
          </cell>
          <cell r="AU373" t="str">
            <v>Manufacturing</v>
          </cell>
          <cell r="AV373" t="str">
            <v>Accommodation and Food Services</v>
          </cell>
          <cell r="AW373" t="str">
            <v>Other Services</v>
          </cell>
          <cell r="AX373">
            <v>97.1</v>
          </cell>
          <cell r="AY373">
            <v>1.5</v>
          </cell>
          <cell r="AZ373">
            <v>0.3</v>
          </cell>
          <cell r="BA373">
            <v>0.2</v>
          </cell>
          <cell r="BN373">
            <v>7.7</v>
          </cell>
          <cell r="BO373">
            <v>0.4</v>
          </cell>
          <cell r="BP373">
            <v>91.6</v>
          </cell>
          <cell r="BQ373">
            <v>0</v>
          </cell>
          <cell r="BR373">
            <v>0.1</v>
          </cell>
          <cell r="BS373">
            <v>0.1</v>
          </cell>
          <cell r="BT373">
            <v>0</v>
          </cell>
          <cell r="BU373">
            <v>0</v>
          </cell>
          <cell r="BV373">
            <v>0.5</v>
          </cell>
          <cell r="BW373">
            <v>0.7</v>
          </cell>
          <cell r="BX373">
            <v>4.0999999999999996</v>
          </cell>
          <cell r="BY373">
            <v>11.1</v>
          </cell>
          <cell r="BZ373">
            <v>21.6</v>
          </cell>
          <cell r="CA373">
            <v>14.3</v>
          </cell>
          <cell r="CB373">
            <v>14.7</v>
          </cell>
          <cell r="CC373">
            <v>33.1</v>
          </cell>
          <cell r="CD373">
            <v>59</v>
          </cell>
          <cell r="CF373" t="str">
            <v>Other Industries</v>
          </cell>
          <cell r="CG373">
            <v>0.90000000000000568</v>
          </cell>
        </row>
        <row r="374">
          <cell r="B374">
            <v>121218</v>
          </cell>
          <cell r="C374" t="str">
            <v>Turf Growers</v>
          </cell>
          <cell r="E374">
            <v>1788</v>
          </cell>
          <cell r="F374" t="str">
            <v>n/a</v>
          </cell>
          <cell r="G374">
            <v>89</v>
          </cell>
          <cell r="H374">
            <v>13</v>
          </cell>
          <cell r="I374">
            <v>85</v>
          </cell>
          <cell r="J374">
            <v>15</v>
          </cell>
          <cell r="K374">
            <v>0</v>
          </cell>
          <cell r="L374">
            <v>3.7</v>
          </cell>
          <cell r="M374">
            <v>8.6</v>
          </cell>
          <cell r="N374">
            <v>28.1</v>
          </cell>
          <cell r="O374">
            <v>16.5</v>
          </cell>
          <cell r="P374">
            <v>2.8</v>
          </cell>
          <cell r="Q374">
            <v>40.4</v>
          </cell>
          <cell r="Y374">
            <v>85</v>
          </cell>
          <cell r="AA374">
            <v>1.6</v>
          </cell>
          <cell r="AF374">
            <v>51</v>
          </cell>
          <cell r="AH374">
            <v>360</v>
          </cell>
          <cell r="AI374">
            <v>356</v>
          </cell>
          <cell r="AN374">
            <v>4.8</v>
          </cell>
          <cell r="AR374">
            <v>0.8</v>
          </cell>
          <cell r="AT374" t="str">
            <v>Agriculture, Forestry and Fishing</v>
          </cell>
          <cell r="AU374" t="str">
            <v>Wholesale Trade</v>
          </cell>
          <cell r="AV374" t="str">
            <v>Construction</v>
          </cell>
          <cell r="AW374" t="str">
            <v>Administrative and Support Services</v>
          </cell>
          <cell r="AX374">
            <v>95.4</v>
          </cell>
          <cell r="AY374">
            <v>2.6</v>
          </cell>
          <cell r="AZ374">
            <v>1.1000000000000001</v>
          </cell>
          <cell r="BA374">
            <v>0.9</v>
          </cell>
          <cell r="BN374">
            <v>43.3</v>
          </cell>
          <cell r="BO374">
            <v>7.1</v>
          </cell>
          <cell r="BP374">
            <v>34.299999999999997</v>
          </cell>
          <cell r="BQ374">
            <v>3.4</v>
          </cell>
          <cell r="BR374">
            <v>11</v>
          </cell>
          <cell r="BS374">
            <v>0</v>
          </cell>
          <cell r="BT374">
            <v>0.8</v>
          </cell>
          <cell r="BU374">
            <v>0</v>
          </cell>
          <cell r="BV374">
            <v>2.2000000000000002</v>
          </cell>
          <cell r="BW374">
            <v>8.6</v>
          </cell>
          <cell r="BX374">
            <v>15.8</v>
          </cell>
          <cell r="BY374">
            <v>23.1</v>
          </cell>
          <cell r="BZ374">
            <v>25</v>
          </cell>
          <cell r="CA374">
            <v>9.4</v>
          </cell>
          <cell r="CB374">
            <v>5.8</v>
          </cell>
          <cell r="CC374">
            <v>10</v>
          </cell>
          <cell r="CD374">
            <v>45</v>
          </cell>
          <cell r="CF374" t="str">
            <v>No other main Industry</v>
          </cell>
          <cell r="CG374" t="str">
            <v>n/a</v>
          </cell>
        </row>
        <row r="375">
          <cell r="B375">
            <v>121221</v>
          </cell>
          <cell r="C375" t="str">
            <v>Vegetable Growers</v>
          </cell>
          <cell r="E375">
            <v>1788</v>
          </cell>
          <cell r="F375" t="str">
            <v>n/a</v>
          </cell>
          <cell r="G375">
            <v>69</v>
          </cell>
          <cell r="H375">
            <v>31</v>
          </cell>
          <cell r="I375">
            <v>74</v>
          </cell>
          <cell r="J375">
            <v>26</v>
          </cell>
          <cell r="K375">
            <v>1.2</v>
          </cell>
          <cell r="L375">
            <v>7.1</v>
          </cell>
          <cell r="M375">
            <v>6.4</v>
          </cell>
          <cell r="N375">
            <v>12.4</v>
          </cell>
          <cell r="O375">
            <v>22.5</v>
          </cell>
          <cell r="P375">
            <v>6.7</v>
          </cell>
          <cell r="Q375">
            <v>43.8</v>
          </cell>
          <cell r="Y375">
            <v>74</v>
          </cell>
          <cell r="AA375">
            <v>1.6</v>
          </cell>
          <cell r="AF375">
            <v>52</v>
          </cell>
          <cell r="AH375">
            <v>6200</v>
          </cell>
          <cell r="AI375">
            <v>6186</v>
          </cell>
          <cell r="AN375">
            <v>4.8</v>
          </cell>
          <cell r="AR375">
            <v>0.8</v>
          </cell>
          <cell r="AT375" t="str">
            <v>Agriculture, Forestry and Fishing</v>
          </cell>
          <cell r="AU375" t="str">
            <v>Retail Trade</v>
          </cell>
          <cell r="AV375" t="str">
            <v>Administrative and Support Services</v>
          </cell>
          <cell r="AW375" t="str">
            <v>Wholesale Trade</v>
          </cell>
          <cell r="AX375">
            <v>95.8</v>
          </cell>
          <cell r="AY375">
            <v>1.6</v>
          </cell>
          <cell r="AZ375">
            <v>0.9</v>
          </cell>
          <cell r="BA375">
            <v>0.6</v>
          </cell>
          <cell r="BN375">
            <v>24.7</v>
          </cell>
          <cell r="BO375">
            <v>21.9</v>
          </cell>
          <cell r="BP375">
            <v>21.4</v>
          </cell>
          <cell r="BQ375">
            <v>15.1</v>
          </cell>
          <cell r="BR375">
            <v>11</v>
          </cell>
          <cell r="BS375">
            <v>4.3</v>
          </cell>
          <cell r="BT375">
            <v>1.4</v>
          </cell>
          <cell r="BU375">
            <v>0.1</v>
          </cell>
          <cell r="BV375">
            <v>1.3</v>
          </cell>
          <cell r="BW375">
            <v>4.5</v>
          </cell>
          <cell r="BX375">
            <v>16.100000000000001</v>
          </cell>
          <cell r="BY375">
            <v>20.8</v>
          </cell>
          <cell r="BZ375">
            <v>26</v>
          </cell>
          <cell r="CA375">
            <v>12.5</v>
          </cell>
          <cell r="CB375">
            <v>9</v>
          </cell>
          <cell r="CC375">
            <v>9.8000000000000007</v>
          </cell>
          <cell r="CD375">
            <v>47</v>
          </cell>
          <cell r="CF375" t="str">
            <v>Other Industries</v>
          </cell>
          <cell r="CG375">
            <v>1.1000000000000085</v>
          </cell>
        </row>
        <row r="376">
          <cell r="B376">
            <v>121299</v>
          </cell>
          <cell r="C376" t="str">
            <v>Other Crop Farmers</v>
          </cell>
          <cell r="E376">
            <v>1788</v>
          </cell>
          <cell r="F376" t="str">
            <v>n/a</v>
          </cell>
          <cell r="G376">
            <v>69</v>
          </cell>
          <cell r="H376">
            <v>31</v>
          </cell>
          <cell r="I376">
            <v>76</v>
          </cell>
          <cell r="J376">
            <v>24</v>
          </cell>
          <cell r="K376">
            <v>4.5999999999999996</v>
          </cell>
          <cell r="L376">
            <v>13.5</v>
          </cell>
          <cell r="M376">
            <v>12.3</v>
          </cell>
          <cell r="N376">
            <v>21.5</v>
          </cell>
          <cell r="O376">
            <v>16.600000000000001</v>
          </cell>
          <cell r="P376">
            <v>6.1</v>
          </cell>
          <cell r="Q376">
            <v>25.5</v>
          </cell>
          <cell r="Y376">
            <v>76</v>
          </cell>
          <cell r="AA376">
            <v>1.6</v>
          </cell>
          <cell r="AF376">
            <v>48</v>
          </cell>
          <cell r="AH376">
            <v>1900</v>
          </cell>
          <cell r="AI376">
            <v>1938</v>
          </cell>
          <cell r="AN376">
            <v>4.8</v>
          </cell>
          <cell r="AR376">
            <v>0.8</v>
          </cell>
          <cell r="AT376" t="str">
            <v>Agriculture, Forestry and Fishing</v>
          </cell>
          <cell r="AU376" t="str">
            <v>Wholesale Trade</v>
          </cell>
          <cell r="AV376" t="str">
            <v>Retail Trade</v>
          </cell>
          <cell r="AW376" t="str">
            <v>Manufacturing</v>
          </cell>
          <cell r="AX376">
            <v>75.5</v>
          </cell>
          <cell r="AY376">
            <v>14.6</v>
          </cell>
          <cell r="AZ376">
            <v>3.3</v>
          </cell>
          <cell r="BA376">
            <v>1.4</v>
          </cell>
          <cell r="BN376">
            <v>28.5</v>
          </cell>
          <cell r="BO376">
            <v>23.4</v>
          </cell>
          <cell r="BP376">
            <v>26.7</v>
          </cell>
          <cell r="BQ376">
            <v>8.3000000000000007</v>
          </cell>
          <cell r="BR376">
            <v>9.1</v>
          </cell>
          <cell r="BS376">
            <v>3.2</v>
          </cell>
          <cell r="BT376">
            <v>0.3</v>
          </cell>
          <cell r="BU376">
            <v>0.6</v>
          </cell>
          <cell r="BV376">
            <v>0.7</v>
          </cell>
          <cell r="BW376">
            <v>3.8</v>
          </cell>
          <cell r="BX376">
            <v>12.4</v>
          </cell>
          <cell r="BY376">
            <v>18.2</v>
          </cell>
          <cell r="BZ376">
            <v>25.8</v>
          </cell>
          <cell r="CA376">
            <v>12</v>
          </cell>
          <cell r="CB376">
            <v>10.7</v>
          </cell>
          <cell r="CC376">
            <v>16.600000000000001</v>
          </cell>
          <cell r="CD376">
            <v>50</v>
          </cell>
          <cell r="CF376" t="str">
            <v>Other Industries</v>
          </cell>
          <cell r="CG376">
            <v>5.2000000000000028</v>
          </cell>
        </row>
        <row r="377">
          <cell r="B377">
            <v>121311</v>
          </cell>
          <cell r="C377" t="str">
            <v>Beekeepers</v>
          </cell>
          <cell r="E377" t="str">
            <v>n/a</v>
          </cell>
          <cell r="F377" t="str">
            <v>n/a</v>
          </cell>
          <cell r="G377">
            <v>80</v>
          </cell>
          <cell r="H377">
            <v>20</v>
          </cell>
          <cell r="I377">
            <v>69</v>
          </cell>
          <cell r="J377">
            <v>31</v>
          </cell>
          <cell r="K377">
            <v>2.1</v>
          </cell>
          <cell r="L377">
            <v>11.3</v>
          </cell>
          <cell r="M377">
            <v>7.3</v>
          </cell>
          <cell r="N377">
            <v>25.4</v>
          </cell>
          <cell r="O377">
            <v>15.8</v>
          </cell>
          <cell r="P377">
            <v>6.6</v>
          </cell>
          <cell r="Q377">
            <v>31.5</v>
          </cell>
          <cell r="Y377">
            <v>69</v>
          </cell>
          <cell r="AA377">
            <v>0.6</v>
          </cell>
          <cell r="AF377">
            <v>51</v>
          </cell>
          <cell r="AH377">
            <v>1200</v>
          </cell>
          <cell r="AI377">
            <v>1198</v>
          </cell>
          <cell r="AN377">
            <v>18.3</v>
          </cell>
          <cell r="AR377">
            <v>2</v>
          </cell>
          <cell r="AT377" t="str">
            <v>Agriculture, Forestry and Fishing</v>
          </cell>
          <cell r="AU377" t="str">
            <v>Manufacturing</v>
          </cell>
          <cell r="AV377" t="str">
            <v>Wholesale Trade</v>
          </cell>
          <cell r="AW377" t="str">
            <v>Health Care and Social Assistance</v>
          </cell>
          <cell r="AX377">
            <v>89.4</v>
          </cell>
          <cell r="AY377">
            <v>5</v>
          </cell>
          <cell r="AZ377">
            <v>1.5</v>
          </cell>
          <cell r="BA377">
            <v>0.8</v>
          </cell>
          <cell r="BN377">
            <v>36.700000000000003</v>
          </cell>
          <cell r="BO377">
            <v>17.5</v>
          </cell>
          <cell r="BP377">
            <v>19.100000000000001</v>
          </cell>
          <cell r="BQ377">
            <v>12.2</v>
          </cell>
          <cell r="BR377">
            <v>9.3000000000000007</v>
          </cell>
          <cell r="BS377">
            <v>4.7</v>
          </cell>
          <cell r="BT377">
            <v>0.2</v>
          </cell>
          <cell r="BU377">
            <v>0.2</v>
          </cell>
          <cell r="BV377">
            <v>3</v>
          </cell>
          <cell r="BW377">
            <v>4.7</v>
          </cell>
          <cell r="BX377">
            <v>12.5</v>
          </cell>
          <cell r="BY377">
            <v>15.3</v>
          </cell>
          <cell r="BZ377">
            <v>22.3</v>
          </cell>
          <cell r="CA377">
            <v>11.6</v>
          </cell>
          <cell r="CB377">
            <v>10.8</v>
          </cell>
          <cell r="CC377">
            <v>19.8</v>
          </cell>
          <cell r="CD377">
            <v>52</v>
          </cell>
          <cell r="CF377" t="str">
            <v>Other Industries</v>
          </cell>
          <cell r="CG377">
            <v>3.2999999999999972</v>
          </cell>
        </row>
        <row r="378">
          <cell r="B378">
            <v>121312</v>
          </cell>
          <cell r="C378" t="str">
            <v>Beef Cattle Farmers</v>
          </cell>
          <cell r="E378" t="str">
            <v>n/a</v>
          </cell>
          <cell r="F378" t="str">
            <v>n/a</v>
          </cell>
          <cell r="G378">
            <v>68</v>
          </cell>
          <cell r="H378">
            <v>32</v>
          </cell>
          <cell r="I378">
            <v>73</v>
          </cell>
          <cell r="J378">
            <v>27</v>
          </cell>
          <cell r="K378">
            <v>3.1</v>
          </cell>
          <cell r="L378">
            <v>10.1</v>
          </cell>
          <cell r="M378">
            <v>10.5</v>
          </cell>
          <cell r="N378">
            <v>16</v>
          </cell>
          <cell r="O378">
            <v>15.2</v>
          </cell>
          <cell r="P378">
            <v>6.2</v>
          </cell>
          <cell r="Q378">
            <v>38.9</v>
          </cell>
          <cell r="Y378">
            <v>73</v>
          </cell>
          <cell r="AA378">
            <v>0.6</v>
          </cell>
          <cell r="AF378">
            <v>55</v>
          </cell>
          <cell r="AH378">
            <v>28300</v>
          </cell>
          <cell r="AI378">
            <v>28292</v>
          </cell>
          <cell r="AN378">
            <v>18.3</v>
          </cell>
          <cell r="AR378">
            <v>2</v>
          </cell>
          <cell r="AT378" t="str">
            <v>Agriculture, Forestry and Fishing</v>
          </cell>
          <cell r="AU378" t="str">
            <v>Wholesale Trade</v>
          </cell>
          <cell r="AV378" t="str">
            <v>Manufacturing</v>
          </cell>
          <cell r="AW378" t="str">
            <v>Transport, Postal and Warehousing</v>
          </cell>
          <cell r="AX378">
            <v>97.5</v>
          </cell>
          <cell r="AY378">
            <v>0.6</v>
          </cell>
          <cell r="AZ378">
            <v>0.5</v>
          </cell>
          <cell r="BA378">
            <v>0.3</v>
          </cell>
          <cell r="BN378">
            <v>30.1</v>
          </cell>
          <cell r="BO378">
            <v>19.5</v>
          </cell>
          <cell r="BP378">
            <v>36.700000000000003</v>
          </cell>
          <cell r="BQ378">
            <v>3.5</v>
          </cell>
          <cell r="BR378">
            <v>6.4</v>
          </cell>
          <cell r="BS378">
            <v>2.7</v>
          </cell>
          <cell r="BT378">
            <v>0.9</v>
          </cell>
          <cell r="BU378">
            <v>0.1</v>
          </cell>
          <cell r="BV378">
            <v>0.5</v>
          </cell>
          <cell r="BW378">
            <v>1.1000000000000001</v>
          </cell>
          <cell r="BX378">
            <v>5.6</v>
          </cell>
          <cell r="BY378">
            <v>9.6999999999999993</v>
          </cell>
          <cell r="BZ378">
            <v>17.100000000000001</v>
          </cell>
          <cell r="CA378">
            <v>11.7</v>
          </cell>
          <cell r="CB378">
            <v>14.3</v>
          </cell>
          <cell r="CC378">
            <v>39.9</v>
          </cell>
          <cell r="CD378">
            <v>61</v>
          </cell>
          <cell r="CF378" t="str">
            <v>Other Industries</v>
          </cell>
          <cell r="CG378">
            <v>1.1000000000000085</v>
          </cell>
        </row>
        <row r="379">
          <cell r="B379">
            <v>121313</v>
          </cell>
          <cell r="C379" t="str">
            <v>Dairy Cattle Farmers</v>
          </cell>
          <cell r="E379" t="str">
            <v>n/a</v>
          </cell>
          <cell r="F379" t="str">
            <v>n/a</v>
          </cell>
          <cell r="G379">
            <v>67</v>
          </cell>
          <cell r="H379">
            <v>33</v>
          </cell>
          <cell r="I379">
            <v>84</v>
          </cell>
          <cell r="J379">
            <v>16</v>
          </cell>
          <cell r="K379">
            <v>1.3</v>
          </cell>
          <cell r="L379">
            <v>7.3</v>
          </cell>
          <cell r="M379">
            <v>10.7</v>
          </cell>
          <cell r="N379">
            <v>24.6</v>
          </cell>
          <cell r="O379">
            <v>13.7</v>
          </cell>
          <cell r="P379">
            <v>10.3</v>
          </cell>
          <cell r="Q379">
            <v>32.1</v>
          </cell>
          <cell r="Y379">
            <v>84</v>
          </cell>
          <cell r="AA379">
            <v>0.6</v>
          </cell>
          <cell r="AF379">
            <v>66</v>
          </cell>
          <cell r="AH379">
            <v>11200</v>
          </cell>
          <cell r="AI379">
            <v>11187</v>
          </cell>
          <cell r="AN379">
            <v>18.3</v>
          </cell>
          <cell r="AR379">
            <v>2</v>
          </cell>
          <cell r="AT379" t="str">
            <v>Agriculture, Forestry and Fishing</v>
          </cell>
          <cell r="AU379" t="str">
            <v>Manufacturing</v>
          </cell>
          <cell r="AV379" t="str">
            <v>Retail Trade</v>
          </cell>
          <cell r="AW379" t="str">
            <v>Wholesale Trade</v>
          </cell>
          <cell r="AX379">
            <v>97</v>
          </cell>
          <cell r="AY379">
            <v>1.1000000000000001</v>
          </cell>
          <cell r="AZ379">
            <v>0.5</v>
          </cell>
          <cell r="BA379">
            <v>0.3</v>
          </cell>
          <cell r="BN379">
            <v>13.8</v>
          </cell>
          <cell r="BO379">
            <v>63.3</v>
          </cell>
          <cell r="BP379">
            <v>7.5</v>
          </cell>
          <cell r="BQ379">
            <v>5</v>
          </cell>
          <cell r="BR379">
            <v>3.5</v>
          </cell>
          <cell r="BS379">
            <v>6.9</v>
          </cell>
          <cell r="BT379">
            <v>0</v>
          </cell>
          <cell r="BU379">
            <v>0</v>
          </cell>
          <cell r="BV379">
            <v>2.2999999999999998</v>
          </cell>
          <cell r="BW379">
            <v>4.4000000000000004</v>
          </cell>
          <cell r="BX379">
            <v>14.5</v>
          </cell>
          <cell r="BY379">
            <v>19.3</v>
          </cell>
          <cell r="BZ379">
            <v>25</v>
          </cell>
          <cell r="CA379">
            <v>11.8</v>
          </cell>
          <cell r="CB379">
            <v>9.4</v>
          </cell>
          <cell r="CC379">
            <v>13.4</v>
          </cell>
          <cell r="CD379">
            <v>49</v>
          </cell>
          <cell r="CF379" t="str">
            <v>Other Industries</v>
          </cell>
          <cell r="CG379">
            <v>1.1000000000000085</v>
          </cell>
        </row>
        <row r="380">
          <cell r="B380">
            <v>121314</v>
          </cell>
          <cell r="C380" t="str">
            <v>Deer Farmers</v>
          </cell>
          <cell r="E380" t="str">
            <v>n/a</v>
          </cell>
          <cell r="F380" t="str">
            <v>n/a</v>
          </cell>
          <cell r="G380">
            <v>60</v>
          </cell>
          <cell r="H380">
            <v>29</v>
          </cell>
          <cell r="I380">
            <v>81</v>
          </cell>
          <cell r="J380">
            <v>19</v>
          </cell>
          <cell r="K380">
            <v>0</v>
          </cell>
          <cell r="L380">
            <v>0</v>
          </cell>
          <cell r="M380">
            <v>26.3</v>
          </cell>
          <cell r="N380">
            <v>31.6</v>
          </cell>
          <cell r="O380">
            <v>21.1</v>
          </cell>
          <cell r="P380">
            <v>21.1</v>
          </cell>
          <cell r="Q380">
            <v>0</v>
          </cell>
          <cell r="Y380">
            <v>81</v>
          </cell>
          <cell r="AA380">
            <v>0.6</v>
          </cell>
          <cell r="AF380">
            <v>60</v>
          </cell>
          <cell r="AH380">
            <v>40</v>
          </cell>
          <cell r="AI380">
            <v>35</v>
          </cell>
          <cell r="AN380">
            <v>18.3</v>
          </cell>
          <cell r="AR380">
            <v>2</v>
          </cell>
          <cell r="AT380" t="str">
            <v>Agriculture, Forestry and Fishing</v>
          </cell>
          <cell r="AU380" t="str">
            <v>No other main Industry</v>
          </cell>
          <cell r="AV380" t="str">
            <v>No other main Industry</v>
          </cell>
          <cell r="AW380" t="str">
            <v>No other main Industry</v>
          </cell>
          <cell r="AX380">
            <v>100</v>
          </cell>
          <cell r="AY380" t="str">
            <v>n/a</v>
          </cell>
          <cell r="AZ380" t="str">
            <v>n/a</v>
          </cell>
          <cell r="BA380" t="str">
            <v>n/a</v>
          </cell>
          <cell r="BN380">
            <v>15.6</v>
          </cell>
          <cell r="BO380">
            <v>43.8</v>
          </cell>
          <cell r="BP380">
            <v>12.5</v>
          </cell>
          <cell r="BQ380">
            <v>9.4</v>
          </cell>
          <cell r="BR380">
            <v>9.4</v>
          </cell>
          <cell r="BS380">
            <v>9.4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11.1</v>
          </cell>
          <cell r="BZ380">
            <v>22.2</v>
          </cell>
          <cell r="CA380">
            <v>14.8</v>
          </cell>
          <cell r="CB380">
            <v>11.1</v>
          </cell>
          <cell r="CC380">
            <v>40.700000000000003</v>
          </cell>
          <cell r="CD380">
            <v>62</v>
          </cell>
          <cell r="CF380" t="str">
            <v>No other main Industry</v>
          </cell>
          <cell r="CG380" t="str">
            <v>n/a</v>
          </cell>
        </row>
        <row r="381">
          <cell r="B381">
            <v>121315</v>
          </cell>
          <cell r="C381" t="str">
            <v>Goat Farmers</v>
          </cell>
          <cell r="E381" t="str">
            <v>n/a</v>
          </cell>
          <cell r="F381" t="str">
            <v>n/a</v>
          </cell>
          <cell r="G381">
            <v>63</v>
          </cell>
          <cell r="H381">
            <v>39</v>
          </cell>
          <cell r="I381">
            <v>71</v>
          </cell>
          <cell r="J381">
            <v>29</v>
          </cell>
          <cell r="K381">
            <v>10</v>
          </cell>
          <cell r="L381">
            <v>10</v>
          </cell>
          <cell r="M381">
            <v>11.5</v>
          </cell>
          <cell r="N381">
            <v>16.899999999999999</v>
          </cell>
          <cell r="O381">
            <v>18.5</v>
          </cell>
          <cell r="P381">
            <v>3.1</v>
          </cell>
          <cell r="Q381">
            <v>30</v>
          </cell>
          <cell r="Y381">
            <v>71</v>
          </cell>
          <cell r="AA381">
            <v>0.6</v>
          </cell>
          <cell r="AF381">
            <v>58</v>
          </cell>
          <cell r="AH381">
            <v>160</v>
          </cell>
          <cell r="AI381">
            <v>163</v>
          </cell>
          <cell r="AN381">
            <v>18.3</v>
          </cell>
          <cell r="AR381">
            <v>2</v>
          </cell>
          <cell r="AT381" t="str">
            <v>Agriculture, Forestry and Fishing</v>
          </cell>
          <cell r="AU381" t="str">
            <v>Mining</v>
          </cell>
          <cell r="AV381" t="str">
            <v>Retail Trade</v>
          </cell>
          <cell r="AW381" t="str">
            <v>Wholesale Trade</v>
          </cell>
          <cell r="AX381">
            <v>92.8</v>
          </cell>
          <cell r="AY381">
            <v>2.6</v>
          </cell>
          <cell r="AZ381">
            <v>2.6</v>
          </cell>
          <cell r="BA381">
            <v>2</v>
          </cell>
          <cell r="BN381">
            <v>50</v>
          </cell>
          <cell r="BO381">
            <v>24.1</v>
          </cell>
          <cell r="BP381">
            <v>10.8</v>
          </cell>
          <cell r="BQ381">
            <v>5.7</v>
          </cell>
          <cell r="BR381">
            <v>7.6</v>
          </cell>
          <cell r="BS381">
            <v>1.9</v>
          </cell>
          <cell r="BT381">
            <v>0</v>
          </cell>
          <cell r="BU381">
            <v>0</v>
          </cell>
          <cell r="BV381">
            <v>2.4</v>
          </cell>
          <cell r="BW381">
            <v>4.7</v>
          </cell>
          <cell r="BX381">
            <v>6.5</v>
          </cell>
          <cell r="BY381">
            <v>11.8</v>
          </cell>
          <cell r="BZ381">
            <v>16.5</v>
          </cell>
          <cell r="CA381">
            <v>15.9</v>
          </cell>
          <cell r="CB381">
            <v>17.100000000000001</v>
          </cell>
          <cell r="CC381">
            <v>25.3</v>
          </cell>
          <cell r="CD381">
            <v>57</v>
          </cell>
          <cell r="CF381" t="str">
            <v>No other main Industry</v>
          </cell>
          <cell r="CG381" t="str">
            <v>n/a</v>
          </cell>
        </row>
        <row r="382">
          <cell r="B382">
            <v>121316</v>
          </cell>
          <cell r="C382" t="str">
            <v>Horse Breeders</v>
          </cell>
          <cell r="E382" t="str">
            <v>n/a</v>
          </cell>
          <cell r="F382" t="str">
            <v>n/a</v>
          </cell>
          <cell r="G382">
            <v>53</v>
          </cell>
          <cell r="H382">
            <v>47</v>
          </cell>
          <cell r="I382">
            <v>79</v>
          </cell>
          <cell r="J382">
            <v>22</v>
          </cell>
          <cell r="K382">
            <v>3.1</v>
          </cell>
          <cell r="L382">
            <v>13.8</v>
          </cell>
          <cell r="M382">
            <v>16.899999999999999</v>
          </cell>
          <cell r="N382">
            <v>15.9</v>
          </cell>
          <cell r="O382">
            <v>19.7</v>
          </cell>
          <cell r="P382">
            <v>7.9</v>
          </cell>
          <cell r="Q382">
            <v>22.7</v>
          </cell>
          <cell r="Y382">
            <v>79</v>
          </cell>
          <cell r="AA382">
            <v>0.6</v>
          </cell>
          <cell r="AF382">
            <v>52</v>
          </cell>
          <cell r="AH382">
            <v>1200</v>
          </cell>
          <cell r="AI382">
            <v>1181</v>
          </cell>
          <cell r="AN382">
            <v>18.3</v>
          </cell>
          <cell r="AR382">
            <v>2</v>
          </cell>
          <cell r="AT382" t="str">
            <v>Agriculture, Forestry and Fishing</v>
          </cell>
          <cell r="AU382" t="str">
            <v>Arts and Recreation Services</v>
          </cell>
          <cell r="AV382" t="str">
            <v>Education and Training</v>
          </cell>
          <cell r="AW382" t="str">
            <v>Professional, Scientific and Technical Services</v>
          </cell>
          <cell r="AX382">
            <v>84.9</v>
          </cell>
          <cell r="AY382">
            <v>6.6</v>
          </cell>
          <cell r="AZ382">
            <v>4.3</v>
          </cell>
          <cell r="BA382">
            <v>0.9</v>
          </cell>
          <cell r="BN382">
            <v>36.6</v>
          </cell>
          <cell r="BO382">
            <v>30.3</v>
          </cell>
          <cell r="BP382">
            <v>17.100000000000001</v>
          </cell>
          <cell r="BQ382">
            <v>4.3</v>
          </cell>
          <cell r="BR382">
            <v>9.6</v>
          </cell>
          <cell r="BS382">
            <v>1.8</v>
          </cell>
          <cell r="BT382">
            <v>0</v>
          </cell>
          <cell r="BU382">
            <v>0.3</v>
          </cell>
          <cell r="BV382">
            <v>0.6</v>
          </cell>
          <cell r="BW382">
            <v>3.3</v>
          </cell>
          <cell r="BX382">
            <v>12.2</v>
          </cell>
          <cell r="BY382">
            <v>19.2</v>
          </cell>
          <cell r="BZ382">
            <v>22.4</v>
          </cell>
          <cell r="CA382">
            <v>12.9</v>
          </cell>
          <cell r="CB382">
            <v>11.9</v>
          </cell>
          <cell r="CC382">
            <v>17.600000000000001</v>
          </cell>
          <cell r="CD382">
            <v>51</v>
          </cell>
          <cell r="CF382" t="str">
            <v>Other Industries</v>
          </cell>
          <cell r="CG382">
            <v>3.2999999999999972</v>
          </cell>
        </row>
        <row r="383">
          <cell r="B383">
            <v>121317</v>
          </cell>
          <cell r="C383" t="str">
            <v>Mixed Livestock Farmers</v>
          </cell>
          <cell r="E383" t="str">
            <v>n/a</v>
          </cell>
          <cell r="F383" t="str">
            <v>n/a</v>
          </cell>
          <cell r="G383">
            <v>71</v>
          </cell>
          <cell r="H383">
            <v>29</v>
          </cell>
          <cell r="I383">
            <v>81</v>
          </cell>
          <cell r="J383">
            <v>19</v>
          </cell>
          <cell r="K383">
            <v>2.9</v>
          </cell>
          <cell r="L383">
            <v>10.9</v>
          </cell>
          <cell r="M383">
            <v>13</v>
          </cell>
          <cell r="N383">
            <v>19.5</v>
          </cell>
          <cell r="O383">
            <v>15.8</v>
          </cell>
          <cell r="P383">
            <v>8.1</v>
          </cell>
          <cell r="Q383">
            <v>29.8</v>
          </cell>
          <cell r="Y383">
            <v>81</v>
          </cell>
          <cell r="AA383">
            <v>0.6</v>
          </cell>
          <cell r="AF383">
            <v>56</v>
          </cell>
          <cell r="AH383">
            <v>6200</v>
          </cell>
          <cell r="AI383">
            <v>6200</v>
          </cell>
          <cell r="AN383">
            <v>18.3</v>
          </cell>
          <cell r="AR383">
            <v>2</v>
          </cell>
          <cell r="AT383" t="str">
            <v>Agriculture, Forestry and Fishing</v>
          </cell>
          <cell r="AU383" t="str">
            <v>Wholesale Trade</v>
          </cell>
          <cell r="AV383" t="str">
            <v>Manufacturing</v>
          </cell>
          <cell r="AW383" t="str">
            <v>Transport, Postal and Warehousing</v>
          </cell>
          <cell r="AX383">
            <v>97.7</v>
          </cell>
          <cell r="AY383">
            <v>0.4</v>
          </cell>
          <cell r="AZ383">
            <v>0.4</v>
          </cell>
          <cell r="BA383">
            <v>0.3</v>
          </cell>
          <cell r="BN383">
            <v>47.1</v>
          </cell>
          <cell r="BO383">
            <v>23.4</v>
          </cell>
          <cell r="BP383">
            <v>8.6999999999999993</v>
          </cell>
          <cell r="BQ383">
            <v>10.8</v>
          </cell>
          <cell r="BR383">
            <v>5.6</v>
          </cell>
          <cell r="BS383">
            <v>4.0999999999999996</v>
          </cell>
          <cell r="BT383">
            <v>0</v>
          </cell>
          <cell r="BU383">
            <v>0.2</v>
          </cell>
          <cell r="BV383">
            <v>0.4</v>
          </cell>
          <cell r="BW383">
            <v>1.2</v>
          </cell>
          <cell r="BX383">
            <v>7.2</v>
          </cell>
          <cell r="BY383">
            <v>12.6</v>
          </cell>
          <cell r="BZ383">
            <v>20.5</v>
          </cell>
          <cell r="CA383">
            <v>12.2</v>
          </cell>
          <cell r="CB383">
            <v>13.7</v>
          </cell>
          <cell r="CC383">
            <v>32.200000000000003</v>
          </cell>
          <cell r="CD383">
            <v>58</v>
          </cell>
          <cell r="CF383" t="str">
            <v>Other Industries</v>
          </cell>
          <cell r="CG383">
            <v>1.1999999999999886</v>
          </cell>
        </row>
        <row r="384">
          <cell r="B384">
            <v>121318</v>
          </cell>
          <cell r="C384" t="str">
            <v>Pig Farmers</v>
          </cell>
          <cell r="E384" t="str">
            <v>n/a</v>
          </cell>
          <cell r="F384" t="str">
            <v>n/a</v>
          </cell>
          <cell r="G384">
            <v>76</v>
          </cell>
          <cell r="H384">
            <v>23</v>
          </cell>
          <cell r="I384">
            <v>90</v>
          </cell>
          <cell r="J384">
            <v>10</v>
          </cell>
          <cell r="K384">
            <v>1.2</v>
          </cell>
          <cell r="L384">
            <v>22.9</v>
          </cell>
          <cell r="M384">
            <v>10.3</v>
          </cell>
          <cell r="N384">
            <v>22.2</v>
          </cell>
          <cell r="O384">
            <v>16.100000000000001</v>
          </cell>
          <cell r="P384">
            <v>4.9000000000000004</v>
          </cell>
          <cell r="Q384">
            <v>22.4</v>
          </cell>
          <cell r="Y384">
            <v>90</v>
          </cell>
          <cell r="AA384">
            <v>0.6</v>
          </cell>
          <cell r="AF384">
            <v>51</v>
          </cell>
          <cell r="AH384">
            <v>800</v>
          </cell>
          <cell r="AI384">
            <v>797</v>
          </cell>
          <cell r="AN384">
            <v>18.3</v>
          </cell>
          <cell r="AR384">
            <v>2</v>
          </cell>
          <cell r="AT384" t="str">
            <v>Agriculture, Forestry and Fishing</v>
          </cell>
          <cell r="AU384" t="str">
            <v>Manufacturing</v>
          </cell>
          <cell r="AV384" t="str">
            <v>Wholesale Trade</v>
          </cell>
          <cell r="AW384" t="str">
            <v>Arts and Recreation Services</v>
          </cell>
          <cell r="AX384">
            <v>92.5</v>
          </cell>
          <cell r="AY384">
            <v>4.9000000000000004</v>
          </cell>
          <cell r="AZ384">
            <v>0.8</v>
          </cell>
          <cell r="BA384">
            <v>0.8</v>
          </cell>
          <cell r="BN384">
            <v>17.8</v>
          </cell>
          <cell r="BO384">
            <v>30.3</v>
          </cell>
          <cell r="BP384">
            <v>21.8</v>
          </cell>
          <cell r="BQ384">
            <v>16.3</v>
          </cell>
          <cell r="BR384">
            <v>12.2</v>
          </cell>
          <cell r="BS384">
            <v>1.6</v>
          </cell>
          <cell r="BT384">
            <v>0</v>
          </cell>
          <cell r="BU384">
            <v>0</v>
          </cell>
          <cell r="BV384">
            <v>1.6</v>
          </cell>
          <cell r="BW384">
            <v>3.7</v>
          </cell>
          <cell r="BX384">
            <v>21.2</v>
          </cell>
          <cell r="BY384">
            <v>27.8</v>
          </cell>
          <cell r="BZ384">
            <v>23.3</v>
          </cell>
          <cell r="CA384">
            <v>9.1999999999999993</v>
          </cell>
          <cell r="CB384">
            <v>7.5</v>
          </cell>
          <cell r="CC384">
            <v>5.6</v>
          </cell>
          <cell r="CD384">
            <v>43</v>
          </cell>
          <cell r="CF384" t="str">
            <v>Other Industries</v>
          </cell>
          <cell r="CG384">
            <v>1</v>
          </cell>
        </row>
        <row r="385">
          <cell r="B385">
            <v>121321</v>
          </cell>
          <cell r="C385" t="str">
            <v>Poultry Farmers</v>
          </cell>
          <cell r="E385" t="str">
            <v>n/a</v>
          </cell>
          <cell r="F385" t="str">
            <v>n/a</v>
          </cell>
          <cell r="G385">
            <v>72</v>
          </cell>
          <cell r="H385">
            <v>29</v>
          </cell>
          <cell r="I385">
            <v>81</v>
          </cell>
          <cell r="J385">
            <v>19</v>
          </cell>
          <cell r="K385">
            <v>3.7</v>
          </cell>
          <cell r="L385">
            <v>11.2</v>
          </cell>
          <cell r="M385">
            <v>7.8</v>
          </cell>
          <cell r="N385">
            <v>23.5</v>
          </cell>
          <cell r="O385">
            <v>16.2</v>
          </cell>
          <cell r="P385">
            <v>6.5</v>
          </cell>
          <cell r="Q385">
            <v>31.1</v>
          </cell>
          <cell r="Y385">
            <v>81</v>
          </cell>
          <cell r="AA385">
            <v>0.6</v>
          </cell>
          <cell r="AF385">
            <v>51</v>
          </cell>
          <cell r="AH385">
            <v>2600</v>
          </cell>
          <cell r="AI385">
            <v>2605</v>
          </cell>
          <cell r="AN385">
            <v>18.3</v>
          </cell>
          <cell r="AR385">
            <v>2</v>
          </cell>
          <cell r="AT385" t="str">
            <v>Agriculture, Forestry and Fishing</v>
          </cell>
          <cell r="AU385" t="str">
            <v>Manufacturing</v>
          </cell>
          <cell r="AV385" t="str">
            <v>Retail Trade</v>
          </cell>
          <cell r="AW385" t="str">
            <v>Wholesale Trade</v>
          </cell>
          <cell r="AX385">
            <v>81</v>
          </cell>
          <cell r="AY385">
            <v>16</v>
          </cell>
          <cell r="AZ385">
            <v>0.7</v>
          </cell>
          <cell r="BA385">
            <v>0.7</v>
          </cell>
          <cell r="BN385">
            <v>38.9</v>
          </cell>
          <cell r="BO385">
            <v>27</v>
          </cell>
          <cell r="BP385">
            <v>14.6</v>
          </cell>
          <cell r="BQ385">
            <v>9.6999999999999993</v>
          </cell>
          <cell r="BR385">
            <v>7.7</v>
          </cell>
          <cell r="BS385">
            <v>2</v>
          </cell>
          <cell r="BT385">
            <v>0</v>
          </cell>
          <cell r="BU385">
            <v>0.2</v>
          </cell>
          <cell r="BV385">
            <v>2</v>
          </cell>
          <cell r="BW385">
            <v>4.7</v>
          </cell>
          <cell r="BX385">
            <v>14.1</v>
          </cell>
          <cell r="BY385">
            <v>23.6</v>
          </cell>
          <cell r="BZ385">
            <v>26.6</v>
          </cell>
          <cell r="CA385">
            <v>11.5</v>
          </cell>
          <cell r="CB385">
            <v>7.7</v>
          </cell>
          <cell r="CC385">
            <v>9.6999999999999993</v>
          </cell>
          <cell r="CD385">
            <v>47</v>
          </cell>
          <cell r="CF385" t="str">
            <v>Other Industries</v>
          </cell>
          <cell r="CG385">
            <v>1.5999999999999943</v>
          </cell>
        </row>
        <row r="386">
          <cell r="B386">
            <v>121322</v>
          </cell>
          <cell r="C386" t="str">
            <v>Sheep Farmers</v>
          </cell>
          <cell r="E386" t="str">
            <v>n/a</v>
          </cell>
          <cell r="F386" t="str">
            <v>n/a</v>
          </cell>
          <cell r="G386">
            <v>71</v>
          </cell>
          <cell r="H386">
            <v>29</v>
          </cell>
          <cell r="I386">
            <v>75</v>
          </cell>
          <cell r="J386">
            <v>25</v>
          </cell>
          <cell r="K386">
            <v>2.4</v>
          </cell>
          <cell r="L386">
            <v>10.1</v>
          </cell>
          <cell r="M386">
            <v>11.3</v>
          </cell>
          <cell r="N386">
            <v>19.8</v>
          </cell>
          <cell r="O386">
            <v>15.8</v>
          </cell>
          <cell r="P386">
            <v>9.6</v>
          </cell>
          <cell r="Q386">
            <v>31</v>
          </cell>
          <cell r="Y386">
            <v>75</v>
          </cell>
          <cell r="AA386">
            <v>0.6</v>
          </cell>
          <cell r="AF386">
            <v>54</v>
          </cell>
          <cell r="AH386">
            <v>9700</v>
          </cell>
          <cell r="AI386">
            <v>9691</v>
          </cell>
          <cell r="AN386">
            <v>18.3</v>
          </cell>
          <cell r="AR386">
            <v>2</v>
          </cell>
          <cell r="AT386" t="str">
            <v>Agriculture, Forestry and Fishing</v>
          </cell>
          <cell r="AU386" t="str">
            <v>Manufacturing</v>
          </cell>
          <cell r="AV386" t="str">
            <v>Wholesale Trade</v>
          </cell>
          <cell r="AW386" t="str">
            <v>Transport, Postal and Warehousing</v>
          </cell>
          <cell r="AX386">
            <v>98.4</v>
          </cell>
          <cell r="AY386">
            <v>0.3</v>
          </cell>
          <cell r="AZ386">
            <v>0.3</v>
          </cell>
          <cell r="BA386">
            <v>0.2</v>
          </cell>
          <cell r="BN386">
            <v>35.9</v>
          </cell>
          <cell r="BO386">
            <v>29.2</v>
          </cell>
          <cell r="BP386">
            <v>3.4</v>
          </cell>
          <cell r="BQ386">
            <v>15.3</v>
          </cell>
          <cell r="BR386">
            <v>12.3</v>
          </cell>
          <cell r="BS386">
            <v>3.5</v>
          </cell>
          <cell r="BT386">
            <v>0</v>
          </cell>
          <cell r="BU386">
            <v>0.3</v>
          </cell>
          <cell r="BV386">
            <v>0.5</v>
          </cell>
          <cell r="BW386">
            <v>1.4</v>
          </cell>
          <cell r="BX386">
            <v>6.5</v>
          </cell>
          <cell r="BY386">
            <v>10.4</v>
          </cell>
          <cell r="BZ386">
            <v>18.600000000000001</v>
          </cell>
          <cell r="CA386">
            <v>13.2</v>
          </cell>
          <cell r="CB386">
            <v>14.9</v>
          </cell>
          <cell r="CC386">
            <v>34.5</v>
          </cell>
          <cell r="CD386">
            <v>59</v>
          </cell>
          <cell r="CF386" t="str">
            <v>Other Industries</v>
          </cell>
          <cell r="CG386">
            <v>0.79999999999999716</v>
          </cell>
        </row>
        <row r="387">
          <cell r="B387">
            <v>121399</v>
          </cell>
          <cell r="C387" t="str">
            <v>Other Livestock Farmers</v>
          </cell>
          <cell r="E387" t="str">
            <v>n/a</v>
          </cell>
          <cell r="F387" t="str">
            <v>n/a</v>
          </cell>
          <cell r="G387">
            <v>59</v>
          </cell>
          <cell r="H387">
            <v>41</v>
          </cell>
          <cell r="I387">
            <v>72</v>
          </cell>
          <cell r="J387">
            <v>28</v>
          </cell>
          <cell r="K387">
            <v>4</v>
          </cell>
          <cell r="L387">
            <v>13.8</v>
          </cell>
          <cell r="M387">
            <v>11.9</v>
          </cell>
          <cell r="N387">
            <v>17.3</v>
          </cell>
          <cell r="O387">
            <v>19.899999999999999</v>
          </cell>
          <cell r="P387">
            <v>6</v>
          </cell>
          <cell r="Q387">
            <v>27.1</v>
          </cell>
          <cell r="Y387">
            <v>72</v>
          </cell>
          <cell r="AA387">
            <v>0.6</v>
          </cell>
          <cell r="AF387">
            <v>55</v>
          </cell>
          <cell r="AH387">
            <v>770</v>
          </cell>
          <cell r="AI387">
            <v>767</v>
          </cell>
          <cell r="AN387">
            <v>18.3</v>
          </cell>
          <cell r="AR387">
            <v>2</v>
          </cell>
          <cell r="AT387" t="str">
            <v>Agriculture, Forestry and Fishing</v>
          </cell>
          <cell r="AU387" t="str">
            <v>Other Services</v>
          </cell>
          <cell r="AV387" t="str">
            <v>Manufacturing</v>
          </cell>
          <cell r="AW387" t="str">
            <v>Arts and Recreation Services</v>
          </cell>
          <cell r="AX387">
            <v>83</v>
          </cell>
          <cell r="AY387">
            <v>3.3</v>
          </cell>
          <cell r="AZ387">
            <v>2.1</v>
          </cell>
          <cell r="BA387">
            <v>2.1</v>
          </cell>
          <cell r="BN387">
            <v>30.6</v>
          </cell>
          <cell r="BO387">
            <v>26.1</v>
          </cell>
          <cell r="BP387">
            <v>22.1</v>
          </cell>
          <cell r="BQ387">
            <v>7.7</v>
          </cell>
          <cell r="BR387">
            <v>7.6</v>
          </cell>
          <cell r="BS387">
            <v>3.5</v>
          </cell>
          <cell r="BT387">
            <v>2</v>
          </cell>
          <cell r="BU387">
            <v>0.4</v>
          </cell>
          <cell r="BV387">
            <v>1.8</v>
          </cell>
          <cell r="BW387">
            <v>2.4</v>
          </cell>
          <cell r="BX387">
            <v>9.6999999999999993</v>
          </cell>
          <cell r="BY387">
            <v>14.8</v>
          </cell>
          <cell r="BZ387">
            <v>21.1</v>
          </cell>
          <cell r="CA387">
            <v>13.8</v>
          </cell>
          <cell r="CB387">
            <v>13.1</v>
          </cell>
          <cell r="CC387">
            <v>23.3</v>
          </cell>
          <cell r="CD387">
            <v>55</v>
          </cell>
          <cell r="CF387" t="str">
            <v>Other Industries</v>
          </cell>
          <cell r="CG387">
            <v>9.5000000000000142</v>
          </cell>
        </row>
        <row r="388">
          <cell r="B388">
            <v>131112</v>
          </cell>
          <cell r="C388" t="str">
            <v>Sales and Marketing Managers</v>
          </cell>
          <cell r="E388">
            <v>2224</v>
          </cell>
          <cell r="F388" t="str">
            <v>n/a</v>
          </cell>
          <cell r="G388">
            <v>62</v>
          </cell>
          <cell r="H388">
            <v>38</v>
          </cell>
          <cell r="I388">
            <v>90</v>
          </cell>
          <cell r="J388">
            <v>10</v>
          </cell>
          <cell r="K388">
            <v>14.1</v>
          </cell>
          <cell r="L388">
            <v>33.4</v>
          </cell>
          <cell r="M388">
            <v>15.2</v>
          </cell>
          <cell r="N388">
            <v>11.5</v>
          </cell>
          <cell r="O388">
            <v>17.399999999999999</v>
          </cell>
          <cell r="P388">
            <v>3.1</v>
          </cell>
          <cell r="Q388">
            <v>5.2</v>
          </cell>
          <cell r="Y388">
            <v>90</v>
          </cell>
          <cell r="AA388">
            <v>2.1</v>
          </cell>
          <cell r="AF388">
            <v>46</v>
          </cell>
          <cell r="AH388">
            <v>100600</v>
          </cell>
          <cell r="AI388">
            <v>100596</v>
          </cell>
          <cell r="AN388">
            <v>28.4</v>
          </cell>
          <cell r="AR388">
            <v>13.5</v>
          </cell>
          <cell r="AT388" t="str">
            <v>Wholesale Trade</v>
          </cell>
          <cell r="AU388" t="str">
            <v>Retail Trade</v>
          </cell>
          <cell r="AV388" t="str">
            <v>Manufacturing</v>
          </cell>
          <cell r="AW388" t="str">
            <v>Professional, Scientific and Technical Services</v>
          </cell>
          <cell r="AX388">
            <v>14.8</v>
          </cell>
          <cell r="AY388">
            <v>13.9</v>
          </cell>
          <cell r="AZ388">
            <v>13.2</v>
          </cell>
          <cell r="BA388">
            <v>12.2</v>
          </cell>
          <cell r="BN388">
            <v>37.5</v>
          </cell>
          <cell r="BO388">
            <v>28.7</v>
          </cell>
          <cell r="BP388">
            <v>17.2</v>
          </cell>
          <cell r="BQ388">
            <v>5.6</v>
          </cell>
          <cell r="BR388">
            <v>8.6999999999999993</v>
          </cell>
          <cell r="BS388">
            <v>1</v>
          </cell>
          <cell r="BT388">
            <v>0.4</v>
          </cell>
          <cell r="BU388">
            <v>0.9</v>
          </cell>
          <cell r="BV388">
            <v>0.1</v>
          </cell>
          <cell r="BW388">
            <v>2.5</v>
          </cell>
          <cell r="BX388">
            <v>24.1</v>
          </cell>
          <cell r="BY388">
            <v>33.4</v>
          </cell>
          <cell r="BZ388">
            <v>25.9</v>
          </cell>
          <cell r="CA388">
            <v>7.5</v>
          </cell>
          <cell r="CB388">
            <v>4</v>
          </cell>
          <cell r="CC388">
            <v>2.2999999999999998</v>
          </cell>
          <cell r="CD388">
            <v>42</v>
          </cell>
          <cell r="CF388" t="str">
            <v>Other Industries</v>
          </cell>
          <cell r="CG388">
            <v>45.899999999999991</v>
          </cell>
        </row>
        <row r="389">
          <cell r="B389">
            <v>131113</v>
          </cell>
          <cell r="C389" t="str">
            <v>Advertising Managers</v>
          </cell>
          <cell r="E389">
            <v>2224</v>
          </cell>
          <cell r="F389" t="str">
            <v>n/a</v>
          </cell>
          <cell r="G389">
            <v>47</v>
          </cell>
          <cell r="H389">
            <v>53</v>
          </cell>
          <cell r="I389">
            <v>87</v>
          </cell>
          <cell r="J389">
            <v>13</v>
          </cell>
          <cell r="K389">
            <v>8.8000000000000007</v>
          </cell>
          <cell r="L389">
            <v>49.8</v>
          </cell>
          <cell r="M389">
            <v>13.1</v>
          </cell>
          <cell r="N389">
            <v>5.5</v>
          </cell>
          <cell r="O389">
            <v>17</v>
          </cell>
          <cell r="P389">
            <v>2.2999999999999998</v>
          </cell>
          <cell r="Q389">
            <v>3.5</v>
          </cell>
          <cell r="Y389">
            <v>87</v>
          </cell>
          <cell r="AA389">
            <v>2.1</v>
          </cell>
          <cell r="AF389">
            <v>46</v>
          </cell>
          <cell r="AH389">
            <v>1800</v>
          </cell>
          <cell r="AI389">
            <v>1835</v>
          </cell>
          <cell r="AN389">
            <v>28.4</v>
          </cell>
          <cell r="AR389">
            <v>13.5</v>
          </cell>
          <cell r="AT389" t="str">
            <v>Professional, Scientific and Technical Services</v>
          </cell>
          <cell r="AU389" t="str">
            <v>Information Media and Telecommunications</v>
          </cell>
          <cell r="AV389" t="str">
            <v>Retail Trade</v>
          </cell>
          <cell r="AW389" t="str">
            <v>Arts and Recreation Services</v>
          </cell>
          <cell r="AX389">
            <v>59.3</v>
          </cell>
          <cell r="AY389">
            <v>22.5</v>
          </cell>
          <cell r="AZ389">
            <v>3.2</v>
          </cell>
          <cell r="BA389">
            <v>2.2999999999999998</v>
          </cell>
          <cell r="BN389">
            <v>51.5</v>
          </cell>
          <cell r="BO389">
            <v>29</v>
          </cell>
          <cell r="BP389">
            <v>10.4</v>
          </cell>
          <cell r="BQ389">
            <v>3.3</v>
          </cell>
          <cell r="BR389">
            <v>4.3</v>
          </cell>
          <cell r="BS389">
            <v>0.5</v>
          </cell>
          <cell r="BT389">
            <v>0.4</v>
          </cell>
          <cell r="BU389">
            <v>0.5</v>
          </cell>
          <cell r="BV389">
            <v>0</v>
          </cell>
          <cell r="BW389">
            <v>6.1</v>
          </cell>
          <cell r="BX389">
            <v>37.299999999999997</v>
          </cell>
          <cell r="BY389">
            <v>30.6</v>
          </cell>
          <cell r="BZ389">
            <v>15</v>
          </cell>
          <cell r="CA389">
            <v>5.0999999999999996</v>
          </cell>
          <cell r="CB389">
            <v>2.9</v>
          </cell>
          <cell r="CC389">
            <v>2.9</v>
          </cell>
          <cell r="CD389">
            <v>36</v>
          </cell>
          <cell r="CF389" t="str">
            <v>Other Industries</v>
          </cell>
          <cell r="CG389">
            <v>12.700000000000003</v>
          </cell>
        </row>
        <row r="390">
          <cell r="B390">
            <v>131114</v>
          </cell>
          <cell r="C390" t="str">
            <v>Public Relations Managers</v>
          </cell>
          <cell r="E390">
            <v>2224</v>
          </cell>
          <cell r="F390" t="str">
            <v>n/a</v>
          </cell>
          <cell r="G390">
            <v>31</v>
          </cell>
          <cell r="H390">
            <v>69</v>
          </cell>
          <cell r="I390">
            <v>83</v>
          </cell>
          <cell r="J390">
            <v>17</v>
          </cell>
          <cell r="K390">
            <v>27.2</v>
          </cell>
          <cell r="L390">
            <v>51.9</v>
          </cell>
          <cell r="M390">
            <v>8.3000000000000007</v>
          </cell>
          <cell r="N390">
            <v>2.9</v>
          </cell>
          <cell r="O390">
            <v>7.4</v>
          </cell>
          <cell r="P390">
            <v>0.9</v>
          </cell>
          <cell r="Q390">
            <v>1.3</v>
          </cell>
          <cell r="Y390">
            <v>83</v>
          </cell>
          <cell r="AA390">
            <v>2.1</v>
          </cell>
          <cell r="AF390">
            <v>45</v>
          </cell>
          <cell r="AH390">
            <v>6400</v>
          </cell>
          <cell r="AI390">
            <v>6368</v>
          </cell>
          <cell r="AN390">
            <v>28.4</v>
          </cell>
          <cell r="AR390">
            <v>13.5</v>
          </cell>
          <cell r="AT390" t="str">
            <v>Public Administration and Safety</v>
          </cell>
          <cell r="AU390" t="str">
            <v>Professional, Scientific and Technical Services</v>
          </cell>
          <cell r="AV390" t="str">
            <v>Financial and Insurance Services</v>
          </cell>
          <cell r="AW390" t="str">
            <v>Education and Training</v>
          </cell>
          <cell r="AX390">
            <v>20.9</v>
          </cell>
          <cell r="AY390">
            <v>16</v>
          </cell>
          <cell r="AZ390">
            <v>8.9</v>
          </cell>
          <cell r="BA390">
            <v>7.3</v>
          </cell>
          <cell r="BN390">
            <v>39.5</v>
          </cell>
          <cell r="BO390">
            <v>27</v>
          </cell>
          <cell r="BP390">
            <v>11.8</v>
          </cell>
          <cell r="BQ390">
            <v>3.9</v>
          </cell>
          <cell r="BR390">
            <v>7.5</v>
          </cell>
          <cell r="BS390">
            <v>1.3</v>
          </cell>
          <cell r="BT390">
            <v>0.6</v>
          </cell>
          <cell r="BU390">
            <v>8.4</v>
          </cell>
          <cell r="BV390">
            <v>0.1</v>
          </cell>
          <cell r="BW390">
            <v>2.4</v>
          </cell>
          <cell r="BX390">
            <v>28</v>
          </cell>
          <cell r="BY390">
            <v>35.6</v>
          </cell>
          <cell r="BZ390">
            <v>23.5</v>
          </cell>
          <cell r="CA390">
            <v>5.9</v>
          </cell>
          <cell r="CB390">
            <v>2.8</v>
          </cell>
          <cell r="CC390">
            <v>1.7</v>
          </cell>
          <cell r="CD390">
            <v>40</v>
          </cell>
          <cell r="CF390" t="str">
            <v>Other Industries</v>
          </cell>
          <cell r="CG390">
            <v>46.900000000000006</v>
          </cell>
        </row>
        <row r="391">
          <cell r="B391">
            <v>133111</v>
          </cell>
          <cell r="C391" t="str">
            <v>Construction Project Managers</v>
          </cell>
          <cell r="E391">
            <v>3450</v>
          </cell>
          <cell r="F391" t="str">
            <v>n/a</v>
          </cell>
          <cell r="G391">
            <v>90</v>
          </cell>
          <cell r="H391">
            <v>11</v>
          </cell>
          <cell r="I391">
            <v>93</v>
          </cell>
          <cell r="J391">
            <v>7</v>
          </cell>
          <cell r="K391">
            <v>9.1</v>
          </cell>
          <cell r="L391">
            <v>31.2</v>
          </cell>
          <cell r="M391">
            <v>16.5</v>
          </cell>
          <cell r="N391">
            <v>29.6</v>
          </cell>
          <cell r="O391">
            <v>8.1999999999999993</v>
          </cell>
          <cell r="P391">
            <v>1.6</v>
          </cell>
          <cell r="Q391">
            <v>3.8</v>
          </cell>
          <cell r="Y391">
            <v>93</v>
          </cell>
          <cell r="AA391">
            <v>1.1000000000000001</v>
          </cell>
          <cell r="AF391">
            <v>49</v>
          </cell>
          <cell r="AH391">
            <v>42100</v>
          </cell>
          <cell r="AI391">
            <v>42142</v>
          </cell>
          <cell r="AN391">
            <v>36.1</v>
          </cell>
          <cell r="AR391">
            <v>12</v>
          </cell>
          <cell r="AT391" t="str">
            <v>Construction</v>
          </cell>
          <cell r="AU391" t="str">
            <v>Professional, Scientific and Technical Services</v>
          </cell>
          <cell r="AV391" t="str">
            <v>Public Administration and Safety</v>
          </cell>
          <cell r="AW391" t="str">
            <v>Manufacturing</v>
          </cell>
          <cell r="AX391">
            <v>67.400000000000006</v>
          </cell>
          <cell r="AY391">
            <v>8.9</v>
          </cell>
          <cell r="AZ391">
            <v>5</v>
          </cell>
          <cell r="BA391">
            <v>3.9</v>
          </cell>
          <cell r="BN391">
            <v>33.6</v>
          </cell>
          <cell r="BO391">
            <v>23.6</v>
          </cell>
          <cell r="BP391">
            <v>20.3</v>
          </cell>
          <cell r="BQ391">
            <v>5.0999999999999996</v>
          </cell>
          <cell r="BR391">
            <v>12.3</v>
          </cell>
          <cell r="BS391">
            <v>1.3</v>
          </cell>
          <cell r="BT391">
            <v>1.6</v>
          </cell>
          <cell r="BU391">
            <v>2.1</v>
          </cell>
          <cell r="BV391">
            <v>0.2</v>
          </cell>
          <cell r="BW391">
            <v>3</v>
          </cell>
          <cell r="BX391">
            <v>23.4</v>
          </cell>
          <cell r="BY391">
            <v>29.7</v>
          </cell>
          <cell r="BZ391">
            <v>25.2</v>
          </cell>
          <cell r="CA391">
            <v>9</v>
          </cell>
          <cell r="CB391">
            <v>5.8</v>
          </cell>
          <cell r="CC391">
            <v>3.7</v>
          </cell>
          <cell r="CD391">
            <v>42</v>
          </cell>
          <cell r="CF391" t="str">
            <v>Other Industries</v>
          </cell>
          <cell r="CG391">
            <v>14.799999999999983</v>
          </cell>
        </row>
        <row r="392">
          <cell r="B392">
            <v>133112</v>
          </cell>
          <cell r="C392" t="str">
            <v>Project Builders</v>
          </cell>
          <cell r="E392">
            <v>3450</v>
          </cell>
          <cell r="F392" t="str">
            <v>n/a</v>
          </cell>
          <cell r="G392">
            <v>96</v>
          </cell>
          <cell r="H392">
            <v>4</v>
          </cell>
          <cell r="I392">
            <v>85</v>
          </cell>
          <cell r="J392">
            <v>16</v>
          </cell>
          <cell r="K392">
            <v>2.1</v>
          </cell>
          <cell r="L392">
            <v>9</v>
          </cell>
          <cell r="M392">
            <v>11.2</v>
          </cell>
          <cell r="N392">
            <v>60.4</v>
          </cell>
          <cell r="O392">
            <v>8.1</v>
          </cell>
          <cell r="P392">
            <v>2.4</v>
          </cell>
          <cell r="Q392">
            <v>6.8</v>
          </cell>
          <cell r="Y392">
            <v>85</v>
          </cell>
          <cell r="AA392">
            <v>1.1000000000000001</v>
          </cell>
          <cell r="AF392">
            <v>48</v>
          </cell>
          <cell r="AH392">
            <v>45800</v>
          </cell>
          <cell r="AI392">
            <v>45776</v>
          </cell>
          <cell r="AN392">
            <v>36.1</v>
          </cell>
          <cell r="AR392">
            <v>12</v>
          </cell>
          <cell r="AT392" t="str">
            <v>Construction</v>
          </cell>
          <cell r="AU392" t="str">
            <v>Professional, Scientific and Technical Services</v>
          </cell>
          <cell r="AV392" t="str">
            <v>Manufacturing</v>
          </cell>
          <cell r="AW392" t="str">
            <v>Rental, Hiring and Real Estate Services</v>
          </cell>
          <cell r="AX392">
            <v>91.3</v>
          </cell>
          <cell r="AY392">
            <v>2.4</v>
          </cell>
          <cell r="AZ392">
            <v>1.4</v>
          </cell>
          <cell r="BA392">
            <v>1</v>
          </cell>
          <cell r="BN392">
            <v>33.5</v>
          </cell>
          <cell r="BO392">
            <v>27.3</v>
          </cell>
          <cell r="BP392">
            <v>19.600000000000001</v>
          </cell>
          <cell r="BQ392">
            <v>5.8</v>
          </cell>
          <cell r="BR392">
            <v>7.6</v>
          </cell>
          <cell r="BS392">
            <v>3.8</v>
          </cell>
          <cell r="BT392">
            <v>0.9</v>
          </cell>
          <cell r="BU392">
            <v>1.6</v>
          </cell>
          <cell r="BV392">
            <v>1.5</v>
          </cell>
          <cell r="BW392">
            <v>5.0999999999999996</v>
          </cell>
          <cell r="BX392">
            <v>17.8</v>
          </cell>
          <cell r="BY392">
            <v>24.5</v>
          </cell>
          <cell r="BZ392">
            <v>25.9</v>
          </cell>
          <cell r="CA392">
            <v>11.4</v>
          </cell>
          <cell r="CB392">
            <v>7.9</v>
          </cell>
          <cell r="CC392">
            <v>6</v>
          </cell>
          <cell r="CD392">
            <v>45</v>
          </cell>
          <cell r="CF392" t="str">
            <v>Other Industries</v>
          </cell>
          <cell r="CG392">
            <v>3.8999999999999915</v>
          </cell>
        </row>
        <row r="393">
          <cell r="B393">
            <v>133311</v>
          </cell>
          <cell r="C393" t="str">
            <v>Importers and Exporters</v>
          </cell>
          <cell r="E393" t="str">
            <v>n/a</v>
          </cell>
          <cell r="F393" t="str">
            <v>n/a</v>
          </cell>
          <cell r="G393">
            <v>66</v>
          </cell>
          <cell r="H393">
            <v>34</v>
          </cell>
          <cell r="I393">
            <v>73</v>
          </cell>
          <cell r="J393">
            <v>27</v>
          </cell>
          <cell r="K393">
            <v>13.6</v>
          </cell>
          <cell r="L393">
            <v>28.1</v>
          </cell>
          <cell r="M393">
            <v>12.2</v>
          </cell>
          <cell r="N393">
            <v>9.6999999999999993</v>
          </cell>
          <cell r="O393">
            <v>23.7</v>
          </cell>
          <cell r="P393">
            <v>3.6</v>
          </cell>
          <cell r="Q393">
            <v>9.1</v>
          </cell>
          <cell r="Y393">
            <v>73</v>
          </cell>
          <cell r="AA393">
            <v>0.5</v>
          </cell>
          <cell r="AF393">
            <v>46</v>
          </cell>
          <cell r="AH393">
            <v>3800</v>
          </cell>
          <cell r="AI393">
            <v>3845</v>
          </cell>
          <cell r="AN393">
            <v>97.8</v>
          </cell>
          <cell r="AR393">
            <v>3.8</v>
          </cell>
          <cell r="AT393" t="str">
            <v>Professional, Scientific and Technical Services</v>
          </cell>
          <cell r="AU393" t="str">
            <v>Manufacturing</v>
          </cell>
          <cell r="AV393" t="str">
            <v>Construction</v>
          </cell>
          <cell r="AW393" t="str">
            <v>Public Administration and Safety</v>
          </cell>
          <cell r="AX393">
            <v>27.7</v>
          </cell>
          <cell r="AY393">
            <v>23.4</v>
          </cell>
          <cell r="AZ393">
            <v>10.1</v>
          </cell>
          <cell r="BA393">
            <v>8.1</v>
          </cell>
          <cell r="BN393">
            <v>36.799999999999997</v>
          </cell>
          <cell r="BO393">
            <v>33.5</v>
          </cell>
          <cell r="BP393">
            <v>15.7</v>
          </cell>
          <cell r="BQ393">
            <v>5.4</v>
          </cell>
          <cell r="BR393">
            <v>7</v>
          </cell>
          <cell r="BS393">
            <v>0.6</v>
          </cell>
          <cell r="BT393">
            <v>0.1</v>
          </cell>
          <cell r="BU393">
            <v>0.7</v>
          </cell>
          <cell r="BV393">
            <v>0.2</v>
          </cell>
          <cell r="BW393">
            <v>2.4</v>
          </cell>
          <cell r="BX393">
            <v>19.399999999999999</v>
          </cell>
          <cell r="BY393">
            <v>24.5</v>
          </cell>
          <cell r="BZ393">
            <v>25.7</v>
          </cell>
          <cell r="CA393">
            <v>9.6</v>
          </cell>
          <cell r="CB393">
            <v>8.4</v>
          </cell>
          <cell r="CC393">
            <v>9.9</v>
          </cell>
          <cell r="CD393">
            <v>46</v>
          </cell>
          <cell r="CF393" t="str">
            <v>Other Industries</v>
          </cell>
          <cell r="CG393">
            <v>30.700000000000003</v>
          </cell>
        </row>
        <row r="394">
          <cell r="B394">
            <v>133312</v>
          </cell>
          <cell r="C394" t="str">
            <v>Wholesalers</v>
          </cell>
          <cell r="E394" t="str">
            <v>n/a</v>
          </cell>
          <cell r="F394" t="str">
            <v>n/a</v>
          </cell>
          <cell r="G394">
            <v>78</v>
          </cell>
          <cell r="H394">
            <v>22</v>
          </cell>
          <cell r="I394">
            <v>83</v>
          </cell>
          <cell r="J394">
            <v>17</v>
          </cell>
          <cell r="K394">
            <v>5.8</v>
          </cell>
          <cell r="L394">
            <v>17</v>
          </cell>
          <cell r="M394">
            <v>11.4</v>
          </cell>
          <cell r="N394">
            <v>17.8</v>
          </cell>
          <cell r="O394">
            <v>26.1</v>
          </cell>
          <cell r="P394">
            <v>6.4</v>
          </cell>
          <cell r="Q394">
            <v>15.6</v>
          </cell>
          <cell r="Y394">
            <v>83</v>
          </cell>
          <cell r="AA394">
            <v>0.5</v>
          </cell>
          <cell r="AF394">
            <v>48</v>
          </cell>
          <cell r="AH394">
            <v>11400</v>
          </cell>
          <cell r="AI394">
            <v>11405</v>
          </cell>
          <cell r="AN394">
            <v>97.8</v>
          </cell>
          <cell r="AR394">
            <v>3.8</v>
          </cell>
          <cell r="AT394" t="str">
            <v>Wholesale Trade</v>
          </cell>
          <cell r="AU394" t="str">
            <v>Retail Trade</v>
          </cell>
          <cell r="AV394" t="str">
            <v>Manufacturing</v>
          </cell>
          <cell r="AW394" t="str">
            <v>Construction</v>
          </cell>
          <cell r="AX394">
            <v>77.5</v>
          </cell>
          <cell r="AY394">
            <v>8.1999999999999993</v>
          </cell>
          <cell r="AZ394">
            <v>4.7</v>
          </cell>
          <cell r="BA394">
            <v>2.5</v>
          </cell>
          <cell r="BN394">
            <v>33.5</v>
          </cell>
          <cell r="BO394">
            <v>27.7</v>
          </cell>
          <cell r="BP394">
            <v>19.100000000000001</v>
          </cell>
          <cell r="BQ394">
            <v>6.9</v>
          </cell>
          <cell r="BR394">
            <v>9.9</v>
          </cell>
          <cell r="BS394">
            <v>1.5</v>
          </cell>
          <cell r="BT394">
            <v>0.6</v>
          </cell>
          <cell r="BU394">
            <v>0.7</v>
          </cell>
          <cell r="BV394">
            <v>0.4</v>
          </cell>
          <cell r="BW394">
            <v>1.6</v>
          </cell>
          <cell r="BX394">
            <v>13.3</v>
          </cell>
          <cell r="BY394">
            <v>23.9</v>
          </cell>
          <cell r="BZ394">
            <v>29.8</v>
          </cell>
          <cell r="CA394">
            <v>12.6</v>
          </cell>
          <cell r="CB394">
            <v>8.6999999999999993</v>
          </cell>
          <cell r="CC394">
            <v>9.8000000000000007</v>
          </cell>
          <cell r="CD394">
            <v>48</v>
          </cell>
          <cell r="CF394" t="str">
            <v>Other Industries</v>
          </cell>
          <cell r="CG394">
            <v>7.0999999999999943</v>
          </cell>
        </row>
        <row r="395">
          <cell r="B395">
            <v>133511</v>
          </cell>
          <cell r="C395" t="str">
            <v>Forest Managers</v>
          </cell>
          <cell r="E395">
            <v>2258</v>
          </cell>
          <cell r="F395" t="str">
            <v>n/a</v>
          </cell>
          <cell r="G395">
            <v>89</v>
          </cell>
          <cell r="H395">
            <v>12</v>
          </cell>
          <cell r="I395">
            <v>91</v>
          </cell>
          <cell r="J395">
            <v>9</v>
          </cell>
          <cell r="K395">
            <v>8</v>
          </cell>
          <cell r="L395">
            <v>30.9</v>
          </cell>
          <cell r="M395">
            <v>16.2</v>
          </cell>
          <cell r="N395">
            <v>21.9</v>
          </cell>
          <cell r="O395">
            <v>7.5</v>
          </cell>
          <cell r="P395">
            <v>2.7</v>
          </cell>
          <cell r="Q395">
            <v>12.7</v>
          </cell>
          <cell r="Y395">
            <v>91</v>
          </cell>
          <cell r="AA395">
            <v>1.5</v>
          </cell>
          <cell r="AF395">
            <v>48</v>
          </cell>
          <cell r="AH395">
            <v>450</v>
          </cell>
          <cell r="AI395">
            <v>447</v>
          </cell>
          <cell r="AN395">
            <v>27.6</v>
          </cell>
          <cell r="AR395">
            <v>3.8</v>
          </cell>
          <cell r="AT395" t="str">
            <v>Agriculture, Forestry and Fishing</v>
          </cell>
          <cell r="AU395" t="str">
            <v>Public Administration and Safety</v>
          </cell>
          <cell r="AV395" t="str">
            <v>Manufacturing</v>
          </cell>
          <cell r="AW395" t="str">
            <v>Administrative and Support Services</v>
          </cell>
          <cell r="AX395">
            <v>66.3</v>
          </cell>
          <cell r="AY395">
            <v>13.7</v>
          </cell>
          <cell r="AZ395">
            <v>9.8000000000000007</v>
          </cell>
          <cell r="BA395">
            <v>2.8</v>
          </cell>
          <cell r="BN395">
            <v>20</v>
          </cell>
          <cell r="BO395">
            <v>28</v>
          </cell>
          <cell r="BP395">
            <v>10.4</v>
          </cell>
          <cell r="BQ395">
            <v>8.9</v>
          </cell>
          <cell r="BR395">
            <v>18</v>
          </cell>
          <cell r="BS395">
            <v>12.1</v>
          </cell>
          <cell r="BT395">
            <v>2</v>
          </cell>
          <cell r="BU395">
            <v>0.7</v>
          </cell>
          <cell r="BV395">
            <v>0.7</v>
          </cell>
          <cell r="BW395">
            <v>1.5</v>
          </cell>
          <cell r="BX395">
            <v>13.5</v>
          </cell>
          <cell r="BY395">
            <v>27.7</v>
          </cell>
          <cell r="BZ395">
            <v>31.6</v>
          </cell>
          <cell r="CA395">
            <v>16.100000000000001</v>
          </cell>
          <cell r="CB395">
            <v>6.8</v>
          </cell>
          <cell r="CC395">
            <v>2.2000000000000002</v>
          </cell>
          <cell r="CD395">
            <v>46</v>
          </cell>
          <cell r="CF395" t="str">
            <v>Other Industries</v>
          </cell>
          <cell r="CG395">
            <v>7.4000000000000057</v>
          </cell>
        </row>
        <row r="396">
          <cell r="B396">
            <v>133512</v>
          </cell>
          <cell r="C396" t="str">
            <v>Manufacturing Production Managers</v>
          </cell>
          <cell r="E396">
            <v>2258</v>
          </cell>
          <cell r="F396" t="str">
            <v>n/a</v>
          </cell>
          <cell r="G396">
            <v>85</v>
          </cell>
          <cell r="H396">
            <v>15</v>
          </cell>
          <cell r="I396">
            <v>94</v>
          </cell>
          <cell r="J396">
            <v>6</v>
          </cell>
          <cell r="K396">
            <v>6.2</v>
          </cell>
          <cell r="L396">
            <v>14.9</v>
          </cell>
          <cell r="M396">
            <v>13.7</v>
          </cell>
          <cell r="N396">
            <v>31.2</v>
          </cell>
          <cell r="O396">
            <v>15.8</v>
          </cell>
          <cell r="P396">
            <v>5.2</v>
          </cell>
          <cell r="Q396">
            <v>13.1</v>
          </cell>
          <cell r="Y396">
            <v>94</v>
          </cell>
          <cell r="AA396">
            <v>1.5</v>
          </cell>
          <cell r="AF396">
            <v>46</v>
          </cell>
          <cell r="AH396">
            <v>32000</v>
          </cell>
          <cell r="AI396">
            <v>32031</v>
          </cell>
          <cell r="AN396">
            <v>27.6</v>
          </cell>
          <cell r="AR396">
            <v>3.8</v>
          </cell>
          <cell r="AT396" t="str">
            <v>Manufacturing</v>
          </cell>
          <cell r="AU396" t="str">
            <v>Wholesale Trade</v>
          </cell>
          <cell r="AV396" t="str">
            <v>Construction</v>
          </cell>
          <cell r="AW396" t="str">
            <v>Retail Trade</v>
          </cell>
          <cell r="AX396">
            <v>76</v>
          </cell>
          <cell r="AY396">
            <v>5.6</v>
          </cell>
          <cell r="AZ396">
            <v>4.7</v>
          </cell>
          <cell r="BA396">
            <v>2.5</v>
          </cell>
          <cell r="BN396">
            <v>28.9</v>
          </cell>
          <cell r="BO396">
            <v>33.700000000000003</v>
          </cell>
          <cell r="BP396">
            <v>18.3</v>
          </cell>
          <cell r="BQ396">
            <v>7.8</v>
          </cell>
          <cell r="BR396">
            <v>8.6999999999999993</v>
          </cell>
          <cell r="BS396">
            <v>2</v>
          </cell>
          <cell r="BT396">
            <v>0.3</v>
          </cell>
          <cell r="BU396">
            <v>0.4</v>
          </cell>
          <cell r="BV396">
            <v>0.1</v>
          </cell>
          <cell r="BW396">
            <v>1.8</v>
          </cell>
          <cell r="BX396">
            <v>15.9</v>
          </cell>
          <cell r="BY396">
            <v>27.9</v>
          </cell>
          <cell r="BZ396">
            <v>31.7</v>
          </cell>
          <cell r="CA396">
            <v>11.6</v>
          </cell>
          <cell r="CB396">
            <v>6.8</v>
          </cell>
          <cell r="CC396">
            <v>4.3</v>
          </cell>
          <cell r="CD396">
            <v>46</v>
          </cell>
          <cell r="CF396" t="str">
            <v>Other Industries</v>
          </cell>
          <cell r="CG396">
            <v>11.200000000000003</v>
          </cell>
        </row>
        <row r="397">
          <cell r="B397">
            <v>133513</v>
          </cell>
          <cell r="C397" t="str">
            <v>Mine Managers</v>
          </cell>
          <cell r="E397">
            <v>2258</v>
          </cell>
          <cell r="F397" t="str">
            <v>n/a</v>
          </cell>
          <cell r="G397">
            <v>90</v>
          </cell>
          <cell r="H397">
            <v>10</v>
          </cell>
          <cell r="I397">
            <v>96</v>
          </cell>
          <cell r="J397">
            <v>4</v>
          </cell>
          <cell r="K397">
            <v>12.8</v>
          </cell>
          <cell r="L397">
            <v>25.1</v>
          </cell>
          <cell r="M397">
            <v>17.399999999999999</v>
          </cell>
          <cell r="N397">
            <v>26.1</v>
          </cell>
          <cell r="O397">
            <v>8.5</v>
          </cell>
          <cell r="P397">
            <v>2.5</v>
          </cell>
          <cell r="Q397">
            <v>7.6</v>
          </cell>
          <cell r="Y397">
            <v>96</v>
          </cell>
          <cell r="AA397">
            <v>1.5</v>
          </cell>
          <cell r="AF397">
            <v>56</v>
          </cell>
          <cell r="AH397">
            <v>7300</v>
          </cell>
          <cell r="AI397">
            <v>7253</v>
          </cell>
          <cell r="AN397">
            <v>27.6</v>
          </cell>
          <cell r="AR397">
            <v>3.8</v>
          </cell>
          <cell r="AT397" t="str">
            <v>Mining</v>
          </cell>
          <cell r="AU397" t="str">
            <v>Manufacturing</v>
          </cell>
          <cell r="AV397" t="str">
            <v>Construction</v>
          </cell>
          <cell r="AW397" t="str">
            <v>Professional, Scientific and Technical Services</v>
          </cell>
          <cell r="AX397">
            <v>72.7</v>
          </cell>
          <cell r="AY397">
            <v>6.7</v>
          </cell>
          <cell r="AZ397">
            <v>4.8</v>
          </cell>
          <cell r="BA397">
            <v>4.4000000000000004</v>
          </cell>
          <cell r="BN397">
            <v>18.3</v>
          </cell>
          <cell r="BO397">
            <v>7.1</v>
          </cell>
          <cell r="BP397">
            <v>27</v>
          </cell>
          <cell r="BQ397">
            <v>5.4</v>
          </cell>
          <cell r="BR397">
            <v>39.299999999999997</v>
          </cell>
          <cell r="BS397">
            <v>1.3</v>
          </cell>
          <cell r="BT397">
            <v>1.4</v>
          </cell>
          <cell r="BU397">
            <v>0.2</v>
          </cell>
          <cell r="BV397">
            <v>0</v>
          </cell>
          <cell r="BW397">
            <v>0.7</v>
          </cell>
          <cell r="BX397">
            <v>14.8</v>
          </cell>
          <cell r="BY397">
            <v>31.9</v>
          </cell>
          <cell r="BZ397">
            <v>33</v>
          </cell>
          <cell r="CA397">
            <v>11.3</v>
          </cell>
          <cell r="CB397">
            <v>5.5</v>
          </cell>
          <cell r="CC397">
            <v>2.8</v>
          </cell>
          <cell r="CD397">
            <v>45</v>
          </cell>
          <cell r="CF397" t="str">
            <v>Other Industries</v>
          </cell>
          <cell r="CG397">
            <v>11.399999999999991</v>
          </cell>
        </row>
        <row r="398">
          <cell r="B398">
            <v>133611</v>
          </cell>
          <cell r="C398" t="str">
            <v>Supply and Distribution Managers</v>
          </cell>
          <cell r="E398">
            <v>2519</v>
          </cell>
          <cell r="F398" t="str">
            <v>n/a</v>
          </cell>
          <cell r="G398">
            <v>81</v>
          </cell>
          <cell r="H398">
            <v>19</v>
          </cell>
          <cell r="I398">
            <v>94</v>
          </cell>
          <cell r="J398">
            <v>6</v>
          </cell>
          <cell r="K398">
            <v>10.6</v>
          </cell>
          <cell r="L398">
            <v>18.899999999999999</v>
          </cell>
          <cell r="M398">
            <v>16.5</v>
          </cell>
          <cell r="N398">
            <v>16.7</v>
          </cell>
          <cell r="O398">
            <v>20.2</v>
          </cell>
          <cell r="P398">
            <v>5.2</v>
          </cell>
          <cell r="Q398">
            <v>12</v>
          </cell>
          <cell r="Y398">
            <v>94</v>
          </cell>
          <cell r="AA398">
            <v>3</v>
          </cell>
          <cell r="AF398">
            <v>48</v>
          </cell>
          <cell r="AH398">
            <v>24500</v>
          </cell>
          <cell r="AI398">
            <v>24520</v>
          </cell>
          <cell r="AN398">
            <v>11.7</v>
          </cell>
          <cell r="AR398">
            <v>10.199999999999999</v>
          </cell>
          <cell r="AT398" t="str">
            <v>Transport, Postal and Warehousing</v>
          </cell>
          <cell r="AU398" t="str">
            <v>Manufacturing</v>
          </cell>
          <cell r="AV398" t="str">
            <v>Wholesale Trade</v>
          </cell>
          <cell r="AW398" t="str">
            <v>Public Administration and Safety</v>
          </cell>
          <cell r="AX398">
            <v>41.3</v>
          </cell>
          <cell r="AY398">
            <v>13.1</v>
          </cell>
          <cell r="AZ398">
            <v>11.3</v>
          </cell>
          <cell r="BA398">
            <v>8.3000000000000007</v>
          </cell>
          <cell r="BN398">
            <v>34.1</v>
          </cell>
          <cell r="BO398">
            <v>27.4</v>
          </cell>
          <cell r="BP398">
            <v>18.2</v>
          </cell>
          <cell r="BQ398">
            <v>6.4</v>
          </cell>
          <cell r="BR398">
            <v>10.199999999999999</v>
          </cell>
          <cell r="BS398">
            <v>1.2</v>
          </cell>
          <cell r="BT398">
            <v>1.1000000000000001</v>
          </cell>
          <cell r="BU398">
            <v>1.2</v>
          </cell>
          <cell r="BV398">
            <v>0.2</v>
          </cell>
          <cell r="BW398">
            <v>2.2000000000000002</v>
          </cell>
          <cell r="BX398">
            <v>18.2</v>
          </cell>
          <cell r="BY398">
            <v>29.5</v>
          </cell>
          <cell r="BZ398">
            <v>30</v>
          </cell>
          <cell r="CA398">
            <v>10.9</v>
          </cell>
          <cell r="CB398">
            <v>6.2</v>
          </cell>
          <cell r="CC398">
            <v>2.9</v>
          </cell>
          <cell r="CD398">
            <v>45</v>
          </cell>
          <cell r="CF398" t="str">
            <v>Other Industries</v>
          </cell>
          <cell r="CG398">
            <v>26</v>
          </cell>
        </row>
        <row r="399">
          <cell r="B399">
            <v>133612</v>
          </cell>
          <cell r="C399" t="str">
            <v>Procurement Managers</v>
          </cell>
          <cell r="E399">
            <v>2519</v>
          </cell>
          <cell r="F399" t="str">
            <v>n/a</v>
          </cell>
          <cell r="G399">
            <v>68</v>
          </cell>
          <cell r="H399">
            <v>32</v>
          </cell>
          <cell r="I399">
            <v>94</v>
          </cell>
          <cell r="J399">
            <v>6</v>
          </cell>
          <cell r="K399">
            <v>19.8</v>
          </cell>
          <cell r="L399">
            <v>28.9</v>
          </cell>
          <cell r="M399">
            <v>15.9</v>
          </cell>
          <cell r="N399">
            <v>10.9</v>
          </cell>
          <cell r="O399">
            <v>15.2</v>
          </cell>
          <cell r="P399">
            <v>3.4</v>
          </cell>
          <cell r="Q399">
            <v>6</v>
          </cell>
          <cell r="Y399">
            <v>94</v>
          </cell>
          <cell r="AA399">
            <v>3</v>
          </cell>
          <cell r="AF399">
            <v>45</v>
          </cell>
          <cell r="AH399">
            <v>7400</v>
          </cell>
          <cell r="AI399">
            <v>7351</v>
          </cell>
          <cell r="AN399">
            <v>11.7</v>
          </cell>
          <cell r="AR399">
            <v>10.199999999999999</v>
          </cell>
          <cell r="AT399" t="str">
            <v>Manufacturing</v>
          </cell>
          <cell r="AU399" t="str">
            <v>Wholesale Trade</v>
          </cell>
          <cell r="AV399" t="str">
            <v>Public Administration and Safety</v>
          </cell>
          <cell r="AW399" t="str">
            <v>Retail Trade</v>
          </cell>
          <cell r="AX399">
            <v>20.399999999999999</v>
          </cell>
          <cell r="AY399">
            <v>13</v>
          </cell>
          <cell r="AZ399">
            <v>12.7</v>
          </cell>
          <cell r="BA399">
            <v>10.199999999999999</v>
          </cell>
          <cell r="BN399">
            <v>33.9</v>
          </cell>
          <cell r="BO399">
            <v>30.9</v>
          </cell>
          <cell r="BP399">
            <v>15.2</v>
          </cell>
          <cell r="BQ399">
            <v>5.9</v>
          </cell>
          <cell r="BR399">
            <v>9.8000000000000007</v>
          </cell>
          <cell r="BS399">
            <v>0.8</v>
          </cell>
          <cell r="BT399">
            <v>0.7</v>
          </cell>
          <cell r="BU399">
            <v>2.8</v>
          </cell>
          <cell r="BV399">
            <v>0.1</v>
          </cell>
          <cell r="BW399">
            <v>0.9</v>
          </cell>
          <cell r="BX399">
            <v>17.100000000000001</v>
          </cell>
          <cell r="BY399">
            <v>32.1</v>
          </cell>
          <cell r="BZ399">
            <v>31.4</v>
          </cell>
          <cell r="CA399">
            <v>10.4</v>
          </cell>
          <cell r="CB399">
            <v>5.4</v>
          </cell>
          <cell r="CC399">
            <v>2.6</v>
          </cell>
          <cell r="CD399">
            <v>44</v>
          </cell>
          <cell r="CF399" t="str">
            <v>Other Industries</v>
          </cell>
          <cell r="CG399">
            <v>43.7</v>
          </cell>
        </row>
        <row r="400">
          <cell r="B400">
            <v>134211</v>
          </cell>
          <cell r="C400" t="str">
            <v>Medical Administrators</v>
          </cell>
          <cell r="E400">
            <v>2148</v>
          </cell>
          <cell r="F400" t="str">
            <v>n/a</v>
          </cell>
          <cell r="G400">
            <v>25</v>
          </cell>
          <cell r="H400">
            <v>76</v>
          </cell>
          <cell r="I400">
            <v>73</v>
          </cell>
          <cell r="J400">
            <v>27</v>
          </cell>
          <cell r="K400">
            <v>30.7</v>
          </cell>
          <cell r="L400">
            <v>29.2</v>
          </cell>
          <cell r="M400">
            <v>14.2</v>
          </cell>
          <cell r="N400">
            <v>10.8</v>
          </cell>
          <cell r="O400">
            <v>9.8000000000000007</v>
          </cell>
          <cell r="P400">
            <v>2</v>
          </cell>
          <cell r="Q400">
            <v>3.3</v>
          </cell>
          <cell r="Y400">
            <v>73</v>
          </cell>
          <cell r="AA400">
            <v>2.5</v>
          </cell>
          <cell r="AF400">
            <v>44</v>
          </cell>
          <cell r="AH400">
            <v>2800</v>
          </cell>
          <cell r="AI400">
            <v>2794</v>
          </cell>
          <cell r="AN400">
            <v>70.7</v>
          </cell>
          <cell r="AR400">
            <v>17.8</v>
          </cell>
          <cell r="AT400" t="str">
            <v>Health Care and Social Assistance</v>
          </cell>
          <cell r="AU400" t="str">
            <v>Public Administration and Safety</v>
          </cell>
          <cell r="AV400" t="str">
            <v>Professional, Scientific and Technical Services</v>
          </cell>
          <cell r="AW400" t="str">
            <v>Education and Training</v>
          </cell>
          <cell r="AX400">
            <v>82.3</v>
          </cell>
          <cell r="AY400">
            <v>5.8</v>
          </cell>
          <cell r="AZ400">
            <v>2.1</v>
          </cell>
          <cell r="BA400">
            <v>1.9</v>
          </cell>
          <cell r="BN400">
            <v>30.7</v>
          </cell>
          <cell r="BO400">
            <v>27.4</v>
          </cell>
          <cell r="BP400">
            <v>18.8</v>
          </cell>
          <cell r="BQ400">
            <v>7</v>
          </cell>
          <cell r="BR400">
            <v>10.8</v>
          </cell>
          <cell r="BS400">
            <v>1.8</v>
          </cell>
          <cell r="BT400">
            <v>1.4</v>
          </cell>
          <cell r="BU400">
            <v>2.1</v>
          </cell>
          <cell r="BV400">
            <v>0.4</v>
          </cell>
          <cell r="BW400">
            <v>4.3</v>
          </cell>
          <cell r="BX400">
            <v>15.3</v>
          </cell>
          <cell r="BY400">
            <v>24.3</v>
          </cell>
          <cell r="BZ400">
            <v>29.2</v>
          </cell>
          <cell r="CA400">
            <v>13.3</v>
          </cell>
          <cell r="CB400">
            <v>8.5</v>
          </cell>
          <cell r="CC400">
            <v>4.9000000000000004</v>
          </cell>
          <cell r="CD400">
            <v>46</v>
          </cell>
          <cell r="CF400" t="str">
            <v>Other Industries</v>
          </cell>
          <cell r="CG400">
            <v>7.9000000000000057</v>
          </cell>
        </row>
        <row r="401">
          <cell r="B401">
            <v>134212</v>
          </cell>
          <cell r="C401" t="str">
            <v>Nursing Clinical Directors</v>
          </cell>
          <cell r="E401">
            <v>2148</v>
          </cell>
          <cell r="F401" t="str">
            <v>n/a</v>
          </cell>
          <cell r="G401">
            <v>14</v>
          </cell>
          <cell r="H401">
            <v>87</v>
          </cell>
          <cell r="I401">
            <v>88</v>
          </cell>
          <cell r="J401">
            <v>12</v>
          </cell>
          <cell r="K401">
            <v>39.700000000000003</v>
          </cell>
          <cell r="L401">
            <v>46</v>
          </cell>
          <cell r="M401">
            <v>11.7</v>
          </cell>
          <cell r="N401">
            <v>1.6</v>
          </cell>
          <cell r="O401">
            <v>0.7</v>
          </cell>
          <cell r="P401">
            <v>0</v>
          </cell>
          <cell r="Q401">
            <v>0.3</v>
          </cell>
          <cell r="Y401">
            <v>88</v>
          </cell>
          <cell r="AA401">
            <v>2.5</v>
          </cell>
          <cell r="AF401">
            <v>46</v>
          </cell>
          <cell r="AH401">
            <v>2200</v>
          </cell>
          <cell r="AI401">
            <v>2151</v>
          </cell>
          <cell r="AN401">
            <v>70.7</v>
          </cell>
          <cell r="AR401">
            <v>17.8</v>
          </cell>
          <cell r="AT401" t="str">
            <v>Health Care and Social Assistance</v>
          </cell>
          <cell r="AU401" t="str">
            <v>Public Administration and Safety</v>
          </cell>
          <cell r="AV401" t="str">
            <v>Administrative and Support Services</v>
          </cell>
          <cell r="AW401" t="str">
            <v>Other Services</v>
          </cell>
          <cell r="AX401">
            <v>91.8</v>
          </cell>
          <cell r="AY401">
            <v>3.9</v>
          </cell>
          <cell r="AZ401">
            <v>1.4</v>
          </cell>
          <cell r="BA401">
            <v>0.6</v>
          </cell>
          <cell r="BN401">
            <v>28.6</v>
          </cell>
          <cell r="BO401">
            <v>25.6</v>
          </cell>
          <cell r="BP401">
            <v>23.9</v>
          </cell>
          <cell r="BQ401">
            <v>9.6999999999999993</v>
          </cell>
          <cell r="BR401">
            <v>7.1</v>
          </cell>
          <cell r="BS401">
            <v>2.7</v>
          </cell>
          <cell r="BT401">
            <v>0.9</v>
          </cell>
          <cell r="BU401">
            <v>1.5</v>
          </cell>
          <cell r="BV401">
            <v>0</v>
          </cell>
          <cell r="BW401">
            <v>0.3</v>
          </cell>
          <cell r="BX401">
            <v>6</v>
          </cell>
          <cell r="BY401">
            <v>20.2</v>
          </cell>
          <cell r="BZ401">
            <v>36.799999999999997</v>
          </cell>
          <cell r="CA401">
            <v>20.7</v>
          </cell>
          <cell r="CB401">
            <v>11</v>
          </cell>
          <cell r="CC401">
            <v>5.2</v>
          </cell>
          <cell r="CD401">
            <v>51</v>
          </cell>
          <cell r="CF401" t="str">
            <v>Other Industries</v>
          </cell>
          <cell r="CG401">
            <v>2.2999999999999972</v>
          </cell>
        </row>
        <row r="402">
          <cell r="B402">
            <v>134213</v>
          </cell>
          <cell r="C402" t="str">
            <v>Primary Health Organisation Managers</v>
          </cell>
          <cell r="E402">
            <v>2148</v>
          </cell>
          <cell r="F402" t="str">
            <v>n/a</v>
          </cell>
          <cell r="G402">
            <v>27</v>
          </cell>
          <cell r="H402">
            <v>73</v>
          </cell>
          <cell r="I402">
            <v>83</v>
          </cell>
          <cell r="J402">
            <v>17</v>
          </cell>
          <cell r="K402">
            <v>38.9</v>
          </cell>
          <cell r="L402">
            <v>33.5</v>
          </cell>
          <cell r="M402">
            <v>21.2</v>
          </cell>
          <cell r="N402">
            <v>6.4</v>
          </cell>
          <cell r="O402">
            <v>0</v>
          </cell>
          <cell r="P402">
            <v>0</v>
          </cell>
          <cell r="Q402">
            <v>0</v>
          </cell>
          <cell r="Y402">
            <v>83</v>
          </cell>
          <cell r="AA402">
            <v>2.5</v>
          </cell>
          <cell r="AF402">
            <v>45</v>
          </cell>
          <cell r="AH402">
            <v>250</v>
          </cell>
          <cell r="AI402">
            <v>245</v>
          </cell>
          <cell r="AN402">
            <v>70.7</v>
          </cell>
          <cell r="AR402">
            <v>17.8</v>
          </cell>
          <cell r="AT402" t="str">
            <v>Health Care and Social Assistance</v>
          </cell>
          <cell r="AU402" t="str">
            <v>Public Administration and Safety</v>
          </cell>
          <cell r="AV402" t="str">
            <v>Education and Training</v>
          </cell>
          <cell r="AW402" t="str">
            <v>Other Services</v>
          </cell>
          <cell r="AX402">
            <v>82.1</v>
          </cell>
          <cell r="AY402">
            <v>10.3</v>
          </cell>
          <cell r="AZ402">
            <v>3</v>
          </cell>
          <cell r="BA402">
            <v>2.1</v>
          </cell>
          <cell r="BN402">
            <v>29.5</v>
          </cell>
          <cell r="BO402">
            <v>31.2</v>
          </cell>
          <cell r="BP402">
            <v>10.3</v>
          </cell>
          <cell r="BQ402">
            <v>5.0999999999999996</v>
          </cell>
          <cell r="BR402">
            <v>13.2</v>
          </cell>
          <cell r="BS402">
            <v>4.7</v>
          </cell>
          <cell r="BT402">
            <v>4.3</v>
          </cell>
          <cell r="BU402">
            <v>1.7</v>
          </cell>
          <cell r="BV402">
            <v>0</v>
          </cell>
          <cell r="BW402">
            <v>0</v>
          </cell>
          <cell r="BX402">
            <v>13.8</v>
          </cell>
          <cell r="BY402">
            <v>22.8</v>
          </cell>
          <cell r="BZ402">
            <v>36.6</v>
          </cell>
          <cell r="CA402">
            <v>15.4</v>
          </cell>
          <cell r="CB402">
            <v>9.8000000000000007</v>
          </cell>
          <cell r="CC402">
            <v>1.6</v>
          </cell>
          <cell r="CD402">
            <v>49</v>
          </cell>
          <cell r="CF402" t="str">
            <v>Other Industries</v>
          </cell>
          <cell r="CG402">
            <v>2.5000000000000142</v>
          </cell>
        </row>
        <row r="403">
          <cell r="B403">
            <v>134214</v>
          </cell>
          <cell r="C403" t="str">
            <v>Welfare Centre Managers</v>
          </cell>
          <cell r="E403">
            <v>2148</v>
          </cell>
          <cell r="F403" t="str">
            <v>n/a</v>
          </cell>
          <cell r="G403">
            <v>31</v>
          </cell>
          <cell r="H403">
            <v>70</v>
          </cell>
          <cell r="I403">
            <v>83</v>
          </cell>
          <cell r="J403">
            <v>17</v>
          </cell>
          <cell r="K403">
            <v>21.6</v>
          </cell>
          <cell r="L403">
            <v>36</v>
          </cell>
          <cell r="M403">
            <v>23.6</v>
          </cell>
          <cell r="N403">
            <v>9.5</v>
          </cell>
          <cell r="O403">
            <v>5.6</v>
          </cell>
          <cell r="P403">
            <v>1.1000000000000001</v>
          </cell>
          <cell r="Q403">
            <v>2.6</v>
          </cell>
          <cell r="Y403">
            <v>83</v>
          </cell>
          <cell r="AA403">
            <v>2.5</v>
          </cell>
          <cell r="AF403">
            <v>43</v>
          </cell>
          <cell r="AH403">
            <v>1000</v>
          </cell>
          <cell r="AI403">
            <v>1031</v>
          </cell>
          <cell r="AN403">
            <v>70.7</v>
          </cell>
          <cell r="AR403">
            <v>17.8</v>
          </cell>
          <cell r="AT403" t="str">
            <v>Health Care and Social Assistance</v>
          </cell>
          <cell r="AU403" t="str">
            <v>Public Administration and Safety</v>
          </cell>
          <cell r="AV403" t="str">
            <v>Other Services</v>
          </cell>
          <cell r="AW403" t="str">
            <v>Education and Training</v>
          </cell>
          <cell r="AX403">
            <v>60.6</v>
          </cell>
          <cell r="AY403">
            <v>23.1</v>
          </cell>
          <cell r="AZ403">
            <v>5.6</v>
          </cell>
          <cell r="BA403">
            <v>3.8</v>
          </cell>
          <cell r="BN403">
            <v>32.700000000000003</v>
          </cell>
          <cell r="BO403">
            <v>29.7</v>
          </cell>
          <cell r="BP403">
            <v>12</v>
          </cell>
          <cell r="BQ403">
            <v>8.4</v>
          </cell>
          <cell r="BR403">
            <v>8.6</v>
          </cell>
          <cell r="BS403">
            <v>2.8</v>
          </cell>
          <cell r="BT403">
            <v>2.7</v>
          </cell>
          <cell r="BU403">
            <v>3.2</v>
          </cell>
          <cell r="BV403">
            <v>0</v>
          </cell>
          <cell r="BW403">
            <v>1</v>
          </cell>
          <cell r="BX403">
            <v>15</v>
          </cell>
          <cell r="BY403">
            <v>25.4</v>
          </cell>
          <cell r="BZ403">
            <v>33.6</v>
          </cell>
          <cell r="CA403">
            <v>12.9</v>
          </cell>
          <cell r="CB403">
            <v>8.6</v>
          </cell>
          <cell r="CC403">
            <v>3.5</v>
          </cell>
          <cell r="CD403">
            <v>48</v>
          </cell>
          <cell r="CF403" t="str">
            <v>Other Industries</v>
          </cell>
          <cell r="CG403">
            <v>6.9000000000000057</v>
          </cell>
        </row>
        <row r="404">
          <cell r="B404">
            <v>134299</v>
          </cell>
          <cell r="C404" t="str">
            <v>Other Health and Welfare Services Managers</v>
          </cell>
          <cell r="E404">
            <v>2148</v>
          </cell>
          <cell r="F404" t="str">
            <v>n/a</v>
          </cell>
          <cell r="G404">
            <v>28</v>
          </cell>
          <cell r="H404">
            <v>73</v>
          </cell>
          <cell r="I404">
            <v>86</v>
          </cell>
          <cell r="J404">
            <v>14</v>
          </cell>
          <cell r="K404">
            <v>27.3</v>
          </cell>
          <cell r="L404">
            <v>35.200000000000003</v>
          </cell>
          <cell r="M404">
            <v>20.6</v>
          </cell>
          <cell r="N404">
            <v>8.6</v>
          </cell>
          <cell r="O404">
            <v>4.5999999999999996</v>
          </cell>
          <cell r="P404">
            <v>1.1000000000000001</v>
          </cell>
          <cell r="Q404">
            <v>2.5</v>
          </cell>
          <cell r="Y404">
            <v>86</v>
          </cell>
          <cell r="AA404">
            <v>2.5</v>
          </cell>
          <cell r="AF404">
            <v>44</v>
          </cell>
          <cell r="AH404">
            <v>15900</v>
          </cell>
          <cell r="AI404">
            <v>15905</v>
          </cell>
          <cell r="AN404">
            <v>70.7</v>
          </cell>
          <cell r="AR404">
            <v>17.8</v>
          </cell>
          <cell r="AT404" t="str">
            <v>Health Care and Social Assistance</v>
          </cell>
          <cell r="AU404" t="str">
            <v>Public Administration and Safety</v>
          </cell>
          <cell r="AV404" t="str">
            <v>Administrative and Support Services</v>
          </cell>
          <cell r="AW404" t="str">
            <v>Education and Training</v>
          </cell>
          <cell r="AX404">
            <v>78.2</v>
          </cell>
          <cell r="AY404">
            <v>11.7</v>
          </cell>
          <cell r="AZ404">
            <v>3</v>
          </cell>
          <cell r="BA404">
            <v>1.5</v>
          </cell>
          <cell r="BN404">
            <v>35.700000000000003</v>
          </cell>
          <cell r="BO404">
            <v>22.5</v>
          </cell>
          <cell r="BP404">
            <v>19</v>
          </cell>
          <cell r="BQ404">
            <v>8.1</v>
          </cell>
          <cell r="BR404">
            <v>9.3000000000000007</v>
          </cell>
          <cell r="BS404">
            <v>2.2999999999999998</v>
          </cell>
          <cell r="BT404">
            <v>1.4</v>
          </cell>
          <cell r="BU404">
            <v>1.7</v>
          </cell>
          <cell r="BV404">
            <v>0</v>
          </cell>
          <cell r="BW404">
            <v>0.7</v>
          </cell>
          <cell r="BX404">
            <v>12.6</v>
          </cell>
          <cell r="BY404">
            <v>24.7</v>
          </cell>
          <cell r="BZ404">
            <v>32.5</v>
          </cell>
          <cell r="CA404">
            <v>16.2</v>
          </cell>
          <cell r="CB404">
            <v>9.3000000000000007</v>
          </cell>
          <cell r="CC404">
            <v>4.0999999999999996</v>
          </cell>
          <cell r="CD404">
            <v>48</v>
          </cell>
          <cell r="CF404" t="str">
            <v>Other Industries</v>
          </cell>
          <cell r="CG404">
            <v>5.5999999999999943</v>
          </cell>
        </row>
        <row r="405">
          <cell r="B405">
            <v>134411</v>
          </cell>
          <cell r="C405" t="str">
            <v>Faculty Heads</v>
          </cell>
          <cell r="E405">
            <v>2432</v>
          </cell>
          <cell r="F405" t="str">
            <v>n/a</v>
          </cell>
          <cell r="G405">
            <v>44</v>
          </cell>
          <cell r="H405">
            <v>56</v>
          </cell>
          <cell r="I405">
            <v>92</v>
          </cell>
          <cell r="J405">
            <v>8</v>
          </cell>
          <cell r="K405">
            <v>61.4</v>
          </cell>
          <cell r="L405">
            <v>23.9</v>
          </cell>
          <cell r="M405">
            <v>8.9</v>
          </cell>
          <cell r="N405">
            <v>2.6</v>
          </cell>
          <cell r="O405">
            <v>2.4</v>
          </cell>
          <cell r="P405">
            <v>0.2</v>
          </cell>
          <cell r="Q405">
            <v>0.5</v>
          </cell>
          <cell r="Y405">
            <v>92</v>
          </cell>
          <cell r="AA405">
            <v>4.9000000000000004</v>
          </cell>
          <cell r="AF405">
            <v>47</v>
          </cell>
          <cell r="AH405">
            <v>4500</v>
          </cell>
          <cell r="AI405">
            <v>4455</v>
          </cell>
          <cell r="AN405">
            <v>109.2</v>
          </cell>
          <cell r="AR405">
            <v>14.8</v>
          </cell>
          <cell r="AT405" t="str">
            <v>Education and Training</v>
          </cell>
          <cell r="AU405" t="str">
            <v>Other Services</v>
          </cell>
          <cell r="AV405" t="str">
            <v>Accommodation and Food Services</v>
          </cell>
          <cell r="AW405" t="str">
            <v>Professional, Scientific and Technical Services</v>
          </cell>
          <cell r="AX405">
            <v>95.5</v>
          </cell>
          <cell r="AY405">
            <v>1</v>
          </cell>
          <cell r="AZ405">
            <v>0.6</v>
          </cell>
          <cell r="BA405">
            <v>0.6</v>
          </cell>
          <cell r="BN405">
            <v>41.6</v>
          </cell>
          <cell r="BO405">
            <v>22.8</v>
          </cell>
          <cell r="BP405">
            <v>14.9</v>
          </cell>
          <cell r="BQ405">
            <v>6.3</v>
          </cell>
          <cell r="BR405">
            <v>8.6999999999999993</v>
          </cell>
          <cell r="BS405">
            <v>1.8</v>
          </cell>
          <cell r="BT405">
            <v>0.7</v>
          </cell>
          <cell r="BU405">
            <v>3.1</v>
          </cell>
          <cell r="BV405">
            <v>0</v>
          </cell>
          <cell r="BW405">
            <v>0.5</v>
          </cell>
          <cell r="BX405">
            <v>6.6</v>
          </cell>
          <cell r="BY405">
            <v>20.6</v>
          </cell>
          <cell r="BZ405">
            <v>34.1</v>
          </cell>
          <cell r="CA405">
            <v>20.100000000000001</v>
          </cell>
          <cell r="CB405">
            <v>12.2</v>
          </cell>
          <cell r="CC405">
            <v>5.9</v>
          </cell>
          <cell r="CD405">
            <v>52</v>
          </cell>
          <cell r="CF405" t="str">
            <v>Other Industries</v>
          </cell>
          <cell r="CG405">
            <v>2.3000000000000114</v>
          </cell>
        </row>
        <row r="406">
          <cell r="B406">
            <v>134412</v>
          </cell>
          <cell r="C406" t="str">
            <v>Regional Education Managers</v>
          </cell>
          <cell r="E406">
            <v>2432</v>
          </cell>
          <cell r="F406" t="str">
            <v>n/a</v>
          </cell>
          <cell r="G406">
            <v>43</v>
          </cell>
          <cell r="H406">
            <v>58</v>
          </cell>
          <cell r="I406">
            <v>89</v>
          </cell>
          <cell r="J406">
            <v>11</v>
          </cell>
          <cell r="K406">
            <v>44.3</v>
          </cell>
          <cell r="L406">
            <v>36.9</v>
          </cell>
          <cell r="M406">
            <v>9.3000000000000007</v>
          </cell>
          <cell r="N406">
            <v>3.5</v>
          </cell>
          <cell r="O406">
            <v>3.9</v>
          </cell>
          <cell r="P406">
            <v>1.5</v>
          </cell>
          <cell r="Q406">
            <v>0.6</v>
          </cell>
          <cell r="Y406">
            <v>89</v>
          </cell>
          <cell r="AA406">
            <v>4.9000000000000004</v>
          </cell>
          <cell r="AF406">
            <v>49</v>
          </cell>
          <cell r="AH406">
            <v>1000</v>
          </cell>
          <cell r="AI406">
            <v>1011</v>
          </cell>
          <cell r="AN406">
            <v>109.2</v>
          </cell>
          <cell r="AR406">
            <v>14.8</v>
          </cell>
          <cell r="AT406" t="str">
            <v>Education and Training</v>
          </cell>
          <cell r="AU406" t="str">
            <v>Public Administration and Safety</v>
          </cell>
          <cell r="AV406" t="str">
            <v>Other Services</v>
          </cell>
          <cell r="AW406" t="str">
            <v>Health Care and Social Assistance</v>
          </cell>
          <cell r="AX406">
            <v>75.8</v>
          </cell>
          <cell r="AY406">
            <v>13.9</v>
          </cell>
          <cell r="AZ406">
            <v>3.1</v>
          </cell>
          <cell r="BA406">
            <v>2.7</v>
          </cell>
          <cell r="BN406">
            <v>29.2</v>
          </cell>
          <cell r="BO406">
            <v>22.8</v>
          </cell>
          <cell r="BP406">
            <v>18.600000000000001</v>
          </cell>
          <cell r="BQ406">
            <v>10</v>
          </cell>
          <cell r="BR406">
            <v>10</v>
          </cell>
          <cell r="BS406">
            <v>2.1</v>
          </cell>
          <cell r="BT406">
            <v>4.3</v>
          </cell>
          <cell r="BU406">
            <v>3.1</v>
          </cell>
          <cell r="BV406">
            <v>0.3</v>
          </cell>
          <cell r="BW406">
            <v>1</v>
          </cell>
          <cell r="BX406">
            <v>7.9</v>
          </cell>
          <cell r="BY406">
            <v>24</v>
          </cell>
          <cell r="BZ406">
            <v>29.7</v>
          </cell>
          <cell r="CA406">
            <v>21.3</v>
          </cell>
          <cell r="CB406">
            <v>11.4</v>
          </cell>
          <cell r="CC406">
            <v>4.4000000000000004</v>
          </cell>
          <cell r="CD406">
            <v>50</v>
          </cell>
          <cell r="CF406" t="str">
            <v>Other Industries</v>
          </cell>
          <cell r="CG406">
            <v>4.5</v>
          </cell>
        </row>
        <row r="407">
          <cell r="B407">
            <v>134499</v>
          </cell>
          <cell r="C407" t="str">
            <v>Education Managers (not covered elsewhere)</v>
          </cell>
          <cell r="E407">
            <v>2432</v>
          </cell>
          <cell r="F407" t="str">
            <v>n/a</v>
          </cell>
          <cell r="G407">
            <v>32</v>
          </cell>
          <cell r="H407">
            <v>68</v>
          </cell>
          <cell r="I407">
            <v>78</v>
          </cell>
          <cell r="J407">
            <v>22</v>
          </cell>
          <cell r="K407">
            <v>42.8</v>
          </cell>
          <cell r="L407">
            <v>32.1</v>
          </cell>
          <cell r="M407">
            <v>11.8</v>
          </cell>
          <cell r="N407">
            <v>5.3</v>
          </cell>
          <cell r="O407">
            <v>5.7</v>
          </cell>
          <cell r="P407">
            <v>0.8</v>
          </cell>
          <cell r="Q407">
            <v>1.4</v>
          </cell>
          <cell r="Y407">
            <v>78</v>
          </cell>
          <cell r="AA407">
            <v>4.9000000000000004</v>
          </cell>
          <cell r="AF407">
            <v>44</v>
          </cell>
          <cell r="AH407">
            <v>4600</v>
          </cell>
          <cell r="AI407">
            <v>4641</v>
          </cell>
          <cell r="AN407">
            <v>109.2</v>
          </cell>
          <cell r="AR407">
            <v>14.8</v>
          </cell>
          <cell r="AT407" t="str">
            <v>Education and Training</v>
          </cell>
          <cell r="AU407" t="str">
            <v>Public Administration and Safety</v>
          </cell>
          <cell r="AV407" t="str">
            <v>Health Care and Social Assistance</v>
          </cell>
          <cell r="AW407" t="str">
            <v>Other Services</v>
          </cell>
          <cell r="AX407">
            <v>80.7</v>
          </cell>
          <cell r="AY407">
            <v>4.3</v>
          </cell>
          <cell r="AZ407">
            <v>4.3</v>
          </cell>
          <cell r="BA407">
            <v>3</v>
          </cell>
          <cell r="BN407">
            <v>32</v>
          </cell>
          <cell r="BO407">
            <v>28.2</v>
          </cell>
          <cell r="BP407">
            <v>17.8</v>
          </cell>
          <cell r="BQ407">
            <v>6.3</v>
          </cell>
          <cell r="BR407">
            <v>9.1999999999999993</v>
          </cell>
          <cell r="BS407">
            <v>1.7</v>
          </cell>
          <cell r="BT407">
            <v>1.3</v>
          </cell>
          <cell r="BU407">
            <v>3.5</v>
          </cell>
          <cell r="BV407">
            <v>0.1</v>
          </cell>
          <cell r="BW407">
            <v>2</v>
          </cell>
          <cell r="BX407">
            <v>18.7</v>
          </cell>
          <cell r="BY407">
            <v>26.2</v>
          </cell>
          <cell r="BZ407">
            <v>28.8</v>
          </cell>
          <cell r="CA407">
            <v>11.9</v>
          </cell>
          <cell r="CB407">
            <v>7.9</v>
          </cell>
          <cell r="CC407">
            <v>4.3</v>
          </cell>
          <cell r="CD407">
            <v>45</v>
          </cell>
          <cell r="CF407" t="str">
            <v>Other Industries</v>
          </cell>
          <cell r="CG407">
            <v>7.7000000000000028</v>
          </cell>
        </row>
        <row r="408">
          <cell r="B408">
            <v>135111</v>
          </cell>
          <cell r="C408" t="str">
            <v>Chief Information Officers</v>
          </cell>
          <cell r="E408">
            <v>2766</v>
          </cell>
          <cell r="F408" t="str">
            <v>n/a</v>
          </cell>
          <cell r="G408">
            <v>90</v>
          </cell>
          <cell r="H408">
            <v>10</v>
          </cell>
          <cell r="I408">
            <v>97</v>
          </cell>
          <cell r="J408">
            <v>3</v>
          </cell>
          <cell r="K408">
            <v>29.1</v>
          </cell>
          <cell r="L408">
            <v>43.6</v>
          </cell>
          <cell r="M408">
            <v>10.8</v>
          </cell>
          <cell r="N408">
            <v>3.6</v>
          </cell>
          <cell r="O408">
            <v>10.7</v>
          </cell>
          <cell r="P408">
            <v>1.3</v>
          </cell>
          <cell r="Q408">
            <v>0.8</v>
          </cell>
          <cell r="Y408">
            <v>97</v>
          </cell>
          <cell r="AA408">
            <v>1.5</v>
          </cell>
          <cell r="AF408">
            <v>49</v>
          </cell>
          <cell r="AH408">
            <v>3800</v>
          </cell>
          <cell r="AI408">
            <v>3788</v>
          </cell>
          <cell r="AN408">
            <v>17.600000000000001</v>
          </cell>
          <cell r="AR408">
            <v>8.3000000000000007</v>
          </cell>
          <cell r="AT408" t="str">
            <v>Professional, Scientific and Technical Services</v>
          </cell>
          <cell r="AU408" t="str">
            <v>Financial and Insurance Services</v>
          </cell>
          <cell r="AV408" t="str">
            <v>Information Media and Telecommunications</v>
          </cell>
          <cell r="AW408" t="str">
            <v>Public Administration and Safety</v>
          </cell>
          <cell r="AX408">
            <v>32.5</v>
          </cell>
          <cell r="AY408">
            <v>13</v>
          </cell>
          <cell r="AZ408">
            <v>9.1999999999999993</v>
          </cell>
          <cell r="BA408">
            <v>6.7</v>
          </cell>
          <cell r="BN408">
            <v>43.1</v>
          </cell>
          <cell r="BO408">
            <v>30.5</v>
          </cell>
          <cell r="BP408">
            <v>13.3</v>
          </cell>
          <cell r="BQ408">
            <v>4</v>
          </cell>
          <cell r="BR408">
            <v>5.8</v>
          </cell>
          <cell r="BS408">
            <v>0.6</v>
          </cell>
          <cell r="BT408">
            <v>0.4</v>
          </cell>
          <cell r="BU408">
            <v>2.4</v>
          </cell>
          <cell r="BV408">
            <v>0.1</v>
          </cell>
          <cell r="BW408">
            <v>0.7</v>
          </cell>
          <cell r="BX408">
            <v>12.2</v>
          </cell>
          <cell r="BY408">
            <v>40.1</v>
          </cell>
          <cell r="BZ408">
            <v>34.799999999999997</v>
          </cell>
          <cell r="CA408">
            <v>8.3000000000000007</v>
          </cell>
          <cell r="CB408">
            <v>2.9</v>
          </cell>
          <cell r="CC408">
            <v>1</v>
          </cell>
          <cell r="CD408">
            <v>44</v>
          </cell>
          <cell r="CF408" t="str">
            <v>Other Industries</v>
          </cell>
          <cell r="CG408">
            <v>38.599999999999994</v>
          </cell>
        </row>
        <row r="409">
          <cell r="B409">
            <v>135112</v>
          </cell>
          <cell r="C409" t="str">
            <v>ICT Project Managers</v>
          </cell>
          <cell r="E409">
            <v>2766</v>
          </cell>
          <cell r="F409" t="str">
            <v>n/a</v>
          </cell>
          <cell r="G409">
            <v>76</v>
          </cell>
          <cell r="H409">
            <v>24</v>
          </cell>
          <cell r="I409">
            <v>93</v>
          </cell>
          <cell r="J409">
            <v>7</v>
          </cell>
          <cell r="K409">
            <v>24.9</v>
          </cell>
          <cell r="L409">
            <v>43.6</v>
          </cell>
          <cell r="M409">
            <v>13.2</v>
          </cell>
          <cell r="N409">
            <v>5.6</v>
          </cell>
          <cell r="O409">
            <v>10.4</v>
          </cell>
          <cell r="P409">
            <v>1</v>
          </cell>
          <cell r="Q409">
            <v>1.3</v>
          </cell>
          <cell r="Y409">
            <v>93</v>
          </cell>
          <cell r="AA409">
            <v>1.5</v>
          </cell>
          <cell r="AF409">
            <v>44</v>
          </cell>
          <cell r="AH409">
            <v>37800</v>
          </cell>
          <cell r="AI409">
            <v>37840</v>
          </cell>
          <cell r="AN409">
            <v>17.600000000000001</v>
          </cell>
          <cell r="AR409">
            <v>8.3000000000000007</v>
          </cell>
          <cell r="AT409" t="str">
            <v>Professional, Scientific and Technical Services</v>
          </cell>
          <cell r="AU409" t="str">
            <v>Information Media and Telecommunications</v>
          </cell>
          <cell r="AV409" t="str">
            <v>Public Administration and Safety</v>
          </cell>
          <cell r="AW409" t="str">
            <v>Financial and Insurance Services</v>
          </cell>
          <cell r="AX409">
            <v>38.5</v>
          </cell>
          <cell r="AY409">
            <v>12.9</v>
          </cell>
          <cell r="AZ409">
            <v>11.9</v>
          </cell>
          <cell r="BA409">
            <v>10.6</v>
          </cell>
          <cell r="BN409">
            <v>38.799999999999997</v>
          </cell>
          <cell r="BO409">
            <v>30.5</v>
          </cell>
          <cell r="BP409">
            <v>12.4</v>
          </cell>
          <cell r="BQ409">
            <v>4.2</v>
          </cell>
          <cell r="BR409">
            <v>6.1</v>
          </cell>
          <cell r="BS409">
            <v>0.8</v>
          </cell>
          <cell r="BT409">
            <v>0.4</v>
          </cell>
          <cell r="BU409">
            <v>6.9</v>
          </cell>
          <cell r="BV409">
            <v>0.1</v>
          </cell>
          <cell r="BW409">
            <v>1.1000000000000001</v>
          </cell>
          <cell r="BX409">
            <v>18.8</v>
          </cell>
          <cell r="BY409">
            <v>38.9</v>
          </cell>
          <cell r="BZ409">
            <v>27.9</v>
          </cell>
          <cell r="CA409">
            <v>8.3000000000000007</v>
          </cell>
          <cell r="CB409">
            <v>3.6</v>
          </cell>
          <cell r="CC409">
            <v>1.2</v>
          </cell>
          <cell r="CD409">
            <v>42</v>
          </cell>
          <cell r="CF409" t="str">
            <v>Other Industries</v>
          </cell>
          <cell r="CG409">
            <v>26.100000000000009</v>
          </cell>
        </row>
        <row r="410">
          <cell r="B410">
            <v>135199</v>
          </cell>
          <cell r="C410" t="str">
            <v>Other ICT Managers</v>
          </cell>
          <cell r="E410">
            <v>2766</v>
          </cell>
          <cell r="F410" t="str">
            <v>n/a</v>
          </cell>
          <cell r="G410">
            <v>79</v>
          </cell>
          <cell r="H410">
            <v>21</v>
          </cell>
          <cell r="I410">
            <v>95</v>
          </cell>
          <cell r="J410">
            <v>5</v>
          </cell>
          <cell r="K410">
            <v>19.5</v>
          </cell>
          <cell r="L410">
            <v>39</v>
          </cell>
          <cell r="M410">
            <v>17.600000000000001</v>
          </cell>
          <cell r="N410">
            <v>7.3</v>
          </cell>
          <cell r="O410">
            <v>13.3</v>
          </cell>
          <cell r="P410">
            <v>1.5</v>
          </cell>
          <cell r="Q410">
            <v>1.7</v>
          </cell>
          <cell r="Y410">
            <v>95</v>
          </cell>
          <cell r="AA410">
            <v>1.5</v>
          </cell>
          <cell r="AF410">
            <v>44</v>
          </cell>
          <cell r="AH410">
            <v>5600</v>
          </cell>
          <cell r="AI410">
            <v>5594</v>
          </cell>
          <cell r="AN410">
            <v>17.600000000000001</v>
          </cell>
          <cell r="AR410">
            <v>8.3000000000000007</v>
          </cell>
          <cell r="AT410" t="str">
            <v>Professional, Scientific and Technical Services</v>
          </cell>
          <cell r="AU410" t="str">
            <v>Information Media and Telecommunications</v>
          </cell>
          <cell r="AV410" t="str">
            <v>Financial and Insurance Services</v>
          </cell>
          <cell r="AW410" t="str">
            <v>Public Administration and Safety</v>
          </cell>
          <cell r="AX410">
            <v>34.6</v>
          </cell>
          <cell r="AY410">
            <v>12.3</v>
          </cell>
          <cell r="AZ410">
            <v>11</v>
          </cell>
          <cell r="BA410">
            <v>8.6</v>
          </cell>
          <cell r="BN410">
            <v>37.299999999999997</v>
          </cell>
          <cell r="BO410">
            <v>33</v>
          </cell>
          <cell r="BP410">
            <v>12.6</v>
          </cell>
          <cell r="BQ410">
            <v>4.8</v>
          </cell>
          <cell r="BR410">
            <v>6.6</v>
          </cell>
          <cell r="BS410">
            <v>0.7</v>
          </cell>
          <cell r="BT410">
            <v>0.5</v>
          </cell>
          <cell r="BU410">
            <v>4.5</v>
          </cell>
          <cell r="BV410">
            <v>0</v>
          </cell>
          <cell r="BW410">
            <v>0.8</v>
          </cell>
          <cell r="BX410">
            <v>18.2</v>
          </cell>
          <cell r="BY410">
            <v>40.6</v>
          </cell>
          <cell r="BZ410">
            <v>29.1</v>
          </cell>
          <cell r="CA410">
            <v>7.3</v>
          </cell>
          <cell r="CB410">
            <v>3</v>
          </cell>
          <cell r="CC410">
            <v>1</v>
          </cell>
          <cell r="CD410">
            <v>42</v>
          </cell>
          <cell r="CF410" t="str">
            <v>Other Industries</v>
          </cell>
          <cell r="CG410">
            <v>33.5</v>
          </cell>
        </row>
        <row r="411">
          <cell r="B411">
            <v>139111</v>
          </cell>
          <cell r="C411" t="str">
            <v>Commissioned Defence Force Officers</v>
          </cell>
          <cell r="E411">
            <v>2834</v>
          </cell>
          <cell r="F411" t="str">
            <v>n/a</v>
          </cell>
          <cell r="G411">
            <v>83</v>
          </cell>
          <cell r="H411">
            <v>17</v>
          </cell>
          <cell r="I411">
            <v>92</v>
          </cell>
          <cell r="J411">
            <v>8</v>
          </cell>
          <cell r="K411">
            <v>26.1</v>
          </cell>
          <cell r="L411">
            <v>29.7</v>
          </cell>
          <cell r="M411">
            <v>12.7</v>
          </cell>
          <cell r="N411">
            <v>6.5</v>
          </cell>
          <cell r="O411">
            <v>22.2</v>
          </cell>
          <cell r="P411">
            <v>0.8</v>
          </cell>
          <cell r="Q411">
            <v>1.9</v>
          </cell>
          <cell r="Y411">
            <v>92</v>
          </cell>
          <cell r="AA411">
            <v>3.2</v>
          </cell>
          <cell r="AF411">
            <v>51</v>
          </cell>
          <cell r="AH411">
            <v>6600</v>
          </cell>
          <cell r="AI411">
            <v>6594</v>
          </cell>
          <cell r="AN411">
            <v>55.9</v>
          </cell>
          <cell r="AR411">
            <v>3</v>
          </cell>
          <cell r="AT411" t="str">
            <v>Public Administration and Safety</v>
          </cell>
          <cell r="AU411" t="str">
            <v>Education and Training</v>
          </cell>
          <cell r="AV411" t="str">
            <v>Professional, Scientific and Technical Services</v>
          </cell>
          <cell r="AW411" t="str">
            <v>Manufacturing</v>
          </cell>
          <cell r="AX411">
            <v>98.4</v>
          </cell>
          <cell r="AY411">
            <v>0.9</v>
          </cell>
          <cell r="AZ411">
            <v>0.2</v>
          </cell>
          <cell r="BA411">
            <v>0.1</v>
          </cell>
          <cell r="BN411">
            <v>27.4</v>
          </cell>
          <cell r="BO411">
            <v>10.9</v>
          </cell>
          <cell r="BP411">
            <v>19.100000000000001</v>
          </cell>
          <cell r="BQ411">
            <v>4.9000000000000004</v>
          </cell>
          <cell r="BR411">
            <v>4.4000000000000004</v>
          </cell>
          <cell r="BS411">
            <v>0.5</v>
          </cell>
          <cell r="BT411">
            <v>4.5</v>
          </cell>
          <cell r="BU411">
            <v>27.8</v>
          </cell>
          <cell r="BV411">
            <v>6</v>
          </cell>
          <cell r="BW411">
            <v>16.8</v>
          </cell>
          <cell r="BX411">
            <v>30.5</v>
          </cell>
          <cell r="BY411">
            <v>21.4</v>
          </cell>
          <cell r="BZ411">
            <v>16.899999999999999</v>
          </cell>
          <cell r="CA411">
            <v>5.6</v>
          </cell>
          <cell r="CB411">
            <v>2.1</v>
          </cell>
          <cell r="CC411">
            <v>0.7</v>
          </cell>
          <cell r="CD411">
            <v>33</v>
          </cell>
          <cell r="CF411" t="str">
            <v>Other Industries</v>
          </cell>
          <cell r="CG411">
            <v>0.39999999999999147</v>
          </cell>
        </row>
        <row r="412">
          <cell r="B412">
            <v>139112</v>
          </cell>
          <cell r="C412" t="str">
            <v>Commissioned Fire Officers</v>
          </cell>
          <cell r="E412">
            <v>2834</v>
          </cell>
          <cell r="F412" t="str">
            <v>n/a</v>
          </cell>
          <cell r="G412">
            <v>92</v>
          </cell>
          <cell r="H412">
            <v>7</v>
          </cell>
          <cell r="I412">
            <v>97</v>
          </cell>
          <cell r="J412">
            <v>3</v>
          </cell>
          <cell r="K412">
            <v>13.1</v>
          </cell>
          <cell r="L412">
            <v>10.4</v>
          </cell>
          <cell r="M412">
            <v>38</v>
          </cell>
          <cell r="N412">
            <v>29.9</v>
          </cell>
          <cell r="O412">
            <v>5.2</v>
          </cell>
          <cell r="P412">
            <v>1.5</v>
          </cell>
          <cell r="Q412">
            <v>1.9</v>
          </cell>
          <cell r="Y412">
            <v>97</v>
          </cell>
          <cell r="AA412">
            <v>3.2</v>
          </cell>
          <cell r="AF412">
            <v>47</v>
          </cell>
          <cell r="AH412">
            <v>1400</v>
          </cell>
          <cell r="AI412">
            <v>1409</v>
          </cell>
          <cell r="AN412">
            <v>55.9</v>
          </cell>
          <cell r="AR412">
            <v>3</v>
          </cell>
          <cell r="AT412" t="str">
            <v>Public Administration and Safety</v>
          </cell>
          <cell r="AU412" t="str">
            <v>Transport, Postal and Warehousing</v>
          </cell>
          <cell r="AV412" t="str">
            <v>Construction</v>
          </cell>
          <cell r="AW412" t="str">
            <v>Arts and Recreation Services</v>
          </cell>
          <cell r="AX412">
            <v>91.8</v>
          </cell>
          <cell r="AY412">
            <v>5.7</v>
          </cell>
          <cell r="AZ412">
            <v>0.9</v>
          </cell>
          <cell r="BA412">
            <v>0.6</v>
          </cell>
          <cell r="BN412">
            <v>29.8</v>
          </cell>
          <cell r="BO412">
            <v>22.1</v>
          </cell>
          <cell r="BP412">
            <v>20</v>
          </cell>
          <cell r="BQ412">
            <v>7.8</v>
          </cell>
          <cell r="BR412">
            <v>12.2</v>
          </cell>
          <cell r="BS412">
            <v>3.7</v>
          </cell>
          <cell r="BT412">
            <v>2.1</v>
          </cell>
          <cell r="BU412">
            <v>2</v>
          </cell>
          <cell r="BV412">
            <v>0</v>
          </cell>
          <cell r="BW412">
            <v>0.3</v>
          </cell>
          <cell r="BX412">
            <v>5.2</v>
          </cell>
          <cell r="BY412">
            <v>23.8</v>
          </cell>
          <cell r="BZ412">
            <v>44.1</v>
          </cell>
          <cell r="CA412">
            <v>19</v>
          </cell>
          <cell r="CB412">
            <v>6.2</v>
          </cell>
          <cell r="CC412">
            <v>1.3</v>
          </cell>
          <cell r="CD412">
            <v>50</v>
          </cell>
          <cell r="CF412" t="str">
            <v>Other Industries</v>
          </cell>
          <cell r="CG412">
            <v>1</v>
          </cell>
        </row>
        <row r="413">
          <cell r="B413">
            <v>139113</v>
          </cell>
          <cell r="C413" t="str">
            <v>Commissioned Police Officers</v>
          </cell>
          <cell r="E413">
            <v>2834</v>
          </cell>
          <cell r="F413" t="str">
            <v>n/a</v>
          </cell>
          <cell r="G413">
            <v>89</v>
          </cell>
          <cell r="H413">
            <v>11</v>
          </cell>
          <cell r="I413">
            <v>98</v>
          </cell>
          <cell r="J413">
            <v>2</v>
          </cell>
          <cell r="K413">
            <v>41.8</v>
          </cell>
          <cell r="L413">
            <v>22.2</v>
          </cell>
          <cell r="M413">
            <v>24.4</v>
          </cell>
          <cell r="N413">
            <v>3.3</v>
          </cell>
          <cell r="O413">
            <v>7.3</v>
          </cell>
          <cell r="P413">
            <v>0.7</v>
          </cell>
          <cell r="Q413">
            <v>0.4</v>
          </cell>
          <cell r="Y413">
            <v>98</v>
          </cell>
          <cell r="AA413">
            <v>3.2</v>
          </cell>
          <cell r="AF413">
            <v>47</v>
          </cell>
          <cell r="AH413">
            <v>790</v>
          </cell>
          <cell r="AI413">
            <v>788</v>
          </cell>
          <cell r="AN413">
            <v>55.9</v>
          </cell>
          <cell r="AR413">
            <v>3</v>
          </cell>
          <cell r="AT413" t="str">
            <v>Public Administration and Safety</v>
          </cell>
          <cell r="AU413" t="str">
            <v>Professional, Scientific and Technical Services</v>
          </cell>
          <cell r="AV413" t="str">
            <v>Education and Training</v>
          </cell>
          <cell r="AW413" t="str">
            <v>No other main Industry</v>
          </cell>
          <cell r="AX413">
            <v>99</v>
          </cell>
          <cell r="AY413">
            <v>0.5</v>
          </cell>
          <cell r="AZ413">
            <v>0.5</v>
          </cell>
          <cell r="BA413" t="str">
            <v>n/a</v>
          </cell>
          <cell r="BN413">
            <v>42.4</v>
          </cell>
          <cell r="BO413">
            <v>23.1</v>
          </cell>
          <cell r="BP413">
            <v>13.3</v>
          </cell>
          <cell r="BQ413">
            <v>5</v>
          </cell>
          <cell r="BR413">
            <v>8.5</v>
          </cell>
          <cell r="BS413">
            <v>2</v>
          </cell>
          <cell r="BT413">
            <v>2</v>
          </cell>
          <cell r="BU413">
            <v>3.6</v>
          </cell>
          <cell r="BV413">
            <v>0</v>
          </cell>
          <cell r="BW413">
            <v>0</v>
          </cell>
          <cell r="BX413">
            <v>0.4</v>
          </cell>
          <cell r="BY413">
            <v>15.1</v>
          </cell>
          <cell r="BZ413">
            <v>60.8</v>
          </cell>
          <cell r="CA413">
            <v>19.5</v>
          </cell>
          <cell r="CB413">
            <v>3.6</v>
          </cell>
          <cell r="CC413">
            <v>0.6</v>
          </cell>
          <cell r="CD413">
            <v>50</v>
          </cell>
          <cell r="CF413" t="str">
            <v>No other main Industry</v>
          </cell>
          <cell r="CG413" t="str">
            <v>n/a</v>
          </cell>
        </row>
        <row r="414">
          <cell r="B414">
            <v>139911</v>
          </cell>
          <cell r="C414" t="str">
            <v>Arts Administrators and Managers</v>
          </cell>
          <cell r="E414">
            <v>2259</v>
          </cell>
          <cell r="F414" t="str">
            <v>n/a</v>
          </cell>
          <cell r="G414">
            <v>29</v>
          </cell>
          <cell r="H414">
            <v>71</v>
          </cell>
          <cell r="I414">
            <v>71</v>
          </cell>
          <cell r="J414">
            <v>29</v>
          </cell>
          <cell r="K414">
            <v>31.9</v>
          </cell>
          <cell r="L414">
            <v>39.4</v>
          </cell>
          <cell r="M414">
            <v>10.4</v>
          </cell>
          <cell r="N414">
            <v>4.8</v>
          </cell>
          <cell r="O414">
            <v>9.3000000000000007</v>
          </cell>
          <cell r="P414">
            <v>1.6</v>
          </cell>
          <cell r="Q414">
            <v>2.7</v>
          </cell>
          <cell r="Y414">
            <v>71</v>
          </cell>
          <cell r="AA414">
            <v>2.8</v>
          </cell>
          <cell r="AF414">
            <v>45</v>
          </cell>
          <cell r="AH414">
            <v>1600</v>
          </cell>
          <cell r="AI414">
            <v>1614</v>
          </cell>
          <cell r="AN414">
            <v>37.200000000000003</v>
          </cell>
          <cell r="AR414">
            <v>9.8000000000000007</v>
          </cell>
          <cell r="AT414" t="str">
            <v>Public Administration and Safety</v>
          </cell>
          <cell r="AU414" t="str">
            <v>Education and Training</v>
          </cell>
          <cell r="AV414" t="str">
            <v>Other Services</v>
          </cell>
          <cell r="AW414" t="str">
            <v>Professional, Scientific and Technical Services</v>
          </cell>
          <cell r="AX414">
            <v>99</v>
          </cell>
          <cell r="AY414">
            <v>0.4</v>
          </cell>
          <cell r="AZ414">
            <v>0.2</v>
          </cell>
          <cell r="BA414">
            <v>0.1</v>
          </cell>
          <cell r="BN414">
            <v>33.799999999999997</v>
          </cell>
          <cell r="BO414">
            <v>29.9</v>
          </cell>
          <cell r="BP414">
            <v>12.1</v>
          </cell>
          <cell r="BQ414">
            <v>6.2</v>
          </cell>
          <cell r="BR414">
            <v>8.6999999999999993</v>
          </cell>
          <cell r="BS414">
            <v>3.1</v>
          </cell>
          <cell r="BT414">
            <v>2.5</v>
          </cell>
          <cell r="BU414">
            <v>3.5</v>
          </cell>
          <cell r="BV414">
            <v>0.3</v>
          </cell>
          <cell r="BW414">
            <v>2.2999999999999998</v>
          </cell>
          <cell r="BX414">
            <v>20.9</v>
          </cell>
          <cell r="BY414">
            <v>24.1</v>
          </cell>
          <cell r="BZ414">
            <v>25.7</v>
          </cell>
          <cell r="CA414">
            <v>9.6</v>
          </cell>
          <cell r="CB414">
            <v>8.1999999999999993</v>
          </cell>
          <cell r="CC414">
            <v>8.9</v>
          </cell>
          <cell r="CD414">
            <v>45</v>
          </cell>
          <cell r="CF414" t="str">
            <v>Other Industries</v>
          </cell>
          <cell r="CG414">
            <v>0.29999999999999716</v>
          </cell>
        </row>
        <row r="415">
          <cell r="B415">
            <v>139912</v>
          </cell>
          <cell r="C415" t="str">
            <v>Environmental Managers</v>
          </cell>
          <cell r="E415">
            <v>2259</v>
          </cell>
          <cell r="F415" t="str">
            <v>n/a</v>
          </cell>
          <cell r="G415">
            <v>65</v>
          </cell>
          <cell r="H415">
            <v>35</v>
          </cell>
          <cell r="I415">
            <v>86</v>
          </cell>
          <cell r="J415">
            <v>14</v>
          </cell>
          <cell r="K415">
            <v>34.6</v>
          </cell>
          <cell r="L415">
            <v>46.1</v>
          </cell>
          <cell r="M415">
            <v>7.3</v>
          </cell>
          <cell r="N415">
            <v>5.5</v>
          </cell>
          <cell r="O415">
            <v>3.6</v>
          </cell>
          <cell r="P415">
            <v>0.8</v>
          </cell>
          <cell r="Q415">
            <v>1.9</v>
          </cell>
          <cell r="Y415">
            <v>86</v>
          </cell>
          <cell r="AA415">
            <v>2.8</v>
          </cell>
          <cell r="AF415">
            <v>45</v>
          </cell>
          <cell r="AH415">
            <v>2300</v>
          </cell>
          <cell r="AI415">
            <v>2259</v>
          </cell>
          <cell r="AN415">
            <v>37.200000000000003</v>
          </cell>
          <cell r="AR415">
            <v>9.8000000000000007</v>
          </cell>
          <cell r="AT415" t="str">
            <v>Public Administration and Safety</v>
          </cell>
          <cell r="AU415" t="str">
            <v>Professional, Scientific and Technical Services</v>
          </cell>
          <cell r="AV415" t="str">
            <v>Mining</v>
          </cell>
          <cell r="AW415" t="str">
            <v>Electricity, Gas, Water and Waste Services</v>
          </cell>
          <cell r="AX415">
            <v>28.9</v>
          </cell>
          <cell r="AY415">
            <v>11.2</v>
          </cell>
          <cell r="AZ415">
            <v>10.9</v>
          </cell>
          <cell r="BA415">
            <v>8.3000000000000007</v>
          </cell>
          <cell r="BN415">
            <v>32.799999999999997</v>
          </cell>
          <cell r="BO415">
            <v>24</v>
          </cell>
          <cell r="BP415">
            <v>16.399999999999999</v>
          </cell>
          <cell r="BQ415">
            <v>6</v>
          </cell>
          <cell r="BR415">
            <v>14.9</v>
          </cell>
          <cell r="BS415">
            <v>2</v>
          </cell>
          <cell r="BT415">
            <v>1.5</v>
          </cell>
          <cell r="BU415">
            <v>2.2999999999999998</v>
          </cell>
          <cell r="BV415">
            <v>0.4</v>
          </cell>
          <cell r="BW415">
            <v>2.1</v>
          </cell>
          <cell r="BX415">
            <v>16.8</v>
          </cell>
          <cell r="BY415">
            <v>41</v>
          </cell>
          <cell r="BZ415">
            <v>24.8</v>
          </cell>
          <cell r="CA415">
            <v>9.3000000000000007</v>
          </cell>
          <cell r="CB415">
            <v>3.9</v>
          </cell>
          <cell r="CC415">
            <v>1.8</v>
          </cell>
          <cell r="CD415">
            <v>42</v>
          </cell>
          <cell r="CF415" t="str">
            <v>Other Industries</v>
          </cell>
          <cell r="CG415">
            <v>40.700000000000003</v>
          </cell>
        </row>
        <row r="416">
          <cell r="B416">
            <v>139913</v>
          </cell>
          <cell r="C416" t="str">
            <v>Laboratory Managers</v>
          </cell>
          <cell r="E416">
            <v>2259</v>
          </cell>
          <cell r="F416" t="str">
            <v>n/a</v>
          </cell>
          <cell r="G416">
            <v>56</v>
          </cell>
          <cell r="H416">
            <v>44</v>
          </cell>
          <cell r="I416">
            <v>88</v>
          </cell>
          <cell r="J416">
            <v>12</v>
          </cell>
          <cell r="K416">
            <v>28.3</v>
          </cell>
          <cell r="L416">
            <v>39.6</v>
          </cell>
          <cell r="M416">
            <v>17.3</v>
          </cell>
          <cell r="N416">
            <v>7.3</v>
          </cell>
          <cell r="O416">
            <v>5.0999999999999996</v>
          </cell>
          <cell r="P416">
            <v>1</v>
          </cell>
          <cell r="Q416">
            <v>1.4</v>
          </cell>
          <cell r="Y416">
            <v>88</v>
          </cell>
          <cell r="AA416">
            <v>2.8</v>
          </cell>
          <cell r="AF416">
            <v>44</v>
          </cell>
          <cell r="AH416">
            <v>2500</v>
          </cell>
          <cell r="AI416">
            <v>2474</v>
          </cell>
          <cell r="AN416">
            <v>37.200000000000003</v>
          </cell>
          <cell r="AR416">
            <v>9.8000000000000007</v>
          </cell>
          <cell r="AT416" t="str">
            <v>Professional, Scientific and Technical Services</v>
          </cell>
          <cell r="AU416" t="str">
            <v>Education and Training</v>
          </cell>
          <cell r="AV416" t="str">
            <v>Health Care and Social Assistance</v>
          </cell>
          <cell r="AW416" t="str">
            <v>Manufacturing</v>
          </cell>
          <cell r="AX416">
            <v>27.5</v>
          </cell>
          <cell r="AY416">
            <v>23</v>
          </cell>
          <cell r="AZ416">
            <v>19.2</v>
          </cell>
          <cell r="BA416">
            <v>14</v>
          </cell>
          <cell r="BN416">
            <v>27.9</v>
          </cell>
          <cell r="BO416">
            <v>26.5</v>
          </cell>
          <cell r="BP416">
            <v>18.600000000000001</v>
          </cell>
          <cell r="BQ416">
            <v>8.9</v>
          </cell>
          <cell r="BR416">
            <v>11.8</v>
          </cell>
          <cell r="BS416">
            <v>2.7</v>
          </cell>
          <cell r="BT416">
            <v>0.7</v>
          </cell>
          <cell r="BU416">
            <v>2.8</v>
          </cell>
          <cell r="BV416">
            <v>0</v>
          </cell>
          <cell r="BW416">
            <v>0.6</v>
          </cell>
          <cell r="BX416">
            <v>18.7</v>
          </cell>
          <cell r="BY416">
            <v>27.4</v>
          </cell>
          <cell r="BZ416">
            <v>29.7</v>
          </cell>
          <cell r="CA416">
            <v>12.8</v>
          </cell>
          <cell r="CB416">
            <v>7.8</v>
          </cell>
          <cell r="CC416">
            <v>3.1</v>
          </cell>
          <cell r="CD416">
            <v>46</v>
          </cell>
          <cell r="CF416" t="str">
            <v>Other Industries</v>
          </cell>
          <cell r="CG416">
            <v>16.299999999999997</v>
          </cell>
        </row>
        <row r="417">
          <cell r="B417">
            <v>139914</v>
          </cell>
          <cell r="C417" t="str">
            <v>Quality Assurance Managers</v>
          </cell>
          <cell r="E417">
            <v>2259</v>
          </cell>
          <cell r="F417" t="str">
            <v>n/a</v>
          </cell>
          <cell r="G417">
            <v>48</v>
          </cell>
          <cell r="H417">
            <v>52</v>
          </cell>
          <cell r="I417">
            <v>85</v>
          </cell>
          <cell r="J417">
            <v>15</v>
          </cell>
          <cell r="K417">
            <v>21.6</v>
          </cell>
          <cell r="L417">
            <v>35.4</v>
          </cell>
          <cell r="M417">
            <v>16.2</v>
          </cell>
          <cell r="N417">
            <v>12.4</v>
          </cell>
          <cell r="O417">
            <v>9</v>
          </cell>
          <cell r="P417">
            <v>2</v>
          </cell>
          <cell r="Q417">
            <v>3.6</v>
          </cell>
          <cell r="Y417">
            <v>85</v>
          </cell>
          <cell r="AA417">
            <v>2.8</v>
          </cell>
          <cell r="AF417">
            <v>43</v>
          </cell>
          <cell r="AH417">
            <v>14100</v>
          </cell>
          <cell r="AI417">
            <v>14138</v>
          </cell>
          <cell r="AN417">
            <v>37.200000000000003</v>
          </cell>
          <cell r="AR417">
            <v>9.8000000000000007</v>
          </cell>
          <cell r="AT417" t="str">
            <v>Manufacturing</v>
          </cell>
          <cell r="AU417" t="str">
            <v>Health Care and Social Assistance</v>
          </cell>
          <cell r="AV417" t="str">
            <v>Professional, Scientific and Technical Services</v>
          </cell>
          <cell r="AW417" t="str">
            <v>Financial and Insurance Services</v>
          </cell>
          <cell r="AX417">
            <v>32.9</v>
          </cell>
          <cell r="AY417">
            <v>9.5</v>
          </cell>
          <cell r="AZ417">
            <v>7.7</v>
          </cell>
          <cell r="BA417">
            <v>7.5</v>
          </cell>
          <cell r="BN417">
            <v>32.6</v>
          </cell>
          <cell r="BO417">
            <v>31.5</v>
          </cell>
          <cell r="BP417">
            <v>16.899999999999999</v>
          </cell>
          <cell r="BQ417">
            <v>6.5</v>
          </cell>
          <cell r="BR417">
            <v>8.6999999999999993</v>
          </cell>
          <cell r="BS417">
            <v>1.5</v>
          </cell>
          <cell r="BT417">
            <v>0.6</v>
          </cell>
          <cell r="BU417">
            <v>1.5</v>
          </cell>
          <cell r="BV417">
            <v>0.2</v>
          </cell>
          <cell r="BW417">
            <v>2.4</v>
          </cell>
          <cell r="BX417">
            <v>21.9</v>
          </cell>
          <cell r="BY417">
            <v>30.2</v>
          </cell>
          <cell r="BZ417">
            <v>26.8</v>
          </cell>
          <cell r="CA417">
            <v>9.6999999999999993</v>
          </cell>
          <cell r="CB417">
            <v>5.8</v>
          </cell>
          <cell r="CC417">
            <v>3</v>
          </cell>
          <cell r="CD417">
            <v>43</v>
          </cell>
          <cell r="CF417" t="str">
            <v>Other Industries</v>
          </cell>
          <cell r="CG417">
            <v>42.4</v>
          </cell>
        </row>
        <row r="418">
          <cell r="B418">
            <v>139915</v>
          </cell>
          <cell r="C418" t="str">
            <v>Sports Administrators</v>
          </cell>
          <cell r="E418">
            <v>2259</v>
          </cell>
          <cell r="F418" t="str">
            <v>n/a</v>
          </cell>
          <cell r="G418">
            <v>60</v>
          </cell>
          <cell r="H418">
            <v>41</v>
          </cell>
          <cell r="I418">
            <v>77</v>
          </cell>
          <cell r="J418">
            <v>23</v>
          </cell>
          <cell r="K418">
            <v>12.3</v>
          </cell>
          <cell r="L418">
            <v>39.4</v>
          </cell>
          <cell r="M418">
            <v>12.9</v>
          </cell>
          <cell r="N418">
            <v>11.4</v>
          </cell>
          <cell r="O418">
            <v>17.600000000000001</v>
          </cell>
          <cell r="P418">
            <v>2</v>
          </cell>
          <cell r="Q418">
            <v>4.4000000000000004</v>
          </cell>
          <cell r="Y418">
            <v>77</v>
          </cell>
          <cell r="AA418">
            <v>2.8</v>
          </cell>
          <cell r="AF418">
            <v>45</v>
          </cell>
          <cell r="AH418">
            <v>2400</v>
          </cell>
          <cell r="AI418">
            <v>2415</v>
          </cell>
          <cell r="AN418">
            <v>37.200000000000003</v>
          </cell>
          <cell r="AR418">
            <v>9.8000000000000007</v>
          </cell>
          <cell r="AT418" t="str">
            <v>Arts and Recreation Services</v>
          </cell>
          <cell r="AU418" t="str">
            <v>Education and Training</v>
          </cell>
          <cell r="AV418" t="str">
            <v>Public Administration and Safety</v>
          </cell>
          <cell r="AW418" t="str">
            <v>Accommodation and Food Services</v>
          </cell>
          <cell r="AX418">
            <v>63.5</v>
          </cell>
          <cell r="AY418">
            <v>17.8</v>
          </cell>
          <cell r="AZ418">
            <v>7.8</v>
          </cell>
          <cell r="BA418">
            <v>3.4</v>
          </cell>
          <cell r="BN418">
            <v>28.8</v>
          </cell>
          <cell r="BO418">
            <v>31</v>
          </cell>
          <cell r="BP418">
            <v>17.7</v>
          </cell>
          <cell r="BQ418">
            <v>6.7</v>
          </cell>
          <cell r="BR418">
            <v>8.9</v>
          </cell>
          <cell r="BS418">
            <v>2</v>
          </cell>
          <cell r="BT418">
            <v>1.4</v>
          </cell>
          <cell r="BU418">
            <v>3.6</v>
          </cell>
          <cell r="BV418">
            <v>2.8</v>
          </cell>
          <cell r="BW418">
            <v>9.6</v>
          </cell>
          <cell r="BX418">
            <v>30.2</v>
          </cell>
          <cell r="BY418">
            <v>23.1</v>
          </cell>
          <cell r="BZ418">
            <v>19</v>
          </cell>
          <cell r="CA418">
            <v>6.7</v>
          </cell>
          <cell r="CB418">
            <v>5</v>
          </cell>
          <cell r="CC418">
            <v>3.6</v>
          </cell>
          <cell r="CD418">
            <v>37</v>
          </cell>
          <cell r="CF418" t="str">
            <v>Other Industries</v>
          </cell>
          <cell r="CG418">
            <v>7.5</v>
          </cell>
        </row>
        <row r="419">
          <cell r="B419">
            <v>139999</v>
          </cell>
          <cell r="C419" t="str">
            <v>Specialist Managers (not covered elsewhere)</v>
          </cell>
          <cell r="E419">
            <v>2259</v>
          </cell>
          <cell r="F419" t="str">
            <v>n/a</v>
          </cell>
          <cell r="G419">
            <v>69</v>
          </cell>
          <cell r="H419">
            <v>32</v>
          </cell>
          <cell r="I419">
            <v>91</v>
          </cell>
          <cell r="J419">
            <v>9</v>
          </cell>
          <cell r="K419">
            <v>20.100000000000001</v>
          </cell>
          <cell r="L419">
            <v>28.8</v>
          </cell>
          <cell r="M419">
            <v>17.600000000000001</v>
          </cell>
          <cell r="N419">
            <v>15</v>
          </cell>
          <cell r="O419">
            <v>11.6</v>
          </cell>
          <cell r="P419">
            <v>2.1</v>
          </cell>
          <cell r="Q419">
            <v>4.7</v>
          </cell>
          <cell r="Y419">
            <v>91</v>
          </cell>
          <cell r="AA419">
            <v>2.8</v>
          </cell>
          <cell r="AF419">
            <v>46</v>
          </cell>
          <cell r="AH419">
            <v>26400</v>
          </cell>
          <cell r="AI419">
            <v>26427</v>
          </cell>
          <cell r="AN419">
            <v>37.200000000000003</v>
          </cell>
          <cell r="AR419">
            <v>9.8000000000000007</v>
          </cell>
          <cell r="AT419" t="str">
            <v>Public Administration and Safety</v>
          </cell>
          <cell r="AU419" t="str">
            <v>Financial and Insurance Services</v>
          </cell>
          <cell r="AV419" t="str">
            <v>Electricity, Gas, Water and Waste Services</v>
          </cell>
          <cell r="AW419" t="str">
            <v>Transport, Postal and Warehousing</v>
          </cell>
          <cell r="AX419">
            <v>26.6</v>
          </cell>
          <cell r="AY419">
            <v>14.5</v>
          </cell>
          <cell r="AZ419">
            <v>8.9</v>
          </cell>
          <cell r="BA419">
            <v>6.7</v>
          </cell>
          <cell r="BN419">
            <v>34.9</v>
          </cell>
          <cell r="BO419">
            <v>24.4</v>
          </cell>
          <cell r="BP419">
            <v>16.3</v>
          </cell>
          <cell r="BQ419">
            <v>5.9</v>
          </cell>
          <cell r="BR419">
            <v>12</v>
          </cell>
          <cell r="BS419">
            <v>1.7</v>
          </cell>
          <cell r="BT419">
            <v>1.6</v>
          </cell>
          <cell r="BU419">
            <v>3.1</v>
          </cell>
          <cell r="BV419">
            <v>0.1</v>
          </cell>
          <cell r="BW419">
            <v>1.5</v>
          </cell>
          <cell r="BX419">
            <v>17.2</v>
          </cell>
          <cell r="BY419">
            <v>30.5</v>
          </cell>
          <cell r="BZ419">
            <v>30.2</v>
          </cell>
          <cell r="CA419">
            <v>11.5</v>
          </cell>
          <cell r="CB419">
            <v>6</v>
          </cell>
          <cell r="CC419">
            <v>3</v>
          </cell>
          <cell r="CD419">
            <v>45</v>
          </cell>
          <cell r="CF419" t="str">
            <v>Other Industries</v>
          </cell>
          <cell r="CG419">
            <v>43.3</v>
          </cell>
        </row>
        <row r="420">
          <cell r="B420">
            <v>141911</v>
          </cell>
          <cell r="C420" t="str">
            <v>Bed and Breakfast Operators</v>
          </cell>
          <cell r="E420">
            <v>2068</v>
          </cell>
          <cell r="F420" t="str">
            <v>n/a</v>
          </cell>
          <cell r="G420">
            <v>31</v>
          </cell>
          <cell r="H420">
            <v>69</v>
          </cell>
          <cell r="I420">
            <v>41</v>
          </cell>
          <cell r="J420">
            <v>59</v>
          </cell>
          <cell r="K420">
            <v>9.8000000000000007</v>
          </cell>
          <cell r="L420">
            <v>24.3</v>
          </cell>
          <cell r="M420">
            <v>19.399999999999999</v>
          </cell>
          <cell r="N420">
            <v>14.1</v>
          </cell>
          <cell r="O420">
            <v>13.8</v>
          </cell>
          <cell r="P420">
            <v>4.7</v>
          </cell>
          <cell r="Q420">
            <v>13.8</v>
          </cell>
          <cell r="Y420">
            <v>41</v>
          </cell>
          <cell r="AA420">
            <v>1.6</v>
          </cell>
          <cell r="AF420">
            <v>53</v>
          </cell>
          <cell r="AH420">
            <v>1300</v>
          </cell>
          <cell r="AI420">
            <v>1304</v>
          </cell>
          <cell r="AN420">
            <v>-29</v>
          </cell>
          <cell r="AR420">
            <v>12.2</v>
          </cell>
          <cell r="AT420" t="str">
            <v>Accommodation and Food Services</v>
          </cell>
          <cell r="AU420" t="str">
            <v>Administrative and Support Services</v>
          </cell>
          <cell r="AV420" t="str">
            <v>Rental, Hiring and Real Estate Services</v>
          </cell>
          <cell r="AW420" t="str">
            <v>Health Care and Social Assistance</v>
          </cell>
          <cell r="AX420">
            <v>90.5</v>
          </cell>
          <cell r="AY420">
            <v>4.7</v>
          </cell>
          <cell r="AZ420">
            <v>2</v>
          </cell>
          <cell r="BA420">
            <v>0.8</v>
          </cell>
          <cell r="BN420">
            <v>27.7</v>
          </cell>
          <cell r="BO420">
            <v>25.4</v>
          </cell>
          <cell r="BP420">
            <v>18.3</v>
          </cell>
          <cell r="BQ420">
            <v>8.8000000000000007</v>
          </cell>
          <cell r="BR420">
            <v>9.5</v>
          </cell>
          <cell r="BS420">
            <v>8.9</v>
          </cell>
          <cell r="BT420">
            <v>0.4</v>
          </cell>
          <cell r="BU420">
            <v>1.1000000000000001</v>
          </cell>
          <cell r="BV420">
            <v>0</v>
          </cell>
          <cell r="BW420">
            <v>0.2</v>
          </cell>
          <cell r="BX420">
            <v>3.1</v>
          </cell>
          <cell r="BY420">
            <v>8.6999999999999993</v>
          </cell>
          <cell r="BZ420">
            <v>17.100000000000001</v>
          </cell>
          <cell r="CA420">
            <v>14.5</v>
          </cell>
          <cell r="CB420">
            <v>21.3</v>
          </cell>
          <cell r="CC420">
            <v>35</v>
          </cell>
          <cell r="CD420">
            <v>61</v>
          </cell>
          <cell r="CF420" t="str">
            <v>Other Industries</v>
          </cell>
          <cell r="CG420">
            <v>2</v>
          </cell>
        </row>
        <row r="421">
          <cell r="B421">
            <v>141912</v>
          </cell>
          <cell r="C421" t="str">
            <v>Retirement Village Managers</v>
          </cell>
          <cell r="E421">
            <v>2068</v>
          </cell>
          <cell r="F421" t="str">
            <v>n/a</v>
          </cell>
          <cell r="G421">
            <v>30</v>
          </cell>
          <cell r="H421">
            <v>70</v>
          </cell>
          <cell r="I421">
            <v>80</v>
          </cell>
          <cell r="J421">
            <v>20</v>
          </cell>
          <cell r="K421">
            <v>6.6</v>
          </cell>
          <cell r="L421">
            <v>14.5</v>
          </cell>
          <cell r="M421">
            <v>29</v>
          </cell>
          <cell r="N421">
            <v>18.5</v>
          </cell>
          <cell r="O421">
            <v>14.1</v>
          </cell>
          <cell r="P421">
            <v>5.9</v>
          </cell>
          <cell r="Q421">
            <v>11.5</v>
          </cell>
          <cell r="Y421">
            <v>80</v>
          </cell>
          <cell r="AA421">
            <v>1.6</v>
          </cell>
          <cell r="AF421">
            <v>44</v>
          </cell>
          <cell r="AH421">
            <v>1000</v>
          </cell>
          <cell r="AI421">
            <v>999</v>
          </cell>
          <cell r="AN421">
            <v>-29</v>
          </cell>
          <cell r="AR421">
            <v>12.2</v>
          </cell>
          <cell r="AT421" t="str">
            <v>Health Care and Social Assistance</v>
          </cell>
          <cell r="AU421" t="str">
            <v>Rental, Hiring and Real Estate Services</v>
          </cell>
          <cell r="AV421" t="str">
            <v>Accommodation and Food Services</v>
          </cell>
          <cell r="AW421" t="str">
            <v>Construction</v>
          </cell>
          <cell r="AX421">
            <v>85.3</v>
          </cell>
          <cell r="AY421">
            <v>5.9</v>
          </cell>
          <cell r="AZ421">
            <v>3.4</v>
          </cell>
          <cell r="BA421">
            <v>2.4</v>
          </cell>
          <cell r="BN421">
            <v>32.4</v>
          </cell>
          <cell r="BO421">
            <v>21.4</v>
          </cell>
          <cell r="BP421">
            <v>22.5</v>
          </cell>
          <cell r="BQ421">
            <v>10.6</v>
          </cell>
          <cell r="BR421">
            <v>10.8</v>
          </cell>
          <cell r="BS421">
            <v>1.2</v>
          </cell>
          <cell r="BT421">
            <v>0</v>
          </cell>
          <cell r="BU421">
            <v>1.2</v>
          </cell>
          <cell r="BV421">
            <v>0.4</v>
          </cell>
          <cell r="BW421">
            <v>0</v>
          </cell>
          <cell r="BX421">
            <v>4.0999999999999996</v>
          </cell>
          <cell r="BY421">
            <v>13.6</v>
          </cell>
          <cell r="BZ421">
            <v>30.5</v>
          </cell>
          <cell r="CA421">
            <v>19.5</v>
          </cell>
          <cell r="CB421">
            <v>18.399999999999999</v>
          </cell>
          <cell r="CC421">
            <v>13.5</v>
          </cell>
          <cell r="CD421">
            <v>55</v>
          </cell>
          <cell r="CF421" t="str">
            <v>Other Industries</v>
          </cell>
          <cell r="CG421">
            <v>2.9999999999999858</v>
          </cell>
        </row>
        <row r="422">
          <cell r="B422">
            <v>141999</v>
          </cell>
          <cell r="C422" t="str">
            <v>Accommodation and Hospitality Managers (not covered elsewhere)</v>
          </cell>
          <cell r="E422">
            <v>2068</v>
          </cell>
          <cell r="F422" t="str">
            <v>n/a</v>
          </cell>
          <cell r="G422">
            <v>45</v>
          </cell>
          <cell r="H422">
            <v>55</v>
          </cell>
          <cell r="I422">
            <v>68</v>
          </cell>
          <cell r="J422">
            <v>32</v>
          </cell>
          <cell r="K422">
            <v>8.6</v>
          </cell>
          <cell r="L422">
            <v>22.3</v>
          </cell>
          <cell r="M422">
            <v>17</v>
          </cell>
          <cell r="N422">
            <v>18.2</v>
          </cell>
          <cell r="O422">
            <v>17</v>
          </cell>
          <cell r="P422">
            <v>4.3</v>
          </cell>
          <cell r="Q422">
            <v>12.5</v>
          </cell>
          <cell r="Y422">
            <v>68</v>
          </cell>
          <cell r="AA422">
            <v>1.6</v>
          </cell>
          <cell r="AF422">
            <v>51</v>
          </cell>
          <cell r="AH422">
            <v>4000</v>
          </cell>
          <cell r="AI422">
            <v>3970</v>
          </cell>
          <cell r="AN422">
            <v>-29</v>
          </cell>
          <cell r="AR422">
            <v>12.2</v>
          </cell>
          <cell r="AT422" t="str">
            <v>Accommodation and Food Services</v>
          </cell>
          <cell r="AU422" t="str">
            <v>Education and Training</v>
          </cell>
          <cell r="AV422" t="str">
            <v>Arts and Recreation Services</v>
          </cell>
          <cell r="AW422" t="str">
            <v>Health Care and Social Assistance</v>
          </cell>
          <cell r="AX422">
            <v>68.099999999999994</v>
          </cell>
          <cell r="AY422">
            <v>6.9</v>
          </cell>
          <cell r="AZ422">
            <v>6</v>
          </cell>
          <cell r="BA422">
            <v>5.0999999999999996</v>
          </cell>
          <cell r="BN422">
            <v>27.9</v>
          </cell>
          <cell r="BO422">
            <v>19.8</v>
          </cell>
          <cell r="BP422">
            <v>21.7</v>
          </cell>
          <cell r="BQ422">
            <v>7.1</v>
          </cell>
          <cell r="BR422">
            <v>15.2</v>
          </cell>
          <cell r="BS422">
            <v>5</v>
          </cell>
          <cell r="BT422">
            <v>2.2000000000000002</v>
          </cell>
          <cell r="BU422">
            <v>0.8</v>
          </cell>
          <cell r="BV422">
            <v>0.3</v>
          </cell>
          <cell r="BW422">
            <v>2.8</v>
          </cell>
          <cell r="BX422">
            <v>13.1</v>
          </cell>
          <cell r="BY422">
            <v>19</v>
          </cell>
          <cell r="BZ422">
            <v>23.3</v>
          </cell>
          <cell r="CA422">
            <v>14.4</v>
          </cell>
          <cell r="CB422">
            <v>13.1</v>
          </cell>
          <cell r="CC422">
            <v>14.1</v>
          </cell>
          <cell r="CD422">
            <v>52</v>
          </cell>
          <cell r="CF422" t="str">
            <v>Other Industries</v>
          </cell>
          <cell r="CG422">
            <v>13.900000000000006</v>
          </cell>
        </row>
        <row r="423">
          <cell r="B423">
            <v>142111</v>
          </cell>
          <cell r="C423" t="str">
            <v>Retail Managers (General)</v>
          </cell>
          <cell r="E423">
            <v>1440</v>
          </cell>
          <cell r="F423" t="str">
            <v>n/a</v>
          </cell>
          <cell r="G423">
            <v>51</v>
          </cell>
          <cell r="H423">
            <v>49</v>
          </cell>
          <cell r="I423">
            <v>82</v>
          </cell>
          <cell r="J423">
            <v>18</v>
          </cell>
          <cell r="K423">
            <v>4.8</v>
          </cell>
          <cell r="L423">
            <v>14.7</v>
          </cell>
          <cell r="M423">
            <v>12.8</v>
          </cell>
          <cell r="N423">
            <v>18</v>
          </cell>
          <cell r="O423">
            <v>28.2</v>
          </cell>
          <cell r="P423">
            <v>6.4</v>
          </cell>
          <cell r="Q423">
            <v>15.1</v>
          </cell>
          <cell r="Y423">
            <v>82</v>
          </cell>
          <cell r="AA423">
            <v>1.9</v>
          </cell>
          <cell r="AF423">
            <v>47</v>
          </cell>
          <cell r="AH423">
            <v>170300</v>
          </cell>
          <cell r="AI423">
            <v>170343</v>
          </cell>
          <cell r="AN423">
            <v>-13.3</v>
          </cell>
          <cell r="AR423">
            <v>-3.5</v>
          </cell>
          <cell r="AT423" t="str">
            <v>Retail Trade</v>
          </cell>
          <cell r="AU423" t="str">
            <v>Accommodation and Food Services</v>
          </cell>
          <cell r="AV423" t="str">
            <v>Wholesale Trade</v>
          </cell>
          <cell r="AW423" t="str">
            <v>Manufacturing</v>
          </cell>
          <cell r="AX423">
            <v>70.2</v>
          </cell>
          <cell r="AY423">
            <v>14.6</v>
          </cell>
          <cell r="AZ423">
            <v>3.5</v>
          </cell>
          <cell r="BA423">
            <v>3.2</v>
          </cell>
          <cell r="BN423">
            <v>30.2</v>
          </cell>
          <cell r="BO423">
            <v>25.9</v>
          </cell>
          <cell r="BP423">
            <v>21.2</v>
          </cell>
          <cell r="BQ423">
            <v>7.3</v>
          </cell>
          <cell r="BR423">
            <v>10.7</v>
          </cell>
          <cell r="BS423">
            <v>2.2999999999999998</v>
          </cell>
          <cell r="BT423">
            <v>0.9</v>
          </cell>
          <cell r="BU423">
            <v>1.5</v>
          </cell>
          <cell r="BV423">
            <v>2</v>
          </cell>
          <cell r="BW423">
            <v>9.1</v>
          </cell>
          <cell r="BX423">
            <v>24.6</v>
          </cell>
          <cell r="BY423">
            <v>22.2</v>
          </cell>
          <cell r="BZ423">
            <v>22.7</v>
          </cell>
          <cell r="CA423">
            <v>9</v>
          </cell>
          <cell r="CB423">
            <v>5.7</v>
          </cell>
          <cell r="CC423">
            <v>4.5</v>
          </cell>
          <cell r="CD423">
            <v>41</v>
          </cell>
          <cell r="CF423" t="str">
            <v>Other Industries</v>
          </cell>
          <cell r="CG423">
            <v>8.5</v>
          </cell>
        </row>
        <row r="424">
          <cell r="B424">
            <v>142112</v>
          </cell>
          <cell r="C424" t="str">
            <v>Antique Dealers</v>
          </cell>
          <cell r="E424">
            <v>1440</v>
          </cell>
          <cell r="F424" t="str">
            <v>n/a</v>
          </cell>
          <cell r="G424">
            <v>54</v>
          </cell>
          <cell r="H424">
            <v>46</v>
          </cell>
          <cell r="I424">
            <v>54</v>
          </cell>
          <cell r="J424">
            <v>46</v>
          </cell>
          <cell r="K424">
            <v>5.8</v>
          </cell>
          <cell r="L424">
            <v>22.2</v>
          </cell>
          <cell r="M424">
            <v>14</v>
          </cell>
          <cell r="N424">
            <v>13.8</v>
          </cell>
          <cell r="O424">
            <v>18.899999999999999</v>
          </cell>
          <cell r="P424">
            <v>6.4</v>
          </cell>
          <cell r="Q424">
            <v>18.899999999999999</v>
          </cell>
          <cell r="Y424">
            <v>54</v>
          </cell>
          <cell r="AA424">
            <v>1.9</v>
          </cell>
          <cell r="AF424">
            <v>49</v>
          </cell>
          <cell r="AH424">
            <v>710</v>
          </cell>
          <cell r="AI424">
            <v>711</v>
          </cell>
          <cell r="AN424">
            <v>-13.3</v>
          </cell>
          <cell r="AR424">
            <v>-3.5</v>
          </cell>
          <cell r="AT424" t="str">
            <v>Retail Trade</v>
          </cell>
          <cell r="AU424" t="str">
            <v>Other Services</v>
          </cell>
          <cell r="AV424" t="str">
            <v>Wholesale Trade</v>
          </cell>
          <cell r="AW424" t="str">
            <v>Transport, Postal and Warehousing</v>
          </cell>
          <cell r="AX424">
            <v>92.3</v>
          </cell>
          <cell r="AY424">
            <v>3.8</v>
          </cell>
          <cell r="AZ424">
            <v>2.2999999999999998</v>
          </cell>
          <cell r="BA424">
            <v>0.6</v>
          </cell>
          <cell r="BN424">
            <v>28</v>
          </cell>
          <cell r="BO424">
            <v>31.4</v>
          </cell>
          <cell r="BP424">
            <v>13.8</v>
          </cell>
          <cell r="BQ424">
            <v>10.6</v>
          </cell>
          <cell r="BR424">
            <v>7.5</v>
          </cell>
          <cell r="BS424">
            <v>7.3</v>
          </cell>
          <cell r="BT424">
            <v>0</v>
          </cell>
          <cell r="BU424">
            <v>1.4</v>
          </cell>
          <cell r="BV424">
            <v>0</v>
          </cell>
          <cell r="BW424">
            <v>1</v>
          </cell>
          <cell r="BX424">
            <v>4.5</v>
          </cell>
          <cell r="BY424">
            <v>11.1</v>
          </cell>
          <cell r="BZ424">
            <v>21.4</v>
          </cell>
          <cell r="CA424">
            <v>17.5</v>
          </cell>
          <cell r="CB424">
            <v>14.4</v>
          </cell>
          <cell r="CC424">
            <v>30.1</v>
          </cell>
          <cell r="CD424">
            <v>58</v>
          </cell>
          <cell r="CF424" t="str">
            <v>Other Industries</v>
          </cell>
          <cell r="CG424">
            <v>1.0000000000000142</v>
          </cell>
        </row>
        <row r="425">
          <cell r="B425">
            <v>142113</v>
          </cell>
          <cell r="C425" t="str">
            <v>Betting Agency Managers</v>
          </cell>
          <cell r="E425">
            <v>1440</v>
          </cell>
          <cell r="F425" t="str">
            <v>n/a</v>
          </cell>
          <cell r="G425">
            <v>43</v>
          </cell>
          <cell r="H425">
            <v>56</v>
          </cell>
          <cell r="I425">
            <v>51</v>
          </cell>
          <cell r="J425">
            <v>49</v>
          </cell>
          <cell r="K425">
            <v>1.4</v>
          </cell>
          <cell r="L425">
            <v>9.1999999999999993</v>
          </cell>
          <cell r="M425">
            <v>6.9</v>
          </cell>
          <cell r="N425">
            <v>13.5</v>
          </cell>
          <cell r="O425">
            <v>27.8</v>
          </cell>
          <cell r="P425">
            <v>10.6</v>
          </cell>
          <cell r="Q425">
            <v>30.5</v>
          </cell>
          <cell r="Y425">
            <v>51</v>
          </cell>
          <cell r="AA425">
            <v>1.9</v>
          </cell>
          <cell r="AF425">
            <v>45</v>
          </cell>
          <cell r="AH425">
            <v>700</v>
          </cell>
          <cell r="AI425">
            <v>704</v>
          </cell>
          <cell r="AN425">
            <v>-13.3</v>
          </cell>
          <cell r="AR425">
            <v>-3.5</v>
          </cell>
          <cell r="AT425" t="str">
            <v>Arts and Recreation Services</v>
          </cell>
          <cell r="AU425" t="str">
            <v>Accommodation and Food Services</v>
          </cell>
          <cell r="AV425" t="str">
            <v>Retail Trade</v>
          </cell>
          <cell r="AW425" t="str">
            <v>Professional, Scientific and Technical Services</v>
          </cell>
          <cell r="AX425">
            <v>69.2</v>
          </cell>
          <cell r="AY425">
            <v>26.5</v>
          </cell>
          <cell r="AZ425">
            <v>1.5</v>
          </cell>
          <cell r="BA425">
            <v>0.6</v>
          </cell>
          <cell r="BN425">
            <v>33</v>
          </cell>
          <cell r="BO425">
            <v>33</v>
          </cell>
          <cell r="BP425">
            <v>8.1</v>
          </cell>
          <cell r="BQ425">
            <v>5</v>
          </cell>
          <cell r="BR425">
            <v>18.600000000000001</v>
          </cell>
          <cell r="BS425">
            <v>0.6</v>
          </cell>
          <cell r="BT425">
            <v>1</v>
          </cell>
          <cell r="BU425">
            <v>0.7</v>
          </cell>
          <cell r="BV425">
            <v>0.9</v>
          </cell>
          <cell r="BW425">
            <v>6.6</v>
          </cell>
          <cell r="BX425">
            <v>13.4</v>
          </cell>
          <cell r="BY425">
            <v>14</v>
          </cell>
          <cell r="BZ425">
            <v>20.100000000000001</v>
          </cell>
          <cell r="CA425">
            <v>13.9</v>
          </cell>
          <cell r="CB425">
            <v>15.9</v>
          </cell>
          <cell r="CC425">
            <v>15.3</v>
          </cell>
          <cell r="CD425">
            <v>53</v>
          </cell>
          <cell r="CF425" t="str">
            <v>Other Industries</v>
          </cell>
          <cell r="CG425">
            <v>2.2000000000000028</v>
          </cell>
        </row>
        <row r="426">
          <cell r="B426">
            <v>142114</v>
          </cell>
          <cell r="C426" t="str">
            <v>Hair and Beauty Salon Managers</v>
          </cell>
          <cell r="E426">
            <v>1440</v>
          </cell>
          <cell r="F426" t="str">
            <v>n/a</v>
          </cell>
          <cell r="G426">
            <v>18</v>
          </cell>
          <cell r="H426">
            <v>82</v>
          </cell>
          <cell r="I426">
            <v>73</v>
          </cell>
          <cell r="J426">
            <v>27</v>
          </cell>
          <cell r="K426">
            <v>3.2</v>
          </cell>
          <cell r="L426">
            <v>9.6999999999999993</v>
          </cell>
          <cell r="M426">
            <v>26.1</v>
          </cell>
          <cell r="N426">
            <v>43.6</v>
          </cell>
          <cell r="O426">
            <v>9.8000000000000007</v>
          </cell>
          <cell r="P426">
            <v>2</v>
          </cell>
          <cell r="Q426">
            <v>5.5</v>
          </cell>
          <cell r="Y426">
            <v>73</v>
          </cell>
          <cell r="AA426">
            <v>1.9</v>
          </cell>
          <cell r="AF426">
            <v>44</v>
          </cell>
          <cell r="AH426">
            <v>4500</v>
          </cell>
          <cell r="AI426">
            <v>4548</v>
          </cell>
          <cell r="AN426">
            <v>-13.3</v>
          </cell>
          <cell r="AR426">
            <v>-3.5</v>
          </cell>
          <cell r="AT426" t="str">
            <v>Other Services</v>
          </cell>
          <cell r="AU426" t="str">
            <v>Retail Trade</v>
          </cell>
          <cell r="AV426" t="str">
            <v>Health Care and Social Assistance</v>
          </cell>
          <cell r="AW426" t="str">
            <v>Wholesale Trade</v>
          </cell>
          <cell r="AX426">
            <v>91.4</v>
          </cell>
          <cell r="AY426">
            <v>5</v>
          </cell>
          <cell r="AZ426">
            <v>1.3</v>
          </cell>
          <cell r="BA426">
            <v>0.6</v>
          </cell>
          <cell r="BN426">
            <v>30.3</v>
          </cell>
          <cell r="BO426">
            <v>22.6</v>
          </cell>
          <cell r="BP426">
            <v>23.2</v>
          </cell>
          <cell r="BQ426">
            <v>6.6</v>
          </cell>
          <cell r="BR426">
            <v>13.2</v>
          </cell>
          <cell r="BS426">
            <v>1.8</v>
          </cell>
          <cell r="BT426">
            <v>0.5</v>
          </cell>
          <cell r="BU426">
            <v>1.8</v>
          </cell>
          <cell r="BV426">
            <v>0.2</v>
          </cell>
          <cell r="BW426">
            <v>6.6</v>
          </cell>
          <cell r="BX426">
            <v>34.700000000000003</v>
          </cell>
          <cell r="BY426">
            <v>26.2</v>
          </cell>
          <cell r="BZ426">
            <v>21.1</v>
          </cell>
          <cell r="CA426">
            <v>5.9</v>
          </cell>
          <cell r="CB426">
            <v>3</v>
          </cell>
          <cell r="CC426">
            <v>2.4</v>
          </cell>
          <cell r="CD426">
            <v>37</v>
          </cell>
          <cell r="CF426" t="str">
            <v>Other Industries</v>
          </cell>
          <cell r="CG426">
            <v>1.7000000000000028</v>
          </cell>
        </row>
        <row r="427">
          <cell r="B427">
            <v>142115</v>
          </cell>
          <cell r="C427" t="str">
            <v>Post Office Managers</v>
          </cell>
          <cell r="E427">
            <v>1440</v>
          </cell>
          <cell r="F427" t="str">
            <v>n/a</v>
          </cell>
          <cell r="G427">
            <v>49</v>
          </cell>
          <cell r="H427">
            <v>51</v>
          </cell>
          <cell r="I427">
            <v>86</v>
          </cell>
          <cell r="J427">
            <v>14</v>
          </cell>
          <cell r="K427">
            <v>6.8</v>
          </cell>
          <cell r="L427">
            <v>15.5</v>
          </cell>
          <cell r="M427">
            <v>13.7</v>
          </cell>
          <cell r="N427">
            <v>15</v>
          </cell>
          <cell r="O427">
            <v>23.5</v>
          </cell>
          <cell r="P427">
            <v>8.6</v>
          </cell>
          <cell r="Q427">
            <v>16.8</v>
          </cell>
          <cell r="Y427">
            <v>86</v>
          </cell>
          <cell r="AA427">
            <v>1.9</v>
          </cell>
          <cell r="AF427">
            <v>47</v>
          </cell>
          <cell r="AH427">
            <v>3100</v>
          </cell>
          <cell r="AI427">
            <v>3058</v>
          </cell>
          <cell r="AN427">
            <v>-13.3</v>
          </cell>
          <cell r="AR427">
            <v>-3.5</v>
          </cell>
          <cell r="AT427" t="str">
            <v>Transport, Postal and Warehousing</v>
          </cell>
          <cell r="AU427" t="str">
            <v>Retail Trade</v>
          </cell>
          <cell r="AV427" t="str">
            <v>Public Administration and Safety</v>
          </cell>
          <cell r="AW427" t="str">
            <v>Information Media and Telecommunications</v>
          </cell>
          <cell r="AX427">
            <v>93.4</v>
          </cell>
          <cell r="AY427">
            <v>4</v>
          </cell>
          <cell r="AZ427">
            <v>1</v>
          </cell>
          <cell r="BA427">
            <v>0.8</v>
          </cell>
          <cell r="BN427">
            <v>28.6</v>
          </cell>
          <cell r="BO427">
            <v>27.3</v>
          </cell>
          <cell r="BP427">
            <v>18.7</v>
          </cell>
          <cell r="BQ427">
            <v>9.5</v>
          </cell>
          <cell r="BR427">
            <v>11</v>
          </cell>
          <cell r="BS427">
            <v>3</v>
          </cell>
          <cell r="BT427">
            <v>0.7</v>
          </cell>
          <cell r="BU427">
            <v>1.2</v>
          </cell>
          <cell r="BV427">
            <v>0.1</v>
          </cell>
          <cell r="BW427">
            <v>0.9</v>
          </cell>
          <cell r="BX427">
            <v>9.3000000000000007</v>
          </cell>
          <cell r="BY427">
            <v>17.3</v>
          </cell>
          <cell r="BZ427">
            <v>32.799999999999997</v>
          </cell>
          <cell r="CA427">
            <v>17.600000000000001</v>
          </cell>
          <cell r="CB427">
            <v>12.8</v>
          </cell>
          <cell r="CC427">
            <v>9.1</v>
          </cell>
          <cell r="CD427">
            <v>52</v>
          </cell>
          <cell r="CF427" t="str">
            <v>Other Industries</v>
          </cell>
          <cell r="CG427">
            <v>0.79999999999999716</v>
          </cell>
        </row>
        <row r="428">
          <cell r="B428">
            <v>142116</v>
          </cell>
          <cell r="C428" t="str">
            <v>Travel Agency Managers</v>
          </cell>
          <cell r="E428">
            <v>1440</v>
          </cell>
          <cell r="F428" t="str">
            <v>n/a</v>
          </cell>
          <cell r="G428">
            <v>43</v>
          </cell>
          <cell r="H428">
            <v>57</v>
          </cell>
          <cell r="I428">
            <v>86</v>
          </cell>
          <cell r="J428">
            <v>14</v>
          </cell>
          <cell r="K428">
            <v>9.8000000000000007</v>
          </cell>
          <cell r="L428">
            <v>27.1</v>
          </cell>
          <cell r="M428">
            <v>28.4</v>
          </cell>
          <cell r="N428">
            <v>10.4</v>
          </cell>
          <cell r="O428">
            <v>19.399999999999999</v>
          </cell>
          <cell r="P428">
            <v>1.8</v>
          </cell>
          <cell r="Q428">
            <v>3.1</v>
          </cell>
          <cell r="Y428">
            <v>86</v>
          </cell>
          <cell r="AA428">
            <v>1.9</v>
          </cell>
          <cell r="AF428">
            <v>47</v>
          </cell>
          <cell r="AH428">
            <v>1800</v>
          </cell>
          <cell r="AI428">
            <v>1771</v>
          </cell>
          <cell r="AN428">
            <v>-13.3</v>
          </cell>
          <cell r="AR428">
            <v>-3.5</v>
          </cell>
          <cell r="AT428" t="str">
            <v>Administrative and Support Services</v>
          </cell>
          <cell r="AU428" t="str">
            <v>Transport, Postal and Warehousing</v>
          </cell>
          <cell r="AV428" t="str">
            <v>Accommodation and Food Services</v>
          </cell>
          <cell r="AW428" t="str">
            <v>Public Administration and Safety</v>
          </cell>
          <cell r="AX428">
            <v>83.2</v>
          </cell>
          <cell r="AY428">
            <v>10.7</v>
          </cell>
          <cell r="AZ428">
            <v>1.4</v>
          </cell>
          <cell r="BA428">
            <v>1.4</v>
          </cell>
          <cell r="BN428">
            <v>39.299999999999997</v>
          </cell>
          <cell r="BO428">
            <v>22.9</v>
          </cell>
          <cell r="BP428">
            <v>19.899999999999999</v>
          </cell>
          <cell r="BQ428">
            <v>6.2</v>
          </cell>
          <cell r="BR428">
            <v>8.6999999999999993</v>
          </cell>
          <cell r="BS428">
            <v>1.6</v>
          </cell>
          <cell r="BT428">
            <v>0.3</v>
          </cell>
          <cell r="BU428">
            <v>1.2</v>
          </cell>
          <cell r="BV428">
            <v>0</v>
          </cell>
          <cell r="BW428">
            <v>2.2999999999999998</v>
          </cell>
          <cell r="BX428">
            <v>23.9</v>
          </cell>
          <cell r="BY428">
            <v>28.2</v>
          </cell>
          <cell r="BZ428">
            <v>24.9</v>
          </cell>
          <cell r="CA428">
            <v>7.8</v>
          </cell>
          <cell r="CB428">
            <v>5.3</v>
          </cell>
          <cell r="CC428">
            <v>7.6</v>
          </cell>
          <cell r="CD428">
            <v>43</v>
          </cell>
          <cell r="CF428" t="str">
            <v>Other Industries</v>
          </cell>
          <cell r="CG428">
            <v>3.2999999999999829</v>
          </cell>
        </row>
        <row r="429">
          <cell r="B429">
            <v>149111</v>
          </cell>
          <cell r="C429" t="str">
            <v>Amusement Centre Managers</v>
          </cell>
          <cell r="E429" t="str">
            <v>n/a</v>
          </cell>
          <cell r="F429" t="str">
            <v>n/a</v>
          </cell>
          <cell r="G429">
            <v>61</v>
          </cell>
          <cell r="H429">
            <v>40</v>
          </cell>
          <cell r="I429">
            <v>73</v>
          </cell>
          <cell r="J429">
            <v>27</v>
          </cell>
          <cell r="K429">
            <v>5.9</v>
          </cell>
          <cell r="L429">
            <v>19.8</v>
          </cell>
          <cell r="M429">
            <v>16.3</v>
          </cell>
          <cell r="N429">
            <v>17.600000000000001</v>
          </cell>
          <cell r="O429">
            <v>28.2</v>
          </cell>
          <cell r="P429">
            <v>4.4000000000000004</v>
          </cell>
          <cell r="Q429">
            <v>7.7</v>
          </cell>
          <cell r="Y429">
            <v>73</v>
          </cell>
          <cell r="AA429">
            <v>1.9</v>
          </cell>
          <cell r="AF429">
            <v>49</v>
          </cell>
          <cell r="AH429">
            <v>1900</v>
          </cell>
          <cell r="AI429">
            <v>1900</v>
          </cell>
          <cell r="AN429">
            <v>2</v>
          </cell>
          <cell r="AR429">
            <v>14.4</v>
          </cell>
          <cell r="AT429" t="str">
            <v>Arts and Recreation Services</v>
          </cell>
          <cell r="AU429" t="str">
            <v>Accommodation and Food Services</v>
          </cell>
          <cell r="AV429" t="str">
            <v>Education and Training</v>
          </cell>
          <cell r="AW429" t="str">
            <v>Public Administration and Safety</v>
          </cell>
          <cell r="AX429">
            <v>42.7</v>
          </cell>
          <cell r="AY429">
            <v>26.5</v>
          </cell>
          <cell r="AZ429">
            <v>7.2</v>
          </cell>
          <cell r="BA429">
            <v>4.5999999999999996</v>
          </cell>
          <cell r="BN429">
            <v>26.4</v>
          </cell>
          <cell r="BO429">
            <v>31.8</v>
          </cell>
          <cell r="BP429">
            <v>21.7</v>
          </cell>
          <cell r="BQ429">
            <v>5.4</v>
          </cell>
          <cell r="BR429">
            <v>11</v>
          </cell>
          <cell r="BS429">
            <v>1.2</v>
          </cell>
          <cell r="BT429">
            <v>0.4</v>
          </cell>
          <cell r="BU429">
            <v>2.1</v>
          </cell>
          <cell r="BV429">
            <v>6.5</v>
          </cell>
          <cell r="BW429">
            <v>11.1</v>
          </cell>
          <cell r="BX429">
            <v>32.1</v>
          </cell>
          <cell r="BY429">
            <v>21.4</v>
          </cell>
          <cell r="BZ429">
            <v>15.2</v>
          </cell>
          <cell r="CA429">
            <v>6</v>
          </cell>
          <cell r="CB429">
            <v>3.8</v>
          </cell>
          <cell r="CC429">
            <v>4</v>
          </cell>
          <cell r="CD429">
            <v>35</v>
          </cell>
          <cell r="CF429" t="str">
            <v>Other Industries</v>
          </cell>
          <cell r="CG429">
            <v>19</v>
          </cell>
        </row>
        <row r="430">
          <cell r="B430">
            <v>149112</v>
          </cell>
          <cell r="C430" t="str">
            <v>Fitness Centre Managers</v>
          </cell>
          <cell r="E430" t="str">
            <v>n/a</v>
          </cell>
          <cell r="F430" t="str">
            <v>n/a</v>
          </cell>
          <cell r="G430">
            <v>51</v>
          </cell>
          <cell r="H430">
            <v>49</v>
          </cell>
          <cell r="I430">
            <v>75</v>
          </cell>
          <cell r="J430">
            <v>25</v>
          </cell>
          <cell r="K430">
            <v>4.7</v>
          </cell>
          <cell r="L430">
            <v>25.4</v>
          </cell>
          <cell r="M430">
            <v>19</v>
          </cell>
          <cell r="N430">
            <v>28.9</v>
          </cell>
          <cell r="O430">
            <v>16.399999999999999</v>
          </cell>
          <cell r="P430">
            <v>2</v>
          </cell>
          <cell r="Q430">
            <v>3.6</v>
          </cell>
          <cell r="Y430">
            <v>75</v>
          </cell>
          <cell r="AA430">
            <v>1.9</v>
          </cell>
          <cell r="AF430">
            <v>46</v>
          </cell>
          <cell r="AH430">
            <v>4300</v>
          </cell>
          <cell r="AI430">
            <v>4264</v>
          </cell>
          <cell r="AN430">
            <v>2</v>
          </cell>
          <cell r="AR430">
            <v>14.4</v>
          </cell>
          <cell r="AT430" t="str">
            <v>Arts and Recreation Services</v>
          </cell>
          <cell r="AU430" t="str">
            <v>Other Services</v>
          </cell>
          <cell r="AV430" t="str">
            <v>Education and Training</v>
          </cell>
          <cell r="AW430" t="str">
            <v>Health Care and Social Assistance</v>
          </cell>
          <cell r="AX430">
            <v>74</v>
          </cell>
          <cell r="AY430">
            <v>13.8</v>
          </cell>
          <cell r="AZ430">
            <v>5</v>
          </cell>
          <cell r="BA430">
            <v>2.1</v>
          </cell>
          <cell r="BN430">
            <v>32.1</v>
          </cell>
          <cell r="BO430">
            <v>24.7</v>
          </cell>
          <cell r="BP430">
            <v>20.7</v>
          </cell>
          <cell r="BQ430">
            <v>6.2</v>
          </cell>
          <cell r="BR430">
            <v>11.8</v>
          </cell>
          <cell r="BS430">
            <v>1.3</v>
          </cell>
          <cell r="BT430">
            <v>0.6</v>
          </cell>
          <cell r="BU430">
            <v>2.5</v>
          </cell>
          <cell r="BV430">
            <v>0.8</v>
          </cell>
          <cell r="BW430">
            <v>10.7</v>
          </cell>
          <cell r="BX430">
            <v>39</v>
          </cell>
          <cell r="BY430">
            <v>26.5</v>
          </cell>
          <cell r="BZ430">
            <v>16</v>
          </cell>
          <cell r="CA430">
            <v>4</v>
          </cell>
          <cell r="CB430">
            <v>1.6</v>
          </cell>
          <cell r="CC430">
            <v>1.5</v>
          </cell>
          <cell r="CD430">
            <v>34</v>
          </cell>
          <cell r="CF430" t="str">
            <v>Other Industries</v>
          </cell>
          <cell r="CG430">
            <v>5.1000000000000085</v>
          </cell>
        </row>
        <row r="431">
          <cell r="B431">
            <v>149113</v>
          </cell>
          <cell r="C431" t="str">
            <v>Sports Centre Managers</v>
          </cell>
          <cell r="E431" t="str">
            <v>n/a</v>
          </cell>
          <cell r="F431" t="str">
            <v>n/a</v>
          </cell>
          <cell r="G431">
            <v>58</v>
          </cell>
          <cell r="H431">
            <v>42</v>
          </cell>
          <cell r="I431">
            <v>69</v>
          </cell>
          <cell r="J431">
            <v>31</v>
          </cell>
          <cell r="K431">
            <v>4.9000000000000004</v>
          </cell>
          <cell r="L431">
            <v>22.4</v>
          </cell>
          <cell r="M431">
            <v>16.3</v>
          </cell>
          <cell r="N431">
            <v>19.3</v>
          </cell>
          <cell r="O431">
            <v>24</v>
          </cell>
          <cell r="P431">
            <v>4.5</v>
          </cell>
          <cell r="Q431">
            <v>8.5</v>
          </cell>
          <cell r="Y431">
            <v>69</v>
          </cell>
          <cell r="AA431">
            <v>1.9</v>
          </cell>
          <cell r="AF431">
            <v>45</v>
          </cell>
          <cell r="AH431">
            <v>4200</v>
          </cell>
          <cell r="AI431">
            <v>4222</v>
          </cell>
          <cell r="AN431">
            <v>2</v>
          </cell>
          <cell r="AR431">
            <v>14.4</v>
          </cell>
          <cell r="AT431" t="str">
            <v>Arts and Recreation Services</v>
          </cell>
          <cell r="AU431" t="str">
            <v>Education and Training</v>
          </cell>
          <cell r="AV431" t="str">
            <v>Public Administration and Safety</v>
          </cell>
          <cell r="AW431" t="str">
            <v>Accommodation and Food Services</v>
          </cell>
          <cell r="AX431">
            <v>57.5</v>
          </cell>
          <cell r="AY431">
            <v>19.600000000000001</v>
          </cell>
          <cell r="AZ431">
            <v>11.5</v>
          </cell>
          <cell r="BA431">
            <v>3.7</v>
          </cell>
          <cell r="BN431">
            <v>28</v>
          </cell>
          <cell r="BO431">
            <v>29.6</v>
          </cell>
          <cell r="BP431">
            <v>18.399999999999999</v>
          </cell>
          <cell r="BQ431">
            <v>6</v>
          </cell>
          <cell r="BR431">
            <v>13.6</v>
          </cell>
          <cell r="BS431">
            <v>1.6</v>
          </cell>
          <cell r="BT431">
            <v>0.9</v>
          </cell>
          <cell r="BU431">
            <v>1.8</v>
          </cell>
          <cell r="BV431">
            <v>3.6</v>
          </cell>
          <cell r="BW431">
            <v>12.5</v>
          </cell>
          <cell r="BX431">
            <v>22.9</v>
          </cell>
          <cell r="BY431">
            <v>21.3</v>
          </cell>
          <cell r="BZ431">
            <v>22.3</v>
          </cell>
          <cell r="CA431">
            <v>8.5</v>
          </cell>
          <cell r="CB431">
            <v>5</v>
          </cell>
          <cell r="CC431">
            <v>3.8</v>
          </cell>
          <cell r="CD431">
            <v>40</v>
          </cell>
          <cell r="CF431" t="str">
            <v>Other Industries</v>
          </cell>
          <cell r="CG431">
            <v>7.7000000000000028</v>
          </cell>
        </row>
        <row r="432">
          <cell r="B432">
            <v>149211</v>
          </cell>
          <cell r="C432" t="str">
            <v>Call Centre or Contact Centre Managers</v>
          </cell>
          <cell r="E432">
            <v>1756</v>
          </cell>
          <cell r="F432" t="str">
            <v>n/a</v>
          </cell>
          <cell r="G432">
            <v>57</v>
          </cell>
          <cell r="H432">
            <v>43</v>
          </cell>
          <cell r="I432">
            <v>94</v>
          </cell>
          <cell r="J432">
            <v>6</v>
          </cell>
          <cell r="K432">
            <v>6.5</v>
          </cell>
          <cell r="L432">
            <v>16.399999999999999</v>
          </cell>
          <cell r="M432">
            <v>18.2</v>
          </cell>
          <cell r="N432">
            <v>23</v>
          </cell>
          <cell r="O432">
            <v>24</v>
          </cell>
          <cell r="P432">
            <v>4.2</v>
          </cell>
          <cell r="Q432">
            <v>7.7</v>
          </cell>
          <cell r="Y432">
            <v>94</v>
          </cell>
          <cell r="AA432">
            <v>0.3</v>
          </cell>
          <cell r="AF432">
            <v>44</v>
          </cell>
          <cell r="AH432">
            <v>3100</v>
          </cell>
          <cell r="AI432">
            <v>3082</v>
          </cell>
          <cell r="AN432">
            <v>-26.5</v>
          </cell>
          <cell r="AR432">
            <v>-17.600000000000001</v>
          </cell>
          <cell r="AT432" t="str">
            <v>Financial and Insurance Services</v>
          </cell>
          <cell r="AU432" t="str">
            <v>Construction</v>
          </cell>
          <cell r="AV432" t="str">
            <v>Administrative and Support Services</v>
          </cell>
          <cell r="AW432" t="str">
            <v>Information Media and Telecommunications</v>
          </cell>
          <cell r="AX432">
            <v>16.8</v>
          </cell>
          <cell r="AY432">
            <v>14.1</v>
          </cell>
          <cell r="AZ432">
            <v>12.3</v>
          </cell>
          <cell r="BA432">
            <v>8.1</v>
          </cell>
          <cell r="BN432">
            <v>35.4</v>
          </cell>
          <cell r="BO432">
            <v>26.1</v>
          </cell>
          <cell r="BP432">
            <v>19.3</v>
          </cell>
          <cell r="BQ432">
            <v>6.4</v>
          </cell>
          <cell r="BR432">
            <v>8.9</v>
          </cell>
          <cell r="BS432">
            <v>1.8</v>
          </cell>
          <cell r="BT432">
            <v>0.6</v>
          </cell>
          <cell r="BU432">
            <v>1.4</v>
          </cell>
          <cell r="BV432">
            <v>0.2</v>
          </cell>
          <cell r="BW432">
            <v>3.7</v>
          </cell>
          <cell r="BX432">
            <v>28.8</v>
          </cell>
          <cell r="BY432">
            <v>32.200000000000003</v>
          </cell>
          <cell r="BZ432">
            <v>23</v>
          </cell>
          <cell r="CA432">
            <v>7.2</v>
          </cell>
          <cell r="CB432">
            <v>3.5</v>
          </cell>
          <cell r="CC432">
            <v>1.6</v>
          </cell>
          <cell r="CD432">
            <v>40</v>
          </cell>
          <cell r="CF432" t="str">
            <v>Other Industries</v>
          </cell>
          <cell r="CG432">
            <v>48.699999999999996</v>
          </cell>
        </row>
        <row r="433">
          <cell r="B433">
            <v>149212</v>
          </cell>
          <cell r="C433" t="str">
            <v>Customer Service Managers</v>
          </cell>
          <cell r="E433">
            <v>1756</v>
          </cell>
          <cell r="F433" t="str">
            <v>n/a</v>
          </cell>
          <cell r="G433">
            <v>56</v>
          </cell>
          <cell r="H433">
            <v>44</v>
          </cell>
          <cell r="I433">
            <v>90</v>
          </cell>
          <cell r="J433">
            <v>10</v>
          </cell>
          <cell r="K433">
            <v>9.4</v>
          </cell>
          <cell r="L433">
            <v>20</v>
          </cell>
          <cell r="M433">
            <v>17.399999999999999</v>
          </cell>
          <cell r="N433">
            <v>25.6</v>
          </cell>
          <cell r="O433">
            <v>17.399999999999999</v>
          </cell>
          <cell r="P433">
            <v>3.5</v>
          </cell>
          <cell r="Q433">
            <v>6.8</v>
          </cell>
          <cell r="Y433">
            <v>90</v>
          </cell>
          <cell r="AA433">
            <v>0.3</v>
          </cell>
          <cell r="AF433">
            <v>44</v>
          </cell>
          <cell r="AH433">
            <v>34300</v>
          </cell>
          <cell r="AI433">
            <v>34251</v>
          </cell>
          <cell r="AN433">
            <v>-26.5</v>
          </cell>
          <cell r="AR433">
            <v>-17.600000000000001</v>
          </cell>
          <cell r="AT433" t="str">
            <v>Retail Trade</v>
          </cell>
          <cell r="AU433" t="str">
            <v>Other Services</v>
          </cell>
          <cell r="AV433" t="str">
            <v>Financial and Insurance Services</v>
          </cell>
          <cell r="AW433" t="str">
            <v>Professional, Scientific and Technical Services</v>
          </cell>
          <cell r="AX433">
            <v>13.8</v>
          </cell>
          <cell r="AY433">
            <v>10.1</v>
          </cell>
          <cell r="AZ433">
            <v>9.5</v>
          </cell>
          <cell r="BA433">
            <v>9</v>
          </cell>
          <cell r="BN433">
            <v>36.5</v>
          </cell>
          <cell r="BO433">
            <v>25.5</v>
          </cell>
          <cell r="BP433">
            <v>18.600000000000001</v>
          </cell>
          <cell r="BQ433">
            <v>5.7</v>
          </cell>
          <cell r="BR433">
            <v>9.5</v>
          </cell>
          <cell r="BS433">
            <v>1.5</v>
          </cell>
          <cell r="BT433">
            <v>0.8</v>
          </cell>
          <cell r="BU433">
            <v>1.8</v>
          </cell>
          <cell r="BV433">
            <v>0.5</v>
          </cell>
          <cell r="BW433">
            <v>4.3</v>
          </cell>
          <cell r="BX433">
            <v>26.2</v>
          </cell>
          <cell r="BY433">
            <v>28.7</v>
          </cell>
          <cell r="BZ433">
            <v>25.2</v>
          </cell>
          <cell r="CA433">
            <v>8.4</v>
          </cell>
          <cell r="CB433">
            <v>4.5999999999999996</v>
          </cell>
          <cell r="CC433">
            <v>2</v>
          </cell>
          <cell r="CD433">
            <v>41</v>
          </cell>
          <cell r="CF433" t="str">
            <v>Other Industries</v>
          </cell>
          <cell r="CG433">
            <v>57.6</v>
          </cell>
        </row>
        <row r="434">
          <cell r="B434">
            <v>149411</v>
          </cell>
          <cell r="C434" t="str">
            <v>Fleet Managers</v>
          </cell>
          <cell r="E434">
            <v>2191</v>
          </cell>
          <cell r="F434" t="str">
            <v>n/a</v>
          </cell>
          <cell r="G434">
            <v>74</v>
          </cell>
          <cell r="H434">
            <v>26</v>
          </cell>
          <cell r="I434">
            <v>93</v>
          </cell>
          <cell r="J434">
            <v>7</v>
          </cell>
          <cell r="K434">
            <v>4.4000000000000004</v>
          </cell>
          <cell r="L434">
            <v>10.5</v>
          </cell>
          <cell r="M434">
            <v>18.8</v>
          </cell>
          <cell r="N434">
            <v>33.700000000000003</v>
          </cell>
          <cell r="O434">
            <v>17.7</v>
          </cell>
          <cell r="P434">
            <v>4.8</v>
          </cell>
          <cell r="Q434">
            <v>10</v>
          </cell>
          <cell r="Y434">
            <v>93</v>
          </cell>
          <cell r="AA434">
            <v>0.7</v>
          </cell>
          <cell r="AF434">
            <v>45</v>
          </cell>
          <cell r="AH434">
            <v>3000</v>
          </cell>
          <cell r="AI434">
            <v>3032</v>
          </cell>
          <cell r="AN434">
            <v>-31.1</v>
          </cell>
          <cell r="AR434">
            <v>-14.1</v>
          </cell>
          <cell r="AT434" t="str">
            <v>Administrative and Support Services</v>
          </cell>
          <cell r="AU434" t="str">
            <v>Accommodation and Food Services</v>
          </cell>
          <cell r="AV434" t="str">
            <v>Arts and Recreation Services</v>
          </cell>
          <cell r="AW434" t="str">
            <v>Public Administration and Safety</v>
          </cell>
          <cell r="AX434">
            <v>25.7</v>
          </cell>
          <cell r="AY434">
            <v>19.3</v>
          </cell>
          <cell r="AZ434">
            <v>10.7</v>
          </cell>
          <cell r="BA434">
            <v>8.3000000000000007</v>
          </cell>
          <cell r="BN434">
            <v>32.9</v>
          </cell>
          <cell r="BO434">
            <v>25.5</v>
          </cell>
          <cell r="BP434">
            <v>18.600000000000001</v>
          </cell>
          <cell r="BQ434">
            <v>5.8</v>
          </cell>
          <cell r="BR434">
            <v>12.6</v>
          </cell>
          <cell r="BS434">
            <v>1.4</v>
          </cell>
          <cell r="BT434">
            <v>1.8</v>
          </cell>
          <cell r="BU434">
            <v>1.3</v>
          </cell>
          <cell r="BV434">
            <v>0.3</v>
          </cell>
          <cell r="BW434">
            <v>3.1</v>
          </cell>
          <cell r="BX434">
            <v>21.2</v>
          </cell>
          <cell r="BY434">
            <v>25.9</v>
          </cell>
          <cell r="BZ434">
            <v>27.5</v>
          </cell>
          <cell r="CA434">
            <v>12.2</v>
          </cell>
          <cell r="CB434">
            <v>6.7</v>
          </cell>
          <cell r="CC434">
            <v>3.1</v>
          </cell>
          <cell r="CD434">
            <v>44</v>
          </cell>
          <cell r="CF434" t="str">
            <v>Other Industries</v>
          </cell>
          <cell r="CG434">
            <v>36</v>
          </cell>
        </row>
        <row r="435">
          <cell r="B435">
            <v>149412</v>
          </cell>
          <cell r="C435" t="str">
            <v>Railway Station Managers</v>
          </cell>
          <cell r="E435">
            <v>2191</v>
          </cell>
          <cell r="F435" t="str">
            <v>n/a</v>
          </cell>
          <cell r="G435">
            <v>82</v>
          </cell>
          <cell r="H435">
            <v>18</v>
          </cell>
          <cell r="I435">
            <v>96</v>
          </cell>
          <cell r="J435">
            <v>4</v>
          </cell>
          <cell r="K435">
            <v>6.5</v>
          </cell>
          <cell r="L435">
            <v>9.8000000000000007</v>
          </cell>
          <cell r="M435">
            <v>12.3</v>
          </cell>
          <cell r="N435">
            <v>19.899999999999999</v>
          </cell>
          <cell r="O435">
            <v>18.600000000000001</v>
          </cell>
          <cell r="P435">
            <v>6.7</v>
          </cell>
          <cell r="Q435">
            <v>26.1</v>
          </cell>
          <cell r="Y435">
            <v>96</v>
          </cell>
          <cell r="AA435">
            <v>0.7</v>
          </cell>
          <cell r="AF435">
            <v>44</v>
          </cell>
          <cell r="AH435">
            <v>770</v>
          </cell>
          <cell r="AI435">
            <v>766</v>
          </cell>
          <cell r="AN435">
            <v>-31.1</v>
          </cell>
          <cell r="AR435">
            <v>-14.1</v>
          </cell>
          <cell r="AT435" t="str">
            <v>Transport, Postal and Warehousing</v>
          </cell>
          <cell r="AU435" t="str">
            <v>Financial and Insurance Services</v>
          </cell>
          <cell r="AV435" t="str">
            <v>Public Administration and Safety</v>
          </cell>
          <cell r="AW435" t="str">
            <v>Construction</v>
          </cell>
          <cell r="AX435">
            <v>79.599999999999994</v>
          </cell>
          <cell r="AY435">
            <v>12.5</v>
          </cell>
          <cell r="AZ435">
            <v>2.7</v>
          </cell>
          <cell r="BA435">
            <v>1.7</v>
          </cell>
          <cell r="BN435">
            <v>45.9</v>
          </cell>
          <cell r="BO435">
            <v>16.7</v>
          </cell>
          <cell r="BP435">
            <v>31.5</v>
          </cell>
          <cell r="BQ435">
            <v>1.8</v>
          </cell>
          <cell r="BR435">
            <v>4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0.4</v>
          </cell>
          <cell r="BX435">
            <v>9.6999999999999993</v>
          </cell>
          <cell r="BY435">
            <v>23.4</v>
          </cell>
          <cell r="BZ435">
            <v>36.299999999999997</v>
          </cell>
          <cell r="CA435">
            <v>18.399999999999999</v>
          </cell>
          <cell r="CB435">
            <v>8.4</v>
          </cell>
          <cell r="CC435">
            <v>3.4</v>
          </cell>
          <cell r="CD435">
            <v>50</v>
          </cell>
          <cell r="CF435" t="str">
            <v>Other Industries</v>
          </cell>
          <cell r="CG435">
            <v>3.5</v>
          </cell>
        </row>
        <row r="436">
          <cell r="B436">
            <v>149413</v>
          </cell>
          <cell r="C436" t="str">
            <v>Transport Company Managers</v>
          </cell>
          <cell r="E436">
            <v>2191</v>
          </cell>
          <cell r="F436" t="str">
            <v>n/a</v>
          </cell>
          <cell r="G436">
            <v>85</v>
          </cell>
          <cell r="H436">
            <v>15</v>
          </cell>
          <cell r="I436">
            <v>83</v>
          </cell>
          <cell r="J436">
            <v>17</v>
          </cell>
          <cell r="K436">
            <v>3.4</v>
          </cell>
          <cell r="L436">
            <v>8.1999999999999993</v>
          </cell>
          <cell r="M436">
            <v>8.6</v>
          </cell>
          <cell r="N436">
            <v>25.1</v>
          </cell>
          <cell r="O436">
            <v>19.399999999999999</v>
          </cell>
          <cell r="P436">
            <v>7</v>
          </cell>
          <cell r="Q436">
            <v>28.2</v>
          </cell>
          <cell r="Y436">
            <v>83</v>
          </cell>
          <cell r="AA436">
            <v>0.7</v>
          </cell>
          <cell r="AF436">
            <v>51</v>
          </cell>
          <cell r="AH436">
            <v>11800</v>
          </cell>
          <cell r="AI436">
            <v>11772</v>
          </cell>
          <cell r="AN436">
            <v>-31.1</v>
          </cell>
          <cell r="AR436">
            <v>-14.1</v>
          </cell>
          <cell r="AT436" t="str">
            <v>Transport, Postal and Warehousing</v>
          </cell>
          <cell r="AU436" t="str">
            <v>Rental, Hiring and Real Estate Services</v>
          </cell>
          <cell r="AV436" t="str">
            <v>Construction</v>
          </cell>
          <cell r="AW436" t="str">
            <v>Manufacturing</v>
          </cell>
          <cell r="AX436">
            <v>76.8</v>
          </cell>
          <cell r="AY436">
            <v>7.9</v>
          </cell>
          <cell r="AZ436">
            <v>3.3</v>
          </cell>
          <cell r="BA436">
            <v>1.9</v>
          </cell>
          <cell r="BN436">
            <v>28.1</v>
          </cell>
          <cell r="BO436">
            <v>27.3</v>
          </cell>
          <cell r="BP436">
            <v>24.3</v>
          </cell>
          <cell r="BQ436">
            <v>6.2</v>
          </cell>
          <cell r="BR436">
            <v>10.6</v>
          </cell>
          <cell r="BS436">
            <v>2</v>
          </cell>
          <cell r="BT436">
            <v>0.8</v>
          </cell>
          <cell r="BU436">
            <v>0.7</v>
          </cell>
          <cell r="BV436">
            <v>0.1</v>
          </cell>
          <cell r="BW436">
            <v>1.2</v>
          </cell>
          <cell r="BX436">
            <v>13</v>
          </cell>
          <cell r="BY436">
            <v>21.4</v>
          </cell>
          <cell r="BZ436">
            <v>29.9</v>
          </cell>
          <cell r="CA436">
            <v>13.9</v>
          </cell>
          <cell r="CB436">
            <v>10.9</v>
          </cell>
          <cell r="CC436">
            <v>9.6999999999999993</v>
          </cell>
          <cell r="CD436">
            <v>49</v>
          </cell>
          <cell r="CF436" t="str">
            <v>Other Industries</v>
          </cell>
          <cell r="CG436">
            <v>10.099999999999994</v>
          </cell>
        </row>
        <row r="437">
          <cell r="B437">
            <v>149911</v>
          </cell>
          <cell r="C437" t="str">
            <v>Boarding Kennel and Cattery Operators</v>
          </cell>
          <cell r="E437">
            <v>1806</v>
          </cell>
          <cell r="F437" t="str">
            <v>n/a</v>
          </cell>
          <cell r="G437">
            <v>34</v>
          </cell>
          <cell r="H437">
            <v>66</v>
          </cell>
          <cell r="I437">
            <v>73</v>
          </cell>
          <cell r="J437">
            <v>28</v>
          </cell>
          <cell r="K437">
            <v>3.8</v>
          </cell>
          <cell r="L437">
            <v>12.2</v>
          </cell>
          <cell r="M437">
            <v>11.6</v>
          </cell>
          <cell r="N437">
            <v>19.7</v>
          </cell>
          <cell r="O437">
            <v>18.3</v>
          </cell>
          <cell r="P437">
            <v>8.8000000000000007</v>
          </cell>
          <cell r="Q437">
            <v>25.6</v>
          </cell>
          <cell r="Y437">
            <v>73</v>
          </cell>
          <cell r="AA437">
            <v>1.8</v>
          </cell>
          <cell r="AF437">
            <v>55</v>
          </cell>
          <cell r="AH437">
            <v>530</v>
          </cell>
          <cell r="AI437">
            <v>529</v>
          </cell>
          <cell r="AN437">
            <v>1.6</v>
          </cell>
          <cell r="AR437">
            <v>-4.2</v>
          </cell>
          <cell r="AT437" t="str">
            <v>Other Services</v>
          </cell>
          <cell r="AU437" t="str">
            <v>Agriculture, Forestry and Fishing</v>
          </cell>
          <cell r="AV437" t="str">
            <v>Accommodation and Food Services</v>
          </cell>
          <cell r="AW437" t="str">
            <v>Professional, Scientific and Technical Services</v>
          </cell>
          <cell r="AX437">
            <v>87.2</v>
          </cell>
          <cell r="AY437">
            <v>8.6</v>
          </cell>
          <cell r="AZ437">
            <v>1.1000000000000001</v>
          </cell>
          <cell r="BA437">
            <v>1.1000000000000001</v>
          </cell>
          <cell r="BN437">
            <v>24.2</v>
          </cell>
          <cell r="BO437">
            <v>24.3</v>
          </cell>
          <cell r="BP437">
            <v>21.5</v>
          </cell>
          <cell r="BQ437">
            <v>5.4</v>
          </cell>
          <cell r="BR437">
            <v>17.2</v>
          </cell>
          <cell r="BS437">
            <v>4.3</v>
          </cell>
          <cell r="BT437">
            <v>2.4</v>
          </cell>
          <cell r="BU437">
            <v>0.6</v>
          </cell>
          <cell r="BV437">
            <v>0</v>
          </cell>
          <cell r="BW437">
            <v>2.1</v>
          </cell>
          <cell r="BX437">
            <v>9.1</v>
          </cell>
          <cell r="BY437">
            <v>13.3</v>
          </cell>
          <cell r="BZ437">
            <v>25.2</v>
          </cell>
          <cell r="CA437">
            <v>17.399999999999999</v>
          </cell>
          <cell r="CB437">
            <v>13.8</v>
          </cell>
          <cell r="CC437">
            <v>19.100000000000001</v>
          </cell>
          <cell r="CD437">
            <v>55</v>
          </cell>
          <cell r="CF437" t="str">
            <v>Other Industries</v>
          </cell>
          <cell r="CG437">
            <v>2.0000000000000142</v>
          </cell>
        </row>
        <row r="438">
          <cell r="B438">
            <v>149912</v>
          </cell>
          <cell r="C438" t="str">
            <v>Cinema and Theatre Managers</v>
          </cell>
          <cell r="E438">
            <v>1806</v>
          </cell>
          <cell r="F438" t="str">
            <v>n/a</v>
          </cell>
          <cell r="G438">
            <v>47</v>
          </cell>
          <cell r="H438">
            <v>53</v>
          </cell>
          <cell r="I438">
            <v>56</v>
          </cell>
          <cell r="J438">
            <v>44</v>
          </cell>
          <cell r="K438">
            <v>5</v>
          </cell>
          <cell r="L438">
            <v>24.5</v>
          </cell>
          <cell r="M438">
            <v>12.2</v>
          </cell>
          <cell r="N438">
            <v>9.6</v>
          </cell>
          <cell r="O438">
            <v>37.200000000000003</v>
          </cell>
          <cell r="P438">
            <v>4.0999999999999996</v>
          </cell>
          <cell r="Q438">
            <v>7.3</v>
          </cell>
          <cell r="Y438">
            <v>56</v>
          </cell>
          <cell r="AA438">
            <v>1.8</v>
          </cell>
          <cell r="AF438">
            <v>44</v>
          </cell>
          <cell r="AH438">
            <v>1600</v>
          </cell>
          <cell r="AI438">
            <v>1594</v>
          </cell>
          <cell r="AN438">
            <v>1.6</v>
          </cell>
          <cell r="AR438">
            <v>-4.2</v>
          </cell>
          <cell r="AT438" t="str">
            <v>Information Media and Telecommunications</v>
          </cell>
          <cell r="AU438" t="str">
            <v>Arts and Recreation Services</v>
          </cell>
          <cell r="AV438" t="str">
            <v>Education and Training</v>
          </cell>
          <cell r="AW438" t="str">
            <v>Public Administration and Safety</v>
          </cell>
          <cell r="AX438">
            <v>74.099999999999994</v>
          </cell>
          <cell r="AY438">
            <v>15.3</v>
          </cell>
          <cell r="AZ438">
            <v>3.5</v>
          </cell>
          <cell r="BA438">
            <v>2.4</v>
          </cell>
          <cell r="BN438">
            <v>30.6</v>
          </cell>
          <cell r="BO438">
            <v>28.5</v>
          </cell>
          <cell r="BP438">
            <v>18.600000000000001</v>
          </cell>
          <cell r="BQ438">
            <v>6.8</v>
          </cell>
          <cell r="BR438">
            <v>10.9</v>
          </cell>
          <cell r="BS438">
            <v>1.6</v>
          </cell>
          <cell r="BT438">
            <v>1</v>
          </cell>
          <cell r="BU438">
            <v>1.9</v>
          </cell>
          <cell r="BV438">
            <v>5.0999999999999996</v>
          </cell>
          <cell r="BW438">
            <v>25.4</v>
          </cell>
          <cell r="BX438">
            <v>28.7</v>
          </cell>
          <cell r="BY438">
            <v>15.3</v>
          </cell>
          <cell r="BZ438">
            <v>12.6</v>
          </cell>
          <cell r="CA438">
            <v>5.5</v>
          </cell>
          <cell r="CB438">
            <v>3.4</v>
          </cell>
          <cell r="CC438">
            <v>4</v>
          </cell>
          <cell r="CD438">
            <v>31</v>
          </cell>
          <cell r="CF438" t="str">
            <v>Other Industries</v>
          </cell>
          <cell r="CG438">
            <v>4.7000000000000028</v>
          </cell>
        </row>
        <row r="439">
          <cell r="B439">
            <v>149913</v>
          </cell>
          <cell r="C439" t="str">
            <v>Facilities Managers</v>
          </cell>
          <cell r="E439">
            <v>1806</v>
          </cell>
          <cell r="F439" t="str">
            <v>n/a</v>
          </cell>
          <cell r="G439">
            <v>79</v>
          </cell>
          <cell r="H439">
            <v>21</v>
          </cell>
          <cell r="I439">
            <v>87</v>
          </cell>
          <cell r="J439">
            <v>13</v>
          </cell>
          <cell r="K439">
            <v>7.4</v>
          </cell>
          <cell r="L439">
            <v>15.8</v>
          </cell>
          <cell r="M439">
            <v>19.100000000000001</v>
          </cell>
          <cell r="N439">
            <v>33.9</v>
          </cell>
          <cell r="O439">
            <v>12.6</v>
          </cell>
          <cell r="P439">
            <v>3.3</v>
          </cell>
          <cell r="Q439">
            <v>7.9</v>
          </cell>
          <cell r="Y439">
            <v>87</v>
          </cell>
          <cell r="AA439">
            <v>1.8</v>
          </cell>
          <cell r="AF439">
            <v>44</v>
          </cell>
          <cell r="AH439">
            <v>17000</v>
          </cell>
          <cell r="AI439">
            <v>17044</v>
          </cell>
          <cell r="AN439">
            <v>1.6</v>
          </cell>
          <cell r="AR439">
            <v>-4.2</v>
          </cell>
          <cell r="AT439" t="str">
            <v>Rental, Hiring and Real Estate Services</v>
          </cell>
          <cell r="AU439" t="str">
            <v>Health Care and Social Assistance</v>
          </cell>
          <cell r="AV439" t="str">
            <v>Construction</v>
          </cell>
          <cell r="AW439" t="str">
            <v>Education and Training</v>
          </cell>
          <cell r="AX439">
            <v>21.3</v>
          </cell>
          <cell r="AY439">
            <v>10.3</v>
          </cell>
          <cell r="AZ439">
            <v>9.9</v>
          </cell>
          <cell r="BA439">
            <v>9.5</v>
          </cell>
          <cell r="BN439">
            <v>33</v>
          </cell>
          <cell r="BO439">
            <v>24.7</v>
          </cell>
          <cell r="BP439">
            <v>18.7</v>
          </cell>
          <cell r="BQ439">
            <v>6.9</v>
          </cell>
          <cell r="BR439">
            <v>10.9</v>
          </cell>
          <cell r="BS439">
            <v>1.7</v>
          </cell>
          <cell r="BT439">
            <v>1.2</v>
          </cell>
          <cell r="BU439">
            <v>2.8</v>
          </cell>
          <cell r="BV439">
            <v>0.2</v>
          </cell>
          <cell r="BW439">
            <v>2</v>
          </cell>
          <cell r="BX439">
            <v>13.8</v>
          </cell>
          <cell r="BY439">
            <v>23.2</v>
          </cell>
          <cell r="BZ439">
            <v>29.9</v>
          </cell>
          <cell r="CA439">
            <v>14.6</v>
          </cell>
          <cell r="CB439">
            <v>10</v>
          </cell>
          <cell r="CC439">
            <v>6.1</v>
          </cell>
          <cell r="CD439">
            <v>48</v>
          </cell>
          <cell r="CF439" t="str">
            <v>Other Industries</v>
          </cell>
          <cell r="CG439">
            <v>49</v>
          </cell>
        </row>
        <row r="440">
          <cell r="B440">
            <v>149914</v>
          </cell>
          <cell r="C440" t="str">
            <v>Bank Managers and Branch Managers</v>
          </cell>
          <cell r="E440">
            <v>1806</v>
          </cell>
          <cell r="F440" t="str">
            <v>n/a</v>
          </cell>
          <cell r="G440">
            <v>45</v>
          </cell>
          <cell r="H440">
            <v>55</v>
          </cell>
          <cell r="I440">
            <v>92</v>
          </cell>
          <cell r="J440">
            <v>8</v>
          </cell>
          <cell r="K440">
            <v>10.9</v>
          </cell>
          <cell r="L440">
            <v>22</v>
          </cell>
          <cell r="M440">
            <v>17.399999999999999</v>
          </cell>
          <cell r="N440">
            <v>11.6</v>
          </cell>
          <cell r="O440">
            <v>26.1</v>
          </cell>
          <cell r="P440">
            <v>4.9000000000000004</v>
          </cell>
          <cell r="Q440">
            <v>6.9</v>
          </cell>
          <cell r="Y440">
            <v>92</v>
          </cell>
          <cell r="AA440">
            <v>1.8</v>
          </cell>
          <cell r="AF440">
            <v>44</v>
          </cell>
          <cell r="AH440">
            <v>10500</v>
          </cell>
          <cell r="AI440">
            <v>10482</v>
          </cell>
          <cell r="AN440">
            <v>1.6</v>
          </cell>
          <cell r="AR440">
            <v>-4.2</v>
          </cell>
          <cell r="AT440" t="str">
            <v>Financial and Insurance Services</v>
          </cell>
          <cell r="AU440" t="str">
            <v>Public Administration and Safety</v>
          </cell>
          <cell r="AV440" t="str">
            <v>Construction</v>
          </cell>
          <cell r="AW440" t="str">
            <v>Professional, Scientific and Technical Services</v>
          </cell>
          <cell r="AX440">
            <v>95.7</v>
          </cell>
          <cell r="AY440">
            <v>0.7</v>
          </cell>
          <cell r="AZ440">
            <v>0.5</v>
          </cell>
          <cell r="BA440">
            <v>0.5</v>
          </cell>
          <cell r="BN440">
            <v>38.700000000000003</v>
          </cell>
          <cell r="BO440">
            <v>24.8</v>
          </cell>
          <cell r="BP440">
            <v>17.100000000000001</v>
          </cell>
          <cell r="BQ440">
            <v>6.6</v>
          </cell>
          <cell r="BR440">
            <v>9.3000000000000007</v>
          </cell>
          <cell r="BS440">
            <v>1.8</v>
          </cell>
          <cell r="BT440">
            <v>0.7</v>
          </cell>
          <cell r="BU440">
            <v>0.9</v>
          </cell>
          <cell r="BV440">
            <v>0.1</v>
          </cell>
          <cell r="BW440">
            <v>2.2999999999999998</v>
          </cell>
          <cell r="BX440">
            <v>25.2</v>
          </cell>
          <cell r="BY440">
            <v>29.6</v>
          </cell>
          <cell r="BZ440">
            <v>29</v>
          </cell>
          <cell r="CA440">
            <v>8.5</v>
          </cell>
          <cell r="CB440">
            <v>3.8</v>
          </cell>
          <cell r="CC440">
            <v>1.4</v>
          </cell>
          <cell r="CD440">
            <v>42</v>
          </cell>
          <cell r="CF440" t="str">
            <v>Other Industries</v>
          </cell>
          <cell r="CG440">
            <v>2.5999999999999943</v>
          </cell>
        </row>
        <row r="441">
          <cell r="B441">
            <v>149915</v>
          </cell>
          <cell r="C441" t="str">
            <v>Equipment Hire Managers</v>
          </cell>
          <cell r="E441">
            <v>1806</v>
          </cell>
          <cell r="F441" t="str">
            <v>n/a</v>
          </cell>
          <cell r="G441">
            <v>81</v>
          </cell>
          <cell r="H441">
            <v>19</v>
          </cell>
          <cell r="I441">
            <v>87</v>
          </cell>
          <cell r="J441">
            <v>13</v>
          </cell>
          <cell r="K441">
            <v>2.9</v>
          </cell>
          <cell r="L441">
            <v>8.8000000000000007</v>
          </cell>
          <cell r="M441">
            <v>12.6</v>
          </cell>
          <cell r="N441">
            <v>33.4</v>
          </cell>
          <cell r="O441">
            <v>20</v>
          </cell>
          <cell r="P441">
            <v>5.8</v>
          </cell>
          <cell r="Q441">
            <v>16.5</v>
          </cell>
          <cell r="Y441">
            <v>87</v>
          </cell>
          <cell r="AA441">
            <v>1.8</v>
          </cell>
          <cell r="AF441">
            <v>49</v>
          </cell>
          <cell r="AH441">
            <v>2900</v>
          </cell>
          <cell r="AI441">
            <v>2902</v>
          </cell>
          <cell r="AN441">
            <v>1.6</v>
          </cell>
          <cell r="AR441">
            <v>-4.2</v>
          </cell>
          <cell r="AT441" t="str">
            <v>Rental, Hiring and Real Estate Services</v>
          </cell>
          <cell r="AU441" t="str">
            <v>Construction</v>
          </cell>
          <cell r="AV441" t="str">
            <v>Wholesale Trade</v>
          </cell>
          <cell r="AW441" t="str">
            <v>Transport, Postal and Warehousing</v>
          </cell>
          <cell r="AX441">
            <v>69.8</v>
          </cell>
          <cell r="AY441">
            <v>12</v>
          </cell>
          <cell r="AZ441">
            <v>2.9</v>
          </cell>
          <cell r="BA441">
            <v>2.4</v>
          </cell>
          <cell r="BN441">
            <v>28.8</v>
          </cell>
          <cell r="BO441">
            <v>20.8</v>
          </cell>
          <cell r="BP441">
            <v>24.9</v>
          </cell>
          <cell r="BQ441">
            <v>6.2</v>
          </cell>
          <cell r="BR441">
            <v>15.7</v>
          </cell>
          <cell r="BS441">
            <v>1.5</v>
          </cell>
          <cell r="BT441">
            <v>1.4</v>
          </cell>
          <cell r="BU441">
            <v>0.7</v>
          </cell>
          <cell r="BV441">
            <v>0.4</v>
          </cell>
          <cell r="BW441">
            <v>3.3</v>
          </cell>
          <cell r="BX441">
            <v>17.600000000000001</v>
          </cell>
          <cell r="BY441">
            <v>25.6</v>
          </cell>
          <cell r="BZ441">
            <v>29.5</v>
          </cell>
          <cell r="CA441">
            <v>9.8000000000000007</v>
          </cell>
          <cell r="CB441">
            <v>7.9</v>
          </cell>
          <cell r="CC441">
            <v>5.9</v>
          </cell>
          <cell r="CD441">
            <v>45</v>
          </cell>
          <cell r="CF441" t="str">
            <v>Other Industries</v>
          </cell>
          <cell r="CG441">
            <v>12.899999999999991</v>
          </cell>
        </row>
        <row r="442">
          <cell r="B442">
            <v>149999</v>
          </cell>
          <cell r="C442" t="str">
            <v>Hospitality, Retail and Service Managers (not covered elsewhere)</v>
          </cell>
          <cell r="E442">
            <v>1806</v>
          </cell>
          <cell r="F442" t="str">
            <v>n/a</v>
          </cell>
          <cell r="G442">
            <v>69</v>
          </cell>
          <cell r="H442">
            <v>31</v>
          </cell>
          <cell r="I442">
            <v>82</v>
          </cell>
          <cell r="J442">
            <v>18</v>
          </cell>
          <cell r="K442">
            <v>8.5</v>
          </cell>
          <cell r="L442">
            <v>19.2</v>
          </cell>
          <cell r="M442">
            <v>14.6</v>
          </cell>
          <cell r="N442">
            <v>24</v>
          </cell>
          <cell r="O442">
            <v>17.7</v>
          </cell>
          <cell r="P442">
            <v>4.3</v>
          </cell>
          <cell r="Q442">
            <v>11.7</v>
          </cell>
          <cell r="Y442">
            <v>82</v>
          </cell>
          <cell r="AA442">
            <v>1.8</v>
          </cell>
          <cell r="AF442">
            <v>48</v>
          </cell>
          <cell r="AH442">
            <v>20300</v>
          </cell>
          <cell r="AI442">
            <v>20267</v>
          </cell>
          <cell r="AN442">
            <v>1.6</v>
          </cell>
          <cell r="AR442">
            <v>-4.2</v>
          </cell>
          <cell r="AT442" t="str">
            <v>Professional, Scientific and Technical Services</v>
          </cell>
          <cell r="AU442" t="str">
            <v>Transport, Postal and Warehousing</v>
          </cell>
          <cell r="AV442" t="str">
            <v>Administrative and Support Services</v>
          </cell>
          <cell r="AW442" t="str">
            <v>Other Services</v>
          </cell>
          <cell r="AX442">
            <v>14.3</v>
          </cell>
          <cell r="AY442">
            <v>12.2</v>
          </cell>
          <cell r="AZ442">
            <v>11</v>
          </cell>
          <cell r="BA442">
            <v>10.9</v>
          </cell>
          <cell r="BN442">
            <v>34.200000000000003</v>
          </cell>
          <cell r="BO442">
            <v>23.9</v>
          </cell>
          <cell r="BP442">
            <v>19.100000000000001</v>
          </cell>
          <cell r="BQ442">
            <v>6.3</v>
          </cell>
          <cell r="BR442">
            <v>11.1</v>
          </cell>
          <cell r="BS442">
            <v>1.9</v>
          </cell>
          <cell r="BT442">
            <v>1.3</v>
          </cell>
          <cell r="BU442">
            <v>2.2000000000000002</v>
          </cell>
          <cell r="BV442">
            <v>0.3</v>
          </cell>
          <cell r="BW442">
            <v>2.2999999999999998</v>
          </cell>
          <cell r="BX442">
            <v>17.100000000000001</v>
          </cell>
          <cell r="BY442">
            <v>25.5</v>
          </cell>
          <cell r="BZ442">
            <v>27.7</v>
          </cell>
          <cell r="CA442">
            <v>11.6</v>
          </cell>
          <cell r="CB442">
            <v>7.9</v>
          </cell>
          <cell r="CC442">
            <v>7.7</v>
          </cell>
          <cell r="CD442">
            <v>46</v>
          </cell>
          <cell r="CF442" t="str">
            <v>Other Industries</v>
          </cell>
          <cell r="CG442">
            <v>51.6</v>
          </cell>
        </row>
        <row r="443">
          <cell r="B443">
            <v>211111</v>
          </cell>
          <cell r="C443" t="str">
            <v>Actors</v>
          </cell>
          <cell r="E443">
            <v>1366</v>
          </cell>
          <cell r="F443" t="str">
            <v>n/a</v>
          </cell>
          <cell r="G443">
            <v>54</v>
          </cell>
          <cell r="H443">
            <v>46</v>
          </cell>
          <cell r="I443">
            <v>35</v>
          </cell>
          <cell r="J443">
            <v>65</v>
          </cell>
          <cell r="K443">
            <v>6.9</v>
          </cell>
          <cell r="L443">
            <v>43</v>
          </cell>
          <cell r="M443">
            <v>15.9</v>
          </cell>
          <cell r="N443">
            <v>5.7</v>
          </cell>
          <cell r="O443">
            <v>20.399999999999999</v>
          </cell>
          <cell r="P443">
            <v>2.9</v>
          </cell>
          <cell r="Q443">
            <v>5.0999999999999996</v>
          </cell>
          <cell r="Y443">
            <v>35</v>
          </cell>
          <cell r="AA443">
            <v>1.3</v>
          </cell>
          <cell r="AF443">
            <v>44</v>
          </cell>
          <cell r="AH443">
            <v>1500</v>
          </cell>
          <cell r="AI443">
            <v>1542</v>
          </cell>
          <cell r="AN443">
            <v>-16.8</v>
          </cell>
          <cell r="AR443">
            <v>4.4000000000000004</v>
          </cell>
          <cell r="AT443" t="str">
            <v>Arts and Recreation Services</v>
          </cell>
          <cell r="AU443" t="str">
            <v>Information Media and Telecommunications</v>
          </cell>
          <cell r="AV443" t="str">
            <v>Education and Training</v>
          </cell>
          <cell r="AW443" t="str">
            <v>Professional, Scientific and Technical Services</v>
          </cell>
          <cell r="AX443">
            <v>54.9</v>
          </cell>
          <cell r="AY443">
            <v>20.7</v>
          </cell>
          <cell r="AZ443">
            <v>9.4</v>
          </cell>
          <cell r="BA443">
            <v>5.7</v>
          </cell>
          <cell r="BN443">
            <v>40.799999999999997</v>
          </cell>
          <cell r="BO443">
            <v>36</v>
          </cell>
          <cell r="BP443">
            <v>11.2</v>
          </cell>
          <cell r="BQ443">
            <v>4.2</v>
          </cell>
          <cell r="BR443">
            <v>5.6</v>
          </cell>
          <cell r="BS443">
            <v>1.5</v>
          </cell>
          <cell r="BT443">
            <v>0.2</v>
          </cell>
          <cell r="BU443">
            <v>0.4</v>
          </cell>
          <cell r="BV443">
            <v>3.2</v>
          </cell>
          <cell r="BW443">
            <v>12.8</v>
          </cell>
          <cell r="BX443">
            <v>29.1</v>
          </cell>
          <cell r="BY443">
            <v>21.8</v>
          </cell>
          <cell r="BZ443">
            <v>17.600000000000001</v>
          </cell>
          <cell r="CA443">
            <v>5.4</v>
          </cell>
          <cell r="CB443">
            <v>4.5</v>
          </cell>
          <cell r="CC443">
            <v>5.6</v>
          </cell>
          <cell r="CD443">
            <v>37</v>
          </cell>
          <cell r="CF443" t="str">
            <v>Other Industries</v>
          </cell>
          <cell r="CG443">
            <v>9.2999999999999972</v>
          </cell>
        </row>
        <row r="444">
          <cell r="B444">
            <v>211112</v>
          </cell>
          <cell r="C444" t="str">
            <v>Dancers and Choreographers</v>
          </cell>
          <cell r="E444">
            <v>1366</v>
          </cell>
          <cell r="F444" t="str">
            <v>n/a</v>
          </cell>
          <cell r="G444">
            <v>31</v>
          </cell>
          <cell r="H444">
            <v>69</v>
          </cell>
          <cell r="I444">
            <v>42</v>
          </cell>
          <cell r="J444">
            <v>58</v>
          </cell>
          <cell r="K444">
            <v>4.5999999999999996</v>
          </cell>
          <cell r="L444">
            <v>16.899999999999999</v>
          </cell>
          <cell r="M444">
            <v>22.3</v>
          </cell>
          <cell r="N444">
            <v>12.7</v>
          </cell>
          <cell r="O444">
            <v>29.3</v>
          </cell>
          <cell r="P444">
            <v>5.7</v>
          </cell>
          <cell r="Q444">
            <v>8.4</v>
          </cell>
          <cell r="Y444">
            <v>42</v>
          </cell>
          <cell r="AA444">
            <v>1.3</v>
          </cell>
          <cell r="AF444">
            <v>46</v>
          </cell>
          <cell r="AH444">
            <v>1000</v>
          </cell>
          <cell r="AI444">
            <v>1048</v>
          </cell>
          <cell r="AN444">
            <v>-16.8</v>
          </cell>
          <cell r="AR444">
            <v>4.4000000000000004</v>
          </cell>
          <cell r="AT444" t="str">
            <v>Arts and Recreation Services</v>
          </cell>
          <cell r="AU444" t="str">
            <v>Education and Training</v>
          </cell>
          <cell r="AV444" t="str">
            <v>Accommodation and Food Services</v>
          </cell>
          <cell r="AW444" t="str">
            <v>Other Services</v>
          </cell>
          <cell r="AX444">
            <v>63.7</v>
          </cell>
          <cell r="AY444">
            <v>15.2</v>
          </cell>
          <cell r="AZ444">
            <v>11.8</v>
          </cell>
          <cell r="BA444">
            <v>2.6</v>
          </cell>
          <cell r="BN444">
            <v>26.7</v>
          </cell>
          <cell r="BO444">
            <v>32.4</v>
          </cell>
          <cell r="BP444">
            <v>21.8</v>
          </cell>
          <cell r="BQ444">
            <v>4.8</v>
          </cell>
          <cell r="BR444">
            <v>12</v>
          </cell>
          <cell r="BS444">
            <v>0.8</v>
          </cell>
          <cell r="BT444">
            <v>0.8</v>
          </cell>
          <cell r="BU444">
            <v>0.8</v>
          </cell>
          <cell r="BV444">
            <v>7.2</v>
          </cell>
          <cell r="BW444">
            <v>28.9</v>
          </cell>
          <cell r="BX444">
            <v>43.1</v>
          </cell>
          <cell r="BY444">
            <v>14.1</v>
          </cell>
          <cell r="BZ444">
            <v>4.2</v>
          </cell>
          <cell r="CA444">
            <v>0.9</v>
          </cell>
          <cell r="CB444">
            <v>0.5</v>
          </cell>
          <cell r="CC444">
            <v>1.2</v>
          </cell>
          <cell r="CD444">
            <v>27</v>
          </cell>
          <cell r="CF444" t="str">
            <v>Other Industries</v>
          </cell>
          <cell r="CG444">
            <v>6.7000000000000028</v>
          </cell>
        </row>
        <row r="445">
          <cell r="B445">
            <v>211113</v>
          </cell>
          <cell r="C445" t="str">
            <v>Entertainers and Variety Artists</v>
          </cell>
          <cell r="E445">
            <v>1366</v>
          </cell>
          <cell r="F445" t="str">
            <v>n/a</v>
          </cell>
          <cell r="G445">
            <v>53</v>
          </cell>
          <cell r="H445">
            <v>47</v>
          </cell>
          <cell r="I445">
            <v>26</v>
          </cell>
          <cell r="J445">
            <v>75</v>
          </cell>
          <cell r="K445">
            <v>4.0999999999999996</v>
          </cell>
          <cell r="L445">
            <v>20.399999999999999</v>
          </cell>
          <cell r="M445">
            <v>12.6</v>
          </cell>
          <cell r="N445">
            <v>14.2</v>
          </cell>
          <cell r="O445">
            <v>29.6</v>
          </cell>
          <cell r="P445">
            <v>5.2</v>
          </cell>
          <cell r="Q445">
            <v>13.9</v>
          </cell>
          <cell r="Y445">
            <v>26</v>
          </cell>
          <cell r="AA445">
            <v>1.3</v>
          </cell>
          <cell r="AF445">
            <v>46</v>
          </cell>
          <cell r="AH445">
            <v>2000</v>
          </cell>
          <cell r="AI445">
            <v>2031</v>
          </cell>
          <cell r="AN445">
            <v>-16.8</v>
          </cell>
          <cell r="AR445">
            <v>4.4000000000000004</v>
          </cell>
          <cell r="AT445" t="str">
            <v>Arts and Recreation Services</v>
          </cell>
          <cell r="AU445" t="str">
            <v>Accommodation and Food Services</v>
          </cell>
          <cell r="AV445" t="str">
            <v>Health Care and Social Assistance</v>
          </cell>
          <cell r="AW445" t="str">
            <v>Education and Training</v>
          </cell>
          <cell r="AX445">
            <v>74.900000000000006</v>
          </cell>
          <cell r="AY445">
            <v>7.4</v>
          </cell>
          <cell r="AZ445">
            <v>4.7</v>
          </cell>
          <cell r="BA445">
            <v>2.6</v>
          </cell>
          <cell r="BN445">
            <v>31</v>
          </cell>
          <cell r="BO445">
            <v>28.3</v>
          </cell>
          <cell r="BP445">
            <v>22.5</v>
          </cell>
          <cell r="BQ445">
            <v>4.9000000000000004</v>
          </cell>
          <cell r="BR445">
            <v>9.6</v>
          </cell>
          <cell r="BS445">
            <v>1.4</v>
          </cell>
          <cell r="BT445">
            <v>0.7</v>
          </cell>
          <cell r="BU445">
            <v>1.7</v>
          </cell>
          <cell r="BV445">
            <v>9.8000000000000007</v>
          </cell>
          <cell r="BW445">
            <v>16</v>
          </cell>
          <cell r="BX445">
            <v>26.3</v>
          </cell>
          <cell r="BY445">
            <v>18.8</v>
          </cell>
          <cell r="BZ445">
            <v>15.6</v>
          </cell>
          <cell r="CA445">
            <v>5.7</v>
          </cell>
          <cell r="CB445">
            <v>4.0999999999999996</v>
          </cell>
          <cell r="CC445">
            <v>3.7</v>
          </cell>
          <cell r="CD445">
            <v>33</v>
          </cell>
          <cell r="CF445" t="str">
            <v>Other Industries</v>
          </cell>
          <cell r="CG445">
            <v>10.399999999999991</v>
          </cell>
        </row>
        <row r="446">
          <cell r="B446">
            <v>211199</v>
          </cell>
          <cell r="C446" t="str">
            <v>Other Actors, Dancers and Entertainers</v>
          </cell>
          <cell r="E446">
            <v>1366</v>
          </cell>
          <cell r="F446" t="str">
            <v>n/a</v>
          </cell>
          <cell r="G446">
            <v>56</v>
          </cell>
          <cell r="H446">
            <v>44</v>
          </cell>
          <cell r="I446">
            <v>29</v>
          </cell>
          <cell r="J446">
            <v>71</v>
          </cell>
          <cell r="K446">
            <v>7.6</v>
          </cell>
          <cell r="L446">
            <v>25.2</v>
          </cell>
          <cell r="M446">
            <v>14</v>
          </cell>
          <cell r="N446">
            <v>13.1</v>
          </cell>
          <cell r="O446">
            <v>27.7</v>
          </cell>
          <cell r="P446">
            <v>4.4000000000000004</v>
          </cell>
          <cell r="Q446">
            <v>7.9</v>
          </cell>
          <cell r="Y446">
            <v>29</v>
          </cell>
          <cell r="AA446">
            <v>1.3</v>
          </cell>
          <cell r="AF446">
            <v>48</v>
          </cell>
          <cell r="AH446">
            <v>1200</v>
          </cell>
          <cell r="AI446">
            <v>1227</v>
          </cell>
          <cell r="AN446">
            <v>-16.8</v>
          </cell>
          <cell r="AR446">
            <v>4.4000000000000004</v>
          </cell>
          <cell r="AT446" t="str">
            <v>Arts and Recreation Services</v>
          </cell>
          <cell r="AU446" t="str">
            <v>Education and Training</v>
          </cell>
          <cell r="AV446" t="str">
            <v>Accommodation and Food Services</v>
          </cell>
          <cell r="AW446" t="str">
            <v>Information Media and Telecommunications</v>
          </cell>
          <cell r="AX446">
            <v>37.5</v>
          </cell>
          <cell r="AY446">
            <v>24.7</v>
          </cell>
          <cell r="AZ446">
            <v>10.5</v>
          </cell>
          <cell r="BA446">
            <v>9.6999999999999993</v>
          </cell>
          <cell r="BN446">
            <v>33.799999999999997</v>
          </cell>
          <cell r="BO446">
            <v>26.4</v>
          </cell>
          <cell r="BP446">
            <v>21.9</v>
          </cell>
          <cell r="BQ446">
            <v>4.3</v>
          </cell>
          <cell r="BR446">
            <v>8.5</v>
          </cell>
          <cell r="BS446">
            <v>1.5</v>
          </cell>
          <cell r="BT446">
            <v>0.8</v>
          </cell>
          <cell r="BU446">
            <v>2.8</v>
          </cell>
          <cell r="BV446">
            <v>10.199999999999999</v>
          </cell>
          <cell r="BW446">
            <v>15.4</v>
          </cell>
          <cell r="BX446">
            <v>22.1</v>
          </cell>
          <cell r="BY446">
            <v>19.399999999999999</v>
          </cell>
          <cell r="BZ446">
            <v>16.100000000000001</v>
          </cell>
          <cell r="CA446">
            <v>7.1</v>
          </cell>
          <cell r="CB446">
            <v>4.7</v>
          </cell>
          <cell r="CC446">
            <v>5.0999999999999996</v>
          </cell>
          <cell r="CD446">
            <v>36</v>
          </cell>
          <cell r="CF446" t="str">
            <v>Other Industries</v>
          </cell>
          <cell r="CG446">
            <v>17.599999999999994</v>
          </cell>
        </row>
        <row r="447">
          <cell r="B447">
            <v>211211</v>
          </cell>
          <cell r="C447" t="str">
            <v>Composers</v>
          </cell>
          <cell r="E447">
            <v>1662</v>
          </cell>
          <cell r="F447" t="str">
            <v>n/a</v>
          </cell>
          <cell r="G447">
            <v>84</v>
          </cell>
          <cell r="H447">
            <v>15</v>
          </cell>
          <cell r="I447">
            <v>63</v>
          </cell>
          <cell r="J447">
            <v>37</v>
          </cell>
          <cell r="K447">
            <v>19.399999999999999</v>
          </cell>
          <cell r="L447">
            <v>39.1</v>
          </cell>
          <cell r="M447">
            <v>13.1</v>
          </cell>
          <cell r="N447">
            <v>4.2</v>
          </cell>
          <cell r="O447">
            <v>20.100000000000001</v>
          </cell>
          <cell r="P447">
            <v>0</v>
          </cell>
          <cell r="Q447">
            <v>4.2</v>
          </cell>
          <cell r="Y447">
            <v>63</v>
          </cell>
          <cell r="AA447">
            <v>5</v>
          </cell>
          <cell r="AF447">
            <v>48</v>
          </cell>
          <cell r="AH447">
            <v>310</v>
          </cell>
          <cell r="AI447">
            <v>307</v>
          </cell>
          <cell r="AN447">
            <v>-43.5</v>
          </cell>
          <cell r="AR447">
            <v>-1.6</v>
          </cell>
          <cell r="AT447" t="str">
            <v>Arts and Recreation Services</v>
          </cell>
          <cell r="AU447" t="str">
            <v>Information Media and Telecommunications</v>
          </cell>
          <cell r="AV447" t="str">
            <v>Professional, Scientific and Technical Services</v>
          </cell>
          <cell r="AW447" t="str">
            <v>Education and Training</v>
          </cell>
          <cell r="AX447">
            <v>69.3</v>
          </cell>
          <cell r="AY447">
            <v>19.3</v>
          </cell>
          <cell r="AZ447">
            <v>5.9</v>
          </cell>
          <cell r="BA447">
            <v>5.5</v>
          </cell>
          <cell r="BN447">
            <v>51.2</v>
          </cell>
          <cell r="BO447">
            <v>31.2</v>
          </cell>
          <cell r="BP447">
            <v>9</v>
          </cell>
          <cell r="BQ447">
            <v>4</v>
          </cell>
          <cell r="BR447">
            <v>3</v>
          </cell>
          <cell r="BS447">
            <v>1.7</v>
          </cell>
          <cell r="BT447">
            <v>0</v>
          </cell>
          <cell r="BU447">
            <v>0</v>
          </cell>
          <cell r="BV447">
            <v>0</v>
          </cell>
          <cell r="BW447">
            <v>5.6</v>
          </cell>
          <cell r="BX447">
            <v>21.5</v>
          </cell>
          <cell r="BY447">
            <v>31.8</v>
          </cell>
          <cell r="BZ447">
            <v>18.2</v>
          </cell>
          <cell r="CA447">
            <v>8.3000000000000007</v>
          </cell>
          <cell r="CB447">
            <v>7.3</v>
          </cell>
          <cell r="CC447">
            <v>7.3</v>
          </cell>
          <cell r="CD447">
            <v>42</v>
          </cell>
          <cell r="CF447" t="str">
            <v>No other main Industry</v>
          </cell>
          <cell r="CG447" t="str">
            <v>n/a</v>
          </cell>
        </row>
        <row r="448">
          <cell r="B448">
            <v>211212</v>
          </cell>
          <cell r="C448" t="str">
            <v>Music Directors</v>
          </cell>
          <cell r="E448">
            <v>1662</v>
          </cell>
          <cell r="F448" t="str">
            <v>n/a</v>
          </cell>
          <cell r="G448">
            <v>59</v>
          </cell>
          <cell r="H448">
            <v>40</v>
          </cell>
          <cell r="I448">
            <v>58</v>
          </cell>
          <cell r="J448">
            <v>42</v>
          </cell>
          <cell r="K448">
            <v>28.3</v>
          </cell>
          <cell r="L448">
            <v>46.2</v>
          </cell>
          <cell r="M448">
            <v>8.6999999999999993</v>
          </cell>
          <cell r="N448">
            <v>3.7</v>
          </cell>
          <cell r="O448">
            <v>9.4</v>
          </cell>
          <cell r="P448">
            <v>0.7</v>
          </cell>
          <cell r="Q448">
            <v>3.1</v>
          </cell>
          <cell r="Y448">
            <v>58</v>
          </cell>
          <cell r="AA448">
            <v>5</v>
          </cell>
          <cell r="AF448">
            <v>48</v>
          </cell>
          <cell r="AH448">
            <v>500</v>
          </cell>
          <cell r="AI448">
            <v>504</v>
          </cell>
          <cell r="AN448">
            <v>-43.5</v>
          </cell>
          <cell r="AR448">
            <v>-1.6</v>
          </cell>
          <cell r="AT448" t="str">
            <v>Education and Training</v>
          </cell>
          <cell r="AU448" t="str">
            <v>Arts and Recreation Services</v>
          </cell>
          <cell r="AV448" t="str">
            <v>Other Services</v>
          </cell>
          <cell r="AW448" t="str">
            <v>Public Administration and Safety</v>
          </cell>
          <cell r="AX448">
            <v>44.8</v>
          </cell>
          <cell r="AY448">
            <v>27.8</v>
          </cell>
          <cell r="AZ448">
            <v>16</v>
          </cell>
          <cell r="BA448">
            <v>3.9</v>
          </cell>
          <cell r="BN448">
            <v>34.6</v>
          </cell>
          <cell r="BO448">
            <v>30.5</v>
          </cell>
          <cell r="BP448">
            <v>13.9</v>
          </cell>
          <cell r="BQ448">
            <v>9.6</v>
          </cell>
          <cell r="BR448">
            <v>6.7</v>
          </cell>
          <cell r="BS448">
            <v>2</v>
          </cell>
          <cell r="BT448">
            <v>0</v>
          </cell>
          <cell r="BU448">
            <v>2.8</v>
          </cell>
          <cell r="BV448">
            <v>0.6</v>
          </cell>
          <cell r="BW448">
            <v>4.4000000000000004</v>
          </cell>
          <cell r="BX448">
            <v>19.399999999999999</v>
          </cell>
          <cell r="BY448">
            <v>23.6</v>
          </cell>
          <cell r="BZ448">
            <v>27.2</v>
          </cell>
          <cell r="CA448">
            <v>10.8</v>
          </cell>
          <cell r="CB448">
            <v>6.6</v>
          </cell>
          <cell r="CC448">
            <v>7.4</v>
          </cell>
          <cell r="CD448">
            <v>45</v>
          </cell>
          <cell r="CF448" t="str">
            <v>Other Industries</v>
          </cell>
          <cell r="CG448">
            <v>7.5</v>
          </cell>
        </row>
        <row r="449">
          <cell r="B449">
            <v>211213</v>
          </cell>
          <cell r="C449" t="str">
            <v>Musicians</v>
          </cell>
          <cell r="E449">
            <v>1662</v>
          </cell>
          <cell r="F449" t="str">
            <v>n/a</v>
          </cell>
          <cell r="G449">
            <v>75</v>
          </cell>
          <cell r="H449">
            <v>25</v>
          </cell>
          <cell r="I449">
            <v>30</v>
          </cell>
          <cell r="J449">
            <v>71</v>
          </cell>
          <cell r="K449">
            <v>14</v>
          </cell>
          <cell r="L449">
            <v>31.9</v>
          </cell>
          <cell r="M449">
            <v>11.2</v>
          </cell>
          <cell r="N449">
            <v>8.1999999999999993</v>
          </cell>
          <cell r="O449">
            <v>24.1</v>
          </cell>
          <cell r="P449">
            <v>3.8</v>
          </cell>
          <cell r="Q449">
            <v>6.8</v>
          </cell>
          <cell r="Y449">
            <v>30</v>
          </cell>
          <cell r="AA449">
            <v>5</v>
          </cell>
          <cell r="AF449">
            <v>46</v>
          </cell>
          <cell r="AH449">
            <v>6300</v>
          </cell>
          <cell r="AI449">
            <v>6337</v>
          </cell>
          <cell r="AN449">
            <v>-43.5</v>
          </cell>
          <cell r="AR449">
            <v>-1.6</v>
          </cell>
          <cell r="AT449" t="str">
            <v>Arts and Recreation Services</v>
          </cell>
          <cell r="AU449" t="str">
            <v>Education and Training</v>
          </cell>
          <cell r="AV449" t="str">
            <v>Accommodation and Food Services</v>
          </cell>
          <cell r="AW449" t="str">
            <v>Public Administration and Safety</v>
          </cell>
          <cell r="AX449">
            <v>69.599999999999994</v>
          </cell>
          <cell r="AY449">
            <v>12.3</v>
          </cell>
          <cell r="AZ449">
            <v>6</v>
          </cell>
          <cell r="BA449">
            <v>5.5</v>
          </cell>
          <cell r="BN449">
            <v>37.4</v>
          </cell>
          <cell r="BO449">
            <v>25.7</v>
          </cell>
          <cell r="BP449">
            <v>18.3</v>
          </cell>
          <cell r="BQ449">
            <v>6.4</v>
          </cell>
          <cell r="BR449">
            <v>7.8</v>
          </cell>
          <cell r="BS449">
            <v>2.2999999999999998</v>
          </cell>
          <cell r="BT449">
            <v>0.4</v>
          </cell>
          <cell r="BU449">
            <v>1.7</v>
          </cell>
          <cell r="BV449">
            <v>3</v>
          </cell>
          <cell r="BW449">
            <v>9.8000000000000007</v>
          </cell>
          <cell r="BX449">
            <v>25.5</v>
          </cell>
          <cell r="BY449">
            <v>22.5</v>
          </cell>
          <cell r="BZ449">
            <v>18.600000000000001</v>
          </cell>
          <cell r="CA449">
            <v>8</v>
          </cell>
          <cell r="CB449">
            <v>5.8</v>
          </cell>
          <cell r="CC449">
            <v>6.8</v>
          </cell>
          <cell r="CD449">
            <v>40</v>
          </cell>
          <cell r="CF449" t="str">
            <v>Other Industries</v>
          </cell>
          <cell r="CG449">
            <v>6.6000000000000085</v>
          </cell>
        </row>
        <row r="450">
          <cell r="B450">
            <v>211214</v>
          </cell>
          <cell r="C450" t="str">
            <v>Singers</v>
          </cell>
          <cell r="E450">
            <v>1662</v>
          </cell>
          <cell r="F450" t="str">
            <v>n/a</v>
          </cell>
          <cell r="G450">
            <v>45</v>
          </cell>
          <cell r="H450">
            <v>55</v>
          </cell>
          <cell r="I450">
            <v>30</v>
          </cell>
          <cell r="J450">
            <v>70</v>
          </cell>
          <cell r="K450">
            <v>10.4</v>
          </cell>
          <cell r="L450">
            <v>25.1</v>
          </cell>
          <cell r="M450">
            <v>14.3</v>
          </cell>
          <cell r="N450">
            <v>9.1999999999999993</v>
          </cell>
          <cell r="O450">
            <v>24.1</v>
          </cell>
          <cell r="P450">
            <v>4.7</v>
          </cell>
          <cell r="Q450">
            <v>12.2</v>
          </cell>
          <cell r="Y450">
            <v>30</v>
          </cell>
          <cell r="AA450">
            <v>5</v>
          </cell>
          <cell r="AF450">
            <v>44</v>
          </cell>
          <cell r="AH450">
            <v>910</v>
          </cell>
          <cell r="AI450">
            <v>907</v>
          </cell>
          <cell r="AN450">
            <v>-43.5</v>
          </cell>
          <cell r="AR450">
            <v>-1.6</v>
          </cell>
          <cell r="AT450" t="str">
            <v>Arts and Recreation Services</v>
          </cell>
          <cell r="AU450" t="str">
            <v>Accommodation and Food Services</v>
          </cell>
          <cell r="AV450" t="str">
            <v>Other Services</v>
          </cell>
          <cell r="AW450" t="str">
            <v>Education and Training</v>
          </cell>
          <cell r="AX450">
            <v>77.099999999999994</v>
          </cell>
          <cell r="AY450">
            <v>7.2</v>
          </cell>
          <cell r="AZ450">
            <v>4.2</v>
          </cell>
          <cell r="BA450">
            <v>2.8</v>
          </cell>
          <cell r="BN450">
            <v>38.6</v>
          </cell>
          <cell r="BO450">
            <v>26.1</v>
          </cell>
          <cell r="BP450">
            <v>21.1</v>
          </cell>
          <cell r="BQ450">
            <v>5</v>
          </cell>
          <cell r="BR450">
            <v>6.8</v>
          </cell>
          <cell r="BS450">
            <v>1.3</v>
          </cell>
          <cell r="BT450">
            <v>0.6</v>
          </cell>
          <cell r="BU450">
            <v>0.4</v>
          </cell>
          <cell r="BV450">
            <v>4.2</v>
          </cell>
          <cell r="BW450">
            <v>9.9</v>
          </cell>
          <cell r="BX450">
            <v>23.4</v>
          </cell>
          <cell r="BY450">
            <v>23.7</v>
          </cell>
          <cell r="BZ450">
            <v>21.1</v>
          </cell>
          <cell r="CA450">
            <v>5.9</v>
          </cell>
          <cell r="CB450">
            <v>5</v>
          </cell>
          <cell r="CC450">
            <v>6.8</v>
          </cell>
          <cell r="CD450">
            <v>40</v>
          </cell>
          <cell r="CF450" t="str">
            <v>Other Industries</v>
          </cell>
          <cell r="CG450">
            <v>8.7000000000000028</v>
          </cell>
        </row>
        <row r="451">
          <cell r="B451">
            <v>211299</v>
          </cell>
          <cell r="C451" t="str">
            <v>Other Music Professionals</v>
          </cell>
          <cell r="E451">
            <v>1662</v>
          </cell>
          <cell r="F451" t="str">
            <v>n/a</v>
          </cell>
          <cell r="G451">
            <v>67</v>
          </cell>
          <cell r="H451">
            <v>35</v>
          </cell>
          <cell r="I451">
            <v>50</v>
          </cell>
          <cell r="J451">
            <v>50</v>
          </cell>
          <cell r="K451">
            <v>28.1</v>
          </cell>
          <cell r="L451">
            <v>53.1</v>
          </cell>
          <cell r="M451">
            <v>0</v>
          </cell>
          <cell r="N451">
            <v>0</v>
          </cell>
          <cell r="O451">
            <v>18.8</v>
          </cell>
          <cell r="P451">
            <v>0</v>
          </cell>
          <cell r="Q451">
            <v>0</v>
          </cell>
          <cell r="Y451">
            <v>50</v>
          </cell>
          <cell r="AA451">
            <v>5</v>
          </cell>
          <cell r="AF451">
            <v>43</v>
          </cell>
          <cell r="AH451">
            <v>50</v>
          </cell>
          <cell r="AI451">
            <v>48</v>
          </cell>
          <cell r="AN451">
            <v>-43.5</v>
          </cell>
          <cell r="AR451">
            <v>-1.6</v>
          </cell>
          <cell r="AT451" t="str">
            <v>Arts and Recreation Services</v>
          </cell>
          <cell r="AU451" t="str">
            <v>Education and Training</v>
          </cell>
          <cell r="AV451" t="str">
            <v>Retail Trade</v>
          </cell>
          <cell r="AW451" t="str">
            <v>Other Services</v>
          </cell>
          <cell r="AX451">
            <v>38.299999999999997</v>
          </cell>
          <cell r="AY451">
            <v>31.9</v>
          </cell>
          <cell r="AZ451">
            <v>8.5</v>
          </cell>
          <cell r="BA451">
            <v>8.5</v>
          </cell>
          <cell r="BN451">
            <v>50</v>
          </cell>
          <cell r="BO451">
            <v>37.5</v>
          </cell>
          <cell r="BP451">
            <v>0</v>
          </cell>
          <cell r="BQ451">
            <v>6.3</v>
          </cell>
          <cell r="BR451">
            <v>6.3</v>
          </cell>
          <cell r="BS451">
            <v>0</v>
          </cell>
          <cell r="BT451">
            <v>0</v>
          </cell>
          <cell r="BU451">
            <v>0</v>
          </cell>
          <cell r="BV451">
            <v>6.8</v>
          </cell>
          <cell r="BW451">
            <v>11.4</v>
          </cell>
          <cell r="BX451">
            <v>34.1</v>
          </cell>
          <cell r="BY451">
            <v>9.1</v>
          </cell>
          <cell r="BZ451">
            <v>18.2</v>
          </cell>
          <cell r="CA451">
            <v>6.8</v>
          </cell>
          <cell r="CB451">
            <v>6.8</v>
          </cell>
          <cell r="CC451">
            <v>6.8</v>
          </cell>
          <cell r="CD451">
            <v>34</v>
          </cell>
          <cell r="CF451" t="str">
            <v>Other Industries</v>
          </cell>
          <cell r="CG451">
            <v>12.800000000000011</v>
          </cell>
        </row>
        <row r="452">
          <cell r="B452">
            <v>211411</v>
          </cell>
          <cell r="C452" t="str">
            <v>Painters (Visual Arts)</v>
          </cell>
          <cell r="E452" t="str">
            <v>n/a</v>
          </cell>
          <cell r="F452" t="str">
            <v>n/a</v>
          </cell>
          <cell r="G452">
            <v>42</v>
          </cell>
          <cell r="H452">
            <v>58</v>
          </cell>
          <cell r="I452">
            <v>45</v>
          </cell>
          <cell r="J452">
            <v>55</v>
          </cell>
          <cell r="K452">
            <v>11.1</v>
          </cell>
          <cell r="L452">
            <v>30</v>
          </cell>
          <cell r="M452">
            <v>18.7</v>
          </cell>
          <cell r="N452">
            <v>9.4</v>
          </cell>
          <cell r="O452">
            <v>15.6</v>
          </cell>
          <cell r="P452">
            <v>3.7</v>
          </cell>
          <cell r="Q452">
            <v>11.4</v>
          </cell>
          <cell r="Y452">
            <v>45</v>
          </cell>
          <cell r="AA452">
            <v>6</v>
          </cell>
          <cell r="AF452">
            <v>46</v>
          </cell>
          <cell r="AH452">
            <v>2100</v>
          </cell>
          <cell r="AI452">
            <v>2061</v>
          </cell>
          <cell r="AN452">
            <v>55.3</v>
          </cell>
          <cell r="AR452">
            <v>11</v>
          </cell>
          <cell r="AT452" t="str">
            <v>Arts and Recreation Services</v>
          </cell>
          <cell r="AU452" t="str">
            <v>Construction</v>
          </cell>
          <cell r="AV452" t="str">
            <v>Manufacturing</v>
          </cell>
          <cell r="AW452" t="str">
            <v>Retail Trade</v>
          </cell>
          <cell r="AX452">
            <v>85.1</v>
          </cell>
          <cell r="AY452">
            <v>3</v>
          </cell>
          <cell r="AZ452">
            <v>2.6</v>
          </cell>
          <cell r="BA452">
            <v>2.2000000000000002</v>
          </cell>
          <cell r="BN452">
            <v>31</v>
          </cell>
          <cell r="BO452">
            <v>23.9</v>
          </cell>
          <cell r="BP452">
            <v>18</v>
          </cell>
          <cell r="BQ452">
            <v>7.7</v>
          </cell>
          <cell r="BR452">
            <v>10.199999999999999</v>
          </cell>
          <cell r="BS452">
            <v>3.4</v>
          </cell>
          <cell r="BT452">
            <v>4.2</v>
          </cell>
          <cell r="BU452">
            <v>1.6</v>
          </cell>
          <cell r="BV452">
            <v>0.5</v>
          </cell>
          <cell r="BW452">
            <v>2.2999999999999998</v>
          </cell>
          <cell r="BX452">
            <v>11</v>
          </cell>
          <cell r="BY452">
            <v>16.600000000000001</v>
          </cell>
          <cell r="BZ452">
            <v>26.3</v>
          </cell>
          <cell r="CA452">
            <v>13.5</v>
          </cell>
          <cell r="CB452">
            <v>11.5</v>
          </cell>
          <cell r="CC452">
            <v>18.2</v>
          </cell>
          <cell r="CD452">
            <v>52</v>
          </cell>
          <cell r="CF452" t="str">
            <v>Other Industries</v>
          </cell>
          <cell r="CG452">
            <v>7.1000000000000085</v>
          </cell>
        </row>
        <row r="453">
          <cell r="B453">
            <v>211412</v>
          </cell>
          <cell r="C453" t="str">
            <v>Potters and Ceramic Artists</v>
          </cell>
          <cell r="E453" t="str">
            <v>n/a</v>
          </cell>
          <cell r="F453" t="str">
            <v>n/a</v>
          </cell>
          <cell r="G453">
            <v>33</v>
          </cell>
          <cell r="H453">
            <v>67</v>
          </cell>
          <cell r="I453">
            <v>51</v>
          </cell>
          <cell r="J453">
            <v>49</v>
          </cell>
          <cell r="K453">
            <v>14</v>
          </cell>
          <cell r="L453">
            <v>33.5</v>
          </cell>
          <cell r="M453">
            <v>23.3</v>
          </cell>
          <cell r="N453">
            <v>7.8</v>
          </cell>
          <cell r="O453">
            <v>10.8</v>
          </cell>
          <cell r="P453">
            <v>4.0999999999999996</v>
          </cell>
          <cell r="Q453">
            <v>6.5</v>
          </cell>
          <cell r="Y453">
            <v>51</v>
          </cell>
          <cell r="AA453">
            <v>6</v>
          </cell>
          <cell r="AF453">
            <v>46</v>
          </cell>
          <cell r="AH453">
            <v>520</v>
          </cell>
          <cell r="AI453">
            <v>520</v>
          </cell>
          <cell r="AN453">
            <v>55.3</v>
          </cell>
          <cell r="AR453">
            <v>11</v>
          </cell>
          <cell r="AT453" t="str">
            <v>Arts and Recreation Services</v>
          </cell>
          <cell r="AU453" t="str">
            <v>Manufacturing</v>
          </cell>
          <cell r="AV453" t="str">
            <v>Retail Trade</v>
          </cell>
          <cell r="AW453" t="str">
            <v>Education and Training</v>
          </cell>
          <cell r="AX453">
            <v>60.3</v>
          </cell>
          <cell r="AY453">
            <v>23</v>
          </cell>
          <cell r="AZ453">
            <v>6.1</v>
          </cell>
          <cell r="BA453">
            <v>3.3</v>
          </cell>
          <cell r="BN453">
            <v>28.1</v>
          </cell>
          <cell r="BO453">
            <v>30.2</v>
          </cell>
          <cell r="BP453">
            <v>15.9</v>
          </cell>
          <cell r="BQ453">
            <v>7.6</v>
          </cell>
          <cell r="BR453">
            <v>9.1999999999999993</v>
          </cell>
          <cell r="BS453">
            <v>4.8</v>
          </cell>
          <cell r="BT453">
            <v>0.6</v>
          </cell>
          <cell r="BU453">
            <v>3.1</v>
          </cell>
          <cell r="BV453">
            <v>0.6</v>
          </cell>
          <cell r="BW453">
            <v>2.8</v>
          </cell>
          <cell r="BX453">
            <v>10.9</v>
          </cell>
          <cell r="BY453">
            <v>18.899999999999999</v>
          </cell>
          <cell r="BZ453">
            <v>22.7</v>
          </cell>
          <cell r="CA453">
            <v>14.6</v>
          </cell>
          <cell r="CB453">
            <v>14.4</v>
          </cell>
          <cell r="CC453">
            <v>15.2</v>
          </cell>
          <cell r="CD453">
            <v>52</v>
          </cell>
          <cell r="CF453" t="str">
            <v>Other Industries</v>
          </cell>
          <cell r="CG453">
            <v>7.3000000000000114</v>
          </cell>
        </row>
        <row r="454">
          <cell r="B454">
            <v>211413</v>
          </cell>
          <cell r="C454" t="str">
            <v>Sculptors</v>
          </cell>
          <cell r="E454" t="str">
            <v>n/a</v>
          </cell>
          <cell r="F454" t="str">
            <v>n/a</v>
          </cell>
          <cell r="G454">
            <v>64</v>
          </cell>
          <cell r="H454">
            <v>36</v>
          </cell>
          <cell r="I454">
            <v>61</v>
          </cell>
          <cell r="J454">
            <v>39</v>
          </cell>
          <cell r="K454">
            <v>12.7</v>
          </cell>
          <cell r="L454">
            <v>31</v>
          </cell>
          <cell r="M454">
            <v>15.7</v>
          </cell>
          <cell r="N454">
            <v>15.1</v>
          </cell>
          <cell r="O454">
            <v>16.5</v>
          </cell>
          <cell r="P454">
            <v>1.9</v>
          </cell>
          <cell r="Q454">
            <v>7</v>
          </cell>
          <cell r="Y454">
            <v>61</v>
          </cell>
          <cell r="AA454">
            <v>6</v>
          </cell>
          <cell r="AF454">
            <v>46</v>
          </cell>
          <cell r="AH454">
            <v>610</v>
          </cell>
          <cell r="AI454">
            <v>608</v>
          </cell>
          <cell r="AN454">
            <v>55.3</v>
          </cell>
          <cell r="AR454">
            <v>11</v>
          </cell>
          <cell r="AT454" t="str">
            <v>Arts and Recreation Services</v>
          </cell>
          <cell r="AU454" t="str">
            <v>Manufacturing</v>
          </cell>
          <cell r="AV454" t="str">
            <v>Construction</v>
          </cell>
          <cell r="AW454" t="str">
            <v>Information Media and Telecommunications</v>
          </cell>
          <cell r="AX454">
            <v>78.400000000000006</v>
          </cell>
          <cell r="AY454">
            <v>10.5</v>
          </cell>
          <cell r="AZ454">
            <v>3.2</v>
          </cell>
          <cell r="BA454">
            <v>2.8</v>
          </cell>
          <cell r="BN454">
            <v>27.9</v>
          </cell>
          <cell r="BO454">
            <v>34.799999999999997</v>
          </cell>
          <cell r="BP454">
            <v>17.5</v>
          </cell>
          <cell r="BQ454">
            <v>7.4</v>
          </cell>
          <cell r="BR454">
            <v>7.8</v>
          </cell>
          <cell r="BS454">
            <v>2.8</v>
          </cell>
          <cell r="BT454">
            <v>1.1000000000000001</v>
          </cell>
          <cell r="BU454">
            <v>0.7</v>
          </cell>
          <cell r="BV454">
            <v>0.5</v>
          </cell>
          <cell r="BW454">
            <v>1.3</v>
          </cell>
          <cell r="BX454">
            <v>11.1</v>
          </cell>
          <cell r="BY454">
            <v>22.4</v>
          </cell>
          <cell r="BZ454">
            <v>28.9</v>
          </cell>
          <cell r="CA454">
            <v>12.1</v>
          </cell>
          <cell r="CB454">
            <v>10.1</v>
          </cell>
          <cell r="CC454">
            <v>13.6</v>
          </cell>
          <cell r="CD454">
            <v>49</v>
          </cell>
          <cell r="CF454" t="str">
            <v>Other Industries</v>
          </cell>
          <cell r="CG454">
            <v>5.0999999999999943</v>
          </cell>
        </row>
        <row r="455">
          <cell r="B455">
            <v>211499</v>
          </cell>
          <cell r="C455" t="str">
            <v>Other Visual Arts or Crafts Professionals</v>
          </cell>
          <cell r="E455" t="str">
            <v>n/a</v>
          </cell>
          <cell r="F455" t="str">
            <v>n/a</v>
          </cell>
          <cell r="G455">
            <v>40</v>
          </cell>
          <cell r="H455">
            <v>61</v>
          </cell>
          <cell r="I455">
            <v>49</v>
          </cell>
          <cell r="J455">
            <v>51</v>
          </cell>
          <cell r="K455">
            <v>10.1</v>
          </cell>
          <cell r="L455">
            <v>27.7</v>
          </cell>
          <cell r="M455">
            <v>14.9</v>
          </cell>
          <cell r="N455">
            <v>16.899999999999999</v>
          </cell>
          <cell r="O455">
            <v>16.899999999999999</v>
          </cell>
          <cell r="P455">
            <v>3.1</v>
          </cell>
          <cell r="Q455">
            <v>10.5</v>
          </cell>
          <cell r="Y455">
            <v>49</v>
          </cell>
          <cell r="AA455">
            <v>6</v>
          </cell>
          <cell r="AF455">
            <v>47</v>
          </cell>
          <cell r="AH455">
            <v>1800</v>
          </cell>
          <cell r="AI455">
            <v>1810</v>
          </cell>
          <cell r="AN455">
            <v>55.3</v>
          </cell>
          <cell r="AR455">
            <v>11</v>
          </cell>
          <cell r="AT455" t="str">
            <v>Arts and Recreation Services</v>
          </cell>
          <cell r="AU455" t="str">
            <v>Manufacturing</v>
          </cell>
          <cell r="AV455" t="str">
            <v>Retail Trade</v>
          </cell>
          <cell r="AW455" t="str">
            <v>Information Media and Telecommunications</v>
          </cell>
          <cell r="AX455">
            <v>35.700000000000003</v>
          </cell>
          <cell r="AY455">
            <v>27.3</v>
          </cell>
          <cell r="AZ455">
            <v>8.5</v>
          </cell>
          <cell r="BA455">
            <v>6.9</v>
          </cell>
          <cell r="BN455">
            <v>29.3</v>
          </cell>
          <cell r="BO455">
            <v>29.7</v>
          </cell>
          <cell r="BP455">
            <v>18.2</v>
          </cell>
          <cell r="BQ455">
            <v>7.8</v>
          </cell>
          <cell r="BR455">
            <v>7.3</v>
          </cell>
          <cell r="BS455">
            <v>4.5999999999999996</v>
          </cell>
          <cell r="BT455">
            <v>1</v>
          </cell>
          <cell r="BU455">
            <v>1.9</v>
          </cell>
          <cell r="BV455">
            <v>1.3</v>
          </cell>
          <cell r="BW455">
            <v>4.9000000000000004</v>
          </cell>
          <cell r="BX455">
            <v>18.7</v>
          </cell>
          <cell r="BY455">
            <v>20.7</v>
          </cell>
          <cell r="BZ455">
            <v>22.4</v>
          </cell>
          <cell r="CA455">
            <v>11.9</v>
          </cell>
          <cell r="CB455">
            <v>10.9</v>
          </cell>
          <cell r="CC455">
            <v>9.1999999999999993</v>
          </cell>
          <cell r="CD455">
            <v>46</v>
          </cell>
          <cell r="CF455" t="str">
            <v>Other Industries</v>
          </cell>
          <cell r="CG455">
            <v>21.599999999999994</v>
          </cell>
        </row>
        <row r="456">
          <cell r="B456">
            <v>212111</v>
          </cell>
          <cell r="C456" t="str">
            <v>Artistic Directors</v>
          </cell>
          <cell r="E456">
            <v>2099</v>
          </cell>
          <cell r="F456" t="str">
            <v>n/a</v>
          </cell>
          <cell r="G456">
            <v>48</v>
          </cell>
          <cell r="H456">
            <v>51</v>
          </cell>
          <cell r="I456">
            <v>78</v>
          </cell>
          <cell r="J456">
            <v>22</v>
          </cell>
          <cell r="K456">
            <v>26.9</v>
          </cell>
          <cell r="L456">
            <v>39.9</v>
          </cell>
          <cell r="M456">
            <v>16.600000000000001</v>
          </cell>
          <cell r="N456">
            <v>7.1</v>
          </cell>
          <cell r="O456">
            <v>7.8</v>
          </cell>
          <cell r="P456">
            <v>0</v>
          </cell>
          <cell r="Q456">
            <v>1.8</v>
          </cell>
          <cell r="Y456">
            <v>78</v>
          </cell>
          <cell r="AA456">
            <v>4</v>
          </cell>
          <cell r="AF456">
            <v>50</v>
          </cell>
          <cell r="AH456">
            <v>290</v>
          </cell>
          <cell r="AI456">
            <v>285</v>
          </cell>
          <cell r="AN456">
            <v>-39.299999999999997</v>
          </cell>
          <cell r="AR456">
            <v>-9.1999999999999993</v>
          </cell>
          <cell r="AT456" t="str">
            <v>Arts and Recreation Services</v>
          </cell>
          <cell r="AU456" t="str">
            <v>Education and Training</v>
          </cell>
          <cell r="AV456" t="str">
            <v>Other Services</v>
          </cell>
          <cell r="AW456" t="str">
            <v>Professional, Scientific and Technical Services</v>
          </cell>
          <cell r="AX456">
            <v>56.3</v>
          </cell>
          <cell r="AY456">
            <v>20.6</v>
          </cell>
          <cell r="AZ456">
            <v>5.5</v>
          </cell>
          <cell r="BA456">
            <v>4.8</v>
          </cell>
          <cell r="BN456">
            <v>32.799999999999997</v>
          </cell>
          <cell r="BO456">
            <v>31</v>
          </cell>
          <cell r="BP456">
            <v>15.3</v>
          </cell>
          <cell r="BQ456">
            <v>6.6</v>
          </cell>
          <cell r="BR456">
            <v>7</v>
          </cell>
          <cell r="BS456">
            <v>3.1</v>
          </cell>
          <cell r="BT456">
            <v>1</v>
          </cell>
          <cell r="BU456">
            <v>3.1</v>
          </cell>
          <cell r="BV456">
            <v>0</v>
          </cell>
          <cell r="BW456">
            <v>0</v>
          </cell>
          <cell r="BX456">
            <v>19.7</v>
          </cell>
          <cell r="BY456">
            <v>30.3</v>
          </cell>
          <cell r="BZ456">
            <v>27.7</v>
          </cell>
          <cell r="CA456">
            <v>12.4</v>
          </cell>
          <cell r="CB456">
            <v>5.5</v>
          </cell>
          <cell r="CC456">
            <v>4.4000000000000004</v>
          </cell>
          <cell r="CD456">
            <v>44</v>
          </cell>
          <cell r="CF456" t="str">
            <v>Other Industries</v>
          </cell>
          <cell r="CG456">
            <v>12.799999999999997</v>
          </cell>
        </row>
        <row r="457">
          <cell r="B457">
            <v>212112</v>
          </cell>
          <cell r="C457" t="str">
            <v>Media Producers</v>
          </cell>
          <cell r="E457">
            <v>2099</v>
          </cell>
          <cell r="F457" t="str">
            <v>n/a</v>
          </cell>
          <cell r="G457">
            <v>52</v>
          </cell>
          <cell r="H457">
            <v>48</v>
          </cell>
          <cell r="I457">
            <v>84</v>
          </cell>
          <cell r="J457">
            <v>16</v>
          </cell>
          <cell r="K457">
            <v>9.6999999999999993</v>
          </cell>
          <cell r="L457">
            <v>47.1</v>
          </cell>
          <cell r="M457">
            <v>15</v>
          </cell>
          <cell r="N457">
            <v>4.9000000000000004</v>
          </cell>
          <cell r="O457">
            <v>18.7</v>
          </cell>
          <cell r="P457">
            <v>2</v>
          </cell>
          <cell r="Q457">
            <v>2.5</v>
          </cell>
          <cell r="Y457">
            <v>84</v>
          </cell>
          <cell r="AA457">
            <v>4</v>
          </cell>
          <cell r="AF457">
            <v>47</v>
          </cell>
          <cell r="AH457">
            <v>7000</v>
          </cell>
          <cell r="AI457">
            <v>7024</v>
          </cell>
          <cell r="AN457">
            <v>-39.299999999999997</v>
          </cell>
          <cell r="AR457">
            <v>-9.1999999999999993</v>
          </cell>
          <cell r="AT457" t="str">
            <v>Information Media and Telecommunications</v>
          </cell>
          <cell r="AU457" t="str">
            <v>Professional, Scientific and Technical Services</v>
          </cell>
          <cell r="AV457" t="str">
            <v>Arts and Recreation Services</v>
          </cell>
          <cell r="AW457" t="str">
            <v>Manufacturing</v>
          </cell>
          <cell r="AX457">
            <v>61.2</v>
          </cell>
          <cell r="AY457">
            <v>22.5</v>
          </cell>
          <cell r="AZ457">
            <v>9.3000000000000007</v>
          </cell>
          <cell r="BA457">
            <v>1.4</v>
          </cell>
          <cell r="BN457">
            <v>56.3</v>
          </cell>
          <cell r="BO457">
            <v>26.5</v>
          </cell>
          <cell r="BP457">
            <v>8</v>
          </cell>
          <cell r="BQ457">
            <v>3.1</v>
          </cell>
          <cell r="BR457">
            <v>4</v>
          </cell>
          <cell r="BS457">
            <v>0.9</v>
          </cell>
          <cell r="BT457">
            <v>0.4</v>
          </cell>
          <cell r="BU457">
            <v>0.8</v>
          </cell>
          <cell r="BV457">
            <v>0.4</v>
          </cell>
          <cell r="BW457">
            <v>6.2</v>
          </cell>
          <cell r="BX457">
            <v>30.2</v>
          </cell>
          <cell r="BY457">
            <v>31.5</v>
          </cell>
          <cell r="BZ457">
            <v>20.5</v>
          </cell>
          <cell r="CA457">
            <v>5.5</v>
          </cell>
          <cell r="CB457">
            <v>3.1</v>
          </cell>
          <cell r="CC457">
            <v>2.7</v>
          </cell>
          <cell r="CD457">
            <v>38</v>
          </cell>
          <cell r="CF457" t="str">
            <v>Other Industries</v>
          </cell>
          <cell r="CG457">
            <v>5.5999999999999943</v>
          </cell>
        </row>
        <row r="458">
          <cell r="B458">
            <v>212113</v>
          </cell>
          <cell r="C458" t="str">
            <v>Radio Presenters</v>
          </cell>
          <cell r="E458">
            <v>2099</v>
          </cell>
          <cell r="F458" t="str">
            <v>n/a</v>
          </cell>
          <cell r="G458">
            <v>75</v>
          </cell>
          <cell r="H458">
            <v>25</v>
          </cell>
          <cell r="I458">
            <v>48</v>
          </cell>
          <cell r="J458">
            <v>52</v>
          </cell>
          <cell r="K458">
            <v>6</v>
          </cell>
          <cell r="L458">
            <v>21.8</v>
          </cell>
          <cell r="M458">
            <v>10.5</v>
          </cell>
          <cell r="N458">
            <v>13.1</v>
          </cell>
          <cell r="O458">
            <v>32.9</v>
          </cell>
          <cell r="P458">
            <v>5.3</v>
          </cell>
          <cell r="Q458">
            <v>10.4</v>
          </cell>
          <cell r="Y458">
            <v>48</v>
          </cell>
          <cell r="AA458">
            <v>4</v>
          </cell>
          <cell r="AF458">
            <v>44</v>
          </cell>
          <cell r="AH458">
            <v>1900</v>
          </cell>
          <cell r="AI458">
            <v>1864</v>
          </cell>
          <cell r="AN458">
            <v>-39.299999999999997</v>
          </cell>
          <cell r="AR458">
            <v>-9.1999999999999993</v>
          </cell>
          <cell r="AT458" t="str">
            <v>Information Media and Telecommunications</v>
          </cell>
          <cell r="AU458" t="str">
            <v>Arts and Recreation Services</v>
          </cell>
          <cell r="AV458" t="str">
            <v>Accommodation and Food Services</v>
          </cell>
          <cell r="AW458" t="str">
            <v>Financial and Insurance Services</v>
          </cell>
          <cell r="AX458">
            <v>58</v>
          </cell>
          <cell r="AY458">
            <v>26.8</v>
          </cell>
          <cell r="AZ458">
            <v>8.1999999999999993</v>
          </cell>
          <cell r="BA458">
            <v>2.8</v>
          </cell>
          <cell r="BN458">
            <v>31.5</v>
          </cell>
          <cell r="BO458">
            <v>20.9</v>
          </cell>
          <cell r="BP458">
            <v>22.9</v>
          </cell>
          <cell r="BQ458">
            <v>7.4</v>
          </cell>
          <cell r="BR458">
            <v>11.2</v>
          </cell>
          <cell r="BS458">
            <v>2.1</v>
          </cell>
          <cell r="BT458">
            <v>2.4</v>
          </cell>
          <cell r="BU458">
            <v>1.6</v>
          </cell>
          <cell r="BV458">
            <v>3.7</v>
          </cell>
          <cell r="BW458">
            <v>12.3</v>
          </cell>
          <cell r="BX458">
            <v>27.3</v>
          </cell>
          <cell r="BY458">
            <v>22.4</v>
          </cell>
          <cell r="BZ458">
            <v>19.2</v>
          </cell>
          <cell r="CA458">
            <v>5.6</v>
          </cell>
          <cell r="CB458">
            <v>4.7</v>
          </cell>
          <cell r="CC458">
            <v>4.9000000000000004</v>
          </cell>
          <cell r="CD458">
            <v>37</v>
          </cell>
          <cell r="CF458" t="str">
            <v>Other Industries</v>
          </cell>
          <cell r="CG458">
            <v>4.2000000000000028</v>
          </cell>
        </row>
        <row r="459">
          <cell r="B459">
            <v>212114</v>
          </cell>
          <cell r="C459" t="str">
            <v>Television Presenters</v>
          </cell>
          <cell r="E459">
            <v>2099</v>
          </cell>
          <cell r="F459" t="str">
            <v>n/a</v>
          </cell>
          <cell r="G459">
            <v>60</v>
          </cell>
          <cell r="H459">
            <v>40</v>
          </cell>
          <cell r="I459">
            <v>59</v>
          </cell>
          <cell r="J459">
            <v>41</v>
          </cell>
          <cell r="K459">
            <v>6.2</v>
          </cell>
          <cell r="L459">
            <v>31.8</v>
          </cell>
          <cell r="M459">
            <v>9.6999999999999993</v>
          </cell>
          <cell r="N459">
            <v>9.1999999999999993</v>
          </cell>
          <cell r="O459">
            <v>33.700000000000003</v>
          </cell>
          <cell r="P459">
            <v>2.2000000000000002</v>
          </cell>
          <cell r="Q459">
            <v>7.2</v>
          </cell>
          <cell r="Y459">
            <v>59</v>
          </cell>
          <cell r="AA459">
            <v>4</v>
          </cell>
          <cell r="AF459">
            <v>46</v>
          </cell>
          <cell r="AH459">
            <v>430</v>
          </cell>
          <cell r="AI459">
            <v>431</v>
          </cell>
          <cell r="AN459">
            <v>-39.299999999999997</v>
          </cell>
          <cell r="AR459">
            <v>-9.1999999999999993</v>
          </cell>
          <cell r="AT459" t="str">
            <v>Information Media and Telecommunications</v>
          </cell>
          <cell r="AU459" t="str">
            <v>Arts and Recreation Services</v>
          </cell>
          <cell r="AV459" t="str">
            <v>Professional, Scientific and Technical Services</v>
          </cell>
          <cell r="AW459" t="str">
            <v>Retail Trade</v>
          </cell>
          <cell r="AX459">
            <v>78.400000000000006</v>
          </cell>
          <cell r="AY459">
            <v>13.2</v>
          </cell>
          <cell r="AZ459">
            <v>4</v>
          </cell>
          <cell r="BA459">
            <v>3.5</v>
          </cell>
          <cell r="BN459">
            <v>53.2</v>
          </cell>
          <cell r="BO459">
            <v>19.3</v>
          </cell>
          <cell r="BP459">
            <v>13.1</v>
          </cell>
          <cell r="BQ459">
            <v>4.4000000000000004</v>
          </cell>
          <cell r="BR459">
            <v>6.7</v>
          </cell>
          <cell r="BS459">
            <v>0</v>
          </cell>
          <cell r="BT459">
            <v>0</v>
          </cell>
          <cell r="BU459">
            <v>3.4</v>
          </cell>
          <cell r="BV459">
            <v>0.7</v>
          </cell>
          <cell r="BW459">
            <v>6.1</v>
          </cell>
          <cell r="BX459">
            <v>26.2</v>
          </cell>
          <cell r="BY459">
            <v>29.4</v>
          </cell>
          <cell r="BZ459">
            <v>25.7</v>
          </cell>
          <cell r="CA459">
            <v>3.5</v>
          </cell>
          <cell r="CB459">
            <v>4.7</v>
          </cell>
          <cell r="CC459">
            <v>3.7</v>
          </cell>
          <cell r="CD459">
            <v>41</v>
          </cell>
          <cell r="CF459" t="str">
            <v>Other Industries</v>
          </cell>
          <cell r="CG459">
            <v>0.89999999999999147</v>
          </cell>
        </row>
        <row r="460">
          <cell r="B460">
            <v>212211</v>
          </cell>
          <cell r="C460" t="str">
            <v>Authors</v>
          </cell>
          <cell r="E460">
            <v>1600</v>
          </cell>
          <cell r="F460" t="str">
            <v>n/a</v>
          </cell>
          <cell r="G460">
            <v>38</v>
          </cell>
          <cell r="H460">
            <v>62</v>
          </cell>
          <cell r="I460">
            <v>50</v>
          </cell>
          <cell r="J460">
            <v>50</v>
          </cell>
          <cell r="K460">
            <v>29.6</v>
          </cell>
          <cell r="L460">
            <v>42.7</v>
          </cell>
          <cell r="M460">
            <v>9.1</v>
          </cell>
          <cell r="N460">
            <v>3.9</v>
          </cell>
          <cell r="O460">
            <v>10.9</v>
          </cell>
          <cell r="P460">
            <v>1.2</v>
          </cell>
          <cell r="Q460">
            <v>2.5</v>
          </cell>
          <cell r="Y460">
            <v>50</v>
          </cell>
          <cell r="AA460">
            <v>2.7</v>
          </cell>
          <cell r="AF460">
            <v>46</v>
          </cell>
          <cell r="AH460">
            <v>3300</v>
          </cell>
          <cell r="AI460">
            <v>3342</v>
          </cell>
          <cell r="AN460">
            <v>102</v>
          </cell>
          <cell r="AR460">
            <v>5.6</v>
          </cell>
          <cell r="AT460" t="str">
            <v>Arts and Recreation Services</v>
          </cell>
          <cell r="AU460" t="str">
            <v>Information Media and Telecommunications</v>
          </cell>
          <cell r="AV460" t="str">
            <v>Education and Training</v>
          </cell>
          <cell r="AW460" t="str">
            <v>Professional, Scientific and Technical Services</v>
          </cell>
          <cell r="AX460">
            <v>57.3</v>
          </cell>
          <cell r="AY460">
            <v>19.3</v>
          </cell>
          <cell r="AZ460">
            <v>5.6</v>
          </cell>
          <cell r="BA460">
            <v>5.3</v>
          </cell>
          <cell r="BN460">
            <v>38.9</v>
          </cell>
          <cell r="BO460">
            <v>28.4</v>
          </cell>
          <cell r="BP460">
            <v>16.600000000000001</v>
          </cell>
          <cell r="BQ460">
            <v>4.3</v>
          </cell>
          <cell r="BR460">
            <v>6.1</v>
          </cell>
          <cell r="BS460">
            <v>2.5</v>
          </cell>
          <cell r="BT460">
            <v>0.5</v>
          </cell>
          <cell r="BU460">
            <v>2.6</v>
          </cell>
          <cell r="BV460">
            <v>0.7</v>
          </cell>
          <cell r="BW460">
            <v>3.1</v>
          </cell>
          <cell r="BX460">
            <v>16.2</v>
          </cell>
          <cell r="BY460">
            <v>22.6</v>
          </cell>
          <cell r="BZ460">
            <v>23.9</v>
          </cell>
          <cell r="CA460">
            <v>10.199999999999999</v>
          </cell>
          <cell r="CB460">
            <v>7.8</v>
          </cell>
          <cell r="CC460">
            <v>15.6</v>
          </cell>
          <cell r="CD460">
            <v>47</v>
          </cell>
          <cell r="CF460" t="str">
            <v>Other Industries</v>
          </cell>
          <cell r="CG460">
            <v>12.500000000000014</v>
          </cell>
        </row>
        <row r="461">
          <cell r="B461">
            <v>212212</v>
          </cell>
          <cell r="C461" t="str">
            <v>Book and Script Editors</v>
          </cell>
          <cell r="E461">
            <v>1600</v>
          </cell>
          <cell r="F461" t="str">
            <v>n/a</v>
          </cell>
          <cell r="G461">
            <v>23</v>
          </cell>
          <cell r="H461">
            <v>78</v>
          </cell>
          <cell r="I461">
            <v>53</v>
          </cell>
          <cell r="J461">
            <v>48</v>
          </cell>
          <cell r="K461">
            <v>41.8</v>
          </cell>
          <cell r="L461">
            <v>45</v>
          </cell>
          <cell r="M461">
            <v>5.7</v>
          </cell>
          <cell r="N461">
            <v>1.6</v>
          </cell>
          <cell r="O461">
            <v>5.0999999999999996</v>
          </cell>
          <cell r="P461">
            <v>0.2</v>
          </cell>
          <cell r="Q461">
            <v>0.5</v>
          </cell>
          <cell r="Y461">
            <v>53</v>
          </cell>
          <cell r="AA461">
            <v>2.7</v>
          </cell>
          <cell r="AF461">
            <v>43</v>
          </cell>
          <cell r="AH461">
            <v>1300</v>
          </cell>
          <cell r="AI461">
            <v>1295</v>
          </cell>
          <cell r="AN461">
            <v>102</v>
          </cell>
          <cell r="AR461">
            <v>5.6</v>
          </cell>
          <cell r="AT461" t="str">
            <v>Information Media and Telecommunications</v>
          </cell>
          <cell r="AU461" t="str">
            <v>Professional, Scientific and Technical Services</v>
          </cell>
          <cell r="AV461" t="str">
            <v>Education and Training</v>
          </cell>
          <cell r="AW461" t="str">
            <v>Administrative and Support Services</v>
          </cell>
          <cell r="AX461">
            <v>63.2</v>
          </cell>
          <cell r="AY461">
            <v>8.8000000000000007</v>
          </cell>
          <cell r="AZ461">
            <v>7.2</v>
          </cell>
          <cell r="BA461">
            <v>5.5</v>
          </cell>
          <cell r="BN461">
            <v>38.700000000000003</v>
          </cell>
          <cell r="BO461">
            <v>39.700000000000003</v>
          </cell>
          <cell r="BP461">
            <v>11</v>
          </cell>
          <cell r="BQ461">
            <v>3.5</v>
          </cell>
          <cell r="BR461">
            <v>3.7</v>
          </cell>
          <cell r="BS461">
            <v>1.2</v>
          </cell>
          <cell r="BT461">
            <v>0.2</v>
          </cell>
          <cell r="BU461">
            <v>2.2000000000000002</v>
          </cell>
          <cell r="BV461">
            <v>0</v>
          </cell>
          <cell r="BW461">
            <v>3.5</v>
          </cell>
          <cell r="BX461">
            <v>21.9</v>
          </cell>
          <cell r="BY461">
            <v>25.4</v>
          </cell>
          <cell r="BZ461">
            <v>22.4</v>
          </cell>
          <cell r="CA461">
            <v>10.4</v>
          </cell>
          <cell r="CB461">
            <v>8.3000000000000007</v>
          </cell>
          <cell r="CC461">
            <v>8.1</v>
          </cell>
          <cell r="CD461">
            <v>44</v>
          </cell>
          <cell r="CF461" t="str">
            <v>Other Industries</v>
          </cell>
          <cell r="CG461">
            <v>15.299999999999997</v>
          </cell>
        </row>
        <row r="462">
          <cell r="B462">
            <v>212311</v>
          </cell>
          <cell r="C462" t="str">
            <v>Art Directors (Film, Television or Stage)</v>
          </cell>
          <cell r="E462">
            <v>1539</v>
          </cell>
          <cell r="F462" t="str">
            <v>n/a</v>
          </cell>
          <cell r="G462">
            <v>64</v>
          </cell>
          <cell r="H462">
            <v>36</v>
          </cell>
          <cell r="I462">
            <v>88</v>
          </cell>
          <cell r="J462">
            <v>12</v>
          </cell>
          <cell r="K462">
            <v>12.2</v>
          </cell>
          <cell r="L462">
            <v>44.5</v>
          </cell>
          <cell r="M462">
            <v>17.100000000000001</v>
          </cell>
          <cell r="N462">
            <v>4.3</v>
          </cell>
          <cell r="O462">
            <v>22</v>
          </cell>
          <cell r="P462">
            <v>0</v>
          </cell>
          <cell r="Q462">
            <v>0</v>
          </cell>
          <cell r="Y462">
            <v>88</v>
          </cell>
          <cell r="AA462">
            <v>1.9</v>
          </cell>
          <cell r="AF462">
            <v>51</v>
          </cell>
          <cell r="AH462">
            <v>180</v>
          </cell>
          <cell r="AI462">
            <v>179</v>
          </cell>
          <cell r="AN462">
            <v>8.8000000000000007</v>
          </cell>
          <cell r="AR462">
            <v>8.9</v>
          </cell>
          <cell r="AT462" t="str">
            <v>Information Media and Telecommunications</v>
          </cell>
          <cell r="AU462" t="str">
            <v>Professional, Scientific and Technical Services</v>
          </cell>
          <cell r="AV462" t="str">
            <v>Arts and Recreation Services</v>
          </cell>
          <cell r="AW462" t="str">
            <v>Administrative and Support Services</v>
          </cell>
          <cell r="AX462">
            <v>68.8</v>
          </cell>
          <cell r="AY462">
            <v>17.100000000000001</v>
          </cell>
          <cell r="AZ462">
            <v>12.4</v>
          </cell>
          <cell r="BA462">
            <v>1.8</v>
          </cell>
          <cell r="BN462">
            <v>55.1</v>
          </cell>
          <cell r="BO462">
            <v>29.2</v>
          </cell>
          <cell r="BP462">
            <v>6.5</v>
          </cell>
          <cell r="BQ462">
            <v>3.2</v>
          </cell>
          <cell r="BR462">
            <v>5.9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1.8</v>
          </cell>
          <cell r="BX462">
            <v>23.8</v>
          </cell>
          <cell r="BY462">
            <v>33.9</v>
          </cell>
          <cell r="BZ462">
            <v>32.1</v>
          </cell>
          <cell r="CA462">
            <v>4.2</v>
          </cell>
          <cell r="CB462">
            <v>2.4</v>
          </cell>
          <cell r="CC462">
            <v>1.8</v>
          </cell>
          <cell r="CD462">
            <v>43</v>
          </cell>
          <cell r="CF462" t="str">
            <v>No other main Industry</v>
          </cell>
          <cell r="CG462" t="str">
            <v>n/a</v>
          </cell>
        </row>
        <row r="463">
          <cell r="B463">
            <v>212312</v>
          </cell>
          <cell r="C463" t="str">
            <v>Directors (Film, Television, Radio or Stage)</v>
          </cell>
          <cell r="E463">
            <v>1539</v>
          </cell>
          <cell r="F463" t="str">
            <v>n/a</v>
          </cell>
          <cell r="G463">
            <v>76</v>
          </cell>
          <cell r="H463">
            <v>25</v>
          </cell>
          <cell r="I463">
            <v>75</v>
          </cell>
          <cell r="J463">
            <v>26</v>
          </cell>
          <cell r="K463">
            <v>13.8</v>
          </cell>
          <cell r="L463">
            <v>43</v>
          </cell>
          <cell r="M463">
            <v>14.4</v>
          </cell>
          <cell r="N463">
            <v>4.9000000000000004</v>
          </cell>
          <cell r="O463">
            <v>17.899999999999999</v>
          </cell>
          <cell r="P463">
            <v>2.4</v>
          </cell>
          <cell r="Q463">
            <v>3.6</v>
          </cell>
          <cell r="Y463">
            <v>75</v>
          </cell>
          <cell r="AA463">
            <v>1.9</v>
          </cell>
          <cell r="AF463">
            <v>49</v>
          </cell>
          <cell r="AH463">
            <v>2100</v>
          </cell>
          <cell r="AI463">
            <v>2103</v>
          </cell>
          <cell r="AN463">
            <v>8.8000000000000007</v>
          </cell>
          <cell r="AR463">
            <v>8.9</v>
          </cell>
          <cell r="AT463" t="str">
            <v>Information Media and Telecommunications</v>
          </cell>
          <cell r="AU463" t="str">
            <v>Arts and Recreation Services</v>
          </cell>
          <cell r="AV463" t="str">
            <v>Professional, Scientific and Technical Services</v>
          </cell>
          <cell r="AW463" t="str">
            <v>Manufacturing</v>
          </cell>
          <cell r="AX463">
            <v>71.8</v>
          </cell>
          <cell r="AY463">
            <v>12.3</v>
          </cell>
          <cell r="AZ463">
            <v>4.7</v>
          </cell>
          <cell r="BA463">
            <v>3.3</v>
          </cell>
          <cell r="BN463">
            <v>44.3</v>
          </cell>
          <cell r="BO463">
            <v>29</v>
          </cell>
          <cell r="BP463">
            <v>11.1</v>
          </cell>
          <cell r="BQ463">
            <v>5.9</v>
          </cell>
          <cell r="BR463">
            <v>6.4</v>
          </cell>
          <cell r="BS463">
            <v>1.2</v>
          </cell>
          <cell r="BT463">
            <v>0.8</v>
          </cell>
          <cell r="BU463">
            <v>1.3</v>
          </cell>
          <cell r="BV463">
            <v>0.9</v>
          </cell>
          <cell r="BW463">
            <v>4.5999999999999996</v>
          </cell>
          <cell r="BX463">
            <v>27.3</v>
          </cell>
          <cell r="BY463">
            <v>30.5</v>
          </cell>
          <cell r="BZ463">
            <v>21.8</v>
          </cell>
          <cell r="CA463">
            <v>7.1</v>
          </cell>
          <cell r="CB463">
            <v>4.0999999999999996</v>
          </cell>
          <cell r="CC463">
            <v>3.7</v>
          </cell>
          <cell r="CD463">
            <v>40</v>
          </cell>
          <cell r="CF463" t="str">
            <v>Other Industries</v>
          </cell>
          <cell r="CG463">
            <v>7.9000000000000057</v>
          </cell>
        </row>
        <row r="464">
          <cell r="B464">
            <v>212313</v>
          </cell>
          <cell r="C464" t="str">
            <v>Cinematographers</v>
          </cell>
          <cell r="E464">
            <v>1539</v>
          </cell>
          <cell r="F464" t="str">
            <v>n/a</v>
          </cell>
          <cell r="G464">
            <v>92</v>
          </cell>
          <cell r="H464">
            <v>8</v>
          </cell>
          <cell r="I464">
            <v>61</v>
          </cell>
          <cell r="J464">
            <v>39</v>
          </cell>
          <cell r="K464">
            <v>10.8</v>
          </cell>
          <cell r="L464">
            <v>29.1</v>
          </cell>
          <cell r="M464">
            <v>22.6</v>
          </cell>
          <cell r="N464">
            <v>8.8000000000000007</v>
          </cell>
          <cell r="O464">
            <v>21.1</v>
          </cell>
          <cell r="P464">
            <v>3.5</v>
          </cell>
          <cell r="Q464">
            <v>4</v>
          </cell>
          <cell r="Y464">
            <v>61</v>
          </cell>
          <cell r="AA464">
            <v>1.9</v>
          </cell>
          <cell r="AF464">
            <v>47</v>
          </cell>
          <cell r="AH464">
            <v>450</v>
          </cell>
          <cell r="AI464">
            <v>446</v>
          </cell>
          <cell r="AN464">
            <v>8.8000000000000007</v>
          </cell>
          <cell r="AR464">
            <v>8.9</v>
          </cell>
          <cell r="AT464" t="str">
            <v>Information Media and Telecommunications</v>
          </cell>
          <cell r="AU464" t="str">
            <v>Professional, Scientific and Technical Services</v>
          </cell>
          <cell r="AV464" t="str">
            <v>Education and Training</v>
          </cell>
          <cell r="AW464" t="str">
            <v>Arts and Recreation Services</v>
          </cell>
          <cell r="AX464">
            <v>85</v>
          </cell>
          <cell r="AY464">
            <v>11</v>
          </cell>
          <cell r="AZ464">
            <v>1</v>
          </cell>
          <cell r="BA464">
            <v>1</v>
          </cell>
          <cell r="BN464">
            <v>52.1</v>
          </cell>
          <cell r="BO464">
            <v>27.6</v>
          </cell>
          <cell r="BP464">
            <v>9</v>
          </cell>
          <cell r="BQ464">
            <v>5.3</v>
          </cell>
          <cell r="BR464">
            <v>2.8</v>
          </cell>
          <cell r="BS464">
            <v>0.7</v>
          </cell>
          <cell r="BT464">
            <v>0.7</v>
          </cell>
          <cell r="BU464">
            <v>1.8</v>
          </cell>
          <cell r="BV464">
            <v>0</v>
          </cell>
          <cell r="BW464">
            <v>7.5</v>
          </cell>
          <cell r="BX464">
            <v>26.5</v>
          </cell>
          <cell r="BY464">
            <v>24.8</v>
          </cell>
          <cell r="BZ464">
            <v>26.7</v>
          </cell>
          <cell r="CA464">
            <v>8.4</v>
          </cell>
          <cell r="CB464">
            <v>3.7</v>
          </cell>
          <cell r="CC464">
            <v>2.2999999999999998</v>
          </cell>
          <cell r="CD464">
            <v>41</v>
          </cell>
          <cell r="CF464" t="str">
            <v>Other Industries</v>
          </cell>
          <cell r="CG464">
            <v>2</v>
          </cell>
        </row>
        <row r="465">
          <cell r="B465">
            <v>212314</v>
          </cell>
          <cell r="C465" t="str">
            <v>Film and Video Editors</v>
          </cell>
          <cell r="E465">
            <v>1539</v>
          </cell>
          <cell r="F465" t="str">
            <v>n/a</v>
          </cell>
          <cell r="G465">
            <v>74</v>
          </cell>
          <cell r="H465">
            <v>26</v>
          </cell>
          <cell r="I465">
            <v>75</v>
          </cell>
          <cell r="J465">
            <v>25</v>
          </cell>
          <cell r="K465">
            <v>8</v>
          </cell>
          <cell r="L465">
            <v>42.2</v>
          </cell>
          <cell r="M465">
            <v>17</v>
          </cell>
          <cell r="N465">
            <v>8</v>
          </cell>
          <cell r="O465">
            <v>19.5</v>
          </cell>
          <cell r="P465">
            <v>2.5</v>
          </cell>
          <cell r="Q465">
            <v>2.7</v>
          </cell>
          <cell r="Y465">
            <v>75</v>
          </cell>
          <cell r="AA465">
            <v>1.9</v>
          </cell>
          <cell r="AF465">
            <v>45</v>
          </cell>
          <cell r="AH465">
            <v>2500</v>
          </cell>
          <cell r="AI465">
            <v>2461</v>
          </cell>
          <cell r="AN465">
            <v>8.8000000000000007</v>
          </cell>
          <cell r="AR465">
            <v>8.9</v>
          </cell>
          <cell r="AT465" t="str">
            <v>Information Media and Telecommunications</v>
          </cell>
          <cell r="AU465" t="str">
            <v>Professional, Scientific and Technical Services</v>
          </cell>
          <cell r="AV465" t="str">
            <v>Education and Training</v>
          </cell>
          <cell r="AW465" t="str">
            <v>Arts and Recreation Services</v>
          </cell>
          <cell r="AX465">
            <v>82.4</v>
          </cell>
          <cell r="AY465">
            <v>8.5</v>
          </cell>
          <cell r="AZ465">
            <v>2.2999999999999998</v>
          </cell>
          <cell r="BA465">
            <v>2</v>
          </cell>
          <cell r="BN465">
            <v>50.3</v>
          </cell>
          <cell r="BO465">
            <v>24.8</v>
          </cell>
          <cell r="BP465">
            <v>11.8</v>
          </cell>
          <cell r="BQ465">
            <v>4.0999999999999996</v>
          </cell>
          <cell r="BR465">
            <v>5.0999999999999996</v>
          </cell>
          <cell r="BS465">
            <v>1.2</v>
          </cell>
          <cell r="BT465">
            <v>0.6</v>
          </cell>
          <cell r="BU465">
            <v>2.1</v>
          </cell>
          <cell r="BV465">
            <v>2.2000000000000002</v>
          </cell>
          <cell r="BW465">
            <v>13.9</v>
          </cell>
          <cell r="BX465">
            <v>36.6</v>
          </cell>
          <cell r="BY465">
            <v>23.5</v>
          </cell>
          <cell r="BZ465">
            <v>15.5</v>
          </cell>
          <cell r="CA465">
            <v>4.8</v>
          </cell>
          <cell r="CB465">
            <v>2.6</v>
          </cell>
          <cell r="CC465">
            <v>0.9</v>
          </cell>
          <cell r="CD465">
            <v>34</v>
          </cell>
          <cell r="CF465" t="str">
            <v>Other Industries</v>
          </cell>
          <cell r="CG465">
            <v>4.7999999999999972</v>
          </cell>
        </row>
        <row r="466">
          <cell r="B466">
            <v>212315</v>
          </cell>
          <cell r="C466" t="str">
            <v>Program Directors (Television or Radio)</v>
          </cell>
          <cell r="E466">
            <v>1539</v>
          </cell>
          <cell r="F466" t="str">
            <v>n/a</v>
          </cell>
          <cell r="G466">
            <v>50</v>
          </cell>
          <cell r="H466">
            <v>50</v>
          </cell>
          <cell r="I466">
            <v>77</v>
          </cell>
          <cell r="J466">
            <v>23</v>
          </cell>
          <cell r="K466">
            <v>14.5</v>
          </cell>
          <cell r="L466">
            <v>46.2</v>
          </cell>
          <cell r="M466">
            <v>12.2</v>
          </cell>
          <cell r="N466">
            <v>4.7</v>
          </cell>
          <cell r="O466">
            <v>17.600000000000001</v>
          </cell>
          <cell r="P466">
            <v>2.1</v>
          </cell>
          <cell r="Q466">
            <v>2.7</v>
          </cell>
          <cell r="Y466">
            <v>77</v>
          </cell>
          <cell r="AA466">
            <v>1.9</v>
          </cell>
          <cell r="AF466">
            <v>44</v>
          </cell>
          <cell r="AH466">
            <v>1100</v>
          </cell>
          <cell r="AI466">
            <v>1085</v>
          </cell>
          <cell r="AN466">
            <v>8.8000000000000007</v>
          </cell>
          <cell r="AR466">
            <v>8.9</v>
          </cell>
          <cell r="AT466" t="str">
            <v>Information Media and Telecommunications</v>
          </cell>
          <cell r="AU466" t="str">
            <v>Arts and Recreation Services</v>
          </cell>
          <cell r="AV466" t="str">
            <v>Professional, Scientific and Technical Services</v>
          </cell>
          <cell r="AW466" t="str">
            <v>Financial and Insurance Services</v>
          </cell>
          <cell r="AX466">
            <v>91.6</v>
          </cell>
          <cell r="AY466">
            <v>1.9</v>
          </cell>
          <cell r="AZ466">
            <v>1.5</v>
          </cell>
          <cell r="BA466">
            <v>1.1000000000000001</v>
          </cell>
          <cell r="BN466">
            <v>45.5</v>
          </cell>
          <cell r="BO466">
            <v>22.6</v>
          </cell>
          <cell r="BP466">
            <v>11.5</v>
          </cell>
          <cell r="BQ466">
            <v>5.2</v>
          </cell>
          <cell r="BR466">
            <v>7.3</v>
          </cell>
          <cell r="BS466">
            <v>2.2999999999999998</v>
          </cell>
          <cell r="BT466">
            <v>2.4</v>
          </cell>
          <cell r="BU466">
            <v>3.2</v>
          </cell>
          <cell r="BV466">
            <v>0.6</v>
          </cell>
          <cell r="BW466">
            <v>9.3000000000000007</v>
          </cell>
          <cell r="BX466">
            <v>33.299999999999997</v>
          </cell>
          <cell r="BY466">
            <v>25.2</v>
          </cell>
          <cell r="BZ466">
            <v>19.2</v>
          </cell>
          <cell r="CA466">
            <v>6.8</v>
          </cell>
          <cell r="CB466">
            <v>3.3</v>
          </cell>
          <cell r="CC466">
            <v>2.2000000000000002</v>
          </cell>
          <cell r="CD466">
            <v>37</v>
          </cell>
          <cell r="CF466" t="str">
            <v>Other Industries</v>
          </cell>
          <cell r="CG466">
            <v>3.9000000000000057</v>
          </cell>
        </row>
        <row r="467">
          <cell r="B467">
            <v>212316</v>
          </cell>
          <cell r="C467" t="str">
            <v>Stage Managers</v>
          </cell>
          <cell r="E467">
            <v>1539</v>
          </cell>
          <cell r="F467" t="str">
            <v>n/a</v>
          </cell>
          <cell r="G467">
            <v>44</v>
          </cell>
          <cell r="H467">
            <v>57</v>
          </cell>
          <cell r="I467">
            <v>71</v>
          </cell>
          <cell r="J467">
            <v>29</v>
          </cell>
          <cell r="K467">
            <v>5.8</v>
          </cell>
          <cell r="L467">
            <v>44.1</v>
          </cell>
          <cell r="M467">
            <v>17.600000000000001</v>
          </cell>
          <cell r="N467">
            <v>8.5</v>
          </cell>
          <cell r="O467">
            <v>18.5</v>
          </cell>
          <cell r="P467">
            <v>2.7</v>
          </cell>
          <cell r="Q467">
            <v>2.7</v>
          </cell>
          <cell r="Y467">
            <v>71</v>
          </cell>
          <cell r="AA467">
            <v>1.9</v>
          </cell>
          <cell r="AF467">
            <v>47</v>
          </cell>
          <cell r="AH467">
            <v>350</v>
          </cell>
          <cell r="AI467">
            <v>346</v>
          </cell>
          <cell r="AN467">
            <v>8.8000000000000007</v>
          </cell>
          <cell r="AR467">
            <v>8.9</v>
          </cell>
          <cell r="AT467" t="str">
            <v>Arts and Recreation Services</v>
          </cell>
          <cell r="AU467" t="str">
            <v>Information Media and Telecommunications</v>
          </cell>
          <cell r="AV467" t="str">
            <v>Administrative and Support Services</v>
          </cell>
          <cell r="AW467" t="str">
            <v>Education and Training</v>
          </cell>
          <cell r="AX467">
            <v>55.7</v>
          </cell>
          <cell r="AY467">
            <v>24.9</v>
          </cell>
          <cell r="AZ467">
            <v>7</v>
          </cell>
          <cell r="BA467">
            <v>5.8</v>
          </cell>
          <cell r="BN467">
            <v>42.4</v>
          </cell>
          <cell r="BO467">
            <v>31.7</v>
          </cell>
          <cell r="BP467">
            <v>11.8</v>
          </cell>
          <cell r="BQ467">
            <v>4.3</v>
          </cell>
          <cell r="BR467">
            <v>6.3</v>
          </cell>
          <cell r="BS467">
            <v>0.9</v>
          </cell>
          <cell r="BT467">
            <v>0</v>
          </cell>
          <cell r="BU467">
            <v>2.6</v>
          </cell>
          <cell r="BV467">
            <v>1.2</v>
          </cell>
          <cell r="BW467">
            <v>16.7</v>
          </cell>
          <cell r="BX467">
            <v>34.5</v>
          </cell>
          <cell r="BY467">
            <v>22.8</v>
          </cell>
          <cell r="BZ467">
            <v>12.6</v>
          </cell>
          <cell r="CA467">
            <v>5</v>
          </cell>
          <cell r="CB467">
            <v>4.4000000000000004</v>
          </cell>
          <cell r="CC467">
            <v>2.9</v>
          </cell>
          <cell r="CD467">
            <v>34</v>
          </cell>
          <cell r="CF467" t="str">
            <v>Other Industries</v>
          </cell>
          <cell r="CG467">
            <v>6.6000000000000085</v>
          </cell>
        </row>
        <row r="468">
          <cell r="B468">
            <v>212317</v>
          </cell>
          <cell r="C468" t="str">
            <v>Technical Directors</v>
          </cell>
          <cell r="E468">
            <v>1539</v>
          </cell>
          <cell r="F468" t="str">
            <v>n/a</v>
          </cell>
          <cell r="G468">
            <v>82</v>
          </cell>
          <cell r="H468">
            <v>18</v>
          </cell>
          <cell r="I468">
            <v>91</v>
          </cell>
          <cell r="J468">
            <v>9</v>
          </cell>
          <cell r="K468">
            <v>9.1</v>
          </cell>
          <cell r="L468">
            <v>31</v>
          </cell>
          <cell r="M468">
            <v>19.2</v>
          </cell>
          <cell r="N468">
            <v>16.8</v>
          </cell>
          <cell r="O468">
            <v>18.399999999999999</v>
          </cell>
          <cell r="P468">
            <v>2.7</v>
          </cell>
          <cell r="Q468">
            <v>2.7</v>
          </cell>
          <cell r="Y468">
            <v>91</v>
          </cell>
          <cell r="AA468">
            <v>1.9</v>
          </cell>
          <cell r="AF468">
            <v>47</v>
          </cell>
          <cell r="AH468">
            <v>390</v>
          </cell>
          <cell r="AI468">
            <v>386</v>
          </cell>
          <cell r="AN468">
            <v>8.8000000000000007</v>
          </cell>
          <cell r="AR468">
            <v>8.9</v>
          </cell>
          <cell r="AT468" t="str">
            <v>Information Media and Telecommunications</v>
          </cell>
          <cell r="AU468" t="str">
            <v>Professional, Scientific and Technical Services</v>
          </cell>
          <cell r="AV468" t="str">
            <v>Arts and Recreation Services</v>
          </cell>
          <cell r="AW468" t="str">
            <v>Construction</v>
          </cell>
          <cell r="AX468">
            <v>77.900000000000006</v>
          </cell>
          <cell r="AY468">
            <v>6.3</v>
          </cell>
          <cell r="AZ468">
            <v>2.6</v>
          </cell>
          <cell r="BA468">
            <v>2.4</v>
          </cell>
          <cell r="BN468">
            <v>52.6</v>
          </cell>
          <cell r="BO468">
            <v>21.2</v>
          </cell>
          <cell r="BP468">
            <v>12.2</v>
          </cell>
          <cell r="BQ468">
            <v>5</v>
          </cell>
          <cell r="BR468">
            <v>4</v>
          </cell>
          <cell r="BS468">
            <v>0.8</v>
          </cell>
          <cell r="BT468">
            <v>2.1</v>
          </cell>
          <cell r="BU468">
            <v>2.1</v>
          </cell>
          <cell r="BV468">
            <v>0</v>
          </cell>
          <cell r="BW468">
            <v>2.8</v>
          </cell>
          <cell r="BX468">
            <v>19.600000000000001</v>
          </cell>
          <cell r="BY468">
            <v>34.5</v>
          </cell>
          <cell r="BZ468">
            <v>28.9</v>
          </cell>
          <cell r="CA468">
            <v>5.7</v>
          </cell>
          <cell r="CB468">
            <v>4.4000000000000004</v>
          </cell>
          <cell r="CC468">
            <v>4.0999999999999996</v>
          </cell>
          <cell r="CD468">
            <v>42</v>
          </cell>
          <cell r="CF468" t="str">
            <v>Other Industries</v>
          </cell>
          <cell r="CG468">
            <v>10.799999999999997</v>
          </cell>
        </row>
        <row r="469">
          <cell r="B469">
            <v>212318</v>
          </cell>
          <cell r="C469" t="str">
            <v>Video Producers</v>
          </cell>
          <cell r="E469">
            <v>1539</v>
          </cell>
          <cell r="F469" t="str">
            <v>n/a</v>
          </cell>
          <cell r="G469">
            <v>73</v>
          </cell>
          <cell r="H469">
            <v>27</v>
          </cell>
          <cell r="I469">
            <v>76</v>
          </cell>
          <cell r="J469">
            <v>24</v>
          </cell>
          <cell r="K469">
            <v>11.6</v>
          </cell>
          <cell r="L469">
            <v>43.9</v>
          </cell>
          <cell r="M469">
            <v>14.9</v>
          </cell>
          <cell r="N469">
            <v>7.6</v>
          </cell>
          <cell r="O469">
            <v>16.399999999999999</v>
          </cell>
          <cell r="P469">
            <v>2.9</v>
          </cell>
          <cell r="Q469">
            <v>2.8</v>
          </cell>
          <cell r="Y469">
            <v>76</v>
          </cell>
          <cell r="AA469">
            <v>1.9</v>
          </cell>
          <cell r="AF469">
            <v>46</v>
          </cell>
          <cell r="AH469">
            <v>1500</v>
          </cell>
          <cell r="AI469">
            <v>1456</v>
          </cell>
          <cell r="AN469">
            <v>8.8000000000000007</v>
          </cell>
          <cell r="AR469">
            <v>8.9</v>
          </cell>
          <cell r="AT469" t="str">
            <v>Information Media and Telecommunications</v>
          </cell>
          <cell r="AU469" t="str">
            <v>Arts and Recreation Services</v>
          </cell>
          <cell r="AV469" t="str">
            <v>Professional, Scientific and Technical Services</v>
          </cell>
          <cell r="AW469" t="str">
            <v>Education and Training</v>
          </cell>
          <cell r="AX469">
            <v>70.2</v>
          </cell>
          <cell r="AY469">
            <v>7.8</v>
          </cell>
          <cell r="AZ469">
            <v>6.7</v>
          </cell>
          <cell r="BA469">
            <v>6.3</v>
          </cell>
          <cell r="BN469">
            <v>42.7</v>
          </cell>
          <cell r="BO469">
            <v>31.3</v>
          </cell>
          <cell r="BP469">
            <v>12.5</v>
          </cell>
          <cell r="BQ469">
            <v>4.4000000000000004</v>
          </cell>
          <cell r="BR469">
            <v>5.5</v>
          </cell>
          <cell r="BS469">
            <v>1.2</v>
          </cell>
          <cell r="BT469">
            <v>0.5</v>
          </cell>
          <cell r="BU469">
            <v>2</v>
          </cell>
          <cell r="BV469">
            <v>1.2</v>
          </cell>
          <cell r="BW469">
            <v>8.9</v>
          </cell>
          <cell r="BX469">
            <v>34.1</v>
          </cell>
          <cell r="BY469">
            <v>26.2</v>
          </cell>
          <cell r="BZ469">
            <v>17.5</v>
          </cell>
          <cell r="CA469">
            <v>5</v>
          </cell>
          <cell r="CB469">
            <v>3.8</v>
          </cell>
          <cell r="CC469">
            <v>3.3</v>
          </cell>
          <cell r="CD469">
            <v>36</v>
          </cell>
          <cell r="CF469" t="str">
            <v>Other Industries</v>
          </cell>
          <cell r="CG469">
            <v>9</v>
          </cell>
        </row>
        <row r="470">
          <cell r="B470">
            <v>212399</v>
          </cell>
          <cell r="C470" t="str">
            <v>Other Film, Television, Radio and Stage Directors</v>
          </cell>
          <cell r="E470">
            <v>1539</v>
          </cell>
          <cell r="F470" t="str">
            <v>n/a</v>
          </cell>
          <cell r="G470">
            <v>73</v>
          </cell>
          <cell r="H470">
            <v>28</v>
          </cell>
          <cell r="I470">
            <v>80</v>
          </cell>
          <cell r="J470">
            <v>20</v>
          </cell>
          <cell r="K470">
            <v>4.9000000000000004</v>
          </cell>
          <cell r="L470">
            <v>27</v>
          </cell>
          <cell r="M470">
            <v>20.9</v>
          </cell>
          <cell r="N470">
            <v>14.6</v>
          </cell>
          <cell r="O470">
            <v>21.3</v>
          </cell>
          <cell r="P470">
            <v>4.5999999999999996</v>
          </cell>
          <cell r="Q470">
            <v>6.6</v>
          </cell>
          <cell r="Y470">
            <v>80</v>
          </cell>
          <cell r="AA470">
            <v>1.9</v>
          </cell>
          <cell r="AF470">
            <v>48</v>
          </cell>
          <cell r="AH470">
            <v>620</v>
          </cell>
          <cell r="AI470">
            <v>622</v>
          </cell>
          <cell r="AN470">
            <v>8.8000000000000007</v>
          </cell>
          <cell r="AR470">
            <v>8.9</v>
          </cell>
          <cell r="AT470" t="str">
            <v>Information Media and Telecommunications</v>
          </cell>
          <cell r="AU470" t="str">
            <v>Arts and Recreation Services</v>
          </cell>
          <cell r="AV470" t="str">
            <v>Administrative and Support Services</v>
          </cell>
          <cell r="AW470" t="str">
            <v>Professional, Scientific and Technical Services</v>
          </cell>
          <cell r="AX470">
            <v>62.5</v>
          </cell>
          <cell r="AY470">
            <v>17.399999999999999</v>
          </cell>
          <cell r="AZ470">
            <v>6.8</v>
          </cell>
          <cell r="BA470">
            <v>3.5</v>
          </cell>
          <cell r="BN470">
            <v>41.7</v>
          </cell>
          <cell r="BO470">
            <v>30</v>
          </cell>
          <cell r="BP470">
            <v>12.1</v>
          </cell>
          <cell r="BQ470">
            <v>3.7</v>
          </cell>
          <cell r="BR470">
            <v>8.1</v>
          </cell>
          <cell r="BS470">
            <v>2.4</v>
          </cell>
          <cell r="BT470">
            <v>1.1000000000000001</v>
          </cell>
          <cell r="BU470">
            <v>1</v>
          </cell>
          <cell r="BV470">
            <v>0.5</v>
          </cell>
          <cell r="BW470">
            <v>5.9</v>
          </cell>
          <cell r="BX470">
            <v>26.5</v>
          </cell>
          <cell r="BY470">
            <v>27.3</v>
          </cell>
          <cell r="BZ470">
            <v>25</v>
          </cell>
          <cell r="CA470">
            <v>8.3000000000000007</v>
          </cell>
          <cell r="CB470">
            <v>3.5</v>
          </cell>
          <cell r="CC470">
            <v>3</v>
          </cell>
          <cell r="CD470">
            <v>41</v>
          </cell>
          <cell r="CF470" t="str">
            <v>Other Industries</v>
          </cell>
          <cell r="CG470">
            <v>9.7999999999999972</v>
          </cell>
        </row>
        <row r="471">
          <cell r="B471">
            <v>212411</v>
          </cell>
          <cell r="C471" t="str">
            <v>Copywriters</v>
          </cell>
          <cell r="E471">
            <v>1576</v>
          </cell>
          <cell r="F471" t="str">
            <v>n/a</v>
          </cell>
          <cell r="G471">
            <v>40</v>
          </cell>
          <cell r="H471">
            <v>60</v>
          </cell>
          <cell r="I471">
            <v>59</v>
          </cell>
          <cell r="J471">
            <v>41</v>
          </cell>
          <cell r="K471">
            <v>15.9</v>
          </cell>
          <cell r="L471">
            <v>59.5</v>
          </cell>
          <cell r="M471">
            <v>8</v>
          </cell>
          <cell r="N471">
            <v>2.5</v>
          </cell>
          <cell r="O471">
            <v>12.1</v>
          </cell>
          <cell r="P471">
            <v>0.7</v>
          </cell>
          <cell r="Q471">
            <v>1.3</v>
          </cell>
          <cell r="Y471">
            <v>59</v>
          </cell>
          <cell r="AA471">
            <v>3</v>
          </cell>
          <cell r="AF471">
            <v>44</v>
          </cell>
          <cell r="AH471">
            <v>2000</v>
          </cell>
          <cell r="AI471">
            <v>2038</v>
          </cell>
          <cell r="AN471">
            <v>4.8</v>
          </cell>
          <cell r="AR471">
            <v>6.1</v>
          </cell>
          <cell r="AT471" t="str">
            <v>Professional, Scientific and Technical Services</v>
          </cell>
          <cell r="AU471" t="str">
            <v>Arts and Recreation Services</v>
          </cell>
          <cell r="AV471" t="str">
            <v>Information Media and Telecommunications</v>
          </cell>
          <cell r="AW471" t="str">
            <v>Retail Trade</v>
          </cell>
          <cell r="AX471">
            <v>58.6</v>
          </cell>
          <cell r="AY471">
            <v>12.8</v>
          </cell>
          <cell r="AZ471">
            <v>8.9</v>
          </cell>
          <cell r="BA471">
            <v>5</v>
          </cell>
          <cell r="BN471">
            <v>41.4</v>
          </cell>
          <cell r="BO471">
            <v>34.1</v>
          </cell>
          <cell r="BP471">
            <v>13.9</v>
          </cell>
          <cell r="BQ471">
            <v>3.4</v>
          </cell>
          <cell r="BR471">
            <v>5.5</v>
          </cell>
          <cell r="BS471">
            <v>0.5</v>
          </cell>
          <cell r="BT471">
            <v>0.2</v>
          </cell>
          <cell r="BU471">
            <v>0.9</v>
          </cell>
          <cell r="BV471">
            <v>0.2</v>
          </cell>
          <cell r="BW471">
            <v>9.4</v>
          </cell>
          <cell r="BX471">
            <v>35</v>
          </cell>
          <cell r="BY471">
            <v>27.4</v>
          </cell>
          <cell r="BZ471">
            <v>17.2</v>
          </cell>
          <cell r="CA471">
            <v>5.2</v>
          </cell>
          <cell r="CB471">
            <v>2.9</v>
          </cell>
          <cell r="CC471">
            <v>2.7</v>
          </cell>
          <cell r="CD471">
            <v>36</v>
          </cell>
          <cell r="CF471" t="str">
            <v>Other Industries</v>
          </cell>
          <cell r="CG471">
            <v>14.699999999999989</v>
          </cell>
        </row>
        <row r="472">
          <cell r="B472">
            <v>212412</v>
          </cell>
          <cell r="C472" t="str">
            <v>Newspaper and Periodical Editors</v>
          </cell>
          <cell r="E472">
            <v>1576</v>
          </cell>
          <cell r="F472" t="str">
            <v>n/a</v>
          </cell>
          <cell r="G472">
            <v>40</v>
          </cell>
          <cell r="H472">
            <v>60</v>
          </cell>
          <cell r="I472">
            <v>68</v>
          </cell>
          <cell r="J472">
            <v>32</v>
          </cell>
          <cell r="K472">
            <v>18.2</v>
          </cell>
          <cell r="L472">
            <v>50</v>
          </cell>
          <cell r="M472">
            <v>9.1</v>
          </cell>
          <cell r="N472">
            <v>4.4000000000000004</v>
          </cell>
          <cell r="O472">
            <v>15</v>
          </cell>
          <cell r="P472">
            <v>1.5</v>
          </cell>
          <cell r="Q472">
            <v>1.8</v>
          </cell>
          <cell r="Y472">
            <v>68</v>
          </cell>
          <cell r="AA472">
            <v>3</v>
          </cell>
          <cell r="AF472">
            <v>43</v>
          </cell>
          <cell r="AH472">
            <v>4400</v>
          </cell>
          <cell r="AI472">
            <v>4388</v>
          </cell>
          <cell r="AN472">
            <v>4.8</v>
          </cell>
          <cell r="AR472">
            <v>6.1</v>
          </cell>
          <cell r="AT472" t="str">
            <v>Information Media and Telecommunications</v>
          </cell>
          <cell r="AU472" t="str">
            <v>Professional, Scientific and Technical Services</v>
          </cell>
          <cell r="AV472" t="str">
            <v>Public Administration and Safety</v>
          </cell>
          <cell r="AW472" t="str">
            <v>Education and Training</v>
          </cell>
          <cell r="AX472">
            <v>59.1</v>
          </cell>
          <cell r="AY472">
            <v>8.1</v>
          </cell>
          <cell r="AZ472">
            <v>6.4</v>
          </cell>
          <cell r="BA472">
            <v>5.4</v>
          </cell>
          <cell r="BN472">
            <v>45.3</v>
          </cell>
          <cell r="BO472">
            <v>26.2</v>
          </cell>
          <cell r="BP472">
            <v>13.1</v>
          </cell>
          <cell r="BQ472">
            <v>4.2</v>
          </cell>
          <cell r="BR472">
            <v>5.6</v>
          </cell>
          <cell r="BS472">
            <v>1.6</v>
          </cell>
          <cell r="BT472">
            <v>0.5</v>
          </cell>
          <cell r="BU472">
            <v>3.6</v>
          </cell>
          <cell r="BV472">
            <v>0.9</v>
          </cell>
          <cell r="BW472">
            <v>7</v>
          </cell>
          <cell r="BX472">
            <v>30.2</v>
          </cell>
          <cell r="BY472">
            <v>26.1</v>
          </cell>
          <cell r="BZ472">
            <v>20.3</v>
          </cell>
          <cell r="CA472">
            <v>7.3</v>
          </cell>
          <cell r="CB472">
            <v>4.4000000000000004</v>
          </cell>
          <cell r="CC472">
            <v>3.8</v>
          </cell>
          <cell r="CD472">
            <v>39</v>
          </cell>
          <cell r="CF472" t="str">
            <v>Other Industries</v>
          </cell>
          <cell r="CG472">
            <v>20.999999999999986</v>
          </cell>
        </row>
        <row r="473">
          <cell r="B473">
            <v>212413</v>
          </cell>
          <cell r="C473" t="str">
            <v>Print Journalists</v>
          </cell>
          <cell r="E473">
            <v>1576</v>
          </cell>
          <cell r="F473" t="str">
            <v>n/a</v>
          </cell>
          <cell r="G473">
            <v>47</v>
          </cell>
          <cell r="H473">
            <v>53</v>
          </cell>
          <cell r="I473">
            <v>71</v>
          </cell>
          <cell r="J473">
            <v>29</v>
          </cell>
          <cell r="K473">
            <v>14.1</v>
          </cell>
          <cell r="L473">
            <v>57.7</v>
          </cell>
          <cell r="M473">
            <v>5.6</v>
          </cell>
          <cell r="N473">
            <v>2.5</v>
          </cell>
          <cell r="O473">
            <v>17.600000000000001</v>
          </cell>
          <cell r="P473">
            <v>1.3</v>
          </cell>
          <cell r="Q473">
            <v>1.2</v>
          </cell>
          <cell r="Y473">
            <v>71</v>
          </cell>
          <cell r="AA473">
            <v>3</v>
          </cell>
          <cell r="AF473">
            <v>44</v>
          </cell>
          <cell r="AH473">
            <v>3800</v>
          </cell>
          <cell r="AI473">
            <v>3827</v>
          </cell>
          <cell r="AN473">
            <v>4.8</v>
          </cell>
          <cell r="AR473">
            <v>6.1</v>
          </cell>
          <cell r="AT473" t="str">
            <v>Information Media and Telecommunications</v>
          </cell>
          <cell r="AU473" t="str">
            <v>Arts and Recreation Services</v>
          </cell>
          <cell r="AV473" t="str">
            <v>Professional, Scientific and Technical Services</v>
          </cell>
          <cell r="AW473" t="str">
            <v>Administrative and Support Services</v>
          </cell>
          <cell r="AX473">
            <v>86.4</v>
          </cell>
          <cell r="AY473">
            <v>9.5</v>
          </cell>
          <cell r="AZ473">
            <v>0.9</v>
          </cell>
          <cell r="BA473">
            <v>0.5</v>
          </cell>
          <cell r="BN473">
            <v>39.9</v>
          </cell>
          <cell r="BO473">
            <v>24.7</v>
          </cell>
          <cell r="BP473">
            <v>14.8</v>
          </cell>
          <cell r="BQ473">
            <v>6.5</v>
          </cell>
          <cell r="BR473">
            <v>8.3000000000000007</v>
          </cell>
          <cell r="BS473">
            <v>2.5</v>
          </cell>
          <cell r="BT473">
            <v>0.7</v>
          </cell>
          <cell r="BU473">
            <v>2.7</v>
          </cell>
          <cell r="BV473">
            <v>0.8</v>
          </cell>
          <cell r="BW473">
            <v>12</v>
          </cell>
          <cell r="BX473">
            <v>27.9</v>
          </cell>
          <cell r="BY473">
            <v>19.8</v>
          </cell>
          <cell r="BZ473">
            <v>18.399999999999999</v>
          </cell>
          <cell r="CA473">
            <v>8.3000000000000007</v>
          </cell>
          <cell r="CB473">
            <v>5.3</v>
          </cell>
          <cell r="CC473">
            <v>7.6</v>
          </cell>
          <cell r="CD473">
            <v>39</v>
          </cell>
          <cell r="CF473" t="str">
            <v>Other Industries</v>
          </cell>
          <cell r="CG473">
            <v>2.6999999999999886</v>
          </cell>
        </row>
        <row r="474">
          <cell r="B474">
            <v>212414</v>
          </cell>
          <cell r="C474" t="str">
            <v>Radio Journalists</v>
          </cell>
          <cell r="E474">
            <v>1576</v>
          </cell>
          <cell r="F474" t="str">
            <v>n/a</v>
          </cell>
          <cell r="G474">
            <v>43</v>
          </cell>
          <cell r="H474">
            <v>56</v>
          </cell>
          <cell r="I474">
            <v>76</v>
          </cell>
          <cell r="J474">
            <v>24</v>
          </cell>
          <cell r="K474">
            <v>15.8</v>
          </cell>
          <cell r="L474">
            <v>58.8</v>
          </cell>
          <cell r="M474">
            <v>5.2</v>
          </cell>
          <cell r="N474">
            <v>3.4</v>
          </cell>
          <cell r="O474">
            <v>15.5</v>
          </cell>
          <cell r="P474">
            <v>0.7</v>
          </cell>
          <cell r="Q474">
            <v>0.7</v>
          </cell>
          <cell r="Y474">
            <v>76</v>
          </cell>
          <cell r="AA474">
            <v>3</v>
          </cell>
          <cell r="AF474">
            <v>43</v>
          </cell>
          <cell r="AH474">
            <v>470</v>
          </cell>
          <cell r="AI474">
            <v>468</v>
          </cell>
          <cell r="AN474">
            <v>4.8</v>
          </cell>
          <cell r="AR474">
            <v>6.1</v>
          </cell>
          <cell r="AT474" t="str">
            <v>Information Media and Telecommunications</v>
          </cell>
          <cell r="AU474" t="str">
            <v>Financial and Insurance Services</v>
          </cell>
          <cell r="AV474" t="str">
            <v>Arts and Recreation Services</v>
          </cell>
          <cell r="AW474" t="str">
            <v>Professional, Scientific and Technical Services</v>
          </cell>
          <cell r="AX474">
            <v>93.7</v>
          </cell>
          <cell r="AY474">
            <v>2.4</v>
          </cell>
          <cell r="AZ474">
            <v>2</v>
          </cell>
          <cell r="BA474">
            <v>1.3</v>
          </cell>
          <cell r="BN474">
            <v>36.5</v>
          </cell>
          <cell r="BO474">
            <v>22.1</v>
          </cell>
          <cell r="BP474">
            <v>16.7</v>
          </cell>
          <cell r="BQ474">
            <v>6.4</v>
          </cell>
          <cell r="BR474">
            <v>9</v>
          </cell>
          <cell r="BS474">
            <v>1.9</v>
          </cell>
          <cell r="BT474">
            <v>2.8</v>
          </cell>
          <cell r="BU474">
            <v>4.5</v>
          </cell>
          <cell r="BV474">
            <v>0.9</v>
          </cell>
          <cell r="BW474">
            <v>14.2</v>
          </cell>
          <cell r="BX474">
            <v>33</v>
          </cell>
          <cell r="BY474">
            <v>18.100000000000001</v>
          </cell>
          <cell r="BZ474">
            <v>19.5</v>
          </cell>
          <cell r="CA474">
            <v>6</v>
          </cell>
          <cell r="CB474">
            <v>5.5</v>
          </cell>
          <cell r="CC474">
            <v>2.9</v>
          </cell>
          <cell r="CD474">
            <v>36</v>
          </cell>
          <cell r="CF474" t="str">
            <v>Other Industries</v>
          </cell>
          <cell r="CG474">
            <v>0.59999999999999432</v>
          </cell>
        </row>
        <row r="475">
          <cell r="B475">
            <v>212415</v>
          </cell>
          <cell r="C475" t="str">
            <v>Technical Writers</v>
          </cell>
          <cell r="E475">
            <v>1576</v>
          </cell>
          <cell r="F475" t="str">
            <v>n/a</v>
          </cell>
          <cell r="G475">
            <v>45</v>
          </cell>
          <cell r="H475">
            <v>56</v>
          </cell>
          <cell r="I475">
            <v>68</v>
          </cell>
          <cell r="J475">
            <v>33</v>
          </cell>
          <cell r="K475">
            <v>29.4</v>
          </cell>
          <cell r="L475">
            <v>38</v>
          </cell>
          <cell r="M475">
            <v>12</v>
          </cell>
          <cell r="N475">
            <v>9.8000000000000007</v>
          </cell>
          <cell r="O475">
            <v>8.1</v>
          </cell>
          <cell r="P475">
            <v>0.7</v>
          </cell>
          <cell r="Q475">
            <v>1.9</v>
          </cell>
          <cell r="Y475">
            <v>68</v>
          </cell>
          <cell r="AA475">
            <v>3</v>
          </cell>
          <cell r="AF475">
            <v>42</v>
          </cell>
          <cell r="AH475">
            <v>2900</v>
          </cell>
          <cell r="AI475">
            <v>2922</v>
          </cell>
          <cell r="AN475">
            <v>4.8</v>
          </cell>
          <cell r="AR475">
            <v>6.1</v>
          </cell>
          <cell r="AT475" t="str">
            <v>Professional, Scientific and Technical Services</v>
          </cell>
          <cell r="AU475" t="str">
            <v>Public Administration and Safety</v>
          </cell>
          <cell r="AV475" t="str">
            <v>Arts and Recreation Services</v>
          </cell>
          <cell r="AW475" t="str">
            <v>Manufacturing</v>
          </cell>
          <cell r="AX475">
            <v>24.6</v>
          </cell>
          <cell r="AY475">
            <v>12</v>
          </cell>
          <cell r="AZ475">
            <v>10.1</v>
          </cell>
          <cell r="BA475">
            <v>8.1999999999999993</v>
          </cell>
          <cell r="BN475">
            <v>35.1</v>
          </cell>
          <cell r="BO475">
            <v>24.7</v>
          </cell>
          <cell r="BP475">
            <v>19.399999999999999</v>
          </cell>
          <cell r="BQ475">
            <v>5</v>
          </cell>
          <cell r="BR475">
            <v>9.9</v>
          </cell>
          <cell r="BS475">
            <v>1.4</v>
          </cell>
          <cell r="BT475">
            <v>0.3</v>
          </cell>
          <cell r="BU475">
            <v>4.0999999999999996</v>
          </cell>
          <cell r="BV475">
            <v>0.4</v>
          </cell>
          <cell r="BW475">
            <v>2.9</v>
          </cell>
          <cell r="BX475">
            <v>19.399999999999999</v>
          </cell>
          <cell r="BY475">
            <v>25.8</v>
          </cell>
          <cell r="BZ475">
            <v>25.1</v>
          </cell>
          <cell r="CA475">
            <v>11.1</v>
          </cell>
          <cell r="CB475">
            <v>8.3000000000000007</v>
          </cell>
          <cell r="CC475">
            <v>7</v>
          </cell>
          <cell r="CD475">
            <v>45</v>
          </cell>
          <cell r="CF475" t="str">
            <v>Other Industries</v>
          </cell>
          <cell r="CG475">
            <v>45.099999999999994</v>
          </cell>
        </row>
        <row r="476">
          <cell r="B476">
            <v>212416</v>
          </cell>
          <cell r="C476" t="str">
            <v>Television Journalists</v>
          </cell>
          <cell r="E476">
            <v>1576</v>
          </cell>
          <cell r="F476" t="str">
            <v>n/a</v>
          </cell>
          <cell r="G476">
            <v>46</v>
          </cell>
          <cell r="H476">
            <v>54</v>
          </cell>
          <cell r="I476">
            <v>84</v>
          </cell>
          <cell r="J476">
            <v>16</v>
          </cell>
          <cell r="K476">
            <v>11</v>
          </cell>
          <cell r="L476">
            <v>67.3</v>
          </cell>
          <cell r="M476">
            <v>2.8</v>
          </cell>
          <cell r="N476">
            <v>0.6</v>
          </cell>
          <cell r="O476">
            <v>17.100000000000001</v>
          </cell>
          <cell r="P476">
            <v>0.3</v>
          </cell>
          <cell r="Q476">
            <v>0.9</v>
          </cell>
          <cell r="Y476">
            <v>84</v>
          </cell>
          <cell r="AA476">
            <v>3</v>
          </cell>
          <cell r="AF476">
            <v>47</v>
          </cell>
          <cell r="AH476">
            <v>1000</v>
          </cell>
          <cell r="AI476">
            <v>1002</v>
          </cell>
          <cell r="AN476">
            <v>4.8</v>
          </cell>
          <cell r="AR476">
            <v>6.1</v>
          </cell>
          <cell r="AT476" t="str">
            <v>Information Media and Telecommunications</v>
          </cell>
          <cell r="AU476" t="str">
            <v>Arts and Recreation Services</v>
          </cell>
          <cell r="AV476" t="str">
            <v>Manufacturing</v>
          </cell>
          <cell r="AW476" t="str">
            <v>Professional, Scientific and Technical Services</v>
          </cell>
          <cell r="AX476">
            <v>97.3</v>
          </cell>
          <cell r="AY476">
            <v>2</v>
          </cell>
          <cell r="AZ476">
            <v>0.4</v>
          </cell>
          <cell r="BA476">
            <v>0.3</v>
          </cell>
          <cell r="BN476">
            <v>48.3</v>
          </cell>
          <cell r="BO476">
            <v>15.1</v>
          </cell>
          <cell r="BP476">
            <v>15.7</v>
          </cell>
          <cell r="BQ476">
            <v>7.9</v>
          </cell>
          <cell r="BR476">
            <v>8.3000000000000007</v>
          </cell>
          <cell r="BS476">
            <v>1.3</v>
          </cell>
          <cell r="BT476">
            <v>1.1000000000000001</v>
          </cell>
          <cell r="BU476">
            <v>2.2999999999999998</v>
          </cell>
          <cell r="BV476">
            <v>0</v>
          </cell>
          <cell r="BW476">
            <v>14.2</v>
          </cell>
          <cell r="BX476">
            <v>43</v>
          </cell>
          <cell r="BY476">
            <v>17.5</v>
          </cell>
          <cell r="BZ476">
            <v>14.9</v>
          </cell>
          <cell r="CA476">
            <v>4.7</v>
          </cell>
          <cell r="CB476">
            <v>2.5</v>
          </cell>
          <cell r="CC476">
            <v>3.1</v>
          </cell>
          <cell r="CD476">
            <v>32</v>
          </cell>
          <cell r="CF476" t="str">
            <v>No other main Industry</v>
          </cell>
          <cell r="CG476" t="str">
            <v>n/a</v>
          </cell>
        </row>
        <row r="477">
          <cell r="B477">
            <v>212499</v>
          </cell>
          <cell r="C477" t="str">
            <v>Bloggers, Critics, Sports and Other Writers (not covered elsewhere)</v>
          </cell>
          <cell r="E477">
            <v>1576</v>
          </cell>
          <cell r="F477" t="str">
            <v>n/a</v>
          </cell>
          <cell r="G477">
            <v>41</v>
          </cell>
          <cell r="H477">
            <v>59</v>
          </cell>
          <cell r="I477">
            <v>61</v>
          </cell>
          <cell r="J477">
            <v>39</v>
          </cell>
          <cell r="K477">
            <v>19.7</v>
          </cell>
          <cell r="L477">
            <v>45.6</v>
          </cell>
          <cell r="M477">
            <v>9.1999999999999993</v>
          </cell>
          <cell r="N477">
            <v>4.5</v>
          </cell>
          <cell r="O477">
            <v>17.2</v>
          </cell>
          <cell r="P477">
            <v>1.5</v>
          </cell>
          <cell r="Q477">
            <v>2.2999999999999998</v>
          </cell>
          <cell r="Y477">
            <v>61</v>
          </cell>
          <cell r="AA477">
            <v>3</v>
          </cell>
          <cell r="AF477">
            <v>44</v>
          </cell>
          <cell r="AH477">
            <v>2000</v>
          </cell>
          <cell r="AI477">
            <v>1984</v>
          </cell>
          <cell r="AN477">
            <v>4.8</v>
          </cell>
          <cell r="AR477">
            <v>6.1</v>
          </cell>
          <cell r="AT477" t="str">
            <v>Information Media and Telecommunications</v>
          </cell>
          <cell r="AU477" t="str">
            <v>Arts and Recreation Services</v>
          </cell>
          <cell r="AV477" t="str">
            <v>Professional, Scientific and Technical Services</v>
          </cell>
          <cell r="AW477" t="str">
            <v>Public Administration and Safety</v>
          </cell>
          <cell r="AX477">
            <v>39.299999999999997</v>
          </cell>
          <cell r="AY477">
            <v>18</v>
          </cell>
          <cell r="AZ477">
            <v>11.2</v>
          </cell>
          <cell r="BA477">
            <v>7.4</v>
          </cell>
          <cell r="BN477">
            <v>44.5</v>
          </cell>
          <cell r="BO477">
            <v>24.9</v>
          </cell>
          <cell r="BP477">
            <v>13.4</v>
          </cell>
          <cell r="BQ477">
            <v>4.2</v>
          </cell>
          <cell r="BR477">
            <v>6.7</v>
          </cell>
          <cell r="BS477">
            <v>1.3</v>
          </cell>
          <cell r="BT477">
            <v>0.7</v>
          </cell>
          <cell r="BU477">
            <v>4.4000000000000004</v>
          </cell>
          <cell r="BV477">
            <v>2.2000000000000002</v>
          </cell>
          <cell r="BW477">
            <v>13</v>
          </cell>
          <cell r="BX477">
            <v>28.1</v>
          </cell>
          <cell r="BY477">
            <v>22.6</v>
          </cell>
          <cell r="BZ477">
            <v>17.2</v>
          </cell>
          <cell r="CA477">
            <v>6.6</v>
          </cell>
          <cell r="CB477">
            <v>5.4</v>
          </cell>
          <cell r="CC477">
            <v>5.0999999999999996</v>
          </cell>
          <cell r="CD477">
            <v>38</v>
          </cell>
          <cell r="CF477" t="str">
            <v>Other Industries</v>
          </cell>
          <cell r="CG477">
            <v>24.099999999999994</v>
          </cell>
        </row>
        <row r="478">
          <cell r="B478">
            <v>221111</v>
          </cell>
          <cell r="C478" t="str">
            <v>Accountants (General)</v>
          </cell>
          <cell r="E478">
            <v>1660</v>
          </cell>
          <cell r="F478" t="str">
            <v>n/a</v>
          </cell>
          <cell r="G478">
            <v>48</v>
          </cell>
          <cell r="H478">
            <v>52</v>
          </cell>
          <cell r="I478">
            <v>80</v>
          </cell>
          <cell r="J478">
            <v>20</v>
          </cell>
          <cell r="K478">
            <v>24.5</v>
          </cell>
          <cell r="L478">
            <v>59.1</v>
          </cell>
          <cell r="M478">
            <v>7.1</v>
          </cell>
          <cell r="N478">
            <v>1.9</v>
          </cell>
          <cell r="O478">
            <v>6.1</v>
          </cell>
          <cell r="P478">
            <v>0.4</v>
          </cell>
          <cell r="Q478">
            <v>0.8</v>
          </cell>
          <cell r="Y478">
            <v>80</v>
          </cell>
          <cell r="AA478">
            <v>2.1</v>
          </cell>
          <cell r="AF478">
            <v>43</v>
          </cell>
          <cell r="AH478">
            <v>130100</v>
          </cell>
          <cell r="AI478">
            <v>130065</v>
          </cell>
          <cell r="AN478">
            <v>9.4</v>
          </cell>
          <cell r="AR478">
            <v>8.6</v>
          </cell>
          <cell r="AT478" t="str">
            <v>Professional, Scientific and Technical Services</v>
          </cell>
          <cell r="AU478" t="str">
            <v>Financial and Insurance Services</v>
          </cell>
          <cell r="AV478" t="str">
            <v>Manufacturing</v>
          </cell>
          <cell r="AW478" t="str">
            <v>Public Administration and Safety</v>
          </cell>
          <cell r="AX478">
            <v>49.1</v>
          </cell>
          <cell r="AY478">
            <v>9.4</v>
          </cell>
          <cell r="AZ478">
            <v>4.9000000000000004</v>
          </cell>
          <cell r="BA478">
            <v>4.5999999999999996</v>
          </cell>
          <cell r="BN478">
            <v>39.1</v>
          </cell>
          <cell r="BO478">
            <v>27.3</v>
          </cell>
          <cell r="BP478">
            <v>15</v>
          </cell>
          <cell r="BQ478">
            <v>5.4</v>
          </cell>
          <cell r="BR478">
            <v>9.6999999999999993</v>
          </cell>
          <cell r="BS478">
            <v>1.2</v>
          </cell>
          <cell r="BT478">
            <v>0.5</v>
          </cell>
          <cell r="BU478">
            <v>1.9</v>
          </cell>
          <cell r="BV478">
            <v>0.5</v>
          </cell>
          <cell r="BW478">
            <v>6.5</v>
          </cell>
          <cell r="BX478">
            <v>32.1</v>
          </cell>
          <cell r="BY478">
            <v>27.1</v>
          </cell>
          <cell r="BZ478">
            <v>18.8</v>
          </cell>
          <cell r="CA478">
            <v>6.2</v>
          </cell>
          <cell r="CB478">
            <v>4.4000000000000004</v>
          </cell>
          <cell r="CC478">
            <v>4.5</v>
          </cell>
          <cell r="CD478">
            <v>38</v>
          </cell>
          <cell r="CF478" t="str">
            <v>Other Industries</v>
          </cell>
          <cell r="CG478">
            <v>32</v>
          </cell>
        </row>
        <row r="479">
          <cell r="B479">
            <v>221112</v>
          </cell>
          <cell r="C479" t="str">
            <v>Management Accountants</v>
          </cell>
          <cell r="E479">
            <v>1660</v>
          </cell>
          <cell r="F479" t="str">
            <v>n/a</v>
          </cell>
          <cell r="G479">
            <v>48</v>
          </cell>
          <cell r="H479">
            <v>52</v>
          </cell>
          <cell r="I479">
            <v>88</v>
          </cell>
          <cell r="J479">
            <v>12</v>
          </cell>
          <cell r="K479">
            <v>27.9</v>
          </cell>
          <cell r="L479">
            <v>60.2</v>
          </cell>
          <cell r="M479">
            <v>6.1</v>
          </cell>
          <cell r="N479">
            <v>2</v>
          </cell>
          <cell r="O479">
            <v>3</v>
          </cell>
          <cell r="P479">
            <v>0.2</v>
          </cell>
          <cell r="Q479">
            <v>0.6</v>
          </cell>
          <cell r="Y479">
            <v>88</v>
          </cell>
          <cell r="AA479">
            <v>2.1</v>
          </cell>
          <cell r="AF479">
            <v>43</v>
          </cell>
          <cell r="AH479">
            <v>5200</v>
          </cell>
          <cell r="AI479">
            <v>5160</v>
          </cell>
          <cell r="AN479">
            <v>9.4</v>
          </cell>
          <cell r="AR479">
            <v>8.6</v>
          </cell>
          <cell r="AT479" t="str">
            <v>Public Administration and Safety</v>
          </cell>
          <cell r="AU479" t="str">
            <v>Manufacturing</v>
          </cell>
          <cell r="AV479" t="str">
            <v>Professional, Scientific and Technical Services</v>
          </cell>
          <cell r="AW479" t="str">
            <v>Financial and Insurance Services</v>
          </cell>
          <cell r="AX479">
            <v>13.7</v>
          </cell>
          <cell r="AY479">
            <v>12.2</v>
          </cell>
          <cell r="AZ479">
            <v>10.9</v>
          </cell>
          <cell r="BA479">
            <v>9.9</v>
          </cell>
          <cell r="BN479">
            <v>36.799999999999997</v>
          </cell>
          <cell r="BO479">
            <v>26.4</v>
          </cell>
          <cell r="BP479">
            <v>16</v>
          </cell>
          <cell r="BQ479">
            <v>5.6</v>
          </cell>
          <cell r="BR479">
            <v>10.6</v>
          </cell>
          <cell r="BS479">
            <v>1.2</v>
          </cell>
          <cell r="BT479">
            <v>0.8</v>
          </cell>
          <cell r="BU479">
            <v>2.5</v>
          </cell>
          <cell r="BV479">
            <v>0.1</v>
          </cell>
          <cell r="BW479">
            <v>1.8</v>
          </cell>
          <cell r="BX479">
            <v>34.9</v>
          </cell>
          <cell r="BY479">
            <v>36</v>
          </cell>
          <cell r="BZ479">
            <v>18.2</v>
          </cell>
          <cell r="CA479">
            <v>4.7</v>
          </cell>
          <cell r="CB479">
            <v>3.2</v>
          </cell>
          <cell r="CC479">
            <v>1.1000000000000001</v>
          </cell>
          <cell r="CD479">
            <v>38</v>
          </cell>
          <cell r="CF479" t="str">
            <v>Other Industries</v>
          </cell>
          <cell r="CG479">
            <v>53.300000000000004</v>
          </cell>
        </row>
        <row r="480">
          <cell r="B480">
            <v>221113</v>
          </cell>
          <cell r="C480" t="str">
            <v>Taxation Accountants</v>
          </cell>
          <cell r="E480">
            <v>1660</v>
          </cell>
          <cell r="F480" t="str">
            <v>n/a</v>
          </cell>
          <cell r="G480">
            <v>50</v>
          </cell>
          <cell r="H480">
            <v>50</v>
          </cell>
          <cell r="I480">
            <v>72</v>
          </cell>
          <cell r="J480">
            <v>28</v>
          </cell>
          <cell r="K480">
            <v>26.5</v>
          </cell>
          <cell r="L480">
            <v>51.2</v>
          </cell>
          <cell r="M480">
            <v>10</v>
          </cell>
          <cell r="N480">
            <v>3.9</v>
          </cell>
          <cell r="O480">
            <v>5.7</v>
          </cell>
          <cell r="P480">
            <v>0.9</v>
          </cell>
          <cell r="Q480">
            <v>1.8</v>
          </cell>
          <cell r="Y480">
            <v>72</v>
          </cell>
          <cell r="AA480">
            <v>2.1</v>
          </cell>
          <cell r="AF480">
            <v>45</v>
          </cell>
          <cell r="AH480">
            <v>11000</v>
          </cell>
          <cell r="AI480">
            <v>11003</v>
          </cell>
          <cell r="AN480">
            <v>9.4</v>
          </cell>
          <cell r="AR480">
            <v>8.6</v>
          </cell>
          <cell r="AT480" t="str">
            <v>Professional, Scientific and Technical Services</v>
          </cell>
          <cell r="AU480" t="str">
            <v>Financial and Insurance Services</v>
          </cell>
          <cell r="AV480" t="str">
            <v>Public Administration and Safety</v>
          </cell>
          <cell r="AW480" t="str">
            <v>Mining</v>
          </cell>
          <cell r="AX480">
            <v>83.5</v>
          </cell>
          <cell r="AY480">
            <v>4.5999999999999996</v>
          </cell>
          <cell r="AZ480">
            <v>4.2</v>
          </cell>
          <cell r="BA480">
            <v>1.2</v>
          </cell>
          <cell r="BN480">
            <v>35.200000000000003</v>
          </cell>
          <cell r="BO480">
            <v>25.4</v>
          </cell>
          <cell r="BP480">
            <v>17.7</v>
          </cell>
          <cell r="BQ480">
            <v>5.7</v>
          </cell>
          <cell r="BR480">
            <v>12.5</v>
          </cell>
          <cell r="BS480">
            <v>1.4</v>
          </cell>
          <cell r="BT480">
            <v>0.6</v>
          </cell>
          <cell r="BU480">
            <v>1.6</v>
          </cell>
          <cell r="BV480">
            <v>0.3</v>
          </cell>
          <cell r="BW480">
            <v>6.1</v>
          </cell>
          <cell r="BX480">
            <v>26.8</v>
          </cell>
          <cell r="BY480">
            <v>22.6</v>
          </cell>
          <cell r="BZ480">
            <v>19.5</v>
          </cell>
          <cell r="CA480">
            <v>8.1999999999999993</v>
          </cell>
          <cell r="CB480">
            <v>7.1</v>
          </cell>
          <cell r="CC480">
            <v>9.5</v>
          </cell>
          <cell r="CD480">
            <v>42</v>
          </cell>
          <cell r="CF480" t="str">
            <v>Other Industries</v>
          </cell>
          <cell r="CG480">
            <v>6.5</v>
          </cell>
        </row>
        <row r="481">
          <cell r="B481">
            <v>221211</v>
          </cell>
          <cell r="C481" t="str">
            <v>Company Secretaries</v>
          </cell>
          <cell r="E481">
            <v>1916</v>
          </cell>
          <cell r="F481" t="str">
            <v>n/a</v>
          </cell>
          <cell r="G481">
            <v>35</v>
          </cell>
          <cell r="H481">
            <v>64</v>
          </cell>
          <cell r="I481">
            <v>67</v>
          </cell>
          <cell r="J481">
            <v>33</v>
          </cell>
          <cell r="K481">
            <v>28.5</v>
          </cell>
          <cell r="L481">
            <v>41.7</v>
          </cell>
          <cell r="M481">
            <v>8.6999999999999993</v>
          </cell>
          <cell r="N481">
            <v>4.3</v>
          </cell>
          <cell r="O481">
            <v>9.3000000000000007</v>
          </cell>
          <cell r="P481">
            <v>1.6</v>
          </cell>
          <cell r="Q481">
            <v>5.8</v>
          </cell>
          <cell r="Y481">
            <v>67</v>
          </cell>
          <cell r="AA481">
            <v>2.1</v>
          </cell>
          <cell r="AF481">
            <v>48</v>
          </cell>
          <cell r="AH481">
            <v>810</v>
          </cell>
          <cell r="AI481">
            <v>810</v>
          </cell>
          <cell r="AN481">
            <v>50.6</v>
          </cell>
          <cell r="AR481">
            <v>14.7</v>
          </cell>
          <cell r="AT481" t="str">
            <v>Financial and Insurance Services</v>
          </cell>
          <cell r="AU481" t="str">
            <v>Professional, Scientific and Technical Services</v>
          </cell>
          <cell r="AV481" t="str">
            <v>Manufacturing</v>
          </cell>
          <cell r="AW481" t="str">
            <v>Mining</v>
          </cell>
          <cell r="AX481">
            <v>17.399999999999999</v>
          </cell>
          <cell r="AY481">
            <v>13.2</v>
          </cell>
          <cell r="AZ481">
            <v>9.3000000000000007</v>
          </cell>
          <cell r="BA481">
            <v>6.5</v>
          </cell>
          <cell r="BN481">
            <v>38.1</v>
          </cell>
          <cell r="BO481">
            <v>25.6</v>
          </cell>
          <cell r="BP481">
            <v>13.4</v>
          </cell>
          <cell r="BQ481">
            <v>7.2</v>
          </cell>
          <cell r="BR481">
            <v>11.7</v>
          </cell>
          <cell r="BS481">
            <v>2.1</v>
          </cell>
          <cell r="BT481">
            <v>0.4</v>
          </cell>
          <cell r="BU481">
            <v>1.5</v>
          </cell>
          <cell r="BV481">
            <v>0</v>
          </cell>
          <cell r="BW481">
            <v>0.4</v>
          </cell>
          <cell r="BX481">
            <v>12.5</v>
          </cell>
          <cell r="BY481">
            <v>24.1</v>
          </cell>
          <cell r="BZ481">
            <v>23.9</v>
          </cell>
          <cell r="CA481">
            <v>13.1</v>
          </cell>
          <cell r="CB481">
            <v>11.9</v>
          </cell>
          <cell r="CC481">
            <v>14.1</v>
          </cell>
          <cell r="CD481">
            <v>50</v>
          </cell>
          <cell r="CF481" t="str">
            <v>Other Industries</v>
          </cell>
          <cell r="CG481">
            <v>53.6</v>
          </cell>
        </row>
        <row r="482">
          <cell r="B482">
            <v>221212</v>
          </cell>
          <cell r="C482" t="str">
            <v>Corporate Treasurers</v>
          </cell>
          <cell r="E482">
            <v>1916</v>
          </cell>
          <cell r="F482" t="str">
            <v>n/a</v>
          </cell>
          <cell r="G482">
            <v>60</v>
          </cell>
          <cell r="H482">
            <v>40</v>
          </cell>
          <cell r="I482">
            <v>92</v>
          </cell>
          <cell r="J482">
            <v>8</v>
          </cell>
          <cell r="K482">
            <v>36.200000000000003</v>
          </cell>
          <cell r="L482">
            <v>46.9</v>
          </cell>
          <cell r="M482">
            <v>6.4</v>
          </cell>
          <cell r="N482">
            <v>2.1</v>
          </cell>
          <cell r="O482">
            <v>7</v>
          </cell>
          <cell r="P482">
            <v>0.6</v>
          </cell>
          <cell r="Q482">
            <v>0.7</v>
          </cell>
          <cell r="Y482">
            <v>92</v>
          </cell>
          <cell r="AA482">
            <v>2.1</v>
          </cell>
          <cell r="AF482">
            <v>45</v>
          </cell>
          <cell r="AH482">
            <v>2700</v>
          </cell>
          <cell r="AI482">
            <v>2741</v>
          </cell>
          <cell r="AN482">
            <v>50.6</v>
          </cell>
          <cell r="AR482">
            <v>14.7</v>
          </cell>
          <cell r="AT482" t="str">
            <v>Financial and Insurance Services</v>
          </cell>
          <cell r="AU482" t="str">
            <v>Professional, Scientific and Technical Services</v>
          </cell>
          <cell r="AV482" t="str">
            <v>Public Administration and Safety</v>
          </cell>
          <cell r="AW482" t="str">
            <v>Electricity, Gas, Water and Waste Services</v>
          </cell>
          <cell r="AX482">
            <v>67</v>
          </cell>
          <cell r="AY482">
            <v>6</v>
          </cell>
          <cell r="AZ482">
            <v>5.4</v>
          </cell>
          <cell r="BA482">
            <v>2.6</v>
          </cell>
          <cell r="BN482">
            <v>51.6</v>
          </cell>
          <cell r="BO482">
            <v>29.2</v>
          </cell>
          <cell r="BP482">
            <v>9</v>
          </cell>
          <cell r="BQ482">
            <v>2.8</v>
          </cell>
          <cell r="BR482">
            <v>5.3</v>
          </cell>
          <cell r="BS482">
            <v>0.8</v>
          </cell>
          <cell r="BT482">
            <v>0.1</v>
          </cell>
          <cell r="BU482">
            <v>1.2</v>
          </cell>
          <cell r="BV482">
            <v>0</v>
          </cell>
          <cell r="BW482">
            <v>2.8</v>
          </cell>
          <cell r="BX482">
            <v>31.3</v>
          </cell>
          <cell r="BY482">
            <v>35.6</v>
          </cell>
          <cell r="BZ482">
            <v>21.7</v>
          </cell>
          <cell r="CA482">
            <v>5.3</v>
          </cell>
          <cell r="CB482">
            <v>2.2999999999999998</v>
          </cell>
          <cell r="CC482">
            <v>1</v>
          </cell>
          <cell r="CD482">
            <v>39</v>
          </cell>
          <cell r="CF482" t="str">
            <v>Other Industries</v>
          </cell>
          <cell r="CG482">
            <v>19</v>
          </cell>
        </row>
        <row r="483">
          <cell r="B483">
            <v>221213</v>
          </cell>
          <cell r="C483" t="str">
            <v>External Auditors</v>
          </cell>
          <cell r="E483">
            <v>1916</v>
          </cell>
          <cell r="F483" t="str">
            <v>n/a</v>
          </cell>
          <cell r="G483">
            <v>54</v>
          </cell>
          <cell r="H483">
            <v>46</v>
          </cell>
          <cell r="I483">
            <v>87</v>
          </cell>
          <cell r="J483">
            <v>14</v>
          </cell>
          <cell r="K483">
            <v>22.7</v>
          </cell>
          <cell r="L483">
            <v>50.2</v>
          </cell>
          <cell r="M483">
            <v>8.5</v>
          </cell>
          <cell r="N483">
            <v>6.1</v>
          </cell>
          <cell r="O483">
            <v>8.9</v>
          </cell>
          <cell r="P483">
            <v>1.1000000000000001</v>
          </cell>
          <cell r="Q483">
            <v>2.2999999999999998</v>
          </cell>
          <cell r="Y483">
            <v>87</v>
          </cell>
          <cell r="AA483">
            <v>2.1</v>
          </cell>
          <cell r="AF483">
            <v>44</v>
          </cell>
          <cell r="AH483">
            <v>9900</v>
          </cell>
          <cell r="AI483">
            <v>9918</v>
          </cell>
          <cell r="AN483">
            <v>50.6</v>
          </cell>
          <cell r="AR483">
            <v>14.7</v>
          </cell>
          <cell r="AT483" t="str">
            <v>Professional, Scientific and Technical Services</v>
          </cell>
          <cell r="AU483" t="str">
            <v>Public Administration and Safety</v>
          </cell>
          <cell r="AV483" t="str">
            <v>Financial and Insurance Services</v>
          </cell>
          <cell r="AW483" t="str">
            <v>Health Care and Social Assistance</v>
          </cell>
          <cell r="AX483">
            <v>46.9</v>
          </cell>
          <cell r="AY483">
            <v>27.8</v>
          </cell>
          <cell r="AZ483">
            <v>9.3000000000000007</v>
          </cell>
          <cell r="BA483">
            <v>2.1</v>
          </cell>
          <cell r="BN483">
            <v>35.5</v>
          </cell>
          <cell r="BO483">
            <v>26.3</v>
          </cell>
          <cell r="BP483">
            <v>16.100000000000001</v>
          </cell>
          <cell r="BQ483">
            <v>6.3</v>
          </cell>
          <cell r="BR483">
            <v>10</v>
          </cell>
          <cell r="BS483">
            <v>1.4</v>
          </cell>
          <cell r="BT483">
            <v>0.6</v>
          </cell>
          <cell r="BU483">
            <v>3.7</v>
          </cell>
          <cell r="BV483">
            <v>0.5</v>
          </cell>
          <cell r="BW483">
            <v>10.9</v>
          </cell>
          <cell r="BX483">
            <v>33.700000000000003</v>
          </cell>
          <cell r="BY483">
            <v>22.8</v>
          </cell>
          <cell r="BZ483">
            <v>17</v>
          </cell>
          <cell r="CA483">
            <v>7.2</v>
          </cell>
          <cell r="CB483">
            <v>4.5999999999999996</v>
          </cell>
          <cell r="CC483">
            <v>3.3</v>
          </cell>
          <cell r="CD483">
            <v>36</v>
          </cell>
          <cell r="CF483" t="str">
            <v>Other Industries</v>
          </cell>
          <cell r="CG483">
            <v>13.900000000000006</v>
          </cell>
        </row>
        <row r="484">
          <cell r="B484">
            <v>221214</v>
          </cell>
          <cell r="C484" t="str">
            <v>Internal Auditors</v>
          </cell>
          <cell r="E484">
            <v>1916</v>
          </cell>
          <cell r="F484" t="str">
            <v>n/a</v>
          </cell>
          <cell r="G484">
            <v>46</v>
          </cell>
          <cell r="H484">
            <v>54</v>
          </cell>
          <cell r="I484">
            <v>85</v>
          </cell>
          <cell r="J484">
            <v>15</v>
          </cell>
          <cell r="K484">
            <v>24.1</v>
          </cell>
          <cell r="L484">
            <v>44.2</v>
          </cell>
          <cell r="M484">
            <v>12</v>
          </cell>
          <cell r="N484">
            <v>7.7</v>
          </cell>
          <cell r="O484">
            <v>8.1999999999999993</v>
          </cell>
          <cell r="P484">
            <v>1.5</v>
          </cell>
          <cell r="Q484">
            <v>2.2000000000000002</v>
          </cell>
          <cell r="Y484">
            <v>85</v>
          </cell>
          <cell r="AA484">
            <v>2.1</v>
          </cell>
          <cell r="AF484">
            <v>41</v>
          </cell>
          <cell r="AH484">
            <v>4200</v>
          </cell>
          <cell r="AI484">
            <v>4172</v>
          </cell>
          <cell r="AN484">
            <v>50.6</v>
          </cell>
          <cell r="AR484">
            <v>14.7</v>
          </cell>
          <cell r="AT484" t="str">
            <v>Financial and Insurance Services</v>
          </cell>
          <cell r="AU484" t="str">
            <v>Public Administration and Safety</v>
          </cell>
          <cell r="AV484" t="str">
            <v>Professional, Scientific and Technical Services</v>
          </cell>
          <cell r="AW484" t="str">
            <v>Education and Training</v>
          </cell>
          <cell r="AX484">
            <v>30</v>
          </cell>
          <cell r="AY484">
            <v>20.5</v>
          </cell>
          <cell r="AZ484">
            <v>12.6</v>
          </cell>
          <cell r="BA484">
            <v>5.2</v>
          </cell>
          <cell r="BN484">
            <v>37.5</v>
          </cell>
          <cell r="BO484">
            <v>26.4</v>
          </cell>
          <cell r="BP484">
            <v>17</v>
          </cell>
          <cell r="BQ484">
            <v>5.6</v>
          </cell>
          <cell r="BR484">
            <v>8.5</v>
          </cell>
          <cell r="BS484">
            <v>1.5</v>
          </cell>
          <cell r="BT484">
            <v>0.5</v>
          </cell>
          <cell r="BU484">
            <v>3.1</v>
          </cell>
          <cell r="BV484">
            <v>0.2</v>
          </cell>
          <cell r="BW484">
            <v>3.7</v>
          </cell>
          <cell r="BX484">
            <v>30.4</v>
          </cell>
          <cell r="BY484">
            <v>30.7</v>
          </cell>
          <cell r="BZ484">
            <v>21.1</v>
          </cell>
          <cell r="CA484">
            <v>7.1</v>
          </cell>
          <cell r="CB484">
            <v>4.5999999999999996</v>
          </cell>
          <cell r="CC484">
            <v>2.2999999999999998</v>
          </cell>
          <cell r="CD484">
            <v>39</v>
          </cell>
          <cell r="CF484" t="str">
            <v>Other Industries</v>
          </cell>
          <cell r="CG484">
            <v>31.700000000000003</v>
          </cell>
        </row>
        <row r="485">
          <cell r="B485">
            <v>222111</v>
          </cell>
          <cell r="C485" t="str">
            <v>Commodities Traders</v>
          </cell>
          <cell r="E485">
            <v>2231</v>
          </cell>
          <cell r="F485" t="str">
            <v>n/a</v>
          </cell>
          <cell r="G485">
            <v>72</v>
          </cell>
          <cell r="H485">
            <v>29</v>
          </cell>
          <cell r="I485">
            <v>87</v>
          </cell>
          <cell r="J485">
            <v>13</v>
          </cell>
          <cell r="K485">
            <v>10.7</v>
          </cell>
          <cell r="L485">
            <v>40.1</v>
          </cell>
          <cell r="M485">
            <v>10.1</v>
          </cell>
          <cell r="N485">
            <v>8.9</v>
          </cell>
          <cell r="O485">
            <v>16.7</v>
          </cell>
          <cell r="P485">
            <v>4.3</v>
          </cell>
          <cell r="Q485">
            <v>9.1999999999999993</v>
          </cell>
          <cell r="Y485">
            <v>87</v>
          </cell>
          <cell r="AA485">
            <v>1.9</v>
          </cell>
          <cell r="AF485">
            <v>47</v>
          </cell>
          <cell r="AH485">
            <v>2300</v>
          </cell>
          <cell r="AI485">
            <v>2317</v>
          </cell>
          <cell r="AN485">
            <v>13.9</v>
          </cell>
          <cell r="AR485">
            <v>10.6</v>
          </cell>
          <cell r="AT485" t="str">
            <v>Wholesale Trade</v>
          </cell>
          <cell r="AU485" t="str">
            <v>Professional, Scientific and Technical Services</v>
          </cell>
          <cell r="AV485" t="str">
            <v>Agriculture, Forestry and Fishing</v>
          </cell>
          <cell r="AW485" t="str">
            <v>Manufacturing</v>
          </cell>
          <cell r="AX485">
            <v>27.6</v>
          </cell>
          <cell r="AY485">
            <v>22.2</v>
          </cell>
          <cell r="AZ485">
            <v>13.2</v>
          </cell>
          <cell r="BA485">
            <v>9.8000000000000007</v>
          </cell>
          <cell r="BN485">
            <v>37.1</v>
          </cell>
          <cell r="BO485">
            <v>30.8</v>
          </cell>
          <cell r="BP485">
            <v>15.8</v>
          </cell>
          <cell r="BQ485">
            <v>6.9</v>
          </cell>
          <cell r="BR485">
            <v>7.1</v>
          </cell>
          <cell r="BS485">
            <v>1.8</v>
          </cell>
          <cell r="BT485">
            <v>0.3</v>
          </cell>
          <cell r="BU485">
            <v>0.1</v>
          </cell>
          <cell r="BV485">
            <v>0.2</v>
          </cell>
          <cell r="BW485">
            <v>8.8000000000000007</v>
          </cell>
          <cell r="BX485">
            <v>31.7</v>
          </cell>
          <cell r="BY485">
            <v>20.399999999999999</v>
          </cell>
          <cell r="BZ485">
            <v>18.7</v>
          </cell>
          <cell r="CA485">
            <v>7.3</v>
          </cell>
          <cell r="CB485">
            <v>5.6</v>
          </cell>
          <cell r="CC485">
            <v>7.4</v>
          </cell>
          <cell r="CD485">
            <v>39</v>
          </cell>
          <cell r="CF485" t="str">
            <v>Other Industries</v>
          </cell>
          <cell r="CG485">
            <v>27.200000000000003</v>
          </cell>
        </row>
        <row r="486">
          <cell r="B486">
            <v>222112</v>
          </cell>
          <cell r="C486" t="str">
            <v>Finance Brokers</v>
          </cell>
          <cell r="E486">
            <v>2231</v>
          </cell>
          <cell r="F486" t="str">
            <v>n/a</v>
          </cell>
          <cell r="G486">
            <v>72</v>
          </cell>
          <cell r="H486">
            <v>28</v>
          </cell>
          <cell r="I486">
            <v>81</v>
          </cell>
          <cell r="J486">
            <v>19</v>
          </cell>
          <cell r="K486">
            <v>11.9</v>
          </cell>
          <cell r="L486">
            <v>25.5</v>
          </cell>
          <cell r="M486">
            <v>38</v>
          </cell>
          <cell r="N486">
            <v>9.5</v>
          </cell>
          <cell r="O486">
            <v>10.9</v>
          </cell>
          <cell r="P486">
            <v>1.7</v>
          </cell>
          <cell r="Q486">
            <v>2.6</v>
          </cell>
          <cell r="Y486">
            <v>81</v>
          </cell>
          <cell r="AA486">
            <v>1.9</v>
          </cell>
          <cell r="AF486">
            <v>47</v>
          </cell>
          <cell r="AH486">
            <v>12700</v>
          </cell>
          <cell r="AI486">
            <v>12655</v>
          </cell>
          <cell r="AN486">
            <v>13.9</v>
          </cell>
          <cell r="AR486">
            <v>10.6</v>
          </cell>
          <cell r="AT486" t="str">
            <v>Financial and Insurance Services</v>
          </cell>
          <cell r="AU486" t="str">
            <v>Professional, Scientific and Technical Services</v>
          </cell>
          <cell r="AV486" t="str">
            <v>Rental, Hiring and Real Estate Services</v>
          </cell>
          <cell r="AW486" t="str">
            <v>Agriculture, Forestry and Fishing</v>
          </cell>
          <cell r="AX486">
            <v>95.2</v>
          </cell>
          <cell r="AY486">
            <v>1.6</v>
          </cell>
          <cell r="AZ486">
            <v>1</v>
          </cell>
          <cell r="BA486">
            <v>0.6</v>
          </cell>
          <cell r="BN486">
            <v>33.5</v>
          </cell>
          <cell r="BO486">
            <v>26.4</v>
          </cell>
          <cell r="BP486">
            <v>17.899999999999999</v>
          </cell>
          <cell r="BQ486">
            <v>6.4</v>
          </cell>
          <cell r="BR486">
            <v>13.2</v>
          </cell>
          <cell r="BS486">
            <v>0.9</v>
          </cell>
          <cell r="BT486">
            <v>0.5</v>
          </cell>
          <cell r="BU486">
            <v>1.2</v>
          </cell>
          <cell r="BV486">
            <v>0.2</v>
          </cell>
          <cell r="BW486">
            <v>3.1</v>
          </cell>
          <cell r="BX486">
            <v>21.1</v>
          </cell>
          <cell r="BY486">
            <v>26.3</v>
          </cell>
          <cell r="BZ486">
            <v>28.1</v>
          </cell>
          <cell r="CA486">
            <v>9.6</v>
          </cell>
          <cell r="CB486">
            <v>6.7</v>
          </cell>
          <cell r="CC486">
            <v>5</v>
          </cell>
          <cell r="CD486">
            <v>44</v>
          </cell>
          <cell r="CF486" t="str">
            <v>Other Industries</v>
          </cell>
          <cell r="CG486">
            <v>1.6000000000000085</v>
          </cell>
        </row>
        <row r="487">
          <cell r="B487">
            <v>222113</v>
          </cell>
          <cell r="C487" t="str">
            <v>Insurance Brokers</v>
          </cell>
          <cell r="E487">
            <v>2231</v>
          </cell>
          <cell r="F487" t="str">
            <v>n/a</v>
          </cell>
          <cell r="G487">
            <v>57</v>
          </cell>
          <cell r="H487">
            <v>43</v>
          </cell>
          <cell r="I487">
            <v>85</v>
          </cell>
          <cell r="J487">
            <v>15</v>
          </cell>
          <cell r="K487">
            <v>7.4</v>
          </cell>
          <cell r="L487">
            <v>19.600000000000001</v>
          </cell>
          <cell r="M487">
            <v>42</v>
          </cell>
          <cell r="N487">
            <v>8.1</v>
          </cell>
          <cell r="O487">
            <v>16.5</v>
          </cell>
          <cell r="P487">
            <v>2.8</v>
          </cell>
          <cell r="Q487">
            <v>3.7</v>
          </cell>
          <cell r="Y487">
            <v>85</v>
          </cell>
          <cell r="AA487">
            <v>1.9</v>
          </cell>
          <cell r="AF487">
            <v>44</v>
          </cell>
          <cell r="AH487">
            <v>9200</v>
          </cell>
          <cell r="AI487">
            <v>9151</v>
          </cell>
          <cell r="AN487">
            <v>13.9</v>
          </cell>
          <cell r="AR487">
            <v>10.6</v>
          </cell>
          <cell r="AT487" t="str">
            <v>Financial and Insurance Services</v>
          </cell>
          <cell r="AU487" t="str">
            <v>Construction</v>
          </cell>
          <cell r="AV487" t="str">
            <v>Public Administration and Safety</v>
          </cell>
          <cell r="AW487" t="str">
            <v>Professional, Scientific and Technical Services</v>
          </cell>
          <cell r="AX487">
            <v>93</v>
          </cell>
          <cell r="AY487">
            <v>3.7</v>
          </cell>
          <cell r="AZ487">
            <v>0.4</v>
          </cell>
          <cell r="BA487">
            <v>0.4</v>
          </cell>
          <cell r="BN487">
            <v>33.799999999999997</v>
          </cell>
          <cell r="BO487">
            <v>26.5</v>
          </cell>
          <cell r="BP487">
            <v>18.899999999999999</v>
          </cell>
          <cell r="BQ487">
            <v>6.4</v>
          </cell>
          <cell r="BR487">
            <v>10.9</v>
          </cell>
          <cell r="BS487">
            <v>1.8</v>
          </cell>
          <cell r="BT487">
            <v>0.7</v>
          </cell>
          <cell r="BU487">
            <v>0.9</v>
          </cell>
          <cell r="BV487">
            <v>0.4</v>
          </cell>
          <cell r="BW487">
            <v>3.5</v>
          </cell>
          <cell r="BX487">
            <v>24.8</v>
          </cell>
          <cell r="BY487">
            <v>26.9</v>
          </cell>
          <cell r="BZ487">
            <v>22.8</v>
          </cell>
          <cell r="CA487">
            <v>9.1</v>
          </cell>
          <cell r="CB487">
            <v>6.7</v>
          </cell>
          <cell r="CC487">
            <v>5.8</v>
          </cell>
          <cell r="CD487">
            <v>42</v>
          </cell>
          <cell r="CF487" t="str">
            <v>Other Industries</v>
          </cell>
          <cell r="CG487">
            <v>2.4999999999999858</v>
          </cell>
        </row>
        <row r="488">
          <cell r="B488">
            <v>222199</v>
          </cell>
          <cell r="C488" t="str">
            <v>Other Financial Brokers</v>
          </cell>
          <cell r="E488">
            <v>2231</v>
          </cell>
          <cell r="F488" t="str">
            <v>n/a</v>
          </cell>
          <cell r="G488">
            <v>61</v>
          </cell>
          <cell r="H488">
            <v>40</v>
          </cell>
          <cell r="I488">
            <v>83</v>
          </cell>
          <cell r="J488">
            <v>17</v>
          </cell>
          <cell r="K488">
            <v>18.5</v>
          </cell>
          <cell r="L488">
            <v>36.700000000000003</v>
          </cell>
          <cell r="M488">
            <v>17.899999999999999</v>
          </cell>
          <cell r="N488">
            <v>15.5</v>
          </cell>
          <cell r="O488">
            <v>9.4</v>
          </cell>
          <cell r="P488">
            <v>0</v>
          </cell>
          <cell r="Q488">
            <v>2.1</v>
          </cell>
          <cell r="Y488">
            <v>83</v>
          </cell>
          <cell r="AA488">
            <v>1.9</v>
          </cell>
          <cell r="AF488">
            <v>48</v>
          </cell>
          <cell r="AH488">
            <v>380</v>
          </cell>
          <cell r="AI488">
            <v>380</v>
          </cell>
          <cell r="AN488">
            <v>13.9</v>
          </cell>
          <cell r="AR488">
            <v>10.6</v>
          </cell>
          <cell r="AT488" t="str">
            <v>Rental, Hiring and Real Estate Services</v>
          </cell>
          <cell r="AU488" t="str">
            <v>Financial and Insurance Services</v>
          </cell>
          <cell r="AV488" t="str">
            <v>Professional, Scientific and Technical Services</v>
          </cell>
          <cell r="AW488" t="str">
            <v>Construction</v>
          </cell>
          <cell r="AX488">
            <v>71.7</v>
          </cell>
          <cell r="AY488">
            <v>20.3</v>
          </cell>
          <cell r="AZ488">
            <v>6.1</v>
          </cell>
          <cell r="BA488">
            <v>1.1000000000000001</v>
          </cell>
          <cell r="BN488">
            <v>49.2</v>
          </cell>
          <cell r="BO488">
            <v>30.8</v>
          </cell>
          <cell r="BP488">
            <v>13.7</v>
          </cell>
          <cell r="BQ488">
            <v>1.8</v>
          </cell>
          <cell r="BR488">
            <v>3.7</v>
          </cell>
          <cell r="BS488">
            <v>0</v>
          </cell>
          <cell r="BT488">
            <v>0</v>
          </cell>
          <cell r="BU488">
            <v>0.8</v>
          </cell>
          <cell r="BV488">
            <v>0</v>
          </cell>
          <cell r="BW488">
            <v>3.5</v>
          </cell>
          <cell r="BX488">
            <v>23.6</v>
          </cell>
          <cell r="BY488">
            <v>30.6</v>
          </cell>
          <cell r="BZ488">
            <v>26.8</v>
          </cell>
          <cell r="CA488">
            <v>8.6</v>
          </cell>
          <cell r="CB488">
            <v>2.7</v>
          </cell>
          <cell r="CC488">
            <v>4.3</v>
          </cell>
          <cell r="CD488">
            <v>42</v>
          </cell>
          <cell r="CF488" t="str">
            <v>Other Industries</v>
          </cell>
          <cell r="CG488">
            <v>0.80000000000001137</v>
          </cell>
        </row>
        <row r="489">
          <cell r="B489">
            <v>222211</v>
          </cell>
          <cell r="C489" t="str">
            <v>Financial Market Dealers</v>
          </cell>
          <cell r="E489">
            <v>2298</v>
          </cell>
          <cell r="F489" t="str">
            <v>n/a</v>
          </cell>
          <cell r="G489">
            <v>74</v>
          </cell>
          <cell r="H489">
            <v>26</v>
          </cell>
          <cell r="I489">
            <v>84</v>
          </cell>
          <cell r="J489">
            <v>17</v>
          </cell>
          <cell r="K489">
            <v>21.2</v>
          </cell>
          <cell r="L489">
            <v>46.8</v>
          </cell>
          <cell r="M489">
            <v>8.6999999999999993</v>
          </cell>
          <cell r="N489">
            <v>4.5999999999999996</v>
          </cell>
          <cell r="O489">
            <v>14.3</v>
          </cell>
          <cell r="P489">
            <v>1.2</v>
          </cell>
          <cell r="Q489">
            <v>3.3</v>
          </cell>
          <cell r="Y489">
            <v>84</v>
          </cell>
          <cell r="AA489">
            <v>0.8</v>
          </cell>
          <cell r="AF489">
            <v>48</v>
          </cell>
          <cell r="AH489">
            <v>1300</v>
          </cell>
          <cell r="AI489">
            <v>1339</v>
          </cell>
          <cell r="AN489">
            <v>23.8</v>
          </cell>
          <cell r="AR489">
            <v>-3.8</v>
          </cell>
          <cell r="AT489" t="str">
            <v>Financial and Insurance Services</v>
          </cell>
          <cell r="AU489" t="str">
            <v>Administrative and Support Services</v>
          </cell>
          <cell r="AV489" t="str">
            <v>Professional, Scientific and Technical Services</v>
          </cell>
          <cell r="AW489" t="str">
            <v>Retail Trade</v>
          </cell>
          <cell r="AX489">
            <v>90.3</v>
          </cell>
          <cell r="AY489">
            <v>3.8</v>
          </cell>
          <cell r="AZ489">
            <v>1.6</v>
          </cell>
          <cell r="BA489">
            <v>0.9</v>
          </cell>
          <cell r="BN489">
            <v>63</v>
          </cell>
          <cell r="BO489">
            <v>19.5</v>
          </cell>
          <cell r="BP489">
            <v>9.6</v>
          </cell>
          <cell r="BQ489">
            <v>2.1</v>
          </cell>
          <cell r="BR489">
            <v>4.8</v>
          </cell>
          <cell r="BS489">
            <v>0.6</v>
          </cell>
          <cell r="BT489">
            <v>0.2</v>
          </cell>
          <cell r="BU489">
            <v>0.2</v>
          </cell>
          <cell r="BV489">
            <v>0</v>
          </cell>
          <cell r="BW489">
            <v>6.3</v>
          </cell>
          <cell r="BX489">
            <v>38.799999999999997</v>
          </cell>
          <cell r="BY489">
            <v>25.8</v>
          </cell>
          <cell r="BZ489">
            <v>19.2</v>
          </cell>
          <cell r="CA489">
            <v>4.9000000000000004</v>
          </cell>
          <cell r="CB489">
            <v>2.8</v>
          </cell>
          <cell r="CC489">
            <v>2.2999999999999998</v>
          </cell>
          <cell r="CD489">
            <v>36</v>
          </cell>
          <cell r="CF489" t="str">
            <v>Other Industries</v>
          </cell>
          <cell r="CG489">
            <v>3.4000000000000057</v>
          </cell>
        </row>
        <row r="490">
          <cell r="B490">
            <v>222212</v>
          </cell>
          <cell r="C490" t="str">
            <v>Futures Traders</v>
          </cell>
          <cell r="E490">
            <v>2298</v>
          </cell>
          <cell r="F490" t="str">
            <v>n/a</v>
          </cell>
          <cell r="G490">
            <v>89</v>
          </cell>
          <cell r="H490">
            <v>10</v>
          </cell>
          <cell r="I490">
            <v>91</v>
          </cell>
          <cell r="J490">
            <v>9</v>
          </cell>
          <cell r="K490">
            <v>14.6</v>
          </cell>
          <cell r="L490">
            <v>43.1</v>
          </cell>
          <cell r="M490">
            <v>8.3000000000000007</v>
          </cell>
          <cell r="N490">
            <v>4.2</v>
          </cell>
          <cell r="O490">
            <v>23.6</v>
          </cell>
          <cell r="P490">
            <v>2.1</v>
          </cell>
          <cell r="Q490">
            <v>4.2</v>
          </cell>
          <cell r="Y490">
            <v>91</v>
          </cell>
          <cell r="AA490">
            <v>0.8</v>
          </cell>
          <cell r="AF490">
            <v>49</v>
          </cell>
          <cell r="AH490">
            <v>160</v>
          </cell>
          <cell r="AI490">
            <v>158</v>
          </cell>
          <cell r="AN490">
            <v>23.8</v>
          </cell>
          <cell r="AR490">
            <v>-3.8</v>
          </cell>
          <cell r="AT490" t="str">
            <v>Financial and Insurance Services</v>
          </cell>
          <cell r="AU490" t="str">
            <v>Administrative and Support Services</v>
          </cell>
          <cell r="AV490" t="str">
            <v>Professional, Scientific and Technical Services</v>
          </cell>
          <cell r="AW490" t="str">
            <v>Retail Trade</v>
          </cell>
          <cell r="AX490">
            <v>90.8</v>
          </cell>
          <cell r="AY490">
            <v>4.2</v>
          </cell>
          <cell r="AZ490">
            <v>2.8</v>
          </cell>
          <cell r="BA490">
            <v>2.1</v>
          </cell>
          <cell r="BN490">
            <v>77.8</v>
          </cell>
          <cell r="BO490">
            <v>15</v>
          </cell>
          <cell r="BP490">
            <v>5.2</v>
          </cell>
          <cell r="BQ490">
            <v>0</v>
          </cell>
          <cell r="BR490">
            <v>2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6</v>
          </cell>
          <cell r="BX490">
            <v>22</v>
          </cell>
          <cell r="BY490">
            <v>28</v>
          </cell>
          <cell r="BZ490">
            <v>31.5</v>
          </cell>
          <cell r="CA490">
            <v>7.1</v>
          </cell>
          <cell r="CB490">
            <v>1.8</v>
          </cell>
          <cell r="CC490">
            <v>3.6</v>
          </cell>
          <cell r="CD490">
            <v>44</v>
          </cell>
          <cell r="CF490" t="str">
            <v>Other Industries</v>
          </cell>
          <cell r="CG490">
            <v>0.10000000000000853</v>
          </cell>
        </row>
        <row r="491">
          <cell r="B491">
            <v>222213</v>
          </cell>
          <cell r="C491" t="str">
            <v>Stockbrokers</v>
          </cell>
          <cell r="E491">
            <v>2298</v>
          </cell>
          <cell r="F491" t="str">
            <v>n/a</v>
          </cell>
          <cell r="G491">
            <v>85</v>
          </cell>
          <cell r="H491">
            <v>15</v>
          </cell>
          <cell r="I491">
            <v>84</v>
          </cell>
          <cell r="J491">
            <v>17</v>
          </cell>
          <cell r="K491">
            <v>21.3</v>
          </cell>
          <cell r="L491">
            <v>51.5</v>
          </cell>
          <cell r="M491">
            <v>9.6</v>
          </cell>
          <cell r="N491">
            <v>3.3</v>
          </cell>
          <cell r="O491">
            <v>10.8</v>
          </cell>
          <cell r="P491">
            <v>1</v>
          </cell>
          <cell r="Q491">
            <v>2.4</v>
          </cell>
          <cell r="Y491">
            <v>84</v>
          </cell>
          <cell r="AA491">
            <v>0.8</v>
          </cell>
          <cell r="AF491">
            <v>51</v>
          </cell>
          <cell r="AH491">
            <v>4300</v>
          </cell>
          <cell r="AI491">
            <v>4264</v>
          </cell>
          <cell r="AN491">
            <v>23.8</v>
          </cell>
          <cell r="AR491">
            <v>-3.8</v>
          </cell>
          <cell r="AT491" t="str">
            <v>Financial and Insurance Services</v>
          </cell>
          <cell r="AU491" t="str">
            <v>Professional, Scientific and Technical Services</v>
          </cell>
          <cell r="AV491" t="str">
            <v>Rental, Hiring and Real Estate Services</v>
          </cell>
          <cell r="AW491" t="str">
            <v>Wholesale Trade</v>
          </cell>
          <cell r="AX491">
            <v>96.5</v>
          </cell>
          <cell r="AY491">
            <v>1.1000000000000001</v>
          </cell>
          <cell r="AZ491">
            <v>0.3</v>
          </cell>
          <cell r="BA491">
            <v>0.3</v>
          </cell>
          <cell r="BN491">
            <v>51.8</v>
          </cell>
          <cell r="BO491">
            <v>23</v>
          </cell>
          <cell r="BP491">
            <v>11.9</v>
          </cell>
          <cell r="BQ491">
            <v>3.4</v>
          </cell>
          <cell r="BR491">
            <v>8.6</v>
          </cell>
          <cell r="BS491">
            <v>0.3</v>
          </cell>
          <cell r="BT491">
            <v>0.2</v>
          </cell>
          <cell r="BU491">
            <v>0.8</v>
          </cell>
          <cell r="BV491">
            <v>0.1</v>
          </cell>
          <cell r="BW491">
            <v>5.0999999999999996</v>
          </cell>
          <cell r="BX491">
            <v>25.1</v>
          </cell>
          <cell r="BY491">
            <v>27.1</v>
          </cell>
          <cell r="BZ491">
            <v>22.1</v>
          </cell>
          <cell r="CA491">
            <v>7.8</v>
          </cell>
          <cell r="CB491">
            <v>5</v>
          </cell>
          <cell r="CC491">
            <v>7.7</v>
          </cell>
          <cell r="CD491">
            <v>42</v>
          </cell>
          <cell r="CF491" t="str">
            <v>Other Industries</v>
          </cell>
          <cell r="CG491">
            <v>1.8000000000000114</v>
          </cell>
        </row>
        <row r="492">
          <cell r="B492">
            <v>222299</v>
          </cell>
          <cell r="C492" t="str">
            <v>Oher Financial Dealers</v>
          </cell>
          <cell r="E492">
            <v>2298</v>
          </cell>
          <cell r="F492" t="str">
            <v>n/a</v>
          </cell>
          <cell r="G492">
            <v>62</v>
          </cell>
          <cell r="H492">
            <v>38</v>
          </cell>
          <cell r="I492">
            <v>92</v>
          </cell>
          <cell r="J492">
            <v>8</v>
          </cell>
          <cell r="K492">
            <v>22.1</v>
          </cell>
          <cell r="L492">
            <v>43</v>
          </cell>
          <cell r="M492">
            <v>11.5</v>
          </cell>
          <cell r="N492">
            <v>4.4000000000000004</v>
          </cell>
          <cell r="O492">
            <v>14.8</v>
          </cell>
          <cell r="P492">
            <v>2.2000000000000002</v>
          </cell>
          <cell r="Q492">
            <v>2</v>
          </cell>
          <cell r="Y492">
            <v>92</v>
          </cell>
          <cell r="AA492">
            <v>0.8</v>
          </cell>
          <cell r="AF492">
            <v>45</v>
          </cell>
          <cell r="AH492">
            <v>10400</v>
          </cell>
          <cell r="AI492">
            <v>10405</v>
          </cell>
          <cell r="AN492">
            <v>23.8</v>
          </cell>
          <cell r="AR492">
            <v>-3.8</v>
          </cell>
          <cell r="AT492" t="str">
            <v>Financial and Insurance Services</v>
          </cell>
          <cell r="AU492" t="str">
            <v>Public Administration and Safety</v>
          </cell>
          <cell r="AV492" t="str">
            <v>Professional, Scientific and Technical Services</v>
          </cell>
          <cell r="AW492" t="str">
            <v>Accommodation and Food Services</v>
          </cell>
          <cell r="AX492">
            <v>84.4</v>
          </cell>
          <cell r="AY492">
            <v>3.4</v>
          </cell>
          <cell r="AZ492">
            <v>2.2999999999999998</v>
          </cell>
          <cell r="BA492">
            <v>1.6</v>
          </cell>
          <cell r="BN492">
            <v>39.799999999999997</v>
          </cell>
          <cell r="BO492">
            <v>30</v>
          </cell>
          <cell r="BP492">
            <v>12.1</v>
          </cell>
          <cell r="BQ492">
            <v>5.8</v>
          </cell>
          <cell r="BR492">
            <v>8.3000000000000007</v>
          </cell>
          <cell r="BS492">
            <v>1</v>
          </cell>
          <cell r="BT492">
            <v>0.6</v>
          </cell>
          <cell r="BU492">
            <v>2.4</v>
          </cell>
          <cell r="BV492">
            <v>0.1</v>
          </cell>
          <cell r="BW492">
            <v>4.4000000000000004</v>
          </cell>
          <cell r="BX492">
            <v>35</v>
          </cell>
          <cell r="BY492">
            <v>31.2</v>
          </cell>
          <cell r="BZ492">
            <v>20.7</v>
          </cell>
          <cell r="CA492">
            <v>5.3</v>
          </cell>
          <cell r="CB492">
            <v>2.2000000000000002</v>
          </cell>
          <cell r="CC492">
            <v>0.9</v>
          </cell>
          <cell r="CD492">
            <v>37</v>
          </cell>
          <cell r="CF492" t="str">
            <v>Other Industries</v>
          </cell>
          <cell r="CG492">
            <v>8.2999999999999972</v>
          </cell>
        </row>
        <row r="493">
          <cell r="B493">
            <v>222311</v>
          </cell>
          <cell r="C493" t="str">
            <v>Financial Investment Advisers</v>
          </cell>
          <cell r="E493">
            <v>2307</v>
          </cell>
          <cell r="F493" t="str">
            <v>n/a</v>
          </cell>
          <cell r="G493">
            <v>69</v>
          </cell>
          <cell r="H493">
            <v>31</v>
          </cell>
          <cell r="I493">
            <v>85</v>
          </cell>
          <cell r="J493">
            <v>15</v>
          </cell>
          <cell r="K493">
            <v>19.7</v>
          </cell>
          <cell r="L493">
            <v>41.5</v>
          </cell>
          <cell r="M493">
            <v>28.1</v>
          </cell>
          <cell r="N493">
            <v>2.4</v>
          </cell>
          <cell r="O493">
            <v>6.4</v>
          </cell>
          <cell r="P493">
            <v>0.9</v>
          </cell>
          <cell r="Q493">
            <v>1</v>
          </cell>
          <cell r="Y493">
            <v>85</v>
          </cell>
          <cell r="AA493">
            <v>1.2</v>
          </cell>
          <cell r="AF493">
            <v>44</v>
          </cell>
          <cell r="AH493">
            <v>24100</v>
          </cell>
          <cell r="AI493">
            <v>24146</v>
          </cell>
          <cell r="AN493">
            <v>11.2</v>
          </cell>
          <cell r="AR493">
            <v>10.8</v>
          </cell>
          <cell r="AT493" t="str">
            <v>Financial and Insurance Services</v>
          </cell>
          <cell r="AU493" t="str">
            <v>Professional, Scientific and Technical Services</v>
          </cell>
          <cell r="AV493" t="str">
            <v>Rental, Hiring and Real Estate Services</v>
          </cell>
          <cell r="AW493" t="str">
            <v>Public Administration and Safety</v>
          </cell>
          <cell r="AX493">
            <v>86.6</v>
          </cell>
          <cell r="AY493">
            <v>5.8</v>
          </cell>
          <cell r="AZ493">
            <v>1.8</v>
          </cell>
          <cell r="BA493">
            <v>1.5</v>
          </cell>
          <cell r="BN493">
            <v>33.5</v>
          </cell>
          <cell r="BO493">
            <v>29.5</v>
          </cell>
          <cell r="BP493">
            <v>18</v>
          </cell>
          <cell r="BQ493">
            <v>6.6</v>
          </cell>
          <cell r="BR493">
            <v>9.1</v>
          </cell>
          <cell r="BS493">
            <v>1.5</v>
          </cell>
          <cell r="BT493">
            <v>0.3</v>
          </cell>
          <cell r="BU493">
            <v>1.5</v>
          </cell>
          <cell r="BV493">
            <v>0.1</v>
          </cell>
          <cell r="BW493">
            <v>4.4000000000000004</v>
          </cell>
          <cell r="BX493">
            <v>26.1</v>
          </cell>
          <cell r="BY493">
            <v>28.2</v>
          </cell>
          <cell r="BZ493">
            <v>22.3</v>
          </cell>
          <cell r="CA493">
            <v>8.1999999999999993</v>
          </cell>
          <cell r="CB493">
            <v>5.6</v>
          </cell>
          <cell r="CC493">
            <v>5.0999999999999996</v>
          </cell>
          <cell r="CD493">
            <v>41</v>
          </cell>
          <cell r="CF493" t="str">
            <v>Other Industries</v>
          </cell>
          <cell r="CG493">
            <v>4.3000000000000114</v>
          </cell>
        </row>
        <row r="494">
          <cell r="B494">
            <v>222312</v>
          </cell>
          <cell r="C494" t="str">
            <v>Financial Investment Managers</v>
          </cell>
          <cell r="E494">
            <v>2307</v>
          </cell>
          <cell r="F494" t="str">
            <v>n/a</v>
          </cell>
          <cell r="G494">
            <v>71</v>
          </cell>
          <cell r="H494">
            <v>30</v>
          </cell>
          <cell r="I494">
            <v>79</v>
          </cell>
          <cell r="J494">
            <v>21</v>
          </cell>
          <cell r="K494">
            <v>29.2</v>
          </cell>
          <cell r="L494">
            <v>45.5</v>
          </cell>
          <cell r="M494">
            <v>9.8000000000000007</v>
          </cell>
          <cell r="N494">
            <v>3.7</v>
          </cell>
          <cell r="O494">
            <v>8.4</v>
          </cell>
          <cell r="P494">
            <v>0.9</v>
          </cell>
          <cell r="Q494">
            <v>2.4</v>
          </cell>
          <cell r="Y494">
            <v>79</v>
          </cell>
          <cell r="AA494">
            <v>1.2</v>
          </cell>
          <cell r="AF494">
            <v>47</v>
          </cell>
          <cell r="AH494">
            <v>7100</v>
          </cell>
          <cell r="AI494">
            <v>7075</v>
          </cell>
          <cell r="AN494">
            <v>11.2</v>
          </cell>
          <cell r="AR494">
            <v>10.8</v>
          </cell>
          <cell r="AT494" t="str">
            <v>Financial and Insurance Services</v>
          </cell>
          <cell r="AU494" t="str">
            <v>Rental, Hiring and Real Estate Services</v>
          </cell>
          <cell r="AV494" t="str">
            <v>Public Administration and Safety</v>
          </cell>
          <cell r="AW494" t="str">
            <v>Professional, Scientific and Technical Services</v>
          </cell>
          <cell r="AX494">
            <v>72</v>
          </cell>
          <cell r="AY494">
            <v>9.1</v>
          </cell>
          <cell r="AZ494">
            <v>3.8</v>
          </cell>
          <cell r="BA494">
            <v>3.6</v>
          </cell>
          <cell r="BN494">
            <v>50.5</v>
          </cell>
          <cell r="BO494">
            <v>26.1</v>
          </cell>
          <cell r="BP494">
            <v>11.3</v>
          </cell>
          <cell r="BQ494">
            <v>3.7</v>
          </cell>
          <cell r="BR494">
            <v>6.3</v>
          </cell>
          <cell r="BS494">
            <v>0.8</v>
          </cell>
          <cell r="BT494">
            <v>0.3</v>
          </cell>
          <cell r="BU494">
            <v>1</v>
          </cell>
          <cell r="BV494">
            <v>0.1</v>
          </cell>
          <cell r="BW494">
            <v>1.7</v>
          </cell>
          <cell r="BX494">
            <v>18.2</v>
          </cell>
          <cell r="BY494">
            <v>30.9</v>
          </cell>
          <cell r="BZ494">
            <v>25.4</v>
          </cell>
          <cell r="CA494">
            <v>8.1999999999999993</v>
          </cell>
          <cell r="CB494">
            <v>5.2</v>
          </cell>
          <cell r="CC494">
            <v>10.4</v>
          </cell>
          <cell r="CD494">
            <v>44</v>
          </cell>
          <cell r="CF494" t="str">
            <v>Other Industries</v>
          </cell>
          <cell r="CG494">
            <v>11.500000000000014</v>
          </cell>
        </row>
        <row r="495">
          <cell r="B495">
            <v>223111</v>
          </cell>
          <cell r="C495" t="str">
            <v>Human Resource Advisers</v>
          </cell>
          <cell r="E495">
            <v>1662</v>
          </cell>
          <cell r="F495" t="str">
            <v>n/a</v>
          </cell>
          <cell r="G495">
            <v>21</v>
          </cell>
          <cell r="H495">
            <v>80</v>
          </cell>
          <cell r="I495">
            <v>78</v>
          </cell>
          <cell r="J495">
            <v>22</v>
          </cell>
          <cell r="K495">
            <v>18.399999999999999</v>
          </cell>
          <cell r="L495">
            <v>40</v>
          </cell>
          <cell r="M495">
            <v>16.5</v>
          </cell>
          <cell r="N495">
            <v>8.6</v>
          </cell>
          <cell r="O495">
            <v>11.7</v>
          </cell>
          <cell r="P495">
            <v>1.9</v>
          </cell>
          <cell r="Q495">
            <v>2.9</v>
          </cell>
          <cell r="Y495">
            <v>78</v>
          </cell>
          <cell r="AA495">
            <v>3.7</v>
          </cell>
          <cell r="AF495">
            <v>42</v>
          </cell>
          <cell r="AH495">
            <v>24600</v>
          </cell>
          <cell r="AI495">
            <v>24636</v>
          </cell>
          <cell r="AN495">
            <v>12.7</v>
          </cell>
          <cell r="AR495">
            <v>7.2</v>
          </cell>
          <cell r="AT495" t="str">
            <v>Public Administration and Safety</v>
          </cell>
          <cell r="AU495" t="str">
            <v>Administrative and Support Services</v>
          </cell>
          <cell r="AV495" t="str">
            <v>Health Care and Social Assistance</v>
          </cell>
          <cell r="AW495" t="str">
            <v>Professional, Scientific and Technical Services</v>
          </cell>
          <cell r="AX495">
            <v>23.2</v>
          </cell>
          <cell r="AY495">
            <v>10.9</v>
          </cell>
          <cell r="AZ495">
            <v>10.7</v>
          </cell>
          <cell r="BA495">
            <v>9.1999999999999993</v>
          </cell>
          <cell r="BN495">
            <v>28.7</v>
          </cell>
          <cell r="BO495">
            <v>25.3</v>
          </cell>
          <cell r="BP495">
            <v>19.399999999999999</v>
          </cell>
          <cell r="BQ495">
            <v>6</v>
          </cell>
          <cell r="BR495">
            <v>12.8</v>
          </cell>
          <cell r="BS495">
            <v>1.8</v>
          </cell>
          <cell r="BT495">
            <v>1.3</v>
          </cell>
          <cell r="BU495">
            <v>4.7</v>
          </cell>
          <cell r="BV495">
            <v>0.2</v>
          </cell>
          <cell r="BW495">
            <v>5.9</v>
          </cell>
          <cell r="BX495">
            <v>37.1</v>
          </cell>
          <cell r="BY495">
            <v>28</v>
          </cell>
          <cell r="BZ495">
            <v>18.2</v>
          </cell>
          <cell r="CA495">
            <v>5.8</v>
          </cell>
          <cell r="CB495">
            <v>3.3</v>
          </cell>
          <cell r="CC495">
            <v>1.5</v>
          </cell>
          <cell r="CD495">
            <v>37</v>
          </cell>
          <cell r="CF495" t="str">
            <v>Other Industries</v>
          </cell>
          <cell r="CG495">
            <v>46</v>
          </cell>
        </row>
        <row r="496">
          <cell r="B496">
            <v>223112</v>
          </cell>
          <cell r="C496" t="str">
            <v>Recruitment Consultants</v>
          </cell>
          <cell r="E496">
            <v>1662</v>
          </cell>
          <cell r="F496" t="str">
            <v>n/a</v>
          </cell>
          <cell r="G496">
            <v>32</v>
          </cell>
          <cell r="H496">
            <v>68</v>
          </cell>
          <cell r="I496">
            <v>83</v>
          </cell>
          <cell r="J496">
            <v>17</v>
          </cell>
          <cell r="K496">
            <v>9.8000000000000007</v>
          </cell>
          <cell r="L496">
            <v>32.299999999999997</v>
          </cell>
          <cell r="M496">
            <v>16.600000000000001</v>
          </cell>
          <cell r="N496">
            <v>15.1</v>
          </cell>
          <cell r="O496">
            <v>18.8</v>
          </cell>
          <cell r="P496">
            <v>2.8</v>
          </cell>
          <cell r="Q496">
            <v>4.5999999999999996</v>
          </cell>
          <cell r="Y496">
            <v>83</v>
          </cell>
          <cell r="AA496">
            <v>3.7</v>
          </cell>
          <cell r="AF496">
            <v>43</v>
          </cell>
          <cell r="AH496">
            <v>26800</v>
          </cell>
          <cell r="AI496">
            <v>26759</v>
          </cell>
          <cell r="AN496">
            <v>12.7</v>
          </cell>
          <cell r="AR496">
            <v>7.2</v>
          </cell>
          <cell r="AT496" t="str">
            <v>Administrative and Support Services</v>
          </cell>
          <cell r="AU496" t="str">
            <v>Professional, Scientific and Technical Services</v>
          </cell>
          <cell r="AV496" t="str">
            <v>Public Administration and Safety</v>
          </cell>
          <cell r="AW496" t="str">
            <v>Health Care and Social Assistance</v>
          </cell>
          <cell r="AX496">
            <v>64.099999999999994</v>
          </cell>
          <cell r="AY496">
            <v>6.1</v>
          </cell>
          <cell r="AZ496">
            <v>5</v>
          </cell>
          <cell r="BA496">
            <v>4.5</v>
          </cell>
          <cell r="BN496">
            <v>37.700000000000003</v>
          </cell>
          <cell r="BO496">
            <v>25.3</v>
          </cell>
          <cell r="BP496">
            <v>17.600000000000001</v>
          </cell>
          <cell r="BQ496">
            <v>5.7</v>
          </cell>
          <cell r="BR496">
            <v>9.3000000000000007</v>
          </cell>
          <cell r="BS496">
            <v>1.4</v>
          </cell>
          <cell r="BT496">
            <v>1.1000000000000001</v>
          </cell>
          <cell r="BU496">
            <v>2.1</v>
          </cell>
          <cell r="BV496">
            <v>0.4</v>
          </cell>
          <cell r="BW496">
            <v>7.8</v>
          </cell>
          <cell r="BX496">
            <v>36.799999999999997</v>
          </cell>
          <cell r="BY496">
            <v>27.7</v>
          </cell>
          <cell r="BZ496">
            <v>17.100000000000001</v>
          </cell>
          <cell r="CA496">
            <v>5.2</v>
          </cell>
          <cell r="CB496">
            <v>3.2</v>
          </cell>
          <cell r="CC496">
            <v>1.8</v>
          </cell>
          <cell r="CD496">
            <v>36</v>
          </cell>
          <cell r="CF496" t="str">
            <v>Other Industries</v>
          </cell>
          <cell r="CG496">
            <v>20.300000000000011</v>
          </cell>
        </row>
        <row r="497">
          <cell r="B497">
            <v>223113</v>
          </cell>
          <cell r="C497" t="str">
            <v>Workplace Relations Advisers</v>
          </cell>
          <cell r="E497">
            <v>1662</v>
          </cell>
          <cell r="F497" t="str">
            <v>n/a</v>
          </cell>
          <cell r="G497">
            <v>54</v>
          </cell>
          <cell r="H497">
            <v>45</v>
          </cell>
          <cell r="I497">
            <v>84</v>
          </cell>
          <cell r="J497">
            <v>16</v>
          </cell>
          <cell r="K497">
            <v>19.600000000000001</v>
          </cell>
          <cell r="L497">
            <v>34.700000000000003</v>
          </cell>
          <cell r="M497">
            <v>9.8000000000000007</v>
          </cell>
          <cell r="N497">
            <v>16.399999999999999</v>
          </cell>
          <cell r="O497">
            <v>11.5</v>
          </cell>
          <cell r="P497">
            <v>2.1</v>
          </cell>
          <cell r="Q497">
            <v>6</v>
          </cell>
          <cell r="Y497">
            <v>84</v>
          </cell>
          <cell r="AA497">
            <v>3.7</v>
          </cell>
          <cell r="AF497">
            <v>44</v>
          </cell>
          <cell r="AH497">
            <v>3500</v>
          </cell>
          <cell r="AI497">
            <v>3540</v>
          </cell>
          <cell r="AN497">
            <v>12.7</v>
          </cell>
          <cell r="AR497">
            <v>7.2</v>
          </cell>
          <cell r="AT497" t="str">
            <v>Other Services</v>
          </cell>
          <cell r="AU497" t="str">
            <v>Public Administration and Safety</v>
          </cell>
          <cell r="AV497" t="str">
            <v>Professional, Scientific and Technical Services</v>
          </cell>
          <cell r="AW497" t="str">
            <v>Education and Training</v>
          </cell>
          <cell r="AX497">
            <v>66.3</v>
          </cell>
          <cell r="AY497">
            <v>12</v>
          </cell>
          <cell r="AZ497">
            <v>6.6</v>
          </cell>
          <cell r="BA497">
            <v>3.3</v>
          </cell>
          <cell r="BN497">
            <v>27.6</v>
          </cell>
          <cell r="BO497">
            <v>27.2</v>
          </cell>
          <cell r="BP497">
            <v>19.2</v>
          </cell>
          <cell r="BQ497">
            <v>7.8</v>
          </cell>
          <cell r="BR497">
            <v>11.4</v>
          </cell>
          <cell r="BS497">
            <v>2.8</v>
          </cell>
          <cell r="BT497">
            <v>1.4</v>
          </cell>
          <cell r="BU497">
            <v>2.6</v>
          </cell>
          <cell r="BV497">
            <v>0.4</v>
          </cell>
          <cell r="BW497">
            <v>4.0999999999999996</v>
          </cell>
          <cell r="BX497">
            <v>22.4</v>
          </cell>
          <cell r="BY497">
            <v>23.1</v>
          </cell>
          <cell r="BZ497">
            <v>25.4</v>
          </cell>
          <cell r="CA497">
            <v>12</v>
          </cell>
          <cell r="CB497">
            <v>8.5</v>
          </cell>
          <cell r="CC497">
            <v>4.0999999999999996</v>
          </cell>
          <cell r="CD497">
            <v>45</v>
          </cell>
          <cell r="CF497" t="str">
            <v>Other Industries</v>
          </cell>
          <cell r="CG497">
            <v>11.800000000000011</v>
          </cell>
        </row>
        <row r="498">
          <cell r="B498">
            <v>224111</v>
          </cell>
          <cell r="C498" t="str">
            <v>Actuaries</v>
          </cell>
          <cell r="E498">
            <v>2060</v>
          </cell>
          <cell r="F498" t="str">
            <v>n/a</v>
          </cell>
          <cell r="G498">
            <v>66</v>
          </cell>
          <cell r="H498">
            <v>34</v>
          </cell>
          <cell r="I498">
            <v>88</v>
          </cell>
          <cell r="J498">
            <v>12</v>
          </cell>
          <cell r="K498">
            <v>26.5</v>
          </cell>
          <cell r="L498">
            <v>69.7</v>
          </cell>
          <cell r="M498">
            <v>0.4</v>
          </cell>
          <cell r="N498">
            <v>0.2</v>
          </cell>
          <cell r="O498">
            <v>3.2</v>
          </cell>
          <cell r="P498">
            <v>0</v>
          </cell>
          <cell r="Q498">
            <v>0</v>
          </cell>
          <cell r="Y498">
            <v>88</v>
          </cell>
          <cell r="AA498">
            <v>1.8</v>
          </cell>
          <cell r="AF498">
            <v>43</v>
          </cell>
          <cell r="AH498">
            <v>1800</v>
          </cell>
          <cell r="AI498">
            <v>1763</v>
          </cell>
          <cell r="AN498">
            <v>28.9</v>
          </cell>
          <cell r="AR498">
            <v>6.8</v>
          </cell>
          <cell r="AT498" t="str">
            <v>Financial and Insurance Services</v>
          </cell>
          <cell r="AU498" t="str">
            <v>Professional, Scientific and Technical Services</v>
          </cell>
          <cell r="AV498" t="str">
            <v>Public Administration and Safety</v>
          </cell>
          <cell r="AW498" t="str">
            <v>Administrative and Support Services</v>
          </cell>
          <cell r="AX498">
            <v>84.5</v>
          </cell>
          <cell r="AY498">
            <v>12.8</v>
          </cell>
          <cell r="AZ498">
            <v>1.5</v>
          </cell>
          <cell r="BA498">
            <v>0.3</v>
          </cell>
          <cell r="BN498">
            <v>72.5</v>
          </cell>
          <cell r="BO498">
            <v>19.399999999999999</v>
          </cell>
          <cell r="BP498">
            <v>4.3</v>
          </cell>
          <cell r="BQ498">
            <v>1</v>
          </cell>
          <cell r="BR498">
            <v>1.2</v>
          </cell>
          <cell r="BS498">
            <v>0.2</v>
          </cell>
          <cell r="BT498">
            <v>0.2</v>
          </cell>
          <cell r="BU498">
            <v>1.2</v>
          </cell>
          <cell r="BV498">
            <v>0.2</v>
          </cell>
          <cell r="BW498">
            <v>11.1</v>
          </cell>
          <cell r="BX498">
            <v>45.1</v>
          </cell>
          <cell r="BY498">
            <v>23</v>
          </cell>
          <cell r="BZ498">
            <v>12.7</v>
          </cell>
          <cell r="CA498">
            <v>4.0999999999999996</v>
          </cell>
          <cell r="CB498">
            <v>1.8</v>
          </cell>
          <cell r="CC498">
            <v>2.1</v>
          </cell>
          <cell r="CD498">
            <v>33</v>
          </cell>
          <cell r="CF498" t="str">
            <v>Other Industries</v>
          </cell>
          <cell r="CG498">
            <v>0.90000000000000568</v>
          </cell>
        </row>
        <row r="499">
          <cell r="B499">
            <v>224112</v>
          </cell>
          <cell r="C499" t="str">
            <v>Mathematicians</v>
          </cell>
          <cell r="E499">
            <v>2060</v>
          </cell>
          <cell r="F499" t="str">
            <v>n/a</v>
          </cell>
          <cell r="G499">
            <v>76</v>
          </cell>
          <cell r="H499">
            <v>23</v>
          </cell>
          <cell r="I499">
            <v>86</v>
          </cell>
          <cell r="J499">
            <v>15</v>
          </cell>
          <cell r="K499">
            <v>67.900000000000006</v>
          </cell>
          <cell r="L499">
            <v>29.7</v>
          </cell>
          <cell r="M499">
            <v>0</v>
          </cell>
          <cell r="N499">
            <v>0.6</v>
          </cell>
          <cell r="O499">
            <v>1.9</v>
          </cell>
          <cell r="P499">
            <v>0</v>
          </cell>
          <cell r="Q499">
            <v>0</v>
          </cell>
          <cell r="Y499">
            <v>86</v>
          </cell>
          <cell r="AA499">
            <v>1.8</v>
          </cell>
          <cell r="AF499">
            <v>43</v>
          </cell>
          <cell r="AH499">
            <v>560</v>
          </cell>
          <cell r="AI499">
            <v>563</v>
          </cell>
          <cell r="AN499">
            <v>28.9</v>
          </cell>
          <cell r="AR499">
            <v>6.8</v>
          </cell>
          <cell r="AT499" t="str">
            <v>Financial and Insurance Services</v>
          </cell>
          <cell r="AU499" t="str">
            <v>Education and Training</v>
          </cell>
          <cell r="AV499" t="str">
            <v>Professional, Scientific and Technical Services</v>
          </cell>
          <cell r="AW499" t="str">
            <v>Public Administration and Safety</v>
          </cell>
          <cell r="AX499">
            <v>33.799999999999997</v>
          </cell>
          <cell r="AY499">
            <v>24.7</v>
          </cell>
          <cell r="AZ499">
            <v>17.600000000000001</v>
          </cell>
          <cell r="BA499">
            <v>10.8</v>
          </cell>
          <cell r="BN499">
            <v>42.5</v>
          </cell>
          <cell r="BO499">
            <v>24.4</v>
          </cell>
          <cell r="BP499">
            <v>11.6</v>
          </cell>
          <cell r="BQ499">
            <v>9.4</v>
          </cell>
          <cell r="BR499">
            <v>4.7</v>
          </cell>
          <cell r="BS499">
            <v>0.7</v>
          </cell>
          <cell r="BT499">
            <v>0</v>
          </cell>
          <cell r="BU499">
            <v>6.7</v>
          </cell>
          <cell r="BV499">
            <v>0</v>
          </cell>
          <cell r="BW499">
            <v>6.6</v>
          </cell>
          <cell r="BX499">
            <v>38.5</v>
          </cell>
          <cell r="BY499">
            <v>28.1</v>
          </cell>
          <cell r="BZ499">
            <v>17.600000000000001</v>
          </cell>
          <cell r="CA499">
            <v>4.0999999999999996</v>
          </cell>
          <cell r="CB499">
            <v>2.7</v>
          </cell>
          <cell r="CC499">
            <v>2.5</v>
          </cell>
          <cell r="CD499">
            <v>36</v>
          </cell>
          <cell r="CF499" t="str">
            <v>Other Industries</v>
          </cell>
          <cell r="CG499">
            <v>13.100000000000009</v>
          </cell>
        </row>
        <row r="500">
          <cell r="B500">
            <v>224113</v>
          </cell>
          <cell r="C500" t="str">
            <v>Statisticians</v>
          </cell>
          <cell r="E500">
            <v>2060</v>
          </cell>
          <cell r="F500" t="str">
            <v>n/a</v>
          </cell>
          <cell r="G500">
            <v>48</v>
          </cell>
          <cell r="H500">
            <v>52</v>
          </cell>
          <cell r="I500">
            <v>72</v>
          </cell>
          <cell r="J500">
            <v>28</v>
          </cell>
          <cell r="K500">
            <v>52.3</v>
          </cell>
          <cell r="L500">
            <v>34.700000000000003</v>
          </cell>
          <cell r="M500">
            <v>2.8</v>
          </cell>
          <cell r="N500">
            <v>2.2999999999999998</v>
          </cell>
          <cell r="O500">
            <v>6.3</v>
          </cell>
          <cell r="P500">
            <v>0.7</v>
          </cell>
          <cell r="Q500">
            <v>0.8</v>
          </cell>
          <cell r="Y500">
            <v>72</v>
          </cell>
          <cell r="AA500">
            <v>1.8</v>
          </cell>
          <cell r="AF500">
            <v>41</v>
          </cell>
          <cell r="AH500">
            <v>3300</v>
          </cell>
          <cell r="AI500">
            <v>3259</v>
          </cell>
          <cell r="AN500">
            <v>28.9</v>
          </cell>
          <cell r="AR500">
            <v>6.8</v>
          </cell>
          <cell r="AT500" t="str">
            <v>Professional, Scientific and Technical Services</v>
          </cell>
          <cell r="AU500" t="str">
            <v>Education and Training</v>
          </cell>
          <cell r="AV500" t="str">
            <v>Public Administration and Safety</v>
          </cell>
          <cell r="AW500" t="str">
            <v>Health Care and Social Assistance</v>
          </cell>
          <cell r="AX500">
            <v>37.200000000000003</v>
          </cell>
          <cell r="AY500">
            <v>20.2</v>
          </cell>
          <cell r="AZ500">
            <v>19.600000000000001</v>
          </cell>
          <cell r="BA500">
            <v>7.8</v>
          </cell>
          <cell r="BN500">
            <v>27.1</v>
          </cell>
          <cell r="BO500">
            <v>22.1</v>
          </cell>
          <cell r="BP500">
            <v>14.1</v>
          </cell>
          <cell r="BQ500">
            <v>8.1999999999999993</v>
          </cell>
          <cell r="BR500">
            <v>9.6999999999999993</v>
          </cell>
          <cell r="BS500">
            <v>2.7</v>
          </cell>
          <cell r="BT500">
            <v>1</v>
          </cell>
          <cell r="BU500">
            <v>15.1</v>
          </cell>
          <cell r="BV500">
            <v>0.5</v>
          </cell>
          <cell r="BW500">
            <v>5.5</v>
          </cell>
          <cell r="BX500">
            <v>29.8</v>
          </cell>
          <cell r="BY500">
            <v>29.2</v>
          </cell>
          <cell r="BZ500">
            <v>19.7</v>
          </cell>
          <cell r="CA500">
            <v>7.5</v>
          </cell>
          <cell r="CB500">
            <v>4.8</v>
          </cell>
          <cell r="CC500">
            <v>3</v>
          </cell>
          <cell r="CD500">
            <v>39</v>
          </cell>
          <cell r="CF500" t="str">
            <v>Other Industries</v>
          </cell>
          <cell r="CG500">
            <v>15.200000000000003</v>
          </cell>
        </row>
        <row r="501">
          <cell r="B501">
            <v>224211</v>
          </cell>
          <cell r="C501" t="str">
            <v>Archivists</v>
          </cell>
          <cell r="E501">
            <v>1812</v>
          </cell>
          <cell r="F501" t="str">
            <v>n/a</v>
          </cell>
          <cell r="G501">
            <v>33</v>
          </cell>
          <cell r="H501">
            <v>67</v>
          </cell>
          <cell r="I501">
            <v>50</v>
          </cell>
          <cell r="J501">
            <v>50</v>
          </cell>
          <cell r="K501">
            <v>45.1</v>
          </cell>
          <cell r="L501">
            <v>22.8</v>
          </cell>
          <cell r="M501">
            <v>10.7</v>
          </cell>
          <cell r="N501">
            <v>6.9</v>
          </cell>
          <cell r="O501">
            <v>8.9</v>
          </cell>
          <cell r="P501">
            <v>2.2999999999999998</v>
          </cell>
          <cell r="Q501">
            <v>3.3</v>
          </cell>
          <cell r="Y501">
            <v>50</v>
          </cell>
          <cell r="AA501">
            <v>1.3</v>
          </cell>
          <cell r="AF501">
            <v>40</v>
          </cell>
          <cell r="AH501">
            <v>960</v>
          </cell>
          <cell r="AI501">
            <v>961</v>
          </cell>
          <cell r="AN501">
            <v>-1.1000000000000001</v>
          </cell>
          <cell r="AR501">
            <v>1.9</v>
          </cell>
          <cell r="AT501" t="str">
            <v>Education and Training</v>
          </cell>
          <cell r="AU501" t="str">
            <v>Public Administration and Safety</v>
          </cell>
          <cell r="AV501" t="str">
            <v>Information Media and Telecommunications</v>
          </cell>
          <cell r="AW501" t="str">
            <v>Other Services</v>
          </cell>
          <cell r="AX501">
            <v>27.6</v>
          </cell>
          <cell r="AY501">
            <v>22.5</v>
          </cell>
          <cell r="AZ501">
            <v>20.8</v>
          </cell>
          <cell r="BA501">
            <v>6.6</v>
          </cell>
          <cell r="BN501">
            <v>31.1</v>
          </cell>
          <cell r="BO501">
            <v>27.3</v>
          </cell>
          <cell r="BP501">
            <v>11.8</v>
          </cell>
          <cell r="BQ501">
            <v>9.3000000000000007</v>
          </cell>
          <cell r="BR501">
            <v>9.1</v>
          </cell>
          <cell r="BS501">
            <v>2.2000000000000002</v>
          </cell>
          <cell r="BT501">
            <v>1.5</v>
          </cell>
          <cell r="BU501">
            <v>7.8</v>
          </cell>
          <cell r="BV501">
            <v>1.2</v>
          </cell>
          <cell r="BW501">
            <v>3.9</v>
          </cell>
          <cell r="BX501">
            <v>12.7</v>
          </cell>
          <cell r="BY501">
            <v>18.8</v>
          </cell>
          <cell r="BZ501">
            <v>23</v>
          </cell>
          <cell r="CA501">
            <v>12.2</v>
          </cell>
          <cell r="CB501">
            <v>12.2</v>
          </cell>
          <cell r="CC501">
            <v>16.2</v>
          </cell>
          <cell r="CD501">
            <v>50</v>
          </cell>
          <cell r="CF501" t="str">
            <v>Other Industries</v>
          </cell>
          <cell r="CG501">
            <v>22.5</v>
          </cell>
        </row>
        <row r="502">
          <cell r="B502">
            <v>224212</v>
          </cell>
          <cell r="C502" t="str">
            <v>Gallery and Museum Curators</v>
          </cell>
          <cell r="E502">
            <v>1812</v>
          </cell>
          <cell r="F502" t="str">
            <v>n/a</v>
          </cell>
          <cell r="G502">
            <v>33</v>
          </cell>
          <cell r="H502">
            <v>68</v>
          </cell>
          <cell r="I502">
            <v>67</v>
          </cell>
          <cell r="J502">
            <v>33</v>
          </cell>
          <cell r="K502">
            <v>55.8</v>
          </cell>
          <cell r="L502">
            <v>31.7</v>
          </cell>
          <cell r="M502">
            <v>4.9000000000000004</v>
          </cell>
          <cell r="N502">
            <v>2.4</v>
          </cell>
          <cell r="O502">
            <v>4.2</v>
          </cell>
          <cell r="P502">
            <v>0.4</v>
          </cell>
          <cell r="Q502">
            <v>0.6</v>
          </cell>
          <cell r="Y502">
            <v>67</v>
          </cell>
          <cell r="AA502">
            <v>1.3</v>
          </cell>
          <cell r="AF502">
            <v>42</v>
          </cell>
          <cell r="AH502">
            <v>1100</v>
          </cell>
          <cell r="AI502">
            <v>1117</v>
          </cell>
          <cell r="AN502">
            <v>-1.1000000000000001</v>
          </cell>
          <cell r="AR502">
            <v>1.9</v>
          </cell>
          <cell r="AT502" t="str">
            <v>Arts and Recreation Services</v>
          </cell>
          <cell r="AU502" t="str">
            <v>Public Administration and Safety</v>
          </cell>
          <cell r="AV502" t="str">
            <v>Education and Training</v>
          </cell>
          <cell r="AW502" t="str">
            <v>Information Media and Telecommunications</v>
          </cell>
          <cell r="AX502">
            <v>68.2</v>
          </cell>
          <cell r="AY502">
            <v>11.9</v>
          </cell>
          <cell r="AZ502">
            <v>9</v>
          </cell>
          <cell r="BA502">
            <v>3.9</v>
          </cell>
          <cell r="BN502">
            <v>26.9</v>
          </cell>
          <cell r="BO502">
            <v>27.1</v>
          </cell>
          <cell r="BP502">
            <v>11.1</v>
          </cell>
          <cell r="BQ502">
            <v>6.3</v>
          </cell>
          <cell r="BR502">
            <v>9.9</v>
          </cell>
          <cell r="BS502">
            <v>4.3</v>
          </cell>
          <cell r="BT502">
            <v>1.9</v>
          </cell>
          <cell r="BU502">
            <v>12.6</v>
          </cell>
          <cell r="BV502">
            <v>0</v>
          </cell>
          <cell r="BW502">
            <v>1.3</v>
          </cell>
          <cell r="BX502">
            <v>18</v>
          </cell>
          <cell r="BY502">
            <v>26.5</v>
          </cell>
          <cell r="BZ502">
            <v>28</v>
          </cell>
          <cell r="CA502">
            <v>12.2</v>
          </cell>
          <cell r="CB502">
            <v>7.8</v>
          </cell>
          <cell r="CC502">
            <v>6.1</v>
          </cell>
          <cell r="CD502">
            <v>46</v>
          </cell>
          <cell r="CF502" t="str">
            <v>Other Industries</v>
          </cell>
          <cell r="CG502">
            <v>6.9999999999999858</v>
          </cell>
        </row>
        <row r="503">
          <cell r="B503">
            <v>224213</v>
          </cell>
          <cell r="C503" t="str">
            <v>Health Information Managers</v>
          </cell>
          <cell r="E503">
            <v>1812</v>
          </cell>
          <cell r="F503" t="str">
            <v>n/a</v>
          </cell>
          <cell r="G503">
            <v>17</v>
          </cell>
          <cell r="H503">
            <v>83</v>
          </cell>
          <cell r="I503">
            <v>69</v>
          </cell>
          <cell r="J503">
            <v>31</v>
          </cell>
          <cell r="K503">
            <v>26.1</v>
          </cell>
          <cell r="L503">
            <v>54</v>
          </cell>
          <cell r="M503">
            <v>10.199999999999999</v>
          </cell>
          <cell r="N503">
            <v>2.6</v>
          </cell>
          <cell r="O503">
            <v>5.0999999999999996</v>
          </cell>
          <cell r="P503">
            <v>0.4</v>
          </cell>
          <cell r="Q503">
            <v>1.6</v>
          </cell>
          <cell r="Y503">
            <v>69</v>
          </cell>
          <cell r="AA503">
            <v>1.3</v>
          </cell>
          <cell r="AF503">
            <v>42</v>
          </cell>
          <cell r="AH503">
            <v>1600</v>
          </cell>
          <cell r="AI503">
            <v>1566</v>
          </cell>
          <cell r="AN503">
            <v>-1.1000000000000001</v>
          </cell>
          <cell r="AR503">
            <v>1.9</v>
          </cell>
          <cell r="AT503" t="str">
            <v>Health Care and Social Assistance</v>
          </cell>
          <cell r="AU503" t="str">
            <v>Public Administration and Safety</v>
          </cell>
          <cell r="AV503" t="str">
            <v>Professional, Scientific and Technical Services</v>
          </cell>
          <cell r="AW503" t="str">
            <v>Financial and Insurance Services</v>
          </cell>
          <cell r="AX503">
            <v>79.2</v>
          </cell>
          <cell r="AY503">
            <v>8.1999999999999993</v>
          </cell>
          <cell r="AZ503">
            <v>5.8</v>
          </cell>
          <cell r="BA503">
            <v>1.6</v>
          </cell>
          <cell r="BN503">
            <v>27.1</v>
          </cell>
          <cell r="BO503">
            <v>41.7</v>
          </cell>
          <cell r="BP503">
            <v>16.399999999999999</v>
          </cell>
          <cell r="BQ503">
            <v>3.9</v>
          </cell>
          <cell r="BR503">
            <v>7.3</v>
          </cell>
          <cell r="BS503">
            <v>0.8</v>
          </cell>
          <cell r="BT503">
            <v>0.8</v>
          </cell>
          <cell r="BU503">
            <v>2</v>
          </cell>
          <cell r="BV503">
            <v>0.3</v>
          </cell>
          <cell r="BW503">
            <v>3.5</v>
          </cell>
          <cell r="BX503">
            <v>22.3</v>
          </cell>
          <cell r="BY503">
            <v>28.8</v>
          </cell>
          <cell r="BZ503">
            <v>25.4</v>
          </cell>
          <cell r="CA503">
            <v>11.9</v>
          </cell>
          <cell r="CB503">
            <v>5.6</v>
          </cell>
          <cell r="CC503">
            <v>2.2999999999999998</v>
          </cell>
          <cell r="CD503">
            <v>43</v>
          </cell>
          <cell r="CF503" t="str">
            <v>Other Industries</v>
          </cell>
          <cell r="CG503">
            <v>5.2000000000000028</v>
          </cell>
        </row>
        <row r="504">
          <cell r="B504">
            <v>224214</v>
          </cell>
          <cell r="C504" t="str">
            <v>Records Managers</v>
          </cell>
          <cell r="E504">
            <v>1812</v>
          </cell>
          <cell r="F504" t="str">
            <v>n/a</v>
          </cell>
          <cell r="G504">
            <v>36</v>
          </cell>
          <cell r="H504">
            <v>65</v>
          </cell>
          <cell r="I504">
            <v>79</v>
          </cell>
          <cell r="J504">
            <v>21</v>
          </cell>
          <cell r="K504">
            <v>17.899999999999999</v>
          </cell>
          <cell r="L504">
            <v>21.8</v>
          </cell>
          <cell r="M504">
            <v>19</v>
          </cell>
          <cell r="N504">
            <v>14.6</v>
          </cell>
          <cell r="O504">
            <v>17.3</v>
          </cell>
          <cell r="P504">
            <v>3.4</v>
          </cell>
          <cell r="Q504">
            <v>6</v>
          </cell>
          <cell r="Y504">
            <v>79</v>
          </cell>
          <cell r="AA504">
            <v>1.3</v>
          </cell>
          <cell r="AF504">
            <v>40</v>
          </cell>
          <cell r="AH504">
            <v>2000</v>
          </cell>
          <cell r="AI504">
            <v>2045</v>
          </cell>
          <cell r="AN504">
            <v>-1.1000000000000001</v>
          </cell>
          <cell r="AR504">
            <v>1.9</v>
          </cell>
          <cell r="AT504" t="str">
            <v>Public Administration and Safety</v>
          </cell>
          <cell r="AU504" t="str">
            <v>Professional, Scientific and Technical Services</v>
          </cell>
          <cell r="AV504" t="str">
            <v>Education and Training</v>
          </cell>
          <cell r="AW504" t="str">
            <v>Health Care and Social Assistance</v>
          </cell>
          <cell r="AX504">
            <v>46.6</v>
          </cell>
          <cell r="AY504">
            <v>11.4</v>
          </cell>
          <cell r="AZ504">
            <v>8.1999999999999993</v>
          </cell>
          <cell r="BA504">
            <v>5</v>
          </cell>
          <cell r="BN504">
            <v>24.6</v>
          </cell>
          <cell r="BO504">
            <v>25</v>
          </cell>
          <cell r="BP504">
            <v>13.9</v>
          </cell>
          <cell r="BQ504">
            <v>9</v>
          </cell>
          <cell r="BR504">
            <v>16.3</v>
          </cell>
          <cell r="BS504">
            <v>2.1</v>
          </cell>
          <cell r="BT504">
            <v>2.1</v>
          </cell>
          <cell r="BU504">
            <v>7</v>
          </cell>
          <cell r="BV504">
            <v>0.4</v>
          </cell>
          <cell r="BW504">
            <v>3.7</v>
          </cell>
          <cell r="BX504">
            <v>18.8</v>
          </cell>
          <cell r="BY504">
            <v>23.8</v>
          </cell>
          <cell r="BZ504">
            <v>27.2</v>
          </cell>
          <cell r="CA504">
            <v>12.8</v>
          </cell>
          <cell r="CB504">
            <v>9.1999999999999993</v>
          </cell>
          <cell r="CC504">
            <v>4.2</v>
          </cell>
          <cell r="CD504">
            <v>46</v>
          </cell>
          <cell r="CF504" t="str">
            <v>Other Industries</v>
          </cell>
          <cell r="CG504">
            <v>28.799999999999997</v>
          </cell>
        </row>
        <row r="505">
          <cell r="B505">
            <v>224411</v>
          </cell>
          <cell r="C505" t="str">
            <v>Intelligence Officers</v>
          </cell>
          <cell r="E505">
            <v>1821</v>
          </cell>
          <cell r="F505" t="str">
            <v>n/a</v>
          </cell>
          <cell r="G505">
            <v>50</v>
          </cell>
          <cell r="H505">
            <v>50</v>
          </cell>
          <cell r="I505">
            <v>85</v>
          </cell>
          <cell r="J505">
            <v>15</v>
          </cell>
          <cell r="K505">
            <v>24.8</v>
          </cell>
          <cell r="L505">
            <v>38.799999999999997</v>
          </cell>
          <cell r="M505">
            <v>13.6</v>
          </cell>
          <cell r="N505">
            <v>9.3000000000000007</v>
          </cell>
          <cell r="O505">
            <v>10.199999999999999</v>
          </cell>
          <cell r="P505">
            <v>1.5</v>
          </cell>
          <cell r="Q505">
            <v>1.8</v>
          </cell>
          <cell r="Y505">
            <v>85</v>
          </cell>
          <cell r="AA505">
            <v>2</v>
          </cell>
          <cell r="AF505">
            <v>41</v>
          </cell>
          <cell r="AH505">
            <v>2800</v>
          </cell>
          <cell r="AI505">
            <v>2836</v>
          </cell>
          <cell r="AN505">
            <v>98.9</v>
          </cell>
          <cell r="AR505">
            <v>4.9000000000000004</v>
          </cell>
          <cell r="AT505" t="str">
            <v>Public Administration and Safety</v>
          </cell>
          <cell r="AU505" t="str">
            <v>Financial and Insurance Services</v>
          </cell>
          <cell r="AV505" t="str">
            <v>Professional, Scientific and Technical Services</v>
          </cell>
          <cell r="AW505" t="str">
            <v>Education and Training</v>
          </cell>
          <cell r="AX505">
            <v>72.2</v>
          </cell>
          <cell r="AY505">
            <v>6.5</v>
          </cell>
          <cell r="AZ505">
            <v>5.0999999999999996</v>
          </cell>
          <cell r="BA505">
            <v>3</v>
          </cell>
          <cell r="BN505">
            <v>24.6</v>
          </cell>
          <cell r="BO505">
            <v>23.2</v>
          </cell>
          <cell r="BP505">
            <v>15.7</v>
          </cell>
          <cell r="BQ505">
            <v>7</v>
          </cell>
          <cell r="BR505">
            <v>8.4</v>
          </cell>
          <cell r="BS505">
            <v>0.7</v>
          </cell>
          <cell r="BT505">
            <v>1.7</v>
          </cell>
          <cell r="BU505">
            <v>18.600000000000001</v>
          </cell>
          <cell r="BV505">
            <v>0.1</v>
          </cell>
          <cell r="BW505">
            <v>4.3</v>
          </cell>
          <cell r="BX505">
            <v>32.1</v>
          </cell>
          <cell r="BY505">
            <v>31.7</v>
          </cell>
          <cell r="BZ505">
            <v>19.5</v>
          </cell>
          <cell r="CA505">
            <v>6.9</v>
          </cell>
          <cell r="CB505">
            <v>3.6</v>
          </cell>
          <cell r="CC505">
            <v>1.7</v>
          </cell>
          <cell r="CD505">
            <v>38</v>
          </cell>
          <cell r="CF505" t="str">
            <v>Other Industries</v>
          </cell>
          <cell r="CG505">
            <v>13.200000000000003</v>
          </cell>
        </row>
        <row r="506">
          <cell r="B506">
            <v>224412</v>
          </cell>
          <cell r="C506" t="str">
            <v>Policy Analysts</v>
          </cell>
          <cell r="E506">
            <v>1821</v>
          </cell>
          <cell r="F506" t="str">
            <v>n/a</v>
          </cell>
          <cell r="G506">
            <v>35</v>
          </cell>
          <cell r="H506">
            <v>65</v>
          </cell>
          <cell r="I506">
            <v>79</v>
          </cell>
          <cell r="J506">
            <v>22</v>
          </cell>
          <cell r="K506">
            <v>41.8</v>
          </cell>
          <cell r="L506">
            <v>44.1</v>
          </cell>
          <cell r="M506">
            <v>4.9000000000000004</v>
          </cell>
          <cell r="N506">
            <v>2.7</v>
          </cell>
          <cell r="O506">
            <v>5.5</v>
          </cell>
          <cell r="P506">
            <v>0.4</v>
          </cell>
          <cell r="Q506">
            <v>0.6</v>
          </cell>
          <cell r="Y506">
            <v>79</v>
          </cell>
          <cell r="AA506">
            <v>2</v>
          </cell>
          <cell r="AF506">
            <v>41</v>
          </cell>
          <cell r="AH506">
            <v>13300</v>
          </cell>
          <cell r="AI506">
            <v>13314</v>
          </cell>
          <cell r="AN506">
            <v>98.9</v>
          </cell>
          <cell r="AR506">
            <v>4.9000000000000004</v>
          </cell>
          <cell r="AT506" t="str">
            <v>Public Administration and Safety</v>
          </cell>
          <cell r="AU506" t="str">
            <v>Education and Training</v>
          </cell>
          <cell r="AV506" t="str">
            <v>Professional, Scientific and Technical Services</v>
          </cell>
          <cell r="AW506" t="str">
            <v>Health Care and Social Assistance</v>
          </cell>
          <cell r="AX506">
            <v>80.400000000000006</v>
          </cell>
          <cell r="AY506">
            <v>4.4000000000000004</v>
          </cell>
          <cell r="AZ506">
            <v>4.0999999999999996</v>
          </cell>
          <cell r="BA506">
            <v>3.7</v>
          </cell>
          <cell r="BN506">
            <v>19.600000000000001</v>
          </cell>
          <cell r="BO506">
            <v>17.600000000000001</v>
          </cell>
          <cell r="BP506">
            <v>13</v>
          </cell>
          <cell r="BQ506">
            <v>5.2</v>
          </cell>
          <cell r="BR506">
            <v>7.1</v>
          </cell>
          <cell r="BS506">
            <v>2.2000000000000002</v>
          </cell>
          <cell r="BT506">
            <v>1.5</v>
          </cell>
          <cell r="BU506">
            <v>33.9</v>
          </cell>
          <cell r="BV506">
            <v>0.1</v>
          </cell>
          <cell r="BW506">
            <v>3.7</v>
          </cell>
          <cell r="BX506">
            <v>34.799999999999997</v>
          </cell>
          <cell r="BY506">
            <v>28.4</v>
          </cell>
          <cell r="BZ506">
            <v>20.2</v>
          </cell>
          <cell r="CA506">
            <v>7.2</v>
          </cell>
          <cell r="CB506">
            <v>3.7</v>
          </cell>
          <cell r="CC506">
            <v>1.9</v>
          </cell>
          <cell r="CD506">
            <v>38</v>
          </cell>
          <cell r="CF506" t="str">
            <v>Other Industries</v>
          </cell>
          <cell r="CG506">
            <v>7.3999999999999915</v>
          </cell>
        </row>
        <row r="507">
          <cell r="B507">
            <v>224511</v>
          </cell>
          <cell r="C507" t="str">
            <v>Land Economists</v>
          </cell>
          <cell r="E507">
            <v>1780</v>
          </cell>
          <cell r="F507" t="str">
            <v>n/a</v>
          </cell>
          <cell r="G507">
            <v>73</v>
          </cell>
          <cell r="H507">
            <v>28</v>
          </cell>
          <cell r="I507">
            <v>82</v>
          </cell>
          <cell r="J507">
            <v>18</v>
          </cell>
          <cell r="K507">
            <v>19.399999999999999</v>
          </cell>
          <cell r="L507">
            <v>42.5</v>
          </cell>
          <cell r="M507">
            <v>12.1</v>
          </cell>
          <cell r="N507">
            <v>8.6999999999999993</v>
          </cell>
          <cell r="O507">
            <v>11.3</v>
          </cell>
          <cell r="P507">
            <v>1.9</v>
          </cell>
          <cell r="Q507">
            <v>4</v>
          </cell>
          <cell r="Y507">
            <v>82</v>
          </cell>
          <cell r="AA507">
            <v>1.8</v>
          </cell>
          <cell r="AF507">
            <v>46</v>
          </cell>
          <cell r="AH507">
            <v>7100</v>
          </cell>
          <cell r="AI507">
            <v>7064</v>
          </cell>
          <cell r="AN507">
            <v>-12.1</v>
          </cell>
          <cell r="AR507">
            <v>1.8</v>
          </cell>
          <cell r="AT507" t="str">
            <v>Rental, Hiring and Real Estate Services</v>
          </cell>
          <cell r="AU507" t="str">
            <v>Construction</v>
          </cell>
          <cell r="AV507" t="str">
            <v>Public Administration and Safety</v>
          </cell>
          <cell r="AW507" t="str">
            <v>Professional, Scientific and Technical Services</v>
          </cell>
          <cell r="AX507">
            <v>45</v>
          </cell>
          <cell r="AY507">
            <v>24.9</v>
          </cell>
          <cell r="AZ507">
            <v>10.8</v>
          </cell>
          <cell r="BA507">
            <v>3.3</v>
          </cell>
          <cell r="BN507">
            <v>33.1</v>
          </cell>
          <cell r="BO507">
            <v>27.5</v>
          </cell>
          <cell r="BP507">
            <v>20.6</v>
          </cell>
          <cell r="BQ507">
            <v>4.5999999999999996</v>
          </cell>
          <cell r="BR507">
            <v>10.3</v>
          </cell>
          <cell r="BS507">
            <v>2</v>
          </cell>
          <cell r="BT507">
            <v>0.7</v>
          </cell>
          <cell r="BU507">
            <v>1.2</v>
          </cell>
          <cell r="BV507">
            <v>0.1</v>
          </cell>
          <cell r="BW507">
            <v>3.5</v>
          </cell>
          <cell r="BX507">
            <v>22.9</v>
          </cell>
          <cell r="BY507">
            <v>27</v>
          </cell>
          <cell r="BZ507">
            <v>23.7</v>
          </cell>
          <cell r="CA507">
            <v>9</v>
          </cell>
          <cell r="CB507">
            <v>6.3</v>
          </cell>
          <cell r="CC507">
            <v>7.6</v>
          </cell>
          <cell r="CD507">
            <v>43</v>
          </cell>
          <cell r="CF507" t="str">
            <v>Other Industries</v>
          </cell>
          <cell r="CG507">
            <v>16</v>
          </cell>
        </row>
        <row r="508">
          <cell r="B508">
            <v>224512</v>
          </cell>
          <cell r="C508" t="str">
            <v>Valuers</v>
          </cell>
          <cell r="E508">
            <v>1780</v>
          </cell>
          <cell r="F508" t="str">
            <v>n/a</v>
          </cell>
          <cell r="G508">
            <v>78</v>
          </cell>
          <cell r="H508">
            <v>22</v>
          </cell>
          <cell r="I508">
            <v>85</v>
          </cell>
          <cell r="J508">
            <v>15</v>
          </cell>
          <cell r="K508">
            <v>13.2</v>
          </cell>
          <cell r="L508">
            <v>54.9</v>
          </cell>
          <cell r="M508">
            <v>18.8</v>
          </cell>
          <cell r="N508">
            <v>3.7</v>
          </cell>
          <cell r="O508">
            <v>7</v>
          </cell>
          <cell r="P508">
            <v>0.7</v>
          </cell>
          <cell r="Q508">
            <v>1.8</v>
          </cell>
          <cell r="Y508">
            <v>85</v>
          </cell>
          <cell r="AA508">
            <v>1.8</v>
          </cell>
          <cell r="AF508">
            <v>47</v>
          </cell>
          <cell r="AH508">
            <v>5200</v>
          </cell>
          <cell r="AI508">
            <v>5153</v>
          </cell>
          <cell r="AN508">
            <v>-12.1</v>
          </cell>
          <cell r="AR508">
            <v>1.8</v>
          </cell>
          <cell r="AT508" t="str">
            <v>Rental, Hiring and Real Estate Services</v>
          </cell>
          <cell r="AU508" t="str">
            <v>Public Administration and Safety</v>
          </cell>
          <cell r="AV508" t="str">
            <v>Professional, Scientific and Technical Services</v>
          </cell>
          <cell r="AW508" t="str">
            <v>Financial and Insurance Services</v>
          </cell>
          <cell r="AX508">
            <v>71</v>
          </cell>
          <cell r="AY508">
            <v>8.6</v>
          </cell>
          <cell r="AZ508">
            <v>7.7</v>
          </cell>
          <cell r="BA508">
            <v>4.5999999999999996</v>
          </cell>
          <cell r="BN508">
            <v>33</v>
          </cell>
          <cell r="BO508">
            <v>25.1</v>
          </cell>
          <cell r="BP508">
            <v>21</v>
          </cell>
          <cell r="BQ508">
            <v>6.8</v>
          </cell>
          <cell r="BR508">
            <v>10.5</v>
          </cell>
          <cell r="BS508">
            <v>1.8</v>
          </cell>
          <cell r="BT508">
            <v>0.6</v>
          </cell>
          <cell r="BU508">
            <v>1.2</v>
          </cell>
          <cell r="BV508">
            <v>0.3</v>
          </cell>
          <cell r="BW508">
            <v>7.5</v>
          </cell>
          <cell r="BX508">
            <v>27.5</v>
          </cell>
          <cell r="BY508">
            <v>22.1</v>
          </cell>
          <cell r="BZ508">
            <v>20.100000000000001</v>
          </cell>
          <cell r="CA508">
            <v>8</v>
          </cell>
          <cell r="CB508">
            <v>7.2</v>
          </cell>
          <cell r="CC508">
            <v>7.2</v>
          </cell>
          <cell r="CD508">
            <v>41</v>
          </cell>
          <cell r="CF508" t="str">
            <v>Other Industries</v>
          </cell>
          <cell r="CG508">
            <v>8.1000000000000085</v>
          </cell>
        </row>
        <row r="509">
          <cell r="B509">
            <v>224711</v>
          </cell>
          <cell r="C509" t="str">
            <v>Management Consultants</v>
          </cell>
          <cell r="E509">
            <v>2067</v>
          </cell>
          <cell r="F509" t="str">
            <v>n/a</v>
          </cell>
          <cell r="G509">
            <v>61</v>
          </cell>
          <cell r="H509">
            <v>39</v>
          </cell>
          <cell r="I509">
            <v>79</v>
          </cell>
          <cell r="J509">
            <v>21</v>
          </cell>
          <cell r="K509">
            <v>31.4</v>
          </cell>
          <cell r="L509">
            <v>41.8</v>
          </cell>
          <cell r="M509">
            <v>9.6</v>
          </cell>
          <cell r="N509">
            <v>4.8</v>
          </cell>
          <cell r="O509">
            <v>9.4</v>
          </cell>
          <cell r="P509">
            <v>1.1000000000000001</v>
          </cell>
          <cell r="Q509">
            <v>1.9</v>
          </cell>
          <cell r="Y509">
            <v>79</v>
          </cell>
          <cell r="AA509">
            <v>2.7</v>
          </cell>
          <cell r="AF509">
            <v>44</v>
          </cell>
          <cell r="AH509">
            <v>55500</v>
          </cell>
          <cell r="AI509">
            <v>55465</v>
          </cell>
          <cell r="AN509">
            <v>36.1</v>
          </cell>
          <cell r="AR509">
            <v>14.9</v>
          </cell>
          <cell r="AT509" t="str">
            <v>Professional, Scientific and Technical Services</v>
          </cell>
          <cell r="AU509" t="str">
            <v>Financial and Insurance Services</v>
          </cell>
          <cell r="AV509" t="str">
            <v>Public Administration and Safety</v>
          </cell>
          <cell r="AW509" t="str">
            <v>Education and Training</v>
          </cell>
          <cell r="AX509">
            <v>40.6</v>
          </cell>
          <cell r="AY509">
            <v>16.399999999999999</v>
          </cell>
          <cell r="AZ509">
            <v>8.1999999999999993</v>
          </cell>
          <cell r="BA509">
            <v>4.0999999999999996</v>
          </cell>
          <cell r="BN509">
            <v>37.1</v>
          </cell>
          <cell r="BO509">
            <v>32</v>
          </cell>
          <cell r="BP509">
            <v>13.9</v>
          </cell>
          <cell r="BQ509">
            <v>4.3</v>
          </cell>
          <cell r="BR509">
            <v>7.6</v>
          </cell>
          <cell r="BS509">
            <v>0.9</v>
          </cell>
          <cell r="BT509">
            <v>0.4</v>
          </cell>
          <cell r="BU509">
            <v>3.8</v>
          </cell>
          <cell r="BV509">
            <v>0.1</v>
          </cell>
          <cell r="BW509">
            <v>3.2</v>
          </cell>
          <cell r="BX509">
            <v>24.6</v>
          </cell>
          <cell r="BY509">
            <v>28.9</v>
          </cell>
          <cell r="BZ509">
            <v>23.3</v>
          </cell>
          <cell r="CA509">
            <v>8.4</v>
          </cell>
          <cell r="CB509">
            <v>6</v>
          </cell>
          <cell r="CC509">
            <v>5.5</v>
          </cell>
          <cell r="CD509">
            <v>42</v>
          </cell>
          <cell r="CF509" t="str">
            <v>Other Industries</v>
          </cell>
          <cell r="CG509">
            <v>30.700000000000003</v>
          </cell>
        </row>
        <row r="510">
          <cell r="B510">
            <v>224712</v>
          </cell>
          <cell r="C510" t="str">
            <v>Organisation and Methods Analysts</v>
          </cell>
          <cell r="E510">
            <v>2067</v>
          </cell>
          <cell r="F510" t="str">
            <v>n/a</v>
          </cell>
          <cell r="G510">
            <v>35</v>
          </cell>
          <cell r="H510">
            <v>65</v>
          </cell>
          <cell r="I510">
            <v>83</v>
          </cell>
          <cell r="J510">
            <v>17</v>
          </cell>
          <cell r="K510">
            <v>26.5</v>
          </cell>
          <cell r="L510">
            <v>37.200000000000003</v>
          </cell>
          <cell r="M510">
            <v>14.8</v>
          </cell>
          <cell r="N510">
            <v>8.5</v>
          </cell>
          <cell r="O510">
            <v>9.1999999999999993</v>
          </cell>
          <cell r="P510">
            <v>1.6</v>
          </cell>
          <cell r="Q510">
            <v>2.2000000000000002</v>
          </cell>
          <cell r="Y510">
            <v>83</v>
          </cell>
          <cell r="AA510">
            <v>2.7</v>
          </cell>
          <cell r="AF510">
            <v>43</v>
          </cell>
          <cell r="AH510">
            <v>7000</v>
          </cell>
          <cell r="AI510">
            <v>7048</v>
          </cell>
          <cell r="AN510">
            <v>36.1</v>
          </cell>
          <cell r="AR510">
            <v>14.9</v>
          </cell>
          <cell r="AT510" t="str">
            <v>Financial and Insurance Services</v>
          </cell>
          <cell r="AU510" t="str">
            <v>Professional, Scientific and Technical Services</v>
          </cell>
          <cell r="AV510" t="str">
            <v>Public Administration and Safety</v>
          </cell>
          <cell r="AW510" t="str">
            <v>Manufacturing</v>
          </cell>
          <cell r="AX510">
            <v>19.600000000000001</v>
          </cell>
          <cell r="AY510">
            <v>12.7</v>
          </cell>
          <cell r="AZ510">
            <v>12.1</v>
          </cell>
          <cell r="BA510">
            <v>11.1</v>
          </cell>
          <cell r="BN510">
            <v>33.799999999999997</v>
          </cell>
          <cell r="BO510">
            <v>31.9</v>
          </cell>
          <cell r="BP510">
            <v>15</v>
          </cell>
          <cell r="BQ510">
            <v>5.6</v>
          </cell>
          <cell r="BR510">
            <v>9</v>
          </cell>
          <cell r="BS510">
            <v>1.5</v>
          </cell>
          <cell r="BT510">
            <v>0.4</v>
          </cell>
          <cell r="BU510">
            <v>2.8</v>
          </cell>
          <cell r="BV510">
            <v>0.1</v>
          </cell>
          <cell r="BW510">
            <v>1.6</v>
          </cell>
          <cell r="BX510">
            <v>24.6</v>
          </cell>
          <cell r="BY510">
            <v>33.5</v>
          </cell>
          <cell r="BZ510">
            <v>25.5</v>
          </cell>
          <cell r="CA510">
            <v>8.3000000000000007</v>
          </cell>
          <cell r="CB510">
            <v>4.3</v>
          </cell>
          <cell r="CC510">
            <v>2.2000000000000002</v>
          </cell>
          <cell r="CD510">
            <v>42</v>
          </cell>
          <cell r="CF510" t="str">
            <v>Other Industries</v>
          </cell>
          <cell r="CG510">
            <v>44.5</v>
          </cell>
        </row>
        <row r="511">
          <cell r="B511">
            <v>224911</v>
          </cell>
          <cell r="C511" t="str">
            <v>Electorate Officers</v>
          </cell>
          <cell r="E511">
            <v>1889</v>
          </cell>
          <cell r="F511" t="str">
            <v>n/a</v>
          </cell>
          <cell r="G511">
            <v>40</v>
          </cell>
          <cell r="H511">
            <v>60</v>
          </cell>
          <cell r="I511">
            <v>72</v>
          </cell>
          <cell r="J511">
            <v>28</v>
          </cell>
          <cell r="K511">
            <v>18.2</v>
          </cell>
          <cell r="L511">
            <v>39</v>
          </cell>
          <cell r="M511">
            <v>8.5</v>
          </cell>
          <cell r="N511">
            <v>6.7</v>
          </cell>
          <cell r="O511">
            <v>19.399999999999999</v>
          </cell>
          <cell r="P511">
            <v>3.1</v>
          </cell>
          <cell r="Q511">
            <v>5.0999999999999996</v>
          </cell>
          <cell r="Y511">
            <v>72</v>
          </cell>
          <cell r="AA511">
            <v>6.6</v>
          </cell>
          <cell r="AF511">
            <v>45</v>
          </cell>
          <cell r="AH511">
            <v>2100</v>
          </cell>
          <cell r="AI511">
            <v>2085</v>
          </cell>
          <cell r="AN511">
            <v>117.7</v>
          </cell>
          <cell r="AR511">
            <v>7.2</v>
          </cell>
          <cell r="AT511" t="str">
            <v>Public Administration and Safety</v>
          </cell>
          <cell r="AU511" t="str">
            <v>Professional, Scientific and Technical Services</v>
          </cell>
          <cell r="AV511" t="str">
            <v>Other Services</v>
          </cell>
          <cell r="AW511" t="str">
            <v>Health Care and Social Assistance</v>
          </cell>
          <cell r="AX511">
            <v>96.8</v>
          </cell>
          <cell r="AY511">
            <v>1</v>
          </cell>
          <cell r="AZ511">
            <v>0.7</v>
          </cell>
          <cell r="BA511">
            <v>0.5</v>
          </cell>
          <cell r="BN511">
            <v>22.5</v>
          </cell>
          <cell r="BO511">
            <v>27.1</v>
          </cell>
          <cell r="BP511">
            <v>15.8</v>
          </cell>
          <cell r="BQ511">
            <v>7.3</v>
          </cell>
          <cell r="BR511">
            <v>11.2</v>
          </cell>
          <cell r="BS511">
            <v>5.6</v>
          </cell>
          <cell r="BT511">
            <v>2.9</v>
          </cell>
          <cell r="BU511">
            <v>7.7</v>
          </cell>
          <cell r="BV511">
            <v>1.8</v>
          </cell>
          <cell r="BW511">
            <v>12.6</v>
          </cell>
          <cell r="BX511">
            <v>29.3</v>
          </cell>
          <cell r="BY511">
            <v>18.5</v>
          </cell>
          <cell r="BZ511">
            <v>18.100000000000001</v>
          </cell>
          <cell r="CA511">
            <v>8.3000000000000007</v>
          </cell>
          <cell r="CB511">
            <v>5.6</v>
          </cell>
          <cell r="CC511">
            <v>5.8</v>
          </cell>
          <cell r="CD511">
            <v>38</v>
          </cell>
          <cell r="CF511" t="str">
            <v>Other Industries</v>
          </cell>
          <cell r="CG511">
            <v>1</v>
          </cell>
        </row>
        <row r="512">
          <cell r="B512">
            <v>224912</v>
          </cell>
          <cell r="C512" t="str">
            <v>Liaison Officers</v>
          </cell>
          <cell r="E512">
            <v>1889</v>
          </cell>
          <cell r="F512" t="str">
            <v>n/a</v>
          </cell>
          <cell r="G512">
            <v>31</v>
          </cell>
          <cell r="H512">
            <v>69</v>
          </cell>
          <cell r="I512">
            <v>73</v>
          </cell>
          <cell r="J512">
            <v>27</v>
          </cell>
          <cell r="K512">
            <v>17.600000000000001</v>
          </cell>
          <cell r="L512">
            <v>29.7</v>
          </cell>
          <cell r="M512">
            <v>16.5</v>
          </cell>
          <cell r="N512">
            <v>13.9</v>
          </cell>
          <cell r="O512">
            <v>13.1</v>
          </cell>
          <cell r="P512">
            <v>2.6</v>
          </cell>
          <cell r="Q512">
            <v>6.5</v>
          </cell>
          <cell r="Y512">
            <v>73</v>
          </cell>
          <cell r="AA512">
            <v>6.6</v>
          </cell>
          <cell r="AF512">
            <v>42</v>
          </cell>
          <cell r="AH512">
            <v>4200</v>
          </cell>
          <cell r="AI512">
            <v>4236</v>
          </cell>
          <cell r="AN512">
            <v>117.7</v>
          </cell>
          <cell r="AR512">
            <v>7.2</v>
          </cell>
          <cell r="AT512" t="str">
            <v>Public Administration and Safety</v>
          </cell>
          <cell r="AU512" t="str">
            <v>Health Care and Social Assistance</v>
          </cell>
          <cell r="AV512" t="str">
            <v>Education and Training</v>
          </cell>
          <cell r="AW512" t="str">
            <v>Professional, Scientific and Technical Services</v>
          </cell>
          <cell r="AX512">
            <v>44.3</v>
          </cell>
          <cell r="AY512">
            <v>17.399999999999999</v>
          </cell>
          <cell r="AZ512">
            <v>12.4</v>
          </cell>
          <cell r="BA512">
            <v>4.4000000000000004</v>
          </cell>
          <cell r="BN512">
            <v>26.9</v>
          </cell>
          <cell r="BO512">
            <v>20.100000000000001</v>
          </cell>
          <cell r="BP512">
            <v>20.2</v>
          </cell>
          <cell r="BQ512">
            <v>8</v>
          </cell>
          <cell r="BR512">
            <v>11.2</v>
          </cell>
          <cell r="BS512">
            <v>2.6</v>
          </cell>
          <cell r="BT512">
            <v>5.0999999999999996</v>
          </cell>
          <cell r="BU512">
            <v>5.9</v>
          </cell>
          <cell r="BV512">
            <v>0.4</v>
          </cell>
          <cell r="BW512">
            <v>4.3</v>
          </cell>
          <cell r="BX512">
            <v>25.4</v>
          </cell>
          <cell r="BY512">
            <v>26</v>
          </cell>
          <cell r="BZ512">
            <v>25.2</v>
          </cell>
          <cell r="CA512">
            <v>8.8000000000000007</v>
          </cell>
          <cell r="CB512">
            <v>5.9</v>
          </cell>
          <cell r="CC512">
            <v>4.0999999999999996</v>
          </cell>
          <cell r="CD512">
            <v>42</v>
          </cell>
          <cell r="CF512" t="str">
            <v>Other Industries</v>
          </cell>
          <cell r="CG512">
            <v>21.5</v>
          </cell>
        </row>
        <row r="513">
          <cell r="B513">
            <v>224913</v>
          </cell>
          <cell r="C513" t="str">
            <v>Migration Agents</v>
          </cell>
          <cell r="E513">
            <v>1889</v>
          </cell>
          <cell r="F513" t="str">
            <v>n/a</v>
          </cell>
          <cell r="G513">
            <v>46</v>
          </cell>
          <cell r="H513">
            <v>54</v>
          </cell>
          <cell r="I513">
            <v>70</v>
          </cell>
          <cell r="J513">
            <v>31</v>
          </cell>
          <cell r="K513">
            <v>56.9</v>
          </cell>
          <cell r="L513">
            <v>34.6</v>
          </cell>
          <cell r="M513">
            <v>4.0999999999999996</v>
          </cell>
          <cell r="N513">
            <v>0.3</v>
          </cell>
          <cell r="O513">
            <v>3.8</v>
          </cell>
          <cell r="P513">
            <v>0.1</v>
          </cell>
          <cell r="Q513">
            <v>0.1</v>
          </cell>
          <cell r="Y513">
            <v>70</v>
          </cell>
          <cell r="AA513">
            <v>6.6</v>
          </cell>
          <cell r="AF513">
            <v>43</v>
          </cell>
          <cell r="AH513">
            <v>2300</v>
          </cell>
          <cell r="AI513">
            <v>2287</v>
          </cell>
          <cell r="AN513">
            <v>117.7</v>
          </cell>
          <cell r="AR513">
            <v>7.2</v>
          </cell>
          <cell r="AT513" t="str">
            <v>Professional, Scientific and Technical Services</v>
          </cell>
          <cell r="AU513" t="str">
            <v>Other Services</v>
          </cell>
          <cell r="AV513" t="str">
            <v>Public Administration and Safety</v>
          </cell>
          <cell r="AW513" t="str">
            <v>Education and Training</v>
          </cell>
          <cell r="AX513">
            <v>85.4</v>
          </cell>
          <cell r="AY513">
            <v>6.7</v>
          </cell>
          <cell r="AZ513">
            <v>2.7</v>
          </cell>
          <cell r="BA513">
            <v>1.9</v>
          </cell>
          <cell r="BN513">
            <v>36</v>
          </cell>
          <cell r="BO513">
            <v>31.4</v>
          </cell>
          <cell r="BP513">
            <v>11.8</v>
          </cell>
          <cell r="BQ513">
            <v>5</v>
          </cell>
          <cell r="BR513">
            <v>13.3</v>
          </cell>
          <cell r="BS513">
            <v>0.5</v>
          </cell>
          <cell r="BT513">
            <v>0.4</v>
          </cell>
          <cell r="BU513">
            <v>1.6</v>
          </cell>
          <cell r="BV513">
            <v>0</v>
          </cell>
          <cell r="BW513">
            <v>1.6</v>
          </cell>
          <cell r="BX513">
            <v>27.3</v>
          </cell>
          <cell r="BY513">
            <v>32.4</v>
          </cell>
          <cell r="BZ513">
            <v>21.1</v>
          </cell>
          <cell r="CA513">
            <v>7.2</v>
          </cell>
          <cell r="CB513">
            <v>5.9</v>
          </cell>
          <cell r="CC513">
            <v>4.5</v>
          </cell>
          <cell r="CD513">
            <v>41</v>
          </cell>
          <cell r="CF513" t="str">
            <v>Other Industries</v>
          </cell>
          <cell r="CG513">
            <v>3.2999999999999829</v>
          </cell>
        </row>
        <row r="514">
          <cell r="B514">
            <v>224914</v>
          </cell>
          <cell r="C514" t="str">
            <v>Patents Examiners</v>
          </cell>
          <cell r="E514">
            <v>1889</v>
          </cell>
          <cell r="F514" t="str">
            <v>n/a</v>
          </cell>
          <cell r="G514">
            <v>66</v>
          </cell>
          <cell r="H514">
            <v>35</v>
          </cell>
          <cell r="I514">
            <v>85</v>
          </cell>
          <cell r="J514">
            <v>15</v>
          </cell>
          <cell r="K514">
            <v>61.6</v>
          </cell>
          <cell r="L514">
            <v>37.6</v>
          </cell>
          <cell r="M514">
            <v>0</v>
          </cell>
          <cell r="N514">
            <v>0</v>
          </cell>
          <cell r="O514">
            <v>0.8</v>
          </cell>
          <cell r="P514">
            <v>0</v>
          </cell>
          <cell r="Q514">
            <v>0</v>
          </cell>
          <cell r="Y514">
            <v>85</v>
          </cell>
          <cell r="AA514">
            <v>6.6</v>
          </cell>
          <cell r="AF514">
            <v>40</v>
          </cell>
          <cell r="AH514">
            <v>390</v>
          </cell>
          <cell r="AI514">
            <v>388</v>
          </cell>
          <cell r="AN514">
            <v>117.7</v>
          </cell>
          <cell r="AR514">
            <v>7.2</v>
          </cell>
          <cell r="AT514" t="str">
            <v>Public Administration and Safety</v>
          </cell>
          <cell r="AU514" t="str">
            <v>Professional, Scientific and Technical Services</v>
          </cell>
          <cell r="AV514" t="str">
            <v>Health Care and Social Assistance</v>
          </cell>
          <cell r="AW514" t="str">
            <v>Wholesale Trade</v>
          </cell>
          <cell r="AX514">
            <v>90.3</v>
          </cell>
          <cell r="AY514">
            <v>6.7</v>
          </cell>
          <cell r="AZ514">
            <v>2.2999999999999998</v>
          </cell>
          <cell r="BA514">
            <v>0.8</v>
          </cell>
          <cell r="BN514">
            <v>11.3</v>
          </cell>
          <cell r="BO514">
            <v>18.8</v>
          </cell>
          <cell r="BP514">
            <v>3.3</v>
          </cell>
          <cell r="BQ514">
            <v>0.8</v>
          </cell>
          <cell r="BR514">
            <v>1</v>
          </cell>
          <cell r="BS514">
            <v>0</v>
          </cell>
          <cell r="BT514">
            <v>0</v>
          </cell>
          <cell r="BU514">
            <v>64.8</v>
          </cell>
          <cell r="BV514">
            <v>0</v>
          </cell>
          <cell r="BW514">
            <v>5.0999999999999996</v>
          </cell>
          <cell r="BX514">
            <v>29.2</v>
          </cell>
          <cell r="BY514">
            <v>34.1</v>
          </cell>
          <cell r="BZ514">
            <v>19.5</v>
          </cell>
          <cell r="CA514">
            <v>7.7</v>
          </cell>
          <cell r="CB514">
            <v>2.1</v>
          </cell>
          <cell r="CC514">
            <v>2.2999999999999998</v>
          </cell>
          <cell r="CD514">
            <v>38</v>
          </cell>
          <cell r="CF514" t="str">
            <v>No other main Industry</v>
          </cell>
          <cell r="CG514" t="str">
            <v>n/a</v>
          </cell>
        </row>
        <row r="515">
          <cell r="B515">
            <v>224999</v>
          </cell>
          <cell r="C515" t="str">
            <v>Information and Organisation Professionals (not covered elsewhere)</v>
          </cell>
          <cell r="E515">
            <v>1889</v>
          </cell>
          <cell r="F515" t="str">
            <v>n/a</v>
          </cell>
          <cell r="G515">
            <v>49</v>
          </cell>
          <cell r="H515">
            <v>51</v>
          </cell>
          <cell r="I515">
            <v>82</v>
          </cell>
          <cell r="J515">
            <v>18</v>
          </cell>
          <cell r="K515">
            <v>24.7</v>
          </cell>
          <cell r="L515">
            <v>38.1</v>
          </cell>
          <cell r="M515">
            <v>12.5</v>
          </cell>
          <cell r="N515">
            <v>7.8</v>
          </cell>
          <cell r="O515">
            <v>11.8</v>
          </cell>
          <cell r="P515">
            <v>1.8</v>
          </cell>
          <cell r="Q515">
            <v>3.2</v>
          </cell>
          <cell r="Y515">
            <v>82</v>
          </cell>
          <cell r="AA515">
            <v>6.6</v>
          </cell>
          <cell r="AF515">
            <v>42</v>
          </cell>
          <cell r="AH515">
            <v>11000</v>
          </cell>
          <cell r="AI515">
            <v>11043</v>
          </cell>
          <cell r="AN515">
            <v>117.7</v>
          </cell>
          <cell r="AR515">
            <v>7.2</v>
          </cell>
          <cell r="AT515" t="str">
            <v>Public Administration and Safety</v>
          </cell>
          <cell r="AU515" t="str">
            <v>Professional, Scientific and Technical Services</v>
          </cell>
          <cell r="AV515" t="str">
            <v>Financial and Insurance Services</v>
          </cell>
          <cell r="AW515" t="str">
            <v>Manufacturing</v>
          </cell>
          <cell r="AX515">
            <v>30.6</v>
          </cell>
          <cell r="AY515">
            <v>10.9</v>
          </cell>
          <cell r="AZ515">
            <v>7.7</v>
          </cell>
          <cell r="BA515">
            <v>6</v>
          </cell>
          <cell r="BN515">
            <v>35.700000000000003</v>
          </cell>
          <cell r="BO515">
            <v>27.5</v>
          </cell>
          <cell r="BP515">
            <v>15.1</v>
          </cell>
          <cell r="BQ515">
            <v>5.2</v>
          </cell>
          <cell r="BR515">
            <v>8.8000000000000007</v>
          </cell>
          <cell r="BS515">
            <v>1.4</v>
          </cell>
          <cell r="BT515">
            <v>1.1000000000000001</v>
          </cell>
          <cell r="BU515">
            <v>5.2</v>
          </cell>
          <cell r="BV515">
            <v>0.3</v>
          </cell>
          <cell r="BW515">
            <v>4.4000000000000004</v>
          </cell>
          <cell r="BX515">
            <v>27.5</v>
          </cell>
          <cell r="BY515">
            <v>29.3</v>
          </cell>
          <cell r="BZ515">
            <v>21.5</v>
          </cell>
          <cell r="CA515">
            <v>8.6</v>
          </cell>
          <cell r="CB515">
            <v>5.0999999999999996</v>
          </cell>
          <cell r="CC515">
            <v>3.1</v>
          </cell>
          <cell r="CD515">
            <v>40</v>
          </cell>
          <cell r="CF515" t="str">
            <v>Other Industries</v>
          </cell>
          <cell r="CG515">
            <v>44.8</v>
          </cell>
        </row>
        <row r="516">
          <cell r="B516">
            <v>225111</v>
          </cell>
          <cell r="C516" t="str">
            <v>Advertising Specialists</v>
          </cell>
          <cell r="E516">
            <v>1737</v>
          </cell>
          <cell r="F516" t="str">
            <v>n/a</v>
          </cell>
          <cell r="G516">
            <v>44</v>
          </cell>
          <cell r="H516">
            <v>56</v>
          </cell>
          <cell r="I516">
            <v>88</v>
          </cell>
          <cell r="J516">
            <v>12</v>
          </cell>
          <cell r="K516">
            <v>10.6</v>
          </cell>
          <cell r="L516">
            <v>57.9</v>
          </cell>
          <cell r="M516">
            <v>11.4</v>
          </cell>
          <cell r="N516">
            <v>3.4</v>
          </cell>
          <cell r="O516">
            <v>13.6</v>
          </cell>
          <cell r="P516">
            <v>1.5</v>
          </cell>
          <cell r="Q516">
            <v>1.7</v>
          </cell>
          <cell r="Y516">
            <v>88</v>
          </cell>
          <cell r="AA516">
            <v>2.2000000000000002</v>
          </cell>
          <cell r="AF516">
            <v>46</v>
          </cell>
          <cell r="AH516">
            <v>5800</v>
          </cell>
          <cell r="AI516">
            <v>5801</v>
          </cell>
          <cell r="AN516">
            <v>72.900000000000006</v>
          </cell>
          <cell r="AR516">
            <v>21.1</v>
          </cell>
          <cell r="AT516" t="str">
            <v>Professional, Scientific and Technical Services</v>
          </cell>
          <cell r="AU516" t="str">
            <v>Information Media and Telecommunications</v>
          </cell>
          <cell r="AV516" t="str">
            <v>Arts and Recreation Services</v>
          </cell>
          <cell r="AW516" t="str">
            <v>Retail Trade</v>
          </cell>
          <cell r="AX516">
            <v>68.8</v>
          </cell>
          <cell r="AY516">
            <v>15.8</v>
          </cell>
          <cell r="AZ516">
            <v>4.2</v>
          </cell>
          <cell r="BA516">
            <v>2.4</v>
          </cell>
          <cell r="BN516">
            <v>49.6</v>
          </cell>
          <cell r="BO516">
            <v>31.4</v>
          </cell>
          <cell r="BP516">
            <v>9.1</v>
          </cell>
          <cell r="BQ516">
            <v>3.2</v>
          </cell>
          <cell r="BR516">
            <v>5.0999999999999996</v>
          </cell>
          <cell r="BS516">
            <v>0.7</v>
          </cell>
          <cell r="BT516">
            <v>0.1</v>
          </cell>
          <cell r="BU516">
            <v>0.8</v>
          </cell>
          <cell r="BV516">
            <v>0.4</v>
          </cell>
          <cell r="BW516">
            <v>11.8</v>
          </cell>
          <cell r="BX516">
            <v>45.2</v>
          </cell>
          <cell r="BY516">
            <v>26.1</v>
          </cell>
          <cell r="BZ516">
            <v>11.8</v>
          </cell>
          <cell r="CA516">
            <v>2.2999999999999998</v>
          </cell>
          <cell r="CB516">
            <v>1.4</v>
          </cell>
          <cell r="CC516">
            <v>1</v>
          </cell>
          <cell r="CD516">
            <v>33</v>
          </cell>
          <cell r="CF516" t="str">
            <v>Other Industries</v>
          </cell>
          <cell r="CG516">
            <v>8.7999999999999972</v>
          </cell>
        </row>
        <row r="517">
          <cell r="B517">
            <v>225112</v>
          </cell>
          <cell r="C517" t="str">
            <v>Market Research Analysts</v>
          </cell>
          <cell r="E517">
            <v>1737</v>
          </cell>
          <cell r="F517" t="str">
            <v>n/a</v>
          </cell>
          <cell r="G517">
            <v>41</v>
          </cell>
          <cell r="H517">
            <v>59</v>
          </cell>
          <cell r="I517">
            <v>71</v>
          </cell>
          <cell r="J517">
            <v>29</v>
          </cell>
          <cell r="K517">
            <v>27</v>
          </cell>
          <cell r="L517">
            <v>51.3</v>
          </cell>
          <cell r="M517">
            <v>5.3</v>
          </cell>
          <cell r="N517">
            <v>2.6</v>
          </cell>
          <cell r="O517">
            <v>11.4</v>
          </cell>
          <cell r="P517">
            <v>1</v>
          </cell>
          <cell r="Q517">
            <v>1.2</v>
          </cell>
          <cell r="Y517">
            <v>71</v>
          </cell>
          <cell r="AA517">
            <v>2.2000000000000002</v>
          </cell>
          <cell r="AF517">
            <v>42</v>
          </cell>
          <cell r="AH517">
            <v>3100</v>
          </cell>
          <cell r="AI517">
            <v>3053</v>
          </cell>
          <cell r="AN517">
            <v>72.900000000000006</v>
          </cell>
          <cell r="AR517">
            <v>21.1</v>
          </cell>
          <cell r="AT517" t="str">
            <v>Professional, Scientific and Technical Services</v>
          </cell>
          <cell r="AU517" t="str">
            <v>Financial and Insurance Services</v>
          </cell>
          <cell r="AV517" t="str">
            <v>Information Media and Telecommunications</v>
          </cell>
          <cell r="AW517" t="str">
            <v>Retail Trade</v>
          </cell>
          <cell r="AX517">
            <v>57</v>
          </cell>
          <cell r="AY517">
            <v>8.4</v>
          </cell>
          <cell r="AZ517">
            <v>5.2</v>
          </cell>
          <cell r="BA517">
            <v>4.2</v>
          </cell>
          <cell r="BN517">
            <v>47</v>
          </cell>
          <cell r="BO517">
            <v>34.6</v>
          </cell>
          <cell r="BP517">
            <v>9</v>
          </cell>
          <cell r="BQ517">
            <v>2.9</v>
          </cell>
          <cell r="BR517">
            <v>4.7</v>
          </cell>
          <cell r="BS517">
            <v>0.5</v>
          </cell>
          <cell r="BT517">
            <v>0.2</v>
          </cell>
          <cell r="BU517">
            <v>1.1000000000000001</v>
          </cell>
          <cell r="BV517">
            <v>1.2</v>
          </cell>
          <cell r="BW517">
            <v>13.9</v>
          </cell>
          <cell r="BX517">
            <v>41.4</v>
          </cell>
          <cell r="BY517">
            <v>22.2</v>
          </cell>
          <cell r="BZ517">
            <v>12.9</v>
          </cell>
          <cell r="CA517">
            <v>3.5</v>
          </cell>
          <cell r="CB517">
            <v>2.2000000000000002</v>
          </cell>
          <cell r="CC517">
            <v>2.7</v>
          </cell>
          <cell r="CD517">
            <v>33</v>
          </cell>
          <cell r="CF517" t="str">
            <v>Other Industries</v>
          </cell>
          <cell r="CG517">
            <v>25.199999999999989</v>
          </cell>
        </row>
        <row r="518">
          <cell r="B518">
            <v>225113</v>
          </cell>
          <cell r="C518" t="str">
            <v>Marketing Specialists</v>
          </cell>
          <cell r="E518">
            <v>1737</v>
          </cell>
          <cell r="F518" t="str">
            <v>n/a</v>
          </cell>
          <cell r="G518">
            <v>39</v>
          </cell>
          <cell r="H518">
            <v>61</v>
          </cell>
          <cell r="I518">
            <v>77</v>
          </cell>
          <cell r="J518">
            <v>23</v>
          </cell>
          <cell r="K518">
            <v>17.7</v>
          </cell>
          <cell r="L518">
            <v>48.4</v>
          </cell>
          <cell r="M518">
            <v>11.4</v>
          </cell>
          <cell r="N518">
            <v>5.9</v>
          </cell>
          <cell r="O518">
            <v>13.1</v>
          </cell>
          <cell r="P518">
            <v>1.4</v>
          </cell>
          <cell r="Q518">
            <v>2.1</v>
          </cell>
          <cell r="Y518">
            <v>77</v>
          </cell>
          <cell r="AA518">
            <v>2.2000000000000002</v>
          </cell>
          <cell r="AF518">
            <v>44</v>
          </cell>
          <cell r="AH518">
            <v>51400</v>
          </cell>
          <cell r="AI518">
            <v>51430</v>
          </cell>
          <cell r="AN518">
            <v>72.900000000000006</v>
          </cell>
          <cell r="AR518">
            <v>21.1</v>
          </cell>
          <cell r="AT518" t="str">
            <v>Professional, Scientific and Technical Services</v>
          </cell>
          <cell r="AU518" t="str">
            <v>Wholesale Trade</v>
          </cell>
          <cell r="AV518" t="str">
            <v>Retail Trade</v>
          </cell>
          <cell r="AW518" t="str">
            <v>Manufacturing</v>
          </cell>
          <cell r="AX518">
            <v>24.9</v>
          </cell>
          <cell r="AY518">
            <v>9.4</v>
          </cell>
          <cell r="AZ518">
            <v>8.4</v>
          </cell>
          <cell r="BA518">
            <v>8.4</v>
          </cell>
          <cell r="BN518">
            <v>41.7</v>
          </cell>
          <cell r="BO518">
            <v>30.3</v>
          </cell>
          <cell r="BP518">
            <v>15</v>
          </cell>
          <cell r="BQ518">
            <v>4.3</v>
          </cell>
          <cell r="BR518">
            <v>6.8</v>
          </cell>
          <cell r="BS518">
            <v>0.8</v>
          </cell>
          <cell r="BT518">
            <v>0.3</v>
          </cell>
          <cell r="BU518">
            <v>0.9</v>
          </cell>
          <cell r="BV518">
            <v>0.6</v>
          </cell>
          <cell r="BW518">
            <v>8.6999999999999993</v>
          </cell>
          <cell r="BX518">
            <v>39.700000000000003</v>
          </cell>
          <cell r="BY518">
            <v>28.6</v>
          </cell>
          <cell r="BZ518">
            <v>14.9</v>
          </cell>
          <cell r="CA518">
            <v>3.6</v>
          </cell>
          <cell r="CB518">
            <v>2.2000000000000002</v>
          </cell>
          <cell r="CC518">
            <v>1.8</v>
          </cell>
          <cell r="CD518">
            <v>35</v>
          </cell>
          <cell r="CF518" t="str">
            <v>Other Industries</v>
          </cell>
          <cell r="CG518">
            <v>48.900000000000006</v>
          </cell>
        </row>
        <row r="519">
          <cell r="B519">
            <v>225211</v>
          </cell>
          <cell r="C519" t="str">
            <v>ICT Account Managers</v>
          </cell>
          <cell r="E519">
            <v>2951</v>
          </cell>
          <cell r="F519" t="str">
            <v>n/a</v>
          </cell>
          <cell r="G519">
            <v>70</v>
          </cell>
          <cell r="H519">
            <v>31</v>
          </cell>
          <cell r="I519">
            <v>94</v>
          </cell>
          <cell r="J519">
            <v>6</v>
          </cell>
          <cell r="K519">
            <v>13.6</v>
          </cell>
          <cell r="L519">
            <v>37.799999999999997</v>
          </cell>
          <cell r="M519">
            <v>14.5</v>
          </cell>
          <cell r="N519">
            <v>8.3000000000000007</v>
          </cell>
          <cell r="O519">
            <v>20.7</v>
          </cell>
          <cell r="P519">
            <v>2.2999999999999998</v>
          </cell>
          <cell r="Q519">
            <v>2.8</v>
          </cell>
          <cell r="Y519">
            <v>94</v>
          </cell>
          <cell r="AA519">
            <v>5.5</v>
          </cell>
          <cell r="AF519">
            <v>44</v>
          </cell>
          <cell r="AH519">
            <v>4200</v>
          </cell>
          <cell r="AI519">
            <v>4238</v>
          </cell>
          <cell r="AN519">
            <v>-35.700000000000003</v>
          </cell>
          <cell r="AR519">
            <v>0.9</v>
          </cell>
          <cell r="AT519" t="str">
            <v>Professional, Scientific and Technical Services</v>
          </cell>
          <cell r="AU519" t="str">
            <v>Information Media and Telecommunications</v>
          </cell>
          <cell r="AV519" t="str">
            <v>Wholesale Trade</v>
          </cell>
          <cell r="AW519" t="str">
            <v>Retail Trade</v>
          </cell>
          <cell r="AX519">
            <v>48.5</v>
          </cell>
          <cell r="AY519">
            <v>19.899999999999999</v>
          </cell>
          <cell r="AZ519">
            <v>15</v>
          </cell>
          <cell r="BA519">
            <v>6.7</v>
          </cell>
          <cell r="BN519">
            <v>45.7</v>
          </cell>
          <cell r="BO519">
            <v>28.8</v>
          </cell>
          <cell r="BP519">
            <v>10.9</v>
          </cell>
          <cell r="BQ519">
            <v>4.8</v>
          </cell>
          <cell r="BR519">
            <v>5.7</v>
          </cell>
          <cell r="BS519">
            <v>0.9</v>
          </cell>
          <cell r="BT519">
            <v>0.2</v>
          </cell>
          <cell r="BU519">
            <v>3</v>
          </cell>
          <cell r="BV519">
            <v>0.3</v>
          </cell>
          <cell r="BW519">
            <v>3.8</v>
          </cell>
          <cell r="BX519">
            <v>30.5</v>
          </cell>
          <cell r="BY519">
            <v>35.6</v>
          </cell>
          <cell r="BZ519">
            <v>21.8</v>
          </cell>
          <cell r="CA519">
            <v>5.0999999999999996</v>
          </cell>
          <cell r="CB519">
            <v>2.2999999999999998</v>
          </cell>
          <cell r="CC519">
            <v>0.7</v>
          </cell>
          <cell r="CD519">
            <v>39</v>
          </cell>
          <cell r="CF519" t="str">
            <v>Other Industries</v>
          </cell>
          <cell r="CG519">
            <v>9.8999999999999915</v>
          </cell>
        </row>
        <row r="520">
          <cell r="B520">
            <v>225212</v>
          </cell>
          <cell r="C520" t="str">
            <v>ICT Business Development Managers</v>
          </cell>
          <cell r="E520">
            <v>2951</v>
          </cell>
          <cell r="F520" t="str">
            <v>n/a</v>
          </cell>
          <cell r="G520">
            <v>82</v>
          </cell>
          <cell r="H520">
            <v>18</v>
          </cell>
          <cell r="I520">
            <v>95</v>
          </cell>
          <cell r="J520">
            <v>5</v>
          </cell>
          <cell r="K520">
            <v>19.8</v>
          </cell>
          <cell r="L520">
            <v>39.6</v>
          </cell>
          <cell r="M520">
            <v>14.4</v>
          </cell>
          <cell r="N520">
            <v>7.1</v>
          </cell>
          <cell r="O520">
            <v>15.6</v>
          </cell>
          <cell r="P520">
            <v>1</v>
          </cell>
          <cell r="Q520">
            <v>2.4</v>
          </cell>
          <cell r="Y520">
            <v>95</v>
          </cell>
          <cell r="AA520">
            <v>5.5</v>
          </cell>
          <cell r="AF520">
            <v>44</v>
          </cell>
          <cell r="AH520">
            <v>3000</v>
          </cell>
          <cell r="AI520">
            <v>2953</v>
          </cell>
          <cell r="AN520">
            <v>-35.700000000000003</v>
          </cell>
          <cell r="AR520">
            <v>0.9</v>
          </cell>
          <cell r="AT520" t="str">
            <v>Professional, Scientific and Technical Services</v>
          </cell>
          <cell r="AU520" t="str">
            <v>Information Media and Telecommunications</v>
          </cell>
          <cell r="AV520" t="str">
            <v>Wholesale Trade</v>
          </cell>
          <cell r="AW520" t="str">
            <v>Retail Trade</v>
          </cell>
          <cell r="AX520">
            <v>60.2</v>
          </cell>
          <cell r="AY520">
            <v>13.2</v>
          </cell>
          <cell r="AZ520">
            <v>12.3</v>
          </cell>
          <cell r="BA520">
            <v>4.8</v>
          </cell>
          <cell r="BN520">
            <v>43.4</v>
          </cell>
          <cell r="BO520">
            <v>31</v>
          </cell>
          <cell r="BP520">
            <v>12.6</v>
          </cell>
          <cell r="BQ520">
            <v>3.6</v>
          </cell>
          <cell r="BR520">
            <v>6.9</v>
          </cell>
          <cell r="BS520">
            <v>0.4</v>
          </cell>
          <cell r="BT520">
            <v>0.1</v>
          </cell>
          <cell r="BU520">
            <v>2.1</v>
          </cell>
          <cell r="BV520">
            <v>0.2</v>
          </cell>
          <cell r="BW520">
            <v>1.9</v>
          </cell>
          <cell r="BX520">
            <v>25</v>
          </cell>
          <cell r="BY520">
            <v>40.4</v>
          </cell>
          <cell r="BZ520">
            <v>23.8</v>
          </cell>
          <cell r="CA520">
            <v>5.3</v>
          </cell>
          <cell r="CB520">
            <v>2.4</v>
          </cell>
          <cell r="CC520">
            <v>1.1000000000000001</v>
          </cell>
          <cell r="CD520">
            <v>40</v>
          </cell>
          <cell r="CF520" t="str">
            <v>Other Industries</v>
          </cell>
          <cell r="CG520">
            <v>9.5</v>
          </cell>
        </row>
        <row r="521">
          <cell r="B521">
            <v>225213</v>
          </cell>
          <cell r="C521" t="str">
            <v>ICT Sales Representatives</v>
          </cell>
          <cell r="E521">
            <v>2951</v>
          </cell>
          <cell r="F521" t="str">
            <v>n/a</v>
          </cell>
          <cell r="G521">
            <v>77</v>
          </cell>
          <cell r="H521">
            <v>24</v>
          </cell>
          <cell r="I521">
            <v>90</v>
          </cell>
          <cell r="J521">
            <v>10</v>
          </cell>
          <cell r="K521">
            <v>12.7</v>
          </cell>
          <cell r="L521">
            <v>33</v>
          </cell>
          <cell r="M521">
            <v>12.9</v>
          </cell>
          <cell r="N521">
            <v>9.4</v>
          </cell>
          <cell r="O521">
            <v>25</v>
          </cell>
          <cell r="P521">
            <v>3.2</v>
          </cell>
          <cell r="Q521">
            <v>3.9</v>
          </cell>
          <cell r="Y521">
            <v>90</v>
          </cell>
          <cell r="AA521">
            <v>5.5</v>
          </cell>
          <cell r="AF521">
            <v>44</v>
          </cell>
          <cell r="AH521">
            <v>7400</v>
          </cell>
          <cell r="AI521">
            <v>7376</v>
          </cell>
          <cell r="AN521">
            <v>-35.700000000000003</v>
          </cell>
          <cell r="AR521">
            <v>0.9</v>
          </cell>
          <cell r="AT521" t="str">
            <v>Professional, Scientific and Technical Services</v>
          </cell>
          <cell r="AU521" t="str">
            <v>Information Media and Telecommunications</v>
          </cell>
          <cell r="AV521" t="str">
            <v>Retail Trade</v>
          </cell>
          <cell r="AW521" t="str">
            <v>Wholesale Trade</v>
          </cell>
          <cell r="AX521">
            <v>35.4</v>
          </cell>
          <cell r="AY521">
            <v>27</v>
          </cell>
          <cell r="AZ521">
            <v>15.7</v>
          </cell>
          <cell r="BA521">
            <v>13.5</v>
          </cell>
          <cell r="BN521">
            <v>42.7</v>
          </cell>
          <cell r="BO521">
            <v>29.8</v>
          </cell>
          <cell r="BP521">
            <v>13.4</v>
          </cell>
          <cell r="BQ521">
            <v>4.2</v>
          </cell>
          <cell r="BR521">
            <v>6.6</v>
          </cell>
          <cell r="BS521">
            <v>1</v>
          </cell>
          <cell r="BT521">
            <v>0.1</v>
          </cell>
          <cell r="BU521">
            <v>2.1</v>
          </cell>
          <cell r="BV521">
            <v>1.3</v>
          </cell>
          <cell r="BW521">
            <v>8.5</v>
          </cell>
          <cell r="BX521">
            <v>27.2</v>
          </cell>
          <cell r="BY521">
            <v>29.8</v>
          </cell>
          <cell r="BZ521">
            <v>22.8</v>
          </cell>
          <cell r="CA521">
            <v>6.2</v>
          </cell>
          <cell r="CB521">
            <v>2.9</v>
          </cell>
          <cell r="CC521">
            <v>1.3</v>
          </cell>
          <cell r="CD521">
            <v>39</v>
          </cell>
          <cell r="CF521" t="str">
            <v>Other Industries</v>
          </cell>
          <cell r="CG521">
            <v>8.4000000000000057</v>
          </cell>
        </row>
        <row r="522">
          <cell r="B522">
            <v>225411</v>
          </cell>
          <cell r="C522" t="str">
            <v>Sales Representatives (Industrial Products)</v>
          </cell>
          <cell r="E522">
            <v>1606</v>
          </cell>
          <cell r="F522" t="str">
            <v>n/a</v>
          </cell>
          <cell r="G522">
            <v>87</v>
          </cell>
          <cell r="H522">
            <v>13</v>
          </cell>
          <cell r="I522">
            <v>92</v>
          </cell>
          <cell r="J522">
            <v>8</v>
          </cell>
          <cell r="K522">
            <v>5.2</v>
          </cell>
          <cell r="L522">
            <v>15.4</v>
          </cell>
          <cell r="M522">
            <v>12.3</v>
          </cell>
          <cell r="N522">
            <v>30</v>
          </cell>
          <cell r="O522">
            <v>20.100000000000001</v>
          </cell>
          <cell r="P522">
            <v>5.9</v>
          </cell>
          <cell r="Q522">
            <v>11</v>
          </cell>
          <cell r="Y522">
            <v>92</v>
          </cell>
          <cell r="AA522">
            <v>2.2000000000000002</v>
          </cell>
          <cell r="AF522">
            <v>44</v>
          </cell>
          <cell r="AH522">
            <v>17600</v>
          </cell>
          <cell r="AI522">
            <v>17583</v>
          </cell>
          <cell r="AN522">
            <v>16.8</v>
          </cell>
          <cell r="AR522">
            <v>4</v>
          </cell>
          <cell r="AT522" t="str">
            <v>Public Administration and Safety</v>
          </cell>
          <cell r="AU522" t="str">
            <v>Professional, Scientific and Technical Services</v>
          </cell>
          <cell r="AV522" t="str">
            <v>Education and Training</v>
          </cell>
          <cell r="AW522" t="str">
            <v>Health Care and Social Assistance</v>
          </cell>
          <cell r="AX522">
            <v>24.4</v>
          </cell>
          <cell r="AY522">
            <v>22.2</v>
          </cell>
          <cell r="AZ522">
            <v>9.3000000000000007</v>
          </cell>
          <cell r="BA522">
            <v>8</v>
          </cell>
          <cell r="BN522">
            <v>28.7</v>
          </cell>
          <cell r="BO522">
            <v>25.9</v>
          </cell>
          <cell r="BP522">
            <v>22</v>
          </cell>
          <cell r="BQ522">
            <v>6.6</v>
          </cell>
          <cell r="BR522">
            <v>14.4</v>
          </cell>
          <cell r="BS522">
            <v>1.6</v>
          </cell>
          <cell r="BT522">
            <v>0.5</v>
          </cell>
          <cell r="BU522">
            <v>0.4</v>
          </cell>
          <cell r="BV522">
            <v>0.4</v>
          </cell>
          <cell r="BW522">
            <v>3.1</v>
          </cell>
          <cell r="BX522">
            <v>18.100000000000001</v>
          </cell>
          <cell r="BY522">
            <v>26.7</v>
          </cell>
          <cell r="BZ522">
            <v>28.5</v>
          </cell>
          <cell r="CA522">
            <v>11.5</v>
          </cell>
          <cell r="CB522">
            <v>7.1</v>
          </cell>
          <cell r="CC522">
            <v>4.5</v>
          </cell>
          <cell r="CD522">
            <v>45</v>
          </cell>
          <cell r="CF522" t="str">
            <v>Other Industries</v>
          </cell>
          <cell r="CG522">
            <v>36.100000000000009</v>
          </cell>
        </row>
        <row r="523">
          <cell r="B523">
            <v>225412</v>
          </cell>
          <cell r="C523" t="str">
            <v>Sales Representatives (Medical and Pharmaceutical Products)</v>
          </cell>
          <cell r="E523">
            <v>1606</v>
          </cell>
          <cell r="F523" t="str">
            <v>n/a</v>
          </cell>
          <cell r="G523">
            <v>44</v>
          </cell>
          <cell r="H523">
            <v>56</v>
          </cell>
          <cell r="I523">
            <v>88</v>
          </cell>
          <cell r="J523">
            <v>12</v>
          </cell>
          <cell r="K523">
            <v>14.3</v>
          </cell>
          <cell r="L523">
            <v>43.6</v>
          </cell>
          <cell r="M523">
            <v>13.7</v>
          </cell>
          <cell r="N523">
            <v>7.2</v>
          </cell>
          <cell r="O523">
            <v>14.3</v>
          </cell>
          <cell r="P523">
            <v>2.2000000000000002</v>
          </cell>
          <cell r="Q523">
            <v>4.7</v>
          </cell>
          <cell r="Y523">
            <v>88</v>
          </cell>
          <cell r="AA523">
            <v>2.2000000000000002</v>
          </cell>
          <cell r="AF523">
            <v>43</v>
          </cell>
          <cell r="AH523">
            <v>9100</v>
          </cell>
          <cell r="AI523">
            <v>9113</v>
          </cell>
          <cell r="AN523">
            <v>16.8</v>
          </cell>
          <cell r="AR523">
            <v>4</v>
          </cell>
          <cell r="AT523" t="str">
            <v>Wholesale Trade</v>
          </cell>
          <cell r="AU523" t="str">
            <v>Manufacturing</v>
          </cell>
          <cell r="AV523" t="str">
            <v>Health Care and Social Assistance</v>
          </cell>
          <cell r="AW523" t="str">
            <v>Retail Trade</v>
          </cell>
          <cell r="AX523">
            <v>54.5</v>
          </cell>
          <cell r="AY523">
            <v>15.7</v>
          </cell>
          <cell r="AZ523">
            <v>13.8</v>
          </cell>
          <cell r="BA523">
            <v>10.7</v>
          </cell>
          <cell r="BN523">
            <v>36.1</v>
          </cell>
          <cell r="BO523">
            <v>25.6</v>
          </cell>
          <cell r="BP523">
            <v>20.399999999999999</v>
          </cell>
          <cell r="BQ523">
            <v>6.9</v>
          </cell>
          <cell r="BR523">
            <v>9.1</v>
          </cell>
          <cell r="BS523">
            <v>1.1000000000000001</v>
          </cell>
          <cell r="BT523">
            <v>0.2</v>
          </cell>
          <cell r="BU523">
            <v>0.7</v>
          </cell>
          <cell r="BV523">
            <v>0.2</v>
          </cell>
          <cell r="BW523">
            <v>2.5</v>
          </cell>
          <cell r="BX523">
            <v>23.5</v>
          </cell>
          <cell r="BY523">
            <v>33.200000000000003</v>
          </cell>
          <cell r="BZ523">
            <v>25.8</v>
          </cell>
          <cell r="CA523">
            <v>8.4</v>
          </cell>
          <cell r="CB523">
            <v>4.0999999999999996</v>
          </cell>
          <cell r="CC523">
            <v>2.2999999999999998</v>
          </cell>
          <cell r="CD523">
            <v>42</v>
          </cell>
          <cell r="CF523" t="str">
            <v>Other Industries</v>
          </cell>
          <cell r="CG523">
            <v>5.2999999999999972</v>
          </cell>
        </row>
        <row r="524">
          <cell r="B524">
            <v>225499</v>
          </cell>
          <cell r="C524" t="str">
            <v>Other Technical Sales Representatives</v>
          </cell>
          <cell r="E524">
            <v>1606</v>
          </cell>
          <cell r="F524" t="str">
            <v>n/a</v>
          </cell>
          <cell r="G524">
            <v>71</v>
          </cell>
          <cell r="H524">
            <v>30</v>
          </cell>
          <cell r="I524">
            <v>89</v>
          </cell>
          <cell r="J524">
            <v>11</v>
          </cell>
          <cell r="K524">
            <v>12.3</v>
          </cell>
          <cell r="L524">
            <v>30.7</v>
          </cell>
          <cell r="M524">
            <v>15.7</v>
          </cell>
          <cell r="N524">
            <v>15.7</v>
          </cell>
          <cell r="O524">
            <v>17.2</v>
          </cell>
          <cell r="P524">
            <v>2.8</v>
          </cell>
          <cell r="Q524">
            <v>5.6</v>
          </cell>
          <cell r="Y524">
            <v>89</v>
          </cell>
          <cell r="AA524">
            <v>2.2000000000000002</v>
          </cell>
          <cell r="AF524">
            <v>44</v>
          </cell>
          <cell r="AH524">
            <v>2400</v>
          </cell>
          <cell r="AI524">
            <v>2389</v>
          </cell>
          <cell r="AN524">
            <v>16.8</v>
          </cell>
          <cell r="AR524">
            <v>4</v>
          </cell>
          <cell r="AT524" t="str">
            <v>Wholesale Trade</v>
          </cell>
          <cell r="AU524" t="str">
            <v>Education and Training</v>
          </cell>
          <cell r="AV524" t="str">
            <v>Retail Trade</v>
          </cell>
          <cell r="AW524" t="str">
            <v>Professional, Scientific and Technical Services</v>
          </cell>
          <cell r="AX524">
            <v>34.700000000000003</v>
          </cell>
          <cell r="AY524">
            <v>15.7</v>
          </cell>
          <cell r="AZ524">
            <v>9.6</v>
          </cell>
          <cell r="BA524">
            <v>9.4</v>
          </cell>
          <cell r="BN524">
            <v>36.9</v>
          </cell>
          <cell r="BO524">
            <v>26.3</v>
          </cell>
          <cell r="BP524">
            <v>18.399999999999999</v>
          </cell>
          <cell r="BQ524">
            <v>6.1</v>
          </cell>
          <cell r="BR524">
            <v>10.199999999999999</v>
          </cell>
          <cell r="BS524">
            <v>1.1000000000000001</v>
          </cell>
          <cell r="BT524">
            <v>0.5</v>
          </cell>
          <cell r="BU524">
            <v>0.6</v>
          </cell>
          <cell r="BV524">
            <v>0.4</v>
          </cell>
          <cell r="BW524">
            <v>5.6</v>
          </cell>
          <cell r="BX524">
            <v>24.3</v>
          </cell>
          <cell r="BY524">
            <v>27</v>
          </cell>
          <cell r="BZ524">
            <v>25.6</v>
          </cell>
          <cell r="CA524">
            <v>9.1</v>
          </cell>
          <cell r="CB524">
            <v>5</v>
          </cell>
          <cell r="CC524">
            <v>3</v>
          </cell>
          <cell r="CD524">
            <v>42</v>
          </cell>
          <cell r="CF524" t="str">
            <v>Other Industries</v>
          </cell>
          <cell r="CG524">
            <v>30.599999999999994</v>
          </cell>
        </row>
        <row r="525">
          <cell r="B525">
            <v>231111</v>
          </cell>
          <cell r="C525" t="str">
            <v>Aeroplane Pilots</v>
          </cell>
          <cell r="E525">
            <v>2558</v>
          </cell>
          <cell r="F525" t="str">
            <v>n/a</v>
          </cell>
          <cell r="G525">
            <v>94</v>
          </cell>
          <cell r="H525">
            <v>6</v>
          </cell>
          <cell r="I525">
            <v>73</v>
          </cell>
          <cell r="J525">
            <v>27</v>
          </cell>
          <cell r="K525">
            <v>6.1</v>
          </cell>
          <cell r="L525">
            <v>30.6</v>
          </cell>
          <cell r="M525">
            <v>37</v>
          </cell>
          <cell r="N525">
            <v>9.5</v>
          </cell>
          <cell r="O525">
            <v>15</v>
          </cell>
          <cell r="P525">
            <v>0.8</v>
          </cell>
          <cell r="Q525">
            <v>1</v>
          </cell>
          <cell r="Y525">
            <v>73</v>
          </cell>
          <cell r="AA525">
            <v>0</v>
          </cell>
          <cell r="AF525">
            <v>45</v>
          </cell>
          <cell r="AH525">
            <v>8000</v>
          </cell>
          <cell r="AI525">
            <v>8000</v>
          </cell>
          <cell r="AN525">
            <v>-8.4</v>
          </cell>
          <cell r="AR525">
            <v>1.5</v>
          </cell>
          <cell r="AT525" t="str">
            <v>Transport, Postal and Warehousing</v>
          </cell>
          <cell r="AU525" t="str">
            <v>Public Administration and Safety</v>
          </cell>
          <cell r="AV525" t="str">
            <v>Education and Training</v>
          </cell>
          <cell r="AW525" t="str">
            <v>Health Care and Social Assistance</v>
          </cell>
          <cell r="AX525">
            <v>75.099999999999994</v>
          </cell>
          <cell r="AY525">
            <v>13.8</v>
          </cell>
          <cell r="AZ525">
            <v>2.7</v>
          </cell>
          <cell r="BA525">
            <v>2.5</v>
          </cell>
          <cell r="BN525">
            <v>28.5</v>
          </cell>
          <cell r="BO525">
            <v>17.2</v>
          </cell>
          <cell r="BP525">
            <v>28.1</v>
          </cell>
          <cell r="BQ525">
            <v>5.6</v>
          </cell>
          <cell r="BR525">
            <v>13.3</v>
          </cell>
          <cell r="BS525">
            <v>1.1000000000000001</v>
          </cell>
          <cell r="BT525">
            <v>4.2</v>
          </cell>
          <cell r="BU525">
            <v>2</v>
          </cell>
          <cell r="BV525">
            <v>0.4</v>
          </cell>
          <cell r="BW525">
            <v>6.2</v>
          </cell>
          <cell r="BX525">
            <v>25.7</v>
          </cell>
          <cell r="BY525">
            <v>27.3</v>
          </cell>
          <cell r="BZ525">
            <v>25.4</v>
          </cell>
          <cell r="CA525">
            <v>8.5</v>
          </cell>
          <cell r="CB525">
            <v>4.0999999999999996</v>
          </cell>
          <cell r="CC525">
            <v>2.5</v>
          </cell>
          <cell r="CD525">
            <v>41</v>
          </cell>
          <cell r="CF525" t="str">
            <v>Other Industries</v>
          </cell>
          <cell r="CG525">
            <v>5.9000000000000057</v>
          </cell>
        </row>
        <row r="526">
          <cell r="B526">
            <v>231112</v>
          </cell>
          <cell r="C526" t="str">
            <v>Air Traffic Controllers</v>
          </cell>
          <cell r="E526">
            <v>2558</v>
          </cell>
          <cell r="F526" t="str">
            <v>n/a</v>
          </cell>
          <cell r="G526">
            <v>84</v>
          </cell>
          <cell r="H526">
            <v>16</v>
          </cell>
          <cell r="I526">
            <v>88</v>
          </cell>
          <cell r="J526">
            <v>12</v>
          </cell>
          <cell r="K526">
            <v>7.5</v>
          </cell>
          <cell r="L526">
            <v>33.299999999999997</v>
          </cell>
          <cell r="M526">
            <v>47.1</v>
          </cell>
          <cell r="N526">
            <v>2.7</v>
          </cell>
          <cell r="O526">
            <v>7.8</v>
          </cell>
          <cell r="P526">
            <v>0.4</v>
          </cell>
          <cell r="Q526">
            <v>1.3</v>
          </cell>
          <cell r="Y526">
            <v>88</v>
          </cell>
          <cell r="AA526">
            <v>0</v>
          </cell>
          <cell r="AF526">
            <v>40</v>
          </cell>
          <cell r="AH526">
            <v>1700</v>
          </cell>
          <cell r="AI526">
            <v>1720</v>
          </cell>
          <cell r="AN526">
            <v>-8.4</v>
          </cell>
          <cell r="AR526">
            <v>1.5</v>
          </cell>
          <cell r="AT526" t="str">
            <v>Transport, Postal and Warehousing</v>
          </cell>
          <cell r="AU526" t="str">
            <v>Public Administration and Safety</v>
          </cell>
          <cell r="AV526" t="str">
            <v>Manufacturing</v>
          </cell>
          <cell r="AW526" t="str">
            <v>Construction</v>
          </cell>
          <cell r="AX526">
            <v>80</v>
          </cell>
          <cell r="AY526">
            <v>19</v>
          </cell>
          <cell r="AZ526">
            <v>0.3</v>
          </cell>
          <cell r="BA526">
            <v>0.2</v>
          </cell>
          <cell r="BN526">
            <v>16.5</v>
          </cell>
          <cell r="BO526">
            <v>29.7</v>
          </cell>
          <cell r="BP526">
            <v>34.700000000000003</v>
          </cell>
          <cell r="BQ526">
            <v>4.7</v>
          </cell>
          <cell r="BR526">
            <v>8.3000000000000007</v>
          </cell>
          <cell r="BS526">
            <v>0.9</v>
          </cell>
          <cell r="BT526">
            <v>3.4</v>
          </cell>
          <cell r="BU526">
            <v>1.8</v>
          </cell>
          <cell r="BV526">
            <v>0.2</v>
          </cell>
          <cell r="BW526">
            <v>4.5999999999999996</v>
          </cell>
          <cell r="BX526">
            <v>28.3</v>
          </cell>
          <cell r="BY526">
            <v>25.3</v>
          </cell>
          <cell r="BZ526">
            <v>26</v>
          </cell>
          <cell r="CA526">
            <v>10.9</v>
          </cell>
          <cell r="CB526">
            <v>2.8</v>
          </cell>
          <cell r="CC526">
            <v>1.9</v>
          </cell>
          <cell r="CD526">
            <v>42</v>
          </cell>
          <cell r="CF526" t="str">
            <v>Other Industries</v>
          </cell>
          <cell r="CG526">
            <v>0.5</v>
          </cell>
        </row>
        <row r="527">
          <cell r="B527">
            <v>231113</v>
          </cell>
          <cell r="C527" t="str">
            <v>Flying Instructors</v>
          </cell>
          <cell r="E527">
            <v>2558</v>
          </cell>
          <cell r="F527" t="str">
            <v>n/a</v>
          </cell>
          <cell r="G527">
            <v>90</v>
          </cell>
          <cell r="H527">
            <v>10</v>
          </cell>
          <cell r="I527">
            <v>75</v>
          </cell>
          <cell r="J527">
            <v>26</v>
          </cell>
          <cell r="K527">
            <v>9.8000000000000007</v>
          </cell>
          <cell r="L527">
            <v>24.8</v>
          </cell>
          <cell r="M527">
            <v>40.700000000000003</v>
          </cell>
          <cell r="N527">
            <v>15.5</v>
          </cell>
          <cell r="O527">
            <v>8.5</v>
          </cell>
          <cell r="P527">
            <v>0.4</v>
          </cell>
          <cell r="Q527">
            <v>0.4</v>
          </cell>
          <cell r="Y527">
            <v>75</v>
          </cell>
          <cell r="AA527">
            <v>0</v>
          </cell>
          <cell r="AF527">
            <v>44</v>
          </cell>
          <cell r="AH527">
            <v>870</v>
          </cell>
          <cell r="AI527">
            <v>872</v>
          </cell>
          <cell r="AN527">
            <v>-8.4</v>
          </cell>
          <cell r="AR527">
            <v>1.5</v>
          </cell>
          <cell r="AT527" t="str">
            <v>Education and Training</v>
          </cell>
          <cell r="AU527" t="str">
            <v>Transport, Postal and Warehousing</v>
          </cell>
          <cell r="AV527" t="str">
            <v>Public Administration and Safety</v>
          </cell>
          <cell r="AW527" t="str">
            <v>Manufacturing</v>
          </cell>
          <cell r="AX527">
            <v>49.5</v>
          </cell>
          <cell r="AY527">
            <v>33.5</v>
          </cell>
          <cell r="AZ527">
            <v>10.9</v>
          </cell>
          <cell r="BA527">
            <v>2.5</v>
          </cell>
          <cell r="BN527">
            <v>26</v>
          </cell>
          <cell r="BO527">
            <v>22.9</v>
          </cell>
          <cell r="BP527">
            <v>26</v>
          </cell>
          <cell r="BQ527">
            <v>12.4</v>
          </cell>
          <cell r="BR527">
            <v>11.5</v>
          </cell>
          <cell r="BS527">
            <v>0.5</v>
          </cell>
          <cell r="BT527">
            <v>0.3</v>
          </cell>
          <cell r="BU527">
            <v>0.3</v>
          </cell>
          <cell r="BV527">
            <v>0.3</v>
          </cell>
          <cell r="BW527">
            <v>10.9</v>
          </cell>
          <cell r="BX527">
            <v>27.4</v>
          </cell>
          <cell r="BY527">
            <v>16.5</v>
          </cell>
          <cell r="BZ527">
            <v>14.4</v>
          </cell>
          <cell r="CA527">
            <v>8.3000000000000007</v>
          </cell>
          <cell r="CB527">
            <v>7.4</v>
          </cell>
          <cell r="CC527">
            <v>14.7</v>
          </cell>
          <cell r="CD527">
            <v>41</v>
          </cell>
          <cell r="CF527" t="str">
            <v>Other Industries</v>
          </cell>
          <cell r="CG527">
            <v>3.5999999999999943</v>
          </cell>
        </row>
        <row r="528">
          <cell r="B528">
            <v>231114</v>
          </cell>
          <cell r="C528" t="str">
            <v>Helicopter Pilots</v>
          </cell>
          <cell r="E528">
            <v>2558</v>
          </cell>
          <cell r="F528" t="str">
            <v>n/a</v>
          </cell>
          <cell r="G528">
            <v>96</v>
          </cell>
          <cell r="H528">
            <v>4</v>
          </cell>
          <cell r="I528">
            <v>89</v>
          </cell>
          <cell r="J528">
            <v>11</v>
          </cell>
          <cell r="K528">
            <v>5.6</v>
          </cell>
          <cell r="L528">
            <v>21.8</v>
          </cell>
          <cell r="M528">
            <v>36</v>
          </cell>
          <cell r="N528">
            <v>17.3</v>
          </cell>
          <cell r="O528">
            <v>13.8</v>
          </cell>
          <cell r="P528">
            <v>0.5</v>
          </cell>
          <cell r="Q528">
            <v>5.0999999999999996</v>
          </cell>
          <cell r="Y528">
            <v>89</v>
          </cell>
          <cell r="AA528">
            <v>0</v>
          </cell>
          <cell r="AF528">
            <v>48</v>
          </cell>
          <cell r="AH528">
            <v>1100</v>
          </cell>
          <cell r="AI528">
            <v>1103</v>
          </cell>
          <cell r="AN528">
            <v>-8.4</v>
          </cell>
          <cell r="AR528">
            <v>1.5</v>
          </cell>
          <cell r="AT528" t="str">
            <v>Transport, Postal and Warehousing</v>
          </cell>
          <cell r="AU528" t="str">
            <v>Public Administration and Safety</v>
          </cell>
          <cell r="AV528" t="str">
            <v>Agriculture, Forestry and Fishing</v>
          </cell>
          <cell r="AW528" t="str">
            <v>Education and Training</v>
          </cell>
          <cell r="AX528">
            <v>52.7</v>
          </cell>
          <cell r="AY528">
            <v>25.6</v>
          </cell>
          <cell r="AZ528">
            <v>9.6999999999999993</v>
          </cell>
          <cell r="BA528">
            <v>2.9</v>
          </cell>
          <cell r="BN528">
            <v>22.6</v>
          </cell>
          <cell r="BO528">
            <v>14.1</v>
          </cell>
          <cell r="BP528">
            <v>39</v>
          </cell>
          <cell r="BQ528">
            <v>3</v>
          </cell>
          <cell r="BR528">
            <v>10.4</v>
          </cell>
          <cell r="BS528">
            <v>1.6</v>
          </cell>
          <cell r="BT528">
            <v>7.8</v>
          </cell>
          <cell r="BU528">
            <v>1.5</v>
          </cell>
          <cell r="BV528">
            <v>0.4</v>
          </cell>
          <cell r="BW528">
            <v>4</v>
          </cell>
          <cell r="BX528">
            <v>28.1</v>
          </cell>
          <cell r="BY528">
            <v>32.1</v>
          </cell>
          <cell r="BZ528">
            <v>24.8</v>
          </cell>
          <cell r="CA528">
            <v>6</v>
          </cell>
          <cell r="CB528">
            <v>3.2</v>
          </cell>
          <cell r="CC528">
            <v>1.4</v>
          </cell>
          <cell r="CD528">
            <v>40</v>
          </cell>
          <cell r="CF528" t="str">
            <v>Other Industries</v>
          </cell>
          <cell r="CG528">
            <v>9.0999999999999801</v>
          </cell>
        </row>
        <row r="529">
          <cell r="B529">
            <v>231199</v>
          </cell>
          <cell r="C529" t="str">
            <v>Other Air Transport Professionals</v>
          </cell>
          <cell r="E529">
            <v>2558</v>
          </cell>
          <cell r="F529" t="str">
            <v>n/a</v>
          </cell>
          <cell r="G529">
            <v>84</v>
          </cell>
          <cell r="H529">
            <v>16</v>
          </cell>
          <cell r="I529">
            <v>85</v>
          </cell>
          <cell r="J529">
            <v>15</v>
          </cell>
          <cell r="K529">
            <v>10.6</v>
          </cell>
          <cell r="L529">
            <v>19</v>
          </cell>
          <cell r="M529">
            <v>25.2</v>
          </cell>
          <cell r="N529">
            <v>23.6</v>
          </cell>
          <cell r="O529">
            <v>17</v>
          </cell>
          <cell r="P529">
            <v>2.2999999999999998</v>
          </cell>
          <cell r="Q529">
            <v>2.2999999999999998</v>
          </cell>
          <cell r="Y529">
            <v>85</v>
          </cell>
          <cell r="AA529">
            <v>0</v>
          </cell>
          <cell r="AF529">
            <v>44</v>
          </cell>
          <cell r="AH529">
            <v>1200</v>
          </cell>
          <cell r="AI529">
            <v>1152</v>
          </cell>
          <cell r="AN529">
            <v>-8.4</v>
          </cell>
          <cell r="AR529">
            <v>1.5</v>
          </cell>
          <cell r="AT529" t="str">
            <v>Transport, Postal and Warehousing</v>
          </cell>
          <cell r="AU529" t="str">
            <v>Public Administration and Safety</v>
          </cell>
          <cell r="AV529" t="str">
            <v>Manufacturing</v>
          </cell>
          <cell r="AW529" t="str">
            <v>Professional, Scientific and Technical Services</v>
          </cell>
          <cell r="AX529">
            <v>50.6</v>
          </cell>
          <cell r="AY529">
            <v>36.700000000000003</v>
          </cell>
          <cell r="AZ529">
            <v>2.5</v>
          </cell>
          <cell r="BA529">
            <v>2.4</v>
          </cell>
          <cell r="BN529">
            <v>26.8</v>
          </cell>
          <cell r="BO529">
            <v>17.600000000000001</v>
          </cell>
          <cell r="BP529">
            <v>33.4</v>
          </cell>
          <cell r="BQ529">
            <v>6.7</v>
          </cell>
          <cell r="BR529">
            <v>7.9</v>
          </cell>
          <cell r="BS529">
            <v>0.3</v>
          </cell>
          <cell r="BT529">
            <v>2.4</v>
          </cell>
          <cell r="BU529">
            <v>4.8</v>
          </cell>
          <cell r="BV529">
            <v>0.3</v>
          </cell>
          <cell r="BW529">
            <v>3.8</v>
          </cell>
          <cell r="BX529">
            <v>21.7</v>
          </cell>
          <cell r="BY529">
            <v>23.5</v>
          </cell>
          <cell r="BZ529">
            <v>28</v>
          </cell>
          <cell r="CA529">
            <v>10.9</v>
          </cell>
          <cell r="CB529">
            <v>6.2</v>
          </cell>
          <cell r="CC529">
            <v>5.6</v>
          </cell>
          <cell r="CD529">
            <v>45</v>
          </cell>
          <cell r="CF529" t="str">
            <v>Other Industries</v>
          </cell>
          <cell r="CG529">
            <v>7.7999999999999829</v>
          </cell>
        </row>
        <row r="530">
          <cell r="B530">
            <v>231211</v>
          </cell>
          <cell r="C530" t="str">
            <v>Master Fishers</v>
          </cell>
          <cell r="E530">
            <v>2123</v>
          </cell>
          <cell r="F530" t="str">
            <v>n/a</v>
          </cell>
          <cell r="G530">
            <v>98</v>
          </cell>
          <cell r="H530">
            <v>2</v>
          </cell>
          <cell r="I530">
            <v>72</v>
          </cell>
          <cell r="J530">
            <v>28</v>
          </cell>
          <cell r="K530">
            <v>0.7</v>
          </cell>
          <cell r="L530">
            <v>2</v>
          </cell>
          <cell r="M530">
            <v>8.3000000000000007</v>
          </cell>
          <cell r="N530">
            <v>49.3</v>
          </cell>
          <cell r="O530">
            <v>12.2</v>
          </cell>
          <cell r="P530">
            <v>5</v>
          </cell>
          <cell r="Q530">
            <v>22.6</v>
          </cell>
          <cell r="Y530">
            <v>72</v>
          </cell>
          <cell r="AA530">
            <v>4.2</v>
          </cell>
          <cell r="AF530">
            <v>60</v>
          </cell>
          <cell r="AH530">
            <v>610</v>
          </cell>
          <cell r="AI530">
            <v>607</v>
          </cell>
          <cell r="AN530">
            <v>-6.2</v>
          </cell>
          <cell r="AR530">
            <v>3.5</v>
          </cell>
          <cell r="AT530" t="str">
            <v>Agriculture, Forestry and Fishing</v>
          </cell>
          <cell r="AU530" t="str">
            <v>Transport, Postal and Warehousing</v>
          </cell>
          <cell r="AV530" t="str">
            <v>Manufacturing</v>
          </cell>
          <cell r="AW530" t="str">
            <v>Wholesale Trade</v>
          </cell>
          <cell r="AX530">
            <v>80.7</v>
          </cell>
          <cell r="AY530">
            <v>13.5</v>
          </cell>
          <cell r="AZ530">
            <v>2</v>
          </cell>
          <cell r="BA530">
            <v>1.4</v>
          </cell>
          <cell r="BN530">
            <v>11.5</v>
          </cell>
          <cell r="BO530">
            <v>9</v>
          </cell>
          <cell r="BP530">
            <v>27.3</v>
          </cell>
          <cell r="BQ530">
            <v>13</v>
          </cell>
          <cell r="BR530">
            <v>28.9</v>
          </cell>
          <cell r="BS530">
            <v>7.4</v>
          </cell>
          <cell r="BT530">
            <v>2.5</v>
          </cell>
          <cell r="BU530">
            <v>0</v>
          </cell>
          <cell r="BV530">
            <v>0</v>
          </cell>
          <cell r="BW530">
            <v>1.6</v>
          </cell>
          <cell r="BX530">
            <v>17</v>
          </cell>
          <cell r="BY530">
            <v>23.8</v>
          </cell>
          <cell r="BZ530">
            <v>30.5</v>
          </cell>
          <cell r="CA530">
            <v>13.6</v>
          </cell>
          <cell r="CB530">
            <v>6.4</v>
          </cell>
          <cell r="CC530">
            <v>7</v>
          </cell>
          <cell r="CD530">
            <v>47</v>
          </cell>
          <cell r="CF530" t="str">
            <v>Other Industries</v>
          </cell>
          <cell r="CG530">
            <v>2.3999999999999915</v>
          </cell>
        </row>
        <row r="531">
          <cell r="B531">
            <v>231212</v>
          </cell>
          <cell r="C531" t="str">
            <v>Marine Engineers</v>
          </cell>
          <cell r="E531">
            <v>2123</v>
          </cell>
          <cell r="F531" t="str">
            <v>n/a</v>
          </cell>
          <cell r="G531">
            <v>98</v>
          </cell>
          <cell r="H531">
            <v>2</v>
          </cell>
          <cell r="I531">
            <v>93</v>
          </cell>
          <cell r="J531">
            <v>7</v>
          </cell>
          <cell r="K531">
            <v>4.7</v>
          </cell>
          <cell r="L531">
            <v>20.7</v>
          </cell>
          <cell r="M531">
            <v>40.700000000000003</v>
          </cell>
          <cell r="N531">
            <v>30.3</v>
          </cell>
          <cell r="O531">
            <v>2.8</v>
          </cell>
          <cell r="P531">
            <v>0</v>
          </cell>
          <cell r="Q531">
            <v>0.8</v>
          </cell>
          <cell r="Y531">
            <v>93</v>
          </cell>
          <cell r="AA531">
            <v>4.2</v>
          </cell>
          <cell r="AF531">
            <v>57</v>
          </cell>
          <cell r="AH531">
            <v>1900</v>
          </cell>
          <cell r="AI531">
            <v>1914</v>
          </cell>
          <cell r="AN531">
            <v>-6.2</v>
          </cell>
          <cell r="AR531">
            <v>3.5</v>
          </cell>
          <cell r="AT531" t="str">
            <v>Transport, Postal and Warehousing</v>
          </cell>
          <cell r="AU531" t="str">
            <v>Public Administration and Safety</v>
          </cell>
          <cell r="AV531" t="str">
            <v>Manufacturing</v>
          </cell>
          <cell r="AW531" t="str">
            <v>Professional, Scientific and Technical Services</v>
          </cell>
          <cell r="AX531">
            <v>50.6</v>
          </cell>
          <cell r="AY531">
            <v>16.399999999999999</v>
          </cell>
          <cell r="AZ531">
            <v>8.6999999999999993</v>
          </cell>
          <cell r="BA531">
            <v>6.6</v>
          </cell>
          <cell r="BN531">
            <v>25.9</v>
          </cell>
          <cell r="BO531">
            <v>12.1</v>
          </cell>
          <cell r="BP531">
            <v>26.2</v>
          </cell>
          <cell r="BQ531">
            <v>7.3</v>
          </cell>
          <cell r="BR531">
            <v>19.3</v>
          </cell>
          <cell r="BS531">
            <v>5.0999999999999996</v>
          </cell>
          <cell r="BT531">
            <v>3</v>
          </cell>
          <cell r="BU531">
            <v>1.1000000000000001</v>
          </cell>
          <cell r="BV531">
            <v>0.6</v>
          </cell>
          <cell r="BW531">
            <v>3.7</v>
          </cell>
          <cell r="BX531">
            <v>18.7</v>
          </cell>
          <cell r="BY531">
            <v>26.2</v>
          </cell>
          <cell r="BZ531">
            <v>24.7</v>
          </cell>
          <cell r="CA531">
            <v>12.9</v>
          </cell>
          <cell r="CB531">
            <v>7.8</v>
          </cell>
          <cell r="CC531">
            <v>5.4</v>
          </cell>
          <cell r="CD531">
            <v>45</v>
          </cell>
          <cell r="CF531" t="str">
            <v>Other Industries</v>
          </cell>
          <cell r="CG531">
            <v>17.700000000000003</v>
          </cell>
        </row>
        <row r="532">
          <cell r="B532">
            <v>231213</v>
          </cell>
          <cell r="C532" t="str">
            <v>Ship's Masters</v>
          </cell>
          <cell r="E532">
            <v>2123</v>
          </cell>
          <cell r="F532" t="str">
            <v>n/a</v>
          </cell>
          <cell r="G532">
            <v>96</v>
          </cell>
          <cell r="H532">
            <v>4</v>
          </cell>
          <cell r="I532">
            <v>80</v>
          </cell>
          <cell r="J532">
            <v>21</v>
          </cell>
          <cell r="K532">
            <v>3.9</v>
          </cell>
          <cell r="L532">
            <v>9.3000000000000007</v>
          </cell>
          <cell r="M532">
            <v>32</v>
          </cell>
          <cell r="N532">
            <v>32.4</v>
          </cell>
          <cell r="O532">
            <v>9</v>
          </cell>
          <cell r="P532">
            <v>3</v>
          </cell>
          <cell r="Q532">
            <v>10.3</v>
          </cell>
          <cell r="Y532">
            <v>80</v>
          </cell>
          <cell r="AA532">
            <v>4.2</v>
          </cell>
          <cell r="AF532">
            <v>54</v>
          </cell>
          <cell r="AH532">
            <v>3600</v>
          </cell>
          <cell r="AI532">
            <v>3569</v>
          </cell>
          <cell r="AN532">
            <v>-6.2</v>
          </cell>
          <cell r="AR532">
            <v>3.5</v>
          </cell>
          <cell r="AT532" t="str">
            <v>Transport, Postal and Warehousing</v>
          </cell>
          <cell r="AU532" t="str">
            <v>Agriculture, Forestry and Fishing</v>
          </cell>
          <cell r="AV532" t="str">
            <v>Mining</v>
          </cell>
          <cell r="AW532" t="str">
            <v>Administrative and Support Services</v>
          </cell>
          <cell r="AX532">
            <v>72.900000000000006</v>
          </cell>
          <cell r="AY532">
            <v>4.5</v>
          </cell>
          <cell r="AZ532">
            <v>3.6</v>
          </cell>
          <cell r="BA532">
            <v>3.4</v>
          </cell>
          <cell r="BN532">
            <v>23.7</v>
          </cell>
          <cell r="BO532">
            <v>7.4</v>
          </cell>
          <cell r="BP532">
            <v>37</v>
          </cell>
          <cell r="BQ532">
            <v>6</v>
          </cell>
          <cell r="BR532">
            <v>18</v>
          </cell>
          <cell r="BS532">
            <v>4.3</v>
          </cell>
          <cell r="BT532">
            <v>3.2</v>
          </cell>
          <cell r="BU532">
            <v>0.1</v>
          </cell>
          <cell r="BV532">
            <v>0.6</v>
          </cell>
          <cell r="BW532">
            <v>2.2999999999999998</v>
          </cell>
          <cell r="BX532">
            <v>14.4</v>
          </cell>
          <cell r="BY532">
            <v>23.7</v>
          </cell>
          <cell r="BZ532">
            <v>29.6</v>
          </cell>
          <cell r="CA532">
            <v>13.4</v>
          </cell>
          <cell r="CB532">
            <v>9.6999999999999993</v>
          </cell>
          <cell r="CC532">
            <v>6.2</v>
          </cell>
          <cell r="CD532">
            <v>48</v>
          </cell>
          <cell r="CF532" t="str">
            <v>Other Industries</v>
          </cell>
          <cell r="CG532">
            <v>15.599999999999994</v>
          </cell>
        </row>
        <row r="533">
          <cell r="B533">
            <v>231214</v>
          </cell>
          <cell r="C533" t="str">
            <v>Ship's Officers</v>
          </cell>
          <cell r="E533">
            <v>2123</v>
          </cell>
          <cell r="F533" t="str">
            <v>n/a</v>
          </cell>
          <cell r="G533">
            <v>91</v>
          </cell>
          <cell r="H533">
            <v>9</v>
          </cell>
          <cell r="I533">
            <v>93</v>
          </cell>
          <cell r="J533">
            <v>7</v>
          </cell>
          <cell r="K533">
            <v>2</v>
          </cell>
          <cell r="L533">
            <v>23.8</v>
          </cell>
          <cell r="M533">
            <v>44.9</v>
          </cell>
          <cell r="N533">
            <v>13.7</v>
          </cell>
          <cell r="O533">
            <v>10.4</v>
          </cell>
          <cell r="P533">
            <v>0.5</v>
          </cell>
          <cell r="Q533">
            <v>4.5999999999999996</v>
          </cell>
          <cell r="Y533">
            <v>93</v>
          </cell>
          <cell r="AA533">
            <v>4.2</v>
          </cell>
          <cell r="AF533">
            <v>63</v>
          </cell>
          <cell r="AH533">
            <v>620</v>
          </cell>
          <cell r="AI533">
            <v>618</v>
          </cell>
          <cell r="AN533">
            <v>-6.2</v>
          </cell>
          <cell r="AR533">
            <v>3.5</v>
          </cell>
          <cell r="AT533" t="str">
            <v>Transport, Postal and Warehousing</v>
          </cell>
          <cell r="AU533" t="str">
            <v>Public Administration and Safety</v>
          </cell>
          <cell r="AV533" t="str">
            <v>Mining</v>
          </cell>
          <cell r="AW533" t="str">
            <v>Professional, Scientific and Technical Services</v>
          </cell>
          <cell r="AX533">
            <v>56.8</v>
          </cell>
          <cell r="AY533">
            <v>25.2</v>
          </cell>
          <cell r="AZ533">
            <v>3.7</v>
          </cell>
          <cell r="BA533">
            <v>2.6</v>
          </cell>
          <cell r="BN533">
            <v>23.6</v>
          </cell>
          <cell r="BO533">
            <v>12.5</v>
          </cell>
          <cell r="BP533">
            <v>24.4</v>
          </cell>
          <cell r="BQ533">
            <v>4.2</v>
          </cell>
          <cell r="BR533">
            <v>21.8</v>
          </cell>
          <cell r="BS533">
            <v>7.5</v>
          </cell>
          <cell r="BT533">
            <v>3.4</v>
          </cell>
          <cell r="BU533">
            <v>2.1</v>
          </cell>
          <cell r="BV533">
            <v>0.5</v>
          </cell>
          <cell r="BW533">
            <v>7.9</v>
          </cell>
          <cell r="BX533">
            <v>30.8</v>
          </cell>
          <cell r="BY533">
            <v>28.3</v>
          </cell>
          <cell r="BZ533">
            <v>19.100000000000001</v>
          </cell>
          <cell r="CA533">
            <v>6.7</v>
          </cell>
          <cell r="CB533">
            <v>5.8</v>
          </cell>
          <cell r="CC533">
            <v>1</v>
          </cell>
          <cell r="CD533">
            <v>38</v>
          </cell>
          <cell r="CF533" t="str">
            <v>Other Industries</v>
          </cell>
          <cell r="CG533">
            <v>11.700000000000003</v>
          </cell>
        </row>
        <row r="534">
          <cell r="B534">
            <v>231215</v>
          </cell>
          <cell r="C534" t="str">
            <v>Marine Surveyors</v>
          </cell>
          <cell r="E534">
            <v>2123</v>
          </cell>
          <cell r="F534" t="str">
            <v>n/a</v>
          </cell>
          <cell r="G534">
            <v>99</v>
          </cell>
          <cell r="H534">
            <v>2</v>
          </cell>
          <cell r="I534">
            <v>82</v>
          </cell>
          <cell r="J534">
            <v>18</v>
          </cell>
          <cell r="K534">
            <v>11.2</v>
          </cell>
          <cell r="L534">
            <v>28.9</v>
          </cell>
          <cell r="M534">
            <v>34.700000000000003</v>
          </cell>
          <cell r="N534">
            <v>19.100000000000001</v>
          </cell>
          <cell r="O534">
            <v>5.4</v>
          </cell>
          <cell r="P534">
            <v>0.7</v>
          </cell>
          <cell r="Q534">
            <v>0</v>
          </cell>
          <cell r="Y534">
            <v>82</v>
          </cell>
          <cell r="AA534">
            <v>4.2</v>
          </cell>
          <cell r="AF534">
            <v>45</v>
          </cell>
          <cell r="AH534">
            <v>460</v>
          </cell>
          <cell r="AI534">
            <v>459</v>
          </cell>
          <cell r="AN534">
            <v>-6.2</v>
          </cell>
          <cell r="AR534">
            <v>3.5</v>
          </cell>
          <cell r="AT534" t="str">
            <v>Professional, Scientific and Technical Services</v>
          </cell>
          <cell r="AU534" t="str">
            <v>Public Administration and Safety</v>
          </cell>
          <cell r="AV534" t="str">
            <v>Transport, Postal and Warehousing</v>
          </cell>
          <cell r="AW534" t="str">
            <v>Manufacturing</v>
          </cell>
          <cell r="AX534">
            <v>59.5</v>
          </cell>
          <cell r="AY534">
            <v>18.8</v>
          </cell>
          <cell r="AZ534">
            <v>11.7</v>
          </cell>
          <cell r="BA534">
            <v>3.9</v>
          </cell>
          <cell r="BN534">
            <v>19.600000000000001</v>
          </cell>
          <cell r="BO534">
            <v>15.6</v>
          </cell>
          <cell r="BP534">
            <v>26.4</v>
          </cell>
          <cell r="BQ534">
            <v>7</v>
          </cell>
          <cell r="BR534">
            <v>26.9</v>
          </cell>
          <cell r="BS534">
            <v>2.6</v>
          </cell>
          <cell r="BT534">
            <v>1.8</v>
          </cell>
          <cell r="BU534">
            <v>0</v>
          </cell>
          <cell r="BV534">
            <v>0</v>
          </cell>
          <cell r="BW534">
            <v>0.9</v>
          </cell>
          <cell r="BX534">
            <v>8.9</v>
          </cell>
          <cell r="BY534">
            <v>19.2</v>
          </cell>
          <cell r="BZ534">
            <v>32.200000000000003</v>
          </cell>
          <cell r="CA534">
            <v>15.5</v>
          </cell>
          <cell r="CB534">
            <v>13.1</v>
          </cell>
          <cell r="CC534">
            <v>10.199999999999999</v>
          </cell>
          <cell r="CD534">
            <v>51</v>
          </cell>
          <cell r="CF534" t="str">
            <v>Other Industries</v>
          </cell>
          <cell r="CG534">
            <v>6.0999999999999943</v>
          </cell>
        </row>
        <row r="535">
          <cell r="B535">
            <v>231299</v>
          </cell>
          <cell r="C535" t="str">
            <v>Other Marine Transport Professionals</v>
          </cell>
          <cell r="E535">
            <v>2123</v>
          </cell>
          <cell r="F535" t="str">
            <v>n/a</v>
          </cell>
          <cell r="G535">
            <v>82</v>
          </cell>
          <cell r="H535">
            <v>19</v>
          </cell>
          <cell r="I535">
            <v>91</v>
          </cell>
          <cell r="J535">
            <v>9</v>
          </cell>
          <cell r="K535">
            <v>4.5</v>
          </cell>
          <cell r="L535">
            <v>21.8</v>
          </cell>
          <cell r="M535">
            <v>23.7</v>
          </cell>
          <cell r="N535">
            <v>31</v>
          </cell>
          <cell r="O535">
            <v>12.5</v>
          </cell>
          <cell r="P535">
            <v>3.2</v>
          </cell>
          <cell r="Q535">
            <v>3.2</v>
          </cell>
          <cell r="Y535">
            <v>91</v>
          </cell>
          <cell r="AA535">
            <v>4.2</v>
          </cell>
          <cell r="AF535">
            <v>45</v>
          </cell>
          <cell r="AH535">
            <v>500</v>
          </cell>
          <cell r="AI535">
            <v>500</v>
          </cell>
          <cell r="AN535">
            <v>-6.2</v>
          </cell>
          <cell r="AR535">
            <v>3.5</v>
          </cell>
          <cell r="AT535" t="str">
            <v>Transport, Postal and Warehousing</v>
          </cell>
          <cell r="AU535" t="str">
            <v>Public Administration and Safety</v>
          </cell>
          <cell r="AV535" t="str">
            <v>Education and Training</v>
          </cell>
          <cell r="AW535" t="str">
            <v>Manufacturing</v>
          </cell>
          <cell r="AX535">
            <v>51.6</v>
          </cell>
          <cell r="AY535">
            <v>30.6</v>
          </cell>
          <cell r="AZ535">
            <v>3.2</v>
          </cell>
          <cell r="BA535">
            <v>3</v>
          </cell>
          <cell r="BN535">
            <v>27.6</v>
          </cell>
          <cell r="BO535">
            <v>12.9</v>
          </cell>
          <cell r="BP535">
            <v>29.6</v>
          </cell>
          <cell r="BQ535">
            <v>8</v>
          </cell>
          <cell r="BR535">
            <v>16.3</v>
          </cell>
          <cell r="BS535">
            <v>2.8</v>
          </cell>
          <cell r="BT535">
            <v>1.4</v>
          </cell>
          <cell r="BU535">
            <v>1.4</v>
          </cell>
          <cell r="BV535">
            <v>0</v>
          </cell>
          <cell r="BW535">
            <v>1.6</v>
          </cell>
          <cell r="BX535">
            <v>16.8</v>
          </cell>
          <cell r="BY535">
            <v>31</v>
          </cell>
          <cell r="BZ535">
            <v>26.1</v>
          </cell>
          <cell r="CA535">
            <v>12.1</v>
          </cell>
          <cell r="CB535">
            <v>7.3</v>
          </cell>
          <cell r="CC535">
            <v>5.0999999999999996</v>
          </cell>
          <cell r="CD535">
            <v>44</v>
          </cell>
          <cell r="CF535" t="str">
            <v>Other Industries</v>
          </cell>
          <cell r="CG535">
            <v>11.599999999999994</v>
          </cell>
        </row>
        <row r="536">
          <cell r="B536">
            <v>232111</v>
          </cell>
          <cell r="C536" t="str">
            <v>Architects</v>
          </cell>
          <cell r="E536">
            <v>1674</v>
          </cell>
          <cell r="F536" t="str">
            <v>n/a</v>
          </cell>
          <cell r="G536">
            <v>69</v>
          </cell>
          <cell r="H536">
            <v>31</v>
          </cell>
          <cell r="I536">
            <v>82</v>
          </cell>
          <cell r="J536">
            <v>18</v>
          </cell>
          <cell r="K536">
            <v>36.4</v>
          </cell>
          <cell r="L536">
            <v>56.1</v>
          </cell>
          <cell r="M536">
            <v>4.3</v>
          </cell>
          <cell r="N536">
            <v>0.4</v>
          </cell>
          <cell r="O536">
            <v>2.6</v>
          </cell>
          <cell r="P536">
            <v>0.1</v>
          </cell>
          <cell r="Q536">
            <v>0</v>
          </cell>
          <cell r="Y536">
            <v>82</v>
          </cell>
          <cell r="AA536">
            <v>1.3</v>
          </cell>
          <cell r="AF536">
            <v>45</v>
          </cell>
          <cell r="AH536">
            <v>17000</v>
          </cell>
          <cell r="AI536">
            <v>16991</v>
          </cell>
          <cell r="AN536">
            <v>44.1</v>
          </cell>
          <cell r="AR536">
            <v>17.5</v>
          </cell>
          <cell r="AT536" t="str">
            <v>Professional, Scientific and Technical Services</v>
          </cell>
          <cell r="AU536" t="str">
            <v>Construction</v>
          </cell>
          <cell r="AV536" t="str">
            <v>Public Administration and Safety</v>
          </cell>
          <cell r="AW536" t="str">
            <v>Rental, Hiring and Real Estate Services</v>
          </cell>
          <cell r="AX536">
            <v>89.2</v>
          </cell>
          <cell r="AY536">
            <v>5.7</v>
          </cell>
          <cell r="AZ536">
            <v>1.1000000000000001</v>
          </cell>
          <cell r="BA536">
            <v>0.6</v>
          </cell>
          <cell r="BN536">
            <v>36.299999999999997</v>
          </cell>
          <cell r="BO536">
            <v>31.7</v>
          </cell>
          <cell r="BP536">
            <v>14.7</v>
          </cell>
          <cell r="BQ536">
            <v>5</v>
          </cell>
          <cell r="BR536">
            <v>8.6</v>
          </cell>
          <cell r="BS536">
            <v>1.6</v>
          </cell>
          <cell r="BT536">
            <v>0.3</v>
          </cell>
          <cell r="BU536">
            <v>1.8</v>
          </cell>
          <cell r="BV536">
            <v>0.1</v>
          </cell>
          <cell r="BW536">
            <v>5.0999999999999996</v>
          </cell>
          <cell r="BX536">
            <v>30.8</v>
          </cell>
          <cell r="BY536">
            <v>26.2</v>
          </cell>
          <cell r="BZ536">
            <v>18.2</v>
          </cell>
          <cell r="CA536">
            <v>7</v>
          </cell>
          <cell r="CB536">
            <v>6</v>
          </cell>
          <cell r="CC536">
            <v>6.7</v>
          </cell>
          <cell r="CD536">
            <v>39</v>
          </cell>
          <cell r="CF536" t="str">
            <v>Other Industries</v>
          </cell>
          <cell r="CG536">
            <v>3.4000000000000057</v>
          </cell>
        </row>
        <row r="537">
          <cell r="B537">
            <v>232112</v>
          </cell>
          <cell r="C537" t="str">
            <v>Landscape Architects</v>
          </cell>
          <cell r="E537">
            <v>1674</v>
          </cell>
          <cell r="F537" t="str">
            <v>n/a</v>
          </cell>
          <cell r="G537">
            <v>53</v>
          </cell>
          <cell r="H537">
            <v>47</v>
          </cell>
          <cell r="I537">
            <v>73</v>
          </cell>
          <cell r="J537">
            <v>28</v>
          </cell>
          <cell r="K537">
            <v>26.8</v>
          </cell>
          <cell r="L537">
            <v>52.7</v>
          </cell>
          <cell r="M537">
            <v>10.7</v>
          </cell>
          <cell r="N537">
            <v>5</v>
          </cell>
          <cell r="O537">
            <v>4</v>
          </cell>
          <cell r="P537">
            <v>0.1</v>
          </cell>
          <cell r="Q537">
            <v>0.7</v>
          </cell>
          <cell r="Y537">
            <v>73</v>
          </cell>
          <cell r="AA537">
            <v>1.3</v>
          </cell>
          <cell r="AF537">
            <v>44</v>
          </cell>
          <cell r="AH537">
            <v>3000</v>
          </cell>
          <cell r="AI537">
            <v>3044</v>
          </cell>
          <cell r="AN537">
            <v>44.1</v>
          </cell>
          <cell r="AR537">
            <v>17.5</v>
          </cell>
          <cell r="AT537" t="str">
            <v>Professional, Scientific and Technical Services</v>
          </cell>
          <cell r="AU537" t="str">
            <v>Construction</v>
          </cell>
          <cell r="AV537" t="str">
            <v>Public Administration and Safety</v>
          </cell>
          <cell r="AW537" t="str">
            <v>Arts and Recreation Services</v>
          </cell>
          <cell r="AX537">
            <v>65.099999999999994</v>
          </cell>
          <cell r="AY537">
            <v>19.399999999999999</v>
          </cell>
          <cell r="AZ537">
            <v>10.9</v>
          </cell>
          <cell r="BA537">
            <v>0.9</v>
          </cell>
          <cell r="BN537">
            <v>32.6</v>
          </cell>
          <cell r="BO537">
            <v>30.6</v>
          </cell>
          <cell r="BP537">
            <v>17.3</v>
          </cell>
          <cell r="BQ537">
            <v>5.8</v>
          </cell>
          <cell r="BR537">
            <v>10.7</v>
          </cell>
          <cell r="BS537">
            <v>0.7</v>
          </cell>
          <cell r="BT537">
            <v>0.4</v>
          </cell>
          <cell r="BU537">
            <v>1.8</v>
          </cell>
          <cell r="BV537">
            <v>0.4</v>
          </cell>
          <cell r="BW537">
            <v>5.5</v>
          </cell>
          <cell r="BX537">
            <v>30.8</v>
          </cell>
          <cell r="BY537">
            <v>28.5</v>
          </cell>
          <cell r="BZ537">
            <v>20.100000000000001</v>
          </cell>
          <cell r="CA537">
            <v>7.4</v>
          </cell>
          <cell r="CB537">
            <v>4.3</v>
          </cell>
          <cell r="CC537">
            <v>3.1</v>
          </cell>
          <cell r="CD537">
            <v>39</v>
          </cell>
          <cell r="CF537" t="str">
            <v>Other Industries</v>
          </cell>
          <cell r="CG537">
            <v>3.6999999999999886</v>
          </cell>
        </row>
        <row r="538">
          <cell r="B538">
            <v>232212</v>
          </cell>
          <cell r="C538" t="str">
            <v>Surveyors</v>
          </cell>
          <cell r="E538">
            <v>1958</v>
          </cell>
          <cell r="F538" t="str">
            <v>n/a</v>
          </cell>
          <cell r="G538">
            <v>95</v>
          </cell>
          <cell r="H538">
            <v>5</v>
          </cell>
          <cell r="I538">
            <v>88</v>
          </cell>
          <cell r="J538">
            <v>12</v>
          </cell>
          <cell r="K538">
            <v>6</v>
          </cell>
          <cell r="L538">
            <v>46.5</v>
          </cell>
          <cell r="M538">
            <v>25.8</v>
          </cell>
          <cell r="N538">
            <v>8.3000000000000007</v>
          </cell>
          <cell r="O538">
            <v>10.4</v>
          </cell>
          <cell r="P538">
            <v>1</v>
          </cell>
          <cell r="Q538">
            <v>1.9</v>
          </cell>
          <cell r="Y538">
            <v>88</v>
          </cell>
          <cell r="AA538">
            <v>4.4000000000000004</v>
          </cell>
          <cell r="AF538">
            <v>47</v>
          </cell>
          <cell r="AH538">
            <v>8500</v>
          </cell>
          <cell r="AI538">
            <v>8509</v>
          </cell>
          <cell r="AN538">
            <v>14.2</v>
          </cell>
          <cell r="AR538">
            <v>-0.5</v>
          </cell>
          <cell r="AT538" t="str">
            <v>Professional, Scientific and Technical Services</v>
          </cell>
          <cell r="AU538" t="str">
            <v>Construction</v>
          </cell>
          <cell r="AV538" t="str">
            <v>Mining</v>
          </cell>
          <cell r="AW538" t="str">
            <v>Public Administration and Safety</v>
          </cell>
          <cell r="AX538">
            <v>60.7</v>
          </cell>
          <cell r="AY538">
            <v>14.5</v>
          </cell>
          <cell r="AZ538">
            <v>10</v>
          </cell>
          <cell r="BA538">
            <v>7.9</v>
          </cell>
          <cell r="BN538">
            <v>31.6</v>
          </cell>
          <cell r="BO538">
            <v>19.899999999999999</v>
          </cell>
          <cell r="BP538">
            <v>21.7</v>
          </cell>
          <cell r="BQ538">
            <v>4.8</v>
          </cell>
          <cell r="BR538">
            <v>17.100000000000001</v>
          </cell>
          <cell r="BS538">
            <v>2.2000000000000002</v>
          </cell>
          <cell r="BT538">
            <v>1.3</v>
          </cell>
          <cell r="BU538">
            <v>1.4</v>
          </cell>
          <cell r="BV538">
            <v>0.9</v>
          </cell>
          <cell r="BW538">
            <v>7.3</v>
          </cell>
          <cell r="BX538">
            <v>29.9</v>
          </cell>
          <cell r="BY538">
            <v>24.1</v>
          </cell>
          <cell r="BZ538">
            <v>18</v>
          </cell>
          <cell r="CA538">
            <v>8.1</v>
          </cell>
          <cell r="CB538">
            <v>7.3</v>
          </cell>
          <cell r="CC538">
            <v>4.3</v>
          </cell>
          <cell r="CD538">
            <v>39</v>
          </cell>
          <cell r="CF538" t="str">
            <v>Other Industries</v>
          </cell>
          <cell r="CG538">
            <v>6.8999999999999915</v>
          </cell>
        </row>
        <row r="539">
          <cell r="B539">
            <v>232213</v>
          </cell>
          <cell r="C539" t="str">
            <v>Cartographers</v>
          </cell>
          <cell r="E539">
            <v>1958</v>
          </cell>
          <cell r="F539" t="str">
            <v>n/a</v>
          </cell>
          <cell r="G539">
            <v>68</v>
          </cell>
          <cell r="H539">
            <v>31</v>
          </cell>
          <cell r="I539">
            <v>74</v>
          </cell>
          <cell r="J539">
            <v>26</v>
          </cell>
          <cell r="K539">
            <v>14.2</v>
          </cell>
          <cell r="L539">
            <v>32.6</v>
          </cell>
          <cell r="M539">
            <v>35.1</v>
          </cell>
          <cell r="N539">
            <v>4</v>
          </cell>
          <cell r="O539">
            <v>11.4</v>
          </cell>
          <cell r="P539">
            <v>2</v>
          </cell>
          <cell r="Q539">
            <v>0.7</v>
          </cell>
          <cell r="Y539">
            <v>74</v>
          </cell>
          <cell r="AA539">
            <v>4.4000000000000004</v>
          </cell>
          <cell r="AF539">
            <v>40</v>
          </cell>
          <cell r="AH539">
            <v>430</v>
          </cell>
          <cell r="AI539">
            <v>430</v>
          </cell>
          <cell r="AN539">
            <v>14.2</v>
          </cell>
          <cell r="AR539">
            <v>-0.5</v>
          </cell>
          <cell r="AT539" t="str">
            <v>Public Administration and Safety</v>
          </cell>
          <cell r="AU539" t="str">
            <v>Professional, Scientific and Technical Services</v>
          </cell>
          <cell r="AV539" t="str">
            <v>Mining</v>
          </cell>
          <cell r="AW539" t="str">
            <v>Information Media and Telecommunications</v>
          </cell>
          <cell r="AX539">
            <v>43.2</v>
          </cell>
          <cell r="AY539">
            <v>26.6</v>
          </cell>
          <cell r="AZ539">
            <v>7.6</v>
          </cell>
          <cell r="BA539">
            <v>7.3</v>
          </cell>
          <cell r="BN539">
            <v>21.3</v>
          </cell>
          <cell r="BO539">
            <v>24.5</v>
          </cell>
          <cell r="BP539">
            <v>17.399999999999999</v>
          </cell>
          <cell r="BQ539">
            <v>3.1</v>
          </cell>
          <cell r="BR539">
            <v>24.9</v>
          </cell>
          <cell r="BS539">
            <v>2.2000000000000002</v>
          </cell>
          <cell r="BT539">
            <v>1.5</v>
          </cell>
          <cell r="BU539">
            <v>5.0999999999999996</v>
          </cell>
          <cell r="BV539">
            <v>0</v>
          </cell>
          <cell r="BW539">
            <v>1.6</v>
          </cell>
          <cell r="BX539">
            <v>13.9</v>
          </cell>
          <cell r="BY539">
            <v>23.9</v>
          </cell>
          <cell r="BZ539">
            <v>29.9</v>
          </cell>
          <cell r="CA539">
            <v>12.8</v>
          </cell>
          <cell r="CB539">
            <v>10.9</v>
          </cell>
          <cell r="CC539">
            <v>7</v>
          </cell>
          <cell r="CD539">
            <v>49</v>
          </cell>
          <cell r="CF539" t="str">
            <v>Other Industries</v>
          </cell>
          <cell r="CG539">
            <v>15.299999999999997</v>
          </cell>
        </row>
        <row r="540">
          <cell r="B540">
            <v>232214</v>
          </cell>
          <cell r="C540" t="str">
            <v>Other Spatial Scientists</v>
          </cell>
          <cell r="E540">
            <v>1958</v>
          </cell>
          <cell r="F540" t="str">
            <v>n/a</v>
          </cell>
          <cell r="G540">
            <v>67</v>
          </cell>
          <cell r="H540">
            <v>34</v>
          </cell>
          <cell r="I540">
            <v>85</v>
          </cell>
          <cell r="J540">
            <v>16</v>
          </cell>
          <cell r="K540">
            <v>28.1</v>
          </cell>
          <cell r="L540">
            <v>39.5</v>
          </cell>
          <cell r="M540">
            <v>16.8</v>
          </cell>
          <cell r="N540">
            <v>6.7</v>
          </cell>
          <cell r="O540">
            <v>6.9</v>
          </cell>
          <cell r="P540">
            <v>1.2</v>
          </cell>
          <cell r="Q540">
            <v>0.9</v>
          </cell>
          <cell r="Y540">
            <v>85</v>
          </cell>
          <cell r="AA540">
            <v>4.4000000000000004</v>
          </cell>
          <cell r="AF540">
            <v>40</v>
          </cell>
          <cell r="AH540">
            <v>2800</v>
          </cell>
          <cell r="AI540">
            <v>2842</v>
          </cell>
          <cell r="AN540">
            <v>14.2</v>
          </cell>
          <cell r="AR540">
            <v>-0.5</v>
          </cell>
          <cell r="AT540" t="str">
            <v>Public Administration and Safety</v>
          </cell>
          <cell r="AU540" t="str">
            <v>Professional, Scientific and Technical Services</v>
          </cell>
          <cell r="AV540" t="str">
            <v>Electricity, Gas, Water and Waste Services</v>
          </cell>
          <cell r="AW540" t="str">
            <v>Mining</v>
          </cell>
          <cell r="AX540">
            <v>48.6</v>
          </cell>
          <cell r="AY540">
            <v>21.3</v>
          </cell>
          <cell r="AZ540">
            <v>8.5</v>
          </cell>
          <cell r="BA540">
            <v>5.2</v>
          </cell>
          <cell r="BN540">
            <v>26.6</v>
          </cell>
          <cell r="BO540">
            <v>18.2</v>
          </cell>
          <cell r="BP540">
            <v>23.9</v>
          </cell>
          <cell r="BQ540">
            <v>6.7</v>
          </cell>
          <cell r="BR540">
            <v>15.2</v>
          </cell>
          <cell r="BS540">
            <v>3.2</v>
          </cell>
          <cell r="BT540">
            <v>1.1000000000000001</v>
          </cell>
          <cell r="BU540">
            <v>5.0999999999999996</v>
          </cell>
          <cell r="BV540">
            <v>0.3</v>
          </cell>
          <cell r="BW540">
            <v>2.5</v>
          </cell>
          <cell r="BX540">
            <v>24.9</v>
          </cell>
          <cell r="BY540">
            <v>32.9</v>
          </cell>
          <cell r="BZ540">
            <v>23.5</v>
          </cell>
          <cell r="CA540">
            <v>8.9</v>
          </cell>
          <cell r="CB540">
            <v>5.7</v>
          </cell>
          <cell r="CC540">
            <v>1.4</v>
          </cell>
          <cell r="CD540">
            <v>41</v>
          </cell>
          <cell r="CF540" t="str">
            <v>Other Industries</v>
          </cell>
          <cell r="CG540">
            <v>16.399999999999991</v>
          </cell>
        </row>
        <row r="541">
          <cell r="B541">
            <v>232311</v>
          </cell>
          <cell r="C541" t="str">
            <v>Fashion Designers</v>
          </cell>
          <cell r="E541" t="str">
            <v>n/a</v>
          </cell>
          <cell r="F541" t="str">
            <v>n/a</v>
          </cell>
          <cell r="G541">
            <v>14</v>
          </cell>
          <cell r="H541">
            <v>86</v>
          </cell>
          <cell r="I541">
            <v>72</v>
          </cell>
          <cell r="J541">
            <v>29</v>
          </cell>
          <cell r="K541">
            <v>5.4</v>
          </cell>
          <cell r="L541">
            <v>38.9</v>
          </cell>
          <cell r="M541">
            <v>29.4</v>
          </cell>
          <cell r="N541">
            <v>9.3000000000000007</v>
          </cell>
          <cell r="O541">
            <v>12.7</v>
          </cell>
          <cell r="P541">
            <v>1.7</v>
          </cell>
          <cell r="Q541">
            <v>2.6</v>
          </cell>
          <cell r="Y541">
            <v>72</v>
          </cell>
          <cell r="AA541">
            <v>1.9</v>
          </cell>
          <cell r="AF541">
            <v>46</v>
          </cell>
          <cell r="AH541">
            <v>3500</v>
          </cell>
          <cell r="AI541">
            <v>3463</v>
          </cell>
          <cell r="AN541">
            <v>71.5</v>
          </cell>
          <cell r="AR541">
            <v>19.399999999999999</v>
          </cell>
          <cell r="AT541" t="str">
            <v>Retail Trade</v>
          </cell>
          <cell r="AU541" t="str">
            <v>Professional, Scientific and Technical Services</v>
          </cell>
          <cell r="AV541" t="str">
            <v>Manufacturing</v>
          </cell>
          <cell r="AW541" t="str">
            <v>Wholesale Trade</v>
          </cell>
          <cell r="AX541">
            <v>33.5</v>
          </cell>
          <cell r="AY541">
            <v>26.2</v>
          </cell>
          <cell r="AZ541">
            <v>20</v>
          </cell>
          <cell r="BA541">
            <v>12.2</v>
          </cell>
          <cell r="BN541">
            <v>35.799999999999997</v>
          </cell>
          <cell r="BO541">
            <v>42.7</v>
          </cell>
          <cell r="BP541">
            <v>11.4</v>
          </cell>
          <cell r="BQ541">
            <v>3.2</v>
          </cell>
          <cell r="BR541">
            <v>6</v>
          </cell>
          <cell r="BS541">
            <v>0.5</v>
          </cell>
          <cell r="BT541">
            <v>0.2</v>
          </cell>
          <cell r="BU541">
            <v>0.3</v>
          </cell>
          <cell r="BV541">
            <v>0.4</v>
          </cell>
          <cell r="BW541">
            <v>8.6999999999999993</v>
          </cell>
          <cell r="BX541">
            <v>38.700000000000003</v>
          </cell>
          <cell r="BY541">
            <v>25.8</v>
          </cell>
          <cell r="BZ541">
            <v>17</v>
          </cell>
          <cell r="CA541">
            <v>5</v>
          </cell>
          <cell r="CB541">
            <v>2.4</v>
          </cell>
          <cell r="CC541">
            <v>1.9</v>
          </cell>
          <cell r="CD541">
            <v>35</v>
          </cell>
          <cell r="CF541" t="str">
            <v>Other Industries</v>
          </cell>
          <cell r="CG541">
            <v>8.0999999999999943</v>
          </cell>
        </row>
        <row r="542">
          <cell r="B542">
            <v>232312</v>
          </cell>
          <cell r="C542" t="str">
            <v>Industrial Designers</v>
          </cell>
          <cell r="E542" t="str">
            <v>n/a</v>
          </cell>
          <cell r="F542" t="str">
            <v>n/a</v>
          </cell>
          <cell r="G542">
            <v>65</v>
          </cell>
          <cell r="H542">
            <v>35</v>
          </cell>
          <cell r="I542">
            <v>80</v>
          </cell>
          <cell r="J542">
            <v>20</v>
          </cell>
          <cell r="K542">
            <v>9.6</v>
          </cell>
          <cell r="L542">
            <v>54.5</v>
          </cell>
          <cell r="M542">
            <v>14.8</v>
          </cell>
          <cell r="N542">
            <v>8.3000000000000007</v>
          </cell>
          <cell r="O542">
            <v>10.3</v>
          </cell>
          <cell r="P542">
            <v>0.9</v>
          </cell>
          <cell r="Q542">
            <v>1.6</v>
          </cell>
          <cell r="Y542">
            <v>80</v>
          </cell>
          <cell r="AA542">
            <v>1.9</v>
          </cell>
          <cell r="AF542">
            <v>44</v>
          </cell>
          <cell r="AH542">
            <v>3400</v>
          </cell>
          <cell r="AI542">
            <v>3368</v>
          </cell>
          <cell r="AN542">
            <v>71.5</v>
          </cell>
          <cell r="AR542">
            <v>19.399999999999999</v>
          </cell>
          <cell r="AT542" t="str">
            <v>Manufacturing</v>
          </cell>
          <cell r="AU542" t="str">
            <v>Professional, Scientific and Technical Services</v>
          </cell>
          <cell r="AV542" t="str">
            <v>Retail Trade</v>
          </cell>
          <cell r="AW542" t="str">
            <v>Wholesale Trade</v>
          </cell>
          <cell r="AX542">
            <v>37</v>
          </cell>
          <cell r="AY542">
            <v>31.9</v>
          </cell>
          <cell r="AZ542">
            <v>9.5</v>
          </cell>
          <cell r="BA542">
            <v>7.9</v>
          </cell>
          <cell r="BN542">
            <v>33.799999999999997</v>
          </cell>
          <cell r="BO542">
            <v>41.8</v>
          </cell>
          <cell r="BP542">
            <v>12.1</v>
          </cell>
          <cell r="BQ542">
            <v>4.5</v>
          </cell>
          <cell r="BR542">
            <v>5.9</v>
          </cell>
          <cell r="BS542">
            <v>0.9</v>
          </cell>
          <cell r="BT542">
            <v>0.1</v>
          </cell>
          <cell r="BU542">
            <v>0.7</v>
          </cell>
          <cell r="BV542">
            <v>0.2</v>
          </cell>
          <cell r="BW542">
            <v>7.9</v>
          </cell>
          <cell r="BX542">
            <v>36.9</v>
          </cell>
          <cell r="BY542">
            <v>27.9</v>
          </cell>
          <cell r="BZ542">
            <v>16.2</v>
          </cell>
          <cell r="CA542">
            <v>5.4</v>
          </cell>
          <cell r="CB542">
            <v>2.6</v>
          </cell>
          <cell r="CC542">
            <v>2.9</v>
          </cell>
          <cell r="CD542">
            <v>36</v>
          </cell>
          <cell r="CF542" t="str">
            <v>Other Industries</v>
          </cell>
          <cell r="CG542">
            <v>13.699999999999989</v>
          </cell>
        </row>
        <row r="543">
          <cell r="B543">
            <v>232313</v>
          </cell>
          <cell r="C543" t="str">
            <v>Jewellery Designers</v>
          </cell>
          <cell r="E543" t="str">
            <v>n/a</v>
          </cell>
          <cell r="F543" t="str">
            <v>n/a</v>
          </cell>
          <cell r="G543">
            <v>20</v>
          </cell>
          <cell r="H543">
            <v>80</v>
          </cell>
          <cell r="I543">
            <v>55</v>
          </cell>
          <cell r="J543">
            <v>45</v>
          </cell>
          <cell r="K543">
            <v>8.8000000000000007</v>
          </cell>
          <cell r="L543">
            <v>37.200000000000003</v>
          </cell>
          <cell r="M543">
            <v>20</v>
          </cell>
          <cell r="N543">
            <v>13.4</v>
          </cell>
          <cell r="O543">
            <v>13.1</v>
          </cell>
          <cell r="P543">
            <v>1.3</v>
          </cell>
          <cell r="Q543">
            <v>6.1</v>
          </cell>
          <cell r="Y543">
            <v>55</v>
          </cell>
          <cell r="AA543">
            <v>1.9</v>
          </cell>
          <cell r="AF543">
            <v>46</v>
          </cell>
          <cell r="AH543">
            <v>590</v>
          </cell>
          <cell r="AI543">
            <v>589</v>
          </cell>
          <cell r="AN543">
            <v>71.5</v>
          </cell>
          <cell r="AR543">
            <v>19.399999999999999</v>
          </cell>
          <cell r="AT543" t="str">
            <v>Professional, Scientific and Technical Services</v>
          </cell>
          <cell r="AU543" t="str">
            <v>Retail Trade</v>
          </cell>
          <cell r="AV543" t="str">
            <v>Manufacturing</v>
          </cell>
          <cell r="AW543" t="str">
            <v>Wholesale Trade</v>
          </cell>
          <cell r="AX543">
            <v>48.6</v>
          </cell>
          <cell r="AY543">
            <v>26.4</v>
          </cell>
          <cell r="AZ543">
            <v>20.100000000000001</v>
          </cell>
          <cell r="BA543">
            <v>4.3</v>
          </cell>
          <cell r="BN543">
            <v>39.5</v>
          </cell>
          <cell r="BO543">
            <v>24.8</v>
          </cell>
          <cell r="BP543">
            <v>17.7</v>
          </cell>
          <cell r="BQ543">
            <v>4.9000000000000004</v>
          </cell>
          <cell r="BR543">
            <v>9.9</v>
          </cell>
          <cell r="BS543">
            <v>2.2000000000000002</v>
          </cell>
          <cell r="BT543">
            <v>0</v>
          </cell>
          <cell r="BU543">
            <v>1</v>
          </cell>
          <cell r="BV543">
            <v>0</v>
          </cell>
          <cell r="BW543">
            <v>3.6</v>
          </cell>
          <cell r="BX543">
            <v>27.6</v>
          </cell>
          <cell r="BY543">
            <v>30.2</v>
          </cell>
          <cell r="BZ543">
            <v>23.3</v>
          </cell>
          <cell r="CA543">
            <v>6.6</v>
          </cell>
          <cell r="CB543">
            <v>3.8</v>
          </cell>
          <cell r="CC543">
            <v>4.8</v>
          </cell>
          <cell r="CD543">
            <v>41</v>
          </cell>
          <cell r="CF543" t="str">
            <v>Other Industries</v>
          </cell>
          <cell r="CG543">
            <v>0.60000000000000853</v>
          </cell>
        </row>
        <row r="544">
          <cell r="B544">
            <v>232411</v>
          </cell>
          <cell r="C544" t="str">
            <v>Graphic Designers</v>
          </cell>
          <cell r="E544">
            <v>1346</v>
          </cell>
          <cell r="F544" t="str">
            <v>n/a</v>
          </cell>
          <cell r="G544">
            <v>45</v>
          </cell>
          <cell r="H544">
            <v>55</v>
          </cell>
          <cell r="I544">
            <v>68</v>
          </cell>
          <cell r="J544">
            <v>32</v>
          </cell>
          <cell r="K544">
            <v>6</v>
          </cell>
          <cell r="L544">
            <v>45.7</v>
          </cell>
          <cell r="M544">
            <v>26.9</v>
          </cell>
          <cell r="N544">
            <v>9.1999999999999993</v>
          </cell>
          <cell r="O544">
            <v>9.3000000000000007</v>
          </cell>
          <cell r="P544">
            <v>1.1000000000000001</v>
          </cell>
          <cell r="Q544">
            <v>1.8</v>
          </cell>
          <cell r="Y544">
            <v>68</v>
          </cell>
          <cell r="AA544">
            <v>2.7</v>
          </cell>
          <cell r="AF544">
            <v>42</v>
          </cell>
          <cell r="AH544">
            <v>26100</v>
          </cell>
          <cell r="AI544">
            <v>26136</v>
          </cell>
          <cell r="AN544">
            <v>30.4</v>
          </cell>
          <cell r="AR544">
            <v>12.9</v>
          </cell>
          <cell r="AT544" t="str">
            <v>Professional, Scientific and Technical Services</v>
          </cell>
          <cell r="AU544" t="str">
            <v>Manufacturing</v>
          </cell>
          <cell r="AV544" t="str">
            <v>Information Media and Telecommunications</v>
          </cell>
          <cell r="AW544" t="str">
            <v>Retail Trade</v>
          </cell>
          <cell r="AX544">
            <v>53.1</v>
          </cell>
          <cell r="AY544">
            <v>12.6</v>
          </cell>
          <cell r="AZ544">
            <v>7.9</v>
          </cell>
          <cell r="BA544">
            <v>5</v>
          </cell>
          <cell r="BN544">
            <v>37.5</v>
          </cell>
          <cell r="BO544">
            <v>31.2</v>
          </cell>
          <cell r="BP544">
            <v>15.7</v>
          </cell>
          <cell r="BQ544">
            <v>5.4</v>
          </cell>
          <cell r="BR544">
            <v>6.9</v>
          </cell>
          <cell r="BS544">
            <v>1.3</v>
          </cell>
          <cell r="BT544">
            <v>0.3</v>
          </cell>
          <cell r="BU544">
            <v>1.7</v>
          </cell>
          <cell r="BV544">
            <v>0.7</v>
          </cell>
          <cell r="BW544">
            <v>9.6</v>
          </cell>
          <cell r="BX544">
            <v>37.6</v>
          </cell>
          <cell r="BY544">
            <v>30.2</v>
          </cell>
          <cell r="BZ544">
            <v>15.4</v>
          </cell>
          <cell r="CA544">
            <v>3.5</v>
          </cell>
          <cell r="CB544">
            <v>1.8</v>
          </cell>
          <cell r="CC544">
            <v>1.2</v>
          </cell>
          <cell r="CD544">
            <v>35</v>
          </cell>
          <cell r="CF544" t="str">
            <v>Other Industries</v>
          </cell>
          <cell r="CG544">
            <v>21.399999999999991</v>
          </cell>
        </row>
        <row r="545">
          <cell r="B545">
            <v>232412</v>
          </cell>
          <cell r="C545" t="str">
            <v>Illustrators (including Animators)</v>
          </cell>
          <cell r="E545">
            <v>1346</v>
          </cell>
          <cell r="F545" t="str">
            <v>n/a</v>
          </cell>
          <cell r="G545">
            <v>70</v>
          </cell>
          <cell r="H545">
            <v>30</v>
          </cell>
          <cell r="I545">
            <v>72</v>
          </cell>
          <cell r="J545">
            <v>28</v>
          </cell>
          <cell r="K545">
            <v>10.5</v>
          </cell>
          <cell r="L545">
            <v>48.6</v>
          </cell>
          <cell r="M545">
            <v>21.7</v>
          </cell>
          <cell r="N545">
            <v>4.7</v>
          </cell>
          <cell r="O545">
            <v>11.3</v>
          </cell>
          <cell r="P545">
            <v>1.3</v>
          </cell>
          <cell r="Q545">
            <v>1.8</v>
          </cell>
          <cell r="Y545">
            <v>72</v>
          </cell>
          <cell r="AA545">
            <v>2.7</v>
          </cell>
          <cell r="AF545">
            <v>44</v>
          </cell>
          <cell r="AH545">
            <v>2100</v>
          </cell>
          <cell r="AI545">
            <v>2084</v>
          </cell>
          <cell r="AN545">
            <v>30.4</v>
          </cell>
          <cell r="AR545">
            <v>12.9</v>
          </cell>
          <cell r="AT545" t="str">
            <v>Professional, Scientific and Technical Services</v>
          </cell>
          <cell r="AU545" t="str">
            <v>Arts and Recreation Services</v>
          </cell>
          <cell r="AV545" t="str">
            <v>Information Media and Telecommunications</v>
          </cell>
          <cell r="AW545" t="str">
            <v>Manufacturing</v>
          </cell>
          <cell r="AX545">
            <v>32.299999999999997</v>
          </cell>
          <cell r="AY545">
            <v>28.7</v>
          </cell>
          <cell r="AZ545">
            <v>24.3</v>
          </cell>
          <cell r="BA545">
            <v>4.9000000000000004</v>
          </cell>
          <cell r="BN545">
            <v>35.5</v>
          </cell>
          <cell r="BO545">
            <v>34.6</v>
          </cell>
          <cell r="BP545">
            <v>15.7</v>
          </cell>
          <cell r="BQ545">
            <v>6</v>
          </cell>
          <cell r="BR545">
            <v>5</v>
          </cell>
          <cell r="BS545">
            <v>1.4</v>
          </cell>
          <cell r="BT545">
            <v>0.2</v>
          </cell>
          <cell r="BU545">
            <v>1.4</v>
          </cell>
          <cell r="BV545">
            <v>1.1000000000000001</v>
          </cell>
          <cell r="BW545">
            <v>10.3</v>
          </cell>
          <cell r="BX545">
            <v>37.4</v>
          </cell>
          <cell r="BY545">
            <v>29</v>
          </cell>
          <cell r="BZ545">
            <v>13.2</v>
          </cell>
          <cell r="CA545">
            <v>4.0999999999999996</v>
          </cell>
          <cell r="CB545">
            <v>2.9</v>
          </cell>
          <cell r="CC545">
            <v>2</v>
          </cell>
          <cell r="CD545">
            <v>35</v>
          </cell>
          <cell r="CF545" t="str">
            <v>Other Industries</v>
          </cell>
          <cell r="CG545">
            <v>9.7999999999999972</v>
          </cell>
        </row>
        <row r="546">
          <cell r="B546">
            <v>232413</v>
          </cell>
          <cell r="C546" t="str">
            <v>Multimedia Designers</v>
          </cell>
          <cell r="E546">
            <v>1346</v>
          </cell>
          <cell r="F546" t="str">
            <v>n/a</v>
          </cell>
          <cell r="G546">
            <v>52</v>
          </cell>
          <cell r="H546">
            <v>48</v>
          </cell>
          <cell r="I546">
            <v>81</v>
          </cell>
          <cell r="J546">
            <v>20</v>
          </cell>
          <cell r="K546">
            <v>20.399999999999999</v>
          </cell>
          <cell r="L546">
            <v>47.8</v>
          </cell>
          <cell r="M546">
            <v>13.4</v>
          </cell>
          <cell r="N546">
            <v>6.5</v>
          </cell>
          <cell r="O546">
            <v>9.3000000000000007</v>
          </cell>
          <cell r="P546">
            <v>0.8</v>
          </cell>
          <cell r="Q546">
            <v>1.8</v>
          </cell>
          <cell r="Y546">
            <v>81</v>
          </cell>
          <cell r="AA546">
            <v>2.7</v>
          </cell>
          <cell r="AF546">
            <v>42</v>
          </cell>
          <cell r="AH546">
            <v>2800</v>
          </cell>
          <cell r="AI546">
            <v>2799</v>
          </cell>
          <cell r="AN546">
            <v>30.4</v>
          </cell>
          <cell r="AR546">
            <v>12.9</v>
          </cell>
          <cell r="AT546" t="str">
            <v>Professional, Scientific and Technical Services</v>
          </cell>
          <cell r="AU546" t="str">
            <v>Information Media and Telecommunications</v>
          </cell>
          <cell r="AV546" t="str">
            <v>Education and Training</v>
          </cell>
          <cell r="AW546" t="str">
            <v>Arts and Recreation Services</v>
          </cell>
          <cell r="AX546">
            <v>27.6</v>
          </cell>
          <cell r="AY546">
            <v>19.5</v>
          </cell>
          <cell r="AZ546">
            <v>18.399999999999999</v>
          </cell>
          <cell r="BA546">
            <v>6.5</v>
          </cell>
          <cell r="BN546">
            <v>42.2</v>
          </cell>
          <cell r="BO546">
            <v>33.299999999999997</v>
          </cell>
          <cell r="BP546">
            <v>14.3</v>
          </cell>
          <cell r="BQ546">
            <v>3.5</v>
          </cell>
          <cell r="BR546">
            <v>3.9</v>
          </cell>
          <cell r="BS546">
            <v>0.6</v>
          </cell>
          <cell r="BT546">
            <v>0.3</v>
          </cell>
          <cell r="BU546">
            <v>1.9</v>
          </cell>
          <cell r="BV546">
            <v>1.2</v>
          </cell>
          <cell r="BW546">
            <v>7.4</v>
          </cell>
          <cell r="BX546">
            <v>38.700000000000003</v>
          </cell>
          <cell r="BY546">
            <v>29.3</v>
          </cell>
          <cell r="BZ546">
            <v>16.2</v>
          </cell>
          <cell r="CA546">
            <v>3.8</v>
          </cell>
          <cell r="CB546">
            <v>2.4</v>
          </cell>
          <cell r="CC546">
            <v>1</v>
          </cell>
          <cell r="CD546">
            <v>35</v>
          </cell>
          <cell r="CF546" t="str">
            <v>Other Industries</v>
          </cell>
          <cell r="CG546">
            <v>28</v>
          </cell>
        </row>
        <row r="547">
          <cell r="B547">
            <v>232414</v>
          </cell>
          <cell r="C547" t="str">
            <v>Web Designers</v>
          </cell>
          <cell r="E547">
            <v>1346</v>
          </cell>
          <cell r="F547" t="str">
            <v>n/a</v>
          </cell>
          <cell r="G547">
            <v>62</v>
          </cell>
          <cell r="H547">
            <v>38</v>
          </cell>
          <cell r="I547">
            <v>70</v>
          </cell>
          <cell r="J547">
            <v>30</v>
          </cell>
          <cell r="K547">
            <v>12</v>
          </cell>
          <cell r="L547">
            <v>43.9</v>
          </cell>
          <cell r="M547">
            <v>18</v>
          </cell>
          <cell r="N547">
            <v>8.3000000000000007</v>
          </cell>
          <cell r="O547">
            <v>13.6</v>
          </cell>
          <cell r="P547">
            <v>1.4</v>
          </cell>
          <cell r="Q547">
            <v>2.8</v>
          </cell>
          <cell r="Y547">
            <v>70</v>
          </cell>
          <cell r="AA547">
            <v>2.7</v>
          </cell>
          <cell r="AF547">
            <v>43</v>
          </cell>
          <cell r="AH547">
            <v>4900</v>
          </cell>
          <cell r="AI547">
            <v>4946</v>
          </cell>
          <cell r="AN547">
            <v>30.4</v>
          </cell>
          <cell r="AR547">
            <v>12.9</v>
          </cell>
          <cell r="AT547" t="str">
            <v>Professional, Scientific and Technical Services</v>
          </cell>
          <cell r="AU547" t="str">
            <v>Information Media and Telecommunications</v>
          </cell>
          <cell r="AV547" t="str">
            <v>Education and Training</v>
          </cell>
          <cell r="AW547" t="str">
            <v>Retail Trade</v>
          </cell>
          <cell r="AX547">
            <v>66.400000000000006</v>
          </cell>
          <cell r="AY547">
            <v>5.9</v>
          </cell>
          <cell r="AZ547">
            <v>4.3</v>
          </cell>
          <cell r="BA547">
            <v>4.0999999999999996</v>
          </cell>
          <cell r="BN547">
            <v>37.6</v>
          </cell>
          <cell r="BO547">
            <v>31.2</v>
          </cell>
          <cell r="BP547">
            <v>15.8</v>
          </cell>
          <cell r="BQ547">
            <v>4.4000000000000004</v>
          </cell>
          <cell r="BR547">
            <v>7.3</v>
          </cell>
          <cell r="BS547">
            <v>1.3</v>
          </cell>
          <cell r="BT547">
            <v>0.3</v>
          </cell>
          <cell r="BU547">
            <v>2</v>
          </cell>
          <cell r="BV547">
            <v>1.5</v>
          </cell>
          <cell r="BW547">
            <v>8.8000000000000007</v>
          </cell>
          <cell r="BX547">
            <v>40.9</v>
          </cell>
          <cell r="BY547">
            <v>29.7</v>
          </cell>
          <cell r="BZ547">
            <v>12.8</v>
          </cell>
          <cell r="CA547">
            <v>3.2</v>
          </cell>
          <cell r="CB547">
            <v>1.7</v>
          </cell>
          <cell r="CC547">
            <v>1.3</v>
          </cell>
          <cell r="CD547">
            <v>34</v>
          </cell>
          <cell r="CF547" t="str">
            <v>Other Industries</v>
          </cell>
          <cell r="CG547">
            <v>19.299999999999997</v>
          </cell>
        </row>
        <row r="548">
          <cell r="B548">
            <v>233111</v>
          </cell>
          <cell r="C548" t="str">
            <v>Chemical Engineers</v>
          </cell>
          <cell r="E548">
            <v>3019</v>
          </cell>
          <cell r="F548" t="str">
            <v>n/a</v>
          </cell>
          <cell r="G548">
            <v>80</v>
          </cell>
          <cell r="H548">
            <v>20</v>
          </cell>
          <cell r="I548">
            <v>89</v>
          </cell>
          <cell r="J548">
            <v>11</v>
          </cell>
          <cell r="K548">
            <v>26.2</v>
          </cell>
          <cell r="L548">
            <v>64.7</v>
          </cell>
          <cell r="M548">
            <v>2.6</v>
          </cell>
          <cell r="N548">
            <v>2.4</v>
          </cell>
          <cell r="O548">
            <v>4</v>
          </cell>
          <cell r="P548">
            <v>0</v>
          </cell>
          <cell r="Q548">
            <v>0.1</v>
          </cell>
          <cell r="Y548">
            <v>89</v>
          </cell>
          <cell r="AA548">
            <v>5.4</v>
          </cell>
          <cell r="AF548">
            <v>44</v>
          </cell>
          <cell r="AH548">
            <v>2400</v>
          </cell>
          <cell r="AI548">
            <v>2414</v>
          </cell>
          <cell r="AN548">
            <v>7.3</v>
          </cell>
          <cell r="AR548">
            <v>5.7</v>
          </cell>
          <cell r="AT548" t="str">
            <v>Manufacturing</v>
          </cell>
          <cell r="AU548" t="str">
            <v>Professional, Scientific and Technical Services</v>
          </cell>
          <cell r="AV548" t="str">
            <v>Electricity, Gas, Water and Waste Services</v>
          </cell>
          <cell r="AW548" t="str">
            <v>Mining</v>
          </cell>
          <cell r="AX548">
            <v>33.5</v>
          </cell>
          <cell r="AY548">
            <v>23</v>
          </cell>
          <cell r="AZ548">
            <v>15.2</v>
          </cell>
          <cell r="BA548">
            <v>15</v>
          </cell>
          <cell r="BN548">
            <v>23.8</v>
          </cell>
          <cell r="BO548">
            <v>26.7</v>
          </cell>
          <cell r="BP548">
            <v>17.8</v>
          </cell>
          <cell r="BQ548">
            <v>5.9</v>
          </cell>
          <cell r="BR548">
            <v>23.7</v>
          </cell>
          <cell r="BS548">
            <v>1.2</v>
          </cell>
          <cell r="BT548">
            <v>0.6</v>
          </cell>
          <cell r="BU548">
            <v>0.3</v>
          </cell>
          <cell r="BV548">
            <v>0</v>
          </cell>
          <cell r="BW548">
            <v>7.1</v>
          </cell>
          <cell r="BX548">
            <v>33.200000000000003</v>
          </cell>
          <cell r="BY548">
            <v>26.3</v>
          </cell>
          <cell r="BZ548">
            <v>19.399999999999999</v>
          </cell>
          <cell r="CA548">
            <v>6.8</v>
          </cell>
          <cell r="CB548">
            <v>4</v>
          </cell>
          <cell r="CC548">
            <v>3.2</v>
          </cell>
          <cell r="CD548">
            <v>38</v>
          </cell>
          <cell r="CF548" t="str">
            <v>Other Industries</v>
          </cell>
          <cell r="CG548">
            <v>13.299999999999997</v>
          </cell>
        </row>
        <row r="549">
          <cell r="B549">
            <v>233112</v>
          </cell>
          <cell r="C549" t="str">
            <v>Materials Engineers</v>
          </cell>
          <cell r="E549">
            <v>3019</v>
          </cell>
          <cell r="F549" t="str">
            <v>n/a</v>
          </cell>
          <cell r="G549">
            <v>82</v>
          </cell>
          <cell r="H549">
            <v>17</v>
          </cell>
          <cell r="I549">
            <v>84</v>
          </cell>
          <cell r="J549">
            <v>16</v>
          </cell>
          <cell r="K549">
            <v>34.700000000000003</v>
          </cell>
          <cell r="L549">
            <v>51.6</v>
          </cell>
          <cell r="M549">
            <v>3.1</v>
          </cell>
          <cell r="N549">
            <v>5.5</v>
          </cell>
          <cell r="O549">
            <v>4.5</v>
          </cell>
          <cell r="P549">
            <v>0</v>
          </cell>
          <cell r="Q549">
            <v>0.6</v>
          </cell>
          <cell r="Y549">
            <v>84</v>
          </cell>
          <cell r="AA549">
            <v>5.4</v>
          </cell>
          <cell r="AF549">
            <v>44</v>
          </cell>
          <cell r="AH549">
            <v>520</v>
          </cell>
          <cell r="AI549">
            <v>522</v>
          </cell>
          <cell r="AN549">
            <v>7.3</v>
          </cell>
          <cell r="AR549">
            <v>5.7</v>
          </cell>
          <cell r="AT549" t="str">
            <v>Manufacturing</v>
          </cell>
          <cell r="AU549" t="str">
            <v>Professional, Scientific and Technical Services</v>
          </cell>
          <cell r="AV549" t="str">
            <v>Mining</v>
          </cell>
          <cell r="AW549" t="str">
            <v>Education and Training</v>
          </cell>
          <cell r="AX549">
            <v>34.6</v>
          </cell>
          <cell r="AY549">
            <v>30.2</v>
          </cell>
          <cell r="AZ549">
            <v>14.3</v>
          </cell>
          <cell r="BA549">
            <v>5.4</v>
          </cell>
          <cell r="BN549">
            <v>25.7</v>
          </cell>
          <cell r="BO549">
            <v>28</v>
          </cell>
          <cell r="BP549">
            <v>16.8</v>
          </cell>
          <cell r="BQ549">
            <v>5.6</v>
          </cell>
          <cell r="BR549">
            <v>22.1</v>
          </cell>
          <cell r="BS549">
            <v>0.6</v>
          </cell>
          <cell r="BT549">
            <v>0.6</v>
          </cell>
          <cell r="BU549">
            <v>0.6</v>
          </cell>
          <cell r="BV549">
            <v>0</v>
          </cell>
          <cell r="BW549">
            <v>8.8000000000000007</v>
          </cell>
          <cell r="BX549">
            <v>34</v>
          </cell>
          <cell r="BY549">
            <v>24</v>
          </cell>
          <cell r="BZ549">
            <v>18.5</v>
          </cell>
          <cell r="CA549">
            <v>5.5</v>
          </cell>
          <cell r="CB549">
            <v>5.3</v>
          </cell>
          <cell r="CC549">
            <v>3.8</v>
          </cell>
          <cell r="CD549">
            <v>37</v>
          </cell>
          <cell r="CF549" t="str">
            <v>Other Industries</v>
          </cell>
          <cell r="CG549">
            <v>15.5</v>
          </cell>
        </row>
        <row r="550">
          <cell r="B550">
            <v>233211</v>
          </cell>
          <cell r="C550" t="str">
            <v>Civil Engineers</v>
          </cell>
          <cell r="E550">
            <v>1962</v>
          </cell>
          <cell r="F550" t="str">
            <v>n/a</v>
          </cell>
          <cell r="G550">
            <v>88</v>
          </cell>
          <cell r="H550">
            <v>12</v>
          </cell>
          <cell r="I550">
            <v>91</v>
          </cell>
          <cell r="J550">
            <v>9</v>
          </cell>
          <cell r="K550">
            <v>19.7</v>
          </cell>
          <cell r="L550">
            <v>66.7</v>
          </cell>
          <cell r="M550">
            <v>5.6</v>
          </cell>
          <cell r="N550">
            <v>2.2999999999999998</v>
          </cell>
          <cell r="O550">
            <v>5.2</v>
          </cell>
          <cell r="P550">
            <v>0.2</v>
          </cell>
          <cell r="Q550">
            <v>0.3</v>
          </cell>
          <cell r="Y550">
            <v>91</v>
          </cell>
          <cell r="AA550">
            <v>1.7</v>
          </cell>
          <cell r="AF550">
            <v>46</v>
          </cell>
          <cell r="AH550">
            <v>21300</v>
          </cell>
          <cell r="AI550">
            <v>21304</v>
          </cell>
          <cell r="AN550">
            <v>57.6</v>
          </cell>
          <cell r="AR550">
            <v>15.2</v>
          </cell>
          <cell r="AT550" t="str">
            <v>Construction</v>
          </cell>
          <cell r="AU550" t="str">
            <v>Professional, Scientific and Technical Services</v>
          </cell>
          <cell r="AV550" t="str">
            <v>Public Administration and Safety</v>
          </cell>
          <cell r="AW550" t="str">
            <v>Electricity, Gas, Water and Waste Services</v>
          </cell>
          <cell r="AX550">
            <v>35.6</v>
          </cell>
          <cell r="AY550">
            <v>32.9</v>
          </cell>
          <cell r="AZ550">
            <v>15.6</v>
          </cell>
          <cell r="BA550">
            <v>6.3</v>
          </cell>
          <cell r="BN550">
            <v>33.700000000000003</v>
          </cell>
          <cell r="BO550">
            <v>23.2</v>
          </cell>
          <cell r="BP550">
            <v>23.2</v>
          </cell>
          <cell r="BQ550">
            <v>4.5999999999999996</v>
          </cell>
          <cell r="BR550">
            <v>11.4</v>
          </cell>
          <cell r="BS550">
            <v>1.4</v>
          </cell>
          <cell r="BT550">
            <v>1.2</v>
          </cell>
          <cell r="BU550">
            <v>1.4</v>
          </cell>
          <cell r="BV550">
            <v>0.2</v>
          </cell>
          <cell r="BW550">
            <v>10</v>
          </cell>
          <cell r="BX550">
            <v>38.1</v>
          </cell>
          <cell r="BY550">
            <v>23.3</v>
          </cell>
          <cell r="BZ550">
            <v>14.5</v>
          </cell>
          <cell r="CA550">
            <v>5.5</v>
          </cell>
          <cell r="CB550">
            <v>4.7</v>
          </cell>
          <cell r="CC550">
            <v>3.6</v>
          </cell>
          <cell r="CD550">
            <v>35</v>
          </cell>
          <cell r="CF550" t="str">
            <v>Other Industries</v>
          </cell>
          <cell r="CG550">
            <v>9.6000000000000085</v>
          </cell>
        </row>
        <row r="551">
          <cell r="B551">
            <v>233212</v>
          </cell>
          <cell r="C551" t="str">
            <v>Geotechnical Engineers</v>
          </cell>
          <cell r="E551">
            <v>1962</v>
          </cell>
          <cell r="F551" t="str">
            <v>n/a</v>
          </cell>
          <cell r="G551">
            <v>87</v>
          </cell>
          <cell r="H551">
            <v>14</v>
          </cell>
          <cell r="I551">
            <v>90</v>
          </cell>
          <cell r="J551">
            <v>10</v>
          </cell>
          <cell r="K551">
            <v>48.3</v>
          </cell>
          <cell r="L551">
            <v>46.1</v>
          </cell>
          <cell r="M551">
            <v>1.9</v>
          </cell>
          <cell r="N551">
            <v>0.4</v>
          </cell>
          <cell r="O551">
            <v>3.1</v>
          </cell>
          <cell r="P551">
            <v>0</v>
          </cell>
          <cell r="Q551">
            <v>0.2</v>
          </cell>
          <cell r="Y551">
            <v>90</v>
          </cell>
          <cell r="AA551">
            <v>1.7</v>
          </cell>
          <cell r="AF551">
            <v>47</v>
          </cell>
          <cell r="AH551">
            <v>1500</v>
          </cell>
          <cell r="AI551">
            <v>1450</v>
          </cell>
          <cell r="AN551">
            <v>57.6</v>
          </cell>
          <cell r="AR551">
            <v>15.2</v>
          </cell>
          <cell r="AT551" t="str">
            <v>Professional, Scientific and Technical Services</v>
          </cell>
          <cell r="AU551" t="str">
            <v>Mining</v>
          </cell>
          <cell r="AV551" t="str">
            <v>Construction</v>
          </cell>
          <cell r="AW551" t="str">
            <v>Public Administration and Safety</v>
          </cell>
          <cell r="AX551">
            <v>69.900000000000006</v>
          </cell>
          <cell r="AY551">
            <v>19.899999999999999</v>
          </cell>
          <cell r="AZ551">
            <v>5</v>
          </cell>
          <cell r="BA551">
            <v>2.5</v>
          </cell>
          <cell r="BN551">
            <v>31.4</v>
          </cell>
          <cell r="BO551">
            <v>20.6</v>
          </cell>
          <cell r="BP551">
            <v>20.9</v>
          </cell>
          <cell r="BQ551">
            <v>2.5</v>
          </cell>
          <cell r="BR551">
            <v>21.5</v>
          </cell>
          <cell r="BS551">
            <v>1.6</v>
          </cell>
          <cell r="BT551">
            <v>0.5</v>
          </cell>
          <cell r="BU551">
            <v>0.9</v>
          </cell>
          <cell r="BV551">
            <v>0</v>
          </cell>
          <cell r="BW551">
            <v>7.4</v>
          </cell>
          <cell r="BX551">
            <v>39</v>
          </cell>
          <cell r="BY551">
            <v>28.8</v>
          </cell>
          <cell r="BZ551">
            <v>13.7</v>
          </cell>
          <cell r="CA551">
            <v>4.4000000000000004</v>
          </cell>
          <cell r="CB551">
            <v>4.3</v>
          </cell>
          <cell r="CC551">
            <v>2.2999999999999998</v>
          </cell>
          <cell r="CD551">
            <v>35</v>
          </cell>
          <cell r="CF551" t="str">
            <v>Other Industries</v>
          </cell>
          <cell r="CG551">
            <v>2.6999999999999886</v>
          </cell>
        </row>
        <row r="552">
          <cell r="B552">
            <v>233213</v>
          </cell>
          <cell r="C552" t="str">
            <v>Quantity Surveyors</v>
          </cell>
          <cell r="E552">
            <v>1962</v>
          </cell>
          <cell r="F552" t="str">
            <v>n/a</v>
          </cell>
          <cell r="G552">
            <v>82</v>
          </cell>
          <cell r="H552">
            <v>18</v>
          </cell>
          <cell r="I552">
            <v>87</v>
          </cell>
          <cell r="J552">
            <v>13</v>
          </cell>
          <cell r="K552">
            <v>11.4</v>
          </cell>
          <cell r="L552">
            <v>63.6</v>
          </cell>
          <cell r="M552">
            <v>10.5</v>
          </cell>
          <cell r="N552">
            <v>5.2</v>
          </cell>
          <cell r="O552">
            <v>8.1999999999999993</v>
          </cell>
          <cell r="P552">
            <v>0.1</v>
          </cell>
          <cell r="Q552">
            <v>0.9</v>
          </cell>
          <cell r="Y552">
            <v>87</v>
          </cell>
          <cell r="AA552">
            <v>1.7</v>
          </cell>
          <cell r="AF552">
            <v>45</v>
          </cell>
          <cell r="AH552">
            <v>2800</v>
          </cell>
          <cell r="AI552">
            <v>2759</v>
          </cell>
          <cell r="AN552">
            <v>57.6</v>
          </cell>
          <cell r="AR552">
            <v>15.2</v>
          </cell>
          <cell r="AT552" t="str">
            <v>Professional, Scientific and Technical Services</v>
          </cell>
          <cell r="AU552" t="str">
            <v>Construction</v>
          </cell>
          <cell r="AV552" t="str">
            <v>Manufacturing</v>
          </cell>
          <cell r="AW552" t="str">
            <v>Rental, Hiring and Real Estate Services</v>
          </cell>
          <cell r="AX552">
            <v>53.1</v>
          </cell>
          <cell r="AY552">
            <v>36.700000000000003</v>
          </cell>
          <cell r="AZ552">
            <v>2.1</v>
          </cell>
          <cell r="BA552">
            <v>2</v>
          </cell>
          <cell r="BN552">
            <v>32.6</v>
          </cell>
          <cell r="BO552">
            <v>20.399999999999999</v>
          </cell>
          <cell r="BP552">
            <v>22.6</v>
          </cell>
          <cell r="BQ552">
            <v>4.5</v>
          </cell>
          <cell r="BR552">
            <v>15.5</v>
          </cell>
          <cell r="BS552">
            <v>0.4</v>
          </cell>
          <cell r="BT552">
            <v>2</v>
          </cell>
          <cell r="BU552">
            <v>2</v>
          </cell>
          <cell r="BV552">
            <v>0.8</v>
          </cell>
          <cell r="BW552">
            <v>7.7</v>
          </cell>
          <cell r="BX552">
            <v>29.9</v>
          </cell>
          <cell r="BY552">
            <v>24.8</v>
          </cell>
          <cell r="BZ552">
            <v>18.100000000000001</v>
          </cell>
          <cell r="CA552">
            <v>6.8</v>
          </cell>
          <cell r="CB552">
            <v>5.7</v>
          </cell>
          <cell r="CC552">
            <v>6.3</v>
          </cell>
          <cell r="CD552">
            <v>39</v>
          </cell>
          <cell r="CF552" t="str">
            <v>Other Industries</v>
          </cell>
          <cell r="CG552">
            <v>6.0999999999999943</v>
          </cell>
        </row>
        <row r="553">
          <cell r="B553">
            <v>233214</v>
          </cell>
          <cell r="C553" t="str">
            <v>Structural Engineers</v>
          </cell>
          <cell r="E553">
            <v>1962</v>
          </cell>
          <cell r="F553" t="str">
            <v>n/a</v>
          </cell>
          <cell r="G553">
            <v>90</v>
          </cell>
          <cell r="H553">
            <v>11</v>
          </cell>
          <cell r="I553">
            <v>89</v>
          </cell>
          <cell r="J553">
            <v>11</v>
          </cell>
          <cell r="K553">
            <v>22.1</v>
          </cell>
          <cell r="L553">
            <v>69.2</v>
          </cell>
          <cell r="M553">
            <v>2.9</v>
          </cell>
          <cell r="N553">
            <v>2.4</v>
          </cell>
          <cell r="O553">
            <v>3</v>
          </cell>
          <cell r="P553">
            <v>0.1</v>
          </cell>
          <cell r="Q553">
            <v>0.4</v>
          </cell>
          <cell r="Y553">
            <v>89</v>
          </cell>
          <cell r="AA553">
            <v>1.7</v>
          </cell>
          <cell r="AF553">
            <v>44</v>
          </cell>
          <cell r="AH553">
            <v>6200</v>
          </cell>
          <cell r="AI553">
            <v>6227</v>
          </cell>
          <cell r="AN553">
            <v>57.6</v>
          </cell>
          <cell r="AR553">
            <v>15.2</v>
          </cell>
          <cell r="AT553" t="str">
            <v>Professional, Scientific and Technical Services</v>
          </cell>
          <cell r="AU553" t="str">
            <v>Construction</v>
          </cell>
          <cell r="AV553" t="str">
            <v>Manufacturing</v>
          </cell>
          <cell r="AW553" t="str">
            <v>Public Administration and Safety</v>
          </cell>
          <cell r="AX553">
            <v>75.099999999999994</v>
          </cell>
          <cell r="AY553">
            <v>10.8</v>
          </cell>
          <cell r="AZ553">
            <v>4.5</v>
          </cell>
          <cell r="BA553">
            <v>2.1</v>
          </cell>
          <cell r="BN553">
            <v>32.6</v>
          </cell>
          <cell r="BO553">
            <v>25.9</v>
          </cell>
          <cell r="BP553">
            <v>19</v>
          </cell>
          <cell r="BQ553">
            <v>6</v>
          </cell>
          <cell r="BR553">
            <v>13.4</v>
          </cell>
          <cell r="BS553">
            <v>1.2</v>
          </cell>
          <cell r="BT553">
            <v>0.9</v>
          </cell>
          <cell r="BU553">
            <v>0.9</v>
          </cell>
          <cell r="BV553">
            <v>0.2</v>
          </cell>
          <cell r="BW553">
            <v>7.6</v>
          </cell>
          <cell r="BX553">
            <v>36</v>
          </cell>
          <cell r="BY553">
            <v>24.8</v>
          </cell>
          <cell r="BZ553">
            <v>14.6</v>
          </cell>
          <cell r="CA553">
            <v>6</v>
          </cell>
          <cell r="CB553">
            <v>5.0999999999999996</v>
          </cell>
          <cell r="CC553">
            <v>5.8</v>
          </cell>
          <cell r="CD553">
            <v>36</v>
          </cell>
          <cell r="CF553" t="str">
            <v>Other Industries</v>
          </cell>
          <cell r="CG553">
            <v>7.5000000000000142</v>
          </cell>
        </row>
        <row r="554">
          <cell r="B554">
            <v>233215</v>
          </cell>
          <cell r="C554" t="str">
            <v>Transport Engineers</v>
          </cell>
          <cell r="E554">
            <v>1962</v>
          </cell>
          <cell r="F554" t="str">
            <v>n/a</v>
          </cell>
          <cell r="G554">
            <v>85</v>
          </cell>
          <cell r="H554">
            <v>15</v>
          </cell>
          <cell r="I554">
            <v>89</v>
          </cell>
          <cell r="J554">
            <v>11</v>
          </cell>
          <cell r="K554">
            <v>23.2</v>
          </cell>
          <cell r="L554">
            <v>55.3</v>
          </cell>
          <cell r="M554">
            <v>8.8000000000000007</v>
          </cell>
          <cell r="N554">
            <v>5.2</v>
          </cell>
          <cell r="O554">
            <v>6</v>
          </cell>
          <cell r="P554">
            <v>0.6</v>
          </cell>
          <cell r="Q554">
            <v>0.9</v>
          </cell>
          <cell r="Y554">
            <v>89</v>
          </cell>
          <cell r="AA554">
            <v>1.7</v>
          </cell>
          <cell r="AF554">
            <v>43</v>
          </cell>
          <cell r="AH554">
            <v>3900</v>
          </cell>
          <cell r="AI554">
            <v>3882</v>
          </cell>
          <cell r="AN554">
            <v>57.6</v>
          </cell>
          <cell r="AR554">
            <v>15.2</v>
          </cell>
          <cell r="AT554" t="str">
            <v>Public Administration and Safety</v>
          </cell>
          <cell r="AU554" t="str">
            <v>Professional, Scientific and Technical Services</v>
          </cell>
          <cell r="AV554" t="str">
            <v>Transport, Postal and Warehousing</v>
          </cell>
          <cell r="AW554" t="str">
            <v>Construction</v>
          </cell>
          <cell r="AX554">
            <v>31.6</v>
          </cell>
          <cell r="AY554">
            <v>29.4</v>
          </cell>
          <cell r="AZ554">
            <v>20.8</v>
          </cell>
          <cell r="BA554">
            <v>11</v>
          </cell>
          <cell r="BN554">
            <v>31.8</v>
          </cell>
          <cell r="BO554">
            <v>29.4</v>
          </cell>
          <cell r="BP554">
            <v>21.7</v>
          </cell>
          <cell r="BQ554">
            <v>5.0999999999999996</v>
          </cell>
          <cell r="BR554">
            <v>9.6</v>
          </cell>
          <cell r="BS554">
            <v>0.9</v>
          </cell>
          <cell r="BT554">
            <v>0.4</v>
          </cell>
          <cell r="BU554">
            <v>1.1000000000000001</v>
          </cell>
          <cell r="BV554">
            <v>0.2</v>
          </cell>
          <cell r="BW554">
            <v>8.1</v>
          </cell>
          <cell r="BX554">
            <v>31.9</v>
          </cell>
          <cell r="BY554">
            <v>25</v>
          </cell>
          <cell r="BZ554">
            <v>17</v>
          </cell>
          <cell r="CA554">
            <v>7.9</v>
          </cell>
          <cell r="CB554">
            <v>6.2</v>
          </cell>
          <cell r="CC554">
            <v>3.8</v>
          </cell>
          <cell r="CD554">
            <v>38</v>
          </cell>
          <cell r="CF554" t="str">
            <v>Other Industries</v>
          </cell>
          <cell r="CG554">
            <v>7.2000000000000028</v>
          </cell>
        </row>
        <row r="555">
          <cell r="B555">
            <v>233511</v>
          </cell>
          <cell r="C555" t="str">
            <v>Industrial Engineers</v>
          </cell>
          <cell r="E555">
            <v>2414</v>
          </cell>
          <cell r="F555" t="str">
            <v>n/a</v>
          </cell>
          <cell r="G555">
            <v>86</v>
          </cell>
          <cell r="H555">
            <v>14</v>
          </cell>
          <cell r="I555">
            <v>91</v>
          </cell>
          <cell r="J555">
            <v>9</v>
          </cell>
          <cell r="K555">
            <v>22.3</v>
          </cell>
          <cell r="L555">
            <v>50.6</v>
          </cell>
          <cell r="M555">
            <v>11.1</v>
          </cell>
          <cell r="N555">
            <v>10.1</v>
          </cell>
          <cell r="O555">
            <v>4.5</v>
          </cell>
          <cell r="P555">
            <v>0.7</v>
          </cell>
          <cell r="Q555">
            <v>0.8</v>
          </cell>
          <cell r="Y555">
            <v>91</v>
          </cell>
          <cell r="AA555">
            <v>3.4</v>
          </cell>
          <cell r="AF555">
            <v>44</v>
          </cell>
          <cell r="AH555">
            <v>3800</v>
          </cell>
          <cell r="AI555">
            <v>3839</v>
          </cell>
          <cell r="AN555">
            <v>56.5</v>
          </cell>
          <cell r="AR555">
            <v>15.9</v>
          </cell>
          <cell r="AT555" t="str">
            <v>Manufacturing</v>
          </cell>
          <cell r="AU555" t="str">
            <v>Professional, Scientific and Technical Services</v>
          </cell>
          <cell r="AV555" t="str">
            <v>Wholesale Trade</v>
          </cell>
          <cell r="AW555" t="str">
            <v>Construction</v>
          </cell>
          <cell r="AX555">
            <v>56.8</v>
          </cell>
          <cell r="AY555">
            <v>13.8</v>
          </cell>
          <cell r="AZ555">
            <v>5.6</v>
          </cell>
          <cell r="BA555">
            <v>5.4</v>
          </cell>
          <cell r="BN555">
            <v>27.7</v>
          </cell>
          <cell r="BO555">
            <v>39.1</v>
          </cell>
          <cell r="BP555">
            <v>11.4</v>
          </cell>
          <cell r="BQ555">
            <v>9</v>
          </cell>
          <cell r="BR555">
            <v>10.6</v>
          </cell>
          <cell r="BS555">
            <v>1</v>
          </cell>
          <cell r="BT555">
            <v>0.5</v>
          </cell>
          <cell r="BU555">
            <v>0.8</v>
          </cell>
          <cell r="BV555">
            <v>0.3</v>
          </cell>
          <cell r="BW555">
            <v>5</v>
          </cell>
          <cell r="BX555">
            <v>27.9</v>
          </cell>
          <cell r="BY555">
            <v>29.2</v>
          </cell>
          <cell r="BZ555">
            <v>20</v>
          </cell>
          <cell r="CA555">
            <v>8</v>
          </cell>
          <cell r="CB555">
            <v>5.4</v>
          </cell>
          <cell r="CC555">
            <v>4.0999999999999996</v>
          </cell>
          <cell r="CD555">
            <v>40</v>
          </cell>
          <cell r="CF555" t="str">
            <v>Other Industries</v>
          </cell>
          <cell r="CG555">
            <v>18.400000000000006</v>
          </cell>
        </row>
        <row r="556">
          <cell r="B556">
            <v>233512</v>
          </cell>
          <cell r="C556" t="str">
            <v>Mechanical Engineers</v>
          </cell>
          <cell r="E556">
            <v>2414</v>
          </cell>
          <cell r="F556" t="str">
            <v>n/a</v>
          </cell>
          <cell r="G556">
            <v>95</v>
          </cell>
          <cell r="H556">
            <v>5</v>
          </cell>
          <cell r="I556">
            <v>92</v>
          </cell>
          <cell r="J556">
            <v>9</v>
          </cell>
          <cell r="K556">
            <v>17.5</v>
          </cell>
          <cell r="L556">
            <v>60.4</v>
          </cell>
          <cell r="M556">
            <v>8.9</v>
          </cell>
          <cell r="N556">
            <v>9.1999999999999993</v>
          </cell>
          <cell r="O556">
            <v>3.2</v>
          </cell>
          <cell r="P556">
            <v>0.3</v>
          </cell>
          <cell r="Q556">
            <v>0.5</v>
          </cell>
          <cell r="Y556">
            <v>92</v>
          </cell>
          <cell r="AA556">
            <v>3.4</v>
          </cell>
          <cell r="AF556">
            <v>45</v>
          </cell>
          <cell r="AH556">
            <v>14000</v>
          </cell>
          <cell r="AI556">
            <v>13979</v>
          </cell>
          <cell r="AN556">
            <v>56.5</v>
          </cell>
          <cell r="AR556">
            <v>15.9</v>
          </cell>
          <cell r="AT556" t="str">
            <v>Professional, Scientific and Technical Services</v>
          </cell>
          <cell r="AU556" t="str">
            <v>Manufacturing</v>
          </cell>
          <cell r="AV556" t="str">
            <v>Mining</v>
          </cell>
          <cell r="AW556" t="str">
            <v>Construction</v>
          </cell>
          <cell r="AX556">
            <v>29.9</v>
          </cell>
          <cell r="AY556">
            <v>29.9</v>
          </cell>
          <cell r="AZ556">
            <v>11.4</v>
          </cell>
          <cell r="BA556">
            <v>7.6</v>
          </cell>
          <cell r="BN556">
            <v>25.9</v>
          </cell>
          <cell r="BO556">
            <v>27.4</v>
          </cell>
          <cell r="BP556">
            <v>18.399999999999999</v>
          </cell>
          <cell r="BQ556">
            <v>6.4</v>
          </cell>
          <cell r="BR556">
            <v>18.899999999999999</v>
          </cell>
          <cell r="BS556">
            <v>1.2</v>
          </cell>
          <cell r="BT556">
            <v>0.6</v>
          </cell>
          <cell r="BU556">
            <v>1</v>
          </cell>
          <cell r="BV556">
            <v>0.2</v>
          </cell>
          <cell r="BW556">
            <v>6.4</v>
          </cell>
          <cell r="BX556">
            <v>34</v>
          </cell>
          <cell r="BY556">
            <v>26.1</v>
          </cell>
          <cell r="BZ556">
            <v>18</v>
          </cell>
          <cell r="CA556">
            <v>6.7</v>
          </cell>
          <cell r="CB556">
            <v>4.5999999999999996</v>
          </cell>
          <cell r="CC556">
            <v>4.0999999999999996</v>
          </cell>
          <cell r="CD556">
            <v>38</v>
          </cell>
          <cell r="CF556" t="str">
            <v>Other Industries</v>
          </cell>
          <cell r="CG556">
            <v>21.200000000000003</v>
          </cell>
        </row>
        <row r="557">
          <cell r="B557">
            <v>233513</v>
          </cell>
          <cell r="C557" t="str">
            <v>Production and Plant Engineers</v>
          </cell>
          <cell r="E557">
            <v>2414</v>
          </cell>
          <cell r="F557" t="str">
            <v>n/a</v>
          </cell>
          <cell r="G557">
            <v>92</v>
          </cell>
          <cell r="H557">
            <v>9</v>
          </cell>
          <cell r="I557">
            <v>93</v>
          </cell>
          <cell r="J557">
            <v>7</v>
          </cell>
          <cell r="K557">
            <v>15.5</v>
          </cell>
          <cell r="L557">
            <v>57.9</v>
          </cell>
          <cell r="M557">
            <v>10.6</v>
          </cell>
          <cell r="N557">
            <v>10.7</v>
          </cell>
          <cell r="O557">
            <v>4</v>
          </cell>
          <cell r="P557">
            <v>0.7</v>
          </cell>
          <cell r="Q557">
            <v>0.6</v>
          </cell>
          <cell r="Y557">
            <v>93</v>
          </cell>
          <cell r="AA557">
            <v>3.4</v>
          </cell>
          <cell r="AF557">
            <v>45</v>
          </cell>
          <cell r="AH557">
            <v>3300</v>
          </cell>
          <cell r="AI557">
            <v>3327</v>
          </cell>
          <cell r="AN557">
            <v>56.5</v>
          </cell>
          <cell r="AR557">
            <v>15.9</v>
          </cell>
          <cell r="AT557" t="str">
            <v>Manufacturing</v>
          </cell>
          <cell r="AU557" t="str">
            <v>Professional, Scientific and Technical Services</v>
          </cell>
          <cell r="AV557" t="str">
            <v>Mining</v>
          </cell>
          <cell r="AW557" t="str">
            <v>Electricity, Gas, Water and Waste Services</v>
          </cell>
          <cell r="AX557">
            <v>34.5</v>
          </cell>
          <cell r="AY557">
            <v>20</v>
          </cell>
          <cell r="AZ557">
            <v>14</v>
          </cell>
          <cell r="BA557">
            <v>8.4</v>
          </cell>
          <cell r="BN557">
            <v>24.4</v>
          </cell>
          <cell r="BO557">
            <v>25.6</v>
          </cell>
          <cell r="BP557">
            <v>19.600000000000001</v>
          </cell>
          <cell r="BQ557">
            <v>7.4</v>
          </cell>
          <cell r="BR557">
            <v>20.100000000000001</v>
          </cell>
          <cell r="BS557">
            <v>1.4</v>
          </cell>
          <cell r="BT557">
            <v>0.9</v>
          </cell>
          <cell r="BU557">
            <v>0.4</v>
          </cell>
          <cell r="BV557">
            <v>0.1</v>
          </cell>
          <cell r="BW557">
            <v>4.4000000000000004</v>
          </cell>
          <cell r="BX557">
            <v>36.4</v>
          </cell>
          <cell r="BY557">
            <v>29.8</v>
          </cell>
          <cell r="BZ557">
            <v>18.2</v>
          </cell>
          <cell r="CA557">
            <v>5.3</v>
          </cell>
          <cell r="CB557">
            <v>3.4</v>
          </cell>
          <cell r="CC557">
            <v>2.4</v>
          </cell>
          <cell r="CD557">
            <v>37</v>
          </cell>
          <cell r="CF557" t="str">
            <v>Other Industries</v>
          </cell>
          <cell r="CG557">
            <v>23.099999999999994</v>
          </cell>
        </row>
        <row r="558">
          <cell r="B558">
            <v>233611</v>
          </cell>
          <cell r="C558" t="str">
            <v>Mining Engineers (excluding Petroleum)</v>
          </cell>
          <cell r="E558">
            <v>3118</v>
          </cell>
          <cell r="F558" t="str">
            <v>n/a</v>
          </cell>
          <cell r="G558">
            <v>90</v>
          </cell>
          <cell r="H558">
            <v>10</v>
          </cell>
          <cell r="I558">
            <v>90</v>
          </cell>
          <cell r="J558">
            <v>10</v>
          </cell>
          <cell r="K558">
            <v>23</v>
          </cell>
          <cell r="L558">
            <v>63.4</v>
          </cell>
          <cell r="M558">
            <v>5.8</v>
          </cell>
          <cell r="N558">
            <v>4.4000000000000004</v>
          </cell>
          <cell r="O558">
            <v>2.6</v>
          </cell>
          <cell r="P558">
            <v>0.3</v>
          </cell>
          <cell r="Q558">
            <v>0.5</v>
          </cell>
          <cell r="Y558">
            <v>90</v>
          </cell>
          <cell r="AA558">
            <v>1.7</v>
          </cell>
          <cell r="AF558">
            <v>52</v>
          </cell>
          <cell r="AH558">
            <v>3900</v>
          </cell>
          <cell r="AI558">
            <v>3913</v>
          </cell>
          <cell r="AN558">
            <v>2</v>
          </cell>
          <cell r="AR558">
            <v>13.9</v>
          </cell>
          <cell r="AT558" t="str">
            <v>Mining</v>
          </cell>
          <cell r="AU558" t="str">
            <v>Professional, Scientific and Technical Services</v>
          </cell>
          <cell r="AV558" t="str">
            <v>Manufacturing</v>
          </cell>
          <cell r="AW558" t="str">
            <v>Construction</v>
          </cell>
          <cell r="AX558">
            <v>71.5</v>
          </cell>
          <cell r="AY558">
            <v>18.600000000000001</v>
          </cell>
          <cell r="AZ558">
            <v>4.0999999999999996</v>
          </cell>
          <cell r="BA558">
            <v>2.2999999999999998</v>
          </cell>
          <cell r="BN558">
            <v>17</v>
          </cell>
          <cell r="BO558">
            <v>6.2</v>
          </cell>
          <cell r="BP558">
            <v>28.8</v>
          </cell>
          <cell r="BQ558">
            <v>5.2</v>
          </cell>
          <cell r="BR558">
            <v>41</v>
          </cell>
          <cell r="BS558">
            <v>0.9</v>
          </cell>
          <cell r="BT558">
            <v>0.8</v>
          </cell>
          <cell r="BU558">
            <v>0.1</v>
          </cell>
          <cell r="BV558">
            <v>0</v>
          </cell>
          <cell r="BW558">
            <v>5.5</v>
          </cell>
          <cell r="BX558">
            <v>38.4</v>
          </cell>
          <cell r="BY558">
            <v>26.7</v>
          </cell>
          <cell r="BZ558">
            <v>17.100000000000001</v>
          </cell>
          <cell r="CA558">
            <v>5.9</v>
          </cell>
          <cell r="CB558">
            <v>3.8</v>
          </cell>
          <cell r="CC558">
            <v>2.6</v>
          </cell>
          <cell r="CD558">
            <v>36</v>
          </cell>
          <cell r="CF558" t="str">
            <v>Other Industries</v>
          </cell>
          <cell r="CG558">
            <v>3.5000000000000142</v>
          </cell>
        </row>
        <row r="559">
          <cell r="B559">
            <v>233612</v>
          </cell>
          <cell r="C559" t="str">
            <v>Petroleum Engineers</v>
          </cell>
          <cell r="E559">
            <v>3118</v>
          </cell>
          <cell r="F559" t="str">
            <v>n/a</v>
          </cell>
          <cell r="G559">
            <v>83</v>
          </cell>
          <cell r="H559">
            <v>17</v>
          </cell>
          <cell r="I559">
            <v>93</v>
          </cell>
          <cell r="J559">
            <v>7</v>
          </cell>
          <cell r="K559">
            <v>27.4</v>
          </cell>
          <cell r="L559">
            <v>59.7</v>
          </cell>
          <cell r="M559">
            <v>4.4000000000000004</v>
          </cell>
          <cell r="N559">
            <v>4.2</v>
          </cell>
          <cell r="O559">
            <v>3.4</v>
          </cell>
          <cell r="P559">
            <v>0.2</v>
          </cell>
          <cell r="Q559">
            <v>0.7</v>
          </cell>
          <cell r="Y559">
            <v>93</v>
          </cell>
          <cell r="AA559">
            <v>1.7</v>
          </cell>
          <cell r="AF559">
            <v>48</v>
          </cell>
          <cell r="AH559">
            <v>2600</v>
          </cell>
          <cell r="AI559">
            <v>2587</v>
          </cell>
          <cell r="AN559">
            <v>2</v>
          </cell>
          <cell r="AR559">
            <v>13.9</v>
          </cell>
          <cell r="AT559" t="str">
            <v>Mining</v>
          </cell>
          <cell r="AU559" t="str">
            <v>Professional, Scientific and Technical Services</v>
          </cell>
          <cell r="AV559" t="str">
            <v>Manufacturing</v>
          </cell>
          <cell r="AW559" t="str">
            <v>Construction</v>
          </cell>
          <cell r="AX559">
            <v>53.6</v>
          </cell>
          <cell r="AY559">
            <v>15.1</v>
          </cell>
          <cell r="AZ559">
            <v>9.8000000000000007</v>
          </cell>
          <cell r="BA559">
            <v>5</v>
          </cell>
          <cell r="BN559">
            <v>5.2</v>
          </cell>
          <cell r="BO559">
            <v>8.6999999999999993</v>
          </cell>
          <cell r="BP559">
            <v>20.9</v>
          </cell>
          <cell r="BQ559">
            <v>7.1</v>
          </cell>
          <cell r="BR559">
            <v>56.1</v>
          </cell>
          <cell r="BS559">
            <v>0.1</v>
          </cell>
          <cell r="BT559">
            <v>1.9</v>
          </cell>
          <cell r="BU559">
            <v>0</v>
          </cell>
          <cell r="BV559">
            <v>0</v>
          </cell>
          <cell r="BW559">
            <v>4</v>
          </cell>
          <cell r="BX559">
            <v>39.799999999999997</v>
          </cell>
          <cell r="BY559">
            <v>31.2</v>
          </cell>
          <cell r="BZ559">
            <v>15.4</v>
          </cell>
          <cell r="CA559">
            <v>4.7</v>
          </cell>
          <cell r="CB559">
            <v>2.9</v>
          </cell>
          <cell r="CC559">
            <v>2</v>
          </cell>
          <cell r="CD559">
            <v>36</v>
          </cell>
          <cell r="CF559" t="str">
            <v>Other Industries</v>
          </cell>
          <cell r="CG559">
            <v>16.5</v>
          </cell>
        </row>
        <row r="560">
          <cell r="B560">
            <v>233911</v>
          </cell>
          <cell r="C560" t="str">
            <v>Aeronautical Engineers</v>
          </cell>
          <cell r="E560">
            <v>2155</v>
          </cell>
          <cell r="F560" t="str">
            <v>n/a</v>
          </cell>
          <cell r="G560">
            <v>92</v>
          </cell>
          <cell r="H560">
            <v>8</v>
          </cell>
          <cell r="I560">
            <v>93</v>
          </cell>
          <cell r="J560">
            <v>7</v>
          </cell>
          <cell r="K560">
            <v>27.6</v>
          </cell>
          <cell r="L560">
            <v>54.4</v>
          </cell>
          <cell r="M560">
            <v>7.2</v>
          </cell>
          <cell r="N560">
            <v>7.7</v>
          </cell>
          <cell r="O560">
            <v>3.1</v>
          </cell>
          <cell r="P560">
            <v>0</v>
          </cell>
          <cell r="Q560">
            <v>0</v>
          </cell>
          <cell r="Y560">
            <v>93</v>
          </cell>
          <cell r="AA560">
            <v>4</v>
          </cell>
          <cell r="AF560">
            <v>44</v>
          </cell>
          <cell r="AH560">
            <v>1200</v>
          </cell>
          <cell r="AI560">
            <v>1176</v>
          </cell>
          <cell r="AN560">
            <v>81.3</v>
          </cell>
          <cell r="AR560">
            <v>10.8</v>
          </cell>
          <cell r="AT560" t="str">
            <v>Public Administration and Safety</v>
          </cell>
          <cell r="AU560" t="str">
            <v>Manufacturing</v>
          </cell>
          <cell r="AV560" t="str">
            <v>Professional, Scientific and Technical Services</v>
          </cell>
          <cell r="AW560" t="str">
            <v>Transport, Postal and Warehousing</v>
          </cell>
          <cell r="AX560">
            <v>37.5</v>
          </cell>
          <cell r="AY560">
            <v>26.9</v>
          </cell>
          <cell r="AZ560">
            <v>17.600000000000001</v>
          </cell>
          <cell r="BA560">
            <v>15.7</v>
          </cell>
          <cell r="BN560">
            <v>26.2</v>
          </cell>
          <cell r="BO560">
            <v>32.799999999999997</v>
          </cell>
          <cell r="BP560">
            <v>22.6</v>
          </cell>
          <cell r="BQ560">
            <v>8.1</v>
          </cell>
          <cell r="BR560">
            <v>1.9</v>
          </cell>
          <cell r="BS560">
            <v>0</v>
          </cell>
          <cell r="BT560">
            <v>1</v>
          </cell>
          <cell r="BU560">
            <v>7.5</v>
          </cell>
          <cell r="BV560">
            <v>0.3</v>
          </cell>
          <cell r="BW560">
            <v>8.9</v>
          </cell>
          <cell r="BX560">
            <v>36</v>
          </cell>
          <cell r="BY560">
            <v>26.4</v>
          </cell>
          <cell r="BZ560">
            <v>17.7</v>
          </cell>
          <cell r="CA560">
            <v>6</v>
          </cell>
          <cell r="CB560">
            <v>2.6</v>
          </cell>
          <cell r="CC560">
            <v>2.1</v>
          </cell>
          <cell r="CD560">
            <v>36</v>
          </cell>
          <cell r="CF560" t="str">
            <v>Other Industries</v>
          </cell>
          <cell r="CG560">
            <v>2.2999999999999972</v>
          </cell>
        </row>
        <row r="561">
          <cell r="B561">
            <v>233912</v>
          </cell>
          <cell r="C561" t="str">
            <v>Agricultural Engineers</v>
          </cell>
          <cell r="E561">
            <v>2155</v>
          </cell>
          <cell r="F561" t="str">
            <v>n/a</v>
          </cell>
          <cell r="G561">
            <v>98</v>
          </cell>
          <cell r="H561">
            <v>5</v>
          </cell>
          <cell r="I561">
            <v>91</v>
          </cell>
          <cell r="J561">
            <v>9</v>
          </cell>
          <cell r="K561">
            <v>13</v>
          </cell>
          <cell r="L561">
            <v>55.1</v>
          </cell>
          <cell r="M561">
            <v>4.3</v>
          </cell>
          <cell r="N561">
            <v>15.9</v>
          </cell>
          <cell r="O561">
            <v>4.3</v>
          </cell>
          <cell r="P561">
            <v>0</v>
          </cell>
          <cell r="Q561">
            <v>7.2</v>
          </cell>
          <cell r="Y561">
            <v>91</v>
          </cell>
          <cell r="AA561">
            <v>4</v>
          </cell>
          <cell r="AF561">
            <v>47</v>
          </cell>
          <cell r="AH561">
            <v>90</v>
          </cell>
          <cell r="AI561">
            <v>86</v>
          </cell>
          <cell r="AN561">
            <v>81.3</v>
          </cell>
          <cell r="AR561">
            <v>10.8</v>
          </cell>
          <cell r="AT561" t="str">
            <v>Agriculture, Forestry and Fishing</v>
          </cell>
          <cell r="AU561" t="str">
            <v>Manufacturing</v>
          </cell>
          <cell r="AV561" t="str">
            <v>Professional, Scientific and Technical Services</v>
          </cell>
          <cell r="AW561" t="str">
            <v>Other Services</v>
          </cell>
          <cell r="AX561">
            <v>28.4</v>
          </cell>
          <cell r="AY561">
            <v>21</v>
          </cell>
          <cell r="AZ561">
            <v>19.8</v>
          </cell>
          <cell r="BA561">
            <v>12.3</v>
          </cell>
          <cell r="BN561">
            <v>27.7</v>
          </cell>
          <cell r="BO561">
            <v>24.1</v>
          </cell>
          <cell r="BP561">
            <v>24.1</v>
          </cell>
          <cell r="BQ561">
            <v>9.6</v>
          </cell>
          <cell r="BR561">
            <v>14.5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3.4</v>
          </cell>
          <cell r="BX561">
            <v>18</v>
          </cell>
          <cell r="BY561">
            <v>23.6</v>
          </cell>
          <cell r="BZ561">
            <v>18</v>
          </cell>
          <cell r="CA561">
            <v>15.7</v>
          </cell>
          <cell r="CB561">
            <v>12.4</v>
          </cell>
          <cell r="CC561">
            <v>9</v>
          </cell>
          <cell r="CD561">
            <v>46</v>
          </cell>
          <cell r="CF561" t="str">
            <v>Other Industries</v>
          </cell>
          <cell r="CG561">
            <v>18.5</v>
          </cell>
        </row>
        <row r="562">
          <cell r="B562">
            <v>233913</v>
          </cell>
          <cell r="C562" t="str">
            <v>Biomedical Engineers</v>
          </cell>
          <cell r="E562">
            <v>2155</v>
          </cell>
          <cell r="F562" t="str">
            <v>n/a</v>
          </cell>
          <cell r="G562">
            <v>85</v>
          </cell>
          <cell r="H562">
            <v>15</v>
          </cell>
          <cell r="I562">
            <v>90</v>
          </cell>
          <cell r="J562">
            <v>10</v>
          </cell>
          <cell r="K562">
            <v>26.6</v>
          </cell>
          <cell r="L562">
            <v>42.7</v>
          </cell>
          <cell r="M562">
            <v>17.3</v>
          </cell>
          <cell r="N562">
            <v>10.1</v>
          </cell>
          <cell r="O562">
            <v>3.3</v>
          </cell>
          <cell r="P562">
            <v>0</v>
          </cell>
          <cell r="Q562">
            <v>0</v>
          </cell>
          <cell r="Y562">
            <v>90</v>
          </cell>
          <cell r="AA562">
            <v>4</v>
          </cell>
          <cell r="AF562">
            <v>42</v>
          </cell>
          <cell r="AH562">
            <v>880</v>
          </cell>
          <cell r="AI562">
            <v>882</v>
          </cell>
          <cell r="AN562">
            <v>81.3</v>
          </cell>
          <cell r="AR562">
            <v>10.8</v>
          </cell>
          <cell r="AT562" t="str">
            <v>Health Care and Social Assistance</v>
          </cell>
          <cell r="AU562" t="str">
            <v>Professional, Scientific and Technical Services</v>
          </cell>
          <cell r="AV562" t="str">
            <v>Wholesale Trade</v>
          </cell>
          <cell r="AW562" t="str">
            <v>Manufacturing</v>
          </cell>
          <cell r="AX562">
            <v>42</v>
          </cell>
          <cell r="AY562">
            <v>14.2</v>
          </cell>
          <cell r="AZ562">
            <v>13.5</v>
          </cell>
          <cell r="BA562">
            <v>13.2</v>
          </cell>
          <cell r="BN562">
            <v>35.9</v>
          </cell>
          <cell r="BO562">
            <v>28.6</v>
          </cell>
          <cell r="BP562">
            <v>13.7</v>
          </cell>
          <cell r="BQ562">
            <v>8.8000000000000007</v>
          </cell>
          <cell r="BR562">
            <v>9.5</v>
          </cell>
          <cell r="BS562">
            <v>1.2</v>
          </cell>
          <cell r="BT562">
            <v>0.5</v>
          </cell>
          <cell r="BU562">
            <v>1.7</v>
          </cell>
          <cell r="BV562">
            <v>0</v>
          </cell>
          <cell r="BW562">
            <v>5.5</v>
          </cell>
          <cell r="BX562">
            <v>32</v>
          </cell>
          <cell r="BY562">
            <v>28.9</v>
          </cell>
          <cell r="BZ562">
            <v>17.2</v>
          </cell>
          <cell r="CA562">
            <v>8.1</v>
          </cell>
          <cell r="CB562">
            <v>4.8</v>
          </cell>
          <cell r="CC562">
            <v>3.6</v>
          </cell>
          <cell r="CD562">
            <v>38</v>
          </cell>
          <cell r="CF562" t="str">
            <v>Other Industries</v>
          </cell>
          <cell r="CG562">
            <v>17.099999999999994</v>
          </cell>
        </row>
        <row r="563">
          <cell r="B563">
            <v>233914</v>
          </cell>
          <cell r="C563" t="str">
            <v>Engineering Technologists</v>
          </cell>
          <cell r="E563">
            <v>2155</v>
          </cell>
          <cell r="F563" t="str">
            <v>n/a</v>
          </cell>
          <cell r="G563">
            <v>93</v>
          </cell>
          <cell r="H563">
            <v>7</v>
          </cell>
          <cell r="I563">
            <v>90</v>
          </cell>
          <cell r="J563">
            <v>10</v>
          </cell>
          <cell r="K563">
            <v>20.6</v>
          </cell>
          <cell r="L563">
            <v>43.4</v>
          </cell>
          <cell r="M563">
            <v>27.2</v>
          </cell>
          <cell r="N563">
            <v>8.8000000000000007</v>
          </cell>
          <cell r="O563">
            <v>0</v>
          </cell>
          <cell r="P563">
            <v>0</v>
          </cell>
          <cell r="Q563">
            <v>0</v>
          </cell>
          <cell r="Y563">
            <v>90</v>
          </cell>
          <cell r="AA563">
            <v>4</v>
          </cell>
          <cell r="AF563">
            <v>42</v>
          </cell>
          <cell r="AH563">
            <v>150</v>
          </cell>
          <cell r="AI563">
            <v>151</v>
          </cell>
          <cell r="AN563">
            <v>81.3</v>
          </cell>
          <cell r="AR563">
            <v>10.8</v>
          </cell>
          <cell r="AT563" t="str">
            <v>Public Administration and Safety</v>
          </cell>
          <cell r="AU563" t="str">
            <v>Professional, Scientific and Technical Services</v>
          </cell>
          <cell r="AV563" t="str">
            <v>Manufacturing</v>
          </cell>
          <cell r="AW563" t="str">
            <v>Mining</v>
          </cell>
          <cell r="AX563">
            <v>30.6</v>
          </cell>
          <cell r="AY563">
            <v>18.399999999999999</v>
          </cell>
          <cell r="AZ563">
            <v>16.3</v>
          </cell>
          <cell r="BA563">
            <v>8.1999999999999993</v>
          </cell>
          <cell r="BN563">
            <v>22</v>
          </cell>
          <cell r="BO563">
            <v>19.3</v>
          </cell>
          <cell r="BP563">
            <v>33.299999999999997</v>
          </cell>
          <cell r="BQ563">
            <v>8</v>
          </cell>
          <cell r="BR563">
            <v>11.3</v>
          </cell>
          <cell r="BS563">
            <v>2</v>
          </cell>
          <cell r="BT563">
            <v>0</v>
          </cell>
          <cell r="BU563">
            <v>4</v>
          </cell>
          <cell r="BV563">
            <v>0</v>
          </cell>
          <cell r="BW563">
            <v>2.6</v>
          </cell>
          <cell r="BX563">
            <v>30.8</v>
          </cell>
          <cell r="BY563">
            <v>25.6</v>
          </cell>
          <cell r="BZ563">
            <v>17.899999999999999</v>
          </cell>
          <cell r="CA563">
            <v>16</v>
          </cell>
          <cell r="CB563">
            <v>3.2</v>
          </cell>
          <cell r="CC563">
            <v>3.8</v>
          </cell>
          <cell r="CD563">
            <v>40</v>
          </cell>
          <cell r="CF563" t="str">
            <v>Other Industries</v>
          </cell>
          <cell r="CG563">
            <v>26.5</v>
          </cell>
        </row>
        <row r="564">
          <cell r="B564">
            <v>233915</v>
          </cell>
          <cell r="C564" t="str">
            <v>Environmental Engineers</v>
          </cell>
          <cell r="E564">
            <v>2155</v>
          </cell>
          <cell r="F564" t="str">
            <v>n/a</v>
          </cell>
          <cell r="G564">
            <v>68</v>
          </cell>
          <cell r="H564">
            <v>32</v>
          </cell>
          <cell r="I564">
            <v>82</v>
          </cell>
          <cell r="J564">
            <v>18</v>
          </cell>
          <cell r="K564">
            <v>32.6</v>
          </cell>
          <cell r="L564">
            <v>62.6</v>
          </cell>
          <cell r="M564">
            <v>0.8</v>
          </cell>
          <cell r="N564">
            <v>1.2</v>
          </cell>
          <cell r="O564">
            <v>2.8</v>
          </cell>
          <cell r="P564">
            <v>0</v>
          </cell>
          <cell r="Q564">
            <v>0</v>
          </cell>
          <cell r="Y564">
            <v>82</v>
          </cell>
          <cell r="AA564">
            <v>4</v>
          </cell>
          <cell r="AF564">
            <v>43</v>
          </cell>
          <cell r="AH564">
            <v>1300</v>
          </cell>
          <cell r="AI564">
            <v>1314</v>
          </cell>
          <cell r="AN564">
            <v>81.3</v>
          </cell>
          <cell r="AR564">
            <v>10.8</v>
          </cell>
          <cell r="AT564" t="str">
            <v>Professional, Scientific and Technical Services</v>
          </cell>
          <cell r="AU564" t="str">
            <v>Electricity, Gas, Water and Waste Services</v>
          </cell>
          <cell r="AV564" t="str">
            <v>Public Administration and Safety</v>
          </cell>
          <cell r="AW564" t="str">
            <v>Mining</v>
          </cell>
          <cell r="AX564">
            <v>58.6</v>
          </cell>
          <cell r="AY564">
            <v>15.3</v>
          </cell>
          <cell r="AZ564">
            <v>8.3000000000000007</v>
          </cell>
          <cell r="BA564">
            <v>4.7</v>
          </cell>
          <cell r="BN564">
            <v>30.1</v>
          </cell>
          <cell r="BO564">
            <v>29.8</v>
          </cell>
          <cell r="BP564">
            <v>21</v>
          </cell>
          <cell r="BQ564">
            <v>4.7</v>
          </cell>
          <cell r="BR564">
            <v>11.7</v>
          </cell>
          <cell r="BS564">
            <v>1.5</v>
          </cell>
          <cell r="BT564">
            <v>0.4</v>
          </cell>
          <cell r="BU564">
            <v>0.9</v>
          </cell>
          <cell r="BV564">
            <v>0</v>
          </cell>
          <cell r="BW564">
            <v>5.6</v>
          </cell>
          <cell r="BX564">
            <v>39.799999999999997</v>
          </cell>
          <cell r="BY564">
            <v>35.799999999999997</v>
          </cell>
          <cell r="BZ564">
            <v>10.5</v>
          </cell>
          <cell r="CA564">
            <v>4</v>
          </cell>
          <cell r="CB564">
            <v>1.9</v>
          </cell>
          <cell r="CC564">
            <v>2.4</v>
          </cell>
          <cell r="CD564">
            <v>36</v>
          </cell>
          <cell r="CF564" t="str">
            <v>Other Industries</v>
          </cell>
          <cell r="CG564">
            <v>13.099999999999994</v>
          </cell>
        </row>
        <row r="565">
          <cell r="B565">
            <v>233916</v>
          </cell>
          <cell r="C565" t="str">
            <v>Naval Architects</v>
          </cell>
          <cell r="E565">
            <v>2155</v>
          </cell>
          <cell r="F565" t="str">
            <v>n/a</v>
          </cell>
          <cell r="G565">
            <v>91</v>
          </cell>
          <cell r="H565">
            <v>8</v>
          </cell>
          <cell r="I565">
            <v>92</v>
          </cell>
          <cell r="J565">
            <v>8</v>
          </cell>
          <cell r="K565">
            <v>17.3</v>
          </cell>
          <cell r="L565">
            <v>66.8</v>
          </cell>
          <cell r="M565">
            <v>7.8</v>
          </cell>
          <cell r="N565">
            <v>5.4</v>
          </cell>
          <cell r="O565">
            <v>1.4</v>
          </cell>
          <cell r="P565">
            <v>0</v>
          </cell>
          <cell r="Q565">
            <v>1.4</v>
          </cell>
          <cell r="Y565">
            <v>92</v>
          </cell>
          <cell r="AA565">
            <v>4</v>
          </cell>
          <cell r="AF565">
            <v>43</v>
          </cell>
          <cell r="AH565">
            <v>320</v>
          </cell>
          <cell r="AI565">
            <v>315</v>
          </cell>
          <cell r="AN565">
            <v>81.3</v>
          </cell>
          <cell r="AR565">
            <v>10.8</v>
          </cell>
          <cell r="AT565" t="str">
            <v>Professional, Scientific and Technical Services</v>
          </cell>
          <cell r="AU565" t="str">
            <v>Manufacturing</v>
          </cell>
          <cell r="AV565" t="str">
            <v>Public Administration and Safety</v>
          </cell>
          <cell r="AW565" t="str">
            <v>Transport, Postal and Warehousing</v>
          </cell>
          <cell r="AX565">
            <v>44.5</v>
          </cell>
          <cell r="AY565">
            <v>32.5</v>
          </cell>
          <cell r="AZ565">
            <v>12.3</v>
          </cell>
          <cell r="BA565">
            <v>4.0999999999999996</v>
          </cell>
          <cell r="BN565">
            <v>28.4</v>
          </cell>
          <cell r="BO565">
            <v>11.6</v>
          </cell>
          <cell r="BP565">
            <v>16.100000000000001</v>
          </cell>
          <cell r="BQ565">
            <v>11.3</v>
          </cell>
          <cell r="BR565">
            <v>23.5</v>
          </cell>
          <cell r="BS565">
            <v>5.5</v>
          </cell>
          <cell r="BT565">
            <v>0</v>
          </cell>
          <cell r="BU565">
            <v>3.5</v>
          </cell>
          <cell r="BV565">
            <v>0</v>
          </cell>
          <cell r="BW565">
            <v>8.9</v>
          </cell>
          <cell r="BX565">
            <v>25.8</v>
          </cell>
          <cell r="BY565">
            <v>25.8</v>
          </cell>
          <cell r="BZ565">
            <v>19.100000000000001</v>
          </cell>
          <cell r="CA565">
            <v>7</v>
          </cell>
          <cell r="CB565">
            <v>7</v>
          </cell>
          <cell r="CC565">
            <v>6.4</v>
          </cell>
          <cell r="CD565">
            <v>40</v>
          </cell>
          <cell r="CF565" t="str">
            <v>Other Industries</v>
          </cell>
          <cell r="CG565">
            <v>6.6000000000000085</v>
          </cell>
        </row>
        <row r="566">
          <cell r="B566">
            <v>233999</v>
          </cell>
          <cell r="C566" t="str">
            <v>Engineering Professionals (not covered elsewhere)</v>
          </cell>
          <cell r="E566">
            <v>2155</v>
          </cell>
          <cell r="F566" t="str">
            <v>n/a</v>
          </cell>
          <cell r="G566">
            <v>88</v>
          </cell>
          <cell r="H566">
            <v>12</v>
          </cell>
          <cell r="I566">
            <v>89</v>
          </cell>
          <cell r="J566">
            <v>11</v>
          </cell>
          <cell r="K566">
            <v>27.5</v>
          </cell>
          <cell r="L566">
            <v>51.8</v>
          </cell>
          <cell r="M566">
            <v>8.1</v>
          </cell>
          <cell r="N566">
            <v>6.1</v>
          </cell>
          <cell r="O566">
            <v>5.4</v>
          </cell>
          <cell r="P566">
            <v>0.6</v>
          </cell>
          <cell r="Q566">
            <v>0.6</v>
          </cell>
          <cell r="Y566">
            <v>89</v>
          </cell>
          <cell r="AA566">
            <v>4</v>
          </cell>
          <cell r="AF566">
            <v>43</v>
          </cell>
          <cell r="AH566">
            <v>2700</v>
          </cell>
          <cell r="AI566">
            <v>2672</v>
          </cell>
          <cell r="AN566">
            <v>81.3</v>
          </cell>
          <cell r="AR566">
            <v>10.8</v>
          </cell>
          <cell r="AT566" t="str">
            <v>Professional, Scientific and Technical Services</v>
          </cell>
          <cell r="AU566" t="str">
            <v>Manufacturing</v>
          </cell>
          <cell r="AV566" t="str">
            <v>Public Administration and Safety</v>
          </cell>
          <cell r="AW566" t="str">
            <v>Wholesale Trade</v>
          </cell>
          <cell r="AX566">
            <v>39.4</v>
          </cell>
          <cell r="AY566">
            <v>28.3</v>
          </cell>
          <cell r="AZ566">
            <v>10.1</v>
          </cell>
          <cell r="BA566">
            <v>4.7</v>
          </cell>
          <cell r="BN566">
            <v>34.5</v>
          </cell>
          <cell r="BO566">
            <v>33.700000000000003</v>
          </cell>
          <cell r="BP566">
            <v>12.6</v>
          </cell>
          <cell r="BQ566">
            <v>7</v>
          </cell>
          <cell r="BR566">
            <v>8.6999999999999993</v>
          </cell>
          <cell r="BS566">
            <v>1</v>
          </cell>
          <cell r="BT566">
            <v>0.3</v>
          </cell>
          <cell r="BU566">
            <v>2.1</v>
          </cell>
          <cell r="BV566">
            <v>0.1</v>
          </cell>
          <cell r="BW566">
            <v>7.1</v>
          </cell>
          <cell r="BX566">
            <v>36.1</v>
          </cell>
          <cell r="BY566">
            <v>25</v>
          </cell>
          <cell r="BZ566">
            <v>16.5</v>
          </cell>
          <cell r="CA566">
            <v>6.2</v>
          </cell>
          <cell r="CB566">
            <v>4.5</v>
          </cell>
          <cell r="CC566">
            <v>4.4000000000000004</v>
          </cell>
          <cell r="CD566">
            <v>37</v>
          </cell>
          <cell r="CF566" t="str">
            <v>Other Industries</v>
          </cell>
          <cell r="CG566">
            <v>17.5</v>
          </cell>
        </row>
        <row r="567">
          <cell r="B567">
            <v>234111</v>
          </cell>
          <cell r="C567" t="str">
            <v>Agricultural Consultants</v>
          </cell>
          <cell r="E567">
            <v>2218</v>
          </cell>
          <cell r="F567" t="str">
            <v>n/a</v>
          </cell>
          <cell r="G567">
            <v>72</v>
          </cell>
          <cell r="H567">
            <v>29</v>
          </cell>
          <cell r="I567">
            <v>71</v>
          </cell>
          <cell r="J567">
            <v>29</v>
          </cell>
          <cell r="K567">
            <v>22.7</v>
          </cell>
          <cell r="L567">
            <v>39.700000000000003</v>
          </cell>
          <cell r="M567">
            <v>13.2</v>
          </cell>
          <cell r="N567">
            <v>10.199999999999999</v>
          </cell>
          <cell r="O567">
            <v>7.4</v>
          </cell>
          <cell r="P567">
            <v>2.1</v>
          </cell>
          <cell r="Q567">
            <v>4.7</v>
          </cell>
          <cell r="Y567">
            <v>71</v>
          </cell>
          <cell r="AA567">
            <v>0.3</v>
          </cell>
          <cell r="AF567">
            <v>46</v>
          </cell>
          <cell r="AH567">
            <v>1700</v>
          </cell>
          <cell r="AI567">
            <v>1681</v>
          </cell>
          <cell r="AN567">
            <v>54.7</v>
          </cell>
          <cell r="AR567">
            <v>6.1</v>
          </cell>
          <cell r="AT567" t="str">
            <v>Agriculture, Forestry and Fishing</v>
          </cell>
          <cell r="AU567" t="str">
            <v>Public Administration and Safety</v>
          </cell>
          <cell r="AV567" t="str">
            <v>Professional, Scientific and Technical Services</v>
          </cell>
          <cell r="AW567" t="str">
            <v>Manufacturing</v>
          </cell>
          <cell r="AX567">
            <v>43.6</v>
          </cell>
          <cell r="AY567">
            <v>20.6</v>
          </cell>
          <cell r="AZ567">
            <v>19</v>
          </cell>
          <cell r="BA567">
            <v>5.0999999999999996</v>
          </cell>
          <cell r="BN567">
            <v>24.8</v>
          </cell>
          <cell r="BO567">
            <v>22.3</v>
          </cell>
          <cell r="BP567">
            <v>22.2</v>
          </cell>
          <cell r="BQ567">
            <v>9.4</v>
          </cell>
          <cell r="BR567">
            <v>14.2</v>
          </cell>
          <cell r="BS567">
            <v>5.2</v>
          </cell>
          <cell r="BT567">
            <v>0.8</v>
          </cell>
          <cell r="BU567">
            <v>1.1000000000000001</v>
          </cell>
          <cell r="BV567">
            <v>0.7</v>
          </cell>
          <cell r="BW567">
            <v>3.5</v>
          </cell>
          <cell r="BX567">
            <v>14.5</v>
          </cell>
          <cell r="BY567">
            <v>22</v>
          </cell>
          <cell r="BZ567">
            <v>23.3</v>
          </cell>
          <cell r="CA567">
            <v>11.1</v>
          </cell>
          <cell r="CB567">
            <v>11.2</v>
          </cell>
          <cell r="CC567">
            <v>13.8</v>
          </cell>
          <cell r="CD567">
            <v>49</v>
          </cell>
          <cell r="CF567" t="str">
            <v>Other Industries</v>
          </cell>
          <cell r="CG567">
            <v>11.700000000000003</v>
          </cell>
        </row>
        <row r="568">
          <cell r="B568">
            <v>234112</v>
          </cell>
          <cell r="C568" t="str">
            <v>Agricultural Scientists</v>
          </cell>
          <cell r="E568">
            <v>2218</v>
          </cell>
          <cell r="F568" t="str">
            <v>n/a</v>
          </cell>
          <cell r="G568">
            <v>72</v>
          </cell>
          <cell r="H568">
            <v>28</v>
          </cell>
          <cell r="I568">
            <v>87</v>
          </cell>
          <cell r="J568">
            <v>13</v>
          </cell>
          <cell r="K568">
            <v>30.6</v>
          </cell>
          <cell r="L568">
            <v>50.5</v>
          </cell>
          <cell r="M568">
            <v>10.8</v>
          </cell>
          <cell r="N568">
            <v>1.9</v>
          </cell>
          <cell r="O568">
            <v>4.7</v>
          </cell>
          <cell r="P568">
            <v>0.3</v>
          </cell>
          <cell r="Q568">
            <v>1.3</v>
          </cell>
          <cell r="Y568">
            <v>87</v>
          </cell>
          <cell r="AA568">
            <v>0.3</v>
          </cell>
          <cell r="AF568">
            <v>45</v>
          </cell>
          <cell r="AH568">
            <v>2700</v>
          </cell>
          <cell r="AI568">
            <v>2735</v>
          </cell>
          <cell r="AN568">
            <v>54.7</v>
          </cell>
          <cell r="AR568">
            <v>6.1</v>
          </cell>
          <cell r="AT568" t="str">
            <v>Agriculture, Forestry and Fishing</v>
          </cell>
          <cell r="AU568" t="str">
            <v>Professional, Scientific and Technical Services</v>
          </cell>
          <cell r="AV568" t="str">
            <v>Public Administration and Safety</v>
          </cell>
          <cell r="AW568" t="str">
            <v>Wholesale Trade</v>
          </cell>
          <cell r="AX568">
            <v>29.7</v>
          </cell>
          <cell r="AY568">
            <v>28</v>
          </cell>
          <cell r="AZ568">
            <v>13.7</v>
          </cell>
          <cell r="BA568">
            <v>12.4</v>
          </cell>
          <cell r="BN568">
            <v>24.9</v>
          </cell>
          <cell r="BO568">
            <v>20.100000000000001</v>
          </cell>
          <cell r="BP568">
            <v>23.7</v>
          </cell>
          <cell r="BQ568">
            <v>11.3</v>
          </cell>
          <cell r="BR568">
            <v>13.1</v>
          </cell>
          <cell r="BS568">
            <v>4.3</v>
          </cell>
          <cell r="BT568">
            <v>0.8</v>
          </cell>
          <cell r="BU568">
            <v>1.6</v>
          </cell>
          <cell r="BV568">
            <v>0.3</v>
          </cell>
          <cell r="BW568">
            <v>7.5</v>
          </cell>
          <cell r="BX568">
            <v>25.6</v>
          </cell>
          <cell r="BY568">
            <v>27.4</v>
          </cell>
          <cell r="BZ568">
            <v>21.7</v>
          </cell>
          <cell r="CA568">
            <v>9.3000000000000007</v>
          </cell>
          <cell r="CB568">
            <v>5.0999999999999996</v>
          </cell>
          <cell r="CC568">
            <v>3.2</v>
          </cell>
          <cell r="CD568">
            <v>40</v>
          </cell>
          <cell r="CF568" t="str">
            <v>Other Industries</v>
          </cell>
          <cell r="CG568">
            <v>16.199999999999989</v>
          </cell>
        </row>
        <row r="569">
          <cell r="B569">
            <v>234113</v>
          </cell>
          <cell r="C569" t="str">
            <v>Foresters</v>
          </cell>
          <cell r="E569">
            <v>2218</v>
          </cell>
          <cell r="F569" t="str">
            <v>n/a</v>
          </cell>
          <cell r="G569">
            <v>85</v>
          </cell>
          <cell r="H569">
            <v>15</v>
          </cell>
          <cell r="I569">
            <v>84</v>
          </cell>
          <cell r="J569">
            <v>16</v>
          </cell>
          <cell r="K569">
            <v>15.6</v>
          </cell>
          <cell r="L569">
            <v>38.1</v>
          </cell>
          <cell r="M569">
            <v>16.5</v>
          </cell>
          <cell r="N569">
            <v>11.4</v>
          </cell>
          <cell r="O569">
            <v>6.9</v>
          </cell>
          <cell r="P569">
            <v>1.7</v>
          </cell>
          <cell r="Q569">
            <v>9.9</v>
          </cell>
          <cell r="Y569">
            <v>84</v>
          </cell>
          <cell r="AA569">
            <v>0.3</v>
          </cell>
          <cell r="AF569">
            <v>44</v>
          </cell>
          <cell r="AH569">
            <v>980</v>
          </cell>
          <cell r="AI569">
            <v>976</v>
          </cell>
          <cell r="AN569">
            <v>54.7</v>
          </cell>
          <cell r="AR569">
            <v>6.1</v>
          </cell>
          <cell r="AT569" t="str">
            <v>Agriculture, Forestry and Fishing</v>
          </cell>
          <cell r="AU569" t="str">
            <v>Public Administration and Safety</v>
          </cell>
          <cell r="AV569" t="str">
            <v>Professional, Scientific and Technical Services</v>
          </cell>
          <cell r="AW569" t="str">
            <v>Manufacturing</v>
          </cell>
          <cell r="AX569">
            <v>68.599999999999994</v>
          </cell>
          <cell r="AY569">
            <v>12.8</v>
          </cell>
          <cell r="AZ569">
            <v>7.5</v>
          </cell>
          <cell r="BA569">
            <v>3</v>
          </cell>
          <cell r="BN569">
            <v>20</v>
          </cell>
          <cell r="BO569">
            <v>28.5</v>
          </cell>
          <cell r="BP569">
            <v>11.5</v>
          </cell>
          <cell r="BQ569">
            <v>7.1</v>
          </cell>
          <cell r="BR569">
            <v>15.3</v>
          </cell>
          <cell r="BS569">
            <v>14.5</v>
          </cell>
          <cell r="BT569">
            <v>1.3</v>
          </cell>
          <cell r="BU569">
            <v>1.7</v>
          </cell>
          <cell r="BV569">
            <v>0.6</v>
          </cell>
          <cell r="BW569">
            <v>4.3</v>
          </cell>
          <cell r="BX569">
            <v>17.600000000000001</v>
          </cell>
          <cell r="BY569">
            <v>25.8</v>
          </cell>
          <cell r="BZ569">
            <v>27</v>
          </cell>
          <cell r="CA569">
            <v>11.7</v>
          </cell>
          <cell r="CB569">
            <v>8.1999999999999993</v>
          </cell>
          <cell r="CC569">
            <v>4.7</v>
          </cell>
          <cell r="CD569">
            <v>45</v>
          </cell>
          <cell r="CF569" t="str">
            <v>Other Industries</v>
          </cell>
          <cell r="CG569">
            <v>8.1000000000000085</v>
          </cell>
        </row>
        <row r="570">
          <cell r="B570">
            <v>234211</v>
          </cell>
          <cell r="C570" t="str">
            <v>Chemists</v>
          </cell>
          <cell r="E570">
            <v>1979</v>
          </cell>
          <cell r="F570" t="str">
            <v>n/a</v>
          </cell>
          <cell r="G570">
            <v>60</v>
          </cell>
          <cell r="H570">
            <v>40</v>
          </cell>
          <cell r="I570">
            <v>83</v>
          </cell>
          <cell r="J570">
            <v>18</v>
          </cell>
          <cell r="K570">
            <v>30.5</v>
          </cell>
          <cell r="L570">
            <v>55.3</v>
          </cell>
          <cell r="M570">
            <v>4.8</v>
          </cell>
          <cell r="N570">
            <v>1.6</v>
          </cell>
          <cell r="O570">
            <v>5.6</v>
          </cell>
          <cell r="P570">
            <v>0.8</v>
          </cell>
          <cell r="Q570">
            <v>1.4</v>
          </cell>
          <cell r="Y570">
            <v>83</v>
          </cell>
          <cell r="AA570">
            <v>2.5</v>
          </cell>
          <cell r="AF570">
            <v>42</v>
          </cell>
          <cell r="AH570">
            <v>3700</v>
          </cell>
          <cell r="AI570">
            <v>3651</v>
          </cell>
          <cell r="AN570">
            <v>11</v>
          </cell>
          <cell r="AR570">
            <v>0</v>
          </cell>
          <cell r="AT570" t="str">
            <v>Manufacturing</v>
          </cell>
          <cell r="AU570" t="str">
            <v>Professional, Scientific and Technical Services</v>
          </cell>
          <cell r="AV570" t="str">
            <v>Retail Trade</v>
          </cell>
          <cell r="AW570" t="str">
            <v>Education and Training</v>
          </cell>
          <cell r="AX570">
            <v>34</v>
          </cell>
          <cell r="AY570">
            <v>25.6</v>
          </cell>
          <cell r="AZ570">
            <v>8.1</v>
          </cell>
          <cell r="BA570">
            <v>7.5</v>
          </cell>
          <cell r="BN570">
            <v>30.3</v>
          </cell>
          <cell r="BO570">
            <v>32.200000000000003</v>
          </cell>
          <cell r="BP570">
            <v>16.399999999999999</v>
          </cell>
          <cell r="BQ570">
            <v>5.0999999999999996</v>
          </cell>
          <cell r="BR570">
            <v>12.1</v>
          </cell>
          <cell r="BS570">
            <v>1.6</v>
          </cell>
          <cell r="BT570">
            <v>0.7</v>
          </cell>
          <cell r="BU570">
            <v>1.6</v>
          </cell>
          <cell r="BV570">
            <v>2.1</v>
          </cell>
          <cell r="BW570">
            <v>5.0999999999999996</v>
          </cell>
          <cell r="BX570">
            <v>28.1</v>
          </cell>
          <cell r="BY570">
            <v>24.8</v>
          </cell>
          <cell r="BZ570">
            <v>21.8</v>
          </cell>
          <cell r="CA570">
            <v>9</v>
          </cell>
          <cell r="CB570">
            <v>5.0999999999999996</v>
          </cell>
          <cell r="CC570">
            <v>4.0999999999999996</v>
          </cell>
          <cell r="CD570">
            <v>40</v>
          </cell>
          <cell r="CF570" t="str">
            <v>Other Industries</v>
          </cell>
          <cell r="CG570">
            <v>24.799999999999997</v>
          </cell>
        </row>
        <row r="571">
          <cell r="B571">
            <v>234212</v>
          </cell>
          <cell r="C571" t="str">
            <v>Food Technologists</v>
          </cell>
          <cell r="E571">
            <v>1979</v>
          </cell>
          <cell r="F571" t="str">
            <v>n/a</v>
          </cell>
          <cell r="G571">
            <v>32</v>
          </cell>
          <cell r="H571">
            <v>67</v>
          </cell>
          <cell r="I571">
            <v>78</v>
          </cell>
          <cell r="J571">
            <v>22</v>
          </cell>
          <cell r="K571">
            <v>24</v>
          </cell>
          <cell r="L571">
            <v>58.6</v>
          </cell>
          <cell r="M571">
            <v>8.5</v>
          </cell>
          <cell r="N571">
            <v>4.2</v>
          </cell>
          <cell r="O571">
            <v>4.4000000000000004</v>
          </cell>
          <cell r="P571">
            <v>0</v>
          </cell>
          <cell r="Q571">
            <v>0.3</v>
          </cell>
          <cell r="Y571">
            <v>78</v>
          </cell>
          <cell r="AA571">
            <v>2.5</v>
          </cell>
          <cell r="AF571">
            <v>42</v>
          </cell>
          <cell r="AH571">
            <v>1200</v>
          </cell>
          <cell r="AI571">
            <v>1233</v>
          </cell>
          <cell r="AN571">
            <v>11</v>
          </cell>
          <cell r="AR571">
            <v>0</v>
          </cell>
          <cell r="AT571" t="str">
            <v>Manufacturing</v>
          </cell>
          <cell r="AU571" t="str">
            <v>Professional, Scientific and Technical Services</v>
          </cell>
          <cell r="AV571" t="str">
            <v>Retail Trade</v>
          </cell>
          <cell r="AW571" t="str">
            <v>Wholesale Trade</v>
          </cell>
          <cell r="AX571">
            <v>65.400000000000006</v>
          </cell>
          <cell r="AY571">
            <v>10.9</v>
          </cell>
          <cell r="AZ571">
            <v>6.1</v>
          </cell>
          <cell r="BA571">
            <v>5.4</v>
          </cell>
          <cell r="BN571">
            <v>36.299999999999997</v>
          </cell>
          <cell r="BO571">
            <v>43.2</v>
          </cell>
          <cell r="BP571">
            <v>11.7</v>
          </cell>
          <cell r="BQ571">
            <v>2.6</v>
          </cell>
          <cell r="BR571">
            <v>4.0999999999999996</v>
          </cell>
          <cell r="BS571">
            <v>1.1000000000000001</v>
          </cell>
          <cell r="BT571">
            <v>0.2</v>
          </cell>
          <cell r="BU571">
            <v>0.7</v>
          </cell>
          <cell r="BV571">
            <v>0.2</v>
          </cell>
          <cell r="BW571">
            <v>6.3</v>
          </cell>
          <cell r="BX571">
            <v>34.200000000000003</v>
          </cell>
          <cell r="BY571">
            <v>26.6</v>
          </cell>
          <cell r="BZ571">
            <v>18.3</v>
          </cell>
          <cell r="CA571">
            <v>6.6</v>
          </cell>
          <cell r="CB571">
            <v>4.2</v>
          </cell>
          <cell r="CC571">
            <v>3.5</v>
          </cell>
          <cell r="CD571">
            <v>38</v>
          </cell>
          <cell r="CF571" t="str">
            <v>Other Industries</v>
          </cell>
          <cell r="CG571">
            <v>12.199999999999989</v>
          </cell>
        </row>
        <row r="572">
          <cell r="B572">
            <v>234213</v>
          </cell>
          <cell r="C572" t="str">
            <v>Wine Makers</v>
          </cell>
          <cell r="E572">
            <v>1979</v>
          </cell>
          <cell r="F572" t="str">
            <v>n/a</v>
          </cell>
          <cell r="G572">
            <v>81</v>
          </cell>
          <cell r="H572">
            <v>20</v>
          </cell>
          <cell r="I572">
            <v>85</v>
          </cell>
          <cell r="J572">
            <v>15</v>
          </cell>
          <cell r="K572">
            <v>12.3</v>
          </cell>
          <cell r="L572">
            <v>57.9</v>
          </cell>
          <cell r="M572">
            <v>8.9</v>
          </cell>
          <cell r="N572">
            <v>5.7</v>
          </cell>
          <cell r="O572">
            <v>10.6</v>
          </cell>
          <cell r="P572">
            <v>1.8</v>
          </cell>
          <cell r="Q572">
            <v>2.9</v>
          </cell>
          <cell r="Y572">
            <v>85</v>
          </cell>
          <cell r="AA572">
            <v>2.5</v>
          </cell>
          <cell r="AF572">
            <v>47</v>
          </cell>
          <cell r="AH572">
            <v>1700</v>
          </cell>
          <cell r="AI572">
            <v>1693</v>
          </cell>
          <cell r="AN572">
            <v>11</v>
          </cell>
          <cell r="AR572">
            <v>0</v>
          </cell>
          <cell r="AT572" t="str">
            <v>Manufacturing</v>
          </cell>
          <cell r="AU572" t="str">
            <v>Agriculture, Forestry and Fishing</v>
          </cell>
          <cell r="AV572" t="str">
            <v>Retail Trade</v>
          </cell>
          <cell r="AW572" t="str">
            <v>Professional, Scientific and Technical Services</v>
          </cell>
          <cell r="AX572">
            <v>89.5</v>
          </cell>
          <cell r="AY572">
            <v>4.2</v>
          </cell>
          <cell r="AZ572">
            <v>2.4</v>
          </cell>
          <cell r="BA572">
            <v>1</v>
          </cell>
          <cell r="BN572">
            <v>15.4</v>
          </cell>
          <cell r="BO572">
            <v>27.6</v>
          </cell>
          <cell r="BP572">
            <v>2.9</v>
          </cell>
          <cell r="BQ572">
            <v>38.799999999999997</v>
          </cell>
          <cell r="BR572">
            <v>11.6</v>
          </cell>
          <cell r="BS572">
            <v>2.6</v>
          </cell>
          <cell r="BT572">
            <v>0</v>
          </cell>
          <cell r="BU572">
            <v>1.1000000000000001</v>
          </cell>
          <cell r="BV572">
            <v>0.2</v>
          </cell>
          <cell r="BW572">
            <v>1.5</v>
          </cell>
          <cell r="BX572">
            <v>21.8</v>
          </cell>
          <cell r="BY572">
            <v>32.299999999999997</v>
          </cell>
          <cell r="BZ572">
            <v>22.2</v>
          </cell>
          <cell r="CA572">
            <v>8.1</v>
          </cell>
          <cell r="CB572">
            <v>6.1</v>
          </cell>
          <cell r="CC572">
            <v>7.8</v>
          </cell>
          <cell r="CD572">
            <v>42</v>
          </cell>
          <cell r="CF572" t="str">
            <v>Other Industries</v>
          </cell>
          <cell r="CG572">
            <v>2.8999999999999915</v>
          </cell>
        </row>
        <row r="573">
          <cell r="B573">
            <v>234311</v>
          </cell>
          <cell r="C573" t="str">
            <v>Conservation Officers</v>
          </cell>
          <cell r="E573">
            <v>1779</v>
          </cell>
          <cell r="F573" t="str">
            <v>n/a</v>
          </cell>
          <cell r="G573">
            <v>53</v>
          </cell>
          <cell r="H573">
            <v>47</v>
          </cell>
          <cell r="I573">
            <v>76</v>
          </cell>
          <cell r="J573">
            <v>24</v>
          </cell>
          <cell r="K573">
            <v>22</v>
          </cell>
          <cell r="L573">
            <v>49.1</v>
          </cell>
          <cell r="M573">
            <v>10.3</v>
          </cell>
          <cell r="N573">
            <v>9.1</v>
          </cell>
          <cell r="O573">
            <v>5.5</v>
          </cell>
          <cell r="P573">
            <v>0.9</v>
          </cell>
          <cell r="Q573">
            <v>3.1</v>
          </cell>
          <cell r="Y573">
            <v>76</v>
          </cell>
          <cell r="AA573">
            <v>0.1</v>
          </cell>
          <cell r="AF573">
            <v>41</v>
          </cell>
          <cell r="AH573">
            <v>4200</v>
          </cell>
          <cell r="AI573">
            <v>4245</v>
          </cell>
          <cell r="AN573">
            <v>48.2</v>
          </cell>
          <cell r="AR573">
            <v>7.7</v>
          </cell>
          <cell r="AT573" t="str">
            <v>Public Administration and Safety</v>
          </cell>
          <cell r="AU573" t="str">
            <v>Agriculture, Forestry and Fishing</v>
          </cell>
          <cell r="AV573" t="str">
            <v>Arts and Recreation Services</v>
          </cell>
          <cell r="AW573" t="str">
            <v>Professional, Scientific and Technical Services</v>
          </cell>
          <cell r="AX573">
            <v>58.6</v>
          </cell>
          <cell r="AY573">
            <v>6</v>
          </cell>
          <cell r="AZ573">
            <v>6</v>
          </cell>
          <cell r="BA573">
            <v>5.9</v>
          </cell>
          <cell r="BN573">
            <v>31.5</v>
          </cell>
          <cell r="BO573">
            <v>17.100000000000001</v>
          </cell>
          <cell r="BP573">
            <v>21.2</v>
          </cell>
          <cell r="BQ573">
            <v>6.1</v>
          </cell>
          <cell r="BR573">
            <v>16.899999999999999</v>
          </cell>
          <cell r="BS573">
            <v>3</v>
          </cell>
          <cell r="BT573">
            <v>1.8</v>
          </cell>
          <cell r="BU573">
            <v>2.4</v>
          </cell>
          <cell r="BV573">
            <v>0.9</v>
          </cell>
          <cell r="BW573">
            <v>6.1</v>
          </cell>
          <cell r="BX573">
            <v>27.5</v>
          </cell>
          <cell r="BY573">
            <v>31.4</v>
          </cell>
          <cell r="BZ573">
            <v>21.2</v>
          </cell>
          <cell r="CA573">
            <v>7.2</v>
          </cell>
          <cell r="CB573">
            <v>4.0999999999999996</v>
          </cell>
          <cell r="CC573">
            <v>1.6</v>
          </cell>
          <cell r="CD573">
            <v>39</v>
          </cell>
          <cell r="CF573" t="str">
            <v>Other Industries</v>
          </cell>
          <cell r="CG573">
            <v>23.5</v>
          </cell>
        </row>
        <row r="574">
          <cell r="B574">
            <v>234312</v>
          </cell>
          <cell r="C574" t="str">
            <v>Environmental Consultants</v>
          </cell>
          <cell r="E574">
            <v>1779</v>
          </cell>
          <cell r="F574" t="str">
            <v>n/a</v>
          </cell>
          <cell r="G574">
            <v>59</v>
          </cell>
          <cell r="H574">
            <v>41</v>
          </cell>
          <cell r="I574">
            <v>75</v>
          </cell>
          <cell r="J574">
            <v>25</v>
          </cell>
          <cell r="K574">
            <v>35.200000000000003</v>
          </cell>
          <cell r="L574">
            <v>56</v>
          </cell>
          <cell r="M574">
            <v>3.9</v>
          </cell>
          <cell r="N574">
            <v>1.7</v>
          </cell>
          <cell r="O574">
            <v>2.8</v>
          </cell>
          <cell r="P574">
            <v>0.3</v>
          </cell>
          <cell r="Q574">
            <v>0.1</v>
          </cell>
          <cell r="Y574">
            <v>75</v>
          </cell>
          <cell r="AA574">
            <v>0.1</v>
          </cell>
          <cell r="AF574">
            <v>45</v>
          </cell>
          <cell r="AH574">
            <v>3600</v>
          </cell>
          <cell r="AI574">
            <v>3590</v>
          </cell>
          <cell r="AN574">
            <v>48.2</v>
          </cell>
          <cell r="AR574">
            <v>7.7</v>
          </cell>
          <cell r="AT574" t="str">
            <v>Professional, Scientific and Technical Services</v>
          </cell>
          <cell r="AU574" t="str">
            <v>Mining</v>
          </cell>
          <cell r="AV574" t="str">
            <v>Public Administration and Safety</v>
          </cell>
          <cell r="AW574" t="str">
            <v>Electricity, Gas, Water and Waste Services</v>
          </cell>
          <cell r="AX574">
            <v>61.9</v>
          </cell>
          <cell r="AY574">
            <v>14.1</v>
          </cell>
          <cell r="AZ574">
            <v>5.6</v>
          </cell>
          <cell r="BA574">
            <v>4.3</v>
          </cell>
          <cell r="BN574">
            <v>27.6</v>
          </cell>
          <cell r="BO574">
            <v>19</v>
          </cell>
          <cell r="BP574">
            <v>20.5</v>
          </cell>
          <cell r="BQ574">
            <v>5.3</v>
          </cell>
          <cell r="BR574">
            <v>22.2</v>
          </cell>
          <cell r="BS574">
            <v>2.1</v>
          </cell>
          <cell r="BT574">
            <v>1.6</v>
          </cell>
          <cell r="BU574">
            <v>1.6</v>
          </cell>
          <cell r="BV574">
            <v>0.1</v>
          </cell>
          <cell r="BW574">
            <v>3</v>
          </cell>
          <cell r="BX574">
            <v>31.8</v>
          </cell>
          <cell r="BY574">
            <v>33.299999999999997</v>
          </cell>
          <cell r="BZ574">
            <v>17.100000000000001</v>
          </cell>
          <cell r="CA574">
            <v>6</v>
          </cell>
          <cell r="CB574">
            <v>4.5999999999999996</v>
          </cell>
          <cell r="CC574">
            <v>4.2</v>
          </cell>
          <cell r="CD574">
            <v>39</v>
          </cell>
          <cell r="CF574" t="str">
            <v>Other Industries</v>
          </cell>
          <cell r="CG574">
            <v>14.100000000000009</v>
          </cell>
        </row>
        <row r="575">
          <cell r="B575">
            <v>234313</v>
          </cell>
          <cell r="C575" t="str">
            <v>Environmental Research Scientists</v>
          </cell>
          <cell r="E575">
            <v>1779</v>
          </cell>
          <cell r="F575" t="str">
            <v>n/a</v>
          </cell>
          <cell r="G575">
            <v>56</v>
          </cell>
          <cell r="H575">
            <v>44</v>
          </cell>
          <cell r="I575">
            <v>75</v>
          </cell>
          <cell r="J575">
            <v>25</v>
          </cell>
          <cell r="K575">
            <v>39.299999999999997</v>
          </cell>
          <cell r="L575">
            <v>54.6</v>
          </cell>
          <cell r="M575">
            <v>2.5</v>
          </cell>
          <cell r="N575">
            <v>1.5</v>
          </cell>
          <cell r="O575">
            <v>1.8</v>
          </cell>
          <cell r="P575">
            <v>0.1</v>
          </cell>
          <cell r="Q575">
            <v>0.3</v>
          </cell>
          <cell r="Y575">
            <v>75</v>
          </cell>
          <cell r="AA575">
            <v>0.1</v>
          </cell>
          <cell r="AF575">
            <v>43</v>
          </cell>
          <cell r="AH575">
            <v>4200</v>
          </cell>
          <cell r="AI575">
            <v>4226</v>
          </cell>
          <cell r="AN575">
            <v>48.2</v>
          </cell>
          <cell r="AR575">
            <v>7.7</v>
          </cell>
          <cell r="AT575" t="str">
            <v>Professional, Scientific and Technical Services</v>
          </cell>
          <cell r="AU575" t="str">
            <v>Public Administration and Safety</v>
          </cell>
          <cell r="AV575" t="str">
            <v>Electricity, Gas, Water and Waste Services</v>
          </cell>
          <cell r="AW575" t="str">
            <v>Education and Training</v>
          </cell>
          <cell r="AX575">
            <v>49.8</v>
          </cell>
          <cell r="AY575">
            <v>23.2</v>
          </cell>
          <cell r="AZ575">
            <v>8.4</v>
          </cell>
          <cell r="BA575">
            <v>6.5</v>
          </cell>
          <cell r="BN575">
            <v>31</v>
          </cell>
          <cell r="BO575">
            <v>16</v>
          </cell>
          <cell r="BP575">
            <v>21.8</v>
          </cell>
          <cell r="BQ575">
            <v>7.3</v>
          </cell>
          <cell r="BR575">
            <v>16.399999999999999</v>
          </cell>
          <cell r="BS575">
            <v>2.7</v>
          </cell>
          <cell r="BT575">
            <v>2.1</v>
          </cell>
          <cell r="BU575">
            <v>2.6</v>
          </cell>
          <cell r="BV575">
            <v>0.1</v>
          </cell>
          <cell r="BW575">
            <v>3.8</v>
          </cell>
          <cell r="BX575">
            <v>32.700000000000003</v>
          </cell>
          <cell r="BY575">
            <v>35</v>
          </cell>
          <cell r="BZ575">
            <v>17.2</v>
          </cell>
          <cell r="CA575">
            <v>5.6</v>
          </cell>
          <cell r="CB575">
            <v>3.4</v>
          </cell>
          <cell r="CC575">
            <v>2.1</v>
          </cell>
          <cell r="CD575">
            <v>38</v>
          </cell>
          <cell r="CF575" t="str">
            <v>Other Industries</v>
          </cell>
          <cell r="CG575">
            <v>12.099999999999994</v>
          </cell>
        </row>
        <row r="576">
          <cell r="B576">
            <v>234314</v>
          </cell>
          <cell r="C576" t="str">
            <v>Park Rangers</v>
          </cell>
          <cell r="E576">
            <v>1779</v>
          </cell>
          <cell r="F576" t="str">
            <v>n/a</v>
          </cell>
          <cell r="G576">
            <v>75</v>
          </cell>
          <cell r="H576">
            <v>25</v>
          </cell>
          <cell r="I576">
            <v>81</v>
          </cell>
          <cell r="J576">
            <v>19</v>
          </cell>
          <cell r="K576">
            <v>6</v>
          </cell>
          <cell r="L576">
            <v>28.2</v>
          </cell>
          <cell r="M576">
            <v>17.2</v>
          </cell>
          <cell r="N576">
            <v>21.4</v>
          </cell>
          <cell r="O576">
            <v>9.1999999999999993</v>
          </cell>
          <cell r="P576">
            <v>4.3</v>
          </cell>
          <cell r="Q576">
            <v>13.7</v>
          </cell>
          <cell r="Y576">
            <v>81</v>
          </cell>
          <cell r="AA576">
            <v>0.1</v>
          </cell>
          <cell r="AF576">
            <v>41</v>
          </cell>
          <cell r="AH576">
            <v>2500</v>
          </cell>
          <cell r="AI576">
            <v>2544</v>
          </cell>
          <cell r="AN576">
            <v>48.2</v>
          </cell>
          <cell r="AR576">
            <v>7.7</v>
          </cell>
          <cell r="AT576" t="str">
            <v>Arts and Recreation Services</v>
          </cell>
          <cell r="AU576" t="str">
            <v>Public Administration and Safety</v>
          </cell>
          <cell r="AV576" t="str">
            <v>Other Services</v>
          </cell>
          <cell r="AW576" t="str">
            <v>Agriculture, Forestry and Fishing</v>
          </cell>
          <cell r="AX576">
            <v>56.6</v>
          </cell>
          <cell r="AY576">
            <v>21.7</v>
          </cell>
          <cell r="AZ576">
            <v>10.9</v>
          </cell>
          <cell r="BA576">
            <v>5.2</v>
          </cell>
          <cell r="BN576">
            <v>13</v>
          </cell>
          <cell r="BO576">
            <v>17.7</v>
          </cell>
          <cell r="BP576">
            <v>31.8</v>
          </cell>
          <cell r="BQ576">
            <v>3.1</v>
          </cell>
          <cell r="BR576">
            <v>13.1</v>
          </cell>
          <cell r="BS576">
            <v>3.5</v>
          </cell>
          <cell r="BT576">
            <v>15.3</v>
          </cell>
          <cell r="BU576">
            <v>2</v>
          </cell>
          <cell r="BV576">
            <v>1.6</v>
          </cell>
          <cell r="BW576">
            <v>6.3</v>
          </cell>
          <cell r="BX576">
            <v>20.8</v>
          </cell>
          <cell r="BY576">
            <v>28.6</v>
          </cell>
          <cell r="BZ576">
            <v>24.1</v>
          </cell>
          <cell r="CA576">
            <v>10.5</v>
          </cell>
          <cell r="CB576">
            <v>5.4</v>
          </cell>
          <cell r="CC576">
            <v>2.6</v>
          </cell>
          <cell r="CD576">
            <v>42</v>
          </cell>
          <cell r="CF576" t="str">
            <v>Other Industries</v>
          </cell>
          <cell r="CG576">
            <v>5.5999999999999943</v>
          </cell>
        </row>
        <row r="577">
          <cell r="B577">
            <v>234399</v>
          </cell>
          <cell r="C577" t="str">
            <v>Other Environmental Scientists</v>
          </cell>
          <cell r="E577">
            <v>1779</v>
          </cell>
          <cell r="F577" t="str">
            <v>n/a</v>
          </cell>
          <cell r="G577">
            <v>55</v>
          </cell>
          <cell r="H577">
            <v>45</v>
          </cell>
          <cell r="I577">
            <v>72</v>
          </cell>
          <cell r="J577">
            <v>28</v>
          </cell>
          <cell r="K577">
            <v>27.6</v>
          </cell>
          <cell r="L577">
            <v>43.9</v>
          </cell>
          <cell r="M577">
            <v>8.8000000000000007</v>
          </cell>
          <cell r="N577">
            <v>9.9</v>
          </cell>
          <cell r="O577">
            <v>6.2</v>
          </cell>
          <cell r="P577">
            <v>1.2</v>
          </cell>
          <cell r="Q577">
            <v>2.2999999999999998</v>
          </cell>
          <cell r="Y577">
            <v>72</v>
          </cell>
          <cell r="AA577">
            <v>0.1</v>
          </cell>
          <cell r="AF577">
            <v>43</v>
          </cell>
          <cell r="AH577">
            <v>1300</v>
          </cell>
          <cell r="AI577">
            <v>1252</v>
          </cell>
          <cell r="AN577">
            <v>48.2</v>
          </cell>
          <cell r="AR577">
            <v>7.7</v>
          </cell>
          <cell r="AT577" t="str">
            <v>Public Administration and Safety</v>
          </cell>
          <cell r="AU577" t="str">
            <v>Professional, Scientific and Technical Services</v>
          </cell>
          <cell r="AV577" t="str">
            <v>Electricity, Gas, Water and Waste Services</v>
          </cell>
          <cell r="AW577" t="str">
            <v>Education and Training</v>
          </cell>
          <cell r="AX577">
            <v>31.7</v>
          </cell>
          <cell r="AY577">
            <v>15.5</v>
          </cell>
          <cell r="AZ577">
            <v>12.3</v>
          </cell>
          <cell r="BA577">
            <v>7.1</v>
          </cell>
          <cell r="BN577">
            <v>30.5</v>
          </cell>
          <cell r="BO577">
            <v>23.9</v>
          </cell>
          <cell r="BP577">
            <v>21.2</v>
          </cell>
          <cell r="BQ577">
            <v>7.7</v>
          </cell>
          <cell r="BR577">
            <v>12.4</v>
          </cell>
          <cell r="BS577">
            <v>2</v>
          </cell>
          <cell r="BT577">
            <v>1.2</v>
          </cell>
          <cell r="BU577">
            <v>1.1000000000000001</v>
          </cell>
          <cell r="BV577">
            <v>2.1</v>
          </cell>
          <cell r="BW577">
            <v>6.3</v>
          </cell>
          <cell r="BX577">
            <v>24</v>
          </cell>
          <cell r="BY577">
            <v>30.4</v>
          </cell>
          <cell r="BZ577">
            <v>20.3</v>
          </cell>
          <cell r="CA577">
            <v>8.5</v>
          </cell>
          <cell r="CB577">
            <v>5.3</v>
          </cell>
          <cell r="CC577">
            <v>3.1</v>
          </cell>
          <cell r="CD577">
            <v>40</v>
          </cell>
          <cell r="CF577" t="str">
            <v>Other Industries</v>
          </cell>
          <cell r="CG577">
            <v>33.400000000000006</v>
          </cell>
        </row>
        <row r="578">
          <cell r="B578">
            <v>234411</v>
          </cell>
          <cell r="C578" t="str">
            <v>Geologists</v>
          </cell>
          <cell r="E578">
            <v>2192</v>
          </cell>
          <cell r="F578" t="str">
            <v>n/a</v>
          </cell>
          <cell r="G578">
            <v>75</v>
          </cell>
          <cell r="H578">
            <v>25</v>
          </cell>
          <cell r="I578">
            <v>83</v>
          </cell>
          <cell r="J578">
            <v>17</v>
          </cell>
          <cell r="K578">
            <v>37.5</v>
          </cell>
          <cell r="L578">
            <v>59.5</v>
          </cell>
          <cell r="M578">
            <v>0.8</v>
          </cell>
          <cell r="N578">
            <v>0.1</v>
          </cell>
          <cell r="O578">
            <v>1.9</v>
          </cell>
          <cell r="P578">
            <v>0</v>
          </cell>
          <cell r="Q578">
            <v>0.2</v>
          </cell>
          <cell r="Y578">
            <v>83</v>
          </cell>
          <cell r="AA578">
            <v>2.5</v>
          </cell>
          <cell r="AF578">
            <v>52</v>
          </cell>
          <cell r="AH578">
            <v>5100</v>
          </cell>
          <cell r="AI578">
            <v>5064</v>
          </cell>
          <cell r="AN578">
            <v>27.3</v>
          </cell>
          <cell r="AR578">
            <v>15.3</v>
          </cell>
          <cell r="AT578" t="str">
            <v>Mining</v>
          </cell>
          <cell r="AU578" t="str">
            <v>Professional, Scientific and Technical Services</v>
          </cell>
          <cell r="AV578" t="str">
            <v>Public Administration and Safety</v>
          </cell>
          <cell r="AW578" t="str">
            <v>Education and Training</v>
          </cell>
          <cell r="AX578">
            <v>65.900000000000006</v>
          </cell>
          <cell r="AY578">
            <v>20.8</v>
          </cell>
          <cell r="AZ578">
            <v>6.2</v>
          </cell>
          <cell r="BA578">
            <v>1.8</v>
          </cell>
          <cell r="BN578">
            <v>12.8</v>
          </cell>
          <cell r="BO578">
            <v>9.1999999999999993</v>
          </cell>
          <cell r="BP578">
            <v>17.7</v>
          </cell>
          <cell r="BQ578">
            <v>6.8</v>
          </cell>
          <cell r="BR578">
            <v>48.8</v>
          </cell>
          <cell r="BS578">
            <v>1.8</v>
          </cell>
          <cell r="BT578">
            <v>1</v>
          </cell>
          <cell r="BU578">
            <v>2</v>
          </cell>
          <cell r="BV578">
            <v>0</v>
          </cell>
          <cell r="BW578">
            <v>4.3</v>
          </cell>
          <cell r="BX578">
            <v>33.4</v>
          </cell>
          <cell r="BY578">
            <v>25.6</v>
          </cell>
          <cell r="BZ578">
            <v>19.600000000000001</v>
          </cell>
          <cell r="CA578">
            <v>7</v>
          </cell>
          <cell r="CB578">
            <v>5.0999999999999996</v>
          </cell>
          <cell r="CC578">
            <v>5.0999999999999996</v>
          </cell>
          <cell r="CD578">
            <v>39</v>
          </cell>
          <cell r="CF578" t="str">
            <v>Other Industries</v>
          </cell>
          <cell r="CG578">
            <v>5.2999999999999972</v>
          </cell>
        </row>
        <row r="579">
          <cell r="B579">
            <v>234412</v>
          </cell>
          <cell r="C579" t="str">
            <v>Geophysicists</v>
          </cell>
          <cell r="E579">
            <v>2192</v>
          </cell>
          <cell r="F579" t="str">
            <v>n/a</v>
          </cell>
          <cell r="G579">
            <v>80</v>
          </cell>
          <cell r="H579">
            <v>20</v>
          </cell>
          <cell r="I579">
            <v>84</v>
          </cell>
          <cell r="J579">
            <v>17</v>
          </cell>
          <cell r="K579">
            <v>48.3</v>
          </cell>
          <cell r="L579">
            <v>45.4</v>
          </cell>
          <cell r="M579">
            <v>1.3</v>
          </cell>
          <cell r="N579">
            <v>1.6</v>
          </cell>
          <cell r="O579">
            <v>3</v>
          </cell>
          <cell r="P579">
            <v>0.4</v>
          </cell>
          <cell r="Q579">
            <v>0</v>
          </cell>
          <cell r="Y579">
            <v>84</v>
          </cell>
          <cell r="AA579">
            <v>2.5</v>
          </cell>
          <cell r="AF579">
            <v>44</v>
          </cell>
          <cell r="AH579">
            <v>1100</v>
          </cell>
          <cell r="AI579">
            <v>1132</v>
          </cell>
          <cell r="AN579">
            <v>27.3</v>
          </cell>
          <cell r="AR579">
            <v>15.3</v>
          </cell>
          <cell r="AT579" t="str">
            <v>Mining</v>
          </cell>
          <cell r="AU579" t="str">
            <v>Professional, Scientific and Technical Services</v>
          </cell>
          <cell r="AV579" t="str">
            <v>Public Administration and Safety</v>
          </cell>
          <cell r="AW579" t="str">
            <v>Electricity, Gas, Water and Waste Services</v>
          </cell>
          <cell r="AX579">
            <v>37.4</v>
          </cell>
          <cell r="AY579">
            <v>36.700000000000003</v>
          </cell>
          <cell r="AZ579">
            <v>12.5</v>
          </cell>
          <cell r="BA579">
            <v>3.7</v>
          </cell>
          <cell r="BN579">
            <v>12.1</v>
          </cell>
          <cell r="BO579">
            <v>10.4</v>
          </cell>
          <cell r="BP579">
            <v>12.9</v>
          </cell>
          <cell r="BQ579">
            <v>9.9</v>
          </cell>
          <cell r="BR579">
            <v>43.8</v>
          </cell>
          <cell r="BS579">
            <v>4.5</v>
          </cell>
          <cell r="BT579">
            <v>0.5</v>
          </cell>
          <cell r="BU579">
            <v>5.9</v>
          </cell>
          <cell r="BV579">
            <v>0</v>
          </cell>
          <cell r="BW579">
            <v>2.1</v>
          </cell>
          <cell r="BX579">
            <v>28.3</v>
          </cell>
          <cell r="BY579">
            <v>26.7</v>
          </cell>
          <cell r="BZ579">
            <v>22.5</v>
          </cell>
          <cell r="CA579">
            <v>8.5</v>
          </cell>
          <cell r="CB579">
            <v>7.4</v>
          </cell>
          <cell r="CC579">
            <v>4.5</v>
          </cell>
          <cell r="CD579">
            <v>42</v>
          </cell>
          <cell r="CF579" t="str">
            <v>Other Industries</v>
          </cell>
          <cell r="CG579">
            <v>9.7000000000000028</v>
          </cell>
        </row>
        <row r="580">
          <cell r="B580">
            <v>234413</v>
          </cell>
          <cell r="C580" t="str">
            <v>Hydrogeologists</v>
          </cell>
          <cell r="E580">
            <v>2192</v>
          </cell>
          <cell r="F580" t="str">
            <v>n/a</v>
          </cell>
          <cell r="G580">
            <v>73</v>
          </cell>
          <cell r="H580">
            <v>27</v>
          </cell>
          <cell r="I580">
            <v>82</v>
          </cell>
          <cell r="J580">
            <v>19</v>
          </cell>
          <cell r="K580">
            <v>59</v>
          </cell>
          <cell r="L580">
            <v>39.4</v>
          </cell>
          <cell r="M580">
            <v>0.5</v>
          </cell>
          <cell r="N580">
            <v>0</v>
          </cell>
          <cell r="O580">
            <v>1.1000000000000001</v>
          </cell>
          <cell r="P580">
            <v>0</v>
          </cell>
          <cell r="Q580">
            <v>0</v>
          </cell>
          <cell r="Y580">
            <v>82</v>
          </cell>
          <cell r="AA580">
            <v>2.5</v>
          </cell>
          <cell r="AF580">
            <v>44</v>
          </cell>
          <cell r="AH580">
            <v>560</v>
          </cell>
          <cell r="AI580">
            <v>563</v>
          </cell>
          <cell r="AN580">
            <v>27.3</v>
          </cell>
          <cell r="AR580">
            <v>15.3</v>
          </cell>
          <cell r="AT580" t="str">
            <v>Professional, Scientific and Technical Services</v>
          </cell>
          <cell r="AU580" t="str">
            <v>Public Administration and Safety</v>
          </cell>
          <cell r="AV580" t="str">
            <v>Mining</v>
          </cell>
          <cell r="AW580" t="str">
            <v>Electricity, Gas, Water and Waste Services</v>
          </cell>
          <cell r="AX580">
            <v>52.4</v>
          </cell>
          <cell r="AY580">
            <v>22.7</v>
          </cell>
          <cell r="AZ580">
            <v>16</v>
          </cell>
          <cell r="BA580">
            <v>6.7</v>
          </cell>
          <cell r="BN580">
            <v>12.7</v>
          </cell>
          <cell r="BO580">
            <v>19</v>
          </cell>
          <cell r="BP580">
            <v>18.3</v>
          </cell>
          <cell r="BQ580">
            <v>10.4</v>
          </cell>
          <cell r="BR580">
            <v>34.9</v>
          </cell>
          <cell r="BS580">
            <v>1.1000000000000001</v>
          </cell>
          <cell r="BT580">
            <v>1.6</v>
          </cell>
          <cell r="BU580">
            <v>2.1</v>
          </cell>
          <cell r="BV580">
            <v>0</v>
          </cell>
          <cell r="BW580">
            <v>1.2</v>
          </cell>
          <cell r="BX580">
            <v>27.8</v>
          </cell>
          <cell r="BY580">
            <v>33.6</v>
          </cell>
          <cell r="BZ580">
            <v>24.7</v>
          </cell>
          <cell r="CA580">
            <v>4.3</v>
          </cell>
          <cell r="CB580">
            <v>4.4000000000000004</v>
          </cell>
          <cell r="CC580">
            <v>3.9</v>
          </cell>
          <cell r="CD580">
            <v>40</v>
          </cell>
          <cell r="CF580" t="str">
            <v>Other Industries</v>
          </cell>
          <cell r="CG580">
            <v>2.2000000000000028</v>
          </cell>
        </row>
        <row r="581">
          <cell r="B581">
            <v>234511</v>
          </cell>
          <cell r="C581" t="str">
            <v>Biologists</v>
          </cell>
          <cell r="E581">
            <v>1794</v>
          </cell>
          <cell r="F581" t="str">
            <v>n/a</v>
          </cell>
          <cell r="G581">
            <v>51</v>
          </cell>
          <cell r="H581">
            <v>49</v>
          </cell>
          <cell r="I581">
            <v>78</v>
          </cell>
          <cell r="J581">
            <v>22</v>
          </cell>
          <cell r="K581">
            <v>67.7</v>
          </cell>
          <cell r="L581">
            <v>30</v>
          </cell>
          <cell r="M581">
            <v>0</v>
          </cell>
          <cell r="N581">
            <v>0</v>
          </cell>
          <cell r="O581">
            <v>2.2999999999999998</v>
          </cell>
          <cell r="P581">
            <v>0</v>
          </cell>
          <cell r="Q581">
            <v>0</v>
          </cell>
          <cell r="Y581">
            <v>78</v>
          </cell>
          <cell r="AA581">
            <v>3.7</v>
          </cell>
          <cell r="AF581">
            <v>42</v>
          </cell>
          <cell r="AH581">
            <v>290</v>
          </cell>
          <cell r="AI581">
            <v>285</v>
          </cell>
          <cell r="AN581">
            <v>149</v>
          </cell>
          <cell r="AR581">
            <v>3.8</v>
          </cell>
          <cell r="AT581" t="str">
            <v>Education and Training</v>
          </cell>
          <cell r="AU581" t="str">
            <v>Professional, Scientific and Technical Services</v>
          </cell>
          <cell r="AV581" t="str">
            <v>Public Administration and Safety</v>
          </cell>
          <cell r="AW581" t="str">
            <v>Arts and Recreation Services</v>
          </cell>
          <cell r="AX581">
            <v>58.1</v>
          </cell>
          <cell r="AY581">
            <v>26.4</v>
          </cell>
          <cell r="AZ581">
            <v>6.8</v>
          </cell>
          <cell r="BA581">
            <v>3.8</v>
          </cell>
          <cell r="BN581">
            <v>23.8</v>
          </cell>
          <cell r="BO581">
            <v>19.899999999999999</v>
          </cell>
          <cell r="BP581">
            <v>24.5</v>
          </cell>
          <cell r="BQ581">
            <v>8.1999999999999993</v>
          </cell>
          <cell r="BR581">
            <v>13.1</v>
          </cell>
          <cell r="BS581">
            <v>2.1</v>
          </cell>
          <cell r="BT581">
            <v>2.1</v>
          </cell>
          <cell r="BU581">
            <v>6.4</v>
          </cell>
          <cell r="BV581">
            <v>0</v>
          </cell>
          <cell r="BW581">
            <v>3.9</v>
          </cell>
          <cell r="BX581">
            <v>36.700000000000003</v>
          </cell>
          <cell r="BY581">
            <v>29.7</v>
          </cell>
          <cell r="BZ581">
            <v>17</v>
          </cell>
          <cell r="CA581">
            <v>7.8</v>
          </cell>
          <cell r="CB581">
            <v>3.9</v>
          </cell>
          <cell r="CC581">
            <v>1.1000000000000001</v>
          </cell>
          <cell r="CD581">
            <v>37</v>
          </cell>
          <cell r="CF581" t="str">
            <v>Other Industries</v>
          </cell>
          <cell r="CG581">
            <v>4.9000000000000057</v>
          </cell>
        </row>
        <row r="582">
          <cell r="B582">
            <v>234513</v>
          </cell>
          <cell r="C582" t="str">
            <v>Biochemists</v>
          </cell>
          <cell r="E582">
            <v>1794</v>
          </cell>
          <cell r="F582" t="str">
            <v>n/a</v>
          </cell>
          <cell r="G582">
            <v>60</v>
          </cell>
          <cell r="H582">
            <v>40</v>
          </cell>
          <cell r="I582">
            <v>82</v>
          </cell>
          <cell r="J582">
            <v>18</v>
          </cell>
          <cell r="K582">
            <v>59.7</v>
          </cell>
          <cell r="L582">
            <v>38</v>
          </cell>
          <cell r="M582">
            <v>2.2999999999999998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Y582">
            <v>82</v>
          </cell>
          <cell r="AA582">
            <v>3.7</v>
          </cell>
          <cell r="AF582">
            <v>43</v>
          </cell>
          <cell r="AH582">
            <v>140</v>
          </cell>
          <cell r="AI582">
            <v>141</v>
          </cell>
          <cell r="AN582">
            <v>149</v>
          </cell>
          <cell r="AR582">
            <v>3.8</v>
          </cell>
          <cell r="AT582" t="str">
            <v>Education and Training</v>
          </cell>
          <cell r="AU582" t="str">
            <v>Health Care and Social Assistance</v>
          </cell>
          <cell r="AV582" t="str">
            <v>Professional, Scientific and Technical Services</v>
          </cell>
          <cell r="AW582" t="str">
            <v>Manufacturing</v>
          </cell>
          <cell r="AX582">
            <v>39.799999999999997</v>
          </cell>
          <cell r="AY582">
            <v>23.3</v>
          </cell>
          <cell r="AZ582">
            <v>21.8</v>
          </cell>
          <cell r="BA582">
            <v>12.8</v>
          </cell>
          <cell r="BN582">
            <v>18.600000000000001</v>
          </cell>
          <cell r="BO582">
            <v>41.1</v>
          </cell>
          <cell r="BP582">
            <v>17.100000000000001</v>
          </cell>
          <cell r="BQ582">
            <v>10.9</v>
          </cell>
          <cell r="BR582">
            <v>8.5</v>
          </cell>
          <cell r="BS582">
            <v>0</v>
          </cell>
          <cell r="BT582">
            <v>0</v>
          </cell>
          <cell r="BU582">
            <v>3.9</v>
          </cell>
          <cell r="BV582">
            <v>0</v>
          </cell>
          <cell r="BW582">
            <v>5.5</v>
          </cell>
          <cell r="BX582">
            <v>39.299999999999997</v>
          </cell>
          <cell r="BY582">
            <v>20</v>
          </cell>
          <cell r="BZ582">
            <v>15.2</v>
          </cell>
          <cell r="CA582">
            <v>6.9</v>
          </cell>
          <cell r="CB582">
            <v>6.2</v>
          </cell>
          <cell r="CC582">
            <v>6.9</v>
          </cell>
          <cell r="CD582">
            <v>37</v>
          </cell>
          <cell r="CF582" t="str">
            <v>Other Industries</v>
          </cell>
          <cell r="CG582">
            <v>2.3000000000000114</v>
          </cell>
        </row>
        <row r="583">
          <cell r="B583">
            <v>234514</v>
          </cell>
          <cell r="C583" t="str">
            <v>Biotechnologists</v>
          </cell>
          <cell r="E583">
            <v>1794</v>
          </cell>
          <cell r="F583" t="str">
            <v>n/a</v>
          </cell>
          <cell r="G583">
            <v>49</v>
          </cell>
          <cell r="H583">
            <v>52</v>
          </cell>
          <cell r="I583">
            <v>77</v>
          </cell>
          <cell r="J583">
            <v>23</v>
          </cell>
          <cell r="K583">
            <v>66.3</v>
          </cell>
          <cell r="L583">
            <v>29.9</v>
          </cell>
          <cell r="M583">
            <v>2.1</v>
          </cell>
          <cell r="N583">
            <v>0.5</v>
          </cell>
          <cell r="O583">
            <v>1.2</v>
          </cell>
          <cell r="P583">
            <v>0</v>
          </cell>
          <cell r="Q583">
            <v>0</v>
          </cell>
          <cell r="Y583">
            <v>77</v>
          </cell>
          <cell r="AA583">
            <v>3.7</v>
          </cell>
          <cell r="AF583">
            <v>43</v>
          </cell>
          <cell r="AH583">
            <v>610</v>
          </cell>
          <cell r="AI583">
            <v>614</v>
          </cell>
          <cell r="AN583">
            <v>149</v>
          </cell>
          <cell r="AR583">
            <v>3.8</v>
          </cell>
          <cell r="AT583" t="str">
            <v>Education and Training</v>
          </cell>
          <cell r="AU583" t="str">
            <v>Professional, Scientific and Technical Services</v>
          </cell>
          <cell r="AV583" t="str">
            <v>Health Care and Social Assistance</v>
          </cell>
          <cell r="AW583" t="str">
            <v>Manufacturing</v>
          </cell>
          <cell r="AX583">
            <v>36.799999999999997</v>
          </cell>
          <cell r="AY583">
            <v>35.6</v>
          </cell>
          <cell r="AZ583">
            <v>13.4</v>
          </cell>
          <cell r="BA583">
            <v>5.6</v>
          </cell>
          <cell r="BN583">
            <v>19.899999999999999</v>
          </cell>
          <cell r="BO583">
            <v>33.299999999999997</v>
          </cell>
          <cell r="BP583">
            <v>25.1</v>
          </cell>
          <cell r="BQ583">
            <v>7.4</v>
          </cell>
          <cell r="BR583">
            <v>8.6</v>
          </cell>
          <cell r="BS583">
            <v>1.1000000000000001</v>
          </cell>
          <cell r="BT583">
            <v>0</v>
          </cell>
          <cell r="BU583">
            <v>4.5</v>
          </cell>
          <cell r="BV583">
            <v>0</v>
          </cell>
          <cell r="BW583">
            <v>5.5</v>
          </cell>
          <cell r="BX583">
            <v>34.1</v>
          </cell>
          <cell r="BY583">
            <v>31.6</v>
          </cell>
          <cell r="BZ583">
            <v>19</v>
          </cell>
          <cell r="CA583">
            <v>6.2</v>
          </cell>
          <cell r="CB583">
            <v>2</v>
          </cell>
          <cell r="CC583">
            <v>1.7</v>
          </cell>
          <cell r="CD583">
            <v>37</v>
          </cell>
          <cell r="CF583" t="str">
            <v>Other Industries</v>
          </cell>
          <cell r="CG583">
            <v>8.5999999999999943</v>
          </cell>
        </row>
        <row r="584">
          <cell r="B584">
            <v>234515</v>
          </cell>
          <cell r="C584" t="str">
            <v>Botanists</v>
          </cell>
          <cell r="E584">
            <v>1794</v>
          </cell>
          <cell r="F584" t="str">
            <v>n/a</v>
          </cell>
          <cell r="G584">
            <v>56</v>
          </cell>
          <cell r="H584">
            <v>44</v>
          </cell>
          <cell r="I584">
            <v>76</v>
          </cell>
          <cell r="J584">
            <v>24</v>
          </cell>
          <cell r="K584">
            <v>52.6</v>
          </cell>
          <cell r="L584">
            <v>38.200000000000003</v>
          </cell>
          <cell r="M584">
            <v>4.0999999999999996</v>
          </cell>
          <cell r="N584">
            <v>2.5</v>
          </cell>
          <cell r="O584">
            <v>2.2000000000000002</v>
          </cell>
          <cell r="P584">
            <v>0</v>
          </cell>
          <cell r="Q584">
            <v>0.5</v>
          </cell>
          <cell r="Y584">
            <v>76</v>
          </cell>
          <cell r="AA584">
            <v>3.7</v>
          </cell>
          <cell r="AF584">
            <v>43</v>
          </cell>
          <cell r="AH584">
            <v>650</v>
          </cell>
          <cell r="AI584">
            <v>647</v>
          </cell>
          <cell r="AN584">
            <v>149</v>
          </cell>
          <cell r="AR584">
            <v>3.8</v>
          </cell>
          <cell r="AT584" t="str">
            <v>Professional, Scientific and Technical Services</v>
          </cell>
          <cell r="AU584" t="str">
            <v>Public Administration and Safety</v>
          </cell>
          <cell r="AV584" t="str">
            <v>Education and Training</v>
          </cell>
          <cell r="AW584" t="str">
            <v>Arts and Recreation Services</v>
          </cell>
          <cell r="AX584">
            <v>41</v>
          </cell>
          <cell r="AY584">
            <v>21.7</v>
          </cell>
          <cell r="AZ584">
            <v>15.6</v>
          </cell>
          <cell r="BA584">
            <v>9.6999999999999993</v>
          </cell>
          <cell r="BN584">
            <v>18.8</v>
          </cell>
          <cell r="BO584">
            <v>17.2</v>
          </cell>
          <cell r="BP584">
            <v>25</v>
          </cell>
          <cell r="BQ584">
            <v>6.9</v>
          </cell>
          <cell r="BR584">
            <v>18.8</v>
          </cell>
          <cell r="BS584">
            <v>3.8</v>
          </cell>
          <cell r="BT584">
            <v>2.5</v>
          </cell>
          <cell r="BU584">
            <v>7</v>
          </cell>
          <cell r="BV584">
            <v>0.5</v>
          </cell>
          <cell r="BW584">
            <v>2.7</v>
          </cell>
          <cell r="BX584">
            <v>18.8</v>
          </cell>
          <cell r="BY584">
            <v>26</v>
          </cell>
          <cell r="BZ584">
            <v>23.7</v>
          </cell>
          <cell r="CA584">
            <v>14.1</v>
          </cell>
          <cell r="CB584">
            <v>8.4</v>
          </cell>
          <cell r="CC584">
            <v>5.8</v>
          </cell>
          <cell r="CD584">
            <v>45</v>
          </cell>
          <cell r="CF584" t="str">
            <v>Other Industries</v>
          </cell>
          <cell r="CG584">
            <v>12</v>
          </cell>
        </row>
        <row r="585">
          <cell r="B585">
            <v>234516</v>
          </cell>
          <cell r="C585" t="str">
            <v>Marine Biologists</v>
          </cell>
          <cell r="E585">
            <v>1794</v>
          </cell>
          <cell r="F585" t="str">
            <v>n/a</v>
          </cell>
          <cell r="G585">
            <v>60</v>
          </cell>
          <cell r="H585">
            <v>40</v>
          </cell>
          <cell r="I585">
            <v>78</v>
          </cell>
          <cell r="J585">
            <v>22</v>
          </cell>
          <cell r="K585">
            <v>59.2</v>
          </cell>
          <cell r="L585">
            <v>37.799999999999997</v>
          </cell>
          <cell r="M585">
            <v>1.7</v>
          </cell>
          <cell r="N585">
            <v>0.9</v>
          </cell>
          <cell r="O585">
            <v>0.5</v>
          </cell>
          <cell r="P585">
            <v>0</v>
          </cell>
          <cell r="Q585">
            <v>0</v>
          </cell>
          <cell r="Y585">
            <v>78</v>
          </cell>
          <cell r="AA585">
            <v>3.7</v>
          </cell>
          <cell r="AF585">
            <v>43</v>
          </cell>
          <cell r="AH585">
            <v>670</v>
          </cell>
          <cell r="AI585">
            <v>666</v>
          </cell>
          <cell r="AN585">
            <v>149</v>
          </cell>
          <cell r="AR585">
            <v>3.8</v>
          </cell>
          <cell r="AT585" t="str">
            <v>Professional, Scientific and Technical Services</v>
          </cell>
          <cell r="AU585" t="str">
            <v>Public Administration and Safety</v>
          </cell>
          <cell r="AV585" t="str">
            <v>Education and Training</v>
          </cell>
          <cell r="AW585" t="str">
            <v>Arts and Recreation Services</v>
          </cell>
          <cell r="AX585">
            <v>39.5</v>
          </cell>
          <cell r="AY585">
            <v>27.8</v>
          </cell>
          <cell r="AZ585">
            <v>16.7</v>
          </cell>
          <cell r="BA585">
            <v>4.8</v>
          </cell>
          <cell r="BN585">
            <v>11.2</v>
          </cell>
          <cell r="BO585">
            <v>7</v>
          </cell>
          <cell r="BP585">
            <v>33</v>
          </cell>
          <cell r="BQ585">
            <v>8.1999999999999993</v>
          </cell>
          <cell r="BR585">
            <v>24.1</v>
          </cell>
          <cell r="BS585">
            <v>12.4</v>
          </cell>
          <cell r="BT585">
            <v>2.6</v>
          </cell>
          <cell r="BU585">
            <v>1.7</v>
          </cell>
          <cell r="BV585">
            <v>0</v>
          </cell>
          <cell r="BW585">
            <v>4.2</v>
          </cell>
          <cell r="BX585">
            <v>23</v>
          </cell>
          <cell r="BY585">
            <v>35.299999999999997</v>
          </cell>
          <cell r="BZ585">
            <v>22.6</v>
          </cell>
          <cell r="CA585">
            <v>7.8</v>
          </cell>
          <cell r="CB585">
            <v>4.0999999999999996</v>
          </cell>
          <cell r="CC585">
            <v>3</v>
          </cell>
          <cell r="CD585">
            <v>41</v>
          </cell>
          <cell r="CF585" t="str">
            <v>Other Industries</v>
          </cell>
          <cell r="CG585">
            <v>11.200000000000003</v>
          </cell>
        </row>
        <row r="586">
          <cell r="B586">
            <v>234517</v>
          </cell>
          <cell r="C586" t="str">
            <v>Microbiologists</v>
          </cell>
          <cell r="E586">
            <v>1794</v>
          </cell>
          <cell r="F586" t="str">
            <v>n/a</v>
          </cell>
          <cell r="G586">
            <v>28</v>
          </cell>
          <cell r="H586">
            <v>71</v>
          </cell>
          <cell r="I586">
            <v>78</v>
          </cell>
          <cell r="J586">
            <v>22</v>
          </cell>
          <cell r="K586">
            <v>36.4</v>
          </cell>
          <cell r="L586">
            <v>57.1</v>
          </cell>
          <cell r="M586">
            <v>3.8</v>
          </cell>
          <cell r="N586">
            <v>0.4</v>
          </cell>
          <cell r="O586">
            <v>2.2999999999999998</v>
          </cell>
          <cell r="P586">
            <v>0</v>
          </cell>
          <cell r="Q586">
            <v>0</v>
          </cell>
          <cell r="Y586">
            <v>78</v>
          </cell>
          <cell r="AA586">
            <v>3.7</v>
          </cell>
          <cell r="AF586">
            <v>41</v>
          </cell>
          <cell r="AH586">
            <v>730</v>
          </cell>
          <cell r="AI586">
            <v>731</v>
          </cell>
          <cell r="AN586">
            <v>149</v>
          </cell>
          <cell r="AR586">
            <v>3.8</v>
          </cell>
          <cell r="AT586" t="str">
            <v>Professional, Scientific and Technical Services</v>
          </cell>
          <cell r="AU586" t="str">
            <v>Manufacturing</v>
          </cell>
          <cell r="AV586" t="str">
            <v>Health Care and Social Assistance</v>
          </cell>
          <cell r="AW586" t="str">
            <v>Education and Training</v>
          </cell>
          <cell r="AX586">
            <v>31</v>
          </cell>
          <cell r="AY586">
            <v>29.9</v>
          </cell>
          <cell r="AZ586">
            <v>15.9</v>
          </cell>
          <cell r="BA586">
            <v>11</v>
          </cell>
          <cell r="BN586">
            <v>27.6</v>
          </cell>
          <cell r="BO586">
            <v>35.6</v>
          </cell>
          <cell r="BP586">
            <v>19.8</v>
          </cell>
          <cell r="BQ586">
            <v>5.0999999999999996</v>
          </cell>
          <cell r="BR586">
            <v>5.7</v>
          </cell>
          <cell r="BS586">
            <v>2.4</v>
          </cell>
          <cell r="BT586">
            <v>1.4</v>
          </cell>
          <cell r="BU586">
            <v>2.2999999999999998</v>
          </cell>
          <cell r="BV586">
            <v>0</v>
          </cell>
          <cell r="BW586">
            <v>4.4000000000000004</v>
          </cell>
          <cell r="BX586">
            <v>32.1</v>
          </cell>
          <cell r="BY586">
            <v>31.3</v>
          </cell>
          <cell r="BZ586">
            <v>17.7</v>
          </cell>
          <cell r="CA586">
            <v>7.1</v>
          </cell>
          <cell r="CB586">
            <v>5.2</v>
          </cell>
          <cell r="CC586">
            <v>2.1</v>
          </cell>
          <cell r="CD586">
            <v>38</v>
          </cell>
          <cell r="CF586" t="str">
            <v>Other Industries</v>
          </cell>
          <cell r="CG586">
            <v>12.200000000000003</v>
          </cell>
        </row>
        <row r="587">
          <cell r="B587">
            <v>234518</v>
          </cell>
          <cell r="C587" t="str">
            <v>Zoologists</v>
          </cell>
          <cell r="E587">
            <v>1794</v>
          </cell>
          <cell r="F587" t="str">
            <v>n/a</v>
          </cell>
          <cell r="G587">
            <v>57</v>
          </cell>
          <cell r="H587">
            <v>43</v>
          </cell>
          <cell r="I587">
            <v>72</v>
          </cell>
          <cell r="J587">
            <v>28</v>
          </cell>
          <cell r="K587">
            <v>45.2</v>
          </cell>
          <cell r="L587">
            <v>43.8</v>
          </cell>
          <cell r="M587">
            <v>4.3</v>
          </cell>
          <cell r="N587">
            <v>3</v>
          </cell>
          <cell r="O587">
            <v>2.7</v>
          </cell>
          <cell r="P587">
            <v>0</v>
          </cell>
          <cell r="Q587">
            <v>1.1000000000000001</v>
          </cell>
          <cell r="Y587">
            <v>72</v>
          </cell>
          <cell r="AA587">
            <v>3.7</v>
          </cell>
          <cell r="AF587">
            <v>45</v>
          </cell>
          <cell r="AH587">
            <v>710</v>
          </cell>
          <cell r="AI587">
            <v>712</v>
          </cell>
          <cell r="AN587">
            <v>149</v>
          </cell>
          <cell r="AR587">
            <v>3.8</v>
          </cell>
          <cell r="AT587" t="str">
            <v>Professional, Scientific and Technical Services</v>
          </cell>
          <cell r="AU587" t="str">
            <v>Public Administration and Safety</v>
          </cell>
          <cell r="AV587" t="str">
            <v>Arts and Recreation Services</v>
          </cell>
          <cell r="AW587" t="str">
            <v>Education and Training</v>
          </cell>
          <cell r="AX587">
            <v>27</v>
          </cell>
          <cell r="AY587">
            <v>20.2</v>
          </cell>
          <cell r="AZ587">
            <v>15</v>
          </cell>
          <cell r="BA587">
            <v>12.4</v>
          </cell>
          <cell r="BN587">
            <v>21.8</v>
          </cell>
          <cell r="BO587">
            <v>21.5</v>
          </cell>
          <cell r="BP587">
            <v>22</v>
          </cell>
          <cell r="BQ587">
            <v>6.3</v>
          </cell>
          <cell r="BR587">
            <v>18.7</v>
          </cell>
          <cell r="BS587">
            <v>3.5</v>
          </cell>
          <cell r="BT587">
            <v>3.4</v>
          </cell>
          <cell r="BU587">
            <v>2.7</v>
          </cell>
          <cell r="BV587">
            <v>0</v>
          </cell>
          <cell r="BW587">
            <v>5.4</v>
          </cell>
          <cell r="BX587">
            <v>26.2</v>
          </cell>
          <cell r="BY587">
            <v>26.2</v>
          </cell>
          <cell r="BZ587">
            <v>20.399999999999999</v>
          </cell>
          <cell r="CA587">
            <v>8.6999999999999993</v>
          </cell>
          <cell r="CB587">
            <v>7.9</v>
          </cell>
          <cell r="CC587">
            <v>5.0999999999999996</v>
          </cell>
          <cell r="CD587">
            <v>42</v>
          </cell>
          <cell r="CF587" t="str">
            <v>Other Industries</v>
          </cell>
          <cell r="CG587">
            <v>25.399999999999991</v>
          </cell>
        </row>
        <row r="588">
          <cell r="B588">
            <v>234599</v>
          </cell>
          <cell r="C588" t="str">
            <v>Other Life Scientists</v>
          </cell>
          <cell r="E588">
            <v>1794</v>
          </cell>
          <cell r="F588" t="str">
            <v>n/a</v>
          </cell>
          <cell r="G588">
            <v>37</v>
          </cell>
          <cell r="H588">
            <v>63</v>
          </cell>
          <cell r="I588">
            <v>70</v>
          </cell>
          <cell r="J588">
            <v>30</v>
          </cell>
          <cell r="K588">
            <v>48.5</v>
          </cell>
          <cell r="L588">
            <v>40.9</v>
          </cell>
          <cell r="M588">
            <v>3.4</v>
          </cell>
          <cell r="N588">
            <v>4.0999999999999996</v>
          </cell>
          <cell r="O588">
            <v>3</v>
          </cell>
          <cell r="P588">
            <v>0</v>
          </cell>
          <cell r="Q588">
            <v>0</v>
          </cell>
          <cell r="Y588">
            <v>70</v>
          </cell>
          <cell r="AA588">
            <v>3.7</v>
          </cell>
          <cell r="AF588">
            <v>42</v>
          </cell>
          <cell r="AH588">
            <v>1000</v>
          </cell>
          <cell r="AI588">
            <v>1001</v>
          </cell>
          <cell r="AN588">
            <v>149</v>
          </cell>
          <cell r="AR588">
            <v>3.8</v>
          </cell>
          <cell r="AT588" t="str">
            <v>Professional, Scientific and Technical Services</v>
          </cell>
          <cell r="AU588" t="str">
            <v>Health Care and Social Assistance</v>
          </cell>
          <cell r="AV588" t="str">
            <v>Education and Training</v>
          </cell>
          <cell r="AW588" t="str">
            <v>Public Administration and Safety</v>
          </cell>
          <cell r="AX588">
            <v>26.6</v>
          </cell>
          <cell r="AY588">
            <v>23.3</v>
          </cell>
          <cell r="AZ588">
            <v>21</v>
          </cell>
          <cell r="BA588">
            <v>15.3</v>
          </cell>
          <cell r="BN588">
            <v>26.9</v>
          </cell>
          <cell r="BO588">
            <v>32.1</v>
          </cell>
          <cell r="BP588">
            <v>17.399999999999999</v>
          </cell>
          <cell r="BQ588">
            <v>7.4</v>
          </cell>
          <cell r="BR588">
            <v>8.1999999999999993</v>
          </cell>
          <cell r="BS588">
            <v>2.6</v>
          </cell>
          <cell r="BT588">
            <v>1.5</v>
          </cell>
          <cell r="BU588">
            <v>3.9</v>
          </cell>
          <cell r="BV588">
            <v>0.3</v>
          </cell>
          <cell r="BW588">
            <v>5</v>
          </cell>
          <cell r="BX588">
            <v>35</v>
          </cell>
          <cell r="BY588">
            <v>30.8</v>
          </cell>
          <cell r="BZ588">
            <v>16.899999999999999</v>
          </cell>
          <cell r="CA588">
            <v>5.5</v>
          </cell>
          <cell r="CB588">
            <v>3.9</v>
          </cell>
          <cell r="CC588">
            <v>2.6</v>
          </cell>
          <cell r="CD588">
            <v>37</v>
          </cell>
          <cell r="CF588" t="str">
            <v>Other Industries</v>
          </cell>
          <cell r="CG588">
            <v>13.799999999999997</v>
          </cell>
        </row>
        <row r="589">
          <cell r="B589">
            <v>234911</v>
          </cell>
          <cell r="C589" t="str">
            <v>Conservators</v>
          </cell>
          <cell r="E589">
            <v>2094</v>
          </cell>
          <cell r="F589" t="str">
            <v>n/a</v>
          </cell>
          <cell r="G589">
            <v>32</v>
          </cell>
          <cell r="H589">
            <v>67</v>
          </cell>
          <cell r="I589">
            <v>62</v>
          </cell>
          <cell r="J589">
            <v>38</v>
          </cell>
          <cell r="K589">
            <v>38.9</v>
          </cell>
          <cell r="L589">
            <v>36.9</v>
          </cell>
          <cell r="M589">
            <v>10.4</v>
          </cell>
          <cell r="N589">
            <v>7.7</v>
          </cell>
          <cell r="O589">
            <v>2.5</v>
          </cell>
          <cell r="P589">
            <v>0.7</v>
          </cell>
          <cell r="Q589">
            <v>3</v>
          </cell>
          <cell r="Y589">
            <v>62</v>
          </cell>
          <cell r="AA589">
            <v>1.8</v>
          </cell>
          <cell r="AF589">
            <v>40</v>
          </cell>
          <cell r="AH589">
            <v>460</v>
          </cell>
          <cell r="AI589">
            <v>455</v>
          </cell>
          <cell r="AN589">
            <v>53</v>
          </cell>
          <cell r="AR589">
            <v>21.5</v>
          </cell>
          <cell r="AT589" t="str">
            <v>Arts and Recreation Services</v>
          </cell>
          <cell r="AU589" t="str">
            <v>Information Media and Telecommunications</v>
          </cell>
          <cell r="AV589" t="str">
            <v>Public Administration and Safety</v>
          </cell>
          <cell r="AW589" t="str">
            <v>Other Services</v>
          </cell>
          <cell r="AX589">
            <v>61.1</v>
          </cell>
          <cell r="AY589">
            <v>14.7</v>
          </cell>
          <cell r="AZ589">
            <v>8.3000000000000007</v>
          </cell>
          <cell r="BA589">
            <v>4.0999999999999996</v>
          </cell>
          <cell r="BN589">
            <v>33.799999999999997</v>
          </cell>
          <cell r="BO589">
            <v>22</v>
          </cell>
          <cell r="BP589">
            <v>11.2</v>
          </cell>
          <cell r="BQ589">
            <v>8.4</v>
          </cell>
          <cell r="BR589">
            <v>6.2</v>
          </cell>
          <cell r="BS589">
            <v>3.7</v>
          </cell>
          <cell r="BT589">
            <v>0.7</v>
          </cell>
          <cell r="BU589">
            <v>14.1</v>
          </cell>
          <cell r="BV589">
            <v>0.7</v>
          </cell>
          <cell r="BW589">
            <v>2.2000000000000002</v>
          </cell>
          <cell r="BX589">
            <v>14.6</v>
          </cell>
          <cell r="BY589">
            <v>29.2</v>
          </cell>
          <cell r="BZ589">
            <v>24.8</v>
          </cell>
          <cell r="CA589">
            <v>11.1</v>
          </cell>
          <cell r="CB589">
            <v>8.5</v>
          </cell>
          <cell r="CC589">
            <v>8.9</v>
          </cell>
          <cell r="CD589">
            <v>46</v>
          </cell>
          <cell r="CF589" t="str">
            <v>Other Industries</v>
          </cell>
          <cell r="CG589">
            <v>11.800000000000011</v>
          </cell>
        </row>
        <row r="590">
          <cell r="B590">
            <v>234912</v>
          </cell>
          <cell r="C590" t="str">
            <v>Metallurgists</v>
          </cell>
          <cell r="E590">
            <v>2094</v>
          </cell>
          <cell r="F590" t="str">
            <v>n/a</v>
          </cell>
          <cell r="G590">
            <v>84</v>
          </cell>
          <cell r="H590">
            <v>16</v>
          </cell>
          <cell r="I590">
            <v>87</v>
          </cell>
          <cell r="J590">
            <v>14</v>
          </cell>
          <cell r="K590">
            <v>24.1</v>
          </cell>
          <cell r="L590">
            <v>63.7</v>
          </cell>
          <cell r="M590">
            <v>7.1</v>
          </cell>
          <cell r="N590">
            <v>2.8</v>
          </cell>
          <cell r="O590">
            <v>1.9</v>
          </cell>
          <cell r="P590">
            <v>0.3</v>
          </cell>
          <cell r="Q590">
            <v>0</v>
          </cell>
          <cell r="Y590">
            <v>87</v>
          </cell>
          <cell r="AA590">
            <v>1.8</v>
          </cell>
          <cell r="AF590">
            <v>49</v>
          </cell>
          <cell r="AH590">
            <v>960</v>
          </cell>
          <cell r="AI590">
            <v>956</v>
          </cell>
          <cell r="AN590">
            <v>53</v>
          </cell>
          <cell r="AR590">
            <v>21.5</v>
          </cell>
          <cell r="AT590" t="str">
            <v>Mining</v>
          </cell>
          <cell r="AU590" t="str">
            <v>Manufacturing</v>
          </cell>
          <cell r="AV590" t="str">
            <v>Professional, Scientific and Technical Services</v>
          </cell>
          <cell r="AW590" t="str">
            <v>Education and Training</v>
          </cell>
          <cell r="AX590">
            <v>51.7</v>
          </cell>
          <cell r="AY590">
            <v>21.8</v>
          </cell>
          <cell r="AZ590">
            <v>21.1</v>
          </cell>
          <cell r="BA590">
            <v>2.9</v>
          </cell>
          <cell r="BN590">
            <v>17.7</v>
          </cell>
          <cell r="BO590">
            <v>11.2</v>
          </cell>
          <cell r="BP590">
            <v>11.1</v>
          </cell>
          <cell r="BQ590">
            <v>10.1</v>
          </cell>
          <cell r="BR590">
            <v>46.2</v>
          </cell>
          <cell r="BS590">
            <v>2.5</v>
          </cell>
          <cell r="BT590">
            <v>1.2</v>
          </cell>
          <cell r="BU590">
            <v>0</v>
          </cell>
          <cell r="BV590">
            <v>0</v>
          </cell>
          <cell r="BW590">
            <v>4.8</v>
          </cell>
          <cell r="BX590">
            <v>30.2</v>
          </cell>
          <cell r="BY590">
            <v>23.7</v>
          </cell>
          <cell r="BZ590">
            <v>21.3</v>
          </cell>
          <cell r="CA590">
            <v>7.4</v>
          </cell>
          <cell r="CB590">
            <v>6.3</v>
          </cell>
          <cell r="CC590">
            <v>6.2</v>
          </cell>
          <cell r="CD590">
            <v>41</v>
          </cell>
          <cell r="CF590" t="str">
            <v>Other Industries</v>
          </cell>
          <cell r="CG590">
            <v>2.5</v>
          </cell>
        </row>
        <row r="591">
          <cell r="B591">
            <v>234913</v>
          </cell>
          <cell r="C591" t="str">
            <v>Meteorologists</v>
          </cell>
          <cell r="E591">
            <v>2094</v>
          </cell>
          <cell r="F591" t="str">
            <v>n/a</v>
          </cell>
          <cell r="G591">
            <v>71</v>
          </cell>
          <cell r="H591">
            <v>30</v>
          </cell>
          <cell r="I591">
            <v>80</v>
          </cell>
          <cell r="J591">
            <v>20</v>
          </cell>
          <cell r="K591">
            <v>68.2</v>
          </cell>
          <cell r="L591">
            <v>24.1</v>
          </cell>
          <cell r="M591">
            <v>3.3</v>
          </cell>
          <cell r="N591">
            <v>1.5</v>
          </cell>
          <cell r="O591">
            <v>2.9</v>
          </cell>
          <cell r="P591">
            <v>0</v>
          </cell>
          <cell r="Q591">
            <v>0</v>
          </cell>
          <cell r="Y591">
            <v>80</v>
          </cell>
          <cell r="AA591">
            <v>1.8</v>
          </cell>
          <cell r="AF591">
            <v>42</v>
          </cell>
          <cell r="AH591">
            <v>680</v>
          </cell>
          <cell r="AI591">
            <v>681</v>
          </cell>
          <cell r="AN591">
            <v>53</v>
          </cell>
          <cell r="AR591">
            <v>21.5</v>
          </cell>
          <cell r="AT591" t="str">
            <v>Professional, Scientific and Technical Services</v>
          </cell>
          <cell r="AU591" t="str">
            <v>Public Administration and Safety</v>
          </cell>
          <cell r="AV591" t="str">
            <v>Education and Training</v>
          </cell>
          <cell r="AW591" t="str">
            <v>Transport, Postal and Warehousing</v>
          </cell>
          <cell r="AX591">
            <v>80</v>
          </cell>
          <cell r="AY591">
            <v>8.8000000000000007</v>
          </cell>
          <cell r="AZ591">
            <v>4.7</v>
          </cell>
          <cell r="BA591">
            <v>1.9</v>
          </cell>
          <cell r="BN591">
            <v>18.100000000000001</v>
          </cell>
          <cell r="BO591">
            <v>42.1</v>
          </cell>
          <cell r="BP591">
            <v>11.4</v>
          </cell>
          <cell r="BQ591">
            <v>5.2</v>
          </cell>
          <cell r="BR591">
            <v>8.8000000000000007</v>
          </cell>
          <cell r="BS591">
            <v>6.8</v>
          </cell>
          <cell r="BT591">
            <v>3.8</v>
          </cell>
          <cell r="BU591">
            <v>3.8</v>
          </cell>
          <cell r="BV591">
            <v>0</v>
          </cell>
          <cell r="BW591">
            <v>3</v>
          </cell>
          <cell r="BX591">
            <v>25.3</v>
          </cell>
          <cell r="BY591">
            <v>28.4</v>
          </cell>
          <cell r="BZ591">
            <v>25.9</v>
          </cell>
          <cell r="CA591">
            <v>8.5</v>
          </cell>
          <cell r="CB591">
            <v>3.9</v>
          </cell>
          <cell r="CC591">
            <v>4.9000000000000004</v>
          </cell>
          <cell r="CD591">
            <v>42</v>
          </cell>
          <cell r="CF591" t="str">
            <v>Other Industries</v>
          </cell>
          <cell r="CG591">
            <v>4.5999999999999943</v>
          </cell>
        </row>
        <row r="592">
          <cell r="B592">
            <v>234914</v>
          </cell>
          <cell r="C592" t="str">
            <v>Physicists (including Astronomers)</v>
          </cell>
          <cell r="E592">
            <v>2094</v>
          </cell>
          <cell r="F592" t="str">
            <v>n/a</v>
          </cell>
          <cell r="G592">
            <v>76</v>
          </cell>
          <cell r="H592">
            <v>24</v>
          </cell>
          <cell r="I592">
            <v>88</v>
          </cell>
          <cell r="J592">
            <v>13</v>
          </cell>
          <cell r="K592">
            <v>74.5</v>
          </cell>
          <cell r="L592">
            <v>19.8</v>
          </cell>
          <cell r="M592">
            <v>1.9</v>
          </cell>
          <cell r="N592">
            <v>1.1000000000000001</v>
          </cell>
          <cell r="O592">
            <v>2.1</v>
          </cell>
          <cell r="P592">
            <v>0</v>
          </cell>
          <cell r="Q592">
            <v>0.6</v>
          </cell>
          <cell r="Y592">
            <v>88</v>
          </cell>
          <cell r="AA592">
            <v>1.8</v>
          </cell>
          <cell r="AF592">
            <v>43</v>
          </cell>
          <cell r="AH592">
            <v>1300</v>
          </cell>
          <cell r="AI592">
            <v>1333</v>
          </cell>
          <cell r="AN592">
            <v>53</v>
          </cell>
          <cell r="AR592">
            <v>21.5</v>
          </cell>
          <cell r="AT592" t="str">
            <v>Public Administration and Safety</v>
          </cell>
          <cell r="AU592" t="str">
            <v>Health Care and Social Assistance</v>
          </cell>
          <cell r="AV592" t="str">
            <v>Education and Training</v>
          </cell>
          <cell r="AW592" t="str">
            <v>Professional, Scientific and Technical Services</v>
          </cell>
          <cell r="AX592">
            <v>31.7</v>
          </cell>
          <cell r="AY592">
            <v>29</v>
          </cell>
          <cell r="AZ592">
            <v>19.899999999999999</v>
          </cell>
          <cell r="BA592">
            <v>17.100000000000001</v>
          </cell>
          <cell r="BN592">
            <v>27.9</v>
          </cell>
          <cell r="BO592">
            <v>24.3</v>
          </cell>
          <cell r="BP592">
            <v>10.199999999999999</v>
          </cell>
          <cell r="BQ592">
            <v>12.9</v>
          </cell>
          <cell r="BR592">
            <v>8.1</v>
          </cell>
          <cell r="BS592">
            <v>1.3</v>
          </cell>
          <cell r="BT592">
            <v>1.4</v>
          </cell>
          <cell r="BU592">
            <v>14</v>
          </cell>
          <cell r="BV592">
            <v>0</v>
          </cell>
          <cell r="BW592">
            <v>1.6</v>
          </cell>
          <cell r="BX592">
            <v>27.9</v>
          </cell>
          <cell r="BY592">
            <v>29.1</v>
          </cell>
          <cell r="BZ592">
            <v>24.1</v>
          </cell>
          <cell r="CA592">
            <v>8.4</v>
          </cell>
          <cell r="CB592">
            <v>5.2</v>
          </cell>
          <cell r="CC592">
            <v>3.8</v>
          </cell>
          <cell r="CD592">
            <v>41</v>
          </cell>
          <cell r="CF592" t="str">
            <v>Other Industries</v>
          </cell>
          <cell r="CG592">
            <v>2.3000000000000114</v>
          </cell>
        </row>
        <row r="593">
          <cell r="B593">
            <v>234915</v>
          </cell>
          <cell r="C593" t="str">
            <v>Exercise Physiologists</v>
          </cell>
          <cell r="E593">
            <v>2094</v>
          </cell>
          <cell r="F593" t="str">
            <v>n/a</v>
          </cell>
          <cell r="G593">
            <v>48</v>
          </cell>
          <cell r="H593">
            <v>52</v>
          </cell>
          <cell r="I593">
            <v>66</v>
          </cell>
          <cell r="J593">
            <v>34</v>
          </cell>
          <cell r="K593">
            <v>43.5</v>
          </cell>
          <cell r="L593">
            <v>53.9</v>
          </cell>
          <cell r="M593">
            <v>0.8</v>
          </cell>
          <cell r="N593">
            <v>0</v>
          </cell>
          <cell r="O593">
            <v>1.8</v>
          </cell>
          <cell r="P593">
            <v>0</v>
          </cell>
          <cell r="Q593">
            <v>0</v>
          </cell>
          <cell r="Y593">
            <v>66</v>
          </cell>
          <cell r="AA593">
            <v>1.8</v>
          </cell>
          <cell r="AF593">
            <v>43</v>
          </cell>
          <cell r="AH593">
            <v>2600</v>
          </cell>
          <cell r="AI593">
            <v>2564</v>
          </cell>
          <cell r="AN593">
            <v>53</v>
          </cell>
          <cell r="AR593">
            <v>21.5</v>
          </cell>
          <cell r="AT593" t="str">
            <v>Health Care and Social Assistance</v>
          </cell>
          <cell r="AU593" t="str">
            <v>Arts and Recreation Services</v>
          </cell>
          <cell r="AV593" t="str">
            <v>Education and Training</v>
          </cell>
          <cell r="AW593" t="str">
            <v>Other Services</v>
          </cell>
          <cell r="AX593">
            <v>72.2</v>
          </cell>
          <cell r="AY593">
            <v>9.1999999999999993</v>
          </cell>
          <cell r="AZ593">
            <v>6.1</v>
          </cell>
          <cell r="BA593">
            <v>3.9</v>
          </cell>
          <cell r="BN593">
            <v>32.299999999999997</v>
          </cell>
          <cell r="BO593">
            <v>21.3</v>
          </cell>
          <cell r="BP593">
            <v>24.4</v>
          </cell>
          <cell r="BQ593">
            <v>5.4</v>
          </cell>
          <cell r="BR593">
            <v>11.6</v>
          </cell>
          <cell r="BS593">
            <v>1.9</v>
          </cell>
          <cell r="BT593">
            <v>0.7</v>
          </cell>
          <cell r="BU593">
            <v>2.4</v>
          </cell>
          <cell r="BV593">
            <v>0</v>
          </cell>
          <cell r="BW593">
            <v>19.100000000000001</v>
          </cell>
          <cell r="BX593">
            <v>59</v>
          </cell>
          <cell r="BY593">
            <v>14.6</v>
          </cell>
          <cell r="BZ593">
            <v>4.7</v>
          </cell>
          <cell r="CA593">
            <v>1.7</v>
          </cell>
          <cell r="CB593">
            <v>0.6</v>
          </cell>
          <cell r="CC593">
            <v>0.3</v>
          </cell>
          <cell r="CD593">
            <v>28</v>
          </cell>
          <cell r="CF593" t="str">
            <v>Other Industries</v>
          </cell>
          <cell r="CG593">
            <v>8.5999999999999943</v>
          </cell>
        </row>
        <row r="594">
          <cell r="B594">
            <v>234999</v>
          </cell>
          <cell r="C594" t="str">
            <v>Natural and Physical Science Professionals (not covered elsewhere)</v>
          </cell>
          <cell r="E594">
            <v>2094</v>
          </cell>
          <cell r="F594" t="str">
            <v>n/a</v>
          </cell>
          <cell r="G594">
            <v>47</v>
          </cell>
          <cell r="H594">
            <v>53</v>
          </cell>
          <cell r="I594">
            <v>66</v>
          </cell>
          <cell r="J594">
            <v>34</v>
          </cell>
          <cell r="K594">
            <v>38.5</v>
          </cell>
          <cell r="L594">
            <v>46.9</v>
          </cell>
          <cell r="M594">
            <v>7</v>
          </cell>
          <cell r="N594">
            <v>3.8</v>
          </cell>
          <cell r="O594">
            <v>3.8</v>
          </cell>
          <cell r="P594">
            <v>0</v>
          </cell>
          <cell r="Q594">
            <v>0</v>
          </cell>
          <cell r="Y594">
            <v>66</v>
          </cell>
          <cell r="AA594">
            <v>1.8</v>
          </cell>
          <cell r="AF594">
            <v>41</v>
          </cell>
          <cell r="AH594">
            <v>1100</v>
          </cell>
          <cell r="AI594">
            <v>1064</v>
          </cell>
          <cell r="AN594">
            <v>53</v>
          </cell>
          <cell r="AR594">
            <v>21.5</v>
          </cell>
          <cell r="AT594" t="str">
            <v>Health Care and Social Assistance</v>
          </cell>
          <cell r="AU594" t="str">
            <v>Professional, Scientific and Technical Services</v>
          </cell>
          <cell r="AV594" t="str">
            <v>Public Administration and Safety</v>
          </cell>
          <cell r="AW594" t="str">
            <v>Education and Training</v>
          </cell>
          <cell r="AX594">
            <v>52.6</v>
          </cell>
          <cell r="AY594">
            <v>13.9</v>
          </cell>
          <cell r="AZ594">
            <v>10.7</v>
          </cell>
          <cell r="BA594">
            <v>9.1</v>
          </cell>
          <cell r="BN594">
            <v>23.7</v>
          </cell>
          <cell r="BO594">
            <v>32.200000000000003</v>
          </cell>
          <cell r="BP594">
            <v>18</v>
          </cell>
          <cell r="BQ594">
            <v>5.4</v>
          </cell>
          <cell r="BR594">
            <v>16.2</v>
          </cell>
          <cell r="BS594">
            <v>0.8</v>
          </cell>
          <cell r="BT594">
            <v>0</v>
          </cell>
          <cell r="BU594">
            <v>3.9</v>
          </cell>
          <cell r="BV594">
            <v>0</v>
          </cell>
          <cell r="BW594">
            <v>7.9</v>
          </cell>
          <cell r="BX594">
            <v>34</v>
          </cell>
          <cell r="BY594">
            <v>24.8</v>
          </cell>
          <cell r="BZ594">
            <v>17.899999999999999</v>
          </cell>
          <cell r="CA594">
            <v>7.1</v>
          </cell>
          <cell r="CB594">
            <v>4.9000000000000004</v>
          </cell>
          <cell r="CC594">
            <v>3.6</v>
          </cell>
          <cell r="CD594">
            <v>37</v>
          </cell>
          <cell r="CF594" t="str">
            <v>Other Industries</v>
          </cell>
          <cell r="CG594">
            <v>13.700000000000003</v>
          </cell>
        </row>
        <row r="595">
          <cell r="B595">
            <v>241511</v>
          </cell>
          <cell r="C595" t="str">
            <v>Special Needs Teachers</v>
          </cell>
          <cell r="E595">
            <v>1914</v>
          </cell>
          <cell r="F595" t="str">
            <v>n/a</v>
          </cell>
          <cell r="G595">
            <v>14</v>
          </cell>
          <cell r="H595">
            <v>86</v>
          </cell>
          <cell r="I595">
            <v>60</v>
          </cell>
          <cell r="J595">
            <v>40</v>
          </cell>
          <cell r="K595">
            <v>38.9</v>
          </cell>
          <cell r="L595">
            <v>51.4</v>
          </cell>
          <cell r="M595">
            <v>6.1</v>
          </cell>
          <cell r="N595">
            <v>1.6</v>
          </cell>
          <cell r="O595">
            <v>1.5</v>
          </cell>
          <cell r="P595">
            <v>0.2</v>
          </cell>
          <cell r="Q595">
            <v>0.4</v>
          </cell>
          <cell r="Y595">
            <v>60</v>
          </cell>
          <cell r="AA595">
            <v>1.9</v>
          </cell>
          <cell r="AF595">
            <v>44</v>
          </cell>
          <cell r="AH595">
            <v>18100</v>
          </cell>
          <cell r="AI595">
            <v>18058</v>
          </cell>
          <cell r="AN595">
            <v>-11.8</v>
          </cell>
          <cell r="AR595">
            <v>19.8</v>
          </cell>
          <cell r="AT595" t="str">
            <v>Education and Training</v>
          </cell>
          <cell r="AU595" t="str">
            <v>Health Care and Social Assistance</v>
          </cell>
          <cell r="AV595" t="str">
            <v>Public Administration and Safety</v>
          </cell>
          <cell r="AW595" t="str">
            <v>Other Services</v>
          </cell>
          <cell r="AX595">
            <v>95.2</v>
          </cell>
          <cell r="AY595">
            <v>2.4</v>
          </cell>
          <cell r="AZ595">
            <v>1.6</v>
          </cell>
          <cell r="BA595">
            <v>0.4</v>
          </cell>
          <cell r="BN595">
            <v>33</v>
          </cell>
          <cell r="BO595">
            <v>20.8</v>
          </cell>
          <cell r="BP595">
            <v>27.7</v>
          </cell>
          <cell r="BQ595">
            <v>5.9</v>
          </cell>
          <cell r="BR595">
            <v>8.1999999999999993</v>
          </cell>
          <cell r="BS595">
            <v>1.7</v>
          </cell>
          <cell r="BT595">
            <v>1.2</v>
          </cell>
          <cell r="BU595">
            <v>1.5</v>
          </cell>
          <cell r="BV595">
            <v>0.1</v>
          </cell>
          <cell r="BW595">
            <v>2.6</v>
          </cell>
          <cell r="BX595">
            <v>19.7</v>
          </cell>
          <cell r="BY595">
            <v>23.9</v>
          </cell>
          <cell r="BZ595">
            <v>26.1</v>
          </cell>
          <cell r="CA595">
            <v>14</v>
          </cell>
          <cell r="CB595">
            <v>9.6</v>
          </cell>
          <cell r="CC595">
            <v>4.0999999999999996</v>
          </cell>
          <cell r="CD595">
            <v>46</v>
          </cell>
          <cell r="CF595" t="str">
            <v>Other Industries</v>
          </cell>
          <cell r="CG595">
            <v>0.39999999999999147</v>
          </cell>
        </row>
        <row r="596">
          <cell r="B596">
            <v>241512</v>
          </cell>
          <cell r="C596" t="str">
            <v>Teachers of the Hearing Impaired</v>
          </cell>
          <cell r="E596">
            <v>1914</v>
          </cell>
          <cell r="F596" t="str">
            <v>n/a</v>
          </cell>
          <cell r="G596">
            <v>9</v>
          </cell>
          <cell r="H596">
            <v>90</v>
          </cell>
          <cell r="I596">
            <v>51</v>
          </cell>
          <cell r="J596">
            <v>49</v>
          </cell>
          <cell r="K596">
            <v>63.1</v>
          </cell>
          <cell r="L596">
            <v>30.2</v>
          </cell>
          <cell r="M596">
            <v>4.4000000000000004</v>
          </cell>
          <cell r="N596">
            <v>1.2</v>
          </cell>
          <cell r="O596">
            <v>0</v>
          </cell>
          <cell r="P596">
            <v>0</v>
          </cell>
          <cell r="Q596">
            <v>1.2</v>
          </cell>
          <cell r="Y596">
            <v>51</v>
          </cell>
          <cell r="AA596">
            <v>1.9</v>
          </cell>
          <cell r="AF596">
            <v>42</v>
          </cell>
          <cell r="AH596">
            <v>550</v>
          </cell>
          <cell r="AI596">
            <v>549</v>
          </cell>
          <cell r="AN596">
            <v>-11.8</v>
          </cell>
          <cell r="AR596">
            <v>19.8</v>
          </cell>
          <cell r="AT596" t="str">
            <v>Education and Training</v>
          </cell>
          <cell r="AU596" t="str">
            <v>Health Care and Social Assistance</v>
          </cell>
          <cell r="AV596" t="str">
            <v>Other Services</v>
          </cell>
          <cell r="AW596" t="str">
            <v>Public Administration and Safety</v>
          </cell>
          <cell r="AX596">
            <v>93.3</v>
          </cell>
          <cell r="AY596">
            <v>3.1</v>
          </cell>
          <cell r="AZ596">
            <v>2</v>
          </cell>
          <cell r="BA596">
            <v>1.5</v>
          </cell>
          <cell r="BN596">
            <v>40.700000000000003</v>
          </cell>
          <cell r="BO596">
            <v>30</v>
          </cell>
          <cell r="BP596">
            <v>9.9</v>
          </cell>
          <cell r="BQ596">
            <v>4.7</v>
          </cell>
          <cell r="BR596">
            <v>10.8</v>
          </cell>
          <cell r="BS596">
            <v>1.8</v>
          </cell>
          <cell r="BT596">
            <v>0</v>
          </cell>
          <cell r="BU596">
            <v>2</v>
          </cell>
          <cell r="BV596">
            <v>0</v>
          </cell>
          <cell r="BW596">
            <v>1.1000000000000001</v>
          </cell>
          <cell r="BX596">
            <v>12</v>
          </cell>
          <cell r="BY596">
            <v>21.2</v>
          </cell>
          <cell r="BZ596">
            <v>26.8</v>
          </cell>
          <cell r="CA596">
            <v>15.9</v>
          </cell>
          <cell r="CB596">
            <v>15.3</v>
          </cell>
          <cell r="CC596">
            <v>7.7</v>
          </cell>
          <cell r="CD596">
            <v>50</v>
          </cell>
          <cell r="CF596" t="str">
            <v>Other Industries</v>
          </cell>
          <cell r="CG596">
            <v>0.10000000000000853</v>
          </cell>
        </row>
        <row r="597">
          <cell r="B597">
            <v>241513</v>
          </cell>
          <cell r="C597" t="str">
            <v>Teachers of the Sight Impaired</v>
          </cell>
          <cell r="E597">
            <v>1914</v>
          </cell>
          <cell r="F597" t="str">
            <v>n/a</v>
          </cell>
          <cell r="G597">
            <v>12</v>
          </cell>
          <cell r="H597">
            <v>89</v>
          </cell>
          <cell r="I597">
            <v>62</v>
          </cell>
          <cell r="J597">
            <v>38</v>
          </cell>
          <cell r="K597">
            <v>64.900000000000006</v>
          </cell>
          <cell r="L597">
            <v>30.3</v>
          </cell>
          <cell r="M597">
            <v>4.8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Y597">
            <v>62</v>
          </cell>
          <cell r="AA597">
            <v>1.9</v>
          </cell>
          <cell r="AF597">
            <v>41</v>
          </cell>
          <cell r="AH597">
            <v>200</v>
          </cell>
          <cell r="AI597">
            <v>195</v>
          </cell>
          <cell r="AN597">
            <v>-11.8</v>
          </cell>
          <cell r="AR597">
            <v>19.8</v>
          </cell>
          <cell r="AT597" t="str">
            <v>Education and Training</v>
          </cell>
          <cell r="AU597" t="str">
            <v>Other Services</v>
          </cell>
          <cell r="AV597" t="str">
            <v>Health Care and Social Assistance</v>
          </cell>
          <cell r="AW597" t="str">
            <v>Public Administration and Safety</v>
          </cell>
          <cell r="AX597">
            <v>90</v>
          </cell>
          <cell r="AY597">
            <v>5.3</v>
          </cell>
          <cell r="AZ597">
            <v>3.2</v>
          </cell>
          <cell r="BA597">
            <v>1.6</v>
          </cell>
          <cell r="BN597">
            <v>54.1</v>
          </cell>
          <cell r="BO597">
            <v>16</v>
          </cell>
          <cell r="BP597">
            <v>11.9</v>
          </cell>
          <cell r="BQ597">
            <v>6.7</v>
          </cell>
          <cell r="BR597">
            <v>8.1999999999999993</v>
          </cell>
          <cell r="BS597">
            <v>1.5</v>
          </cell>
          <cell r="BT597">
            <v>0</v>
          </cell>
          <cell r="BU597">
            <v>1.5</v>
          </cell>
          <cell r="BV597">
            <v>0</v>
          </cell>
          <cell r="BW597">
            <v>0</v>
          </cell>
          <cell r="BX597">
            <v>10.7</v>
          </cell>
          <cell r="BY597">
            <v>18</v>
          </cell>
          <cell r="BZ597">
            <v>27.3</v>
          </cell>
          <cell r="CA597">
            <v>19</v>
          </cell>
          <cell r="CB597">
            <v>18.5</v>
          </cell>
          <cell r="CC597">
            <v>6.3</v>
          </cell>
          <cell r="CD597">
            <v>52</v>
          </cell>
          <cell r="CF597" t="str">
            <v>No other main Industry</v>
          </cell>
          <cell r="CG597" t="str">
            <v>n/a</v>
          </cell>
        </row>
        <row r="598">
          <cell r="B598">
            <v>241599</v>
          </cell>
          <cell r="C598" t="str">
            <v>Other Special Education Teachers</v>
          </cell>
          <cell r="E598">
            <v>1914</v>
          </cell>
          <cell r="F598" t="str">
            <v>n/a</v>
          </cell>
          <cell r="G598">
            <v>27</v>
          </cell>
          <cell r="H598">
            <v>73</v>
          </cell>
          <cell r="I598">
            <v>58</v>
          </cell>
          <cell r="J598">
            <v>42</v>
          </cell>
          <cell r="K598">
            <v>34.5</v>
          </cell>
          <cell r="L598">
            <v>43.8</v>
          </cell>
          <cell r="M598">
            <v>7.2</v>
          </cell>
          <cell r="N598">
            <v>4.4000000000000004</v>
          </cell>
          <cell r="O598">
            <v>4.5</v>
          </cell>
          <cell r="P598">
            <v>1.5</v>
          </cell>
          <cell r="Q598">
            <v>4.0999999999999996</v>
          </cell>
          <cell r="Y598">
            <v>58</v>
          </cell>
          <cell r="AA598">
            <v>1.9</v>
          </cell>
          <cell r="AF598">
            <v>43</v>
          </cell>
          <cell r="AH598">
            <v>1300</v>
          </cell>
          <cell r="AI598">
            <v>1343</v>
          </cell>
          <cell r="AN598">
            <v>-11.8</v>
          </cell>
          <cell r="AR598">
            <v>19.8</v>
          </cell>
          <cell r="AT598" t="str">
            <v>Education and Training</v>
          </cell>
          <cell r="AU598" t="str">
            <v>Public Administration and Safety</v>
          </cell>
          <cell r="AV598" t="str">
            <v>Other Services</v>
          </cell>
          <cell r="AW598" t="str">
            <v>Health Care and Social Assistance</v>
          </cell>
          <cell r="AX598">
            <v>90.9</v>
          </cell>
          <cell r="AY598">
            <v>3</v>
          </cell>
          <cell r="AZ598">
            <v>2.2000000000000002</v>
          </cell>
          <cell r="BA598">
            <v>1.6</v>
          </cell>
          <cell r="BN598">
            <v>28.1</v>
          </cell>
          <cell r="BO598">
            <v>10.4</v>
          </cell>
          <cell r="BP598">
            <v>25.6</v>
          </cell>
          <cell r="BQ598">
            <v>8.3000000000000007</v>
          </cell>
          <cell r="BR598">
            <v>11.9</v>
          </cell>
          <cell r="BS598">
            <v>2.2999999999999998</v>
          </cell>
          <cell r="BT598">
            <v>11.9</v>
          </cell>
          <cell r="BU598">
            <v>1.5</v>
          </cell>
          <cell r="BV598">
            <v>0.7</v>
          </cell>
          <cell r="BW598">
            <v>4</v>
          </cell>
          <cell r="BX598">
            <v>18.2</v>
          </cell>
          <cell r="BY598">
            <v>20.3</v>
          </cell>
          <cell r="BZ598">
            <v>24.6</v>
          </cell>
          <cell r="CA598">
            <v>13.5</v>
          </cell>
          <cell r="CB598">
            <v>10.5</v>
          </cell>
          <cell r="CC598">
            <v>8.1</v>
          </cell>
          <cell r="CD598">
            <v>47</v>
          </cell>
          <cell r="CF598" t="str">
            <v>Other Industries</v>
          </cell>
          <cell r="CG598">
            <v>2.2999999999999972</v>
          </cell>
        </row>
        <row r="599">
          <cell r="B599">
            <v>242111</v>
          </cell>
          <cell r="C599" t="str">
            <v>University Lecturers</v>
          </cell>
          <cell r="E599">
            <v>2511</v>
          </cell>
          <cell r="F599" t="str">
            <v>n/a</v>
          </cell>
          <cell r="G599">
            <v>52</v>
          </cell>
          <cell r="H599">
            <v>48</v>
          </cell>
          <cell r="I599">
            <v>73</v>
          </cell>
          <cell r="J599">
            <v>27</v>
          </cell>
          <cell r="K599">
            <v>85.7</v>
          </cell>
          <cell r="L599">
            <v>11.2</v>
          </cell>
          <cell r="M599">
            <v>1.1000000000000001</v>
          </cell>
          <cell r="N599">
            <v>0.4</v>
          </cell>
          <cell r="O599">
            <v>1.4</v>
          </cell>
          <cell r="P599">
            <v>0</v>
          </cell>
          <cell r="Q599">
            <v>0.1</v>
          </cell>
          <cell r="Y599">
            <v>73</v>
          </cell>
          <cell r="AA599">
            <v>3.9</v>
          </cell>
          <cell r="AF599">
            <v>46</v>
          </cell>
          <cell r="AH599">
            <v>37300</v>
          </cell>
          <cell r="AI599">
            <v>37262</v>
          </cell>
          <cell r="AN599">
            <v>11.6</v>
          </cell>
          <cell r="AR599">
            <v>9</v>
          </cell>
          <cell r="AT599" t="str">
            <v>Education and Training</v>
          </cell>
          <cell r="AU599" t="str">
            <v>Health Care and Social Assistance</v>
          </cell>
          <cell r="AV599" t="str">
            <v>Professional, Scientific and Technical Services</v>
          </cell>
          <cell r="AW599" t="str">
            <v>Other Services</v>
          </cell>
          <cell r="AX599">
            <v>98.8</v>
          </cell>
          <cell r="AY599">
            <v>0.4</v>
          </cell>
          <cell r="AZ599">
            <v>0.3</v>
          </cell>
          <cell r="BA599">
            <v>0.2</v>
          </cell>
          <cell r="BN599">
            <v>31.2</v>
          </cell>
          <cell r="BO599">
            <v>28.3</v>
          </cell>
          <cell r="BP599">
            <v>17.2</v>
          </cell>
          <cell r="BQ599">
            <v>6.9</v>
          </cell>
          <cell r="BR599">
            <v>9.4</v>
          </cell>
          <cell r="BS599">
            <v>2.2000000000000002</v>
          </cell>
          <cell r="BT599">
            <v>1</v>
          </cell>
          <cell r="BU599">
            <v>3.8</v>
          </cell>
          <cell r="BV599">
            <v>0.1</v>
          </cell>
          <cell r="BW599">
            <v>0.9</v>
          </cell>
          <cell r="BX599">
            <v>11.9</v>
          </cell>
          <cell r="BY599">
            <v>26.3</v>
          </cell>
          <cell r="BZ599">
            <v>28.6</v>
          </cell>
          <cell r="CA599">
            <v>14.2</v>
          </cell>
          <cell r="CB599">
            <v>10.199999999999999</v>
          </cell>
          <cell r="CC599">
            <v>7.9</v>
          </cell>
          <cell r="CD599">
            <v>48</v>
          </cell>
          <cell r="CF599" t="str">
            <v>Other Industries</v>
          </cell>
          <cell r="CG599">
            <v>0.29999999999999716</v>
          </cell>
        </row>
        <row r="600">
          <cell r="B600">
            <v>242112</v>
          </cell>
          <cell r="C600" t="str">
            <v>University Tutors</v>
          </cell>
          <cell r="E600">
            <v>2511</v>
          </cell>
          <cell r="F600" t="str">
            <v>n/a</v>
          </cell>
          <cell r="G600">
            <v>49</v>
          </cell>
          <cell r="H600">
            <v>51</v>
          </cell>
          <cell r="I600">
            <v>9</v>
          </cell>
          <cell r="J600">
            <v>91</v>
          </cell>
          <cell r="K600">
            <v>41.2</v>
          </cell>
          <cell r="L600">
            <v>41.9</v>
          </cell>
          <cell r="M600">
            <v>1.3</v>
          </cell>
          <cell r="N600">
            <v>1.1000000000000001</v>
          </cell>
          <cell r="O600">
            <v>14.2</v>
          </cell>
          <cell r="P600">
            <v>0.1</v>
          </cell>
          <cell r="Q600">
            <v>0.2</v>
          </cell>
          <cell r="Y600">
            <v>9</v>
          </cell>
          <cell r="AA600">
            <v>3.9</v>
          </cell>
          <cell r="AF600">
            <v>43</v>
          </cell>
          <cell r="AH600">
            <v>11000</v>
          </cell>
          <cell r="AI600">
            <v>11031</v>
          </cell>
          <cell r="AN600">
            <v>11.6</v>
          </cell>
          <cell r="AR600">
            <v>9</v>
          </cell>
          <cell r="AT600" t="str">
            <v>Education and Training</v>
          </cell>
          <cell r="AU600" t="str">
            <v>Accommodation and Food Services</v>
          </cell>
          <cell r="AV600" t="str">
            <v>Other Services</v>
          </cell>
          <cell r="AW600" t="str">
            <v>Health Care and Social Assistance</v>
          </cell>
          <cell r="AX600">
            <v>98.7</v>
          </cell>
          <cell r="AY600">
            <v>0.7</v>
          </cell>
          <cell r="AZ600">
            <v>0.2</v>
          </cell>
          <cell r="BA600">
            <v>0.1</v>
          </cell>
          <cell r="BN600">
            <v>30.4</v>
          </cell>
          <cell r="BO600">
            <v>29.3</v>
          </cell>
          <cell r="BP600">
            <v>19.600000000000001</v>
          </cell>
          <cell r="BQ600">
            <v>7.4</v>
          </cell>
          <cell r="BR600">
            <v>7.5</v>
          </cell>
          <cell r="BS600">
            <v>2</v>
          </cell>
          <cell r="BT600">
            <v>0.2</v>
          </cell>
          <cell r="BU600">
            <v>3.6</v>
          </cell>
          <cell r="BV600">
            <v>2.2000000000000002</v>
          </cell>
          <cell r="BW600">
            <v>25.1</v>
          </cell>
          <cell r="BX600">
            <v>37</v>
          </cell>
          <cell r="BY600">
            <v>14.7</v>
          </cell>
          <cell r="BZ600">
            <v>9.1</v>
          </cell>
          <cell r="CA600">
            <v>4.0999999999999996</v>
          </cell>
          <cell r="CB600">
            <v>3.6</v>
          </cell>
          <cell r="CC600">
            <v>4.0999999999999996</v>
          </cell>
          <cell r="CD600">
            <v>29</v>
          </cell>
          <cell r="CF600" t="str">
            <v>Other Industries</v>
          </cell>
          <cell r="CG600">
            <v>0.29999999999999716</v>
          </cell>
        </row>
        <row r="601">
          <cell r="B601">
            <v>249111</v>
          </cell>
          <cell r="C601" t="str">
            <v>Education Advisers</v>
          </cell>
          <cell r="E601">
            <v>2020</v>
          </cell>
          <cell r="F601" t="str">
            <v>n/a</v>
          </cell>
          <cell r="G601">
            <v>29</v>
          </cell>
          <cell r="H601">
            <v>72</v>
          </cell>
          <cell r="I601">
            <v>67</v>
          </cell>
          <cell r="J601">
            <v>33</v>
          </cell>
          <cell r="K601">
            <v>45.2</v>
          </cell>
          <cell r="L601">
            <v>34.200000000000003</v>
          </cell>
          <cell r="M601">
            <v>9.3000000000000007</v>
          </cell>
          <cell r="N601">
            <v>4.5</v>
          </cell>
          <cell r="O601">
            <v>4.7</v>
          </cell>
          <cell r="P601">
            <v>0.6</v>
          </cell>
          <cell r="Q601">
            <v>1.3</v>
          </cell>
          <cell r="Y601">
            <v>67</v>
          </cell>
          <cell r="AA601">
            <v>7.8</v>
          </cell>
          <cell r="AF601">
            <v>43</v>
          </cell>
          <cell r="AH601">
            <v>8800</v>
          </cell>
          <cell r="AI601">
            <v>8838</v>
          </cell>
          <cell r="AN601">
            <v>48.1</v>
          </cell>
          <cell r="AR601">
            <v>2</v>
          </cell>
          <cell r="AT601" t="str">
            <v>Education and Training</v>
          </cell>
          <cell r="AU601" t="str">
            <v>Health Care and Social Assistance</v>
          </cell>
          <cell r="AV601" t="str">
            <v>Public Administration and Safety</v>
          </cell>
          <cell r="AW601" t="str">
            <v>Administrative and Support Services</v>
          </cell>
          <cell r="AX601">
            <v>79.900000000000006</v>
          </cell>
          <cell r="AY601">
            <v>3.3</v>
          </cell>
          <cell r="AZ601">
            <v>2.8</v>
          </cell>
          <cell r="BA601">
            <v>2</v>
          </cell>
          <cell r="BN601">
            <v>28.6</v>
          </cell>
          <cell r="BO601">
            <v>28.7</v>
          </cell>
          <cell r="BP601">
            <v>19.8</v>
          </cell>
          <cell r="BQ601">
            <v>8</v>
          </cell>
          <cell r="BR601">
            <v>9</v>
          </cell>
          <cell r="BS601">
            <v>1.8</v>
          </cell>
          <cell r="BT601">
            <v>1.6</v>
          </cell>
          <cell r="BU601">
            <v>2.5</v>
          </cell>
          <cell r="BV601">
            <v>0.5</v>
          </cell>
          <cell r="BW601">
            <v>3.4</v>
          </cell>
          <cell r="BX601">
            <v>19.600000000000001</v>
          </cell>
          <cell r="BY601">
            <v>24.4</v>
          </cell>
          <cell r="BZ601">
            <v>24.5</v>
          </cell>
          <cell r="CA601">
            <v>11.8</v>
          </cell>
          <cell r="CB601">
            <v>9.1</v>
          </cell>
          <cell r="CC601">
            <v>6.7</v>
          </cell>
          <cell r="CD601">
            <v>45</v>
          </cell>
          <cell r="CF601" t="str">
            <v>Other Industries</v>
          </cell>
          <cell r="CG601">
            <v>12</v>
          </cell>
        </row>
        <row r="602">
          <cell r="B602">
            <v>249112</v>
          </cell>
          <cell r="C602" t="str">
            <v>Education Reviewers</v>
          </cell>
          <cell r="E602">
            <v>2020</v>
          </cell>
          <cell r="F602" t="str">
            <v>n/a</v>
          </cell>
          <cell r="G602">
            <v>31</v>
          </cell>
          <cell r="H602">
            <v>70</v>
          </cell>
          <cell r="I602">
            <v>65</v>
          </cell>
          <cell r="J602">
            <v>35</v>
          </cell>
          <cell r="K602">
            <v>48.3</v>
          </cell>
          <cell r="L602">
            <v>41.5</v>
          </cell>
          <cell r="M602">
            <v>5.0999999999999996</v>
          </cell>
          <cell r="N602">
            <v>2.2999999999999998</v>
          </cell>
          <cell r="O602">
            <v>2.8</v>
          </cell>
          <cell r="P602">
            <v>0</v>
          </cell>
          <cell r="Q602">
            <v>0</v>
          </cell>
          <cell r="Y602">
            <v>65</v>
          </cell>
          <cell r="AA602">
            <v>7.8</v>
          </cell>
          <cell r="AF602">
            <v>44</v>
          </cell>
          <cell r="AH602">
            <v>620</v>
          </cell>
          <cell r="AI602">
            <v>623</v>
          </cell>
          <cell r="AN602">
            <v>48.1</v>
          </cell>
          <cell r="AR602">
            <v>2</v>
          </cell>
          <cell r="AT602" t="str">
            <v>Education and Training</v>
          </cell>
          <cell r="AU602" t="str">
            <v>Public Administration and Safety</v>
          </cell>
          <cell r="AV602" t="str">
            <v>Professional, Scientific and Technical Services</v>
          </cell>
          <cell r="AW602" t="str">
            <v>Health Care and Social Assistance</v>
          </cell>
          <cell r="AX602">
            <v>74.5</v>
          </cell>
          <cell r="AY602">
            <v>16.100000000000001</v>
          </cell>
          <cell r="AZ602">
            <v>5.3</v>
          </cell>
          <cell r="BA602">
            <v>2.5</v>
          </cell>
          <cell r="BN602">
            <v>32.6</v>
          </cell>
          <cell r="BO602">
            <v>24.9</v>
          </cell>
          <cell r="BP602">
            <v>19.899999999999999</v>
          </cell>
          <cell r="BQ602">
            <v>7.7</v>
          </cell>
          <cell r="BR602">
            <v>9.6</v>
          </cell>
          <cell r="BS602">
            <v>3.2</v>
          </cell>
          <cell r="BT602">
            <v>0.6</v>
          </cell>
          <cell r="BU602">
            <v>1.3</v>
          </cell>
          <cell r="BV602">
            <v>0</v>
          </cell>
          <cell r="BW602">
            <v>1.4</v>
          </cell>
          <cell r="BX602">
            <v>10.8</v>
          </cell>
          <cell r="BY602">
            <v>16.399999999999999</v>
          </cell>
          <cell r="BZ602">
            <v>25.7</v>
          </cell>
          <cell r="CA602">
            <v>16.399999999999999</v>
          </cell>
          <cell r="CB602">
            <v>15.3</v>
          </cell>
          <cell r="CC602">
            <v>13.9</v>
          </cell>
          <cell r="CD602">
            <v>53</v>
          </cell>
          <cell r="CF602" t="str">
            <v>Other Industries</v>
          </cell>
          <cell r="CG602">
            <v>1.6000000000000085</v>
          </cell>
        </row>
        <row r="603">
          <cell r="B603">
            <v>249211</v>
          </cell>
          <cell r="C603" t="str">
            <v>Art Teachers (Private Tuition)</v>
          </cell>
          <cell r="E603">
            <v>1122</v>
          </cell>
          <cell r="F603" t="str">
            <v>n/a</v>
          </cell>
          <cell r="G603">
            <v>22</v>
          </cell>
          <cell r="H603">
            <v>79</v>
          </cell>
          <cell r="I603">
            <v>26</v>
          </cell>
          <cell r="J603">
            <v>74</v>
          </cell>
          <cell r="K603">
            <v>23.3</v>
          </cell>
          <cell r="L603">
            <v>39.4</v>
          </cell>
          <cell r="M603">
            <v>17</v>
          </cell>
          <cell r="N603">
            <v>5.3</v>
          </cell>
          <cell r="O603">
            <v>9.9</v>
          </cell>
          <cell r="P603">
            <v>1.3</v>
          </cell>
          <cell r="Q603">
            <v>3.8</v>
          </cell>
          <cell r="Y603">
            <v>26</v>
          </cell>
          <cell r="AA603">
            <v>3.1</v>
          </cell>
          <cell r="AF603">
            <v>44</v>
          </cell>
          <cell r="AH603">
            <v>1500</v>
          </cell>
          <cell r="AI603">
            <v>1518</v>
          </cell>
          <cell r="AN603">
            <v>28.5</v>
          </cell>
          <cell r="AR603">
            <v>10.3</v>
          </cell>
          <cell r="AT603" t="str">
            <v>Education and Training</v>
          </cell>
          <cell r="AU603" t="str">
            <v>Arts and Recreation Services</v>
          </cell>
          <cell r="AV603" t="str">
            <v>Health Care and Social Assistance</v>
          </cell>
          <cell r="AW603" t="str">
            <v>Public Administration and Safety</v>
          </cell>
          <cell r="AX603">
            <v>72.400000000000006</v>
          </cell>
          <cell r="AY603">
            <v>12.4</v>
          </cell>
          <cell r="AZ603">
            <v>7.2</v>
          </cell>
          <cell r="BA603">
            <v>2</v>
          </cell>
          <cell r="BN603">
            <v>35.799999999999997</v>
          </cell>
          <cell r="BO603">
            <v>29.6</v>
          </cell>
          <cell r="BP603">
            <v>14.2</v>
          </cell>
          <cell r="BQ603">
            <v>6.4</v>
          </cell>
          <cell r="BR603">
            <v>8.3000000000000007</v>
          </cell>
          <cell r="BS603">
            <v>2.5</v>
          </cell>
          <cell r="BT603">
            <v>0.6</v>
          </cell>
          <cell r="BU603">
            <v>2.6</v>
          </cell>
          <cell r="BV603">
            <v>2.2000000000000002</v>
          </cell>
          <cell r="BW603">
            <v>5.0999999999999996</v>
          </cell>
          <cell r="BX603">
            <v>13</v>
          </cell>
          <cell r="BY603">
            <v>17.7</v>
          </cell>
          <cell r="BZ603">
            <v>23.7</v>
          </cell>
          <cell r="CA603">
            <v>12.1</v>
          </cell>
          <cell r="CB603">
            <v>9.6999999999999993</v>
          </cell>
          <cell r="CC603">
            <v>16.600000000000001</v>
          </cell>
          <cell r="CD603">
            <v>50</v>
          </cell>
          <cell r="CF603" t="str">
            <v>Other Industries</v>
          </cell>
          <cell r="CG603">
            <v>5.9999999999999858</v>
          </cell>
        </row>
        <row r="604">
          <cell r="B604">
            <v>249212</v>
          </cell>
          <cell r="C604" t="str">
            <v>Dance Teachers (Private Tuition)</v>
          </cell>
          <cell r="E604">
            <v>1122</v>
          </cell>
          <cell r="F604" t="str">
            <v>n/a</v>
          </cell>
          <cell r="G604">
            <v>11</v>
          </cell>
          <cell r="H604">
            <v>89</v>
          </cell>
          <cell r="I604">
            <v>23</v>
          </cell>
          <cell r="J604">
            <v>77</v>
          </cell>
          <cell r="K604">
            <v>4.3</v>
          </cell>
          <cell r="L604">
            <v>18.600000000000001</v>
          </cell>
          <cell r="M604">
            <v>22.4</v>
          </cell>
          <cell r="N604">
            <v>12.6</v>
          </cell>
          <cell r="O604">
            <v>25.7</v>
          </cell>
          <cell r="P604">
            <v>5.8</v>
          </cell>
          <cell r="Q604">
            <v>10.7</v>
          </cell>
          <cell r="Y604">
            <v>23</v>
          </cell>
          <cell r="AA604">
            <v>3.1</v>
          </cell>
          <cell r="AF604">
            <v>46</v>
          </cell>
          <cell r="AH604">
            <v>6700</v>
          </cell>
          <cell r="AI604">
            <v>6693</v>
          </cell>
          <cell r="AN604">
            <v>28.5</v>
          </cell>
          <cell r="AR604">
            <v>10.3</v>
          </cell>
          <cell r="AT604" t="str">
            <v>Education and Training</v>
          </cell>
          <cell r="AU604" t="str">
            <v>Arts and Recreation Services</v>
          </cell>
          <cell r="AV604" t="str">
            <v>Other Services</v>
          </cell>
          <cell r="AW604" t="str">
            <v>Health Care and Social Assistance</v>
          </cell>
          <cell r="AX604">
            <v>91.7</v>
          </cell>
          <cell r="AY604">
            <v>4.5999999999999996</v>
          </cell>
          <cell r="AZ604">
            <v>1.4</v>
          </cell>
          <cell r="BA604">
            <v>1</v>
          </cell>
          <cell r="BN604">
            <v>35.5</v>
          </cell>
          <cell r="BO604">
            <v>25.9</v>
          </cell>
          <cell r="BP604">
            <v>18.7</v>
          </cell>
          <cell r="BQ604">
            <v>5.9</v>
          </cell>
          <cell r="BR604">
            <v>10.6</v>
          </cell>
          <cell r="BS604">
            <v>1.4</v>
          </cell>
          <cell r="BT604">
            <v>0.2</v>
          </cell>
          <cell r="BU604">
            <v>1.9</v>
          </cell>
          <cell r="BV604">
            <v>16.3</v>
          </cell>
          <cell r="BW604">
            <v>19.100000000000001</v>
          </cell>
          <cell r="BX604">
            <v>24.4</v>
          </cell>
          <cell r="BY604">
            <v>17.2</v>
          </cell>
          <cell r="BZ604">
            <v>11.8</v>
          </cell>
          <cell r="CA604">
            <v>4.2</v>
          </cell>
          <cell r="CB604">
            <v>3.1</v>
          </cell>
          <cell r="CC604">
            <v>4</v>
          </cell>
          <cell r="CD604">
            <v>30</v>
          </cell>
          <cell r="CF604" t="str">
            <v>Other Industries</v>
          </cell>
          <cell r="CG604">
            <v>1.2999999999999972</v>
          </cell>
        </row>
        <row r="605">
          <cell r="B605">
            <v>249213</v>
          </cell>
          <cell r="C605" t="str">
            <v>Drama Teachers (Private Tuition)</v>
          </cell>
          <cell r="E605">
            <v>1122</v>
          </cell>
          <cell r="F605" t="str">
            <v>n/a</v>
          </cell>
          <cell r="G605">
            <v>21</v>
          </cell>
          <cell r="H605">
            <v>79</v>
          </cell>
          <cell r="I605">
            <v>23</v>
          </cell>
          <cell r="J605">
            <v>77</v>
          </cell>
          <cell r="K605">
            <v>13.2</v>
          </cell>
          <cell r="L605">
            <v>45.6</v>
          </cell>
          <cell r="M605">
            <v>15.7</v>
          </cell>
          <cell r="N605">
            <v>6</v>
          </cell>
          <cell r="O605">
            <v>15.7</v>
          </cell>
          <cell r="P605">
            <v>0.9</v>
          </cell>
          <cell r="Q605">
            <v>2.8</v>
          </cell>
          <cell r="Y605">
            <v>23</v>
          </cell>
          <cell r="AA605">
            <v>3.1</v>
          </cell>
          <cell r="AF605">
            <v>44</v>
          </cell>
          <cell r="AH605">
            <v>360</v>
          </cell>
          <cell r="AI605">
            <v>358</v>
          </cell>
          <cell r="AN605">
            <v>28.5</v>
          </cell>
          <cell r="AR605">
            <v>10.3</v>
          </cell>
          <cell r="AT605" t="str">
            <v>Education and Training</v>
          </cell>
          <cell r="AU605" t="str">
            <v>Arts and Recreation Services</v>
          </cell>
          <cell r="AV605" t="str">
            <v>Information Media and Telecommunications</v>
          </cell>
          <cell r="AW605" t="str">
            <v>Manufacturing</v>
          </cell>
          <cell r="AX605">
            <v>82.8</v>
          </cell>
          <cell r="AY605">
            <v>11.1</v>
          </cell>
          <cell r="AZ605">
            <v>2.8</v>
          </cell>
          <cell r="BA605">
            <v>0.8</v>
          </cell>
          <cell r="BN605">
            <v>38.700000000000003</v>
          </cell>
          <cell r="BO605">
            <v>23.1</v>
          </cell>
          <cell r="BP605">
            <v>20.9</v>
          </cell>
          <cell r="BQ605">
            <v>7</v>
          </cell>
          <cell r="BR605">
            <v>5.3</v>
          </cell>
          <cell r="BS605">
            <v>2.5</v>
          </cell>
          <cell r="BT605">
            <v>0</v>
          </cell>
          <cell r="BU605">
            <v>2.5</v>
          </cell>
          <cell r="BV605">
            <v>8</v>
          </cell>
          <cell r="BW605">
            <v>12.5</v>
          </cell>
          <cell r="BX605">
            <v>20.5</v>
          </cell>
          <cell r="BY605">
            <v>19.3</v>
          </cell>
          <cell r="BZ605">
            <v>17.3</v>
          </cell>
          <cell r="CA605">
            <v>8.5</v>
          </cell>
          <cell r="CB605">
            <v>4.8</v>
          </cell>
          <cell r="CC605">
            <v>9.1</v>
          </cell>
          <cell r="CD605">
            <v>41</v>
          </cell>
          <cell r="CF605" t="str">
            <v>Other Industries</v>
          </cell>
          <cell r="CG605">
            <v>2.5000000000000142</v>
          </cell>
        </row>
        <row r="606">
          <cell r="B606">
            <v>249214</v>
          </cell>
          <cell r="C606" t="str">
            <v>Music Teachers (Private Tuition)</v>
          </cell>
          <cell r="E606">
            <v>1122</v>
          </cell>
          <cell r="F606" t="str">
            <v>n/a</v>
          </cell>
          <cell r="G606">
            <v>35</v>
          </cell>
          <cell r="H606">
            <v>65</v>
          </cell>
          <cell r="I606">
            <v>17</v>
          </cell>
          <cell r="J606">
            <v>83</v>
          </cell>
          <cell r="K606">
            <v>17</v>
          </cell>
          <cell r="L606">
            <v>38.4</v>
          </cell>
          <cell r="M606">
            <v>14.9</v>
          </cell>
          <cell r="N606">
            <v>4.5999999999999996</v>
          </cell>
          <cell r="O606">
            <v>18.7</v>
          </cell>
          <cell r="P606">
            <v>2.2999999999999998</v>
          </cell>
          <cell r="Q606">
            <v>4.0999999999999996</v>
          </cell>
          <cell r="Y606">
            <v>17</v>
          </cell>
          <cell r="AA606">
            <v>3.1</v>
          </cell>
          <cell r="AF606">
            <v>44</v>
          </cell>
          <cell r="AH606">
            <v>11000</v>
          </cell>
          <cell r="AI606">
            <v>11036</v>
          </cell>
          <cell r="AN606">
            <v>28.5</v>
          </cell>
          <cell r="AR606">
            <v>10.3</v>
          </cell>
          <cell r="AT606" t="str">
            <v>Education and Training</v>
          </cell>
          <cell r="AU606" t="str">
            <v>Arts and Recreation Services</v>
          </cell>
          <cell r="AV606" t="str">
            <v>Retail Trade</v>
          </cell>
          <cell r="AW606" t="str">
            <v>Health Care and Social Assistance</v>
          </cell>
          <cell r="AX606">
            <v>96</v>
          </cell>
          <cell r="AY606">
            <v>1.1000000000000001</v>
          </cell>
          <cell r="AZ606">
            <v>1.1000000000000001</v>
          </cell>
          <cell r="BA606">
            <v>0.6</v>
          </cell>
          <cell r="BN606">
            <v>36.1</v>
          </cell>
          <cell r="BO606">
            <v>25.8</v>
          </cell>
          <cell r="BP606">
            <v>16.3</v>
          </cell>
          <cell r="BQ606">
            <v>7</v>
          </cell>
          <cell r="BR606">
            <v>9.8000000000000007</v>
          </cell>
          <cell r="BS606">
            <v>2</v>
          </cell>
          <cell r="BT606">
            <v>0.4</v>
          </cell>
          <cell r="BU606">
            <v>2.7</v>
          </cell>
          <cell r="BV606">
            <v>6.5</v>
          </cell>
          <cell r="BW606">
            <v>14</v>
          </cell>
          <cell r="BX606">
            <v>19.600000000000001</v>
          </cell>
          <cell r="BY606">
            <v>17.8</v>
          </cell>
          <cell r="BZ606">
            <v>17.399999999999999</v>
          </cell>
          <cell r="CA606">
            <v>8.1999999999999993</v>
          </cell>
          <cell r="CB606">
            <v>6.9</v>
          </cell>
          <cell r="CC606">
            <v>9.6999999999999993</v>
          </cell>
          <cell r="CD606">
            <v>40</v>
          </cell>
          <cell r="CF606" t="str">
            <v>Other Industries</v>
          </cell>
          <cell r="CG606">
            <v>1.2000000000000171</v>
          </cell>
        </row>
        <row r="607">
          <cell r="B607">
            <v>249299</v>
          </cell>
          <cell r="C607" t="str">
            <v>Other Private Tutors and Teachers</v>
          </cell>
          <cell r="E607">
            <v>1122</v>
          </cell>
          <cell r="F607" t="str">
            <v>n/a</v>
          </cell>
          <cell r="G607">
            <v>33</v>
          </cell>
          <cell r="H607">
            <v>67</v>
          </cell>
          <cell r="I607">
            <v>19</v>
          </cell>
          <cell r="J607">
            <v>81</v>
          </cell>
          <cell r="K607">
            <v>22.7</v>
          </cell>
          <cell r="L607">
            <v>31.3</v>
          </cell>
          <cell r="M607">
            <v>8.1999999999999993</v>
          </cell>
          <cell r="N607">
            <v>3.6</v>
          </cell>
          <cell r="O607">
            <v>29.4</v>
          </cell>
          <cell r="P607">
            <v>1.9</v>
          </cell>
          <cell r="Q607">
            <v>2.8</v>
          </cell>
          <cell r="Y607">
            <v>19</v>
          </cell>
          <cell r="AA607">
            <v>3.1</v>
          </cell>
          <cell r="AF607">
            <v>44</v>
          </cell>
          <cell r="AH607">
            <v>11400</v>
          </cell>
          <cell r="AI607">
            <v>11381</v>
          </cell>
          <cell r="AN607">
            <v>28.5</v>
          </cell>
          <cell r="AR607">
            <v>10.3</v>
          </cell>
          <cell r="AT607" t="str">
            <v>Education and Training</v>
          </cell>
          <cell r="AU607" t="str">
            <v>Health Care and Social Assistance</v>
          </cell>
          <cell r="AV607" t="str">
            <v>Other Services</v>
          </cell>
          <cell r="AW607" t="str">
            <v>Public Administration and Safety</v>
          </cell>
          <cell r="AX607">
            <v>88.9</v>
          </cell>
          <cell r="AY607">
            <v>3.1</v>
          </cell>
          <cell r="AZ607">
            <v>1.9</v>
          </cell>
          <cell r="BA607">
            <v>1.4</v>
          </cell>
          <cell r="BN607">
            <v>38.9</v>
          </cell>
          <cell r="BO607">
            <v>27.8</v>
          </cell>
          <cell r="BP607">
            <v>15.5</v>
          </cell>
          <cell r="BQ607">
            <v>5.0999999999999996</v>
          </cell>
          <cell r="BR607">
            <v>8.1</v>
          </cell>
          <cell r="BS607">
            <v>1.1000000000000001</v>
          </cell>
          <cell r="BT607">
            <v>0.9</v>
          </cell>
          <cell r="BU607">
            <v>2.5</v>
          </cell>
          <cell r="BV607">
            <v>15.8</v>
          </cell>
          <cell r="BW607">
            <v>18.7</v>
          </cell>
          <cell r="BX607">
            <v>14.3</v>
          </cell>
          <cell r="BY607">
            <v>14.7</v>
          </cell>
          <cell r="BZ607">
            <v>14</v>
          </cell>
          <cell r="CA607">
            <v>7.4</v>
          </cell>
          <cell r="CB607">
            <v>7.4</v>
          </cell>
          <cell r="CC607">
            <v>7.8</v>
          </cell>
          <cell r="CD607">
            <v>35</v>
          </cell>
          <cell r="CF607" t="str">
            <v>Other Industries</v>
          </cell>
          <cell r="CG607">
            <v>4.6999999999999886</v>
          </cell>
        </row>
        <row r="608">
          <cell r="B608">
            <v>251111</v>
          </cell>
          <cell r="C608" t="str">
            <v>Dietitians</v>
          </cell>
          <cell r="E608">
            <v>1992</v>
          </cell>
          <cell r="F608" t="str">
            <v>n/a</v>
          </cell>
          <cell r="G608">
            <v>5</v>
          </cell>
          <cell r="H608">
            <v>95</v>
          </cell>
          <cell r="I608">
            <v>51</v>
          </cell>
          <cell r="J608">
            <v>49</v>
          </cell>
          <cell r="K608">
            <v>51.7</v>
          </cell>
          <cell r="L608">
            <v>45.4</v>
          </cell>
          <cell r="M608">
            <v>1.2</v>
          </cell>
          <cell r="N608">
            <v>0.7</v>
          </cell>
          <cell r="O608">
            <v>1</v>
          </cell>
          <cell r="P608">
            <v>0</v>
          </cell>
          <cell r="Q608">
            <v>0</v>
          </cell>
          <cell r="Y608">
            <v>51</v>
          </cell>
          <cell r="AA608">
            <v>0</v>
          </cell>
          <cell r="AF608">
            <v>41</v>
          </cell>
          <cell r="AH608">
            <v>4000</v>
          </cell>
          <cell r="AI608">
            <v>4025</v>
          </cell>
          <cell r="AN608">
            <v>-6.8</v>
          </cell>
          <cell r="AR608">
            <v>10.4</v>
          </cell>
          <cell r="AT608" t="str">
            <v>Health Care and Social Assistance</v>
          </cell>
          <cell r="AU608" t="str">
            <v>Public Administration and Safety</v>
          </cell>
          <cell r="AV608" t="str">
            <v>Education and Training</v>
          </cell>
          <cell r="AW608" t="str">
            <v>Other Services</v>
          </cell>
          <cell r="AX608">
            <v>86.6</v>
          </cell>
          <cell r="AY608">
            <v>4.5</v>
          </cell>
          <cell r="AZ608">
            <v>3</v>
          </cell>
          <cell r="BA608">
            <v>1.3</v>
          </cell>
          <cell r="BN608">
            <v>33.1</v>
          </cell>
          <cell r="BO608">
            <v>25.8</v>
          </cell>
          <cell r="BP608">
            <v>21.1</v>
          </cell>
          <cell r="BQ608">
            <v>6.5</v>
          </cell>
          <cell r="BR608">
            <v>8.6</v>
          </cell>
          <cell r="BS608">
            <v>1.6</v>
          </cell>
          <cell r="BT608">
            <v>1.2</v>
          </cell>
          <cell r="BU608">
            <v>2.2000000000000002</v>
          </cell>
          <cell r="BV608">
            <v>0.1</v>
          </cell>
          <cell r="BW608">
            <v>6.6</v>
          </cell>
          <cell r="BX608">
            <v>47.2</v>
          </cell>
          <cell r="BY608">
            <v>24.6</v>
          </cell>
          <cell r="BZ608">
            <v>13.3</v>
          </cell>
          <cell r="CA608">
            <v>4.3</v>
          </cell>
          <cell r="CB608">
            <v>2.4</v>
          </cell>
          <cell r="CC608">
            <v>1.5</v>
          </cell>
          <cell r="CD608">
            <v>33</v>
          </cell>
          <cell r="CF608" t="str">
            <v>Other Industries</v>
          </cell>
          <cell r="CG608">
            <v>4.6000000000000085</v>
          </cell>
        </row>
        <row r="609">
          <cell r="B609">
            <v>251112</v>
          </cell>
          <cell r="C609" t="str">
            <v>Nutritionists</v>
          </cell>
          <cell r="E609">
            <v>1992</v>
          </cell>
          <cell r="F609" t="str">
            <v>n/a</v>
          </cell>
          <cell r="G609">
            <v>12</v>
          </cell>
          <cell r="H609">
            <v>88</v>
          </cell>
          <cell r="I609">
            <v>48</v>
          </cell>
          <cell r="J609">
            <v>52</v>
          </cell>
          <cell r="K609">
            <v>22.3</v>
          </cell>
          <cell r="L609">
            <v>51.7</v>
          </cell>
          <cell r="M609">
            <v>17.5</v>
          </cell>
          <cell r="N609">
            <v>3.2</v>
          </cell>
          <cell r="O609">
            <v>4.0999999999999996</v>
          </cell>
          <cell r="P609">
            <v>0</v>
          </cell>
          <cell r="Q609">
            <v>1.2</v>
          </cell>
          <cell r="Y609">
            <v>48</v>
          </cell>
          <cell r="AA609">
            <v>0</v>
          </cell>
          <cell r="AF609">
            <v>43</v>
          </cell>
          <cell r="AH609">
            <v>850</v>
          </cell>
          <cell r="AI609">
            <v>848</v>
          </cell>
          <cell r="AN609">
            <v>-6.8</v>
          </cell>
          <cell r="AR609">
            <v>10.4</v>
          </cell>
          <cell r="AT609" t="str">
            <v>Health Care and Social Assistance</v>
          </cell>
          <cell r="AU609" t="str">
            <v>Retail Trade</v>
          </cell>
          <cell r="AV609" t="str">
            <v>Education and Training</v>
          </cell>
          <cell r="AW609" t="str">
            <v>Manufacturing</v>
          </cell>
          <cell r="AX609">
            <v>52.8</v>
          </cell>
          <cell r="AY609">
            <v>15.9</v>
          </cell>
          <cell r="AZ609">
            <v>6.5</v>
          </cell>
          <cell r="BA609">
            <v>5.3</v>
          </cell>
          <cell r="BN609">
            <v>37.200000000000003</v>
          </cell>
          <cell r="BO609">
            <v>23.2</v>
          </cell>
          <cell r="BP609">
            <v>23.1</v>
          </cell>
          <cell r="BQ609">
            <v>3.1</v>
          </cell>
          <cell r="BR609">
            <v>8.1999999999999993</v>
          </cell>
          <cell r="BS609">
            <v>1.9</v>
          </cell>
          <cell r="BT609">
            <v>2</v>
          </cell>
          <cell r="BU609">
            <v>1.4</v>
          </cell>
          <cell r="BV609">
            <v>0</v>
          </cell>
          <cell r="BW609">
            <v>10</v>
          </cell>
          <cell r="BX609">
            <v>35.5</v>
          </cell>
          <cell r="BY609">
            <v>23.7</v>
          </cell>
          <cell r="BZ609">
            <v>18.2</v>
          </cell>
          <cell r="CA609">
            <v>6.5</v>
          </cell>
          <cell r="CB609">
            <v>3.9</v>
          </cell>
          <cell r="CC609">
            <v>2.1</v>
          </cell>
          <cell r="CD609">
            <v>37</v>
          </cell>
          <cell r="CF609" t="str">
            <v>Other Industries</v>
          </cell>
          <cell r="CG609">
            <v>19.5</v>
          </cell>
        </row>
        <row r="610">
          <cell r="B610">
            <v>251211</v>
          </cell>
          <cell r="C610" t="str">
            <v>Medical Diagnostic Radiographers</v>
          </cell>
          <cell r="E610">
            <v>2354</v>
          </cell>
          <cell r="F610" t="str">
            <v>n/a</v>
          </cell>
          <cell r="G610">
            <v>33</v>
          </cell>
          <cell r="H610">
            <v>67</v>
          </cell>
          <cell r="I610">
            <v>71</v>
          </cell>
          <cell r="J610">
            <v>29</v>
          </cell>
          <cell r="K610">
            <v>19.100000000000001</v>
          </cell>
          <cell r="L610">
            <v>61.5</v>
          </cell>
          <cell r="M610">
            <v>17.2</v>
          </cell>
          <cell r="N610">
            <v>0.5</v>
          </cell>
          <cell r="O610">
            <v>1.5</v>
          </cell>
          <cell r="P610">
            <v>0</v>
          </cell>
          <cell r="Q610">
            <v>0.2</v>
          </cell>
          <cell r="Y610">
            <v>71</v>
          </cell>
          <cell r="AA610">
            <v>0</v>
          </cell>
          <cell r="AF610">
            <v>41</v>
          </cell>
          <cell r="AH610">
            <v>8200</v>
          </cell>
          <cell r="AI610">
            <v>8237</v>
          </cell>
          <cell r="AN610">
            <v>13.1</v>
          </cell>
          <cell r="AR610">
            <v>15.1</v>
          </cell>
          <cell r="AT610" t="str">
            <v>Health Care and Social Assistance</v>
          </cell>
          <cell r="AU610" t="str">
            <v>Public Administration and Safety</v>
          </cell>
          <cell r="AV610" t="str">
            <v>Professional, Scientific and Technical Services</v>
          </cell>
          <cell r="AW610" t="str">
            <v>Wholesale Trade</v>
          </cell>
          <cell r="AX610">
            <v>97.5</v>
          </cell>
          <cell r="AY610">
            <v>1.5</v>
          </cell>
          <cell r="AZ610">
            <v>0.3</v>
          </cell>
          <cell r="BA610">
            <v>0.2</v>
          </cell>
          <cell r="BN610">
            <v>33.5</v>
          </cell>
          <cell r="BO610">
            <v>23.5</v>
          </cell>
          <cell r="BP610">
            <v>21</v>
          </cell>
          <cell r="BQ610">
            <v>8.1999999999999993</v>
          </cell>
          <cell r="BR610">
            <v>9.6999999999999993</v>
          </cell>
          <cell r="BS610">
            <v>2</v>
          </cell>
          <cell r="BT610">
            <v>0.6</v>
          </cell>
          <cell r="BU610">
            <v>1.4</v>
          </cell>
          <cell r="BV610">
            <v>0</v>
          </cell>
          <cell r="BW610">
            <v>11.2</v>
          </cell>
          <cell r="BX610">
            <v>34.700000000000003</v>
          </cell>
          <cell r="BY610">
            <v>22.1</v>
          </cell>
          <cell r="BZ610">
            <v>16.3</v>
          </cell>
          <cell r="CA610">
            <v>7.7</v>
          </cell>
          <cell r="CB610">
            <v>5.4</v>
          </cell>
          <cell r="CC610">
            <v>2.6</v>
          </cell>
          <cell r="CD610">
            <v>36</v>
          </cell>
          <cell r="CF610" t="str">
            <v>Other Industries</v>
          </cell>
          <cell r="CG610">
            <v>0.5</v>
          </cell>
        </row>
        <row r="611">
          <cell r="B611">
            <v>251212</v>
          </cell>
          <cell r="C611" t="str">
            <v>Medical Radiation Therapists</v>
          </cell>
          <cell r="E611">
            <v>2354</v>
          </cell>
          <cell r="F611" t="str">
            <v>n/a</v>
          </cell>
          <cell r="G611">
            <v>25</v>
          </cell>
          <cell r="H611">
            <v>75</v>
          </cell>
          <cell r="I611">
            <v>73</v>
          </cell>
          <cell r="J611">
            <v>27</v>
          </cell>
          <cell r="K611">
            <v>20.6</v>
          </cell>
          <cell r="L611">
            <v>69.400000000000006</v>
          </cell>
          <cell r="M611">
            <v>9.3000000000000007</v>
          </cell>
          <cell r="N611">
            <v>0</v>
          </cell>
          <cell r="O611">
            <v>0.7</v>
          </cell>
          <cell r="P611">
            <v>0</v>
          </cell>
          <cell r="Q611">
            <v>0</v>
          </cell>
          <cell r="Y611">
            <v>73</v>
          </cell>
          <cell r="AA611">
            <v>0</v>
          </cell>
          <cell r="AF611">
            <v>40</v>
          </cell>
          <cell r="AH611">
            <v>1900</v>
          </cell>
          <cell r="AI611">
            <v>1877</v>
          </cell>
          <cell r="AN611">
            <v>13.1</v>
          </cell>
          <cell r="AR611">
            <v>15.1</v>
          </cell>
          <cell r="AT611" t="str">
            <v>Health Care and Social Assistance</v>
          </cell>
          <cell r="AU611" t="str">
            <v>Public Administration and Safety</v>
          </cell>
          <cell r="AV611" t="str">
            <v>Professional, Scientific and Technical Services</v>
          </cell>
          <cell r="AW611" t="str">
            <v>No other main Industry</v>
          </cell>
          <cell r="AX611">
            <v>96.7</v>
          </cell>
          <cell r="AY611">
            <v>2.8</v>
          </cell>
          <cell r="AZ611">
            <v>0.5</v>
          </cell>
          <cell r="BA611" t="str">
            <v>n/a</v>
          </cell>
          <cell r="BN611">
            <v>32.799999999999997</v>
          </cell>
          <cell r="BO611">
            <v>26.2</v>
          </cell>
          <cell r="BP611">
            <v>21.3</v>
          </cell>
          <cell r="BQ611">
            <v>6.3</v>
          </cell>
          <cell r="BR611">
            <v>7.5</v>
          </cell>
          <cell r="BS611">
            <v>2.8</v>
          </cell>
          <cell r="BT611">
            <v>0.6</v>
          </cell>
          <cell r="BU611">
            <v>2.5</v>
          </cell>
          <cell r="BV611">
            <v>0</v>
          </cell>
          <cell r="BW611">
            <v>9.1</v>
          </cell>
          <cell r="BX611">
            <v>45.1</v>
          </cell>
          <cell r="BY611">
            <v>26</v>
          </cell>
          <cell r="BZ611">
            <v>11.6</v>
          </cell>
          <cell r="CA611">
            <v>5.4</v>
          </cell>
          <cell r="CB611">
            <v>2.2999999999999998</v>
          </cell>
          <cell r="CC611">
            <v>0.5</v>
          </cell>
          <cell r="CD611">
            <v>34</v>
          </cell>
          <cell r="CF611" t="str">
            <v>No other main Industry</v>
          </cell>
          <cell r="CG611" t="str">
            <v>n/a</v>
          </cell>
        </row>
        <row r="612">
          <cell r="B612">
            <v>251213</v>
          </cell>
          <cell r="C612" t="str">
            <v>Nuclear Medicine Technologists</v>
          </cell>
          <cell r="E612">
            <v>2354</v>
          </cell>
          <cell r="F612" t="str">
            <v>n/a</v>
          </cell>
          <cell r="G612">
            <v>32</v>
          </cell>
          <cell r="H612">
            <v>68</v>
          </cell>
          <cell r="I612">
            <v>76</v>
          </cell>
          <cell r="J612">
            <v>24</v>
          </cell>
          <cell r="K612">
            <v>13.2</v>
          </cell>
          <cell r="L612">
            <v>80.099999999999994</v>
          </cell>
          <cell r="M612">
            <v>5.6</v>
          </cell>
          <cell r="N612">
            <v>0</v>
          </cell>
          <cell r="O612">
            <v>1.2</v>
          </cell>
          <cell r="P612">
            <v>0</v>
          </cell>
          <cell r="Q612">
            <v>0</v>
          </cell>
          <cell r="Y612">
            <v>76</v>
          </cell>
          <cell r="AA612">
            <v>0</v>
          </cell>
          <cell r="AF612">
            <v>41</v>
          </cell>
          <cell r="AH612">
            <v>710</v>
          </cell>
          <cell r="AI612">
            <v>705</v>
          </cell>
          <cell r="AN612">
            <v>13.1</v>
          </cell>
          <cell r="AR612">
            <v>15.1</v>
          </cell>
          <cell r="AT612" t="str">
            <v>Health Care and Social Assistance</v>
          </cell>
          <cell r="AU612" t="str">
            <v>Public Administration and Safety</v>
          </cell>
          <cell r="AV612" t="str">
            <v>Professional, Scientific and Technical Services</v>
          </cell>
          <cell r="AW612" t="str">
            <v>Education and Training</v>
          </cell>
          <cell r="AX612">
            <v>97.9</v>
          </cell>
          <cell r="AY612">
            <v>1.1000000000000001</v>
          </cell>
          <cell r="AZ612">
            <v>0.6</v>
          </cell>
          <cell r="BA612">
            <v>0.4</v>
          </cell>
          <cell r="BN612">
            <v>36.799999999999997</v>
          </cell>
          <cell r="BO612">
            <v>29.8</v>
          </cell>
          <cell r="BP612">
            <v>16.899999999999999</v>
          </cell>
          <cell r="BQ612">
            <v>5.4</v>
          </cell>
          <cell r="BR612">
            <v>6.9</v>
          </cell>
          <cell r="BS612">
            <v>1.6</v>
          </cell>
          <cell r="BT612">
            <v>0</v>
          </cell>
          <cell r="BU612">
            <v>2.7</v>
          </cell>
          <cell r="BV612">
            <v>0</v>
          </cell>
          <cell r="BW612">
            <v>10.8</v>
          </cell>
          <cell r="BX612">
            <v>42.6</v>
          </cell>
          <cell r="BY612">
            <v>27.7</v>
          </cell>
          <cell r="BZ612">
            <v>10.5</v>
          </cell>
          <cell r="CA612">
            <v>5</v>
          </cell>
          <cell r="CB612">
            <v>2.8</v>
          </cell>
          <cell r="CC612">
            <v>0.6</v>
          </cell>
          <cell r="CD612">
            <v>34</v>
          </cell>
          <cell r="CF612" t="str">
            <v>No other main Industry</v>
          </cell>
          <cell r="CG612" t="str">
            <v>n/a</v>
          </cell>
        </row>
        <row r="613">
          <cell r="B613">
            <v>251214</v>
          </cell>
          <cell r="C613" t="str">
            <v>Sonographers</v>
          </cell>
          <cell r="E613">
            <v>2354</v>
          </cell>
          <cell r="F613" t="str">
            <v>n/a</v>
          </cell>
          <cell r="G613">
            <v>24</v>
          </cell>
          <cell r="H613">
            <v>76</v>
          </cell>
          <cell r="I613">
            <v>56</v>
          </cell>
          <cell r="J613">
            <v>44</v>
          </cell>
          <cell r="K613">
            <v>54.2</v>
          </cell>
          <cell r="L613">
            <v>31.4</v>
          </cell>
          <cell r="M613">
            <v>12.9</v>
          </cell>
          <cell r="N613">
            <v>0.2</v>
          </cell>
          <cell r="O613">
            <v>1.3</v>
          </cell>
          <cell r="P613">
            <v>0</v>
          </cell>
          <cell r="Q613">
            <v>0</v>
          </cell>
          <cell r="Y613">
            <v>56</v>
          </cell>
          <cell r="AA613">
            <v>0</v>
          </cell>
          <cell r="AF613">
            <v>41</v>
          </cell>
          <cell r="AH613">
            <v>4800</v>
          </cell>
          <cell r="AI613">
            <v>4773</v>
          </cell>
          <cell r="AN613">
            <v>13.1</v>
          </cell>
          <cell r="AR613">
            <v>15.1</v>
          </cell>
          <cell r="AT613" t="str">
            <v>Health Care and Social Assistance</v>
          </cell>
          <cell r="AU613" t="str">
            <v>Public Administration and Safety</v>
          </cell>
          <cell r="AV613" t="str">
            <v>Wholesale Trade</v>
          </cell>
          <cell r="AW613" t="str">
            <v>Agriculture, Forestry and Fishing</v>
          </cell>
          <cell r="AX613">
            <v>97.9</v>
          </cell>
          <cell r="AY613">
            <v>0.8</v>
          </cell>
          <cell r="AZ613">
            <v>0.3</v>
          </cell>
          <cell r="BA613">
            <v>0.3</v>
          </cell>
          <cell r="BN613">
            <v>33.4</v>
          </cell>
          <cell r="BO613">
            <v>20.5</v>
          </cell>
          <cell r="BP613">
            <v>23.6</v>
          </cell>
          <cell r="BQ613">
            <v>8.4</v>
          </cell>
          <cell r="BR613">
            <v>9.6999999999999993</v>
          </cell>
          <cell r="BS613">
            <v>1.8</v>
          </cell>
          <cell r="BT613">
            <v>0.8</v>
          </cell>
          <cell r="BU613">
            <v>1.8</v>
          </cell>
          <cell r="BV613">
            <v>0</v>
          </cell>
          <cell r="BW613">
            <v>3.4</v>
          </cell>
          <cell r="BX613">
            <v>33.299999999999997</v>
          </cell>
          <cell r="BY613">
            <v>29.3</v>
          </cell>
          <cell r="BZ613">
            <v>20.9</v>
          </cell>
          <cell r="CA613">
            <v>7.6</v>
          </cell>
          <cell r="CB613">
            <v>4</v>
          </cell>
          <cell r="CC613">
            <v>1.5</v>
          </cell>
          <cell r="CD613">
            <v>39</v>
          </cell>
          <cell r="CF613" t="str">
            <v>Other Industries</v>
          </cell>
          <cell r="CG613">
            <v>0.70000000000000284</v>
          </cell>
        </row>
        <row r="614">
          <cell r="B614">
            <v>251311</v>
          </cell>
          <cell r="C614" t="str">
            <v>Environmental Health Officers</v>
          </cell>
          <cell r="E614">
            <v>1914</v>
          </cell>
          <cell r="F614" t="str">
            <v>n/a</v>
          </cell>
          <cell r="G614">
            <v>47</v>
          </cell>
          <cell r="H614">
            <v>54</v>
          </cell>
          <cell r="I614">
            <v>76</v>
          </cell>
          <cell r="J614">
            <v>24</v>
          </cell>
          <cell r="K614">
            <v>19</v>
          </cell>
          <cell r="L614">
            <v>44.8</v>
          </cell>
          <cell r="M614">
            <v>15.1</v>
          </cell>
          <cell r="N614">
            <v>9.9</v>
          </cell>
          <cell r="O614">
            <v>6</v>
          </cell>
          <cell r="P614">
            <v>1</v>
          </cell>
          <cell r="Q614">
            <v>4.0999999999999996</v>
          </cell>
          <cell r="Y614">
            <v>76</v>
          </cell>
          <cell r="AA614">
            <v>3.8</v>
          </cell>
          <cell r="AF614">
            <v>41</v>
          </cell>
          <cell r="AH614">
            <v>3600</v>
          </cell>
          <cell r="AI614">
            <v>3561</v>
          </cell>
          <cell r="AN614">
            <v>48.6</v>
          </cell>
          <cell r="AR614">
            <v>20.399999999999999</v>
          </cell>
          <cell r="AT614" t="str">
            <v>Public Administration and Safety</v>
          </cell>
          <cell r="AU614" t="str">
            <v>Health Care and Social Assistance</v>
          </cell>
          <cell r="AV614" t="str">
            <v>Professional, Scientific and Technical Services</v>
          </cell>
          <cell r="AW614" t="str">
            <v>Manufacturing</v>
          </cell>
          <cell r="AX614">
            <v>56.5</v>
          </cell>
          <cell r="AY614">
            <v>20.7</v>
          </cell>
          <cell r="AZ614">
            <v>5.5</v>
          </cell>
          <cell r="BA614">
            <v>4.0999999999999996</v>
          </cell>
          <cell r="BN614">
            <v>27.7</v>
          </cell>
          <cell r="BO614">
            <v>23.3</v>
          </cell>
          <cell r="BP614">
            <v>23.2</v>
          </cell>
          <cell r="BQ614">
            <v>8.1</v>
          </cell>
          <cell r="BR614">
            <v>11.7</v>
          </cell>
          <cell r="BS614">
            <v>2.8</v>
          </cell>
          <cell r="BT614">
            <v>1</v>
          </cell>
          <cell r="BU614">
            <v>2.2000000000000002</v>
          </cell>
          <cell r="BV614">
            <v>0.5</v>
          </cell>
          <cell r="BW614">
            <v>4.5999999999999996</v>
          </cell>
          <cell r="BX614">
            <v>23.4</v>
          </cell>
          <cell r="BY614">
            <v>27.5</v>
          </cell>
          <cell r="BZ614">
            <v>24.3</v>
          </cell>
          <cell r="CA614">
            <v>9.9</v>
          </cell>
          <cell r="CB614">
            <v>6.7</v>
          </cell>
          <cell r="CC614">
            <v>3.2</v>
          </cell>
          <cell r="CD614">
            <v>42</v>
          </cell>
          <cell r="CF614" t="str">
            <v>Other Industries</v>
          </cell>
          <cell r="CG614">
            <v>13.200000000000003</v>
          </cell>
        </row>
        <row r="615">
          <cell r="B615">
            <v>251312</v>
          </cell>
          <cell r="C615" t="str">
            <v>Occupational Health and Safety Advisers</v>
          </cell>
          <cell r="E615">
            <v>1914</v>
          </cell>
          <cell r="F615" t="str">
            <v>n/a</v>
          </cell>
          <cell r="G615">
            <v>58</v>
          </cell>
          <cell r="H615">
            <v>42</v>
          </cell>
          <cell r="I615">
            <v>83</v>
          </cell>
          <cell r="J615">
            <v>17</v>
          </cell>
          <cell r="K615">
            <v>19</v>
          </cell>
          <cell r="L615">
            <v>22.9</v>
          </cell>
          <cell r="M615">
            <v>29.1</v>
          </cell>
          <cell r="N615">
            <v>17.100000000000001</v>
          </cell>
          <cell r="O615">
            <v>6.7</v>
          </cell>
          <cell r="P615">
            <v>1.7</v>
          </cell>
          <cell r="Q615">
            <v>3.4</v>
          </cell>
          <cell r="Y615">
            <v>83</v>
          </cell>
          <cell r="AA615">
            <v>3.8</v>
          </cell>
          <cell r="AF615">
            <v>46</v>
          </cell>
          <cell r="AH615">
            <v>16200</v>
          </cell>
          <cell r="AI615">
            <v>16180</v>
          </cell>
          <cell r="AN615">
            <v>48.6</v>
          </cell>
          <cell r="AR615">
            <v>20.399999999999999</v>
          </cell>
          <cell r="AT615" t="str">
            <v>Public Administration and Safety</v>
          </cell>
          <cell r="AU615" t="str">
            <v>Construction</v>
          </cell>
          <cell r="AV615" t="str">
            <v>Mining</v>
          </cell>
          <cell r="AW615" t="str">
            <v>Health Care and Social Assistance</v>
          </cell>
          <cell r="AX615">
            <v>16.5</v>
          </cell>
          <cell r="AY615">
            <v>14.8</v>
          </cell>
          <cell r="AZ615">
            <v>9.6999999999999993</v>
          </cell>
          <cell r="BA615">
            <v>9.3000000000000007</v>
          </cell>
          <cell r="BN615">
            <v>24.2</v>
          </cell>
          <cell r="BO615">
            <v>21.4</v>
          </cell>
          <cell r="BP615">
            <v>23.9</v>
          </cell>
          <cell r="BQ615">
            <v>7.1</v>
          </cell>
          <cell r="BR615">
            <v>17.7</v>
          </cell>
          <cell r="BS615">
            <v>2</v>
          </cell>
          <cell r="BT615">
            <v>1.7</v>
          </cell>
          <cell r="BU615">
            <v>2</v>
          </cell>
          <cell r="BV615">
            <v>0.2</v>
          </cell>
          <cell r="BW615">
            <v>2.5</v>
          </cell>
          <cell r="BX615">
            <v>21.9</v>
          </cell>
          <cell r="BY615">
            <v>26.4</v>
          </cell>
          <cell r="BZ615">
            <v>27.6</v>
          </cell>
          <cell r="CA615">
            <v>11.4</v>
          </cell>
          <cell r="CB615">
            <v>6.9</v>
          </cell>
          <cell r="CC615">
            <v>3</v>
          </cell>
          <cell r="CD615">
            <v>44</v>
          </cell>
          <cell r="CF615" t="str">
            <v>Other Industries</v>
          </cell>
          <cell r="CG615">
            <v>49.7</v>
          </cell>
        </row>
        <row r="616">
          <cell r="B616">
            <v>251411</v>
          </cell>
          <cell r="C616" t="str">
            <v>Optometrists</v>
          </cell>
          <cell r="E616" t="str">
            <v>n/a</v>
          </cell>
          <cell r="F616" t="str">
            <v>n/a</v>
          </cell>
          <cell r="G616">
            <v>48</v>
          </cell>
          <cell r="H616">
            <v>53</v>
          </cell>
          <cell r="I616">
            <v>66</v>
          </cell>
          <cell r="J616">
            <v>34</v>
          </cell>
          <cell r="K616">
            <v>22.1</v>
          </cell>
          <cell r="L616">
            <v>71.8</v>
          </cell>
          <cell r="M616">
            <v>3.9</v>
          </cell>
          <cell r="N616">
            <v>0.2</v>
          </cell>
          <cell r="O616">
            <v>1.7</v>
          </cell>
          <cell r="P616">
            <v>0.1</v>
          </cell>
          <cell r="Q616">
            <v>0.2</v>
          </cell>
          <cell r="Y616">
            <v>66</v>
          </cell>
          <cell r="AA616">
            <v>0</v>
          </cell>
          <cell r="AF616">
            <v>42</v>
          </cell>
          <cell r="AH616">
            <v>4200</v>
          </cell>
          <cell r="AI616">
            <v>4190</v>
          </cell>
          <cell r="AN616">
            <v>12</v>
          </cell>
          <cell r="AR616">
            <v>18.600000000000001</v>
          </cell>
          <cell r="AT616" t="str">
            <v>Health Care and Social Assistance</v>
          </cell>
          <cell r="AU616" t="str">
            <v>Retail Trade</v>
          </cell>
          <cell r="AV616" t="str">
            <v>Education and Training</v>
          </cell>
          <cell r="AW616" t="str">
            <v>Financial and Insurance Services</v>
          </cell>
          <cell r="AX616">
            <v>96.8</v>
          </cell>
          <cell r="AY616">
            <v>1.3</v>
          </cell>
          <cell r="AZ616">
            <v>0.7</v>
          </cell>
          <cell r="BA616">
            <v>0.5</v>
          </cell>
          <cell r="BN616">
            <v>34.4</v>
          </cell>
          <cell r="BO616">
            <v>25.6</v>
          </cell>
          <cell r="BP616">
            <v>21.6</v>
          </cell>
          <cell r="BQ616">
            <v>5.7</v>
          </cell>
          <cell r="BR616">
            <v>8.5</v>
          </cell>
          <cell r="BS616">
            <v>1.9</v>
          </cell>
          <cell r="BT616">
            <v>0.6</v>
          </cell>
          <cell r="BU616">
            <v>1.7</v>
          </cell>
          <cell r="BV616">
            <v>0.2</v>
          </cell>
          <cell r="BW616">
            <v>7.4</v>
          </cell>
          <cell r="BX616">
            <v>27.9</v>
          </cell>
          <cell r="BY616">
            <v>24</v>
          </cell>
          <cell r="BZ616">
            <v>21.9</v>
          </cell>
          <cell r="CA616">
            <v>10.3</v>
          </cell>
          <cell r="CB616">
            <v>5.6</v>
          </cell>
          <cell r="CC616">
            <v>2.8</v>
          </cell>
          <cell r="CD616">
            <v>41</v>
          </cell>
          <cell r="CF616" t="str">
            <v>Other Industries</v>
          </cell>
          <cell r="CG616">
            <v>0.70000000000000284</v>
          </cell>
        </row>
        <row r="617">
          <cell r="B617">
            <v>251412</v>
          </cell>
          <cell r="C617" t="str">
            <v>Orthoptists</v>
          </cell>
          <cell r="E617" t="str">
            <v>n/a</v>
          </cell>
          <cell r="F617" t="str">
            <v>n/a</v>
          </cell>
          <cell r="G617">
            <v>12</v>
          </cell>
          <cell r="H617">
            <v>89</v>
          </cell>
          <cell r="I617">
            <v>49</v>
          </cell>
          <cell r="J617">
            <v>51</v>
          </cell>
          <cell r="K617">
            <v>30.2</v>
          </cell>
          <cell r="L617">
            <v>56.1</v>
          </cell>
          <cell r="M617">
            <v>12.6</v>
          </cell>
          <cell r="N617">
            <v>0.8</v>
          </cell>
          <cell r="O617">
            <v>0.4</v>
          </cell>
          <cell r="P617">
            <v>0</v>
          </cell>
          <cell r="Q617">
            <v>0</v>
          </cell>
          <cell r="Y617">
            <v>49</v>
          </cell>
          <cell r="AA617">
            <v>0</v>
          </cell>
          <cell r="AF617">
            <v>41</v>
          </cell>
          <cell r="AH617">
            <v>830</v>
          </cell>
          <cell r="AI617">
            <v>834</v>
          </cell>
          <cell r="AN617">
            <v>12</v>
          </cell>
          <cell r="AR617">
            <v>18.600000000000001</v>
          </cell>
          <cell r="AT617" t="str">
            <v>Health Care and Social Assistance</v>
          </cell>
          <cell r="AU617" t="str">
            <v>Education and Training</v>
          </cell>
          <cell r="AV617" t="str">
            <v>Other Services</v>
          </cell>
          <cell r="AW617" t="str">
            <v>Public Administration and Safety</v>
          </cell>
          <cell r="AX617">
            <v>96.1</v>
          </cell>
          <cell r="AY617">
            <v>1.5</v>
          </cell>
          <cell r="AZ617">
            <v>1.2</v>
          </cell>
          <cell r="BA617">
            <v>0.7</v>
          </cell>
          <cell r="BN617">
            <v>46.8</v>
          </cell>
          <cell r="BO617">
            <v>39.200000000000003</v>
          </cell>
          <cell r="BP617">
            <v>7.6</v>
          </cell>
          <cell r="BQ617">
            <v>1.7</v>
          </cell>
          <cell r="BR617">
            <v>3.3</v>
          </cell>
          <cell r="BS617">
            <v>0.7</v>
          </cell>
          <cell r="BT617">
            <v>0</v>
          </cell>
          <cell r="BU617">
            <v>0.6</v>
          </cell>
          <cell r="BV617">
            <v>0</v>
          </cell>
          <cell r="BW617">
            <v>4.7</v>
          </cell>
          <cell r="BX617">
            <v>42.5</v>
          </cell>
          <cell r="BY617">
            <v>24.5</v>
          </cell>
          <cell r="BZ617">
            <v>17.100000000000001</v>
          </cell>
          <cell r="CA617">
            <v>6.7</v>
          </cell>
          <cell r="CB617">
            <v>3.4</v>
          </cell>
          <cell r="CC617">
            <v>1.1000000000000001</v>
          </cell>
          <cell r="CD617">
            <v>35</v>
          </cell>
          <cell r="CF617" t="str">
            <v>Other Industries</v>
          </cell>
          <cell r="CG617">
            <v>0.5</v>
          </cell>
        </row>
        <row r="618">
          <cell r="B618">
            <v>251511</v>
          </cell>
          <cell r="C618" t="str">
            <v>Hospital Pharmacists</v>
          </cell>
          <cell r="E618">
            <v>1862</v>
          </cell>
          <cell r="F618" t="str">
            <v>n/a</v>
          </cell>
          <cell r="G618">
            <v>21</v>
          </cell>
          <cell r="H618">
            <v>79</v>
          </cell>
          <cell r="I618">
            <v>73</v>
          </cell>
          <cell r="J618">
            <v>27</v>
          </cell>
          <cell r="K618">
            <v>34</v>
          </cell>
          <cell r="L618">
            <v>63.8</v>
          </cell>
          <cell r="M618">
            <v>0.3</v>
          </cell>
          <cell r="N618">
            <v>0</v>
          </cell>
          <cell r="O618">
            <v>2</v>
          </cell>
          <cell r="P618">
            <v>0</v>
          </cell>
          <cell r="Q618">
            <v>0</v>
          </cell>
          <cell r="Y618">
            <v>73</v>
          </cell>
          <cell r="AA618">
            <v>0.9</v>
          </cell>
          <cell r="AF618">
            <v>41</v>
          </cell>
          <cell r="AH618">
            <v>3700</v>
          </cell>
          <cell r="AI618">
            <v>3667</v>
          </cell>
          <cell r="AN618">
            <v>43.9</v>
          </cell>
          <cell r="AR618">
            <v>7.6</v>
          </cell>
          <cell r="AT618" t="str">
            <v>Health Care and Social Assistance</v>
          </cell>
          <cell r="AU618" t="str">
            <v>Retail Trade</v>
          </cell>
          <cell r="AV618" t="str">
            <v>Wholesale Trade</v>
          </cell>
          <cell r="AW618" t="str">
            <v>Public Administration and Safety</v>
          </cell>
          <cell r="AX618">
            <v>84.2</v>
          </cell>
          <cell r="AY618">
            <v>11</v>
          </cell>
          <cell r="AZ618">
            <v>2.1</v>
          </cell>
          <cell r="BA618">
            <v>1.8</v>
          </cell>
          <cell r="BN618">
            <v>25.5</v>
          </cell>
          <cell r="BO618">
            <v>26.7</v>
          </cell>
          <cell r="BP618">
            <v>21.8</v>
          </cell>
          <cell r="BQ618">
            <v>8.3000000000000007</v>
          </cell>
          <cell r="BR618">
            <v>11.9</v>
          </cell>
          <cell r="BS618">
            <v>2.6</v>
          </cell>
          <cell r="BT618">
            <v>0.9</v>
          </cell>
          <cell r="BU618">
            <v>2.4</v>
          </cell>
          <cell r="BV618">
            <v>0.2</v>
          </cell>
          <cell r="BW618">
            <v>11.7</v>
          </cell>
          <cell r="BX618">
            <v>44.8</v>
          </cell>
          <cell r="BY618">
            <v>21</v>
          </cell>
          <cell r="BZ618">
            <v>11.6</v>
          </cell>
          <cell r="CA618">
            <v>5.2</v>
          </cell>
          <cell r="CB618">
            <v>3.5</v>
          </cell>
          <cell r="CC618">
            <v>2</v>
          </cell>
          <cell r="CD618">
            <v>33</v>
          </cell>
          <cell r="CF618" t="str">
            <v>Other Industries</v>
          </cell>
          <cell r="CG618">
            <v>0.90000000000000568</v>
          </cell>
        </row>
        <row r="619">
          <cell r="B619">
            <v>251512</v>
          </cell>
          <cell r="C619" t="str">
            <v>Industrial Pharmacists</v>
          </cell>
          <cell r="E619">
            <v>1862</v>
          </cell>
          <cell r="F619" t="str">
            <v>n/a</v>
          </cell>
          <cell r="G619">
            <v>46</v>
          </cell>
          <cell r="H619">
            <v>54</v>
          </cell>
          <cell r="I619">
            <v>84</v>
          </cell>
          <cell r="J619">
            <v>16</v>
          </cell>
          <cell r="K619">
            <v>47</v>
          </cell>
          <cell r="L619">
            <v>47</v>
          </cell>
          <cell r="M619">
            <v>2.6</v>
          </cell>
          <cell r="N619">
            <v>0</v>
          </cell>
          <cell r="O619">
            <v>3.4</v>
          </cell>
          <cell r="P619">
            <v>0</v>
          </cell>
          <cell r="Q619">
            <v>0</v>
          </cell>
          <cell r="Y619">
            <v>84</v>
          </cell>
          <cell r="AA619">
            <v>0.9</v>
          </cell>
          <cell r="AF619">
            <v>42</v>
          </cell>
          <cell r="AH619">
            <v>830</v>
          </cell>
          <cell r="AI619">
            <v>828</v>
          </cell>
          <cell r="AN619">
            <v>43.9</v>
          </cell>
          <cell r="AR619">
            <v>7.6</v>
          </cell>
          <cell r="AT619" t="str">
            <v>Manufacturing</v>
          </cell>
          <cell r="AU619" t="str">
            <v>Professional, Scientific and Technical Services</v>
          </cell>
          <cell r="AV619" t="str">
            <v>Education and Training</v>
          </cell>
          <cell r="AW619" t="str">
            <v>Wholesale Trade</v>
          </cell>
          <cell r="AX619">
            <v>56</v>
          </cell>
          <cell r="AY619">
            <v>17.7</v>
          </cell>
          <cell r="AZ619">
            <v>8.9</v>
          </cell>
          <cell r="BA619">
            <v>6.7</v>
          </cell>
          <cell r="BN619">
            <v>24.1</v>
          </cell>
          <cell r="BO619">
            <v>47.3</v>
          </cell>
          <cell r="BP619">
            <v>13.5</v>
          </cell>
          <cell r="BQ619">
            <v>6.2</v>
          </cell>
          <cell r="BR619">
            <v>4.8</v>
          </cell>
          <cell r="BS619">
            <v>1.8</v>
          </cell>
          <cell r="BT619">
            <v>0</v>
          </cell>
          <cell r="BU619">
            <v>2.4</v>
          </cell>
          <cell r="BV619">
            <v>0</v>
          </cell>
          <cell r="BW619">
            <v>5.7</v>
          </cell>
          <cell r="BX619">
            <v>32.200000000000003</v>
          </cell>
          <cell r="BY619">
            <v>31.6</v>
          </cell>
          <cell r="BZ619">
            <v>19.8</v>
          </cell>
          <cell r="CA619">
            <v>5.7</v>
          </cell>
          <cell r="CB619">
            <v>2.7</v>
          </cell>
          <cell r="CC619">
            <v>2.2999999999999998</v>
          </cell>
          <cell r="CD619">
            <v>38</v>
          </cell>
          <cell r="CF619" t="str">
            <v>Other Industries</v>
          </cell>
          <cell r="CG619">
            <v>10.699999999999989</v>
          </cell>
        </row>
        <row r="620">
          <cell r="B620">
            <v>251513</v>
          </cell>
          <cell r="C620" t="str">
            <v>Retail Pharmacists</v>
          </cell>
          <cell r="E620">
            <v>1862</v>
          </cell>
          <cell r="F620" t="str">
            <v>n/a</v>
          </cell>
          <cell r="G620">
            <v>41</v>
          </cell>
          <cell r="H620">
            <v>59</v>
          </cell>
          <cell r="I620">
            <v>66</v>
          </cell>
          <cell r="J620">
            <v>34</v>
          </cell>
          <cell r="K620">
            <v>15.5</v>
          </cell>
          <cell r="L620">
            <v>78</v>
          </cell>
          <cell r="M620">
            <v>0.5</v>
          </cell>
          <cell r="N620">
            <v>0.8</v>
          </cell>
          <cell r="O620">
            <v>4.4000000000000004</v>
          </cell>
          <cell r="P620">
            <v>0.2</v>
          </cell>
          <cell r="Q620">
            <v>0.5</v>
          </cell>
          <cell r="Y620">
            <v>66</v>
          </cell>
          <cell r="AA620">
            <v>0.9</v>
          </cell>
          <cell r="AF620">
            <v>43</v>
          </cell>
          <cell r="AH620">
            <v>18800</v>
          </cell>
          <cell r="AI620">
            <v>18833</v>
          </cell>
          <cell r="AN620">
            <v>43.9</v>
          </cell>
          <cell r="AR620">
            <v>7.6</v>
          </cell>
          <cell r="AT620" t="str">
            <v>Retail Trade</v>
          </cell>
          <cell r="AU620" t="str">
            <v>Health Care and Social Assistance</v>
          </cell>
          <cell r="AV620" t="str">
            <v>Wholesale Trade</v>
          </cell>
          <cell r="AW620" t="str">
            <v>Public Administration and Safety</v>
          </cell>
          <cell r="AX620">
            <v>87.8</v>
          </cell>
          <cell r="AY620">
            <v>7.3</v>
          </cell>
          <cell r="AZ620">
            <v>1.6</v>
          </cell>
          <cell r="BA620">
            <v>1.1000000000000001</v>
          </cell>
          <cell r="BN620">
            <v>30.3</v>
          </cell>
          <cell r="BO620">
            <v>25.8</v>
          </cell>
          <cell r="BP620">
            <v>20.399999999999999</v>
          </cell>
          <cell r="BQ620">
            <v>7.9</v>
          </cell>
          <cell r="BR620">
            <v>10.8</v>
          </cell>
          <cell r="BS620">
            <v>2.4</v>
          </cell>
          <cell r="BT620">
            <v>0.7</v>
          </cell>
          <cell r="BU620">
            <v>1.6</v>
          </cell>
          <cell r="BV620">
            <v>0.9</v>
          </cell>
          <cell r="BW620">
            <v>10.1</v>
          </cell>
          <cell r="BX620">
            <v>39.4</v>
          </cell>
          <cell r="BY620">
            <v>22.1</v>
          </cell>
          <cell r="BZ620">
            <v>13.7</v>
          </cell>
          <cell r="CA620">
            <v>5.9</v>
          </cell>
          <cell r="CB620">
            <v>3.7</v>
          </cell>
          <cell r="CC620">
            <v>4.2</v>
          </cell>
          <cell r="CD620">
            <v>34</v>
          </cell>
          <cell r="CF620" t="str">
            <v>Other Industries</v>
          </cell>
          <cell r="CG620">
            <v>2.2000000000000171</v>
          </cell>
        </row>
        <row r="621">
          <cell r="B621">
            <v>251911</v>
          </cell>
          <cell r="C621" t="str">
            <v>Health Promotion Officers</v>
          </cell>
          <cell r="E621">
            <v>1876</v>
          </cell>
          <cell r="F621" t="str">
            <v>n/a</v>
          </cell>
          <cell r="G621">
            <v>17</v>
          </cell>
          <cell r="H621">
            <v>83</v>
          </cell>
          <cell r="I621">
            <v>57</v>
          </cell>
          <cell r="J621">
            <v>43</v>
          </cell>
          <cell r="K621">
            <v>36.299999999999997</v>
          </cell>
          <cell r="L621">
            <v>38.799999999999997</v>
          </cell>
          <cell r="M621">
            <v>12.7</v>
          </cell>
          <cell r="N621">
            <v>6.3</v>
          </cell>
          <cell r="O621">
            <v>3.4</v>
          </cell>
          <cell r="P621">
            <v>0.8</v>
          </cell>
          <cell r="Q621">
            <v>1.7</v>
          </cell>
          <cell r="Y621">
            <v>57</v>
          </cell>
          <cell r="AA621">
            <v>0</v>
          </cell>
          <cell r="AF621">
            <v>42</v>
          </cell>
          <cell r="AH621">
            <v>4700</v>
          </cell>
          <cell r="AI621">
            <v>4711</v>
          </cell>
          <cell r="AN621">
            <v>-1.3</v>
          </cell>
          <cell r="AR621">
            <v>9.1999999999999993</v>
          </cell>
          <cell r="AT621" t="str">
            <v>Health Care and Social Assistance</v>
          </cell>
          <cell r="AU621" t="str">
            <v>Public Administration and Safety</v>
          </cell>
          <cell r="AV621" t="str">
            <v>Education and Training</v>
          </cell>
          <cell r="AW621" t="str">
            <v>Other Services</v>
          </cell>
          <cell r="AX621">
            <v>65.3</v>
          </cell>
          <cell r="AY621">
            <v>14.5</v>
          </cell>
          <cell r="AZ621">
            <v>9.4</v>
          </cell>
          <cell r="BA621">
            <v>3.9</v>
          </cell>
          <cell r="BN621">
            <v>30.8</v>
          </cell>
          <cell r="BO621">
            <v>31.2</v>
          </cell>
          <cell r="BP621">
            <v>14.5</v>
          </cell>
          <cell r="BQ621">
            <v>5.9</v>
          </cell>
          <cell r="BR621">
            <v>11.3</v>
          </cell>
          <cell r="BS621">
            <v>2.1</v>
          </cell>
          <cell r="BT621">
            <v>2.4</v>
          </cell>
          <cell r="BU621">
            <v>1.9</v>
          </cell>
          <cell r="BV621">
            <v>0.3</v>
          </cell>
          <cell r="BW621">
            <v>2.7</v>
          </cell>
          <cell r="BX621">
            <v>21.7</v>
          </cell>
          <cell r="BY621">
            <v>24.1</v>
          </cell>
          <cell r="BZ621">
            <v>27.3</v>
          </cell>
          <cell r="CA621">
            <v>12.3</v>
          </cell>
          <cell r="CB621">
            <v>7.7</v>
          </cell>
          <cell r="CC621">
            <v>3.8</v>
          </cell>
          <cell r="CD621">
            <v>45</v>
          </cell>
          <cell r="CF621" t="str">
            <v>Other Industries</v>
          </cell>
          <cell r="CG621">
            <v>6.8999999999999915</v>
          </cell>
        </row>
        <row r="622">
          <cell r="B622">
            <v>251912</v>
          </cell>
          <cell r="C622" t="str">
            <v>Orthotists and Prosthetists</v>
          </cell>
          <cell r="E622">
            <v>1876</v>
          </cell>
          <cell r="F622" t="str">
            <v>n/a</v>
          </cell>
          <cell r="G622">
            <v>56</v>
          </cell>
          <cell r="H622">
            <v>43</v>
          </cell>
          <cell r="I622">
            <v>76</v>
          </cell>
          <cell r="J622">
            <v>24</v>
          </cell>
          <cell r="K622">
            <v>27.1</v>
          </cell>
          <cell r="L622">
            <v>53.6</v>
          </cell>
          <cell r="M622">
            <v>9.6</v>
          </cell>
          <cell r="N622">
            <v>3.4</v>
          </cell>
          <cell r="O622">
            <v>2.6</v>
          </cell>
          <cell r="P622">
            <v>1</v>
          </cell>
          <cell r="Q622">
            <v>2.6</v>
          </cell>
          <cell r="Y622">
            <v>76</v>
          </cell>
          <cell r="AA622">
            <v>0</v>
          </cell>
          <cell r="AF622">
            <v>44</v>
          </cell>
          <cell r="AH622">
            <v>410</v>
          </cell>
          <cell r="AI622">
            <v>414</v>
          </cell>
          <cell r="AN622">
            <v>-1.3</v>
          </cell>
          <cell r="AR622">
            <v>9.1999999999999993</v>
          </cell>
          <cell r="AT622" t="str">
            <v>Health Care and Social Assistance</v>
          </cell>
          <cell r="AU622" t="str">
            <v>Manufacturing</v>
          </cell>
          <cell r="AV622" t="str">
            <v>Public Administration and Safety</v>
          </cell>
          <cell r="AW622" t="str">
            <v>Wholesale Trade</v>
          </cell>
          <cell r="AX622">
            <v>79.099999999999994</v>
          </cell>
          <cell r="AY622">
            <v>15.2</v>
          </cell>
          <cell r="AZ622">
            <v>2.2999999999999998</v>
          </cell>
          <cell r="BA622">
            <v>1.8</v>
          </cell>
          <cell r="BN622">
            <v>21.4</v>
          </cell>
          <cell r="BO622">
            <v>40.5</v>
          </cell>
          <cell r="BP622">
            <v>17.2</v>
          </cell>
          <cell r="BQ622">
            <v>8.6999999999999993</v>
          </cell>
          <cell r="BR622">
            <v>7.5</v>
          </cell>
          <cell r="BS622">
            <v>2.9</v>
          </cell>
          <cell r="BT622">
            <v>0.7</v>
          </cell>
          <cell r="BU622">
            <v>1</v>
          </cell>
          <cell r="BV622">
            <v>0</v>
          </cell>
          <cell r="BW622">
            <v>6.4</v>
          </cell>
          <cell r="BX622">
            <v>34.1</v>
          </cell>
          <cell r="BY622">
            <v>23.6</v>
          </cell>
          <cell r="BZ622">
            <v>16</v>
          </cell>
          <cell r="CA622">
            <v>12.2</v>
          </cell>
          <cell r="CB622">
            <v>3.6</v>
          </cell>
          <cell r="CC622">
            <v>4.0999999999999996</v>
          </cell>
          <cell r="CD622">
            <v>37</v>
          </cell>
          <cell r="CF622" t="str">
            <v>Other Industries</v>
          </cell>
          <cell r="CG622">
            <v>1.6000000000000085</v>
          </cell>
        </row>
        <row r="623">
          <cell r="B623">
            <v>251999</v>
          </cell>
          <cell r="C623" t="str">
            <v>Genetic Counsellors (and Other Health Professionals not covered elsewhere)</v>
          </cell>
          <cell r="E623">
            <v>1876</v>
          </cell>
          <cell r="F623" t="str">
            <v>n/a</v>
          </cell>
          <cell r="G623">
            <v>21</v>
          </cell>
          <cell r="H623">
            <v>78</v>
          </cell>
          <cell r="I623">
            <v>58</v>
          </cell>
          <cell r="J623">
            <v>42</v>
          </cell>
          <cell r="K623">
            <v>61.9</v>
          </cell>
          <cell r="L623">
            <v>24.9</v>
          </cell>
          <cell r="M623">
            <v>10.199999999999999</v>
          </cell>
          <cell r="N623">
            <v>0.8</v>
          </cell>
          <cell r="O623">
            <v>2.1</v>
          </cell>
          <cell r="P623">
            <v>0</v>
          </cell>
          <cell r="Q623">
            <v>0</v>
          </cell>
          <cell r="Y623">
            <v>58</v>
          </cell>
          <cell r="AA623">
            <v>0</v>
          </cell>
          <cell r="AF623">
            <v>41</v>
          </cell>
          <cell r="AH623">
            <v>400</v>
          </cell>
          <cell r="AI623">
            <v>399</v>
          </cell>
          <cell r="AN623">
            <v>-1.3</v>
          </cell>
          <cell r="AR623">
            <v>9.1999999999999993</v>
          </cell>
          <cell r="AT623" t="str">
            <v>Health Care and Social Assistance</v>
          </cell>
          <cell r="AU623" t="str">
            <v>Professional, Scientific and Technical Services</v>
          </cell>
          <cell r="AV623" t="str">
            <v>Public Administration and Safety</v>
          </cell>
          <cell r="AW623" t="str">
            <v>Education and Training</v>
          </cell>
          <cell r="AX623">
            <v>81.3</v>
          </cell>
          <cell r="AY623">
            <v>6.7</v>
          </cell>
          <cell r="AZ623">
            <v>4.4000000000000004</v>
          </cell>
          <cell r="BA623">
            <v>2.6</v>
          </cell>
          <cell r="BN623">
            <v>32.6</v>
          </cell>
          <cell r="BO623">
            <v>30.8</v>
          </cell>
          <cell r="BP623">
            <v>12.7</v>
          </cell>
          <cell r="BQ623">
            <v>9.9</v>
          </cell>
          <cell r="BR623">
            <v>10.199999999999999</v>
          </cell>
          <cell r="BS623">
            <v>1.5</v>
          </cell>
          <cell r="BT623">
            <v>0.8</v>
          </cell>
          <cell r="BU623">
            <v>1.5</v>
          </cell>
          <cell r="BV623">
            <v>0</v>
          </cell>
          <cell r="BW623">
            <v>2</v>
          </cell>
          <cell r="BX623">
            <v>30.3</v>
          </cell>
          <cell r="BY623">
            <v>25.3</v>
          </cell>
          <cell r="BZ623">
            <v>26.1</v>
          </cell>
          <cell r="CA623">
            <v>9</v>
          </cell>
          <cell r="CB623">
            <v>3.8</v>
          </cell>
          <cell r="CC623">
            <v>3.5</v>
          </cell>
          <cell r="CD623">
            <v>42</v>
          </cell>
          <cell r="CF623" t="str">
            <v>Other Industries</v>
          </cell>
          <cell r="CG623">
            <v>5</v>
          </cell>
        </row>
        <row r="624">
          <cell r="B624">
            <v>252111</v>
          </cell>
          <cell r="C624" t="str">
            <v>Chiropractors</v>
          </cell>
          <cell r="E624" t="str">
            <v>n/a</v>
          </cell>
          <cell r="F624" t="str">
            <v>n/a</v>
          </cell>
          <cell r="G624">
            <v>61</v>
          </cell>
          <cell r="H624">
            <v>39</v>
          </cell>
          <cell r="I624">
            <v>51</v>
          </cell>
          <cell r="J624">
            <v>49</v>
          </cell>
          <cell r="K624">
            <v>55.3</v>
          </cell>
          <cell r="L624">
            <v>41</v>
          </cell>
          <cell r="M624">
            <v>2.2000000000000002</v>
          </cell>
          <cell r="N624">
            <v>0.1</v>
          </cell>
          <cell r="O624">
            <v>1.2</v>
          </cell>
          <cell r="P624">
            <v>0</v>
          </cell>
          <cell r="Q624">
            <v>0.2</v>
          </cell>
          <cell r="Y624">
            <v>51</v>
          </cell>
          <cell r="AA624">
            <v>0</v>
          </cell>
          <cell r="AF624">
            <v>43</v>
          </cell>
          <cell r="AH624">
            <v>3700</v>
          </cell>
          <cell r="AI624">
            <v>3729</v>
          </cell>
          <cell r="AN624">
            <v>-16.399999999999999</v>
          </cell>
          <cell r="AR624">
            <v>5.8</v>
          </cell>
          <cell r="AT624" t="str">
            <v>Health Care and Social Assistance</v>
          </cell>
          <cell r="AU624" t="str">
            <v>Agriculture, Forestry and Fishing</v>
          </cell>
          <cell r="AV624" t="str">
            <v>Education and Training</v>
          </cell>
          <cell r="AW624" t="str">
            <v>Professional, Scientific and Technical Services</v>
          </cell>
          <cell r="AX624">
            <v>99.1</v>
          </cell>
          <cell r="AY624">
            <v>0.4</v>
          </cell>
          <cell r="AZ624">
            <v>0.3</v>
          </cell>
          <cell r="BA624">
            <v>0.1</v>
          </cell>
          <cell r="BN624">
            <v>34</v>
          </cell>
          <cell r="BO624">
            <v>26.2</v>
          </cell>
          <cell r="BP624">
            <v>16.5</v>
          </cell>
          <cell r="BQ624">
            <v>8.1</v>
          </cell>
          <cell r="BR624">
            <v>12.5</v>
          </cell>
          <cell r="BS624">
            <v>1.2</v>
          </cell>
          <cell r="BT624">
            <v>0.4</v>
          </cell>
          <cell r="BU624">
            <v>1.2</v>
          </cell>
          <cell r="BV624">
            <v>0</v>
          </cell>
          <cell r="BW624">
            <v>2.9</v>
          </cell>
          <cell r="BX624">
            <v>32.700000000000003</v>
          </cell>
          <cell r="BY624">
            <v>29.4</v>
          </cell>
          <cell r="BZ624">
            <v>19.5</v>
          </cell>
          <cell r="CA624">
            <v>6.7</v>
          </cell>
          <cell r="CB624">
            <v>4.0999999999999996</v>
          </cell>
          <cell r="CC624">
            <v>4.9000000000000004</v>
          </cell>
          <cell r="CD624">
            <v>40</v>
          </cell>
          <cell r="CF624" t="str">
            <v>Other Industries</v>
          </cell>
          <cell r="CG624">
            <v>0.10000000000000853</v>
          </cell>
        </row>
        <row r="625">
          <cell r="B625">
            <v>252112</v>
          </cell>
          <cell r="C625" t="str">
            <v>Osteopaths</v>
          </cell>
          <cell r="E625" t="str">
            <v>n/a</v>
          </cell>
          <cell r="F625" t="str">
            <v>n/a</v>
          </cell>
          <cell r="G625">
            <v>45</v>
          </cell>
          <cell r="H625">
            <v>56</v>
          </cell>
          <cell r="I625">
            <v>54</v>
          </cell>
          <cell r="J625">
            <v>46</v>
          </cell>
          <cell r="K625">
            <v>69.7</v>
          </cell>
          <cell r="L625">
            <v>25.5</v>
          </cell>
          <cell r="M625">
            <v>4.2</v>
          </cell>
          <cell r="N625">
            <v>0</v>
          </cell>
          <cell r="O625">
            <v>0.6</v>
          </cell>
          <cell r="P625">
            <v>0</v>
          </cell>
          <cell r="Q625">
            <v>0</v>
          </cell>
          <cell r="Y625">
            <v>54</v>
          </cell>
          <cell r="AA625">
            <v>0</v>
          </cell>
          <cell r="AF625">
            <v>44</v>
          </cell>
          <cell r="AH625">
            <v>1500</v>
          </cell>
          <cell r="AI625">
            <v>1532</v>
          </cell>
          <cell r="AN625">
            <v>-16.399999999999999</v>
          </cell>
          <cell r="AR625">
            <v>5.8</v>
          </cell>
          <cell r="AT625" t="str">
            <v>Health Care and Social Assistance</v>
          </cell>
          <cell r="AU625" t="str">
            <v>Education and Training</v>
          </cell>
          <cell r="AV625" t="str">
            <v>Agriculture, Forestry and Fishing</v>
          </cell>
          <cell r="AW625" t="str">
            <v>Public Administration and Safety</v>
          </cell>
          <cell r="AX625">
            <v>99.1</v>
          </cell>
          <cell r="AY625">
            <v>0.5</v>
          </cell>
          <cell r="AZ625">
            <v>0.2</v>
          </cell>
          <cell r="BA625">
            <v>0.2</v>
          </cell>
          <cell r="BN625">
            <v>24.7</v>
          </cell>
          <cell r="BO625">
            <v>57.7</v>
          </cell>
          <cell r="BP625">
            <v>9.1999999999999993</v>
          </cell>
          <cell r="BQ625">
            <v>1.2</v>
          </cell>
          <cell r="BR625">
            <v>3</v>
          </cell>
          <cell r="BS625">
            <v>2.2999999999999998</v>
          </cell>
          <cell r="BT625">
            <v>0</v>
          </cell>
          <cell r="BU625">
            <v>2</v>
          </cell>
          <cell r="BV625">
            <v>0</v>
          </cell>
          <cell r="BW625">
            <v>3.3</v>
          </cell>
          <cell r="BX625">
            <v>41</v>
          </cell>
          <cell r="BY625">
            <v>33.200000000000003</v>
          </cell>
          <cell r="BZ625">
            <v>12.4</v>
          </cell>
          <cell r="CA625">
            <v>4.3</v>
          </cell>
          <cell r="CB625">
            <v>3.3</v>
          </cell>
          <cell r="CC625">
            <v>2.5</v>
          </cell>
          <cell r="CD625">
            <v>36</v>
          </cell>
          <cell r="CF625" t="str">
            <v>No other main Industry</v>
          </cell>
          <cell r="CG625" t="str">
            <v>n/a</v>
          </cell>
        </row>
        <row r="626">
          <cell r="B626">
            <v>252211</v>
          </cell>
          <cell r="C626" t="str">
            <v>Acupuncturists</v>
          </cell>
          <cell r="E626" t="str">
            <v>n/a</v>
          </cell>
          <cell r="F626" t="str">
            <v>n/a</v>
          </cell>
          <cell r="G626">
            <v>47</v>
          </cell>
          <cell r="H626">
            <v>53</v>
          </cell>
          <cell r="I626">
            <v>44</v>
          </cell>
          <cell r="J626">
            <v>57</v>
          </cell>
          <cell r="K626">
            <v>22.2</v>
          </cell>
          <cell r="L626">
            <v>61.6</v>
          </cell>
          <cell r="M626">
            <v>13.8</v>
          </cell>
          <cell r="N626">
            <v>0.2</v>
          </cell>
          <cell r="O626">
            <v>2.2000000000000002</v>
          </cell>
          <cell r="P626">
            <v>0</v>
          </cell>
          <cell r="Q626">
            <v>0</v>
          </cell>
          <cell r="Y626">
            <v>44</v>
          </cell>
          <cell r="AA626">
            <v>0</v>
          </cell>
          <cell r="AF626">
            <v>43</v>
          </cell>
          <cell r="AH626">
            <v>1400</v>
          </cell>
          <cell r="AI626">
            <v>1367</v>
          </cell>
          <cell r="AN626">
            <v>-3.6</v>
          </cell>
          <cell r="AR626">
            <v>15.2</v>
          </cell>
          <cell r="AT626" t="str">
            <v>Health Care and Social Assistance</v>
          </cell>
          <cell r="AU626" t="str">
            <v>Other Services</v>
          </cell>
          <cell r="AV626" t="str">
            <v>Retail Trade</v>
          </cell>
          <cell r="AW626" t="str">
            <v>Professional, Scientific and Technical Services</v>
          </cell>
          <cell r="AX626">
            <v>97.9</v>
          </cell>
          <cell r="AY626">
            <v>0.7</v>
          </cell>
          <cell r="AZ626">
            <v>0.4</v>
          </cell>
          <cell r="BA626">
            <v>0.4</v>
          </cell>
          <cell r="BN626">
            <v>39.799999999999997</v>
          </cell>
          <cell r="BO626">
            <v>19.100000000000001</v>
          </cell>
          <cell r="BP626">
            <v>27.6</v>
          </cell>
          <cell r="BQ626">
            <v>5.4</v>
          </cell>
          <cell r="BR626">
            <v>5.5</v>
          </cell>
          <cell r="BS626">
            <v>1</v>
          </cell>
          <cell r="BT626">
            <v>0.3</v>
          </cell>
          <cell r="BU626">
            <v>1.4</v>
          </cell>
          <cell r="BV626">
            <v>0</v>
          </cell>
          <cell r="BW626">
            <v>1.2</v>
          </cell>
          <cell r="BX626">
            <v>12.5</v>
          </cell>
          <cell r="BY626">
            <v>30.7</v>
          </cell>
          <cell r="BZ626">
            <v>26.7</v>
          </cell>
          <cell r="CA626">
            <v>11.5</v>
          </cell>
          <cell r="CB626">
            <v>10.8</v>
          </cell>
          <cell r="CC626">
            <v>6.6</v>
          </cell>
          <cell r="CD626">
            <v>47</v>
          </cell>
          <cell r="CF626" t="str">
            <v>Other Industries</v>
          </cell>
          <cell r="CG626">
            <v>0.5999999999999801</v>
          </cell>
        </row>
        <row r="627">
          <cell r="B627">
            <v>252212</v>
          </cell>
          <cell r="C627" t="str">
            <v>Homoeopaths</v>
          </cell>
          <cell r="E627" t="str">
            <v>n/a</v>
          </cell>
          <cell r="F627" t="str">
            <v>n/a</v>
          </cell>
          <cell r="G627">
            <v>17</v>
          </cell>
          <cell r="H627">
            <v>84</v>
          </cell>
          <cell r="I627">
            <v>25</v>
          </cell>
          <cell r="J627">
            <v>76</v>
          </cell>
          <cell r="K627">
            <v>8.9</v>
          </cell>
          <cell r="L627">
            <v>44.6</v>
          </cell>
          <cell r="M627">
            <v>46.5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Y627">
            <v>25</v>
          </cell>
          <cell r="AA627">
            <v>0</v>
          </cell>
          <cell r="AF627">
            <v>43</v>
          </cell>
          <cell r="AH627">
            <v>170</v>
          </cell>
          <cell r="AI627">
            <v>169</v>
          </cell>
          <cell r="AN627">
            <v>-3.6</v>
          </cell>
          <cell r="AR627">
            <v>15.2</v>
          </cell>
          <cell r="AT627" t="str">
            <v>Health Care and Social Assistance</v>
          </cell>
          <cell r="AU627" t="str">
            <v>Retail Trade</v>
          </cell>
          <cell r="AV627" t="str">
            <v>Manufacturing</v>
          </cell>
          <cell r="AW627" t="str">
            <v>Professional, Scientific and Technical Services</v>
          </cell>
          <cell r="AX627">
            <v>91.6</v>
          </cell>
          <cell r="AY627">
            <v>3</v>
          </cell>
          <cell r="AZ627">
            <v>1.8</v>
          </cell>
          <cell r="BA627">
            <v>1.8</v>
          </cell>
          <cell r="BN627">
            <v>30.2</v>
          </cell>
          <cell r="BO627">
            <v>23.8</v>
          </cell>
          <cell r="BP627">
            <v>30.8</v>
          </cell>
          <cell r="BQ627">
            <v>5.8</v>
          </cell>
          <cell r="BR627">
            <v>7.6</v>
          </cell>
          <cell r="BS627">
            <v>0</v>
          </cell>
          <cell r="BT627">
            <v>0</v>
          </cell>
          <cell r="BU627">
            <v>1.7</v>
          </cell>
          <cell r="BV627">
            <v>0</v>
          </cell>
          <cell r="BW627">
            <v>0</v>
          </cell>
          <cell r="BX627">
            <v>4.5</v>
          </cell>
          <cell r="BY627">
            <v>21.8</v>
          </cell>
          <cell r="BZ627">
            <v>20.100000000000001</v>
          </cell>
          <cell r="CA627">
            <v>14.5</v>
          </cell>
          <cell r="CB627">
            <v>24.6</v>
          </cell>
          <cell r="CC627">
            <v>14.5</v>
          </cell>
          <cell r="CD627">
            <v>55</v>
          </cell>
          <cell r="CF627" t="str">
            <v>Other Industries</v>
          </cell>
          <cell r="CG627">
            <v>1.8000000000000114</v>
          </cell>
        </row>
        <row r="628">
          <cell r="B628">
            <v>252213</v>
          </cell>
          <cell r="C628" t="str">
            <v>Naturopaths</v>
          </cell>
          <cell r="E628" t="str">
            <v>n/a</v>
          </cell>
          <cell r="F628" t="str">
            <v>n/a</v>
          </cell>
          <cell r="G628">
            <v>16</v>
          </cell>
          <cell r="H628">
            <v>84</v>
          </cell>
          <cell r="I628">
            <v>32</v>
          </cell>
          <cell r="J628">
            <v>68</v>
          </cell>
          <cell r="K628">
            <v>7.6</v>
          </cell>
          <cell r="L628">
            <v>48.3</v>
          </cell>
          <cell r="M628">
            <v>39.5</v>
          </cell>
          <cell r="N628">
            <v>2.2999999999999998</v>
          </cell>
          <cell r="O628">
            <v>1.8</v>
          </cell>
          <cell r="P628">
            <v>0</v>
          </cell>
          <cell r="Q628">
            <v>0.6</v>
          </cell>
          <cell r="Y628">
            <v>32</v>
          </cell>
          <cell r="AA628">
            <v>0</v>
          </cell>
          <cell r="AF628">
            <v>43</v>
          </cell>
          <cell r="AH628">
            <v>2800</v>
          </cell>
          <cell r="AI628">
            <v>2762</v>
          </cell>
          <cell r="AN628">
            <v>-3.6</v>
          </cell>
          <cell r="AR628">
            <v>15.2</v>
          </cell>
          <cell r="AT628" t="str">
            <v>Health Care and Social Assistance</v>
          </cell>
          <cell r="AU628" t="str">
            <v>Retail Trade</v>
          </cell>
          <cell r="AV628" t="str">
            <v>Manufacturing</v>
          </cell>
          <cell r="AW628" t="str">
            <v>Wholesale Trade</v>
          </cell>
          <cell r="AX628">
            <v>76.900000000000006</v>
          </cell>
          <cell r="AY628">
            <v>15.9</v>
          </cell>
          <cell r="AZ628">
            <v>1.5</v>
          </cell>
          <cell r="BA628">
            <v>1.5</v>
          </cell>
          <cell r="BN628">
            <v>30.6</v>
          </cell>
          <cell r="BO628">
            <v>24.3</v>
          </cell>
          <cell r="BP628">
            <v>24.5</v>
          </cell>
          <cell r="BQ628">
            <v>6.5</v>
          </cell>
          <cell r="BR628">
            <v>10.7</v>
          </cell>
          <cell r="BS628">
            <v>2</v>
          </cell>
          <cell r="BT628">
            <v>0.3</v>
          </cell>
          <cell r="BU628">
            <v>1.1000000000000001</v>
          </cell>
          <cell r="BV628">
            <v>0</v>
          </cell>
          <cell r="BW628">
            <v>0.8</v>
          </cell>
          <cell r="BX628">
            <v>14.3</v>
          </cell>
          <cell r="BY628">
            <v>29.2</v>
          </cell>
          <cell r="BZ628">
            <v>28.1</v>
          </cell>
          <cell r="CA628">
            <v>11</v>
          </cell>
          <cell r="CB628">
            <v>8.9</v>
          </cell>
          <cell r="CC628">
            <v>7.8</v>
          </cell>
          <cell r="CD628">
            <v>46</v>
          </cell>
          <cell r="CF628" t="str">
            <v>Other Industries</v>
          </cell>
          <cell r="CG628">
            <v>4.1999999999999886</v>
          </cell>
        </row>
        <row r="629">
          <cell r="B629">
            <v>252214</v>
          </cell>
          <cell r="C629" t="str">
            <v>Chinese Medicine Practitioners</v>
          </cell>
          <cell r="E629" t="str">
            <v>n/a</v>
          </cell>
          <cell r="F629" t="str">
            <v>n/a</v>
          </cell>
          <cell r="G629">
            <v>47</v>
          </cell>
          <cell r="H629">
            <v>53</v>
          </cell>
          <cell r="I629">
            <v>51</v>
          </cell>
          <cell r="J629">
            <v>49</v>
          </cell>
          <cell r="K629">
            <v>23.7</v>
          </cell>
          <cell r="L629">
            <v>61.8</v>
          </cell>
          <cell r="M629">
            <v>10.6</v>
          </cell>
          <cell r="N629">
            <v>0.3</v>
          </cell>
          <cell r="O629">
            <v>2.9</v>
          </cell>
          <cell r="P629">
            <v>0</v>
          </cell>
          <cell r="Q629">
            <v>0.6</v>
          </cell>
          <cell r="Y629">
            <v>51</v>
          </cell>
          <cell r="AA629">
            <v>0</v>
          </cell>
          <cell r="AF629">
            <v>43</v>
          </cell>
          <cell r="AH629">
            <v>1000</v>
          </cell>
          <cell r="AI629">
            <v>1005</v>
          </cell>
          <cell r="AN629">
            <v>-3.6</v>
          </cell>
          <cell r="AR629">
            <v>15.2</v>
          </cell>
          <cell r="AT629" t="str">
            <v>Health Care and Social Assistance</v>
          </cell>
          <cell r="AU629" t="str">
            <v>Retail Trade</v>
          </cell>
          <cell r="AV629" t="str">
            <v>Wholesale Trade</v>
          </cell>
          <cell r="AW629" t="str">
            <v>Education and Training</v>
          </cell>
          <cell r="AX629">
            <v>96.9</v>
          </cell>
          <cell r="AY629">
            <v>1.1000000000000001</v>
          </cell>
          <cell r="AZ629">
            <v>0.6</v>
          </cell>
          <cell r="BA629">
            <v>0.5</v>
          </cell>
          <cell r="BN629">
            <v>40.4</v>
          </cell>
          <cell r="BO629">
            <v>38.5</v>
          </cell>
          <cell r="BP629">
            <v>9.1</v>
          </cell>
          <cell r="BQ629">
            <v>2.7</v>
          </cell>
          <cell r="BR629">
            <v>6.8</v>
          </cell>
          <cell r="BS629">
            <v>0.8</v>
          </cell>
          <cell r="BT629">
            <v>0</v>
          </cell>
          <cell r="BU629">
            <v>1.7</v>
          </cell>
          <cell r="BV629">
            <v>0</v>
          </cell>
          <cell r="BW629">
            <v>1</v>
          </cell>
          <cell r="BX629">
            <v>12.4</v>
          </cell>
          <cell r="BY629">
            <v>25</v>
          </cell>
          <cell r="BZ629">
            <v>26.5</v>
          </cell>
          <cell r="CA629">
            <v>13.9</v>
          </cell>
          <cell r="CB629">
            <v>12.3</v>
          </cell>
          <cell r="CC629">
            <v>9</v>
          </cell>
          <cell r="CD629">
            <v>49</v>
          </cell>
          <cell r="CF629" t="str">
            <v>Other Industries</v>
          </cell>
          <cell r="CG629">
            <v>0.90000000000000568</v>
          </cell>
        </row>
        <row r="630">
          <cell r="B630">
            <v>252299</v>
          </cell>
          <cell r="C630" t="str">
            <v>Music, Dance, Drama, Play, Hypnotic, and Related Therapists</v>
          </cell>
          <cell r="E630" t="str">
            <v>n/a</v>
          </cell>
          <cell r="F630" t="str">
            <v>n/a</v>
          </cell>
          <cell r="G630">
            <v>20</v>
          </cell>
          <cell r="H630">
            <v>80</v>
          </cell>
          <cell r="I630">
            <v>28</v>
          </cell>
          <cell r="J630">
            <v>72</v>
          </cell>
          <cell r="K630">
            <v>37.799999999999997</v>
          </cell>
          <cell r="L630">
            <v>26.9</v>
          </cell>
          <cell r="M630">
            <v>27.1</v>
          </cell>
          <cell r="N630">
            <v>4.3</v>
          </cell>
          <cell r="O630">
            <v>2.9</v>
          </cell>
          <cell r="P630">
            <v>0.3</v>
          </cell>
          <cell r="Q630">
            <v>0.7</v>
          </cell>
          <cell r="Y630">
            <v>28</v>
          </cell>
          <cell r="AA630">
            <v>0</v>
          </cell>
          <cell r="AF630">
            <v>42</v>
          </cell>
          <cell r="AH630">
            <v>920</v>
          </cell>
          <cell r="AI630">
            <v>922</v>
          </cell>
          <cell r="AN630">
            <v>-3.6</v>
          </cell>
          <cell r="AR630">
            <v>15.2</v>
          </cell>
          <cell r="AT630" t="str">
            <v>Health Care and Social Assistance</v>
          </cell>
          <cell r="AU630" t="str">
            <v>Education and Training</v>
          </cell>
          <cell r="AV630" t="str">
            <v>Other Services</v>
          </cell>
          <cell r="AW630" t="str">
            <v>Arts and Recreation Services</v>
          </cell>
          <cell r="AX630">
            <v>84.5</v>
          </cell>
          <cell r="AY630">
            <v>6.8</v>
          </cell>
          <cell r="AZ630">
            <v>4.7</v>
          </cell>
          <cell r="BA630">
            <v>2.2999999999999998</v>
          </cell>
          <cell r="BN630">
            <v>29.8</v>
          </cell>
          <cell r="BO630">
            <v>34.700000000000003</v>
          </cell>
          <cell r="BP630">
            <v>18.399999999999999</v>
          </cell>
          <cell r="BQ630">
            <v>5.3</v>
          </cell>
          <cell r="BR630">
            <v>8.5</v>
          </cell>
          <cell r="BS630">
            <v>1.3</v>
          </cell>
          <cell r="BT630">
            <v>0.7</v>
          </cell>
          <cell r="BU630">
            <v>1.3</v>
          </cell>
          <cell r="BV630">
            <v>0</v>
          </cell>
          <cell r="BW630">
            <v>2.9</v>
          </cell>
          <cell r="BX630">
            <v>21.1</v>
          </cell>
          <cell r="BY630">
            <v>24.8</v>
          </cell>
          <cell r="BZ630">
            <v>23.6</v>
          </cell>
          <cell r="CA630">
            <v>11.2</v>
          </cell>
          <cell r="CB630">
            <v>8.3000000000000007</v>
          </cell>
          <cell r="CC630">
            <v>8</v>
          </cell>
          <cell r="CD630">
            <v>45</v>
          </cell>
          <cell r="CF630" t="str">
            <v>Other Industries</v>
          </cell>
          <cell r="CG630">
            <v>1.7000000000000028</v>
          </cell>
        </row>
        <row r="631">
          <cell r="B631">
            <v>252311</v>
          </cell>
          <cell r="C631" t="str">
            <v>Dental Specialists (including Orthodontists)</v>
          </cell>
          <cell r="E631">
            <v>1742</v>
          </cell>
          <cell r="F631" t="str">
            <v>n/a</v>
          </cell>
          <cell r="G631">
            <v>73</v>
          </cell>
          <cell r="H631">
            <v>27</v>
          </cell>
          <cell r="I631">
            <v>71</v>
          </cell>
          <cell r="J631">
            <v>29</v>
          </cell>
          <cell r="K631">
            <v>84.1</v>
          </cell>
          <cell r="L631">
            <v>11.5</v>
          </cell>
          <cell r="M631">
            <v>0.9</v>
          </cell>
          <cell r="N631">
            <v>1.7</v>
          </cell>
          <cell r="O631">
            <v>1.7</v>
          </cell>
          <cell r="P631">
            <v>0</v>
          </cell>
          <cell r="Q631">
            <v>0</v>
          </cell>
          <cell r="Y631">
            <v>71</v>
          </cell>
          <cell r="AA631">
            <v>0</v>
          </cell>
          <cell r="AF631">
            <v>46</v>
          </cell>
          <cell r="AH631">
            <v>1200</v>
          </cell>
          <cell r="AI631">
            <v>1156</v>
          </cell>
          <cell r="AN631">
            <v>15.2</v>
          </cell>
          <cell r="AR631">
            <v>16.7</v>
          </cell>
          <cell r="AT631" t="str">
            <v>Health Care and Social Assistance</v>
          </cell>
          <cell r="AU631" t="str">
            <v>Education and Training</v>
          </cell>
          <cell r="AV631" t="str">
            <v>Public Administration and Safety</v>
          </cell>
          <cell r="AW631" t="str">
            <v>Other Services</v>
          </cell>
          <cell r="AX631">
            <v>96.9</v>
          </cell>
          <cell r="AY631">
            <v>1.3</v>
          </cell>
          <cell r="AZ631">
            <v>0.8</v>
          </cell>
          <cell r="BA631">
            <v>0.6</v>
          </cell>
          <cell r="BN631">
            <v>28.7</v>
          </cell>
          <cell r="BO631">
            <v>25.6</v>
          </cell>
          <cell r="BP631">
            <v>21.8</v>
          </cell>
          <cell r="BQ631">
            <v>9</v>
          </cell>
          <cell r="BR631">
            <v>11.2</v>
          </cell>
          <cell r="BS631">
            <v>1.6</v>
          </cell>
          <cell r="BT631">
            <v>0</v>
          </cell>
          <cell r="BU631">
            <v>2.1</v>
          </cell>
          <cell r="BV631">
            <v>0</v>
          </cell>
          <cell r="BW631">
            <v>0.4</v>
          </cell>
          <cell r="BX631">
            <v>10.3</v>
          </cell>
          <cell r="BY631">
            <v>30.7</v>
          </cell>
          <cell r="BZ631">
            <v>24.4</v>
          </cell>
          <cell r="CA631">
            <v>13.7</v>
          </cell>
          <cell r="CB631">
            <v>9.6</v>
          </cell>
          <cell r="CC631">
            <v>10.9</v>
          </cell>
          <cell r="CD631">
            <v>48</v>
          </cell>
          <cell r="CF631" t="str">
            <v>Other Industries</v>
          </cell>
          <cell r="CG631">
            <v>0.40000000000000568</v>
          </cell>
        </row>
        <row r="632">
          <cell r="B632">
            <v>252312</v>
          </cell>
          <cell r="C632" t="str">
            <v>Dentists</v>
          </cell>
          <cell r="E632">
            <v>1742</v>
          </cell>
          <cell r="F632" t="str">
            <v>n/a</v>
          </cell>
          <cell r="G632">
            <v>56</v>
          </cell>
          <cell r="H632">
            <v>44</v>
          </cell>
          <cell r="I632">
            <v>63</v>
          </cell>
          <cell r="J632">
            <v>37</v>
          </cell>
          <cell r="K632">
            <v>17.600000000000001</v>
          </cell>
          <cell r="L632">
            <v>79.400000000000006</v>
          </cell>
          <cell r="M632">
            <v>0.9</v>
          </cell>
          <cell r="N632">
            <v>0.5</v>
          </cell>
          <cell r="O632">
            <v>1.4</v>
          </cell>
          <cell r="P632">
            <v>0</v>
          </cell>
          <cell r="Q632">
            <v>0.1</v>
          </cell>
          <cell r="Y632">
            <v>63</v>
          </cell>
          <cell r="AA632">
            <v>0</v>
          </cell>
          <cell r="AF632">
            <v>42</v>
          </cell>
          <cell r="AH632">
            <v>11900</v>
          </cell>
          <cell r="AI632">
            <v>11940</v>
          </cell>
          <cell r="AN632">
            <v>15.2</v>
          </cell>
          <cell r="AR632">
            <v>16.7</v>
          </cell>
          <cell r="AT632" t="str">
            <v>Health Care and Social Assistance</v>
          </cell>
          <cell r="AU632" t="str">
            <v>Public Administration and Safety</v>
          </cell>
          <cell r="AV632" t="str">
            <v>Financial and Insurance Services</v>
          </cell>
          <cell r="AW632" t="str">
            <v>Education and Training</v>
          </cell>
          <cell r="AX632">
            <v>97.1</v>
          </cell>
          <cell r="AY632">
            <v>1.2</v>
          </cell>
          <cell r="AZ632">
            <v>0.7</v>
          </cell>
          <cell r="BA632">
            <v>0.6</v>
          </cell>
          <cell r="BN632">
            <v>32.700000000000003</v>
          </cell>
          <cell r="BO632">
            <v>24.4</v>
          </cell>
          <cell r="BP632">
            <v>20.9</v>
          </cell>
          <cell r="BQ632">
            <v>7.2</v>
          </cell>
          <cell r="BR632">
            <v>10.8</v>
          </cell>
          <cell r="BS632">
            <v>1.5</v>
          </cell>
          <cell r="BT632">
            <v>0.6</v>
          </cell>
          <cell r="BU632">
            <v>1.9</v>
          </cell>
          <cell r="BV632">
            <v>0.1</v>
          </cell>
          <cell r="BW632">
            <v>3.8</v>
          </cell>
          <cell r="BX632">
            <v>30.9</v>
          </cell>
          <cell r="BY632">
            <v>25.8</v>
          </cell>
          <cell r="BZ632">
            <v>18.5</v>
          </cell>
          <cell r="CA632">
            <v>8.6</v>
          </cell>
          <cell r="CB632">
            <v>6.3</v>
          </cell>
          <cell r="CC632">
            <v>6</v>
          </cell>
          <cell r="CD632">
            <v>40</v>
          </cell>
          <cell r="CF632" t="str">
            <v>Other Industries</v>
          </cell>
          <cell r="CG632">
            <v>0.40000000000000568</v>
          </cell>
        </row>
        <row r="633">
          <cell r="B633">
            <v>252711</v>
          </cell>
          <cell r="C633" t="str">
            <v>Audiologists</v>
          </cell>
          <cell r="E633">
            <v>1827</v>
          </cell>
          <cell r="F633" t="str">
            <v>n/a</v>
          </cell>
          <cell r="G633">
            <v>24</v>
          </cell>
          <cell r="H633">
            <v>76</v>
          </cell>
          <cell r="I633">
            <v>65</v>
          </cell>
          <cell r="J633">
            <v>35</v>
          </cell>
          <cell r="K633">
            <v>87.7</v>
          </cell>
          <cell r="L633">
            <v>9.8000000000000007</v>
          </cell>
          <cell r="M633">
            <v>1.3</v>
          </cell>
          <cell r="N633">
            <v>0.3</v>
          </cell>
          <cell r="O633">
            <v>0.9</v>
          </cell>
          <cell r="P633">
            <v>0</v>
          </cell>
          <cell r="Q633">
            <v>0</v>
          </cell>
          <cell r="Y633">
            <v>65</v>
          </cell>
          <cell r="AA633">
            <v>0</v>
          </cell>
          <cell r="AF633">
            <v>41</v>
          </cell>
          <cell r="AH633">
            <v>1900</v>
          </cell>
          <cell r="AI633">
            <v>1885</v>
          </cell>
          <cell r="AN633">
            <v>23.6</v>
          </cell>
          <cell r="AR633">
            <v>24.1</v>
          </cell>
          <cell r="AT633" t="str">
            <v>Health Care and Social Assistance</v>
          </cell>
          <cell r="AU633" t="str">
            <v>Public Administration and Safety</v>
          </cell>
          <cell r="AV633" t="str">
            <v>Education and Training</v>
          </cell>
          <cell r="AW633" t="str">
            <v>Manufacturing</v>
          </cell>
          <cell r="AX633">
            <v>91.4</v>
          </cell>
          <cell r="AY633">
            <v>2.2999999999999998</v>
          </cell>
          <cell r="AZ633">
            <v>2.2999999999999998</v>
          </cell>
          <cell r="BA633">
            <v>2</v>
          </cell>
          <cell r="BN633">
            <v>27.8</v>
          </cell>
          <cell r="BO633">
            <v>29.3</v>
          </cell>
          <cell r="BP633">
            <v>21.1</v>
          </cell>
          <cell r="BQ633">
            <v>7.1</v>
          </cell>
          <cell r="BR633">
            <v>9.8000000000000007</v>
          </cell>
          <cell r="BS633">
            <v>2.4</v>
          </cell>
          <cell r="BT633">
            <v>1</v>
          </cell>
          <cell r="BU633">
            <v>1.5</v>
          </cell>
          <cell r="BV633">
            <v>0</v>
          </cell>
          <cell r="BW633">
            <v>4.5999999999999996</v>
          </cell>
          <cell r="BX633">
            <v>37.6</v>
          </cell>
          <cell r="BY633">
            <v>29</v>
          </cell>
          <cell r="BZ633">
            <v>16.399999999999999</v>
          </cell>
          <cell r="CA633">
            <v>5.7</v>
          </cell>
          <cell r="CB633">
            <v>4.4000000000000004</v>
          </cell>
          <cell r="CC633">
            <v>2.4</v>
          </cell>
          <cell r="CD633">
            <v>37</v>
          </cell>
          <cell r="CF633" t="str">
            <v>Other Industries</v>
          </cell>
          <cell r="CG633">
            <v>2</v>
          </cell>
        </row>
        <row r="634">
          <cell r="B634">
            <v>252712</v>
          </cell>
          <cell r="C634" t="str">
            <v>Speech Pathologists</v>
          </cell>
          <cell r="E634">
            <v>1827</v>
          </cell>
          <cell r="F634" t="str">
            <v>n/a</v>
          </cell>
          <cell r="G634">
            <v>3</v>
          </cell>
          <cell r="H634">
            <v>97</v>
          </cell>
          <cell r="I634">
            <v>56</v>
          </cell>
          <cell r="J634">
            <v>45</v>
          </cell>
          <cell r="K634">
            <v>27.2</v>
          </cell>
          <cell r="L634">
            <v>71.8</v>
          </cell>
          <cell r="M634">
            <v>0.3</v>
          </cell>
          <cell r="N634">
            <v>0</v>
          </cell>
          <cell r="O634">
            <v>0.6</v>
          </cell>
          <cell r="P634">
            <v>0</v>
          </cell>
          <cell r="Q634">
            <v>0</v>
          </cell>
          <cell r="Y634">
            <v>56</v>
          </cell>
          <cell r="AA634">
            <v>0</v>
          </cell>
          <cell r="AF634">
            <v>41</v>
          </cell>
          <cell r="AH634">
            <v>7300</v>
          </cell>
          <cell r="AI634">
            <v>7251</v>
          </cell>
          <cell r="AN634">
            <v>23.6</v>
          </cell>
          <cell r="AR634">
            <v>24.1</v>
          </cell>
          <cell r="AT634" t="str">
            <v>Health Care and Social Assistance</v>
          </cell>
          <cell r="AU634" t="str">
            <v>Education and Training</v>
          </cell>
          <cell r="AV634" t="str">
            <v>Public Administration and Safety</v>
          </cell>
          <cell r="AW634" t="str">
            <v>Other Services</v>
          </cell>
          <cell r="AX634">
            <v>75.8</v>
          </cell>
          <cell r="AY634">
            <v>16.8</v>
          </cell>
          <cell r="AZ634">
            <v>6.1</v>
          </cell>
          <cell r="BA634">
            <v>1</v>
          </cell>
          <cell r="BN634">
            <v>30.1</v>
          </cell>
          <cell r="BO634">
            <v>26.7</v>
          </cell>
          <cell r="BP634">
            <v>20.399999999999999</v>
          </cell>
          <cell r="BQ634">
            <v>8.1</v>
          </cell>
          <cell r="BR634">
            <v>10.9</v>
          </cell>
          <cell r="BS634">
            <v>2</v>
          </cell>
          <cell r="BT634">
            <v>0.5</v>
          </cell>
          <cell r="BU634">
            <v>1.3</v>
          </cell>
          <cell r="BV634">
            <v>0</v>
          </cell>
          <cell r="BW634">
            <v>10.9</v>
          </cell>
          <cell r="BX634">
            <v>41.1</v>
          </cell>
          <cell r="BY634">
            <v>25.4</v>
          </cell>
          <cell r="BZ634">
            <v>14.4</v>
          </cell>
          <cell r="CA634">
            <v>4.8</v>
          </cell>
          <cell r="CB634">
            <v>2.4</v>
          </cell>
          <cell r="CC634">
            <v>1</v>
          </cell>
          <cell r="CD634">
            <v>34</v>
          </cell>
          <cell r="CF634" t="str">
            <v>Other Industries</v>
          </cell>
          <cell r="CG634">
            <v>0.30000000000001137</v>
          </cell>
        </row>
        <row r="635">
          <cell r="B635">
            <v>253111</v>
          </cell>
          <cell r="C635" t="str">
            <v>General Practitioners</v>
          </cell>
          <cell r="E635">
            <v>2459</v>
          </cell>
          <cell r="F635" t="str">
            <v>n/a</v>
          </cell>
          <cell r="G635">
            <v>55</v>
          </cell>
          <cell r="H635">
            <v>45</v>
          </cell>
          <cell r="I635">
            <v>72</v>
          </cell>
          <cell r="J635">
            <v>28</v>
          </cell>
          <cell r="K635">
            <v>30.8</v>
          </cell>
          <cell r="L635">
            <v>66.8</v>
          </cell>
          <cell r="M635">
            <v>0.9</v>
          </cell>
          <cell r="N635">
            <v>0.3</v>
          </cell>
          <cell r="O635">
            <v>1</v>
          </cell>
          <cell r="P635">
            <v>0</v>
          </cell>
          <cell r="Q635">
            <v>0.1</v>
          </cell>
          <cell r="Y635">
            <v>72</v>
          </cell>
          <cell r="AA635">
            <v>1.3</v>
          </cell>
          <cell r="AF635">
            <v>46</v>
          </cell>
          <cell r="AH635">
            <v>42600</v>
          </cell>
          <cell r="AI635">
            <v>42590</v>
          </cell>
          <cell r="AN635">
            <v>14.1</v>
          </cell>
          <cell r="AR635">
            <v>15.3</v>
          </cell>
          <cell r="AT635" t="str">
            <v>Health Care and Social Assistance</v>
          </cell>
          <cell r="AU635" t="str">
            <v>Public Administration and Safety</v>
          </cell>
          <cell r="AV635" t="str">
            <v>Education and Training</v>
          </cell>
          <cell r="AW635" t="str">
            <v>Professional, Scientific and Technical Services</v>
          </cell>
          <cell r="AX635">
            <v>96.4</v>
          </cell>
          <cell r="AY635">
            <v>1.8</v>
          </cell>
          <cell r="AZ635">
            <v>0.6</v>
          </cell>
          <cell r="BA635">
            <v>0.3</v>
          </cell>
          <cell r="BN635">
            <v>31</v>
          </cell>
          <cell r="BO635">
            <v>25.3</v>
          </cell>
          <cell r="BP635">
            <v>21.5</v>
          </cell>
          <cell r="BQ635">
            <v>7.6</v>
          </cell>
          <cell r="BR635">
            <v>9.6</v>
          </cell>
          <cell r="BS635">
            <v>2.1</v>
          </cell>
          <cell r="BT635">
            <v>1</v>
          </cell>
          <cell r="BU635">
            <v>1.8</v>
          </cell>
          <cell r="BV635">
            <v>0</v>
          </cell>
          <cell r="BW635">
            <v>1.3</v>
          </cell>
          <cell r="BX635">
            <v>21.4</v>
          </cell>
          <cell r="BY635">
            <v>25.1</v>
          </cell>
          <cell r="BZ635">
            <v>22.7</v>
          </cell>
          <cell r="CA635">
            <v>10.5</v>
          </cell>
          <cell r="CB635">
            <v>8.5</v>
          </cell>
          <cell r="CC635">
            <v>10.3</v>
          </cell>
          <cell r="CD635">
            <v>45</v>
          </cell>
          <cell r="CF635" t="str">
            <v>Other Industries</v>
          </cell>
          <cell r="CG635">
            <v>0.90000000000000568</v>
          </cell>
        </row>
        <row r="636">
          <cell r="B636">
            <v>253112</v>
          </cell>
          <cell r="C636" t="str">
            <v>Resident Medical Officers</v>
          </cell>
          <cell r="E636">
            <v>2459</v>
          </cell>
          <cell r="F636" t="str">
            <v>n/a</v>
          </cell>
          <cell r="G636">
            <v>49</v>
          </cell>
          <cell r="H636">
            <v>51</v>
          </cell>
          <cell r="I636">
            <v>90</v>
          </cell>
          <cell r="J636">
            <v>10</v>
          </cell>
          <cell r="K636">
            <v>26.9</v>
          </cell>
          <cell r="L636">
            <v>71.099999999999994</v>
          </cell>
          <cell r="M636">
            <v>0.5</v>
          </cell>
          <cell r="N636">
            <v>0.1</v>
          </cell>
          <cell r="O636">
            <v>1.2</v>
          </cell>
          <cell r="P636">
            <v>0</v>
          </cell>
          <cell r="Q636">
            <v>0.1</v>
          </cell>
          <cell r="Y636">
            <v>90</v>
          </cell>
          <cell r="AA636">
            <v>1.3</v>
          </cell>
          <cell r="AF636">
            <v>48</v>
          </cell>
          <cell r="AH636">
            <v>11500</v>
          </cell>
          <cell r="AI636">
            <v>11474</v>
          </cell>
          <cell r="AN636">
            <v>14.1</v>
          </cell>
          <cell r="AR636">
            <v>15.3</v>
          </cell>
          <cell r="AT636" t="str">
            <v>Health Care and Social Assistance</v>
          </cell>
          <cell r="AU636" t="str">
            <v>Public Administration and Safety</v>
          </cell>
          <cell r="AV636" t="str">
            <v>Education and Training</v>
          </cell>
          <cell r="AW636" t="str">
            <v>Professional, Scientific and Technical Services</v>
          </cell>
          <cell r="AX636">
            <v>98.3</v>
          </cell>
          <cell r="AY636">
            <v>1</v>
          </cell>
          <cell r="AZ636">
            <v>0.2</v>
          </cell>
          <cell r="BA636">
            <v>0.2</v>
          </cell>
          <cell r="BN636">
            <v>31.5</v>
          </cell>
          <cell r="BO636">
            <v>23.9</v>
          </cell>
          <cell r="BP636">
            <v>18.5</v>
          </cell>
          <cell r="BQ636">
            <v>8</v>
          </cell>
          <cell r="BR636">
            <v>11.7</v>
          </cell>
          <cell r="BS636">
            <v>2.2999999999999998</v>
          </cell>
          <cell r="BT636">
            <v>1.7</v>
          </cell>
          <cell r="BU636">
            <v>2.4</v>
          </cell>
          <cell r="BV636">
            <v>0.1</v>
          </cell>
          <cell r="BW636">
            <v>7.1</v>
          </cell>
          <cell r="BX636">
            <v>58.6</v>
          </cell>
          <cell r="BY636">
            <v>19.600000000000001</v>
          </cell>
          <cell r="BZ636">
            <v>8.9</v>
          </cell>
          <cell r="CA636">
            <v>2.7</v>
          </cell>
          <cell r="CB636">
            <v>1.7</v>
          </cell>
          <cell r="CC636">
            <v>1.3</v>
          </cell>
          <cell r="CD636">
            <v>30</v>
          </cell>
          <cell r="CF636" t="str">
            <v>Other Industries</v>
          </cell>
          <cell r="CG636">
            <v>0.29999999999999716</v>
          </cell>
        </row>
        <row r="637">
          <cell r="B637">
            <v>253311</v>
          </cell>
          <cell r="C637" t="str">
            <v>Specialist Physicians (General Medicine)</v>
          </cell>
          <cell r="E637">
            <v>4976</v>
          </cell>
          <cell r="F637" t="str">
            <v>n/a</v>
          </cell>
          <cell r="G637">
            <v>73</v>
          </cell>
          <cell r="H637">
            <v>27</v>
          </cell>
          <cell r="I637">
            <v>79</v>
          </cell>
          <cell r="J637">
            <v>21</v>
          </cell>
          <cell r="K637">
            <v>64.599999999999994</v>
          </cell>
          <cell r="L637">
            <v>34.299999999999997</v>
          </cell>
          <cell r="M637">
            <v>0.6</v>
          </cell>
          <cell r="N637">
            <v>0</v>
          </cell>
          <cell r="O637">
            <v>0.5</v>
          </cell>
          <cell r="P637">
            <v>0</v>
          </cell>
          <cell r="Q637">
            <v>0</v>
          </cell>
          <cell r="Y637">
            <v>79</v>
          </cell>
          <cell r="AA637">
            <v>1.4</v>
          </cell>
          <cell r="AF637">
            <v>49</v>
          </cell>
          <cell r="AH637">
            <v>670</v>
          </cell>
          <cell r="AI637">
            <v>666</v>
          </cell>
          <cell r="AN637">
            <v>38.5</v>
          </cell>
          <cell r="AR637">
            <v>10</v>
          </cell>
          <cell r="AT637" t="str">
            <v>Health Care and Social Assistance</v>
          </cell>
          <cell r="AU637" t="str">
            <v>Public Administration and Safety</v>
          </cell>
          <cell r="AV637" t="str">
            <v>Wholesale Trade</v>
          </cell>
          <cell r="AW637" t="str">
            <v>Education and Training</v>
          </cell>
          <cell r="AX637">
            <v>99.1</v>
          </cell>
          <cell r="AY637">
            <v>0.8</v>
          </cell>
          <cell r="AZ637">
            <v>0.1</v>
          </cell>
          <cell r="BA637">
            <v>0.1</v>
          </cell>
          <cell r="BN637">
            <v>27.2</v>
          </cell>
          <cell r="BO637">
            <v>25.3</v>
          </cell>
          <cell r="BP637">
            <v>19.8</v>
          </cell>
          <cell r="BQ637">
            <v>10.5</v>
          </cell>
          <cell r="BR637">
            <v>10.4</v>
          </cell>
          <cell r="BS637">
            <v>2.2000000000000002</v>
          </cell>
          <cell r="BT637">
            <v>1.6</v>
          </cell>
          <cell r="BU637">
            <v>3</v>
          </cell>
          <cell r="BV637">
            <v>0</v>
          </cell>
          <cell r="BW637">
            <v>0.4</v>
          </cell>
          <cell r="BX637">
            <v>4.5999999999999996</v>
          </cell>
          <cell r="BY637">
            <v>26.4</v>
          </cell>
          <cell r="BZ637">
            <v>27</v>
          </cell>
          <cell r="CA637">
            <v>12.3</v>
          </cell>
          <cell r="CB637">
            <v>9.3000000000000007</v>
          </cell>
          <cell r="CC637">
            <v>19.899999999999999</v>
          </cell>
          <cell r="CD637">
            <v>52</v>
          </cell>
          <cell r="CF637" t="str">
            <v>No other main Industry</v>
          </cell>
          <cell r="CG637" t="str">
            <v>n/a</v>
          </cell>
        </row>
        <row r="638">
          <cell r="B638">
            <v>253312</v>
          </cell>
          <cell r="C638" t="str">
            <v>Cardiologists</v>
          </cell>
          <cell r="E638">
            <v>4976</v>
          </cell>
          <cell r="F638" t="str">
            <v>n/a</v>
          </cell>
          <cell r="G638">
            <v>85</v>
          </cell>
          <cell r="H638">
            <v>16</v>
          </cell>
          <cell r="I638">
            <v>87</v>
          </cell>
          <cell r="J638">
            <v>13</v>
          </cell>
          <cell r="K638">
            <v>53.1</v>
          </cell>
          <cell r="L638">
            <v>46.5</v>
          </cell>
          <cell r="M638">
            <v>0.4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Y638">
            <v>87</v>
          </cell>
          <cell r="AA638">
            <v>1.4</v>
          </cell>
          <cell r="AF638">
            <v>53</v>
          </cell>
          <cell r="AH638">
            <v>810</v>
          </cell>
          <cell r="AI638">
            <v>809</v>
          </cell>
          <cell r="AN638">
            <v>38.5</v>
          </cell>
          <cell r="AR638">
            <v>10</v>
          </cell>
          <cell r="AT638" t="str">
            <v>Health Care and Social Assistance</v>
          </cell>
          <cell r="AU638" t="str">
            <v>Public Administration and Safety</v>
          </cell>
          <cell r="AV638" t="str">
            <v>Education and Training</v>
          </cell>
          <cell r="AW638" t="str">
            <v>Professional, Scientific and Technical Services</v>
          </cell>
          <cell r="AX638">
            <v>97.8</v>
          </cell>
          <cell r="AY638">
            <v>1.1000000000000001</v>
          </cell>
          <cell r="AZ638">
            <v>0.6</v>
          </cell>
          <cell r="BA638">
            <v>0.5</v>
          </cell>
          <cell r="BN638">
            <v>31.1</v>
          </cell>
          <cell r="BO638">
            <v>26.3</v>
          </cell>
          <cell r="BP638">
            <v>20.5</v>
          </cell>
          <cell r="BQ638">
            <v>9.3000000000000007</v>
          </cell>
          <cell r="BR638">
            <v>9.5</v>
          </cell>
          <cell r="BS638">
            <v>1.6</v>
          </cell>
          <cell r="BT638">
            <v>0.5</v>
          </cell>
          <cell r="BU638">
            <v>1.3</v>
          </cell>
          <cell r="BV638">
            <v>0</v>
          </cell>
          <cell r="BW638">
            <v>0</v>
          </cell>
          <cell r="BX638">
            <v>10</v>
          </cell>
          <cell r="BY638">
            <v>33.200000000000003</v>
          </cell>
          <cell r="BZ638">
            <v>29.7</v>
          </cell>
          <cell r="CA638">
            <v>9.6</v>
          </cell>
          <cell r="CB638">
            <v>6.7</v>
          </cell>
          <cell r="CC638">
            <v>10.9</v>
          </cell>
          <cell r="CD638">
            <v>47</v>
          </cell>
          <cell r="CF638" t="str">
            <v>No other main Industry</v>
          </cell>
          <cell r="CG638" t="str">
            <v>n/a</v>
          </cell>
        </row>
        <row r="639">
          <cell r="B639">
            <v>253313</v>
          </cell>
          <cell r="C639" t="str">
            <v>Clinical Haematologists</v>
          </cell>
          <cell r="E639">
            <v>4976</v>
          </cell>
          <cell r="F639" t="str">
            <v>n/a</v>
          </cell>
          <cell r="G639">
            <v>69</v>
          </cell>
          <cell r="H639">
            <v>30</v>
          </cell>
          <cell r="I639">
            <v>79</v>
          </cell>
          <cell r="J639">
            <v>21</v>
          </cell>
          <cell r="K639">
            <v>40</v>
          </cell>
          <cell r="L639">
            <v>60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Y639">
            <v>79</v>
          </cell>
          <cell r="AA639">
            <v>1.4</v>
          </cell>
          <cell r="AF639">
            <v>51</v>
          </cell>
          <cell r="AH639">
            <v>130</v>
          </cell>
          <cell r="AI639">
            <v>130</v>
          </cell>
          <cell r="AN639">
            <v>38.5</v>
          </cell>
          <cell r="AR639">
            <v>10</v>
          </cell>
          <cell r="AT639" t="str">
            <v>Health Care and Social Assistance</v>
          </cell>
          <cell r="AU639" t="str">
            <v>Other Services</v>
          </cell>
          <cell r="AV639" t="str">
            <v>No other main Industry</v>
          </cell>
          <cell r="AW639" t="str">
            <v>No other main Industry</v>
          </cell>
          <cell r="AX639">
            <v>97.6</v>
          </cell>
          <cell r="AY639">
            <v>2.4</v>
          </cell>
          <cell r="AZ639" t="str">
            <v>n/a</v>
          </cell>
          <cell r="BA639" t="str">
            <v>n/a</v>
          </cell>
          <cell r="BN639">
            <v>24.6</v>
          </cell>
          <cell r="BO639">
            <v>29.2</v>
          </cell>
          <cell r="BP639">
            <v>18.5</v>
          </cell>
          <cell r="BQ639">
            <v>9.1999999999999993</v>
          </cell>
          <cell r="BR639">
            <v>10</v>
          </cell>
          <cell r="BS639">
            <v>6.2</v>
          </cell>
          <cell r="BT639">
            <v>0</v>
          </cell>
          <cell r="BU639">
            <v>2.2999999999999998</v>
          </cell>
          <cell r="BV639">
            <v>0</v>
          </cell>
          <cell r="BW639">
            <v>0</v>
          </cell>
          <cell r="BX639">
            <v>22</v>
          </cell>
          <cell r="BY639">
            <v>38.6</v>
          </cell>
          <cell r="BZ639">
            <v>19.7</v>
          </cell>
          <cell r="CA639">
            <v>4.7</v>
          </cell>
          <cell r="CB639">
            <v>4.7</v>
          </cell>
          <cell r="CC639">
            <v>10.199999999999999</v>
          </cell>
          <cell r="CD639">
            <v>41</v>
          </cell>
          <cell r="CF639" t="str">
            <v>No other main Industry</v>
          </cell>
          <cell r="CG639" t="str">
            <v>n/a</v>
          </cell>
        </row>
        <row r="640">
          <cell r="B640">
            <v>253314</v>
          </cell>
          <cell r="C640" t="str">
            <v>Medical Oncologists</v>
          </cell>
          <cell r="E640">
            <v>4976</v>
          </cell>
          <cell r="F640" t="str">
            <v>n/a</v>
          </cell>
          <cell r="G640">
            <v>54</v>
          </cell>
          <cell r="H640">
            <v>46</v>
          </cell>
          <cell r="I640">
            <v>82</v>
          </cell>
          <cell r="J640">
            <v>18</v>
          </cell>
          <cell r="K640">
            <v>47</v>
          </cell>
          <cell r="L640">
            <v>51.2</v>
          </cell>
          <cell r="M640">
            <v>0.6</v>
          </cell>
          <cell r="N640">
            <v>0.4</v>
          </cell>
          <cell r="O640">
            <v>0.7</v>
          </cell>
          <cell r="P640">
            <v>0</v>
          </cell>
          <cell r="Q640">
            <v>0</v>
          </cell>
          <cell r="Y640">
            <v>82</v>
          </cell>
          <cell r="AA640">
            <v>1.4</v>
          </cell>
          <cell r="AF640">
            <v>49</v>
          </cell>
          <cell r="AH640">
            <v>690</v>
          </cell>
          <cell r="AI640">
            <v>694</v>
          </cell>
          <cell r="AN640">
            <v>38.5</v>
          </cell>
          <cell r="AR640">
            <v>10</v>
          </cell>
          <cell r="AT640" t="str">
            <v>Health Care and Social Assistance</v>
          </cell>
          <cell r="AU640" t="str">
            <v>Wholesale Trade</v>
          </cell>
          <cell r="AV640" t="str">
            <v>Retail Trade</v>
          </cell>
          <cell r="AW640" t="str">
            <v>Professional, Scientific and Technical Services</v>
          </cell>
          <cell r="AX640">
            <v>95.2</v>
          </cell>
          <cell r="AY640">
            <v>1</v>
          </cell>
          <cell r="AZ640">
            <v>0.9</v>
          </cell>
          <cell r="BA640">
            <v>0.9</v>
          </cell>
          <cell r="BN640">
            <v>30.2</v>
          </cell>
          <cell r="BO640">
            <v>35</v>
          </cell>
          <cell r="BP640">
            <v>17.7</v>
          </cell>
          <cell r="BQ640">
            <v>6.3</v>
          </cell>
          <cell r="BR640">
            <v>6.8</v>
          </cell>
          <cell r="BS640">
            <v>2.2000000000000002</v>
          </cell>
          <cell r="BT640">
            <v>0.6</v>
          </cell>
          <cell r="BU640">
            <v>1.3</v>
          </cell>
          <cell r="BV640">
            <v>0</v>
          </cell>
          <cell r="BW640">
            <v>0.4</v>
          </cell>
          <cell r="BX640">
            <v>18.399999999999999</v>
          </cell>
          <cell r="BY640">
            <v>38.6</v>
          </cell>
          <cell r="BZ640">
            <v>26</v>
          </cell>
          <cell r="CA640">
            <v>7.5</v>
          </cell>
          <cell r="CB640">
            <v>4.5</v>
          </cell>
          <cell r="CC640">
            <v>4.5999999999999996</v>
          </cell>
          <cell r="CD640">
            <v>42</v>
          </cell>
          <cell r="CF640" t="str">
            <v>Other Industries</v>
          </cell>
          <cell r="CG640">
            <v>1.9999999999999858</v>
          </cell>
        </row>
        <row r="641">
          <cell r="B641">
            <v>253315</v>
          </cell>
          <cell r="C641" t="str">
            <v>Endocrinologists</v>
          </cell>
          <cell r="E641">
            <v>4976</v>
          </cell>
          <cell r="F641" t="str">
            <v>n/a</v>
          </cell>
          <cell r="G641">
            <v>36</v>
          </cell>
          <cell r="H641">
            <v>65</v>
          </cell>
          <cell r="I641">
            <v>60</v>
          </cell>
          <cell r="J641">
            <v>40</v>
          </cell>
          <cell r="K641">
            <v>52.2</v>
          </cell>
          <cell r="L641">
            <v>47.8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Y641">
            <v>60</v>
          </cell>
          <cell r="AA641">
            <v>1.4</v>
          </cell>
          <cell r="AF641">
            <v>48</v>
          </cell>
          <cell r="AH641">
            <v>210</v>
          </cell>
          <cell r="AI641">
            <v>211</v>
          </cell>
          <cell r="AN641">
            <v>38.5</v>
          </cell>
          <cell r="AR641">
            <v>10</v>
          </cell>
          <cell r="AT641" t="str">
            <v>Health Care and Social Assistance</v>
          </cell>
          <cell r="AU641" t="str">
            <v>Public Administration and Safety</v>
          </cell>
          <cell r="AV641" t="str">
            <v>No other main Industry</v>
          </cell>
          <cell r="AW641" t="str">
            <v>No other main Industry</v>
          </cell>
          <cell r="AX641">
            <v>98.6</v>
          </cell>
          <cell r="AY641">
            <v>1.4</v>
          </cell>
          <cell r="AZ641" t="str">
            <v>n/a</v>
          </cell>
          <cell r="BA641" t="str">
            <v>n/a</v>
          </cell>
          <cell r="BN641">
            <v>31.9</v>
          </cell>
          <cell r="BO641">
            <v>31.5</v>
          </cell>
          <cell r="BP641">
            <v>21.6</v>
          </cell>
          <cell r="BQ641">
            <v>4.7</v>
          </cell>
          <cell r="BR641">
            <v>5.6</v>
          </cell>
          <cell r="BS641">
            <v>1.4</v>
          </cell>
          <cell r="BT641">
            <v>1.4</v>
          </cell>
          <cell r="BU641">
            <v>1.9</v>
          </cell>
          <cell r="BV641">
            <v>0</v>
          </cell>
          <cell r="BW641">
            <v>0</v>
          </cell>
          <cell r="BX641">
            <v>11.6</v>
          </cell>
          <cell r="BY641">
            <v>48.8</v>
          </cell>
          <cell r="BZ641">
            <v>19.8</v>
          </cell>
          <cell r="CA641">
            <v>6.3</v>
          </cell>
          <cell r="CB641">
            <v>2.9</v>
          </cell>
          <cell r="CC641">
            <v>10.6</v>
          </cell>
          <cell r="CD641">
            <v>42</v>
          </cell>
          <cell r="CF641" t="str">
            <v>No other main Industry</v>
          </cell>
          <cell r="CG641" t="str">
            <v>n/a</v>
          </cell>
        </row>
        <row r="642">
          <cell r="B642">
            <v>253316</v>
          </cell>
          <cell r="C642" t="str">
            <v>Gastroenterologists</v>
          </cell>
          <cell r="E642">
            <v>4976</v>
          </cell>
          <cell r="F642" t="str">
            <v>n/a</v>
          </cell>
          <cell r="G642">
            <v>75</v>
          </cell>
          <cell r="H642">
            <v>26</v>
          </cell>
          <cell r="I642">
            <v>84</v>
          </cell>
          <cell r="J642">
            <v>16</v>
          </cell>
          <cell r="K642">
            <v>51.2</v>
          </cell>
          <cell r="L642">
            <v>48.8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Y642">
            <v>84</v>
          </cell>
          <cell r="AA642">
            <v>1.4</v>
          </cell>
          <cell r="AF642">
            <v>51</v>
          </cell>
          <cell r="AH642">
            <v>360</v>
          </cell>
          <cell r="AI642">
            <v>361</v>
          </cell>
          <cell r="AN642">
            <v>38.5</v>
          </cell>
          <cell r="AR642">
            <v>10</v>
          </cell>
          <cell r="AT642" t="str">
            <v>Health Care and Social Assistance</v>
          </cell>
          <cell r="AU642" t="str">
            <v>Public Administration and Safety</v>
          </cell>
          <cell r="AV642" t="str">
            <v>No other main Industry</v>
          </cell>
          <cell r="AW642" t="str">
            <v>No other main Industry</v>
          </cell>
          <cell r="AX642">
            <v>98.9</v>
          </cell>
          <cell r="AY642">
            <v>1.1000000000000001</v>
          </cell>
          <cell r="AZ642" t="str">
            <v>n/a</v>
          </cell>
          <cell r="BA642" t="str">
            <v>n/a</v>
          </cell>
          <cell r="BN642">
            <v>29.6</v>
          </cell>
          <cell r="BO642">
            <v>26.4</v>
          </cell>
          <cell r="BP642">
            <v>25.3</v>
          </cell>
          <cell r="BQ642">
            <v>5.7</v>
          </cell>
          <cell r="BR642">
            <v>7.5</v>
          </cell>
          <cell r="BS642">
            <v>2.7</v>
          </cell>
          <cell r="BT642">
            <v>0</v>
          </cell>
          <cell r="BU642">
            <v>2.7</v>
          </cell>
          <cell r="BV642">
            <v>0</v>
          </cell>
          <cell r="BW642">
            <v>0</v>
          </cell>
          <cell r="BX642">
            <v>12.3</v>
          </cell>
          <cell r="BY642">
            <v>38.4</v>
          </cell>
          <cell r="BZ642">
            <v>22.4</v>
          </cell>
          <cell r="CA642">
            <v>11.2</v>
          </cell>
          <cell r="CB642">
            <v>6.7</v>
          </cell>
          <cell r="CC642">
            <v>9</v>
          </cell>
          <cell r="CD642">
            <v>45</v>
          </cell>
          <cell r="CF642" t="str">
            <v>No other main Industry</v>
          </cell>
          <cell r="CG642" t="str">
            <v>n/a</v>
          </cell>
        </row>
        <row r="643">
          <cell r="B643">
            <v>253317</v>
          </cell>
          <cell r="C643" t="str">
            <v>Intensive Care Specialists</v>
          </cell>
          <cell r="E643">
            <v>4976</v>
          </cell>
          <cell r="F643" t="str">
            <v>n/a</v>
          </cell>
          <cell r="G643">
            <v>67</v>
          </cell>
          <cell r="H643">
            <v>34</v>
          </cell>
          <cell r="I643">
            <v>93</v>
          </cell>
          <cell r="J643">
            <v>7</v>
          </cell>
          <cell r="K643">
            <v>41.3</v>
          </cell>
          <cell r="L643">
            <v>58.2</v>
          </cell>
          <cell r="M643">
            <v>0</v>
          </cell>
          <cell r="N643">
            <v>0</v>
          </cell>
          <cell r="O643">
            <v>0.5</v>
          </cell>
          <cell r="P643">
            <v>0</v>
          </cell>
          <cell r="Q643">
            <v>0</v>
          </cell>
          <cell r="Y643">
            <v>93</v>
          </cell>
          <cell r="AA643">
            <v>1.4</v>
          </cell>
          <cell r="AF643">
            <v>53</v>
          </cell>
          <cell r="AH643">
            <v>650</v>
          </cell>
          <cell r="AI643">
            <v>653</v>
          </cell>
          <cell r="AN643">
            <v>38.5</v>
          </cell>
          <cell r="AR643">
            <v>10</v>
          </cell>
          <cell r="AT643" t="str">
            <v>Health Care and Social Assistance</v>
          </cell>
          <cell r="AU643" t="str">
            <v>Public Administration and Safety</v>
          </cell>
          <cell r="AV643" t="str">
            <v>No other main Industry</v>
          </cell>
          <cell r="AW643" t="str">
            <v>No other main Industry</v>
          </cell>
          <cell r="AX643">
            <v>98.9</v>
          </cell>
          <cell r="AY643">
            <v>1.1000000000000001</v>
          </cell>
          <cell r="AZ643" t="str">
            <v>n/a</v>
          </cell>
          <cell r="BA643" t="str">
            <v>n/a</v>
          </cell>
          <cell r="BN643">
            <v>30.3</v>
          </cell>
          <cell r="BO643">
            <v>23.7</v>
          </cell>
          <cell r="BP643">
            <v>22.2</v>
          </cell>
          <cell r="BQ643">
            <v>10.4</v>
          </cell>
          <cell r="BR643">
            <v>7.3</v>
          </cell>
          <cell r="BS643">
            <v>2.1</v>
          </cell>
          <cell r="BT643">
            <v>1.7</v>
          </cell>
          <cell r="BU643">
            <v>2.2999999999999998</v>
          </cell>
          <cell r="BV643">
            <v>0</v>
          </cell>
          <cell r="BW643">
            <v>0</v>
          </cell>
          <cell r="BX643">
            <v>35.700000000000003</v>
          </cell>
          <cell r="BY643">
            <v>36.299999999999997</v>
          </cell>
          <cell r="BZ643">
            <v>17.399999999999999</v>
          </cell>
          <cell r="CA643">
            <v>5.3</v>
          </cell>
          <cell r="CB643">
            <v>3.5</v>
          </cell>
          <cell r="CC643">
            <v>1.8</v>
          </cell>
          <cell r="CD643">
            <v>38</v>
          </cell>
          <cell r="CF643" t="str">
            <v>No other main Industry</v>
          </cell>
          <cell r="CG643" t="str">
            <v>n/a</v>
          </cell>
        </row>
        <row r="644">
          <cell r="B644">
            <v>253318</v>
          </cell>
          <cell r="C644" t="str">
            <v>Neurologists</v>
          </cell>
          <cell r="E644">
            <v>4976</v>
          </cell>
          <cell r="F644" t="str">
            <v>n/a</v>
          </cell>
          <cell r="G644">
            <v>69</v>
          </cell>
          <cell r="H644">
            <v>32</v>
          </cell>
          <cell r="I644">
            <v>76</v>
          </cell>
          <cell r="J644">
            <v>24</v>
          </cell>
          <cell r="K644">
            <v>55.8</v>
          </cell>
          <cell r="L644">
            <v>43</v>
          </cell>
          <cell r="M644">
            <v>1.1000000000000001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Y644">
            <v>76</v>
          </cell>
          <cell r="AA644">
            <v>1.4</v>
          </cell>
          <cell r="AF644">
            <v>50</v>
          </cell>
          <cell r="AH644">
            <v>370</v>
          </cell>
          <cell r="AI644">
            <v>371</v>
          </cell>
          <cell r="AN644">
            <v>38.5</v>
          </cell>
          <cell r="AR644">
            <v>10</v>
          </cell>
          <cell r="AT644" t="str">
            <v>Health Care and Social Assistance</v>
          </cell>
          <cell r="AU644" t="str">
            <v>Public Administration and Safety</v>
          </cell>
          <cell r="AV644" t="str">
            <v>Education and Training</v>
          </cell>
          <cell r="AW644" t="str">
            <v>Professional, Scientific and Technical Services</v>
          </cell>
          <cell r="AX644">
            <v>96.2</v>
          </cell>
          <cell r="AY644">
            <v>1.6</v>
          </cell>
          <cell r="AZ644">
            <v>1.3</v>
          </cell>
          <cell r="BA644">
            <v>0.8</v>
          </cell>
          <cell r="BN644">
            <v>37.700000000000003</v>
          </cell>
          <cell r="BO644">
            <v>27.1</v>
          </cell>
          <cell r="BP644">
            <v>13.8</v>
          </cell>
          <cell r="BQ644">
            <v>9.5</v>
          </cell>
          <cell r="BR644">
            <v>8.9</v>
          </cell>
          <cell r="BS644">
            <v>1.9</v>
          </cell>
          <cell r="BT644">
            <v>0</v>
          </cell>
          <cell r="BU644">
            <v>1.1000000000000001</v>
          </cell>
          <cell r="BV644">
            <v>0</v>
          </cell>
          <cell r="BW644">
            <v>0.8</v>
          </cell>
          <cell r="BX644">
            <v>11.3</v>
          </cell>
          <cell r="BY644">
            <v>36</v>
          </cell>
          <cell r="BZ644">
            <v>20.6</v>
          </cell>
          <cell r="CA644">
            <v>8.8000000000000007</v>
          </cell>
          <cell r="CB644">
            <v>8.8000000000000007</v>
          </cell>
          <cell r="CC644">
            <v>13.7</v>
          </cell>
          <cell r="CD644">
            <v>45</v>
          </cell>
          <cell r="CF644" t="str">
            <v>Other Industries</v>
          </cell>
          <cell r="CG644">
            <v>0.10000000000000853</v>
          </cell>
        </row>
        <row r="645">
          <cell r="B645">
            <v>253321</v>
          </cell>
          <cell r="C645" t="str">
            <v>Paediatricians</v>
          </cell>
          <cell r="E645">
            <v>4976</v>
          </cell>
          <cell r="F645" t="str">
            <v>n/a</v>
          </cell>
          <cell r="G645">
            <v>40</v>
          </cell>
          <cell r="H645">
            <v>60</v>
          </cell>
          <cell r="I645">
            <v>78</v>
          </cell>
          <cell r="J645">
            <v>22</v>
          </cell>
          <cell r="K645">
            <v>51.2</v>
          </cell>
          <cell r="L645">
            <v>48.7</v>
          </cell>
          <cell r="M645">
            <v>0</v>
          </cell>
          <cell r="N645">
            <v>0</v>
          </cell>
          <cell r="O645">
            <v>0.2</v>
          </cell>
          <cell r="P645">
            <v>0</v>
          </cell>
          <cell r="Q645">
            <v>0</v>
          </cell>
          <cell r="Y645">
            <v>78</v>
          </cell>
          <cell r="AA645">
            <v>1.4</v>
          </cell>
          <cell r="AF645">
            <v>49</v>
          </cell>
          <cell r="AH645">
            <v>1700</v>
          </cell>
          <cell r="AI645">
            <v>1725</v>
          </cell>
          <cell r="AN645">
            <v>38.5</v>
          </cell>
          <cell r="AR645">
            <v>10</v>
          </cell>
          <cell r="AT645" t="str">
            <v>Health Care and Social Assistance</v>
          </cell>
          <cell r="AU645" t="str">
            <v>Public Administration and Safety</v>
          </cell>
          <cell r="AV645" t="str">
            <v>Education and Training</v>
          </cell>
          <cell r="AW645" t="str">
            <v>Professional, Scientific and Technical Services</v>
          </cell>
          <cell r="AX645">
            <v>97.5</v>
          </cell>
          <cell r="AY645">
            <v>1.4</v>
          </cell>
          <cell r="AZ645">
            <v>0.6</v>
          </cell>
          <cell r="BA645">
            <v>0.2</v>
          </cell>
          <cell r="BN645">
            <v>31.5</v>
          </cell>
          <cell r="BO645">
            <v>26.3</v>
          </cell>
          <cell r="BP645">
            <v>18.899999999999999</v>
          </cell>
          <cell r="BQ645">
            <v>6.5</v>
          </cell>
          <cell r="BR645">
            <v>11.9</v>
          </cell>
          <cell r="BS645">
            <v>1.7</v>
          </cell>
          <cell r="BT645">
            <v>1.5</v>
          </cell>
          <cell r="BU645">
            <v>1.6</v>
          </cell>
          <cell r="BV645">
            <v>0</v>
          </cell>
          <cell r="BW645">
            <v>0.2</v>
          </cell>
          <cell r="BX645">
            <v>26.3</v>
          </cell>
          <cell r="BY645">
            <v>34.4</v>
          </cell>
          <cell r="BZ645">
            <v>21</v>
          </cell>
          <cell r="CA645">
            <v>6.6</v>
          </cell>
          <cell r="CB645">
            <v>5.0999999999999996</v>
          </cell>
          <cell r="CC645">
            <v>6.4</v>
          </cell>
          <cell r="CD645">
            <v>41</v>
          </cell>
          <cell r="CF645" t="str">
            <v>Other Industries</v>
          </cell>
          <cell r="CG645">
            <v>0.29999999999999716</v>
          </cell>
        </row>
        <row r="646">
          <cell r="B646">
            <v>253322</v>
          </cell>
          <cell r="C646" t="str">
            <v>Renal Medicine Specialists</v>
          </cell>
          <cell r="E646">
            <v>4976</v>
          </cell>
          <cell r="F646" t="str">
            <v>n/a</v>
          </cell>
          <cell r="G646">
            <v>61</v>
          </cell>
          <cell r="H646">
            <v>39</v>
          </cell>
          <cell r="I646">
            <v>78</v>
          </cell>
          <cell r="J646">
            <v>22</v>
          </cell>
          <cell r="K646">
            <v>55.3</v>
          </cell>
          <cell r="L646">
            <v>44.7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Y646">
            <v>78</v>
          </cell>
          <cell r="AA646">
            <v>1.4</v>
          </cell>
          <cell r="AF646">
            <v>52</v>
          </cell>
          <cell r="AH646">
            <v>170</v>
          </cell>
          <cell r="AI646">
            <v>170</v>
          </cell>
          <cell r="AN646">
            <v>38.5</v>
          </cell>
          <cell r="AR646">
            <v>10</v>
          </cell>
          <cell r="AT646" t="str">
            <v>Health Care and Social Assistance</v>
          </cell>
          <cell r="AU646" t="str">
            <v>Public Administration and Safety</v>
          </cell>
          <cell r="AV646" t="str">
            <v>No other main Industry</v>
          </cell>
          <cell r="AW646" t="str">
            <v>No other main Industry</v>
          </cell>
          <cell r="AX646">
            <v>95.9</v>
          </cell>
          <cell r="AY646">
            <v>4.0999999999999996</v>
          </cell>
          <cell r="AZ646" t="str">
            <v>n/a</v>
          </cell>
          <cell r="BA646" t="str">
            <v>n/a</v>
          </cell>
          <cell r="BN646">
            <v>36.6</v>
          </cell>
          <cell r="BO646">
            <v>22.1</v>
          </cell>
          <cell r="BP646">
            <v>16.3</v>
          </cell>
          <cell r="BQ646">
            <v>5.2</v>
          </cell>
          <cell r="BR646">
            <v>12.2</v>
          </cell>
          <cell r="BS646">
            <v>1.7</v>
          </cell>
          <cell r="BT646">
            <v>3.5</v>
          </cell>
          <cell r="BU646">
            <v>2.2999999999999998</v>
          </cell>
          <cell r="BV646">
            <v>0</v>
          </cell>
          <cell r="BW646">
            <v>0</v>
          </cell>
          <cell r="BX646">
            <v>24.4</v>
          </cell>
          <cell r="BY646">
            <v>34.799999999999997</v>
          </cell>
          <cell r="BZ646">
            <v>23.8</v>
          </cell>
          <cell r="CA646">
            <v>6.7</v>
          </cell>
          <cell r="CB646">
            <v>1.8</v>
          </cell>
          <cell r="CC646">
            <v>8.5</v>
          </cell>
          <cell r="CD646">
            <v>42</v>
          </cell>
          <cell r="CF646" t="str">
            <v>No other main Industry</v>
          </cell>
          <cell r="CG646" t="str">
            <v>n/a</v>
          </cell>
        </row>
        <row r="647">
          <cell r="B647">
            <v>253323</v>
          </cell>
          <cell r="C647" t="str">
            <v>Rheumatologists</v>
          </cell>
          <cell r="E647">
            <v>4976</v>
          </cell>
          <cell r="F647" t="str">
            <v>n/a</v>
          </cell>
          <cell r="G647">
            <v>50</v>
          </cell>
          <cell r="H647">
            <v>51</v>
          </cell>
          <cell r="I647">
            <v>69</v>
          </cell>
          <cell r="J647">
            <v>31</v>
          </cell>
          <cell r="K647">
            <v>55</v>
          </cell>
          <cell r="L647">
            <v>45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Y647">
            <v>69</v>
          </cell>
          <cell r="AA647">
            <v>1.4</v>
          </cell>
          <cell r="AF647">
            <v>50</v>
          </cell>
          <cell r="AH647">
            <v>140</v>
          </cell>
          <cell r="AI647">
            <v>143</v>
          </cell>
          <cell r="AN647">
            <v>38.5</v>
          </cell>
          <cell r="AR647">
            <v>10</v>
          </cell>
          <cell r="AT647" t="str">
            <v>Health Care and Social Assistance</v>
          </cell>
          <cell r="AU647" t="str">
            <v>No other main Industry</v>
          </cell>
          <cell r="AV647" t="str">
            <v>No other main Industry</v>
          </cell>
          <cell r="AW647" t="str">
            <v>No other main Industry</v>
          </cell>
          <cell r="AX647">
            <v>100</v>
          </cell>
          <cell r="AY647" t="str">
            <v>n/a</v>
          </cell>
          <cell r="AZ647" t="str">
            <v>n/a</v>
          </cell>
          <cell r="BA647" t="str">
            <v>n/a</v>
          </cell>
          <cell r="BN647">
            <v>34.5</v>
          </cell>
          <cell r="BO647">
            <v>27.3</v>
          </cell>
          <cell r="BP647">
            <v>13.7</v>
          </cell>
          <cell r="BQ647">
            <v>9.4</v>
          </cell>
          <cell r="BR647">
            <v>10.1</v>
          </cell>
          <cell r="BS647">
            <v>2.9</v>
          </cell>
          <cell r="BT647">
            <v>0</v>
          </cell>
          <cell r="BU647">
            <v>2.2000000000000002</v>
          </cell>
          <cell r="BV647">
            <v>0</v>
          </cell>
          <cell r="BW647">
            <v>2.1</v>
          </cell>
          <cell r="BX647">
            <v>6.8</v>
          </cell>
          <cell r="BY647">
            <v>32.9</v>
          </cell>
          <cell r="BZ647">
            <v>29.5</v>
          </cell>
          <cell r="CA647">
            <v>6.2</v>
          </cell>
          <cell r="CB647">
            <v>6.2</v>
          </cell>
          <cell r="CC647">
            <v>16.399999999999999</v>
          </cell>
          <cell r="CD647">
            <v>46</v>
          </cell>
          <cell r="CF647" t="str">
            <v>No other main Industry</v>
          </cell>
          <cell r="CG647" t="str">
            <v>n/a</v>
          </cell>
        </row>
        <row r="648">
          <cell r="B648">
            <v>253324</v>
          </cell>
          <cell r="C648" t="str">
            <v>Thoracic Medicine Specialists</v>
          </cell>
          <cell r="E648">
            <v>4976</v>
          </cell>
          <cell r="F648" t="str">
            <v>n/a</v>
          </cell>
          <cell r="G648">
            <v>65</v>
          </cell>
          <cell r="H648">
            <v>39</v>
          </cell>
          <cell r="I648">
            <v>78</v>
          </cell>
          <cell r="J648">
            <v>22</v>
          </cell>
          <cell r="K648">
            <v>43.3</v>
          </cell>
          <cell r="L648">
            <v>56.7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Y648">
            <v>78</v>
          </cell>
          <cell r="AA648">
            <v>1.4</v>
          </cell>
          <cell r="AF648">
            <v>56</v>
          </cell>
          <cell r="AH648">
            <v>190</v>
          </cell>
          <cell r="AI648">
            <v>191</v>
          </cell>
          <cell r="AN648">
            <v>38.5</v>
          </cell>
          <cell r="AR648">
            <v>10</v>
          </cell>
          <cell r="AT648" t="str">
            <v>Health Care and Social Assistance</v>
          </cell>
          <cell r="AU648" t="str">
            <v>Wholesale Trade</v>
          </cell>
          <cell r="AV648" t="str">
            <v>Professional, Scientific and Technical Services</v>
          </cell>
          <cell r="AW648" t="str">
            <v>Public Administration and Safety</v>
          </cell>
          <cell r="AX648">
            <v>95.3</v>
          </cell>
          <cell r="AY648">
            <v>1.6</v>
          </cell>
          <cell r="AZ648">
            <v>1.6</v>
          </cell>
          <cell r="BA648">
            <v>1.6</v>
          </cell>
          <cell r="BN648">
            <v>29.6</v>
          </cell>
          <cell r="BO648">
            <v>25.9</v>
          </cell>
          <cell r="BP648">
            <v>22.2</v>
          </cell>
          <cell r="BQ648">
            <v>7.4</v>
          </cell>
          <cell r="BR648">
            <v>11.6</v>
          </cell>
          <cell r="BS648">
            <v>1.6</v>
          </cell>
          <cell r="BT648">
            <v>0</v>
          </cell>
          <cell r="BU648">
            <v>1.6</v>
          </cell>
          <cell r="BV648">
            <v>0</v>
          </cell>
          <cell r="BW648">
            <v>0</v>
          </cell>
          <cell r="BX648">
            <v>12.8</v>
          </cell>
          <cell r="BY648">
            <v>41</v>
          </cell>
          <cell r="BZ648">
            <v>26.6</v>
          </cell>
          <cell r="CA648">
            <v>7.4</v>
          </cell>
          <cell r="CB648">
            <v>5.3</v>
          </cell>
          <cell r="CC648">
            <v>6.9</v>
          </cell>
          <cell r="CD648">
            <v>42</v>
          </cell>
          <cell r="CF648" t="str">
            <v>No other main Industry</v>
          </cell>
          <cell r="CG648" t="str">
            <v>n/a</v>
          </cell>
        </row>
        <row r="649">
          <cell r="B649">
            <v>253399</v>
          </cell>
          <cell r="C649" t="str">
            <v>Other Specialist Physicians</v>
          </cell>
          <cell r="E649">
            <v>4976</v>
          </cell>
          <cell r="F649" t="str">
            <v>n/a</v>
          </cell>
          <cell r="G649">
            <v>44</v>
          </cell>
          <cell r="H649">
            <v>56</v>
          </cell>
          <cell r="I649">
            <v>70</v>
          </cell>
          <cell r="J649">
            <v>30</v>
          </cell>
          <cell r="K649">
            <v>50</v>
          </cell>
          <cell r="L649">
            <v>48.8</v>
          </cell>
          <cell r="M649">
            <v>0.3</v>
          </cell>
          <cell r="N649">
            <v>0.3</v>
          </cell>
          <cell r="O649">
            <v>0.5</v>
          </cell>
          <cell r="P649">
            <v>0</v>
          </cell>
          <cell r="Q649">
            <v>0.3</v>
          </cell>
          <cell r="Y649">
            <v>70</v>
          </cell>
          <cell r="AA649">
            <v>1.4</v>
          </cell>
          <cell r="AF649">
            <v>46</v>
          </cell>
          <cell r="AH649">
            <v>1200</v>
          </cell>
          <cell r="AI649">
            <v>1205</v>
          </cell>
          <cell r="AN649">
            <v>38.5</v>
          </cell>
          <cell r="AR649">
            <v>10</v>
          </cell>
          <cell r="AT649" t="str">
            <v>Health Care and Social Assistance</v>
          </cell>
          <cell r="AU649" t="str">
            <v>Public Administration and Safety</v>
          </cell>
          <cell r="AV649" t="str">
            <v>Professional, Scientific and Technical Services</v>
          </cell>
          <cell r="AW649" t="str">
            <v>Education and Training</v>
          </cell>
          <cell r="AX649">
            <v>90.6</v>
          </cell>
          <cell r="AY649">
            <v>3.8</v>
          </cell>
          <cell r="AZ649">
            <v>1.7</v>
          </cell>
          <cell r="BA649">
            <v>1.4</v>
          </cell>
          <cell r="BN649">
            <v>32.6</v>
          </cell>
          <cell r="BO649">
            <v>26.8</v>
          </cell>
          <cell r="BP649">
            <v>15.8</v>
          </cell>
          <cell r="BQ649">
            <v>9.4</v>
          </cell>
          <cell r="BR649">
            <v>9.1999999999999993</v>
          </cell>
          <cell r="BS649">
            <v>3.1</v>
          </cell>
          <cell r="BT649">
            <v>1.1000000000000001</v>
          </cell>
          <cell r="BU649">
            <v>2</v>
          </cell>
          <cell r="BV649">
            <v>0</v>
          </cell>
          <cell r="BW649">
            <v>1</v>
          </cell>
          <cell r="BX649">
            <v>19</v>
          </cell>
          <cell r="BY649">
            <v>33.5</v>
          </cell>
          <cell r="BZ649">
            <v>21.7</v>
          </cell>
          <cell r="CA649">
            <v>9</v>
          </cell>
          <cell r="CB649">
            <v>8.4</v>
          </cell>
          <cell r="CC649">
            <v>7.4</v>
          </cell>
          <cell r="CD649">
            <v>43</v>
          </cell>
          <cell r="CF649" t="str">
            <v>Other Industries</v>
          </cell>
          <cell r="CG649">
            <v>2.5</v>
          </cell>
        </row>
        <row r="650">
          <cell r="B650">
            <v>253511</v>
          </cell>
          <cell r="C650" t="str">
            <v>Surgeons (General)</v>
          </cell>
          <cell r="E650" t="str">
            <v>n/a</v>
          </cell>
          <cell r="F650" t="str">
            <v>n/a</v>
          </cell>
          <cell r="G650">
            <v>79</v>
          </cell>
          <cell r="H650">
            <v>21</v>
          </cell>
          <cell r="I650">
            <v>87</v>
          </cell>
          <cell r="J650">
            <v>13</v>
          </cell>
          <cell r="K650">
            <v>57.4</v>
          </cell>
          <cell r="L650">
            <v>42.6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Y650">
            <v>87</v>
          </cell>
          <cell r="AA650">
            <v>0</v>
          </cell>
          <cell r="AF650">
            <v>54</v>
          </cell>
          <cell r="AH650">
            <v>500</v>
          </cell>
          <cell r="AI650">
            <v>495</v>
          </cell>
          <cell r="AN650">
            <v>47.5</v>
          </cell>
          <cell r="AR650">
            <v>10.8</v>
          </cell>
          <cell r="AT650" t="str">
            <v>Health Care and Social Assistance</v>
          </cell>
          <cell r="AU650" t="str">
            <v>Public Administration and Safety</v>
          </cell>
          <cell r="AV650" t="str">
            <v>Professional, Scientific and Technical Services</v>
          </cell>
          <cell r="AW650" t="str">
            <v>Education and Training</v>
          </cell>
          <cell r="AX650">
            <v>95.3</v>
          </cell>
          <cell r="AY650">
            <v>3.7</v>
          </cell>
          <cell r="AZ650">
            <v>0.4</v>
          </cell>
          <cell r="BA650">
            <v>0.4</v>
          </cell>
          <cell r="BN650">
            <v>30.2</v>
          </cell>
          <cell r="BO650">
            <v>25.6</v>
          </cell>
          <cell r="BP650">
            <v>19.7</v>
          </cell>
          <cell r="BQ650">
            <v>10.3</v>
          </cell>
          <cell r="BR650">
            <v>9.1</v>
          </cell>
          <cell r="BS650">
            <v>2.2000000000000002</v>
          </cell>
          <cell r="BT650">
            <v>1.4</v>
          </cell>
          <cell r="BU650">
            <v>1.6</v>
          </cell>
          <cell r="BV650">
            <v>0</v>
          </cell>
          <cell r="BW650">
            <v>0.6</v>
          </cell>
          <cell r="BX650">
            <v>14.4</v>
          </cell>
          <cell r="BY650">
            <v>33.700000000000003</v>
          </cell>
          <cell r="BZ650">
            <v>23.8</v>
          </cell>
          <cell r="CA650">
            <v>9.6</v>
          </cell>
          <cell r="CB650">
            <v>7.1</v>
          </cell>
          <cell r="CC650">
            <v>10.8</v>
          </cell>
          <cell r="CD650">
            <v>45</v>
          </cell>
          <cell r="CF650" t="str">
            <v>Other Industries</v>
          </cell>
          <cell r="CG650">
            <v>0.19999999999998863</v>
          </cell>
        </row>
        <row r="651">
          <cell r="B651">
            <v>253512</v>
          </cell>
          <cell r="C651" t="str">
            <v>Cardiothoracic Surgeons</v>
          </cell>
          <cell r="E651" t="str">
            <v>n/a</v>
          </cell>
          <cell r="F651" t="str">
            <v>n/a</v>
          </cell>
          <cell r="G651">
            <v>91</v>
          </cell>
          <cell r="H651">
            <v>10</v>
          </cell>
          <cell r="I651">
            <v>90</v>
          </cell>
          <cell r="J651">
            <v>10</v>
          </cell>
          <cell r="K651">
            <v>48.5</v>
          </cell>
          <cell r="L651">
            <v>51.5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Y651">
            <v>90</v>
          </cell>
          <cell r="AA651">
            <v>0</v>
          </cell>
          <cell r="AF651">
            <v>60</v>
          </cell>
          <cell r="AH651">
            <v>120</v>
          </cell>
          <cell r="AI651">
            <v>124</v>
          </cell>
          <cell r="AN651">
            <v>47.5</v>
          </cell>
          <cell r="AR651">
            <v>10.8</v>
          </cell>
          <cell r="AT651" t="str">
            <v>Health Care and Social Assistance</v>
          </cell>
          <cell r="AU651" t="str">
            <v>No other main Industry</v>
          </cell>
          <cell r="AV651" t="str">
            <v>No other main Industry</v>
          </cell>
          <cell r="AW651" t="str">
            <v>No other main Industry</v>
          </cell>
          <cell r="AX651">
            <v>100</v>
          </cell>
          <cell r="AY651" t="str">
            <v>n/a</v>
          </cell>
          <cell r="AZ651" t="str">
            <v>n/a</v>
          </cell>
          <cell r="BA651" t="str">
            <v>n/a</v>
          </cell>
          <cell r="BN651">
            <v>34.9</v>
          </cell>
          <cell r="BO651">
            <v>27</v>
          </cell>
          <cell r="BP651">
            <v>20.6</v>
          </cell>
          <cell r="BQ651">
            <v>7.1</v>
          </cell>
          <cell r="BR651">
            <v>7.9</v>
          </cell>
          <cell r="BS651">
            <v>2.4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17.2</v>
          </cell>
          <cell r="BY651">
            <v>28.7</v>
          </cell>
          <cell r="BZ651">
            <v>29.5</v>
          </cell>
          <cell r="CA651">
            <v>13.1</v>
          </cell>
          <cell r="CB651">
            <v>9</v>
          </cell>
          <cell r="CC651">
            <v>2.5</v>
          </cell>
          <cell r="CD651">
            <v>46</v>
          </cell>
          <cell r="CF651" t="str">
            <v>No other main Industry</v>
          </cell>
          <cell r="CG651" t="str">
            <v>n/a</v>
          </cell>
        </row>
        <row r="652">
          <cell r="B652">
            <v>253513</v>
          </cell>
          <cell r="C652" t="str">
            <v>Neurosurgeons</v>
          </cell>
          <cell r="E652" t="str">
            <v>n/a</v>
          </cell>
          <cell r="F652" t="str">
            <v>n/a</v>
          </cell>
          <cell r="G652">
            <v>84</v>
          </cell>
          <cell r="H652">
            <v>16</v>
          </cell>
          <cell r="I652">
            <v>92</v>
          </cell>
          <cell r="J652">
            <v>8</v>
          </cell>
          <cell r="K652">
            <v>50.7</v>
          </cell>
          <cell r="L652">
            <v>47.9</v>
          </cell>
          <cell r="M652">
            <v>0</v>
          </cell>
          <cell r="N652">
            <v>1.4</v>
          </cell>
          <cell r="O652">
            <v>0</v>
          </cell>
          <cell r="P652">
            <v>0</v>
          </cell>
          <cell r="Q652">
            <v>0</v>
          </cell>
          <cell r="Y652">
            <v>92</v>
          </cell>
          <cell r="AA652">
            <v>0</v>
          </cell>
          <cell r="AF652">
            <v>61</v>
          </cell>
          <cell r="AH652">
            <v>220</v>
          </cell>
          <cell r="AI652">
            <v>218</v>
          </cell>
          <cell r="AN652">
            <v>47.5</v>
          </cell>
          <cell r="AR652">
            <v>10.8</v>
          </cell>
          <cell r="AT652" t="str">
            <v>Health Care and Social Assistance</v>
          </cell>
          <cell r="AU652" t="str">
            <v>Public Administration and Safety</v>
          </cell>
          <cell r="AV652" t="str">
            <v>No other main Industry</v>
          </cell>
          <cell r="AW652" t="str">
            <v>No other main Industry</v>
          </cell>
          <cell r="AX652">
            <v>98.2</v>
          </cell>
          <cell r="AY652">
            <v>1.8</v>
          </cell>
          <cell r="AZ652" t="str">
            <v>n/a</v>
          </cell>
          <cell r="BA652" t="str">
            <v>n/a</v>
          </cell>
          <cell r="BN652">
            <v>33</v>
          </cell>
          <cell r="BO652">
            <v>27.1</v>
          </cell>
          <cell r="BP652">
            <v>18.3</v>
          </cell>
          <cell r="BQ652">
            <v>6</v>
          </cell>
          <cell r="BR652">
            <v>9.6</v>
          </cell>
          <cell r="BS652">
            <v>3.7</v>
          </cell>
          <cell r="BT652">
            <v>0</v>
          </cell>
          <cell r="BU652">
            <v>2.2999999999999998</v>
          </cell>
          <cell r="BV652">
            <v>0</v>
          </cell>
          <cell r="BW652">
            <v>0</v>
          </cell>
          <cell r="BX652">
            <v>20.2</v>
          </cell>
          <cell r="BY652">
            <v>31.9</v>
          </cell>
          <cell r="BZ652">
            <v>28.2</v>
          </cell>
          <cell r="CA652">
            <v>8.5</v>
          </cell>
          <cell r="CB652">
            <v>3.8</v>
          </cell>
          <cell r="CC652">
            <v>7.5</v>
          </cell>
          <cell r="CD652">
            <v>44</v>
          </cell>
          <cell r="CF652" t="str">
            <v>No other main Industry</v>
          </cell>
          <cell r="CG652" t="str">
            <v>n/a</v>
          </cell>
        </row>
        <row r="653">
          <cell r="B653">
            <v>253514</v>
          </cell>
          <cell r="C653" t="str">
            <v>Orthopaedic Surgeons</v>
          </cell>
          <cell r="E653" t="str">
            <v>n/a</v>
          </cell>
          <cell r="F653" t="str">
            <v>n/a</v>
          </cell>
          <cell r="G653">
            <v>92</v>
          </cell>
          <cell r="H653">
            <v>8</v>
          </cell>
          <cell r="I653">
            <v>89</v>
          </cell>
          <cell r="J653">
            <v>11</v>
          </cell>
          <cell r="K653">
            <v>46.1</v>
          </cell>
          <cell r="L653">
            <v>53</v>
          </cell>
          <cell r="M653">
            <v>0.4</v>
          </cell>
          <cell r="N653">
            <v>0.3</v>
          </cell>
          <cell r="O653">
            <v>0.3</v>
          </cell>
          <cell r="P653">
            <v>0</v>
          </cell>
          <cell r="Q653">
            <v>0</v>
          </cell>
          <cell r="Y653">
            <v>89</v>
          </cell>
          <cell r="AA653">
            <v>0</v>
          </cell>
          <cell r="AF653">
            <v>55</v>
          </cell>
          <cell r="AH653">
            <v>1100</v>
          </cell>
          <cell r="AI653">
            <v>1121</v>
          </cell>
          <cell r="AN653">
            <v>47.5</v>
          </cell>
          <cell r="AR653">
            <v>10.8</v>
          </cell>
          <cell r="AT653" t="str">
            <v>Health Care and Social Assistance</v>
          </cell>
          <cell r="AU653" t="str">
            <v>Wholesale Trade</v>
          </cell>
          <cell r="AV653" t="str">
            <v>Public Administration and Safety</v>
          </cell>
          <cell r="AW653" t="str">
            <v>Professional, Scientific and Technical Services</v>
          </cell>
          <cell r="AX653">
            <v>97.9</v>
          </cell>
          <cell r="AY653">
            <v>0.7</v>
          </cell>
          <cell r="AZ653">
            <v>0.5</v>
          </cell>
          <cell r="BA653">
            <v>0.3</v>
          </cell>
          <cell r="BN653">
            <v>31.3</v>
          </cell>
          <cell r="BO653">
            <v>22.2</v>
          </cell>
          <cell r="BP653">
            <v>22.3</v>
          </cell>
          <cell r="BQ653">
            <v>9.1</v>
          </cell>
          <cell r="BR653">
            <v>11.1</v>
          </cell>
          <cell r="BS653">
            <v>1.6</v>
          </cell>
          <cell r="BT653">
            <v>0.5</v>
          </cell>
          <cell r="BU653">
            <v>1.8</v>
          </cell>
          <cell r="BV653">
            <v>0</v>
          </cell>
          <cell r="BW653">
            <v>0</v>
          </cell>
          <cell r="BX653">
            <v>15.4</v>
          </cell>
          <cell r="BY653">
            <v>33.5</v>
          </cell>
          <cell r="BZ653">
            <v>25.4</v>
          </cell>
          <cell r="CA653">
            <v>9.3000000000000007</v>
          </cell>
          <cell r="CB653">
            <v>6.3</v>
          </cell>
          <cell r="CC653">
            <v>10.1</v>
          </cell>
          <cell r="CD653">
            <v>45</v>
          </cell>
          <cell r="CF653" t="str">
            <v>Other Industries</v>
          </cell>
          <cell r="CG653">
            <v>0.59999999999999432</v>
          </cell>
        </row>
        <row r="654">
          <cell r="B654">
            <v>253515</v>
          </cell>
          <cell r="C654" t="str">
            <v>Ear, Nose and Throat Specialists</v>
          </cell>
          <cell r="E654" t="str">
            <v>n/a</v>
          </cell>
          <cell r="F654" t="str">
            <v>n/a</v>
          </cell>
          <cell r="G654">
            <v>79</v>
          </cell>
          <cell r="H654">
            <v>20</v>
          </cell>
          <cell r="I654">
            <v>84</v>
          </cell>
          <cell r="J654">
            <v>17</v>
          </cell>
          <cell r="K654">
            <v>50.6</v>
          </cell>
          <cell r="L654">
            <v>47.1</v>
          </cell>
          <cell r="M654">
            <v>2.2999999999999998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Y654">
            <v>84</v>
          </cell>
          <cell r="AA654">
            <v>0</v>
          </cell>
          <cell r="AF654">
            <v>53</v>
          </cell>
          <cell r="AH654">
            <v>270</v>
          </cell>
          <cell r="AI654">
            <v>269</v>
          </cell>
          <cell r="AN654">
            <v>47.5</v>
          </cell>
          <cell r="AR654">
            <v>10.8</v>
          </cell>
          <cell r="AT654" t="str">
            <v>Health Care and Social Assistance</v>
          </cell>
          <cell r="AU654" t="str">
            <v>No other main Industry</v>
          </cell>
          <cell r="AV654" t="str">
            <v>No other main Industry</v>
          </cell>
          <cell r="AW654" t="str">
            <v>No other main Industry</v>
          </cell>
          <cell r="AX654">
            <v>100</v>
          </cell>
          <cell r="AY654" t="str">
            <v>n/a</v>
          </cell>
          <cell r="AZ654" t="str">
            <v>n/a</v>
          </cell>
          <cell r="BA654" t="str">
            <v>n/a</v>
          </cell>
          <cell r="BN654">
            <v>35.4</v>
          </cell>
          <cell r="BO654">
            <v>22.4</v>
          </cell>
          <cell r="BP654">
            <v>23.1</v>
          </cell>
          <cell r="BQ654">
            <v>7.8</v>
          </cell>
          <cell r="BR654">
            <v>7.1</v>
          </cell>
          <cell r="BS654">
            <v>1.1000000000000001</v>
          </cell>
          <cell r="BT654">
            <v>1.5</v>
          </cell>
          <cell r="BU654">
            <v>1.5</v>
          </cell>
          <cell r="BV654">
            <v>0</v>
          </cell>
          <cell r="BW654">
            <v>1.1000000000000001</v>
          </cell>
          <cell r="BX654">
            <v>8.9</v>
          </cell>
          <cell r="BY654">
            <v>39.1</v>
          </cell>
          <cell r="BZ654">
            <v>22.5</v>
          </cell>
          <cell r="CA654">
            <v>8.5</v>
          </cell>
          <cell r="CB654">
            <v>5.2</v>
          </cell>
          <cell r="CC654">
            <v>14.8</v>
          </cell>
          <cell r="CD654">
            <v>45</v>
          </cell>
          <cell r="CF654" t="str">
            <v>No other main Industry</v>
          </cell>
          <cell r="CG654" t="str">
            <v>n/a</v>
          </cell>
        </row>
        <row r="655">
          <cell r="B655">
            <v>253516</v>
          </cell>
          <cell r="C655" t="str">
            <v>Paediatric Surgeons</v>
          </cell>
          <cell r="E655" t="str">
            <v>n/a</v>
          </cell>
          <cell r="F655" t="str">
            <v>n/a</v>
          </cell>
          <cell r="G655">
            <v>66</v>
          </cell>
          <cell r="H655">
            <v>32</v>
          </cell>
          <cell r="I655">
            <v>95</v>
          </cell>
          <cell r="J655">
            <v>5</v>
          </cell>
          <cell r="K655">
            <v>43.4</v>
          </cell>
          <cell r="L655">
            <v>56.6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Y655">
            <v>95</v>
          </cell>
          <cell r="AA655">
            <v>0</v>
          </cell>
          <cell r="AF655">
            <v>58</v>
          </cell>
          <cell r="AH655">
            <v>110</v>
          </cell>
          <cell r="AI655">
            <v>111</v>
          </cell>
          <cell r="AN655">
            <v>47.5</v>
          </cell>
          <cell r="AR655">
            <v>10.8</v>
          </cell>
          <cell r="AT655" t="str">
            <v>Health Care and Social Assistance</v>
          </cell>
          <cell r="AU655" t="str">
            <v>No other main Industry</v>
          </cell>
          <cell r="AV655" t="str">
            <v>No other main Industry</v>
          </cell>
          <cell r="AW655" t="str">
            <v>No other main Industry</v>
          </cell>
          <cell r="AX655">
            <v>100</v>
          </cell>
          <cell r="AY655" t="str">
            <v>n/a</v>
          </cell>
          <cell r="AZ655" t="str">
            <v>n/a</v>
          </cell>
          <cell r="BA655" t="str">
            <v>n/a</v>
          </cell>
          <cell r="BN655">
            <v>42</v>
          </cell>
          <cell r="BO655">
            <v>25</v>
          </cell>
          <cell r="BP655">
            <v>15</v>
          </cell>
          <cell r="BQ655">
            <v>9</v>
          </cell>
          <cell r="BR655">
            <v>6</v>
          </cell>
          <cell r="BS655">
            <v>0</v>
          </cell>
          <cell r="BT655">
            <v>0</v>
          </cell>
          <cell r="BU655">
            <v>3</v>
          </cell>
          <cell r="BV655">
            <v>0</v>
          </cell>
          <cell r="BW655">
            <v>0</v>
          </cell>
          <cell r="BX655">
            <v>26</v>
          </cell>
          <cell r="BY655">
            <v>30</v>
          </cell>
          <cell r="BZ655">
            <v>23</v>
          </cell>
          <cell r="CA655">
            <v>5</v>
          </cell>
          <cell r="CB655">
            <v>7</v>
          </cell>
          <cell r="CC655">
            <v>9</v>
          </cell>
          <cell r="CD655">
            <v>44</v>
          </cell>
          <cell r="CF655" t="str">
            <v>No other main Industry</v>
          </cell>
          <cell r="CG655" t="str">
            <v>n/a</v>
          </cell>
        </row>
        <row r="656">
          <cell r="B656">
            <v>253517</v>
          </cell>
          <cell r="C656" t="str">
            <v>Plastic and Reconstructive Surgeons</v>
          </cell>
          <cell r="E656" t="str">
            <v>n/a</v>
          </cell>
          <cell r="F656" t="str">
            <v>n/a</v>
          </cell>
          <cell r="G656">
            <v>82</v>
          </cell>
          <cell r="H656">
            <v>17</v>
          </cell>
          <cell r="I656">
            <v>90</v>
          </cell>
          <cell r="J656">
            <v>10</v>
          </cell>
          <cell r="K656">
            <v>46.2</v>
          </cell>
          <cell r="L656">
            <v>52</v>
          </cell>
          <cell r="M656">
            <v>0.9</v>
          </cell>
          <cell r="N656">
            <v>0</v>
          </cell>
          <cell r="O656">
            <v>0.9</v>
          </cell>
          <cell r="P656">
            <v>0</v>
          </cell>
          <cell r="Q656">
            <v>0</v>
          </cell>
          <cell r="Y656">
            <v>90</v>
          </cell>
          <cell r="AA656">
            <v>0</v>
          </cell>
          <cell r="AF656">
            <v>55</v>
          </cell>
          <cell r="AH656">
            <v>360</v>
          </cell>
          <cell r="AI656">
            <v>356</v>
          </cell>
          <cell r="AN656">
            <v>47.5</v>
          </cell>
          <cell r="AR656">
            <v>10.8</v>
          </cell>
          <cell r="AT656" t="str">
            <v>Health Care and Social Assistance</v>
          </cell>
          <cell r="AU656" t="str">
            <v>No other main Industry</v>
          </cell>
          <cell r="AV656" t="str">
            <v>No other main Industry</v>
          </cell>
          <cell r="AW656" t="str">
            <v>No other main Industry</v>
          </cell>
          <cell r="AX656">
            <v>100</v>
          </cell>
          <cell r="AY656" t="str">
            <v>n/a</v>
          </cell>
          <cell r="AZ656" t="str">
            <v>n/a</v>
          </cell>
          <cell r="BA656" t="str">
            <v>n/a</v>
          </cell>
          <cell r="BN656">
            <v>24.6</v>
          </cell>
          <cell r="BO656">
            <v>31.4</v>
          </cell>
          <cell r="BP656">
            <v>18.3</v>
          </cell>
          <cell r="BQ656">
            <v>8</v>
          </cell>
          <cell r="BR656">
            <v>12.9</v>
          </cell>
          <cell r="BS656">
            <v>2.6</v>
          </cell>
          <cell r="BT656">
            <v>0</v>
          </cell>
          <cell r="BU656">
            <v>2.2999999999999998</v>
          </cell>
          <cell r="BV656">
            <v>0</v>
          </cell>
          <cell r="BW656">
            <v>0</v>
          </cell>
          <cell r="BX656">
            <v>16.5</v>
          </cell>
          <cell r="BY656">
            <v>32.4</v>
          </cell>
          <cell r="BZ656">
            <v>26.8</v>
          </cell>
          <cell r="CA656">
            <v>10.8</v>
          </cell>
          <cell r="CB656">
            <v>5.7</v>
          </cell>
          <cell r="CC656">
            <v>7.8</v>
          </cell>
          <cell r="CD656">
            <v>45</v>
          </cell>
          <cell r="CF656" t="str">
            <v>No other main Industry</v>
          </cell>
          <cell r="CG656" t="str">
            <v>n/a</v>
          </cell>
        </row>
        <row r="657">
          <cell r="B657">
            <v>253518</v>
          </cell>
          <cell r="C657" t="str">
            <v>Urologists</v>
          </cell>
          <cell r="E657" t="str">
            <v>n/a</v>
          </cell>
          <cell r="F657" t="str">
            <v>n/a</v>
          </cell>
          <cell r="G657">
            <v>90</v>
          </cell>
          <cell r="H657">
            <v>11</v>
          </cell>
          <cell r="I657">
            <v>93</v>
          </cell>
          <cell r="J657">
            <v>7</v>
          </cell>
          <cell r="K657">
            <v>50</v>
          </cell>
          <cell r="L657">
            <v>50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Y657">
            <v>93</v>
          </cell>
          <cell r="AA657">
            <v>0</v>
          </cell>
          <cell r="AF657">
            <v>56</v>
          </cell>
          <cell r="AH657">
            <v>290</v>
          </cell>
          <cell r="AI657">
            <v>294</v>
          </cell>
          <cell r="AN657">
            <v>47.5</v>
          </cell>
          <cell r="AR657">
            <v>10.8</v>
          </cell>
          <cell r="AT657" t="str">
            <v>Health Care and Social Assistance</v>
          </cell>
          <cell r="AU657" t="str">
            <v>Professional, Scientific and Technical Services</v>
          </cell>
          <cell r="AV657" t="str">
            <v>No other main Industry</v>
          </cell>
          <cell r="AW657" t="str">
            <v>No other main Industry</v>
          </cell>
          <cell r="AX657">
            <v>99</v>
          </cell>
          <cell r="AY657">
            <v>1</v>
          </cell>
          <cell r="AZ657" t="str">
            <v>n/a</v>
          </cell>
          <cell r="BA657" t="str">
            <v>n/a</v>
          </cell>
          <cell r="BN657">
            <v>26.5</v>
          </cell>
          <cell r="BO657">
            <v>28.9</v>
          </cell>
          <cell r="BP657">
            <v>21.6</v>
          </cell>
          <cell r="BQ657">
            <v>5.8</v>
          </cell>
          <cell r="BR657">
            <v>10.3</v>
          </cell>
          <cell r="BS657">
            <v>4.0999999999999996</v>
          </cell>
          <cell r="BT657">
            <v>0</v>
          </cell>
          <cell r="BU657">
            <v>2.7</v>
          </cell>
          <cell r="BV657">
            <v>0</v>
          </cell>
          <cell r="BW657">
            <v>0</v>
          </cell>
          <cell r="BX657">
            <v>11.8</v>
          </cell>
          <cell r="BY657">
            <v>31.6</v>
          </cell>
          <cell r="BZ657">
            <v>31.6</v>
          </cell>
          <cell r="CA657">
            <v>9.1999999999999993</v>
          </cell>
          <cell r="CB657">
            <v>8.6</v>
          </cell>
          <cell r="CC657">
            <v>7.2</v>
          </cell>
          <cell r="CD657">
            <v>46</v>
          </cell>
          <cell r="CF657" t="str">
            <v>No other main Industry</v>
          </cell>
          <cell r="CG657" t="str">
            <v>n/a</v>
          </cell>
        </row>
        <row r="658">
          <cell r="B658">
            <v>253521</v>
          </cell>
          <cell r="C658" t="str">
            <v>Vascular Surgeons</v>
          </cell>
          <cell r="E658" t="str">
            <v>n/a</v>
          </cell>
          <cell r="F658" t="str">
            <v>n/a</v>
          </cell>
          <cell r="G658">
            <v>87</v>
          </cell>
          <cell r="H658">
            <v>16</v>
          </cell>
          <cell r="I658">
            <v>92</v>
          </cell>
          <cell r="J658">
            <v>8</v>
          </cell>
          <cell r="K658">
            <v>57.6</v>
          </cell>
          <cell r="L658">
            <v>42.4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Y658">
            <v>92</v>
          </cell>
          <cell r="AA658">
            <v>0</v>
          </cell>
          <cell r="AF658">
            <v>58</v>
          </cell>
          <cell r="AH658">
            <v>120</v>
          </cell>
          <cell r="AI658">
            <v>119</v>
          </cell>
          <cell r="AN658">
            <v>47.5</v>
          </cell>
          <cell r="AR658">
            <v>10.8</v>
          </cell>
          <cell r="AT658" t="str">
            <v>Health Care and Social Assistance</v>
          </cell>
          <cell r="AU658" t="str">
            <v>No other main Industry</v>
          </cell>
          <cell r="AV658" t="str">
            <v>No other main Industry</v>
          </cell>
          <cell r="AW658" t="str">
            <v>No other main Industry</v>
          </cell>
          <cell r="AX658">
            <v>100</v>
          </cell>
          <cell r="AY658" t="str">
            <v>n/a</v>
          </cell>
          <cell r="AZ658" t="str">
            <v>n/a</v>
          </cell>
          <cell r="BA658" t="str">
            <v>n/a</v>
          </cell>
          <cell r="BN658">
            <v>36</v>
          </cell>
          <cell r="BO658">
            <v>26.3</v>
          </cell>
          <cell r="BP658">
            <v>19.3</v>
          </cell>
          <cell r="BQ658">
            <v>7.9</v>
          </cell>
          <cell r="BR658">
            <v>10.5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17.8</v>
          </cell>
          <cell r="BY658">
            <v>36.4</v>
          </cell>
          <cell r="BZ658">
            <v>26.3</v>
          </cell>
          <cell r="CA658">
            <v>5.9</v>
          </cell>
          <cell r="CB658">
            <v>2.5</v>
          </cell>
          <cell r="CC658">
            <v>11</v>
          </cell>
          <cell r="CD658">
            <v>44</v>
          </cell>
          <cell r="CF658" t="str">
            <v>No other main Industry</v>
          </cell>
          <cell r="CG658" t="str">
            <v>n/a</v>
          </cell>
        </row>
        <row r="659">
          <cell r="B659">
            <v>253911</v>
          </cell>
          <cell r="C659" t="str">
            <v>Dermatologists</v>
          </cell>
          <cell r="E659" t="str">
            <v>n/a</v>
          </cell>
          <cell r="F659" t="str">
            <v>n/a</v>
          </cell>
          <cell r="G659">
            <v>48</v>
          </cell>
          <cell r="H659">
            <v>53</v>
          </cell>
          <cell r="I659">
            <v>70</v>
          </cell>
          <cell r="J659">
            <v>30</v>
          </cell>
          <cell r="K659">
            <v>55.7</v>
          </cell>
          <cell r="L659">
            <v>41.8</v>
          </cell>
          <cell r="M659">
            <v>2.5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Y659">
            <v>70</v>
          </cell>
          <cell r="AA659">
            <v>0</v>
          </cell>
          <cell r="AF659">
            <v>46</v>
          </cell>
          <cell r="AH659">
            <v>470</v>
          </cell>
          <cell r="AI659">
            <v>471</v>
          </cell>
          <cell r="AN659">
            <v>-25.1</v>
          </cell>
          <cell r="AR659">
            <v>8.9</v>
          </cell>
          <cell r="AT659" t="str">
            <v>Health Care and Social Assistance</v>
          </cell>
          <cell r="AU659" t="str">
            <v>Other Services</v>
          </cell>
          <cell r="AV659" t="str">
            <v>No other main Industry</v>
          </cell>
          <cell r="AW659" t="str">
            <v>No other main Industry</v>
          </cell>
          <cell r="AX659">
            <v>98.7</v>
          </cell>
          <cell r="AY659">
            <v>1.3</v>
          </cell>
          <cell r="AZ659" t="str">
            <v>n/a</v>
          </cell>
          <cell r="BA659" t="str">
            <v>n/a</v>
          </cell>
          <cell r="BN659">
            <v>34.200000000000003</v>
          </cell>
          <cell r="BO659">
            <v>24.6</v>
          </cell>
          <cell r="BP659">
            <v>20.8</v>
          </cell>
          <cell r="BQ659">
            <v>8.6999999999999993</v>
          </cell>
          <cell r="BR659">
            <v>10.199999999999999</v>
          </cell>
          <cell r="BS659">
            <v>0.6</v>
          </cell>
          <cell r="BT659">
            <v>0</v>
          </cell>
          <cell r="BU659">
            <v>0.8</v>
          </cell>
          <cell r="BV659">
            <v>0</v>
          </cell>
          <cell r="BW659">
            <v>0</v>
          </cell>
          <cell r="BX659">
            <v>14.2</v>
          </cell>
          <cell r="BY659">
            <v>31.8</v>
          </cell>
          <cell r="BZ659">
            <v>26.5</v>
          </cell>
          <cell r="CA659">
            <v>10.8</v>
          </cell>
          <cell r="CB659">
            <v>7.4</v>
          </cell>
          <cell r="CC659">
            <v>9.1</v>
          </cell>
          <cell r="CD659">
            <v>46</v>
          </cell>
          <cell r="CF659" t="str">
            <v>No other main Industry</v>
          </cell>
          <cell r="CG659" t="str">
            <v>n/a</v>
          </cell>
        </row>
        <row r="660">
          <cell r="B660">
            <v>253912</v>
          </cell>
          <cell r="C660" t="str">
            <v>Emergency Medicine Specialists</v>
          </cell>
          <cell r="E660" t="str">
            <v>n/a</v>
          </cell>
          <cell r="F660" t="str">
            <v>n/a</v>
          </cell>
          <cell r="G660">
            <v>55</v>
          </cell>
          <cell r="H660">
            <v>45</v>
          </cell>
          <cell r="I660">
            <v>84</v>
          </cell>
          <cell r="J660">
            <v>16</v>
          </cell>
          <cell r="K660">
            <v>27.1</v>
          </cell>
          <cell r="L660">
            <v>72</v>
          </cell>
          <cell r="M660">
            <v>0.6</v>
          </cell>
          <cell r="N660">
            <v>0</v>
          </cell>
          <cell r="O660">
            <v>0.4</v>
          </cell>
          <cell r="P660">
            <v>0</v>
          </cell>
          <cell r="Q660">
            <v>0</v>
          </cell>
          <cell r="Y660">
            <v>84</v>
          </cell>
          <cell r="AA660">
            <v>0</v>
          </cell>
          <cell r="AF660">
            <v>45</v>
          </cell>
          <cell r="AH660">
            <v>2700</v>
          </cell>
          <cell r="AI660">
            <v>2710</v>
          </cell>
          <cell r="AN660">
            <v>-25.1</v>
          </cell>
          <cell r="AR660">
            <v>8.9</v>
          </cell>
          <cell r="AT660" t="str">
            <v>Health Care and Social Assistance</v>
          </cell>
          <cell r="AU660" t="str">
            <v>Public Administration and Safety</v>
          </cell>
          <cell r="AV660" t="str">
            <v>Mining</v>
          </cell>
          <cell r="AW660" t="str">
            <v>Education and Training</v>
          </cell>
          <cell r="AX660">
            <v>98.4</v>
          </cell>
          <cell r="AY660">
            <v>1.2</v>
          </cell>
          <cell r="AZ660">
            <v>0.1</v>
          </cell>
          <cell r="BA660">
            <v>0.1</v>
          </cell>
          <cell r="BN660">
            <v>30.1</v>
          </cell>
          <cell r="BO660">
            <v>22.5</v>
          </cell>
          <cell r="BP660">
            <v>24.2</v>
          </cell>
          <cell r="BQ660">
            <v>6.1</v>
          </cell>
          <cell r="BR660">
            <v>11.1</v>
          </cell>
          <cell r="BS660">
            <v>2.5</v>
          </cell>
          <cell r="BT660">
            <v>1.8</v>
          </cell>
          <cell r="BU660">
            <v>1.8</v>
          </cell>
          <cell r="BV660">
            <v>0</v>
          </cell>
          <cell r="BW660">
            <v>0.1</v>
          </cell>
          <cell r="BX660">
            <v>40.6</v>
          </cell>
          <cell r="BY660">
            <v>32.4</v>
          </cell>
          <cell r="BZ660">
            <v>19</v>
          </cell>
          <cell r="CA660">
            <v>5.0999999999999996</v>
          </cell>
          <cell r="CB660">
            <v>1.8</v>
          </cell>
          <cell r="CC660">
            <v>1</v>
          </cell>
          <cell r="CD660">
            <v>37</v>
          </cell>
          <cell r="CF660" t="str">
            <v>Other Industries</v>
          </cell>
          <cell r="CG660">
            <v>0.20000000000000284</v>
          </cell>
        </row>
        <row r="661">
          <cell r="B661">
            <v>253913</v>
          </cell>
          <cell r="C661" t="str">
            <v>Obstetricians and Gynaecologists</v>
          </cell>
          <cell r="E661" t="str">
            <v>n/a</v>
          </cell>
          <cell r="F661" t="str">
            <v>n/a</v>
          </cell>
          <cell r="G661">
            <v>44</v>
          </cell>
          <cell r="H661">
            <v>56</v>
          </cell>
          <cell r="I661">
            <v>86</v>
          </cell>
          <cell r="J661">
            <v>14</v>
          </cell>
          <cell r="K661">
            <v>50.9</v>
          </cell>
          <cell r="L661">
            <v>48.6</v>
          </cell>
          <cell r="M661">
            <v>0.2</v>
          </cell>
          <cell r="N661">
            <v>0</v>
          </cell>
          <cell r="O661">
            <v>0.2</v>
          </cell>
          <cell r="P661">
            <v>0</v>
          </cell>
          <cell r="Q661">
            <v>0</v>
          </cell>
          <cell r="Y661">
            <v>86</v>
          </cell>
          <cell r="AA661">
            <v>0</v>
          </cell>
          <cell r="AF661">
            <v>53</v>
          </cell>
          <cell r="AH661">
            <v>1400</v>
          </cell>
          <cell r="AI661">
            <v>1362</v>
          </cell>
          <cell r="AN661">
            <v>-25.1</v>
          </cell>
          <cell r="AR661">
            <v>8.9</v>
          </cell>
          <cell r="AT661" t="str">
            <v>Health Care and Social Assistance</v>
          </cell>
          <cell r="AU661" t="str">
            <v>Public Administration and Safety</v>
          </cell>
          <cell r="AV661" t="str">
            <v>Education and Training</v>
          </cell>
          <cell r="AW661" t="str">
            <v>No other main Industry</v>
          </cell>
          <cell r="AX661">
            <v>98.8</v>
          </cell>
          <cell r="AY661">
            <v>0.6</v>
          </cell>
          <cell r="AZ661">
            <v>0.6</v>
          </cell>
          <cell r="BA661" t="str">
            <v>n/a</v>
          </cell>
          <cell r="BN661">
            <v>27.5</v>
          </cell>
          <cell r="BO661">
            <v>29.7</v>
          </cell>
          <cell r="BP661">
            <v>19.8</v>
          </cell>
          <cell r="BQ661">
            <v>8.4</v>
          </cell>
          <cell r="BR661">
            <v>9.9</v>
          </cell>
          <cell r="BS661">
            <v>2.2999999999999998</v>
          </cell>
          <cell r="BT661">
            <v>0.7</v>
          </cell>
          <cell r="BU661">
            <v>1.8</v>
          </cell>
          <cell r="BV661">
            <v>0</v>
          </cell>
          <cell r="BW661">
            <v>0.2</v>
          </cell>
          <cell r="BX661">
            <v>21.5</v>
          </cell>
          <cell r="BY661">
            <v>27.4</v>
          </cell>
          <cell r="BZ661">
            <v>26</v>
          </cell>
          <cell r="CA661">
            <v>9.6</v>
          </cell>
          <cell r="CB661">
            <v>6.9</v>
          </cell>
          <cell r="CC661">
            <v>8.4</v>
          </cell>
          <cell r="CD661">
            <v>45</v>
          </cell>
          <cell r="CF661" t="str">
            <v>No other main Industry</v>
          </cell>
          <cell r="CG661" t="str">
            <v>n/a</v>
          </cell>
        </row>
        <row r="662">
          <cell r="B662">
            <v>253914</v>
          </cell>
          <cell r="C662" t="str">
            <v>Eye Specialists</v>
          </cell>
          <cell r="E662" t="str">
            <v>n/a</v>
          </cell>
          <cell r="F662" t="str">
            <v>n/a</v>
          </cell>
          <cell r="G662">
            <v>72</v>
          </cell>
          <cell r="H662">
            <v>28</v>
          </cell>
          <cell r="I662">
            <v>81</v>
          </cell>
          <cell r="J662">
            <v>20</v>
          </cell>
          <cell r="K662">
            <v>59</v>
          </cell>
          <cell r="L662">
            <v>37.799999999999997</v>
          </cell>
          <cell r="M662">
            <v>1.6</v>
          </cell>
          <cell r="N662">
            <v>0.5</v>
          </cell>
          <cell r="O662">
            <v>1.1000000000000001</v>
          </cell>
          <cell r="P662">
            <v>0</v>
          </cell>
          <cell r="Q662">
            <v>0</v>
          </cell>
          <cell r="Y662">
            <v>81</v>
          </cell>
          <cell r="AA662">
            <v>0</v>
          </cell>
          <cell r="AF662">
            <v>47</v>
          </cell>
          <cell r="AH662">
            <v>850</v>
          </cell>
          <cell r="AI662">
            <v>852</v>
          </cell>
          <cell r="AN662">
            <v>-25.1</v>
          </cell>
          <cell r="AR662">
            <v>8.9</v>
          </cell>
          <cell r="AT662" t="str">
            <v>Health Care and Social Assistance</v>
          </cell>
          <cell r="AU662" t="str">
            <v>Professional, Scientific and Technical Services</v>
          </cell>
          <cell r="AV662" t="str">
            <v>Education and Training</v>
          </cell>
          <cell r="AW662" t="str">
            <v>Other Services</v>
          </cell>
          <cell r="AX662">
            <v>97.2</v>
          </cell>
          <cell r="AY662">
            <v>1.1000000000000001</v>
          </cell>
          <cell r="AZ662">
            <v>0.6</v>
          </cell>
          <cell r="BA662">
            <v>0.5</v>
          </cell>
          <cell r="BN662">
            <v>35.700000000000003</v>
          </cell>
          <cell r="BO662">
            <v>28.5</v>
          </cell>
          <cell r="BP662">
            <v>15.5</v>
          </cell>
          <cell r="BQ662">
            <v>8.1999999999999993</v>
          </cell>
          <cell r="BR662">
            <v>9</v>
          </cell>
          <cell r="BS662">
            <v>1.9</v>
          </cell>
          <cell r="BT662">
            <v>0.4</v>
          </cell>
          <cell r="BU662">
            <v>0.9</v>
          </cell>
          <cell r="BV662">
            <v>0</v>
          </cell>
          <cell r="BW662">
            <v>1.3</v>
          </cell>
          <cell r="BX662">
            <v>14.9</v>
          </cell>
          <cell r="BY662">
            <v>25.8</v>
          </cell>
          <cell r="BZ662">
            <v>22.7</v>
          </cell>
          <cell r="CA662">
            <v>14</v>
          </cell>
          <cell r="CB662">
            <v>9</v>
          </cell>
          <cell r="CC662">
            <v>12.3</v>
          </cell>
          <cell r="CD662">
            <v>47</v>
          </cell>
          <cell r="CF662" t="str">
            <v>Other Industries</v>
          </cell>
          <cell r="CG662">
            <v>0.60000000000000853</v>
          </cell>
        </row>
        <row r="663">
          <cell r="B663">
            <v>253915</v>
          </cell>
          <cell r="C663" t="str">
            <v>Pathologists</v>
          </cell>
          <cell r="E663" t="str">
            <v>n/a</v>
          </cell>
          <cell r="F663" t="str">
            <v>n/a</v>
          </cell>
          <cell r="G663">
            <v>38</v>
          </cell>
          <cell r="H663">
            <v>62</v>
          </cell>
          <cell r="I663">
            <v>69</v>
          </cell>
          <cell r="J663">
            <v>31</v>
          </cell>
          <cell r="K663">
            <v>34.700000000000003</v>
          </cell>
          <cell r="L663">
            <v>42</v>
          </cell>
          <cell r="M663">
            <v>7.3</v>
          </cell>
          <cell r="N663">
            <v>7.5</v>
          </cell>
          <cell r="O663">
            <v>5.3</v>
          </cell>
          <cell r="P663">
            <v>0.8</v>
          </cell>
          <cell r="Q663">
            <v>2.4</v>
          </cell>
          <cell r="Y663">
            <v>69</v>
          </cell>
          <cell r="AA663">
            <v>0</v>
          </cell>
          <cell r="AF663">
            <v>44</v>
          </cell>
          <cell r="AH663">
            <v>2100</v>
          </cell>
          <cell r="AI663">
            <v>2130</v>
          </cell>
          <cell r="AN663">
            <v>-25.1</v>
          </cell>
          <cell r="AR663">
            <v>8.9</v>
          </cell>
          <cell r="AT663" t="str">
            <v>Health Care and Social Assistance</v>
          </cell>
          <cell r="AU663" t="str">
            <v>Professional, Scientific and Technical Services</v>
          </cell>
          <cell r="AV663" t="str">
            <v>Public Administration and Safety</v>
          </cell>
          <cell r="AW663" t="str">
            <v>Education and Training</v>
          </cell>
          <cell r="AX663">
            <v>96.4</v>
          </cell>
          <cell r="AY663">
            <v>1.6</v>
          </cell>
          <cell r="AZ663">
            <v>1.2</v>
          </cell>
          <cell r="BA663">
            <v>0.6</v>
          </cell>
          <cell r="BN663">
            <v>37.9</v>
          </cell>
          <cell r="BO663">
            <v>23</v>
          </cell>
          <cell r="BP663">
            <v>18.5</v>
          </cell>
          <cell r="BQ663">
            <v>7.3</v>
          </cell>
          <cell r="BR663">
            <v>8.5</v>
          </cell>
          <cell r="BS663">
            <v>1.8</v>
          </cell>
          <cell r="BT663">
            <v>0.7</v>
          </cell>
          <cell r="BU663">
            <v>2.2999999999999998</v>
          </cell>
          <cell r="BV663">
            <v>0.2</v>
          </cell>
          <cell r="BW663">
            <v>2.6</v>
          </cell>
          <cell r="BX663">
            <v>18.7</v>
          </cell>
          <cell r="BY663">
            <v>26.1</v>
          </cell>
          <cell r="BZ663">
            <v>26</v>
          </cell>
          <cell r="CA663">
            <v>11.3</v>
          </cell>
          <cell r="CB663">
            <v>7.6</v>
          </cell>
          <cell r="CC663">
            <v>7.4</v>
          </cell>
          <cell r="CD663">
            <v>45</v>
          </cell>
          <cell r="CF663" t="str">
            <v>Other Industries</v>
          </cell>
          <cell r="CG663">
            <v>0.20000000000000284</v>
          </cell>
        </row>
        <row r="664">
          <cell r="B664">
            <v>253917</v>
          </cell>
          <cell r="C664" t="str">
            <v>Diagnostic and Interventional Radiologists</v>
          </cell>
          <cell r="E664" t="str">
            <v>n/a</v>
          </cell>
          <cell r="F664" t="str">
            <v>n/a</v>
          </cell>
          <cell r="G664">
            <v>69</v>
          </cell>
          <cell r="H664">
            <v>31</v>
          </cell>
          <cell r="I664">
            <v>79</v>
          </cell>
          <cell r="J664">
            <v>21</v>
          </cell>
          <cell r="K664">
            <v>48.4</v>
          </cell>
          <cell r="L664">
            <v>48.8</v>
          </cell>
          <cell r="M664">
            <v>1.4</v>
          </cell>
          <cell r="N664">
            <v>0.1</v>
          </cell>
          <cell r="O664">
            <v>1.1000000000000001</v>
          </cell>
          <cell r="P664">
            <v>0</v>
          </cell>
          <cell r="Q664">
            <v>0.1</v>
          </cell>
          <cell r="Y664">
            <v>79</v>
          </cell>
          <cell r="AA664">
            <v>0</v>
          </cell>
          <cell r="AF664">
            <v>46</v>
          </cell>
          <cell r="AH664">
            <v>2100</v>
          </cell>
          <cell r="AI664">
            <v>2137</v>
          </cell>
          <cell r="AN664">
            <v>-25.1</v>
          </cell>
          <cell r="AR664">
            <v>8.9</v>
          </cell>
          <cell r="AT664" t="str">
            <v>Health Care and Social Assistance</v>
          </cell>
          <cell r="AU664" t="str">
            <v>Public Administration and Safety</v>
          </cell>
          <cell r="AV664" t="str">
            <v>Professional, Scientific and Technical Services</v>
          </cell>
          <cell r="AW664" t="str">
            <v>Wholesale Trade</v>
          </cell>
          <cell r="AX664">
            <v>98.7</v>
          </cell>
          <cell r="AY664">
            <v>0.7</v>
          </cell>
          <cell r="AZ664">
            <v>0.3</v>
          </cell>
          <cell r="BA664">
            <v>0.1</v>
          </cell>
          <cell r="BN664">
            <v>31.6</v>
          </cell>
          <cell r="BO664">
            <v>24.9</v>
          </cell>
          <cell r="BP664">
            <v>19.5</v>
          </cell>
          <cell r="BQ664">
            <v>8.6</v>
          </cell>
          <cell r="BR664">
            <v>11</v>
          </cell>
          <cell r="BS664">
            <v>2.2999999999999998</v>
          </cell>
          <cell r="BT664">
            <v>0.3</v>
          </cell>
          <cell r="BU664">
            <v>1.9</v>
          </cell>
          <cell r="BV664">
            <v>0</v>
          </cell>
          <cell r="BW664">
            <v>1.6</v>
          </cell>
          <cell r="BX664">
            <v>16.899999999999999</v>
          </cell>
          <cell r="BY664">
            <v>32.200000000000003</v>
          </cell>
          <cell r="BZ664">
            <v>22.4</v>
          </cell>
          <cell r="CA664">
            <v>10.9</v>
          </cell>
          <cell r="CB664">
            <v>6.8</v>
          </cell>
          <cell r="CC664">
            <v>9.1999999999999993</v>
          </cell>
          <cell r="CD664">
            <v>44</v>
          </cell>
          <cell r="CF664" t="str">
            <v>Other Industries</v>
          </cell>
          <cell r="CG664">
            <v>0.20000000000000284</v>
          </cell>
        </row>
        <row r="665">
          <cell r="B665">
            <v>253918</v>
          </cell>
          <cell r="C665" t="str">
            <v>Radiation Oncologists</v>
          </cell>
          <cell r="E665" t="str">
            <v>n/a</v>
          </cell>
          <cell r="F665" t="str">
            <v>n/a</v>
          </cell>
          <cell r="G665">
            <v>53</v>
          </cell>
          <cell r="H665">
            <v>47</v>
          </cell>
          <cell r="I665">
            <v>86</v>
          </cell>
          <cell r="J665">
            <v>14</v>
          </cell>
          <cell r="K665">
            <v>50.2</v>
          </cell>
          <cell r="L665">
            <v>49.8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Y665">
            <v>86</v>
          </cell>
          <cell r="AA665">
            <v>0</v>
          </cell>
          <cell r="AF665">
            <v>46</v>
          </cell>
          <cell r="AH665">
            <v>250</v>
          </cell>
          <cell r="AI665">
            <v>246</v>
          </cell>
          <cell r="AN665">
            <v>-25.1</v>
          </cell>
          <cell r="AR665">
            <v>8.9</v>
          </cell>
          <cell r="AT665" t="str">
            <v>Health Care and Social Assistance</v>
          </cell>
          <cell r="AU665" t="str">
            <v>Public Administration and Safety</v>
          </cell>
          <cell r="AV665" t="str">
            <v>No other main Industry</v>
          </cell>
          <cell r="AW665" t="str">
            <v>No other main Industry</v>
          </cell>
          <cell r="AX665">
            <v>97.2</v>
          </cell>
          <cell r="AY665">
            <v>2.8</v>
          </cell>
          <cell r="AZ665" t="str">
            <v>n/a</v>
          </cell>
          <cell r="BA665" t="str">
            <v>n/a</v>
          </cell>
          <cell r="BN665">
            <v>41.5</v>
          </cell>
          <cell r="BO665">
            <v>22</v>
          </cell>
          <cell r="BP665">
            <v>19.899999999999999</v>
          </cell>
          <cell r="BQ665">
            <v>6.1</v>
          </cell>
          <cell r="BR665">
            <v>5.3</v>
          </cell>
          <cell r="BS665">
            <v>1.2</v>
          </cell>
          <cell r="BT665">
            <v>0</v>
          </cell>
          <cell r="BU665">
            <v>4.0999999999999996</v>
          </cell>
          <cell r="BV665">
            <v>0</v>
          </cell>
          <cell r="BW665">
            <v>0</v>
          </cell>
          <cell r="BX665">
            <v>26.4</v>
          </cell>
          <cell r="BY665">
            <v>37.200000000000003</v>
          </cell>
          <cell r="BZ665">
            <v>20.5</v>
          </cell>
          <cell r="CA665">
            <v>9.3000000000000007</v>
          </cell>
          <cell r="CB665">
            <v>3.9</v>
          </cell>
          <cell r="CC665">
            <v>2.7</v>
          </cell>
          <cell r="CD665">
            <v>40</v>
          </cell>
          <cell r="CF665" t="str">
            <v>No other main Industry</v>
          </cell>
          <cell r="CG665" t="str">
            <v>n/a</v>
          </cell>
        </row>
        <row r="666">
          <cell r="B666">
            <v>253999</v>
          </cell>
          <cell r="C666" t="str">
            <v>Medical Practitioners (not covered elsewhere)</v>
          </cell>
          <cell r="E666" t="str">
            <v>n/a</v>
          </cell>
          <cell r="F666" t="str">
            <v>n/a</v>
          </cell>
          <cell r="G666">
            <v>56</v>
          </cell>
          <cell r="H666">
            <v>44</v>
          </cell>
          <cell r="I666">
            <v>74</v>
          </cell>
          <cell r="J666">
            <v>26</v>
          </cell>
          <cell r="K666">
            <v>39.4</v>
          </cell>
          <cell r="L666">
            <v>52.9</v>
          </cell>
          <cell r="M666">
            <v>3.2</v>
          </cell>
          <cell r="N666">
            <v>1</v>
          </cell>
          <cell r="O666">
            <v>2.9</v>
          </cell>
          <cell r="P666">
            <v>0</v>
          </cell>
          <cell r="Q666">
            <v>0.7</v>
          </cell>
          <cell r="Y666">
            <v>74</v>
          </cell>
          <cell r="AA666">
            <v>0</v>
          </cell>
          <cell r="AF666">
            <v>48</v>
          </cell>
          <cell r="AH666">
            <v>1100</v>
          </cell>
          <cell r="AI666">
            <v>1058</v>
          </cell>
          <cell r="AN666">
            <v>-25.1</v>
          </cell>
          <cell r="AR666">
            <v>8.9</v>
          </cell>
          <cell r="AT666" t="str">
            <v>Health Care and Social Assistance</v>
          </cell>
          <cell r="AU666" t="str">
            <v>Public Administration and Safety</v>
          </cell>
          <cell r="AV666" t="str">
            <v>Wholesale Trade</v>
          </cell>
          <cell r="AW666" t="str">
            <v>Professional, Scientific and Technical Services</v>
          </cell>
          <cell r="AX666">
            <v>88.6</v>
          </cell>
          <cell r="AY666">
            <v>2.4</v>
          </cell>
          <cell r="AZ666">
            <v>2.1</v>
          </cell>
          <cell r="BA666">
            <v>1.9</v>
          </cell>
          <cell r="BN666">
            <v>34.9</v>
          </cell>
          <cell r="BO666">
            <v>24.9</v>
          </cell>
          <cell r="BP666">
            <v>15.6</v>
          </cell>
          <cell r="BQ666">
            <v>8.8000000000000007</v>
          </cell>
          <cell r="BR666">
            <v>9.1999999999999993</v>
          </cell>
          <cell r="BS666">
            <v>3</v>
          </cell>
          <cell r="BT666">
            <v>0.7</v>
          </cell>
          <cell r="BU666">
            <v>2.9</v>
          </cell>
          <cell r="BV666">
            <v>0</v>
          </cell>
          <cell r="BW666">
            <v>0.8</v>
          </cell>
          <cell r="BX666">
            <v>24.8</v>
          </cell>
          <cell r="BY666">
            <v>26.4</v>
          </cell>
          <cell r="BZ666">
            <v>22.9</v>
          </cell>
          <cell r="CA666">
            <v>9.4</v>
          </cell>
          <cell r="CB666">
            <v>8.6</v>
          </cell>
          <cell r="CC666">
            <v>7</v>
          </cell>
          <cell r="CD666">
            <v>44</v>
          </cell>
          <cell r="CF666" t="str">
            <v>Other Industries</v>
          </cell>
          <cell r="CG666">
            <v>5</v>
          </cell>
        </row>
        <row r="667">
          <cell r="B667">
            <v>254211</v>
          </cell>
          <cell r="C667" t="str">
            <v>Nurse Educators</v>
          </cell>
          <cell r="E667">
            <v>2192</v>
          </cell>
          <cell r="F667" t="str">
            <v>n/a</v>
          </cell>
          <cell r="G667">
            <v>9</v>
          </cell>
          <cell r="H667">
            <v>91</v>
          </cell>
          <cell r="I667">
            <v>61</v>
          </cell>
          <cell r="J667">
            <v>39</v>
          </cell>
          <cell r="K667">
            <v>50.7</v>
          </cell>
          <cell r="L667">
            <v>39.6</v>
          </cell>
          <cell r="M667">
            <v>8.1</v>
          </cell>
          <cell r="N667">
            <v>0.9</v>
          </cell>
          <cell r="O667">
            <v>0.7</v>
          </cell>
          <cell r="P667">
            <v>0</v>
          </cell>
          <cell r="Q667">
            <v>0</v>
          </cell>
          <cell r="Y667">
            <v>61</v>
          </cell>
          <cell r="AA667">
            <v>1.4</v>
          </cell>
          <cell r="AF667">
            <v>42</v>
          </cell>
          <cell r="AH667">
            <v>4300</v>
          </cell>
          <cell r="AI667">
            <v>4332</v>
          </cell>
          <cell r="AN667">
            <v>48</v>
          </cell>
          <cell r="AR667">
            <v>15.8</v>
          </cell>
          <cell r="AT667" t="str">
            <v>Health Care and Social Assistance</v>
          </cell>
          <cell r="AU667" t="str">
            <v>Education and Training</v>
          </cell>
          <cell r="AV667" t="str">
            <v>Public Administration and Safety</v>
          </cell>
          <cell r="AW667" t="str">
            <v>Wholesale Trade</v>
          </cell>
          <cell r="AX667">
            <v>73.7</v>
          </cell>
          <cell r="AY667">
            <v>20.8</v>
          </cell>
          <cell r="AZ667">
            <v>2.7</v>
          </cell>
          <cell r="BA667">
            <v>0.9</v>
          </cell>
          <cell r="BN667">
            <v>36.5</v>
          </cell>
          <cell r="BO667">
            <v>24</v>
          </cell>
          <cell r="BP667">
            <v>20.7</v>
          </cell>
          <cell r="BQ667">
            <v>5.5</v>
          </cell>
          <cell r="BR667">
            <v>8.6999999999999993</v>
          </cell>
          <cell r="BS667">
            <v>2</v>
          </cell>
          <cell r="BT667">
            <v>1.3</v>
          </cell>
          <cell r="BU667">
            <v>1.2</v>
          </cell>
          <cell r="BV667">
            <v>0.1</v>
          </cell>
          <cell r="BW667">
            <v>0.4</v>
          </cell>
          <cell r="BX667">
            <v>16.899999999999999</v>
          </cell>
          <cell r="BY667">
            <v>26.3</v>
          </cell>
          <cell r="BZ667">
            <v>33.5</v>
          </cell>
          <cell r="CA667">
            <v>13.3</v>
          </cell>
          <cell r="CB667">
            <v>6.6</v>
          </cell>
          <cell r="CC667">
            <v>2.9</v>
          </cell>
          <cell r="CD667">
            <v>46</v>
          </cell>
          <cell r="CF667" t="str">
            <v>Other Industries</v>
          </cell>
          <cell r="CG667">
            <v>1.8999999999999915</v>
          </cell>
        </row>
        <row r="668">
          <cell r="B668">
            <v>254212</v>
          </cell>
          <cell r="C668" t="str">
            <v>Nurse Researchers</v>
          </cell>
          <cell r="E668">
            <v>2192</v>
          </cell>
          <cell r="F668" t="str">
            <v>n/a</v>
          </cell>
          <cell r="G668">
            <v>5</v>
          </cell>
          <cell r="H668">
            <v>94</v>
          </cell>
          <cell r="I668">
            <v>51</v>
          </cell>
          <cell r="J668">
            <v>49</v>
          </cell>
          <cell r="K668">
            <v>37.5</v>
          </cell>
          <cell r="L668">
            <v>50.1</v>
          </cell>
          <cell r="M668">
            <v>10.7</v>
          </cell>
          <cell r="N668">
            <v>0.3</v>
          </cell>
          <cell r="O668">
            <v>1.5</v>
          </cell>
          <cell r="P668">
            <v>0</v>
          </cell>
          <cell r="Q668">
            <v>0</v>
          </cell>
          <cell r="Y668">
            <v>51</v>
          </cell>
          <cell r="AA668">
            <v>1.4</v>
          </cell>
          <cell r="AF668">
            <v>42</v>
          </cell>
          <cell r="AH668">
            <v>1100</v>
          </cell>
          <cell r="AI668">
            <v>1056</v>
          </cell>
          <cell r="AN668">
            <v>48</v>
          </cell>
          <cell r="AR668">
            <v>15.8</v>
          </cell>
          <cell r="AT668" t="str">
            <v>Health Care and Social Assistance</v>
          </cell>
          <cell r="AU668" t="str">
            <v>Professional, Scientific and Technical Services</v>
          </cell>
          <cell r="AV668" t="str">
            <v>Education and Training</v>
          </cell>
          <cell r="AW668" t="str">
            <v>Public Administration and Safety</v>
          </cell>
          <cell r="AX668">
            <v>71.099999999999994</v>
          </cell>
          <cell r="AY668">
            <v>14.8</v>
          </cell>
          <cell r="AZ668">
            <v>10.9</v>
          </cell>
          <cell r="BA668">
            <v>2.6</v>
          </cell>
          <cell r="BN668">
            <v>22.8</v>
          </cell>
          <cell r="BO668">
            <v>33.4</v>
          </cell>
          <cell r="BP668">
            <v>22</v>
          </cell>
          <cell r="BQ668">
            <v>6.9</v>
          </cell>
          <cell r="BR668">
            <v>8.5</v>
          </cell>
          <cell r="BS668">
            <v>2.7</v>
          </cell>
          <cell r="BT668">
            <v>2.2999999999999998</v>
          </cell>
          <cell r="BU668">
            <v>1.4</v>
          </cell>
          <cell r="BV668">
            <v>0</v>
          </cell>
          <cell r="BW668">
            <v>0.3</v>
          </cell>
          <cell r="BX668">
            <v>16.899999999999999</v>
          </cell>
          <cell r="BY668">
            <v>25.7</v>
          </cell>
          <cell r="BZ668">
            <v>32.1</v>
          </cell>
          <cell r="CA668">
            <v>14.2</v>
          </cell>
          <cell r="CB668">
            <v>7.5</v>
          </cell>
          <cell r="CC668">
            <v>3.2</v>
          </cell>
          <cell r="CD668">
            <v>47</v>
          </cell>
          <cell r="CF668" t="str">
            <v>Other Industries</v>
          </cell>
          <cell r="CG668">
            <v>0.60000000000000853</v>
          </cell>
        </row>
        <row r="669">
          <cell r="B669">
            <v>254411</v>
          </cell>
          <cell r="C669" t="str">
            <v>Nurse Practitioners</v>
          </cell>
          <cell r="E669">
            <v>1909</v>
          </cell>
          <cell r="F669" t="str">
            <v>n/a</v>
          </cell>
          <cell r="G669">
            <v>16</v>
          </cell>
          <cell r="H669">
            <v>84</v>
          </cell>
          <cell r="I669">
            <v>63</v>
          </cell>
          <cell r="J669">
            <v>37</v>
          </cell>
          <cell r="K669">
            <v>58.7</v>
          </cell>
          <cell r="L669">
            <v>25.3</v>
          </cell>
          <cell r="M669">
            <v>8.1</v>
          </cell>
          <cell r="N669">
            <v>2.4</v>
          </cell>
          <cell r="O669">
            <v>4.8</v>
          </cell>
          <cell r="P669">
            <v>0.2</v>
          </cell>
          <cell r="Q669">
            <v>0.6</v>
          </cell>
          <cell r="Y669">
            <v>63</v>
          </cell>
          <cell r="AA669">
            <v>0.9</v>
          </cell>
          <cell r="AF669">
            <v>43</v>
          </cell>
          <cell r="AH669">
            <v>1700</v>
          </cell>
          <cell r="AI669">
            <v>1721</v>
          </cell>
          <cell r="AN669">
            <v>14.8</v>
          </cell>
          <cell r="AR669">
            <v>15.6</v>
          </cell>
          <cell r="AT669" t="str">
            <v>Health Care and Social Assistance</v>
          </cell>
          <cell r="AU669" t="str">
            <v>Public Administration and Safety</v>
          </cell>
          <cell r="AV669" t="str">
            <v>Education and Training</v>
          </cell>
          <cell r="AW669" t="str">
            <v>Administrative and Support Services</v>
          </cell>
          <cell r="AX669">
            <v>93.9</v>
          </cell>
          <cell r="AY669">
            <v>3.7</v>
          </cell>
          <cell r="AZ669">
            <v>0.8</v>
          </cell>
          <cell r="BA669">
            <v>0.5</v>
          </cell>
          <cell r="BN669">
            <v>28.2</v>
          </cell>
          <cell r="BO669">
            <v>26.8</v>
          </cell>
          <cell r="BP669">
            <v>22.4</v>
          </cell>
          <cell r="BQ669">
            <v>8.4</v>
          </cell>
          <cell r="BR669">
            <v>9.5</v>
          </cell>
          <cell r="BS669">
            <v>1.7</v>
          </cell>
          <cell r="BT669">
            <v>0.6</v>
          </cell>
          <cell r="BU669">
            <v>2.4</v>
          </cell>
          <cell r="BV669">
            <v>0</v>
          </cell>
          <cell r="BW669">
            <v>3.1</v>
          </cell>
          <cell r="BX669">
            <v>12.8</v>
          </cell>
          <cell r="BY669">
            <v>23.5</v>
          </cell>
          <cell r="BZ669">
            <v>34.5</v>
          </cell>
          <cell r="CA669">
            <v>15.5</v>
          </cell>
          <cell r="CB669">
            <v>7.8</v>
          </cell>
          <cell r="CC669">
            <v>2.9</v>
          </cell>
          <cell r="CD669">
            <v>48</v>
          </cell>
          <cell r="CF669" t="str">
            <v>Other Industries</v>
          </cell>
          <cell r="CG669">
            <v>1.0999999999999943</v>
          </cell>
        </row>
        <row r="670">
          <cell r="B670">
            <v>254412</v>
          </cell>
          <cell r="C670" t="str">
            <v>Registered Nurses (Aged Care)</v>
          </cell>
          <cell r="E670">
            <v>1909</v>
          </cell>
          <cell r="F670" t="str">
            <v>n/a</v>
          </cell>
          <cell r="G670">
            <v>10</v>
          </cell>
          <cell r="H670">
            <v>90</v>
          </cell>
          <cell r="I670">
            <v>44</v>
          </cell>
          <cell r="J670">
            <v>56</v>
          </cell>
          <cell r="K670">
            <v>5.5</v>
          </cell>
          <cell r="L670">
            <v>44.9</v>
          </cell>
          <cell r="M670">
            <v>19.2</v>
          </cell>
          <cell r="N670">
            <v>20</v>
          </cell>
          <cell r="O670">
            <v>5.0999999999999996</v>
          </cell>
          <cell r="P670">
            <v>1.1000000000000001</v>
          </cell>
          <cell r="Q670">
            <v>4.3</v>
          </cell>
          <cell r="Y670">
            <v>44</v>
          </cell>
          <cell r="AA670">
            <v>0.9</v>
          </cell>
          <cell r="AF670">
            <v>42</v>
          </cell>
          <cell r="AH670">
            <v>39300</v>
          </cell>
          <cell r="AI670">
            <v>39266</v>
          </cell>
          <cell r="AN670">
            <v>14.8</v>
          </cell>
          <cell r="AR670">
            <v>15.6</v>
          </cell>
          <cell r="AT670" t="str">
            <v>Health Care and Social Assistance</v>
          </cell>
          <cell r="AU670" t="str">
            <v>Administrative and Support Services</v>
          </cell>
          <cell r="AV670" t="str">
            <v>Public Administration and Safety</v>
          </cell>
          <cell r="AW670" t="str">
            <v>Other Services</v>
          </cell>
          <cell r="AX670">
            <v>96.7</v>
          </cell>
          <cell r="AY670">
            <v>1.6</v>
          </cell>
          <cell r="AZ670">
            <v>0.6</v>
          </cell>
          <cell r="BA670">
            <v>0.4</v>
          </cell>
          <cell r="BN670">
            <v>42.1</v>
          </cell>
          <cell r="BO670">
            <v>23.7</v>
          </cell>
          <cell r="BP670">
            <v>18.399999999999999</v>
          </cell>
          <cell r="BQ670">
            <v>7.1</v>
          </cell>
          <cell r="BR670">
            <v>5.9</v>
          </cell>
          <cell r="BS670">
            <v>1.8</v>
          </cell>
          <cell r="BT670">
            <v>0.2</v>
          </cell>
          <cell r="BU670">
            <v>0.8</v>
          </cell>
          <cell r="BV670">
            <v>0.8</v>
          </cell>
          <cell r="BW670">
            <v>5</v>
          </cell>
          <cell r="BX670">
            <v>22.1</v>
          </cell>
          <cell r="BY670">
            <v>17.5</v>
          </cell>
          <cell r="BZ670">
            <v>22.8</v>
          </cell>
          <cell r="CA670">
            <v>13.8</v>
          </cell>
          <cell r="CB670">
            <v>11.4</v>
          </cell>
          <cell r="CC670">
            <v>6.6</v>
          </cell>
          <cell r="CD670">
            <v>47</v>
          </cell>
          <cell r="CF670" t="str">
            <v>Other Industries</v>
          </cell>
          <cell r="CG670">
            <v>0.70000000000000284</v>
          </cell>
        </row>
        <row r="671">
          <cell r="B671">
            <v>254413</v>
          </cell>
          <cell r="C671" t="str">
            <v>Registered Nurses (Child and Family Health)</v>
          </cell>
          <cell r="E671">
            <v>1909</v>
          </cell>
          <cell r="F671" t="str">
            <v>n/a</v>
          </cell>
          <cell r="G671">
            <v>1</v>
          </cell>
          <cell r="H671">
            <v>99</v>
          </cell>
          <cell r="I671">
            <v>41</v>
          </cell>
          <cell r="J671">
            <v>59</v>
          </cell>
          <cell r="K671">
            <v>35.799999999999997</v>
          </cell>
          <cell r="L671">
            <v>48.5</v>
          </cell>
          <cell r="M671">
            <v>13.6</v>
          </cell>
          <cell r="N671">
            <v>0.6</v>
          </cell>
          <cell r="O671">
            <v>1.2</v>
          </cell>
          <cell r="P671">
            <v>0.1</v>
          </cell>
          <cell r="Q671">
            <v>0.2</v>
          </cell>
          <cell r="Y671">
            <v>41</v>
          </cell>
          <cell r="AA671">
            <v>0.9</v>
          </cell>
          <cell r="AF671">
            <v>41</v>
          </cell>
          <cell r="AH671">
            <v>5400</v>
          </cell>
          <cell r="AI671">
            <v>5381</v>
          </cell>
          <cell r="AN671">
            <v>14.8</v>
          </cell>
          <cell r="AR671">
            <v>15.6</v>
          </cell>
          <cell r="AT671" t="str">
            <v>Health Care and Social Assistance</v>
          </cell>
          <cell r="AU671" t="str">
            <v>Public Administration and Safety</v>
          </cell>
          <cell r="AV671" t="str">
            <v>Education and Training</v>
          </cell>
          <cell r="AW671" t="str">
            <v>Retail Trade</v>
          </cell>
          <cell r="AX671">
            <v>74.900000000000006</v>
          </cell>
          <cell r="AY671">
            <v>22.7</v>
          </cell>
          <cell r="AZ671">
            <v>1.3</v>
          </cell>
          <cell r="BA671">
            <v>0.6</v>
          </cell>
          <cell r="BN671">
            <v>27.1</v>
          </cell>
          <cell r="BO671">
            <v>31.7</v>
          </cell>
          <cell r="BP671">
            <v>17.3</v>
          </cell>
          <cell r="BQ671">
            <v>6.6</v>
          </cell>
          <cell r="BR671">
            <v>11.7</v>
          </cell>
          <cell r="BS671">
            <v>2.5</v>
          </cell>
          <cell r="BT671">
            <v>1.4</v>
          </cell>
          <cell r="BU671">
            <v>1.7</v>
          </cell>
          <cell r="BV671">
            <v>0.1</v>
          </cell>
          <cell r="BW671">
            <v>3</v>
          </cell>
          <cell r="BX671">
            <v>18.100000000000001</v>
          </cell>
          <cell r="BY671">
            <v>19.2</v>
          </cell>
          <cell r="BZ671">
            <v>28.3</v>
          </cell>
          <cell r="CA671">
            <v>15.2</v>
          </cell>
          <cell r="CB671">
            <v>11.2</v>
          </cell>
          <cell r="CC671">
            <v>5</v>
          </cell>
          <cell r="CD671">
            <v>48</v>
          </cell>
          <cell r="CF671" t="str">
            <v>Other Industries</v>
          </cell>
          <cell r="CG671">
            <v>0.5</v>
          </cell>
        </row>
        <row r="672">
          <cell r="B672">
            <v>254414</v>
          </cell>
          <cell r="C672" t="str">
            <v>Registered Nurses (Community Health)</v>
          </cell>
          <cell r="E672">
            <v>1909</v>
          </cell>
          <cell r="F672" t="str">
            <v>n/a</v>
          </cell>
          <cell r="G672">
            <v>8</v>
          </cell>
          <cell r="H672">
            <v>92</v>
          </cell>
          <cell r="I672">
            <v>48</v>
          </cell>
          <cell r="J672">
            <v>53</v>
          </cell>
          <cell r="K672">
            <v>20.3</v>
          </cell>
          <cell r="L672">
            <v>60.8</v>
          </cell>
          <cell r="M672">
            <v>15.3</v>
          </cell>
          <cell r="N672">
            <v>2</v>
          </cell>
          <cell r="O672">
            <v>1</v>
          </cell>
          <cell r="P672">
            <v>0.1</v>
          </cell>
          <cell r="Q672">
            <v>0.4</v>
          </cell>
          <cell r="Y672">
            <v>48</v>
          </cell>
          <cell r="AA672">
            <v>0.9</v>
          </cell>
          <cell r="AF672">
            <v>41</v>
          </cell>
          <cell r="AH672">
            <v>11000</v>
          </cell>
          <cell r="AI672">
            <v>11047</v>
          </cell>
          <cell r="AN672">
            <v>14.8</v>
          </cell>
          <cell r="AR672">
            <v>15.6</v>
          </cell>
          <cell r="AT672" t="str">
            <v>Health Care and Social Assistance</v>
          </cell>
          <cell r="AU672" t="str">
            <v>Public Administration and Safety</v>
          </cell>
          <cell r="AV672" t="str">
            <v>Education and Training</v>
          </cell>
          <cell r="AW672" t="str">
            <v>Administrative and Support Services</v>
          </cell>
          <cell r="AX672">
            <v>80.400000000000006</v>
          </cell>
          <cell r="AY672">
            <v>10.1</v>
          </cell>
          <cell r="AZ672">
            <v>8.1</v>
          </cell>
          <cell r="BA672">
            <v>0.4</v>
          </cell>
          <cell r="BN672">
            <v>29.9</v>
          </cell>
          <cell r="BO672">
            <v>28</v>
          </cell>
          <cell r="BP672">
            <v>18.2</v>
          </cell>
          <cell r="BQ672">
            <v>7.7</v>
          </cell>
          <cell r="BR672">
            <v>10.4</v>
          </cell>
          <cell r="BS672">
            <v>2.8</v>
          </cell>
          <cell r="BT672">
            <v>1.4</v>
          </cell>
          <cell r="BU672">
            <v>1.6</v>
          </cell>
          <cell r="BV672">
            <v>0</v>
          </cell>
          <cell r="BW672">
            <v>1.9</v>
          </cell>
          <cell r="BX672">
            <v>13.9</v>
          </cell>
          <cell r="BY672">
            <v>22.2</v>
          </cell>
          <cell r="BZ672">
            <v>31.4</v>
          </cell>
          <cell r="CA672">
            <v>17.100000000000001</v>
          </cell>
          <cell r="CB672">
            <v>9.8000000000000007</v>
          </cell>
          <cell r="CC672">
            <v>3.7</v>
          </cell>
          <cell r="CD672">
            <v>48</v>
          </cell>
          <cell r="CF672" t="str">
            <v>Other Industries</v>
          </cell>
          <cell r="CG672">
            <v>1</v>
          </cell>
        </row>
        <row r="673">
          <cell r="B673">
            <v>254415</v>
          </cell>
          <cell r="C673" t="str">
            <v>Registered Nurses (Critical Care and Emergency)</v>
          </cell>
          <cell r="E673">
            <v>1909</v>
          </cell>
          <cell r="F673" t="str">
            <v>n/a</v>
          </cell>
          <cell r="G673">
            <v>13</v>
          </cell>
          <cell r="H673">
            <v>87</v>
          </cell>
          <cell r="I673">
            <v>54</v>
          </cell>
          <cell r="J673">
            <v>46</v>
          </cell>
          <cell r="K673">
            <v>25.7</v>
          </cell>
          <cell r="L673">
            <v>63.5</v>
          </cell>
          <cell r="M673">
            <v>9.3000000000000007</v>
          </cell>
          <cell r="N673">
            <v>0.5</v>
          </cell>
          <cell r="O673">
            <v>1</v>
          </cell>
          <cell r="P673">
            <v>0</v>
          </cell>
          <cell r="Q673">
            <v>0.1</v>
          </cell>
          <cell r="Y673">
            <v>54</v>
          </cell>
          <cell r="AA673">
            <v>0.9</v>
          </cell>
          <cell r="AF673">
            <v>41</v>
          </cell>
          <cell r="AH673">
            <v>32900</v>
          </cell>
          <cell r="AI673">
            <v>32893</v>
          </cell>
          <cell r="AN673">
            <v>14.8</v>
          </cell>
          <cell r="AR673">
            <v>15.6</v>
          </cell>
          <cell r="AT673" t="str">
            <v>Health Care and Social Assistance</v>
          </cell>
          <cell r="AU673" t="str">
            <v>Public Administration and Safety</v>
          </cell>
          <cell r="AV673" t="str">
            <v>Administrative and Support Services</v>
          </cell>
          <cell r="AW673" t="str">
            <v>Financial and Insurance Services</v>
          </cell>
          <cell r="AX673">
            <v>96.9</v>
          </cell>
          <cell r="AY673">
            <v>1.8</v>
          </cell>
          <cell r="AZ673">
            <v>0.5</v>
          </cell>
          <cell r="BA673">
            <v>0.2</v>
          </cell>
          <cell r="BN673">
            <v>28.8</v>
          </cell>
          <cell r="BO673">
            <v>25.7</v>
          </cell>
          <cell r="BP673">
            <v>21.1</v>
          </cell>
          <cell r="BQ673">
            <v>9.1999999999999993</v>
          </cell>
          <cell r="BR673">
            <v>9.6999999999999993</v>
          </cell>
          <cell r="BS673">
            <v>2.7</v>
          </cell>
          <cell r="BT673">
            <v>1.1000000000000001</v>
          </cell>
          <cell r="BU673">
            <v>1.7</v>
          </cell>
          <cell r="BV673">
            <v>0</v>
          </cell>
          <cell r="BW673">
            <v>6.3</v>
          </cell>
          <cell r="BX673">
            <v>33.9</v>
          </cell>
          <cell r="BY673">
            <v>25.9</v>
          </cell>
          <cell r="BZ673">
            <v>20.3</v>
          </cell>
          <cell r="CA673">
            <v>7.7</v>
          </cell>
          <cell r="CB673">
            <v>4.2</v>
          </cell>
          <cell r="CC673">
            <v>1.6</v>
          </cell>
          <cell r="CD673">
            <v>38</v>
          </cell>
          <cell r="CF673" t="str">
            <v>Other Industries</v>
          </cell>
          <cell r="CG673">
            <v>0.59999999999999432</v>
          </cell>
        </row>
        <row r="674">
          <cell r="B674">
            <v>254416</v>
          </cell>
          <cell r="C674" t="str">
            <v>Registered Nurses (Developmental Disability)</v>
          </cell>
          <cell r="E674">
            <v>1909</v>
          </cell>
          <cell r="F674" t="str">
            <v>n/a</v>
          </cell>
          <cell r="G674">
            <v>21</v>
          </cell>
          <cell r="H674">
            <v>82</v>
          </cell>
          <cell r="I674">
            <v>63</v>
          </cell>
          <cell r="J674">
            <v>37</v>
          </cell>
          <cell r="K674">
            <v>0</v>
          </cell>
          <cell r="L674">
            <v>32.700000000000003</v>
          </cell>
          <cell r="M674">
            <v>42.3</v>
          </cell>
          <cell r="N674">
            <v>13.5</v>
          </cell>
          <cell r="O674">
            <v>5.8</v>
          </cell>
          <cell r="P674">
            <v>0</v>
          </cell>
          <cell r="Q674">
            <v>5.8</v>
          </cell>
          <cell r="Y674">
            <v>63</v>
          </cell>
          <cell r="AA674">
            <v>0.9</v>
          </cell>
          <cell r="AF674">
            <v>42</v>
          </cell>
          <cell r="AH674">
            <v>70</v>
          </cell>
          <cell r="AI674">
            <v>67</v>
          </cell>
          <cell r="AN674">
            <v>14.8</v>
          </cell>
          <cell r="AR674">
            <v>15.6</v>
          </cell>
          <cell r="AT674" t="str">
            <v>Health Care and Social Assistance</v>
          </cell>
          <cell r="AU674" t="str">
            <v>Public Administration and Safety</v>
          </cell>
          <cell r="AV674" t="str">
            <v>No other main Industry</v>
          </cell>
          <cell r="AW674" t="str">
            <v>No other main Industry</v>
          </cell>
          <cell r="AX674">
            <v>70.099999999999994</v>
          </cell>
          <cell r="AY674">
            <v>29.9</v>
          </cell>
          <cell r="AZ674" t="str">
            <v>n/a</v>
          </cell>
          <cell r="BA674" t="str">
            <v>n/a</v>
          </cell>
          <cell r="BN674">
            <v>50</v>
          </cell>
          <cell r="BO674">
            <v>25.8</v>
          </cell>
          <cell r="BP674">
            <v>11.3</v>
          </cell>
          <cell r="BQ674">
            <v>8.1</v>
          </cell>
          <cell r="BR674">
            <v>4.8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8.8000000000000007</v>
          </cell>
          <cell r="BZ674">
            <v>19.100000000000001</v>
          </cell>
          <cell r="CA674">
            <v>36.799999999999997</v>
          </cell>
          <cell r="CB674">
            <v>26.5</v>
          </cell>
          <cell r="CC674">
            <v>8.8000000000000007</v>
          </cell>
          <cell r="CD674">
            <v>56</v>
          </cell>
          <cell r="CF674" t="str">
            <v>No other main Industry</v>
          </cell>
          <cell r="CG674" t="str">
            <v>n/a</v>
          </cell>
        </row>
        <row r="675">
          <cell r="B675">
            <v>254417</v>
          </cell>
          <cell r="C675" t="str">
            <v>Registered Nurses (Disability and Rehabilitation)</v>
          </cell>
          <cell r="E675">
            <v>1909</v>
          </cell>
          <cell r="F675" t="str">
            <v>n/a</v>
          </cell>
          <cell r="G675">
            <v>14</v>
          </cell>
          <cell r="H675">
            <v>86</v>
          </cell>
          <cell r="I675">
            <v>51</v>
          </cell>
          <cell r="J675">
            <v>49</v>
          </cell>
          <cell r="K675">
            <v>9.1999999999999993</v>
          </cell>
          <cell r="L675">
            <v>67</v>
          </cell>
          <cell r="M675">
            <v>16.399999999999999</v>
          </cell>
          <cell r="N675">
            <v>4.3</v>
          </cell>
          <cell r="O675">
            <v>2</v>
          </cell>
          <cell r="P675">
            <v>0.2</v>
          </cell>
          <cell r="Q675">
            <v>0.9</v>
          </cell>
          <cell r="Y675">
            <v>51</v>
          </cell>
          <cell r="AA675">
            <v>0.9</v>
          </cell>
          <cell r="AF675">
            <v>41</v>
          </cell>
          <cell r="AH675">
            <v>4300</v>
          </cell>
          <cell r="AI675">
            <v>4337</v>
          </cell>
          <cell r="AN675">
            <v>14.8</v>
          </cell>
          <cell r="AR675">
            <v>15.6</v>
          </cell>
          <cell r="AT675" t="str">
            <v>Health Care and Social Assistance</v>
          </cell>
          <cell r="AU675" t="str">
            <v>Public Administration and Safety</v>
          </cell>
          <cell r="AV675" t="str">
            <v>Administrative and Support Services</v>
          </cell>
          <cell r="AW675" t="str">
            <v>Other Services</v>
          </cell>
          <cell r="AX675">
            <v>93.1</v>
          </cell>
          <cell r="AY675">
            <v>4.5999999999999996</v>
          </cell>
          <cell r="AZ675">
            <v>0.8</v>
          </cell>
          <cell r="BA675">
            <v>0.6</v>
          </cell>
          <cell r="BN675">
            <v>36.299999999999997</v>
          </cell>
          <cell r="BO675">
            <v>26.8</v>
          </cell>
          <cell r="BP675">
            <v>15.4</v>
          </cell>
          <cell r="BQ675">
            <v>8.1</v>
          </cell>
          <cell r="BR675">
            <v>9.5</v>
          </cell>
          <cell r="BS675">
            <v>2.2999999999999998</v>
          </cell>
          <cell r="BT675">
            <v>0.7</v>
          </cell>
          <cell r="BU675">
            <v>1</v>
          </cell>
          <cell r="BV675">
            <v>0.2</v>
          </cell>
          <cell r="BW675">
            <v>5</v>
          </cell>
          <cell r="BX675">
            <v>21.5</v>
          </cell>
          <cell r="BY675">
            <v>19.899999999999999</v>
          </cell>
          <cell r="BZ675">
            <v>24.6</v>
          </cell>
          <cell r="CA675">
            <v>14.6</v>
          </cell>
          <cell r="CB675">
            <v>9.5</v>
          </cell>
          <cell r="CC675">
            <v>4.8</v>
          </cell>
          <cell r="CD675">
            <v>46</v>
          </cell>
          <cell r="CF675" t="str">
            <v>Other Industries</v>
          </cell>
          <cell r="CG675">
            <v>0.9000000000000199</v>
          </cell>
        </row>
        <row r="676">
          <cell r="B676">
            <v>254418</v>
          </cell>
          <cell r="C676" t="str">
            <v>Registered Nurses (Medical)</v>
          </cell>
          <cell r="E676">
            <v>1909</v>
          </cell>
          <cell r="F676" t="str">
            <v>n/a</v>
          </cell>
          <cell r="G676">
            <v>9</v>
          </cell>
          <cell r="H676">
            <v>91</v>
          </cell>
          <cell r="I676">
            <v>49</v>
          </cell>
          <cell r="J676">
            <v>51</v>
          </cell>
          <cell r="K676">
            <v>15.4</v>
          </cell>
          <cell r="L676">
            <v>72.599999999999994</v>
          </cell>
          <cell r="M676">
            <v>10.199999999999999</v>
          </cell>
          <cell r="N676">
            <v>0.5</v>
          </cell>
          <cell r="O676">
            <v>1</v>
          </cell>
          <cell r="P676">
            <v>0.1</v>
          </cell>
          <cell r="Q676">
            <v>0.1</v>
          </cell>
          <cell r="Y676">
            <v>49</v>
          </cell>
          <cell r="AA676">
            <v>0.9</v>
          </cell>
          <cell r="AF676">
            <v>41</v>
          </cell>
          <cell r="AH676">
            <v>17400</v>
          </cell>
          <cell r="AI676">
            <v>17391</v>
          </cell>
          <cell r="AN676">
            <v>14.8</v>
          </cell>
          <cell r="AR676">
            <v>15.6</v>
          </cell>
          <cell r="AT676" t="str">
            <v>Health Care and Social Assistance</v>
          </cell>
          <cell r="AU676" t="str">
            <v>Public Administration and Safety</v>
          </cell>
          <cell r="AV676" t="str">
            <v>Retail Trade</v>
          </cell>
          <cell r="AW676" t="str">
            <v>Administrative and Support Services</v>
          </cell>
          <cell r="AX676">
            <v>96.1</v>
          </cell>
          <cell r="AY676">
            <v>2.2999999999999998</v>
          </cell>
          <cell r="AZ676">
            <v>0.5</v>
          </cell>
          <cell r="BA676">
            <v>0.3</v>
          </cell>
          <cell r="BN676">
            <v>27.1</v>
          </cell>
          <cell r="BO676">
            <v>24.3</v>
          </cell>
          <cell r="BP676">
            <v>24.3</v>
          </cell>
          <cell r="BQ676">
            <v>7.8</v>
          </cell>
          <cell r="BR676">
            <v>10.1</v>
          </cell>
          <cell r="BS676">
            <v>2.7</v>
          </cell>
          <cell r="BT676">
            <v>1.4</v>
          </cell>
          <cell r="BU676">
            <v>2.2999999999999998</v>
          </cell>
          <cell r="BV676">
            <v>0</v>
          </cell>
          <cell r="BW676">
            <v>6.6</v>
          </cell>
          <cell r="BX676">
            <v>27.6</v>
          </cell>
          <cell r="BY676">
            <v>25.4</v>
          </cell>
          <cell r="BZ676">
            <v>22.2</v>
          </cell>
          <cell r="CA676">
            <v>10</v>
          </cell>
          <cell r="CB676">
            <v>6</v>
          </cell>
          <cell r="CC676">
            <v>2.2000000000000002</v>
          </cell>
          <cell r="CD676">
            <v>41</v>
          </cell>
          <cell r="CF676" t="str">
            <v>Other Industries</v>
          </cell>
          <cell r="CG676">
            <v>0.80000000000001137</v>
          </cell>
        </row>
        <row r="677">
          <cell r="B677">
            <v>254421</v>
          </cell>
          <cell r="C677" t="str">
            <v>Registered Nurses (Medical Practice)</v>
          </cell>
          <cell r="E677">
            <v>1909</v>
          </cell>
          <cell r="F677" t="str">
            <v>n/a</v>
          </cell>
          <cell r="G677">
            <v>3</v>
          </cell>
          <cell r="H677">
            <v>97</v>
          </cell>
          <cell r="I677">
            <v>34</v>
          </cell>
          <cell r="J677">
            <v>66</v>
          </cell>
          <cell r="K677">
            <v>10.4</v>
          </cell>
          <cell r="L677">
            <v>63.6</v>
          </cell>
          <cell r="M677">
            <v>21.5</v>
          </cell>
          <cell r="N677">
            <v>2.9</v>
          </cell>
          <cell r="O677">
            <v>1.1000000000000001</v>
          </cell>
          <cell r="P677">
            <v>0.2</v>
          </cell>
          <cell r="Q677">
            <v>0.3</v>
          </cell>
          <cell r="Y677">
            <v>34</v>
          </cell>
          <cell r="AA677">
            <v>0.9</v>
          </cell>
          <cell r="AF677">
            <v>41</v>
          </cell>
          <cell r="AH677">
            <v>8900</v>
          </cell>
          <cell r="AI677">
            <v>8911</v>
          </cell>
          <cell r="AN677">
            <v>14.8</v>
          </cell>
          <cell r="AR677">
            <v>15.6</v>
          </cell>
          <cell r="AT677" t="str">
            <v>Health Care and Social Assistance</v>
          </cell>
          <cell r="AU677" t="str">
            <v>Education and Training</v>
          </cell>
          <cell r="AV677" t="str">
            <v>Public Administration and Safety</v>
          </cell>
          <cell r="AW677" t="str">
            <v>Professional, Scientific and Technical Services</v>
          </cell>
          <cell r="AX677">
            <v>97.5</v>
          </cell>
          <cell r="AY677">
            <v>0.6</v>
          </cell>
          <cell r="AZ677">
            <v>0.5</v>
          </cell>
          <cell r="BA677">
            <v>0.5</v>
          </cell>
          <cell r="BN677">
            <v>28.5</v>
          </cell>
          <cell r="BO677">
            <v>25.1</v>
          </cell>
          <cell r="BP677">
            <v>22.4</v>
          </cell>
          <cell r="BQ677">
            <v>8.5</v>
          </cell>
          <cell r="BR677">
            <v>10.4</v>
          </cell>
          <cell r="BS677">
            <v>2.5</v>
          </cell>
          <cell r="BT677">
            <v>0.8</v>
          </cell>
          <cell r="BU677">
            <v>1.8</v>
          </cell>
          <cell r="BV677">
            <v>0</v>
          </cell>
          <cell r="BW677">
            <v>3.9</v>
          </cell>
          <cell r="BX677">
            <v>18.100000000000001</v>
          </cell>
          <cell r="BY677">
            <v>19.5</v>
          </cell>
          <cell r="BZ677">
            <v>28.6</v>
          </cell>
          <cell r="CA677">
            <v>15.8</v>
          </cell>
          <cell r="CB677">
            <v>9.6</v>
          </cell>
          <cell r="CC677">
            <v>4.4000000000000004</v>
          </cell>
          <cell r="CD677">
            <v>48</v>
          </cell>
          <cell r="CF677" t="str">
            <v>Other Industries</v>
          </cell>
          <cell r="CG677">
            <v>0.90000000000000568</v>
          </cell>
        </row>
        <row r="678">
          <cell r="B678">
            <v>254422</v>
          </cell>
          <cell r="C678" t="str">
            <v>Registered Nurses (Mental Health)</v>
          </cell>
          <cell r="E678">
            <v>1909</v>
          </cell>
          <cell r="F678" t="str">
            <v>n/a</v>
          </cell>
          <cell r="G678">
            <v>30</v>
          </cell>
          <cell r="H678">
            <v>70</v>
          </cell>
          <cell r="I678">
            <v>67</v>
          </cell>
          <cell r="J678">
            <v>33</v>
          </cell>
          <cell r="K678">
            <v>27.3</v>
          </cell>
          <cell r="L678">
            <v>55.6</v>
          </cell>
          <cell r="M678">
            <v>14.5</v>
          </cell>
          <cell r="N678">
            <v>1</v>
          </cell>
          <cell r="O678">
            <v>1.2</v>
          </cell>
          <cell r="P678">
            <v>0.1</v>
          </cell>
          <cell r="Q678">
            <v>0.2</v>
          </cell>
          <cell r="Y678">
            <v>67</v>
          </cell>
          <cell r="AA678">
            <v>0.9</v>
          </cell>
          <cell r="AF678">
            <v>42</v>
          </cell>
          <cell r="AH678">
            <v>14100</v>
          </cell>
          <cell r="AI678">
            <v>14062</v>
          </cell>
          <cell r="AN678">
            <v>14.8</v>
          </cell>
          <cell r="AR678">
            <v>15.6</v>
          </cell>
          <cell r="AT678" t="str">
            <v>Health Care and Social Assistance</v>
          </cell>
          <cell r="AU678" t="str">
            <v>Public Administration and Safety</v>
          </cell>
          <cell r="AV678" t="str">
            <v>Administrative and Support Services</v>
          </cell>
          <cell r="AW678" t="str">
            <v>Other Services</v>
          </cell>
          <cell r="AX678">
            <v>92.7</v>
          </cell>
          <cell r="AY678">
            <v>5.7</v>
          </cell>
          <cell r="AZ678">
            <v>0.7</v>
          </cell>
          <cell r="BA678">
            <v>0.4</v>
          </cell>
          <cell r="BN678">
            <v>31.8</v>
          </cell>
          <cell r="BO678">
            <v>25.4</v>
          </cell>
          <cell r="BP678">
            <v>19.100000000000001</v>
          </cell>
          <cell r="BQ678">
            <v>7.6</v>
          </cell>
          <cell r="BR678">
            <v>11.8</v>
          </cell>
          <cell r="BS678">
            <v>2.2999999999999998</v>
          </cell>
          <cell r="BT678">
            <v>0.9</v>
          </cell>
          <cell r="BU678">
            <v>1.1000000000000001</v>
          </cell>
          <cell r="BV678">
            <v>0</v>
          </cell>
          <cell r="BW678">
            <v>3.6</v>
          </cell>
          <cell r="BX678">
            <v>19.2</v>
          </cell>
          <cell r="BY678">
            <v>20.7</v>
          </cell>
          <cell r="BZ678">
            <v>25.7</v>
          </cell>
          <cell r="CA678">
            <v>14.6</v>
          </cell>
          <cell r="CB678">
            <v>10.9</v>
          </cell>
          <cell r="CC678">
            <v>5.3</v>
          </cell>
          <cell r="CD678">
            <v>47</v>
          </cell>
          <cell r="CF678" t="str">
            <v>Other Industries</v>
          </cell>
          <cell r="CG678">
            <v>0.49999999999998579</v>
          </cell>
        </row>
        <row r="679">
          <cell r="B679">
            <v>254423</v>
          </cell>
          <cell r="C679" t="str">
            <v>Registered Nurses (Perioperative)</v>
          </cell>
          <cell r="E679">
            <v>1909</v>
          </cell>
          <cell r="F679" t="str">
            <v>n/a</v>
          </cell>
          <cell r="G679">
            <v>9</v>
          </cell>
          <cell r="H679">
            <v>91</v>
          </cell>
          <cell r="I679">
            <v>52</v>
          </cell>
          <cell r="J679">
            <v>48</v>
          </cell>
          <cell r="K679">
            <v>15.1</v>
          </cell>
          <cell r="L679">
            <v>67.8</v>
          </cell>
          <cell r="M679">
            <v>14.9</v>
          </cell>
          <cell r="N679">
            <v>1</v>
          </cell>
          <cell r="O679">
            <v>1.1000000000000001</v>
          </cell>
          <cell r="P679">
            <v>0.1</v>
          </cell>
          <cell r="Q679">
            <v>0.1</v>
          </cell>
          <cell r="Y679">
            <v>52</v>
          </cell>
          <cell r="AA679">
            <v>0.9</v>
          </cell>
          <cell r="AF679">
            <v>41</v>
          </cell>
          <cell r="AH679">
            <v>19100</v>
          </cell>
          <cell r="AI679">
            <v>19129</v>
          </cell>
          <cell r="AN679">
            <v>14.8</v>
          </cell>
          <cell r="AR679">
            <v>15.6</v>
          </cell>
          <cell r="AT679" t="str">
            <v>Health Care and Social Assistance</v>
          </cell>
          <cell r="AU679" t="str">
            <v>Public Administration and Safety</v>
          </cell>
          <cell r="AV679" t="str">
            <v>Administrative and Support Services</v>
          </cell>
          <cell r="AW679" t="str">
            <v>Other Services</v>
          </cell>
          <cell r="AX679">
            <v>97.5</v>
          </cell>
          <cell r="AY679">
            <v>1</v>
          </cell>
          <cell r="AZ679">
            <v>0.5</v>
          </cell>
          <cell r="BA679">
            <v>0.4</v>
          </cell>
          <cell r="BN679">
            <v>29.6</v>
          </cell>
          <cell r="BO679">
            <v>24.8</v>
          </cell>
          <cell r="BP679">
            <v>22.4</v>
          </cell>
          <cell r="BQ679">
            <v>8.1999999999999993</v>
          </cell>
          <cell r="BR679">
            <v>10.1</v>
          </cell>
          <cell r="BS679">
            <v>2.6</v>
          </cell>
          <cell r="BT679">
            <v>0.8</v>
          </cell>
          <cell r="BU679">
            <v>1.6</v>
          </cell>
          <cell r="BV679">
            <v>0</v>
          </cell>
          <cell r="BW679">
            <v>5</v>
          </cell>
          <cell r="BX679">
            <v>25.3</v>
          </cell>
          <cell r="BY679">
            <v>24.6</v>
          </cell>
          <cell r="BZ679">
            <v>23.6</v>
          </cell>
          <cell r="CA679">
            <v>11.2</v>
          </cell>
          <cell r="CB679">
            <v>7</v>
          </cell>
          <cell r="CC679">
            <v>3.3</v>
          </cell>
          <cell r="CD679">
            <v>43</v>
          </cell>
          <cell r="CF679" t="str">
            <v>Other Industries</v>
          </cell>
          <cell r="CG679">
            <v>0.59999999999999432</v>
          </cell>
        </row>
        <row r="680">
          <cell r="B680">
            <v>254424</v>
          </cell>
          <cell r="C680" t="str">
            <v>Registered Nurses (Surgical)</v>
          </cell>
          <cell r="E680">
            <v>1909</v>
          </cell>
          <cell r="F680" t="str">
            <v>n/a</v>
          </cell>
          <cell r="G680">
            <v>8</v>
          </cell>
          <cell r="H680">
            <v>92</v>
          </cell>
          <cell r="I680">
            <v>49</v>
          </cell>
          <cell r="J680">
            <v>51</v>
          </cell>
          <cell r="K680">
            <v>9.6999999999999993</v>
          </cell>
          <cell r="L680">
            <v>77.2</v>
          </cell>
          <cell r="M680">
            <v>11.1</v>
          </cell>
          <cell r="N680">
            <v>0.5</v>
          </cell>
          <cell r="O680">
            <v>1.4</v>
          </cell>
          <cell r="P680">
            <v>0.1</v>
          </cell>
          <cell r="Q680">
            <v>0.1</v>
          </cell>
          <cell r="Y680">
            <v>49</v>
          </cell>
          <cell r="AA680">
            <v>0.9</v>
          </cell>
          <cell r="AF680">
            <v>41</v>
          </cell>
          <cell r="AH680">
            <v>15100</v>
          </cell>
          <cell r="AI680">
            <v>15133</v>
          </cell>
          <cell r="AN680">
            <v>14.8</v>
          </cell>
          <cell r="AR680">
            <v>15.6</v>
          </cell>
          <cell r="AT680" t="str">
            <v>Health Care and Social Assistance</v>
          </cell>
          <cell r="AU680" t="str">
            <v>Public Administration and Safety</v>
          </cell>
          <cell r="AV680" t="str">
            <v>Administrative and Support Services</v>
          </cell>
          <cell r="AW680" t="str">
            <v>Education and Training</v>
          </cell>
          <cell r="AX680">
            <v>97.4</v>
          </cell>
          <cell r="AY680">
            <v>1.3</v>
          </cell>
          <cell r="AZ680">
            <v>0.3</v>
          </cell>
          <cell r="BA680">
            <v>0.3</v>
          </cell>
          <cell r="BN680">
            <v>29</v>
          </cell>
          <cell r="BO680">
            <v>23.2</v>
          </cell>
          <cell r="BP680">
            <v>22.4</v>
          </cell>
          <cell r="BQ680">
            <v>8.1999999999999993</v>
          </cell>
          <cell r="BR680">
            <v>11.9</v>
          </cell>
          <cell r="BS680">
            <v>2.7</v>
          </cell>
          <cell r="BT680">
            <v>0.8</v>
          </cell>
          <cell r="BU680">
            <v>1.8</v>
          </cell>
          <cell r="BV680">
            <v>0</v>
          </cell>
          <cell r="BW680">
            <v>8.6</v>
          </cell>
          <cell r="BX680">
            <v>32.9</v>
          </cell>
          <cell r="BY680">
            <v>25.2</v>
          </cell>
          <cell r="BZ680">
            <v>19.8</v>
          </cell>
          <cell r="CA680">
            <v>7.4</v>
          </cell>
          <cell r="CB680">
            <v>4.3</v>
          </cell>
          <cell r="CC680">
            <v>1.8</v>
          </cell>
          <cell r="CD680">
            <v>38</v>
          </cell>
          <cell r="CF680" t="str">
            <v>Other Industries</v>
          </cell>
          <cell r="CG680">
            <v>0.70000000000000284</v>
          </cell>
        </row>
        <row r="681">
          <cell r="B681">
            <v>254425</v>
          </cell>
          <cell r="C681" t="str">
            <v>Registered Nurses (Paediatrics)</v>
          </cell>
          <cell r="E681">
            <v>1909</v>
          </cell>
          <cell r="F681" t="str">
            <v>n/a</v>
          </cell>
          <cell r="G681">
            <v>4</v>
          </cell>
          <cell r="H681">
            <v>96</v>
          </cell>
          <cell r="I681">
            <v>47</v>
          </cell>
          <cell r="J681">
            <v>53</v>
          </cell>
          <cell r="K681">
            <v>20.2</v>
          </cell>
          <cell r="L681">
            <v>68.099999999999994</v>
          </cell>
          <cell r="M681">
            <v>10.5</v>
          </cell>
          <cell r="N681">
            <v>0.3</v>
          </cell>
          <cell r="O681">
            <v>0.8</v>
          </cell>
          <cell r="P681">
            <v>0</v>
          </cell>
          <cell r="Q681">
            <v>0.1</v>
          </cell>
          <cell r="Y681">
            <v>47</v>
          </cell>
          <cell r="AA681">
            <v>0.9</v>
          </cell>
          <cell r="AF681">
            <v>41</v>
          </cell>
          <cell r="AH681">
            <v>5300</v>
          </cell>
          <cell r="AI681">
            <v>5260</v>
          </cell>
          <cell r="AN681">
            <v>14.8</v>
          </cell>
          <cell r="AR681">
            <v>15.6</v>
          </cell>
          <cell r="AT681" t="str">
            <v>Health Care and Social Assistance</v>
          </cell>
          <cell r="AU681" t="str">
            <v>Public Administration and Safety</v>
          </cell>
          <cell r="AV681" t="str">
            <v>Administrative and Support Services</v>
          </cell>
          <cell r="AW681" t="str">
            <v>Education and Training</v>
          </cell>
          <cell r="AX681">
            <v>97</v>
          </cell>
          <cell r="AY681">
            <v>2.1</v>
          </cell>
          <cell r="AZ681">
            <v>0.5</v>
          </cell>
          <cell r="BA681">
            <v>0.3</v>
          </cell>
          <cell r="BN681">
            <v>29</v>
          </cell>
          <cell r="BO681">
            <v>23.8</v>
          </cell>
          <cell r="BP681">
            <v>21.7</v>
          </cell>
          <cell r="BQ681">
            <v>8</v>
          </cell>
          <cell r="BR681">
            <v>12.2</v>
          </cell>
          <cell r="BS681">
            <v>2.1</v>
          </cell>
          <cell r="BT681">
            <v>1.7</v>
          </cell>
          <cell r="BU681">
            <v>1.5</v>
          </cell>
          <cell r="BV681">
            <v>0</v>
          </cell>
          <cell r="BW681">
            <v>9.1</v>
          </cell>
          <cell r="BX681">
            <v>36.299999999999997</v>
          </cell>
          <cell r="BY681">
            <v>26.4</v>
          </cell>
          <cell r="BZ681">
            <v>18</v>
          </cell>
          <cell r="CA681">
            <v>5.9</v>
          </cell>
          <cell r="CB681">
            <v>3.3</v>
          </cell>
          <cell r="CC681">
            <v>1.1000000000000001</v>
          </cell>
          <cell r="CD681">
            <v>36</v>
          </cell>
          <cell r="CF681" t="str">
            <v>Other Industries</v>
          </cell>
          <cell r="CG681">
            <v>0.10000000000000853</v>
          </cell>
        </row>
        <row r="682">
          <cell r="B682">
            <v>254499</v>
          </cell>
          <cell r="C682" t="str">
            <v>Registered Nurses (not covered elsewhere)</v>
          </cell>
          <cell r="E682">
            <v>1909</v>
          </cell>
          <cell r="F682" t="str">
            <v>n/a</v>
          </cell>
          <cell r="G682">
            <v>9</v>
          </cell>
          <cell r="H682">
            <v>91</v>
          </cell>
          <cell r="I682">
            <v>49</v>
          </cell>
          <cell r="J682">
            <v>52</v>
          </cell>
          <cell r="K682">
            <v>13.2</v>
          </cell>
          <cell r="L682">
            <v>71</v>
          </cell>
          <cell r="M682">
            <v>12.9</v>
          </cell>
          <cell r="N682">
            <v>0.9</v>
          </cell>
          <cell r="O682">
            <v>1.6</v>
          </cell>
          <cell r="P682">
            <v>0.2</v>
          </cell>
          <cell r="Q682">
            <v>0.2</v>
          </cell>
          <cell r="Y682">
            <v>49</v>
          </cell>
          <cell r="AA682">
            <v>0.9</v>
          </cell>
          <cell r="AF682">
            <v>42</v>
          </cell>
          <cell r="AH682">
            <v>24500</v>
          </cell>
          <cell r="AI682">
            <v>24459</v>
          </cell>
          <cell r="AN682">
            <v>14.8</v>
          </cell>
          <cell r="AR682">
            <v>15.6</v>
          </cell>
          <cell r="AT682" t="str">
            <v>Health Care and Social Assistance</v>
          </cell>
          <cell r="AU682" t="str">
            <v>Public Administration and Safety</v>
          </cell>
          <cell r="AV682" t="str">
            <v>Administrative and Support Services</v>
          </cell>
          <cell r="AW682" t="str">
            <v>Other Services</v>
          </cell>
          <cell r="AX682">
            <v>91</v>
          </cell>
          <cell r="AY682">
            <v>4.2</v>
          </cell>
          <cell r="AZ682">
            <v>1.8</v>
          </cell>
          <cell r="BA682">
            <v>1</v>
          </cell>
          <cell r="BN682">
            <v>26.7</v>
          </cell>
          <cell r="BO682">
            <v>27.8</v>
          </cell>
          <cell r="BP682">
            <v>19.8</v>
          </cell>
          <cell r="BQ682">
            <v>9.3000000000000007</v>
          </cell>
          <cell r="BR682">
            <v>10.8</v>
          </cell>
          <cell r="BS682">
            <v>2.1</v>
          </cell>
          <cell r="BT682">
            <v>1.9</v>
          </cell>
          <cell r="BU682">
            <v>1.6</v>
          </cell>
          <cell r="BV682">
            <v>0</v>
          </cell>
          <cell r="BW682">
            <v>6.9</v>
          </cell>
          <cell r="BX682">
            <v>24.4</v>
          </cell>
          <cell r="BY682">
            <v>22.2</v>
          </cell>
          <cell r="BZ682">
            <v>24.1</v>
          </cell>
          <cell r="CA682">
            <v>11.2</v>
          </cell>
          <cell r="CB682">
            <v>7.9</v>
          </cell>
          <cell r="CC682">
            <v>3.2</v>
          </cell>
          <cell r="CD682">
            <v>43</v>
          </cell>
          <cell r="CF682" t="str">
            <v>Other Industries</v>
          </cell>
          <cell r="CG682">
            <v>2</v>
          </cell>
        </row>
        <row r="683">
          <cell r="B683">
            <v>261111</v>
          </cell>
          <cell r="C683" t="str">
            <v>ICT Business Analysts</v>
          </cell>
          <cell r="E683">
            <v>2274</v>
          </cell>
          <cell r="F683" t="str">
            <v>n/a</v>
          </cell>
          <cell r="G683">
            <v>69</v>
          </cell>
          <cell r="H683">
            <v>31</v>
          </cell>
          <cell r="I683">
            <v>90</v>
          </cell>
          <cell r="J683">
            <v>10</v>
          </cell>
          <cell r="K683">
            <v>27.9</v>
          </cell>
          <cell r="L683">
            <v>48.5</v>
          </cell>
          <cell r="M683">
            <v>8.8000000000000007</v>
          </cell>
          <cell r="N683">
            <v>3.2</v>
          </cell>
          <cell r="O683">
            <v>9.6999999999999993</v>
          </cell>
          <cell r="P683">
            <v>0.8</v>
          </cell>
          <cell r="Q683">
            <v>1.1000000000000001</v>
          </cell>
          <cell r="Y683">
            <v>90</v>
          </cell>
          <cell r="AA683">
            <v>3.4</v>
          </cell>
          <cell r="AF683">
            <v>42</v>
          </cell>
          <cell r="AH683">
            <v>13500</v>
          </cell>
          <cell r="AI683">
            <v>13520</v>
          </cell>
          <cell r="AN683">
            <v>41</v>
          </cell>
          <cell r="AR683">
            <v>27.7</v>
          </cell>
          <cell r="AT683" t="str">
            <v>Professional, Scientific and Technical Services</v>
          </cell>
          <cell r="AU683" t="str">
            <v>Financial and Insurance Services</v>
          </cell>
          <cell r="AV683" t="str">
            <v>Public Administration and Safety</v>
          </cell>
          <cell r="AW683" t="str">
            <v>Information Media and Telecommunications</v>
          </cell>
          <cell r="AX683">
            <v>41.7</v>
          </cell>
          <cell r="AY683">
            <v>14.9</v>
          </cell>
          <cell r="AZ683">
            <v>9.8000000000000007</v>
          </cell>
          <cell r="BA683">
            <v>7.3</v>
          </cell>
          <cell r="BN683">
            <v>36</v>
          </cell>
          <cell r="BO683">
            <v>34.6</v>
          </cell>
          <cell r="BP683">
            <v>13.1</v>
          </cell>
          <cell r="BQ683">
            <v>3.6</v>
          </cell>
          <cell r="BR683">
            <v>6</v>
          </cell>
          <cell r="BS683">
            <v>0.6</v>
          </cell>
          <cell r="BT683">
            <v>0.2</v>
          </cell>
          <cell r="BU683">
            <v>5.9</v>
          </cell>
          <cell r="BV683">
            <v>0.1</v>
          </cell>
          <cell r="BW683">
            <v>2.1</v>
          </cell>
          <cell r="BX683">
            <v>26</v>
          </cell>
          <cell r="BY683">
            <v>37.200000000000003</v>
          </cell>
          <cell r="BZ683">
            <v>24</v>
          </cell>
          <cell r="CA683">
            <v>6.7</v>
          </cell>
          <cell r="CB683">
            <v>2.6</v>
          </cell>
          <cell r="CC683">
            <v>1.1000000000000001</v>
          </cell>
          <cell r="CD683">
            <v>40</v>
          </cell>
          <cell r="CF683" t="str">
            <v>Other Industries</v>
          </cell>
          <cell r="CG683">
            <v>26.299999999999997</v>
          </cell>
        </row>
        <row r="684">
          <cell r="B684">
            <v>261112</v>
          </cell>
          <cell r="C684" t="str">
            <v>Systems Analysts</v>
          </cell>
          <cell r="E684">
            <v>2274</v>
          </cell>
          <cell r="F684" t="str">
            <v>n/a</v>
          </cell>
          <cell r="G684">
            <v>74</v>
          </cell>
          <cell r="H684">
            <v>26</v>
          </cell>
          <cell r="I684">
            <v>90</v>
          </cell>
          <cell r="J684">
            <v>10</v>
          </cell>
          <cell r="K684">
            <v>23.4</v>
          </cell>
          <cell r="L684">
            <v>46.4</v>
          </cell>
          <cell r="M684">
            <v>10.9</v>
          </cell>
          <cell r="N684">
            <v>5</v>
          </cell>
          <cell r="O684">
            <v>11.7</v>
          </cell>
          <cell r="P684">
            <v>1.2</v>
          </cell>
          <cell r="Q684">
            <v>1.5</v>
          </cell>
          <cell r="Y684">
            <v>90</v>
          </cell>
          <cell r="AA684">
            <v>3.4</v>
          </cell>
          <cell r="AF684">
            <v>42</v>
          </cell>
          <cell r="AH684">
            <v>8400</v>
          </cell>
          <cell r="AI684">
            <v>8371</v>
          </cell>
          <cell r="AN684">
            <v>41</v>
          </cell>
          <cell r="AR684">
            <v>27.7</v>
          </cell>
          <cell r="AT684" t="str">
            <v>Professional, Scientific and Technical Services</v>
          </cell>
          <cell r="AU684" t="str">
            <v>Financial and Insurance Services</v>
          </cell>
          <cell r="AV684" t="str">
            <v>Public Administration and Safety</v>
          </cell>
          <cell r="AW684" t="str">
            <v>Information Media and Telecommunications</v>
          </cell>
          <cell r="AX684">
            <v>28.4</v>
          </cell>
          <cell r="AY684">
            <v>17.2</v>
          </cell>
          <cell r="AZ684">
            <v>15.7</v>
          </cell>
          <cell r="BA684">
            <v>6.1</v>
          </cell>
          <cell r="BN684">
            <v>33.9</v>
          </cell>
          <cell r="BO684">
            <v>31.9</v>
          </cell>
          <cell r="BP684">
            <v>13</v>
          </cell>
          <cell r="BQ684">
            <v>6.1</v>
          </cell>
          <cell r="BR684">
            <v>6.8</v>
          </cell>
          <cell r="BS684">
            <v>1.1000000000000001</v>
          </cell>
          <cell r="BT684">
            <v>0.4</v>
          </cell>
          <cell r="BU684">
            <v>7</v>
          </cell>
          <cell r="BV684">
            <v>0.1</v>
          </cell>
          <cell r="BW684">
            <v>2.2000000000000002</v>
          </cell>
          <cell r="BX684">
            <v>23.1</v>
          </cell>
          <cell r="BY684">
            <v>34.4</v>
          </cell>
          <cell r="BZ684">
            <v>25.2</v>
          </cell>
          <cell r="CA684">
            <v>8.8000000000000007</v>
          </cell>
          <cell r="CB684">
            <v>4.4000000000000004</v>
          </cell>
          <cell r="CC684">
            <v>1.7</v>
          </cell>
          <cell r="CD684">
            <v>42</v>
          </cell>
          <cell r="CF684" t="str">
            <v>Other Industries</v>
          </cell>
          <cell r="CG684">
            <v>32.600000000000009</v>
          </cell>
        </row>
        <row r="685">
          <cell r="B685">
            <v>261211</v>
          </cell>
          <cell r="C685" t="str">
            <v>Game and Multimedia Developers</v>
          </cell>
          <cell r="E685">
            <v>1596</v>
          </cell>
          <cell r="F685" t="str">
            <v>n/a</v>
          </cell>
          <cell r="G685">
            <v>83</v>
          </cell>
          <cell r="H685">
            <v>16</v>
          </cell>
          <cell r="I685">
            <v>81</v>
          </cell>
          <cell r="J685">
            <v>19</v>
          </cell>
          <cell r="K685">
            <v>11</v>
          </cell>
          <cell r="L685">
            <v>53.4</v>
          </cell>
          <cell r="M685">
            <v>16.399999999999999</v>
          </cell>
          <cell r="N685">
            <v>6</v>
          </cell>
          <cell r="O685">
            <v>11.9</v>
          </cell>
          <cell r="P685">
            <v>0.8</v>
          </cell>
          <cell r="Q685">
            <v>0.5</v>
          </cell>
          <cell r="Y685">
            <v>81</v>
          </cell>
          <cell r="AA685">
            <v>0.8</v>
          </cell>
          <cell r="AF685">
            <v>43</v>
          </cell>
          <cell r="AH685">
            <v>650</v>
          </cell>
          <cell r="AI685">
            <v>646</v>
          </cell>
          <cell r="AN685">
            <v>121.8</v>
          </cell>
          <cell r="AR685">
            <v>25</v>
          </cell>
          <cell r="AT685" t="str">
            <v>Professional, Scientific and Technical Services</v>
          </cell>
          <cell r="AU685" t="str">
            <v>Education and Training</v>
          </cell>
          <cell r="AV685" t="str">
            <v>Information Media and Telecommunications</v>
          </cell>
          <cell r="AW685" t="str">
            <v>Arts and Recreation Services</v>
          </cell>
          <cell r="AX685">
            <v>44.6</v>
          </cell>
          <cell r="AY685">
            <v>15.5</v>
          </cell>
          <cell r="AZ685">
            <v>11.8</v>
          </cell>
          <cell r="BA685">
            <v>9</v>
          </cell>
          <cell r="BN685">
            <v>20.6</v>
          </cell>
          <cell r="BO685">
            <v>39.6</v>
          </cell>
          <cell r="BP685">
            <v>25.9</v>
          </cell>
          <cell r="BQ685">
            <v>4.5</v>
          </cell>
          <cell r="BR685">
            <v>5.4</v>
          </cell>
          <cell r="BS685">
            <v>0.5</v>
          </cell>
          <cell r="BT685">
            <v>0.5</v>
          </cell>
          <cell r="BU685">
            <v>3.1</v>
          </cell>
          <cell r="BV685">
            <v>2.2000000000000002</v>
          </cell>
          <cell r="BW685">
            <v>13.3</v>
          </cell>
          <cell r="BX685">
            <v>45.5</v>
          </cell>
          <cell r="BY685">
            <v>27.9</v>
          </cell>
          <cell r="BZ685">
            <v>9.1</v>
          </cell>
          <cell r="CA685">
            <v>1.4</v>
          </cell>
          <cell r="CB685">
            <v>0.6</v>
          </cell>
          <cell r="CC685">
            <v>0</v>
          </cell>
          <cell r="CD685">
            <v>32</v>
          </cell>
          <cell r="CF685" t="str">
            <v>Other Industries</v>
          </cell>
          <cell r="CG685">
            <v>19.099999999999994</v>
          </cell>
        </row>
        <row r="686">
          <cell r="B686">
            <v>261212</v>
          </cell>
          <cell r="C686" t="str">
            <v>Web Developers</v>
          </cell>
          <cell r="E686">
            <v>1596</v>
          </cell>
          <cell r="F686" t="str">
            <v>n/a</v>
          </cell>
          <cell r="G686">
            <v>83</v>
          </cell>
          <cell r="H686">
            <v>17</v>
          </cell>
          <cell r="I686">
            <v>79</v>
          </cell>
          <cell r="J686">
            <v>21</v>
          </cell>
          <cell r="K686">
            <v>19.2</v>
          </cell>
          <cell r="L686">
            <v>47.6</v>
          </cell>
          <cell r="M686">
            <v>12.7</v>
          </cell>
          <cell r="N686">
            <v>5.4</v>
          </cell>
          <cell r="O686">
            <v>12.7</v>
          </cell>
          <cell r="P686">
            <v>1</v>
          </cell>
          <cell r="Q686">
            <v>1.4</v>
          </cell>
          <cell r="Y686">
            <v>79</v>
          </cell>
          <cell r="AA686">
            <v>0.8</v>
          </cell>
          <cell r="AF686">
            <v>42</v>
          </cell>
          <cell r="AH686">
            <v>8600</v>
          </cell>
          <cell r="AI686">
            <v>8602</v>
          </cell>
          <cell r="AN686">
            <v>121.8</v>
          </cell>
          <cell r="AR686">
            <v>25</v>
          </cell>
          <cell r="AT686" t="str">
            <v>Professional, Scientific and Technical Services</v>
          </cell>
          <cell r="AU686" t="str">
            <v>Information Media and Telecommunications</v>
          </cell>
          <cell r="AV686" t="str">
            <v>Education and Training</v>
          </cell>
          <cell r="AW686" t="str">
            <v>Financial and Insurance Services</v>
          </cell>
          <cell r="AX686">
            <v>63.8</v>
          </cell>
          <cell r="AY686">
            <v>7.5</v>
          </cell>
          <cell r="AZ686">
            <v>5.7</v>
          </cell>
          <cell r="BA686">
            <v>4.4000000000000004</v>
          </cell>
          <cell r="BN686">
            <v>35.5</v>
          </cell>
          <cell r="BO686">
            <v>32.200000000000003</v>
          </cell>
          <cell r="BP686">
            <v>16.7</v>
          </cell>
          <cell r="BQ686">
            <v>4.8</v>
          </cell>
          <cell r="BR686">
            <v>6.4</v>
          </cell>
          <cell r="BS686">
            <v>1.2</v>
          </cell>
          <cell r="BT686">
            <v>0.3</v>
          </cell>
          <cell r="BU686">
            <v>2.9</v>
          </cell>
          <cell r="BV686">
            <v>0.9</v>
          </cell>
          <cell r="BW686">
            <v>9.1</v>
          </cell>
          <cell r="BX686">
            <v>47.4</v>
          </cell>
          <cell r="BY686">
            <v>29.2</v>
          </cell>
          <cell r="BZ686">
            <v>9.4</v>
          </cell>
          <cell r="CA686">
            <v>2.4</v>
          </cell>
          <cell r="CB686">
            <v>1.1000000000000001</v>
          </cell>
          <cell r="CC686">
            <v>0.6</v>
          </cell>
          <cell r="CD686">
            <v>33</v>
          </cell>
          <cell r="CF686" t="str">
            <v>Other Industries</v>
          </cell>
          <cell r="CG686">
            <v>18.599999999999994</v>
          </cell>
        </row>
        <row r="687">
          <cell r="B687">
            <v>261311</v>
          </cell>
          <cell r="C687" t="str">
            <v>Analyst Programmers</v>
          </cell>
          <cell r="E687">
            <v>2003</v>
          </cell>
          <cell r="F687" t="str">
            <v>n/a</v>
          </cell>
          <cell r="G687">
            <v>77</v>
          </cell>
          <cell r="H687">
            <v>23</v>
          </cell>
          <cell r="I687">
            <v>89</v>
          </cell>
          <cell r="J687">
            <v>11</v>
          </cell>
          <cell r="K687">
            <v>24.1</v>
          </cell>
          <cell r="L687">
            <v>57.5</v>
          </cell>
          <cell r="M687">
            <v>8.1</v>
          </cell>
          <cell r="N687">
            <v>1.9</v>
          </cell>
          <cell r="O687">
            <v>7.3</v>
          </cell>
          <cell r="P687">
            <v>0.6</v>
          </cell>
          <cell r="Q687">
            <v>0.5</v>
          </cell>
          <cell r="Y687">
            <v>89</v>
          </cell>
          <cell r="AA687">
            <v>2.2999999999999998</v>
          </cell>
          <cell r="AF687">
            <v>41</v>
          </cell>
          <cell r="AH687">
            <v>6100</v>
          </cell>
          <cell r="AI687">
            <v>6104</v>
          </cell>
          <cell r="AN687">
            <v>51.6</v>
          </cell>
          <cell r="AR687">
            <v>30</v>
          </cell>
          <cell r="AT687" t="str">
            <v>Professional, Scientific and Technical Services</v>
          </cell>
          <cell r="AU687" t="str">
            <v>Financial and Insurance Services</v>
          </cell>
          <cell r="AV687" t="str">
            <v>Public Administration and Safety</v>
          </cell>
          <cell r="AW687" t="str">
            <v>Education and Training</v>
          </cell>
          <cell r="AX687">
            <v>35.5</v>
          </cell>
          <cell r="AY687">
            <v>23.2</v>
          </cell>
          <cell r="AZ687">
            <v>8.6999999999999993</v>
          </cell>
          <cell r="BA687">
            <v>5.2</v>
          </cell>
          <cell r="BN687">
            <v>35.1</v>
          </cell>
          <cell r="BO687">
            <v>36.5</v>
          </cell>
          <cell r="BP687">
            <v>11.1</v>
          </cell>
          <cell r="BQ687">
            <v>5.9</v>
          </cell>
          <cell r="BR687">
            <v>5.9</v>
          </cell>
          <cell r="BS687">
            <v>0.6</v>
          </cell>
          <cell r="BT687">
            <v>0.3</v>
          </cell>
          <cell r="BU687">
            <v>4.7</v>
          </cell>
          <cell r="BV687">
            <v>0.1</v>
          </cell>
          <cell r="BW687">
            <v>1.9</v>
          </cell>
          <cell r="BX687">
            <v>26.7</v>
          </cell>
          <cell r="BY687">
            <v>31.9</v>
          </cell>
          <cell r="BZ687">
            <v>24.2</v>
          </cell>
          <cell r="CA687">
            <v>8.6</v>
          </cell>
          <cell r="CB687">
            <v>4.7</v>
          </cell>
          <cell r="CC687">
            <v>1.9</v>
          </cell>
          <cell r="CD687">
            <v>41</v>
          </cell>
          <cell r="CF687" t="str">
            <v>Other Industries</v>
          </cell>
          <cell r="CG687">
            <v>27.399999999999991</v>
          </cell>
        </row>
        <row r="688">
          <cell r="B688">
            <v>261312</v>
          </cell>
          <cell r="C688" t="str">
            <v>Developer Programmers</v>
          </cell>
          <cell r="E688">
            <v>2003</v>
          </cell>
          <cell r="F688" t="str">
            <v>n/a</v>
          </cell>
          <cell r="G688">
            <v>85</v>
          </cell>
          <cell r="H688">
            <v>15</v>
          </cell>
          <cell r="I688">
            <v>88</v>
          </cell>
          <cell r="J688">
            <v>12</v>
          </cell>
          <cell r="K688">
            <v>23.4</v>
          </cell>
          <cell r="L688">
            <v>55.3</v>
          </cell>
          <cell r="M688">
            <v>6.8</v>
          </cell>
          <cell r="N688">
            <v>2.9</v>
          </cell>
          <cell r="O688">
            <v>10.1</v>
          </cell>
          <cell r="P688">
            <v>0.7</v>
          </cell>
          <cell r="Q688">
            <v>0.9</v>
          </cell>
          <cell r="Y688">
            <v>88</v>
          </cell>
          <cell r="AA688">
            <v>2.2999999999999998</v>
          </cell>
          <cell r="AF688">
            <v>41</v>
          </cell>
          <cell r="AH688">
            <v>34300</v>
          </cell>
          <cell r="AI688">
            <v>34285</v>
          </cell>
          <cell r="AN688">
            <v>51.6</v>
          </cell>
          <cell r="AR688">
            <v>30</v>
          </cell>
          <cell r="AT688" t="str">
            <v>Professional, Scientific and Technical Services</v>
          </cell>
          <cell r="AU688" t="str">
            <v>Financial and Insurance Services</v>
          </cell>
          <cell r="AV688" t="str">
            <v>Public Administration and Safety</v>
          </cell>
          <cell r="AW688" t="str">
            <v>Information Media and Telecommunications</v>
          </cell>
          <cell r="AX688">
            <v>54.9</v>
          </cell>
          <cell r="AY688">
            <v>10.5</v>
          </cell>
          <cell r="AZ688">
            <v>8.1999999999999993</v>
          </cell>
          <cell r="BA688">
            <v>5.2</v>
          </cell>
          <cell r="BN688">
            <v>36.9</v>
          </cell>
          <cell r="BO688">
            <v>30.1</v>
          </cell>
          <cell r="BP688">
            <v>14.5</v>
          </cell>
          <cell r="BQ688">
            <v>4.5999999999999996</v>
          </cell>
          <cell r="BR688">
            <v>6.7</v>
          </cell>
          <cell r="BS688">
            <v>1.1000000000000001</v>
          </cell>
          <cell r="BT688">
            <v>0.3</v>
          </cell>
          <cell r="BU688">
            <v>5.9</v>
          </cell>
          <cell r="BV688">
            <v>0.5</v>
          </cell>
          <cell r="BW688">
            <v>5.4</v>
          </cell>
          <cell r="BX688">
            <v>34.299999999999997</v>
          </cell>
          <cell r="BY688">
            <v>32.799999999999997</v>
          </cell>
          <cell r="BZ688">
            <v>17.5</v>
          </cell>
          <cell r="CA688">
            <v>5.2</v>
          </cell>
          <cell r="CB688">
            <v>2.8</v>
          </cell>
          <cell r="CC688">
            <v>1.5</v>
          </cell>
          <cell r="CD688">
            <v>37</v>
          </cell>
          <cell r="CF688" t="str">
            <v>Other Industries</v>
          </cell>
          <cell r="CG688">
            <v>21.199999999999989</v>
          </cell>
        </row>
        <row r="689">
          <cell r="B689">
            <v>261313</v>
          </cell>
          <cell r="C689" t="str">
            <v>Software Engineers</v>
          </cell>
          <cell r="E689">
            <v>2003</v>
          </cell>
          <cell r="F689" t="str">
            <v>n/a</v>
          </cell>
          <cell r="G689">
            <v>88</v>
          </cell>
          <cell r="H689">
            <v>12</v>
          </cell>
          <cell r="I689">
            <v>92</v>
          </cell>
          <cell r="J689">
            <v>8</v>
          </cell>
          <cell r="K689">
            <v>28</v>
          </cell>
          <cell r="L689">
            <v>57.9</v>
          </cell>
          <cell r="M689">
            <v>4.8</v>
          </cell>
          <cell r="N689">
            <v>1.6</v>
          </cell>
          <cell r="O689">
            <v>7</v>
          </cell>
          <cell r="P689">
            <v>0.4</v>
          </cell>
          <cell r="Q689">
            <v>0.4</v>
          </cell>
          <cell r="Y689">
            <v>92</v>
          </cell>
          <cell r="AA689">
            <v>2.2999999999999998</v>
          </cell>
          <cell r="AF689">
            <v>42</v>
          </cell>
          <cell r="AH689">
            <v>30600</v>
          </cell>
          <cell r="AI689">
            <v>30629</v>
          </cell>
          <cell r="AN689">
            <v>51.6</v>
          </cell>
          <cell r="AR689">
            <v>30</v>
          </cell>
          <cell r="AT689" t="str">
            <v>Professional, Scientific and Technical Services</v>
          </cell>
          <cell r="AU689" t="str">
            <v>Financial and Insurance Services</v>
          </cell>
          <cell r="AV689" t="str">
            <v>Information Media and Telecommunications</v>
          </cell>
          <cell r="AW689" t="str">
            <v>Manufacturing</v>
          </cell>
          <cell r="AX689">
            <v>58.2</v>
          </cell>
          <cell r="AY689">
            <v>10</v>
          </cell>
          <cell r="AZ689">
            <v>7.1</v>
          </cell>
          <cell r="BA689">
            <v>4.7</v>
          </cell>
          <cell r="BN689">
            <v>41.7</v>
          </cell>
          <cell r="BO689">
            <v>30.1</v>
          </cell>
          <cell r="BP689">
            <v>12.4</v>
          </cell>
          <cell r="BQ689">
            <v>5.0999999999999996</v>
          </cell>
          <cell r="BR689">
            <v>5.9</v>
          </cell>
          <cell r="BS689">
            <v>0.6</v>
          </cell>
          <cell r="BT689">
            <v>0.2</v>
          </cell>
          <cell r="BU689">
            <v>4</v>
          </cell>
          <cell r="BV689">
            <v>0.1</v>
          </cell>
          <cell r="BW689">
            <v>3.7</v>
          </cell>
          <cell r="BX689">
            <v>36.6</v>
          </cell>
          <cell r="BY689">
            <v>36.799999999999997</v>
          </cell>
          <cell r="BZ689">
            <v>16.2</v>
          </cell>
          <cell r="CA689">
            <v>4</v>
          </cell>
          <cell r="CB689">
            <v>1.8</v>
          </cell>
          <cell r="CC689">
            <v>0.8</v>
          </cell>
          <cell r="CD689">
            <v>36</v>
          </cell>
          <cell r="CF689" t="str">
            <v>Other Industries</v>
          </cell>
          <cell r="CG689">
            <v>20</v>
          </cell>
        </row>
        <row r="690">
          <cell r="B690">
            <v>261314</v>
          </cell>
          <cell r="C690" t="str">
            <v>Software Testers</v>
          </cell>
          <cell r="E690">
            <v>2003</v>
          </cell>
          <cell r="F690" t="str">
            <v>n/a</v>
          </cell>
          <cell r="G690">
            <v>56</v>
          </cell>
          <cell r="H690">
            <v>44</v>
          </cell>
          <cell r="I690">
            <v>89</v>
          </cell>
          <cell r="J690">
            <v>11</v>
          </cell>
          <cell r="K690">
            <v>27.9</v>
          </cell>
          <cell r="L690">
            <v>50.8</v>
          </cell>
          <cell r="M690">
            <v>6.9</v>
          </cell>
          <cell r="N690">
            <v>3.2</v>
          </cell>
          <cell r="O690">
            <v>9.1999999999999993</v>
          </cell>
          <cell r="P690">
            <v>0.9</v>
          </cell>
          <cell r="Q690">
            <v>1.2</v>
          </cell>
          <cell r="Y690">
            <v>89</v>
          </cell>
          <cell r="AA690">
            <v>2.2999999999999998</v>
          </cell>
          <cell r="AF690">
            <v>40</v>
          </cell>
          <cell r="AH690">
            <v>6900</v>
          </cell>
          <cell r="AI690">
            <v>6863</v>
          </cell>
          <cell r="AN690">
            <v>51.6</v>
          </cell>
          <cell r="AR690">
            <v>30</v>
          </cell>
          <cell r="AT690" t="str">
            <v>Professional, Scientific and Technical Services</v>
          </cell>
          <cell r="AU690" t="str">
            <v>Financial and Insurance Services</v>
          </cell>
          <cell r="AV690" t="str">
            <v>Public Administration and Safety</v>
          </cell>
          <cell r="AW690" t="str">
            <v>Information Media and Telecommunications</v>
          </cell>
          <cell r="AX690">
            <v>48.3</v>
          </cell>
          <cell r="AY690">
            <v>18</v>
          </cell>
          <cell r="AZ690">
            <v>8.8000000000000007</v>
          </cell>
          <cell r="BA690">
            <v>5.2</v>
          </cell>
          <cell r="BN690">
            <v>36.5</v>
          </cell>
          <cell r="BO690">
            <v>35.299999999999997</v>
          </cell>
          <cell r="BP690">
            <v>12</v>
          </cell>
          <cell r="BQ690">
            <v>4.0999999999999996</v>
          </cell>
          <cell r="BR690">
            <v>5.8</v>
          </cell>
          <cell r="BS690">
            <v>0.4</v>
          </cell>
          <cell r="BT690">
            <v>0</v>
          </cell>
          <cell r="BU690">
            <v>5.8</v>
          </cell>
          <cell r="BV690">
            <v>0.4</v>
          </cell>
          <cell r="BW690">
            <v>2.7</v>
          </cell>
          <cell r="BX690">
            <v>42.8</v>
          </cell>
          <cell r="BY690">
            <v>34.799999999999997</v>
          </cell>
          <cell r="BZ690">
            <v>12.9</v>
          </cell>
          <cell r="CA690">
            <v>4</v>
          </cell>
          <cell r="CB690">
            <v>1.7</v>
          </cell>
          <cell r="CC690">
            <v>0.7</v>
          </cell>
          <cell r="CD690">
            <v>35</v>
          </cell>
          <cell r="CF690" t="str">
            <v>Other Industries</v>
          </cell>
          <cell r="CG690">
            <v>19.700000000000003</v>
          </cell>
        </row>
        <row r="691">
          <cell r="B691">
            <v>261399</v>
          </cell>
          <cell r="C691" t="str">
            <v>Other Software and Applications Programmers</v>
          </cell>
          <cell r="E691">
            <v>2003</v>
          </cell>
          <cell r="F691" t="str">
            <v>n/a</v>
          </cell>
          <cell r="G691">
            <v>70</v>
          </cell>
          <cell r="H691">
            <v>30</v>
          </cell>
          <cell r="I691">
            <v>87</v>
          </cell>
          <cell r="J691">
            <v>13</v>
          </cell>
          <cell r="K691">
            <v>27.9</v>
          </cell>
          <cell r="L691">
            <v>51.2</v>
          </cell>
          <cell r="M691">
            <v>14</v>
          </cell>
          <cell r="N691">
            <v>0</v>
          </cell>
          <cell r="O691">
            <v>7</v>
          </cell>
          <cell r="P691">
            <v>0</v>
          </cell>
          <cell r="Q691">
            <v>0</v>
          </cell>
          <cell r="Y691">
            <v>87</v>
          </cell>
          <cell r="AA691">
            <v>2.2999999999999998</v>
          </cell>
          <cell r="AF691">
            <v>44</v>
          </cell>
          <cell r="AH691">
            <v>60</v>
          </cell>
          <cell r="AI691">
            <v>57</v>
          </cell>
          <cell r="AN691">
            <v>51.6</v>
          </cell>
          <cell r="AR691">
            <v>30</v>
          </cell>
          <cell r="AT691" t="str">
            <v>Professional, Scientific and Technical Services</v>
          </cell>
          <cell r="AU691" t="str">
            <v>Public Administration and Safety</v>
          </cell>
          <cell r="AV691" t="str">
            <v>Financial and Insurance Services</v>
          </cell>
          <cell r="AW691" t="str">
            <v>Manufacturing</v>
          </cell>
          <cell r="AX691">
            <v>52.8</v>
          </cell>
          <cell r="AY691">
            <v>13.2</v>
          </cell>
          <cell r="AZ691">
            <v>9.4</v>
          </cell>
          <cell r="BA691">
            <v>7.5</v>
          </cell>
          <cell r="BN691">
            <v>36.5</v>
          </cell>
          <cell r="BO691">
            <v>32.700000000000003</v>
          </cell>
          <cell r="BP691">
            <v>7.7</v>
          </cell>
          <cell r="BQ691">
            <v>23.1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5.0999999999999996</v>
          </cell>
          <cell r="BX691">
            <v>20.3</v>
          </cell>
          <cell r="BY691">
            <v>40.700000000000003</v>
          </cell>
          <cell r="BZ691">
            <v>23.7</v>
          </cell>
          <cell r="CA691">
            <v>5.0999999999999996</v>
          </cell>
          <cell r="CB691">
            <v>5.0999999999999996</v>
          </cell>
          <cell r="CC691">
            <v>0</v>
          </cell>
          <cell r="CD691">
            <v>40</v>
          </cell>
          <cell r="CF691" t="str">
            <v>Other Industries</v>
          </cell>
          <cell r="CG691">
            <v>17.099999999999994</v>
          </cell>
        </row>
        <row r="692">
          <cell r="B692">
            <v>262111</v>
          </cell>
          <cell r="C692" t="str">
            <v>Database Administrators</v>
          </cell>
          <cell r="E692">
            <v>1932</v>
          </cell>
          <cell r="F692" t="str">
            <v>n/a</v>
          </cell>
          <cell r="G692">
            <v>63</v>
          </cell>
          <cell r="H692">
            <v>37</v>
          </cell>
          <cell r="I692">
            <v>84</v>
          </cell>
          <cell r="J692">
            <v>16</v>
          </cell>
          <cell r="K692">
            <v>21.5</v>
          </cell>
          <cell r="L692">
            <v>42.7</v>
          </cell>
          <cell r="M692">
            <v>11.7</v>
          </cell>
          <cell r="N692">
            <v>6.8</v>
          </cell>
          <cell r="O692">
            <v>12.5</v>
          </cell>
          <cell r="P692">
            <v>2.1</v>
          </cell>
          <cell r="Q692">
            <v>2.7</v>
          </cell>
          <cell r="Y692">
            <v>84</v>
          </cell>
          <cell r="AA692">
            <v>1.8</v>
          </cell>
          <cell r="AF692">
            <v>41</v>
          </cell>
          <cell r="AH692">
            <v>6200</v>
          </cell>
          <cell r="AI692">
            <v>6238</v>
          </cell>
          <cell r="AN692">
            <v>26.1</v>
          </cell>
          <cell r="AR692">
            <v>19.8</v>
          </cell>
          <cell r="AT692" t="str">
            <v>Professional, Scientific and Technical Services</v>
          </cell>
          <cell r="AU692" t="str">
            <v>Public Administration and Safety</v>
          </cell>
          <cell r="AV692" t="str">
            <v>Financial and Insurance Services</v>
          </cell>
          <cell r="AW692" t="str">
            <v>Education and Training</v>
          </cell>
          <cell r="AX692">
            <v>21.6</v>
          </cell>
          <cell r="AY692">
            <v>14.8</v>
          </cell>
          <cell r="AZ692">
            <v>10.5</v>
          </cell>
          <cell r="BA692">
            <v>9.6999999999999993</v>
          </cell>
          <cell r="BN692">
            <v>33.6</v>
          </cell>
          <cell r="BO692">
            <v>29.2</v>
          </cell>
          <cell r="BP692">
            <v>14</v>
          </cell>
          <cell r="BQ692">
            <v>5.9</v>
          </cell>
          <cell r="BR692">
            <v>9</v>
          </cell>
          <cell r="BS692">
            <v>1.4</v>
          </cell>
          <cell r="BT692">
            <v>0.8</v>
          </cell>
          <cell r="BU692">
            <v>6.3</v>
          </cell>
          <cell r="BV692">
            <v>0.6</v>
          </cell>
          <cell r="BW692">
            <v>3.6</v>
          </cell>
          <cell r="BX692">
            <v>21.3</v>
          </cell>
          <cell r="BY692">
            <v>31</v>
          </cell>
          <cell r="BZ692">
            <v>27</v>
          </cell>
          <cell r="CA692">
            <v>9.4</v>
          </cell>
          <cell r="CB692">
            <v>5</v>
          </cell>
          <cell r="CC692">
            <v>2.2000000000000002</v>
          </cell>
          <cell r="CD692">
            <v>42</v>
          </cell>
          <cell r="CF692" t="str">
            <v>Other Industries</v>
          </cell>
          <cell r="CG692">
            <v>43.399999999999991</v>
          </cell>
        </row>
        <row r="693">
          <cell r="B693">
            <v>262112</v>
          </cell>
          <cell r="C693" t="str">
            <v>ICT Security Specialists</v>
          </cell>
          <cell r="E693">
            <v>1932</v>
          </cell>
          <cell r="F693" t="str">
            <v>n/a</v>
          </cell>
          <cell r="G693">
            <v>86</v>
          </cell>
          <cell r="H693">
            <v>14</v>
          </cell>
          <cell r="I693">
            <v>92</v>
          </cell>
          <cell r="J693">
            <v>8</v>
          </cell>
          <cell r="K693">
            <v>23.2</v>
          </cell>
          <cell r="L693">
            <v>40.299999999999997</v>
          </cell>
          <cell r="M693">
            <v>12.4</v>
          </cell>
          <cell r="N693">
            <v>8.8000000000000007</v>
          </cell>
          <cell r="O693">
            <v>11.6</v>
          </cell>
          <cell r="P693">
            <v>1.3</v>
          </cell>
          <cell r="Q693">
            <v>2.5</v>
          </cell>
          <cell r="Y693">
            <v>92</v>
          </cell>
          <cell r="AA693">
            <v>1.8</v>
          </cell>
          <cell r="AF693">
            <v>42</v>
          </cell>
          <cell r="AH693">
            <v>4100</v>
          </cell>
          <cell r="AI693">
            <v>4060</v>
          </cell>
          <cell r="AN693">
            <v>26.1</v>
          </cell>
          <cell r="AR693">
            <v>19.8</v>
          </cell>
          <cell r="AT693" t="str">
            <v>Professional, Scientific and Technical Services</v>
          </cell>
          <cell r="AU693" t="str">
            <v>Public Administration and Safety</v>
          </cell>
          <cell r="AV693" t="str">
            <v>Financial and Insurance Services</v>
          </cell>
          <cell r="AW693" t="str">
            <v>Information Media and Telecommunications</v>
          </cell>
          <cell r="AX693">
            <v>28.7</v>
          </cell>
          <cell r="AY693">
            <v>24.5</v>
          </cell>
          <cell r="AZ693">
            <v>16.8</v>
          </cell>
          <cell r="BA693">
            <v>7.7</v>
          </cell>
          <cell r="BN693">
            <v>35.5</v>
          </cell>
          <cell r="BO693">
            <v>30.4</v>
          </cell>
          <cell r="BP693">
            <v>11.8</v>
          </cell>
          <cell r="BQ693">
            <v>4.7</v>
          </cell>
          <cell r="BR693">
            <v>5.4</v>
          </cell>
          <cell r="BS693">
            <v>0.5</v>
          </cell>
          <cell r="BT693">
            <v>0.3</v>
          </cell>
          <cell r="BU693">
            <v>11.4</v>
          </cell>
          <cell r="BV693">
            <v>0.7</v>
          </cell>
          <cell r="BW693">
            <v>3.9</v>
          </cell>
          <cell r="BX693">
            <v>27.7</v>
          </cell>
          <cell r="BY693">
            <v>36.6</v>
          </cell>
          <cell r="BZ693">
            <v>21.8</v>
          </cell>
          <cell r="CA693">
            <v>5.2</v>
          </cell>
          <cell r="CB693">
            <v>2.6</v>
          </cell>
          <cell r="CC693">
            <v>1.6</v>
          </cell>
          <cell r="CD693">
            <v>39</v>
          </cell>
          <cell r="CF693" t="str">
            <v>Other Industries</v>
          </cell>
          <cell r="CG693">
            <v>22.299999999999997</v>
          </cell>
        </row>
        <row r="694">
          <cell r="B694">
            <v>262113</v>
          </cell>
          <cell r="C694" t="str">
            <v>Systems Administrators</v>
          </cell>
          <cell r="E694">
            <v>1932</v>
          </cell>
          <cell r="F694" t="str">
            <v>n/a</v>
          </cell>
          <cell r="G694">
            <v>84</v>
          </cell>
          <cell r="H694">
            <v>16</v>
          </cell>
          <cell r="I694">
            <v>91</v>
          </cell>
          <cell r="J694">
            <v>9</v>
          </cell>
          <cell r="K694">
            <v>14.9</v>
          </cell>
          <cell r="L694">
            <v>35.700000000000003</v>
          </cell>
          <cell r="M694">
            <v>19.3</v>
          </cell>
          <cell r="N694">
            <v>11.1</v>
          </cell>
          <cell r="O694">
            <v>14.9</v>
          </cell>
          <cell r="P694">
            <v>1.9</v>
          </cell>
          <cell r="Q694">
            <v>2.1</v>
          </cell>
          <cell r="Y694">
            <v>91</v>
          </cell>
          <cell r="AA694">
            <v>1.8</v>
          </cell>
          <cell r="AF694">
            <v>41</v>
          </cell>
          <cell r="AH694">
            <v>13000</v>
          </cell>
          <cell r="AI694">
            <v>12958</v>
          </cell>
          <cell r="AN694">
            <v>26.1</v>
          </cell>
          <cell r="AR694">
            <v>19.8</v>
          </cell>
          <cell r="AT694" t="str">
            <v>Professional, Scientific and Technical Services</v>
          </cell>
          <cell r="AU694" t="str">
            <v>Public Administration and Safety</v>
          </cell>
          <cell r="AV694" t="str">
            <v>Education and Training</v>
          </cell>
          <cell r="AW694" t="str">
            <v>Financial and Insurance Services</v>
          </cell>
          <cell r="AX694">
            <v>26.6</v>
          </cell>
          <cell r="AY694">
            <v>15.5</v>
          </cell>
          <cell r="AZ694">
            <v>11.3</v>
          </cell>
          <cell r="BA694">
            <v>6.7</v>
          </cell>
          <cell r="BN694">
            <v>31.5</v>
          </cell>
          <cell r="BO694">
            <v>27.1</v>
          </cell>
          <cell r="BP694">
            <v>16.5</v>
          </cell>
          <cell r="BQ694">
            <v>5.8</v>
          </cell>
          <cell r="BR694">
            <v>9.6999999999999993</v>
          </cell>
          <cell r="BS694">
            <v>1.6</v>
          </cell>
          <cell r="BT694">
            <v>1.1000000000000001</v>
          </cell>
          <cell r="BU694">
            <v>6.7</v>
          </cell>
          <cell r="BV694">
            <v>0.3</v>
          </cell>
          <cell r="BW694">
            <v>3.5</v>
          </cell>
          <cell r="BX694">
            <v>30.4</v>
          </cell>
          <cell r="BY694">
            <v>34.299999999999997</v>
          </cell>
          <cell r="BZ694">
            <v>21</v>
          </cell>
          <cell r="CA694">
            <v>6.3</v>
          </cell>
          <cell r="CB694">
            <v>3.1</v>
          </cell>
          <cell r="CC694">
            <v>1</v>
          </cell>
          <cell r="CD694">
            <v>39</v>
          </cell>
          <cell r="CF694" t="str">
            <v>Other Industries</v>
          </cell>
          <cell r="CG694">
            <v>39.899999999999991</v>
          </cell>
        </row>
        <row r="695">
          <cell r="B695">
            <v>263111</v>
          </cell>
          <cell r="C695" t="str">
            <v>Computer Network and Systems Engineers</v>
          </cell>
          <cell r="E695">
            <v>2021</v>
          </cell>
          <cell r="F695" t="str">
            <v>n/a</v>
          </cell>
          <cell r="G695">
            <v>93</v>
          </cell>
          <cell r="H695">
            <v>7</v>
          </cell>
          <cell r="I695">
            <v>93</v>
          </cell>
          <cell r="J695">
            <v>7</v>
          </cell>
          <cell r="K695">
            <v>19.5</v>
          </cell>
          <cell r="L695">
            <v>40.200000000000003</v>
          </cell>
          <cell r="M695">
            <v>17.3</v>
          </cell>
          <cell r="N695">
            <v>7.7</v>
          </cell>
          <cell r="O695">
            <v>12.8</v>
          </cell>
          <cell r="P695">
            <v>1.2</v>
          </cell>
          <cell r="Q695">
            <v>1.3</v>
          </cell>
          <cell r="Y695">
            <v>93</v>
          </cell>
          <cell r="AA695">
            <v>2.9</v>
          </cell>
          <cell r="AF695">
            <v>42</v>
          </cell>
          <cell r="AH695">
            <v>13100</v>
          </cell>
          <cell r="AI695">
            <v>13080</v>
          </cell>
          <cell r="AN695">
            <v>67.900000000000006</v>
          </cell>
          <cell r="AR695">
            <v>30.4</v>
          </cell>
          <cell r="AT695" t="str">
            <v>Professional, Scientific and Technical Services</v>
          </cell>
          <cell r="AU695" t="str">
            <v>Information Media and Telecommunications</v>
          </cell>
          <cell r="AV695" t="str">
            <v>Financial and Insurance Services</v>
          </cell>
          <cell r="AW695" t="str">
            <v>Public Administration and Safety</v>
          </cell>
          <cell r="AX695">
            <v>47.6</v>
          </cell>
          <cell r="AY695">
            <v>9.6</v>
          </cell>
          <cell r="AZ695">
            <v>7</v>
          </cell>
          <cell r="BA695">
            <v>6.5</v>
          </cell>
          <cell r="BN695">
            <v>37.5</v>
          </cell>
          <cell r="BO695">
            <v>28.8</v>
          </cell>
          <cell r="BP695">
            <v>12.8</v>
          </cell>
          <cell r="BQ695">
            <v>5</v>
          </cell>
          <cell r="BR695">
            <v>9.1999999999999993</v>
          </cell>
          <cell r="BS695">
            <v>0.9</v>
          </cell>
          <cell r="BT695">
            <v>0.5</v>
          </cell>
          <cell r="BU695">
            <v>5.3</v>
          </cell>
          <cell r="BV695">
            <v>0.2</v>
          </cell>
          <cell r="BW695">
            <v>2.8</v>
          </cell>
          <cell r="BX695">
            <v>32.299999999999997</v>
          </cell>
          <cell r="BY695">
            <v>38.9</v>
          </cell>
          <cell r="BZ695">
            <v>18.600000000000001</v>
          </cell>
          <cell r="CA695">
            <v>4.5</v>
          </cell>
          <cell r="CB695">
            <v>2</v>
          </cell>
          <cell r="CC695">
            <v>0.7</v>
          </cell>
          <cell r="CD695">
            <v>38</v>
          </cell>
          <cell r="CF695" t="str">
            <v>Other Industries</v>
          </cell>
          <cell r="CG695">
            <v>29.299999999999997</v>
          </cell>
        </row>
        <row r="696">
          <cell r="B696">
            <v>263112</v>
          </cell>
          <cell r="C696" t="str">
            <v>Network Administrators</v>
          </cell>
          <cell r="E696">
            <v>2021</v>
          </cell>
          <cell r="F696" t="str">
            <v>n/a</v>
          </cell>
          <cell r="G696">
            <v>90</v>
          </cell>
          <cell r="H696">
            <v>10</v>
          </cell>
          <cell r="I696">
            <v>89</v>
          </cell>
          <cell r="J696">
            <v>11</v>
          </cell>
          <cell r="K696">
            <v>13.9</v>
          </cell>
          <cell r="L696">
            <v>30.9</v>
          </cell>
          <cell r="M696">
            <v>22.3</v>
          </cell>
          <cell r="N696">
            <v>13.6</v>
          </cell>
          <cell r="O696">
            <v>15</v>
          </cell>
          <cell r="P696">
            <v>1.8</v>
          </cell>
          <cell r="Q696">
            <v>2.4</v>
          </cell>
          <cell r="Y696">
            <v>89</v>
          </cell>
          <cell r="AA696">
            <v>2.9</v>
          </cell>
          <cell r="AF696">
            <v>42</v>
          </cell>
          <cell r="AH696">
            <v>5700</v>
          </cell>
          <cell r="AI696">
            <v>5722</v>
          </cell>
          <cell r="AN696">
            <v>67.900000000000006</v>
          </cell>
          <cell r="AR696">
            <v>30.4</v>
          </cell>
          <cell r="AT696" t="str">
            <v>Professional, Scientific and Technical Services</v>
          </cell>
          <cell r="AU696" t="str">
            <v>Education and Training</v>
          </cell>
          <cell r="AV696" t="str">
            <v>Information Media and Telecommunications</v>
          </cell>
          <cell r="AW696" t="str">
            <v>Public Administration and Safety</v>
          </cell>
          <cell r="AX696">
            <v>26.9</v>
          </cell>
          <cell r="AY696">
            <v>17</v>
          </cell>
          <cell r="AZ696">
            <v>12.2</v>
          </cell>
          <cell r="BA696">
            <v>10.4</v>
          </cell>
          <cell r="BN696">
            <v>31.3</v>
          </cell>
          <cell r="BO696">
            <v>30.4</v>
          </cell>
          <cell r="BP696">
            <v>13.6</v>
          </cell>
          <cell r="BQ696">
            <v>7.7</v>
          </cell>
          <cell r="BR696">
            <v>10.6</v>
          </cell>
          <cell r="BS696">
            <v>1.7</v>
          </cell>
          <cell r="BT696">
            <v>0.6</v>
          </cell>
          <cell r="BU696">
            <v>4.0999999999999996</v>
          </cell>
          <cell r="BV696">
            <v>0.5</v>
          </cell>
          <cell r="BW696">
            <v>4.5999999999999996</v>
          </cell>
          <cell r="BX696">
            <v>28.7</v>
          </cell>
          <cell r="BY696">
            <v>32.1</v>
          </cell>
          <cell r="BZ696">
            <v>22.5</v>
          </cell>
          <cell r="CA696">
            <v>6.7</v>
          </cell>
          <cell r="CB696">
            <v>3.4</v>
          </cell>
          <cell r="CC696">
            <v>1.4</v>
          </cell>
          <cell r="CD696">
            <v>39</v>
          </cell>
          <cell r="CF696" t="str">
            <v>Other Industries</v>
          </cell>
          <cell r="CG696">
            <v>33.5</v>
          </cell>
        </row>
        <row r="697">
          <cell r="B697">
            <v>263113</v>
          </cell>
          <cell r="C697" t="str">
            <v>Network Analysts</v>
          </cell>
          <cell r="E697">
            <v>2021</v>
          </cell>
          <cell r="F697" t="str">
            <v>n/a</v>
          </cell>
          <cell r="G697">
            <v>90</v>
          </cell>
          <cell r="H697">
            <v>10</v>
          </cell>
          <cell r="I697">
            <v>93</v>
          </cell>
          <cell r="J697">
            <v>7</v>
          </cell>
          <cell r="K697">
            <v>22.6</v>
          </cell>
          <cell r="L697">
            <v>42.1</v>
          </cell>
          <cell r="M697">
            <v>14.6</v>
          </cell>
          <cell r="N697">
            <v>6</v>
          </cell>
          <cell r="O697">
            <v>11.9</v>
          </cell>
          <cell r="P697">
            <v>1.3</v>
          </cell>
          <cell r="Q697">
            <v>1.5</v>
          </cell>
          <cell r="Y697">
            <v>93</v>
          </cell>
          <cell r="AA697">
            <v>2.9</v>
          </cell>
          <cell r="AF697">
            <v>42</v>
          </cell>
          <cell r="AH697">
            <v>1700</v>
          </cell>
          <cell r="AI697">
            <v>1676</v>
          </cell>
          <cell r="AN697">
            <v>67.900000000000006</v>
          </cell>
          <cell r="AR697">
            <v>30.4</v>
          </cell>
          <cell r="AT697" t="str">
            <v>Professional, Scientific and Technical Services</v>
          </cell>
          <cell r="AU697" t="str">
            <v>Information Media and Telecommunications</v>
          </cell>
          <cell r="AV697" t="str">
            <v>Financial and Insurance Services</v>
          </cell>
          <cell r="AW697" t="str">
            <v>Public Administration and Safety</v>
          </cell>
          <cell r="AX697">
            <v>34.5</v>
          </cell>
          <cell r="AY697">
            <v>24.6</v>
          </cell>
          <cell r="AZ697">
            <v>8.5</v>
          </cell>
          <cell r="BA697">
            <v>7.3</v>
          </cell>
          <cell r="BN697">
            <v>43.2</v>
          </cell>
          <cell r="BO697">
            <v>30.6</v>
          </cell>
          <cell r="BP697">
            <v>10.8</v>
          </cell>
          <cell r="BQ697">
            <v>4.0999999999999996</v>
          </cell>
          <cell r="BR697">
            <v>4.5999999999999996</v>
          </cell>
          <cell r="BS697">
            <v>0.7</v>
          </cell>
          <cell r="BT697">
            <v>0.3</v>
          </cell>
          <cell r="BU697">
            <v>5.6</v>
          </cell>
          <cell r="BV697">
            <v>0</v>
          </cell>
          <cell r="BW697">
            <v>3.2</v>
          </cell>
          <cell r="BX697">
            <v>24.3</v>
          </cell>
          <cell r="BY697">
            <v>38.1</v>
          </cell>
          <cell r="BZ697">
            <v>23.5</v>
          </cell>
          <cell r="CA697">
            <v>7.2</v>
          </cell>
          <cell r="CB697">
            <v>2.9</v>
          </cell>
          <cell r="CC697">
            <v>0.9</v>
          </cell>
          <cell r="CD697">
            <v>40</v>
          </cell>
          <cell r="CF697" t="str">
            <v>Other Industries</v>
          </cell>
          <cell r="CG697">
            <v>25.100000000000009</v>
          </cell>
        </row>
        <row r="698">
          <cell r="B698">
            <v>263211</v>
          </cell>
          <cell r="C698" t="str">
            <v>ICT Quality Assurance Engineers</v>
          </cell>
          <cell r="E698">
            <v>2019</v>
          </cell>
          <cell r="F698" t="str">
            <v>n/a</v>
          </cell>
          <cell r="G698">
            <v>69</v>
          </cell>
          <cell r="H698">
            <v>31</v>
          </cell>
          <cell r="I698">
            <v>88</v>
          </cell>
          <cell r="J698">
            <v>12</v>
          </cell>
          <cell r="K698">
            <v>29.8</v>
          </cell>
          <cell r="L698">
            <v>44.1</v>
          </cell>
          <cell r="M698">
            <v>11.7</v>
          </cell>
          <cell r="N698">
            <v>4.4000000000000004</v>
          </cell>
          <cell r="O698">
            <v>8.4</v>
          </cell>
          <cell r="P698">
            <v>0.5</v>
          </cell>
          <cell r="Q698">
            <v>1.2</v>
          </cell>
          <cell r="Y698">
            <v>88</v>
          </cell>
          <cell r="AA698">
            <v>3.3</v>
          </cell>
          <cell r="AF698">
            <v>41</v>
          </cell>
          <cell r="AH698">
            <v>640</v>
          </cell>
          <cell r="AI698">
            <v>640</v>
          </cell>
          <cell r="AN698">
            <v>78.099999999999994</v>
          </cell>
          <cell r="AR698">
            <v>34</v>
          </cell>
          <cell r="AT698" t="str">
            <v>Professional, Scientific and Technical Services</v>
          </cell>
          <cell r="AU698" t="str">
            <v>Financial and Insurance Services</v>
          </cell>
          <cell r="AV698" t="str">
            <v>Public Administration and Safety</v>
          </cell>
          <cell r="AW698" t="str">
            <v>Information Media and Telecommunications</v>
          </cell>
          <cell r="AX698">
            <v>44.9</v>
          </cell>
          <cell r="AY698">
            <v>11.8</v>
          </cell>
          <cell r="AZ698">
            <v>11</v>
          </cell>
          <cell r="BA698">
            <v>6.1</v>
          </cell>
          <cell r="BN698">
            <v>40.9</v>
          </cell>
          <cell r="BO698">
            <v>30.9</v>
          </cell>
          <cell r="BP698">
            <v>10.6</v>
          </cell>
          <cell r="BQ698">
            <v>4.4000000000000004</v>
          </cell>
          <cell r="BR698">
            <v>6.2</v>
          </cell>
          <cell r="BS698">
            <v>1.4</v>
          </cell>
          <cell r="BT698">
            <v>0</v>
          </cell>
          <cell r="BU698">
            <v>5.6</v>
          </cell>
          <cell r="BV698">
            <v>0</v>
          </cell>
          <cell r="BW698">
            <v>3.6</v>
          </cell>
          <cell r="BX698">
            <v>30.3</v>
          </cell>
          <cell r="BY698">
            <v>29.5</v>
          </cell>
          <cell r="BZ698">
            <v>19.600000000000001</v>
          </cell>
          <cell r="CA698">
            <v>7.9</v>
          </cell>
          <cell r="CB698">
            <v>5.7</v>
          </cell>
          <cell r="CC698">
            <v>3.5</v>
          </cell>
          <cell r="CD698">
            <v>40</v>
          </cell>
          <cell r="CF698" t="str">
            <v>Other Industries</v>
          </cell>
          <cell r="CG698">
            <v>26.200000000000003</v>
          </cell>
        </row>
        <row r="699">
          <cell r="B699">
            <v>263212</v>
          </cell>
          <cell r="C699" t="str">
            <v>ICT Support Engineers</v>
          </cell>
          <cell r="E699">
            <v>2019</v>
          </cell>
          <cell r="F699" t="str">
            <v>n/a</v>
          </cell>
          <cell r="G699">
            <v>84</v>
          </cell>
          <cell r="H699">
            <v>16</v>
          </cell>
          <cell r="I699">
            <v>93</v>
          </cell>
          <cell r="J699">
            <v>7</v>
          </cell>
          <cell r="K699">
            <v>20.100000000000001</v>
          </cell>
          <cell r="L699">
            <v>41.1</v>
          </cell>
          <cell r="M699">
            <v>16.3</v>
          </cell>
          <cell r="N699">
            <v>8.4</v>
          </cell>
          <cell r="O699">
            <v>11.5</v>
          </cell>
          <cell r="P699">
            <v>1.2</v>
          </cell>
          <cell r="Q699">
            <v>1.3</v>
          </cell>
          <cell r="Y699">
            <v>93</v>
          </cell>
          <cell r="AA699">
            <v>3.3</v>
          </cell>
          <cell r="AF699">
            <v>41</v>
          </cell>
          <cell r="AH699">
            <v>6500</v>
          </cell>
          <cell r="AI699">
            <v>6545</v>
          </cell>
          <cell r="AN699">
            <v>78.099999999999994</v>
          </cell>
          <cell r="AR699">
            <v>34</v>
          </cell>
          <cell r="AT699" t="str">
            <v>Professional, Scientific and Technical Services</v>
          </cell>
          <cell r="AU699" t="str">
            <v>Financial and Insurance Services</v>
          </cell>
          <cell r="AV699" t="str">
            <v>Wholesale Trade</v>
          </cell>
          <cell r="AW699" t="str">
            <v>Information Media and Telecommunications</v>
          </cell>
          <cell r="AX699">
            <v>42.9</v>
          </cell>
          <cell r="AY699">
            <v>9.6</v>
          </cell>
          <cell r="AZ699">
            <v>7.7</v>
          </cell>
          <cell r="BA699">
            <v>7.7</v>
          </cell>
          <cell r="BN699">
            <v>45.3</v>
          </cell>
          <cell r="BO699">
            <v>28.7</v>
          </cell>
          <cell r="BP699">
            <v>10.1</v>
          </cell>
          <cell r="BQ699">
            <v>5.6</v>
          </cell>
          <cell r="BR699">
            <v>6</v>
          </cell>
          <cell r="BS699">
            <v>0.7</v>
          </cell>
          <cell r="BT699">
            <v>0.5</v>
          </cell>
          <cell r="BU699">
            <v>3.1</v>
          </cell>
          <cell r="BV699">
            <v>0.3</v>
          </cell>
          <cell r="BW699">
            <v>4.7</v>
          </cell>
          <cell r="BX699">
            <v>36.6</v>
          </cell>
          <cell r="BY699">
            <v>34</v>
          </cell>
          <cell r="BZ699">
            <v>16.8</v>
          </cell>
          <cell r="CA699">
            <v>4.5</v>
          </cell>
          <cell r="CB699">
            <v>2.2999999999999998</v>
          </cell>
          <cell r="CC699">
            <v>0.9</v>
          </cell>
          <cell r="CD699">
            <v>36</v>
          </cell>
          <cell r="CF699" t="str">
            <v>Other Industries</v>
          </cell>
          <cell r="CG699">
            <v>32.099999999999994</v>
          </cell>
        </row>
        <row r="700">
          <cell r="B700">
            <v>263213</v>
          </cell>
          <cell r="C700" t="str">
            <v>ICT Systems Test Engineers</v>
          </cell>
          <cell r="E700">
            <v>2019</v>
          </cell>
          <cell r="F700" t="str">
            <v>n/a</v>
          </cell>
          <cell r="G700">
            <v>58</v>
          </cell>
          <cell r="H700">
            <v>42</v>
          </cell>
          <cell r="I700">
            <v>88</v>
          </cell>
          <cell r="J700">
            <v>12</v>
          </cell>
          <cell r="K700">
            <v>23.3</v>
          </cell>
          <cell r="L700">
            <v>48.4</v>
          </cell>
          <cell r="M700">
            <v>8.4</v>
          </cell>
          <cell r="N700">
            <v>4.4000000000000004</v>
          </cell>
          <cell r="O700">
            <v>12.3</v>
          </cell>
          <cell r="P700">
            <v>0.9</v>
          </cell>
          <cell r="Q700">
            <v>2.2999999999999998</v>
          </cell>
          <cell r="Y700">
            <v>88</v>
          </cell>
          <cell r="AA700">
            <v>3.3</v>
          </cell>
          <cell r="AF700">
            <v>40</v>
          </cell>
          <cell r="AH700">
            <v>1500</v>
          </cell>
          <cell r="AI700">
            <v>1482</v>
          </cell>
          <cell r="AN700">
            <v>78.099999999999994</v>
          </cell>
          <cell r="AR700">
            <v>34</v>
          </cell>
          <cell r="AT700" t="str">
            <v>Professional, Scientific and Technical Services</v>
          </cell>
          <cell r="AU700" t="str">
            <v>Financial and Insurance Services</v>
          </cell>
          <cell r="AV700" t="str">
            <v>Public Administration and Safety</v>
          </cell>
          <cell r="AW700" t="str">
            <v>Information Media and Telecommunications</v>
          </cell>
          <cell r="AX700">
            <v>29.5</v>
          </cell>
          <cell r="AY700">
            <v>19</v>
          </cell>
          <cell r="AZ700">
            <v>17.5</v>
          </cell>
          <cell r="BA700">
            <v>8</v>
          </cell>
          <cell r="BN700">
            <v>32.9</v>
          </cell>
          <cell r="BO700">
            <v>33.4</v>
          </cell>
          <cell r="BP700">
            <v>12.2</v>
          </cell>
          <cell r="BQ700">
            <v>7.4</v>
          </cell>
          <cell r="BR700">
            <v>5</v>
          </cell>
          <cell r="BS700">
            <v>0.3</v>
          </cell>
          <cell r="BT700">
            <v>0.3</v>
          </cell>
          <cell r="BU700">
            <v>8.6</v>
          </cell>
          <cell r="BV700">
            <v>0.2</v>
          </cell>
          <cell r="BW700">
            <v>4.0999999999999996</v>
          </cell>
          <cell r="BX700">
            <v>31.7</v>
          </cell>
          <cell r="BY700">
            <v>36.9</v>
          </cell>
          <cell r="BZ700">
            <v>16.600000000000001</v>
          </cell>
          <cell r="CA700">
            <v>6.2</v>
          </cell>
          <cell r="CB700">
            <v>3.1</v>
          </cell>
          <cell r="CC700">
            <v>1.2</v>
          </cell>
          <cell r="CD700">
            <v>37</v>
          </cell>
          <cell r="CF700" t="str">
            <v>Other Industries</v>
          </cell>
          <cell r="CG700">
            <v>26</v>
          </cell>
        </row>
        <row r="701">
          <cell r="B701">
            <v>263299</v>
          </cell>
          <cell r="C701" t="str">
            <v>Other ICT Support and Test Engineers</v>
          </cell>
          <cell r="E701">
            <v>2019</v>
          </cell>
          <cell r="F701" t="str">
            <v>n/a</v>
          </cell>
          <cell r="G701">
            <v>62</v>
          </cell>
          <cell r="H701">
            <v>38</v>
          </cell>
          <cell r="I701">
            <v>89</v>
          </cell>
          <cell r="J701">
            <v>12</v>
          </cell>
          <cell r="K701">
            <v>20.9</v>
          </cell>
          <cell r="L701">
            <v>58.4</v>
          </cell>
          <cell r="M701">
            <v>12.8</v>
          </cell>
          <cell r="N701">
            <v>1.9</v>
          </cell>
          <cell r="O701">
            <v>5.7</v>
          </cell>
          <cell r="P701">
            <v>0</v>
          </cell>
          <cell r="Q701">
            <v>0.2</v>
          </cell>
          <cell r="Y701">
            <v>89</v>
          </cell>
          <cell r="AA701">
            <v>3.3</v>
          </cell>
          <cell r="AF701">
            <v>42</v>
          </cell>
          <cell r="AH701">
            <v>1300</v>
          </cell>
          <cell r="AI701">
            <v>1263</v>
          </cell>
          <cell r="AN701">
            <v>78.099999999999994</v>
          </cell>
          <cell r="AR701">
            <v>34</v>
          </cell>
          <cell r="AT701" t="str">
            <v>Professional, Scientific and Technical Services</v>
          </cell>
          <cell r="AU701" t="str">
            <v>Financial and Insurance Services</v>
          </cell>
          <cell r="AV701" t="str">
            <v>Information Media and Telecommunications</v>
          </cell>
          <cell r="AW701" t="str">
            <v>Public Administration and Safety</v>
          </cell>
          <cell r="AX701">
            <v>52.6</v>
          </cell>
          <cell r="AY701">
            <v>13</v>
          </cell>
          <cell r="AZ701">
            <v>12.2</v>
          </cell>
          <cell r="BA701">
            <v>3.4</v>
          </cell>
          <cell r="BN701">
            <v>46.4</v>
          </cell>
          <cell r="BO701">
            <v>35.299999999999997</v>
          </cell>
          <cell r="BP701">
            <v>11.5</v>
          </cell>
          <cell r="BQ701">
            <v>1.8</v>
          </cell>
          <cell r="BR701">
            <v>2.1</v>
          </cell>
          <cell r="BS701">
            <v>0.5</v>
          </cell>
          <cell r="BT701">
            <v>0</v>
          </cell>
          <cell r="BU701">
            <v>2.5</v>
          </cell>
          <cell r="BV701">
            <v>0.2</v>
          </cell>
          <cell r="BW701">
            <v>7.3</v>
          </cell>
          <cell r="BX701">
            <v>48.1</v>
          </cell>
          <cell r="BY701">
            <v>34.200000000000003</v>
          </cell>
          <cell r="BZ701">
            <v>8.6</v>
          </cell>
          <cell r="CA701">
            <v>1.3</v>
          </cell>
          <cell r="CB701">
            <v>0.3</v>
          </cell>
          <cell r="CC701">
            <v>0</v>
          </cell>
          <cell r="CD701">
            <v>34</v>
          </cell>
          <cell r="CF701" t="str">
            <v>Other Industries</v>
          </cell>
          <cell r="CG701">
            <v>18.799999999999997</v>
          </cell>
        </row>
        <row r="702">
          <cell r="B702">
            <v>263311</v>
          </cell>
          <cell r="C702" t="str">
            <v>Telecommunications Engineers</v>
          </cell>
          <cell r="E702">
            <v>2279</v>
          </cell>
          <cell r="F702" t="str">
            <v>n/a</v>
          </cell>
          <cell r="G702">
            <v>91</v>
          </cell>
          <cell r="H702">
            <v>9</v>
          </cell>
          <cell r="I702">
            <v>95</v>
          </cell>
          <cell r="J702">
            <v>5</v>
          </cell>
          <cell r="K702">
            <v>25.1</v>
          </cell>
          <cell r="L702">
            <v>43.6</v>
          </cell>
          <cell r="M702">
            <v>13</v>
          </cell>
          <cell r="N702">
            <v>10.7</v>
          </cell>
          <cell r="O702">
            <v>5.8</v>
          </cell>
          <cell r="P702">
            <v>0.7</v>
          </cell>
          <cell r="Q702">
            <v>1.1000000000000001</v>
          </cell>
          <cell r="Y702">
            <v>95</v>
          </cell>
          <cell r="AA702">
            <v>3.4</v>
          </cell>
          <cell r="AF702">
            <v>43</v>
          </cell>
          <cell r="AH702">
            <v>2700</v>
          </cell>
          <cell r="AI702">
            <v>2723</v>
          </cell>
          <cell r="AN702">
            <v>29.2</v>
          </cell>
          <cell r="AR702">
            <v>16.3</v>
          </cell>
          <cell r="AT702" t="str">
            <v>Information Media and Telecommunications</v>
          </cell>
          <cell r="AU702" t="str">
            <v>Professional, Scientific and Technical Services</v>
          </cell>
          <cell r="AV702" t="str">
            <v>Wholesale Trade</v>
          </cell>
          <cell r="AW702" t="str">
            <v>Public Administration and Safety</v>
          </cell>
          <cell r="AX702">
            <v>50.8</v>
          </cell>
          <cell r="AY702">
            <v>14</v>
          </cell>
          <cell r="AZ702">
            <v>10.9</v>
          </cell>
          <cell r="BA702">
            <v>7.3</v>
          </cell>
          <cell r="BN702">
            <v>39.6</v>
          </cell>
          <cell r="BO702">
            <v>30.2</v>
          </cell>
          <cell r="BP702">
            <v>12</v>
          </cell>
          <cell r="BQ702">
            <v>4.5999999999999996</v>
          </cell>
          <cell r="BR702">
            <v>8.4</v>
          </cell>
          <cell r="BS702">
            <v>0.7</v>
          </cell>
          <cell r="BT702">
            <v>0.8</v>
          </cell>
          <cell r="BU702">
            <v>3.7</v>
          </cell>
          <cell r="BV702">
            <v>0</v>
          </cell>
          <cell r="BW702">
            <v>2.5</v>
          </cell>
          <cell r="BX702">
            <v>28</v>
          </cell>
          <cell r="BY702">
            <v>31.3</v>
          </cell>
          <cell r="BZ702">
            <v>23.3</v>
          </cell>
          <cell r="CA702">
            <v>8.1999999999999993</v>
          </cell>
          <cell r="CB702">
            <v>4.7</v>
          </cell>
          <cell r="CC702">
            <v>1.9</v>
          </cell>
          <cell r="CD702">
            <v>40</v>
          </cell>
          <cell r="CF702" t="str">
            <v>Other Industries</v>
          </cell>
          <cell r="CG702">
            <v>17</v>
          </cell>
        </row>
        <row r="703">
          <cell r="B703">
            <v>263312</v>
          </cell>
          <cell r="C703" t="str">
            <v>Telecommunications Network Engineers</v>
          </cell>
          <cell r="E703">
            <v>2279</v>
          </cell>
          <cell r="F703" t="str">
            <v>n/a</v>
          </cell>
          <cell r="G703">
            <v>80</v>
          </cell>
          <cell r="H703">
            <v>20</v>
          </cell>
          <cell r="I703">
            <v>90</v>
          </cell>
          <cell r="J703">
            <v>10</v>
          </cell>
          <cell r="K703">
            <v>24.2</v>
          </cell>
          <cell r="L703">
            <v>42.5</v>
          </cell>
          <cell r="M703">
            <v>14.4</v>
          </cell>
          <cell r="N703">
            <v>9.4</v>
          </cell>
          <cell r="O703">
            <v>7.3</v>
          </cell>
          <cell r="P703">
            <v>1</v>
          </cell>
          <cell r="Q703">
            <v>1.2</v>
          </cell>
          <cell r="Y703">
            <v>90</v>
          </cell>
          <cell r="AA703">
            <v>3.4</v>
          </cell>
          <cell r="AF703">
            <v>42</v>
          </cell>
          <cell r="AH703">
            <v>6100</v>
          </cell>
          <cell r="AI703">
            <v>6104</v>
          </cell>
          <cell r="AN703">
            <v>29.2</v>
          </cell>
          <cell r="AR703">
            <v>16.3</v>
          </cell>
          <cell r="AT703" t="str">
            <v>Information Media and Telecommunications</v>
          </cell>
          <cell r="AU703" t="str">
            <v>Professional, Scientific and Technical Services</v>
          </cell>
          <cell r="AV703" t="str">
            <v>Wholesale Trade</v>
          </cell>
          <cell r="AW703" t="str">
            <v>Financial and Insurance Services</v>
          </cell>
          <cell r="AX703">
            <v>60.8</v>
          </cell>
          <cell r="AY703">
            <v>16.899999999999999</v>
          </cell>
          <cell r="AZ703">
            <v>5.9</v>
          </cell>
          <cell r="BA703">
            <v>2.8</v>
          </cell>
          <cell r="BN703">
            <v>40.4</v>
          </cell>
          <cell r="BO703">
            <v>34.200000000000003</v>
          </cell>
          <cell r="BP703">
            <v>11.1</v>
          </cell>
          <cell r="BQ703">
            <v>4.0999999999999996</v>
          </cell>
          <cell r="BR703">
            <v>5.8</v>
          </cell>
          <cell r="BS703">
            <v>1.1000000000000001</v>
          </cell>
          <cell r="BT703">
            <v>0.3</v>
          </cell>
          <cell r="BU703">
            <v>3</v>
          </cell>
          <cell r="BV703">
            <v>0.2</v>
          </cell>
          <cell r="BW703">
            <v>3.8</v>
          </cell>
          <cell r="BX703">
            <v>30.3</v>
          </cell>
          <cell r="BY703">
            <v>33.299999999999997</v>
          </cell>
          <cell r="BZ703">
            <v>21</v>
          </cell>
          <cell r="CA703">
            <v>6.4</v>
          </cell>
          <cell r="CB703">
            <v>3.2</v>
          </cell>
          <cell r="CC703">
            <v>1.6</v>
          </cell>
          <cell r="CD703">
            <v>38</v>
          </cell>
          <cell r="CF703" t="str">
            <v>Other Industries</v>
          </cell>
          <cell r="CG703">
            <v>13.600000000000009</v>
          </cell>
        </row>
        <row r="704">
          <cell r="B704">
            <v>271211</v>
          </cell>
          <cell r="C704" t="str">
            <v>Judges</v>
          </cell>
          <cell r="E704">
            <v>1978</v>
          </cell>
          <cell r="F704" t="str">
            <v>n/a</v>
          </cell>
          <cell r="G704">
            <v>69</v>
          </cell>
          <cell r="H704">
            <v>32</v>
          </cell>
          <cell r="I704">
            <v>91</v>
          </cell>
          <cell r="J704">
            <v>9</v>
          </cell>
          <cell r="K704">
            <v>29.1</v>
          </cell>
          <cell r="L704">
            <v>61.3</v>
          </cell>
          <cell r="M704">
            <v>3.8</v>
          </cell>
          <cell r="N704">
            <v>2</v>
          </cell>
          <cell r="O704">
            <v>2.2000000000000002</v>
          </cell>
          <cell r="P704">
            <v>0.5</v>
          </cell>
          <cell r="Q704">
            <v>1.1000000000000001</v>
          </cell>
          <cell r="Y704">
            <v>91</v>
          </cell>
          <cell r="AA704">
            <v>4.2</v>
          </cell>
          <cell r="AF704">
            <v>52</v>
          </cell>
          <cell r="AH704">
            <v>650</v>
          </cell>
          <cell r="AI704">
            <v>654</v>
          </cell>
          <cell r="AN704">
            <v>-24.4</v>
          </cell>
          <cell r="AR704">
            <v>8.4</v>
          </cell>
          <cell r="AT704" t="str">
            <v>Public Administration and Safety</v>
          </cell>
          <cell r="AU704" t="str">
            <v>Health Care and Social Assistance</v>
          </cell>
          <cell r="AV704" t="str">
            <v>Professional, Scientific and Technical Services</v>
          </cell>
          <cell r="AW704" t="str">
            <v>Arts and Recreation Services</v>
          </cell>
          <cell r="AX704">
            <v>96.4</v>
          </cell>
          <cell r="AY704">
            <v>1.6</v>
          </cell>
          <cell r="AZ704">
            <v>0.9</v>
          </cell>
          <cell r="BA704">
            <v>0.6</v>
          </cell>
          <cell r="BN704">
            <v>33.799999999999997</v>
          </cell>
          <cell r="BO704">
            <v>25.8</v>
          </cell>
          <cell r="BP704">
            <v>15.9</v>
          </cell>
          <cell r="BQ704">
            <v>8.1999999999999993</v>
          </cell>
          <cell r="BR704">
            <v>9.6999999999999993</v>
          </cell>
          <cell r="BS704">
            <v>2.2999999999999998</v>
          </cell>
          <cell r="BT704">
            <v>3.2</v>
          </cell>
          <cell r="BU704">
            <v>1.1000000000000001</v>
          </cell>
          <cell r="BV704">
            <v>0.5</v>
          </cell>
          <cell r="BW704">
            <v>1.1000000000000001</v>
          </cell>
          <cell r="BX704">
            <v>3.8</v>
          </cell>
          <cell r="BY704">
            <v>3.5</v>
          </cell>
          <cell r="BZ704">
            <v>17.5</v>
          </cell>
          <cell r="CA704">
            <v>20.5</v>
          </cell>
          <cell r="CB704">
            <v>30.7</v>
          </cell>
          <cell r="CC704">
            <v>22.6</v>
          </cell>
          <cell r="CD704">
            <v>60</v>
          </cell>
          <cell r="CF704" t="str">
            <v>Other Industries</v>
          </cell>
          <cell r="CG704">
            <v>0.5</v>
          </cell>
        </row>
        <row r="705">
          <cell r="B705">
            <v>271212</v>
          </cell>
          <cell r="C705" t="str">
            <v>Magistrates</v>
          </cell>
          <cell r="E705">
            <v>1978</v>
          </cell>
          <cell r="F705" t="str">
            <v>n/a</v>
          </cell>
          <cell r="G705">
            <v>63</v>
          </cell>
          <cell r="H705">
            <v>39</v>
          </cell>
          <cell r="I705">
            <v>88</v>
          </cell>
          <cell r="J705">
            <v>13</v>
          </cell>
          <cell r="K705">
            <v>22.9</v>
          </cell>
          <cell r="L705">
            <v>75.099999999999994</v>
          </cell>
          <cell r="M705">
            <v>1.2</v>
          </cell>
          <cell r="N705">
            <v>0</v>
          </cell>
          <cell r="O705">
            <v>0.7</v>
          </cell>
          <cell r="P705">
            <v>0</v>
          </cell>
          <cell r="Q705">
            <v>0</v>
          </cell>
          <cell r="Y705">
            <v>88</v>
          </cell>
          <cell r="AA705">
            <v>4.2</v>
          </cell>
          <cell r="AF705">
            <v>44</v>
          </cell>
          <cell r="AH705">
            <v>420</v>
          </cell>
          <cell r="AI705">
            <v>421</v>
          </cell>
          <cell r="AN705">
            <v>-24.4</v>
          </cell>
          <cell r="AR705">
            <v>8.4</v>
          </cell>
          <cell r="AT705" t="str">
            <v>Public Administration and Safety</v>
          </cell>
          <cell r="AU705" t="str">
            <v>No other main Industry</v>
          </cell>
          <cell r="AV705" t="str">
            <v>No other main Industry</v>
          </cell>
          <cell r="AW705" t="str">
            <v>No other main Industry</v>
          </cell>
          <cell r="AX705">
            <v>100</v>
          </cell>
          <cell r="AY705" t="str">
            <v>n/a</v>
          </cell>
          <cell r="AZ705" t="str">
            <v>n/a</v>
          </cell>
          <cell r="BA705" t="str">
            <v>n/a</v>
          </cell>
          <cell r="BN705">
            <v>28.3</v>
          </cell>
          <cell r="BO705">
            <v>25.4</v>
          </cell>
          <cell r="BP705">
            <v>20</v>
          </cell>
          <cell r="BQ705">
            <v>8.6999999999999993</v>
          </cell>
          <cell r="BR705">
            <v>12.8</v>
          </cell>
          <cell r="BS705">
            <v>2.9</v>
          </cell>
          <cell r="BT705">
            <v>0</v>
          </cell>
          <cell r="BU705">
            <v>1.9</v>
          </cell>
          <cell r="BV705">
            <v>0</v>
          </cell>
          <cell r="BW705">
            <v>0</v>
          </cell>
          <cell r="BX705">
            <v>0</v>
          </cell>
          <cell r="BY705">
            <v>5.7</v>
          </cell>
          <cell r="BZ705">
            <v>27.8</v>
          </cell>
          <cell r="CA705">
            <v>24.6</v>
          </cell>
          <cell r="CB705">
            <v>23.7</v>
          </cell>
          <cell r="CC705">
            <v>18.2</v>
          </cell>
          <cell r="CD705">
            <v>58</v>
          </cell>
          <cell r="CF705" t="str">
            <v>No other main Industry</v>
          </cell>
          <cell r="CG705" t="str">
            <v>n/a</v>
          </cell>
        </row>
        <row r="706">
          <cell r="B706">
            <v>271213</v>
          </cell>
          <cell r="C706" t="str">
            <v>Tribunal Members</v>
          </cell>
          <cell r="E706">
            <v>1978</v>
          </cell>
          <cell r="F706" t="str">
            <v>n/a</v>
          </cell>
          <cell r="G706">
            <v>47</v>
          </cell>
          <cell r="H706">
            <v>53</v>
          </cell>
          <cell r="I706">
            <v>51</v>
          </cell>
          <cell r="J706">
            <v>49</v>
          </cell>
          <cell r="K706">
            <v>47.4</v>
          </cell>
          <cell r="L706">
            <v>46.5</v>
          </cell>
          <cell r="M706">
            <v>2.6</v>
          </cell>
          <cell r="N706">
            <v>0.6</v>
          </cell>
          <cell r="O706">
            <v>1.9</v>
          </cell>
          <cell r="P706">
            <v>0</v>
          </cell>
          <cell r="Q706">
            <v>0.9</v>
          </cell>
          <cell r="Y706">
            <v>51</v>
          </cell>
          <cell r="AA706">
            <v>4.2</v>
          </cell>
          <cell r="AF706">
            <v>47</v>
          </cell>
          <cell r="AH706">
            <v>670</v>
          </cell>
          <cell r="AI706">
            <v>671</v>
          </cell>
          <cell r="AN706">
            <v>-24.4</v>
          </cell>
          <cell r="AR706">
            <v>8.4</v>
          </cell>
          <cell r="AT706" t="str">
            <v>Public Administration and Safety</v>
          </cell>
          <cell r="AU706" t="str">
            <v>Professional, Scientific and Technical Services</v>
          </cell>
          <cell r="AV706" t="str">
            <v>Health Care and Social Assistance</v>
          </cell>
          <cell r="AW706" t="str">
            <v>Financial and Insurance Services</v>
          </cell>
          <cell r="AX706">
            <v>91.8</v>
          </cell>
          <cell r="AY706">
            <v>2.7</v>
          </cell>
          <cell r="AZ706">
            <v>1.8</v>
          </cell>
          <cell r="BA706">
            <v>1.1000000000000001</v>
          </cell>
          <cell r="BN706">
            <v>31.3</v>
          </cell>
          <cell r="BO706">
            <v>29.4</v>
          </cell>
          <cell r="BP706">
            <v>15.8</v>
          </cell>
          <cell r="BQ706">
            <v>6.8</v>
          </cell>
          <cell r="BR706">
            <v>8.4</v>
          </cell>
          <cell r="BS706">
            <v>1.8</v>
          </cell>
          <cell r="BT706">
            <v>1.4</v>
          </cell>
          <cell r="BU706">
            <v>5.0999999999999996</v>
          </cell>
          <cell r="BV706">
            <v>0</v>
          </cell>
          <cell r="BW706">
            <v>0</v>
          </cell>
          <cell r="BX706">
            <v>1.8</v>
          </cell>
          <cell r="BY706">
            <v>7.5</v>
          </cell>
          <cell r="BZ706">
            <v>21.9</v>
          </cell>
          <cell r="CA706">
            <v>18.899999999999999</v>
          </cell>
          <cell r="CB706">
            <v>21.3</v>
          </cell>
          <cell r="CC706">
            <v>28.7</v>
          </cell>
          <cell r="CD706">
            <v>59</v>
          </cell>
          <cell r="CF706" t="str">
            <v>Other Industries</v>
          </cell>
          <cell r="CG706">
            <v>2.6000000000000085</v>
          </cell>
        </row>
        <row r="707">
          <cell r="B707">
            <v>271214</v>
          </cell>
          <cell r="C707" t="str">
            <v>Intellectual Property Lawyers</v>
          </cell>
          <cell r="E707">
            <v>1978</v>
          </cell>
          <cell r="F707" t="str">
            <v>n/a</v>
          </cell>
          <cell r="G707">
            <v>64</v>
          </cell>
          <cell r="H707">
            <v>36</v>
          </cell>
          <cell r="I707">
            <v>83</v>
          </cell>
          <cell r="J707">
            <v>17</v>
          </cell>
          <cell r="K707">
            <v>65.8</v>
          </cell>
          <cell r="L707">
            <v>30.8</v>
          </cell>
          <cell r="M707">
            <v>2.5</v>
          </cell>
          <cell r="N707">
            <v>0</v>
          </cell>
          <cell r="O707">
            <v>0.8</v>
          </cell>
          <cell r="P707">
            <v>0</v>
          </cell>
          <cell r="Q707">
            <v>0</v>
          </cell>
          <cell r="Y707">
            <v>83</v>
          </cell>
          <cell r="AA707">
            <v>4.2</v>
          </cell>
          <cell r="AF707">
            <v>47</v>
          </cell>
          <cell r="AH707">
            <v>730</v>
          </cell>
          <cell r="AI707">
            <v>734</v>
          </cell>
          <cell r="AN707">
            <v>-24.4</v>
          </cell>
          <cell r="AR707">
            <v>8.4</v>
          </cell>
          <cell r="AT707" t="str">
            <v>Professional, Scientific and Technical Services</v>
          </cell>
          <cell r="AU707" t="str">
            <v>Other Services</v>
          </cell>
          <cell r="AV707" t="str">
            <v>Manufacturing</v>
          </cell>
          <cell r="AW707" t="str">
            <v>Rental, Hiring and Real Estate Services</v>
          </cell>
          <cell r="AX707">
            <v>89</v>
          </cell>
          <cell r="AY707">
            <v>3.3</v>
          </cell>
          <cell r="AZ707">
            <v>2.4</v>
          </cell>
          <cell r="BA707">
            <v>2</v>
          </cell>
          <cell r="BN707">
            <v>36.5</v>
          </cell>
          <cell r="BO707">
            <v>36.700000000000003</v>
          </cell>
          <cell r="BP707">
            <v>12.1</v>
          </cell>
          <cell r="BQ707">
            <v>6.7</v>
          </cell>
          <cell r="BR707">
            <v>6.3</v>
          </cell>
          <cell r="BS707">
            <v>0</v>
          </cell>
          <cell r="BT707">
            <v>0</v>
          </cell>
          <cell r="BU707">
            <v>1.6</v>
          </cell>
          <cell r="BV707">
            <v>0</v>
          </cell>
          <cell r="BW707">
            <v>0.5</v>
          </cell>
          <cell r="BX707">
            <v>21.2</v>
          </cell>
          <cell r="BY707">
            <v>33.200000000000003</v>
          </cell>
          <cell r="BZ707">
            <v>30.1</v>
          </cell>
          <cell r="CA707">
            <v>6.9</v>
          </cell>
          <cell r="CB707">
            <v>3.6</v>
          </cell>
          <cell r="CC707">
            <v>4.4000000000000004</v>
          </cell>
          <cell r="CD707">
            <v>43</v>
          </cell>
          <cell r="CF707" t="str">
            <v>Other Industries</v>
          </cell>
          <cell r="CG707">
            <v>3.2999999999999972</v>
          </cell>
        </row>
        <row r="708">
          <cell r="B708">
            <v>271299</v>
          </cell>
          <cell r="C708" t="str">
            <v>Judicial and Other Legal Professionals (not covered elsewhere)</v>
          </cell>
          <cell r="E708">
            <v>1978</v>
          </cell>
          <cell r="F708" t="str">
            <v>n/a</v>
          </cell>
          <cell r="G708">
            <v>35</v>
          </cell>
          <cell r="H708">
            <v>65</v>
          </cell>
          <cell r="I708">
            <v>71</v>
          </cell>
          <cell r="J708">
            <v>29</v>
          </cell>
          <cell r="K708">
            <v>33.700000000000003</v>
          </cell>
          <cell r="L708">
            <v>49.4</v>
          </cell>
          <cell r="M708">
            <v>5</v>
          </cell>
          <cell r="N708">
            <v>2.9</v>
          </cell>
          <cell r="O708">
            <v>6.9</v>
          </cell>
          <cell r="P708">
            <v>0.7</v>
          </cell>
          <cell r="Q708">
            <v>1.4</v>
          </cell>
          <cell r="Y708">
            <v>71</v>
          </cell>
          <cell r="AA708">
            <v>4.2</v>
          </cell>
          <cell r="AF708">
            <v>43</v>
          </cell>
          <cell r="AH708">
            <v>6600</v>
          </cell>
          <cell r="AI708">
            <v>6646</v>
          </cell>
          <cell r="AN708">
            <v>-24.4</v>
          </cell>
          <cell r="AR708">
            <v>8.4</v>
          </cell>
          <cell r="AT708" t="str">
            <v>Public Administration and Safety</v>
          </cell>
          <cell r="AU708" t="str">
            <v>Professional, Scientific and Technical Services</v>
          </cell>
          <cell r="AV708" t="str">
            <v>Health Care and Social Assistance</v>
          </cell>
          <cell r="AW708" t="str">
            <v>Financial and Insurance Services</v>
          </cell>
          <cell r="AX708">
            <v>41.3</v>
          </cell>
          <cell r="AY708">
            <v>21</v>
          </cell>
          <cell r="AZ708">
            <v>9.5</v>
          </cell>
          <cell r="BA708">
            <v>8</v>
          </cell>
          <cell r="BN708">
            <v>30.9</v>
          </cell>
          <cell r="BO708">
            <v>28.5</v>
          </cell>
          <cell r="BP708">
            <v>16.399999999999999</v>
          </cell>
          <cell r="BQ708">
            <v>4.9000000000000004</v>
          </cell>
          <cell r="BR708">
            <v>8.1</v>
          </cell>
          <cell r="BS708">
            <v>2</v>
          </cell>
          <cell r="BT708">
            <v>1</v>
          </cell>
          <cell r="BU708">
            <v>8.1</v>
          </cell>
          <cell r="BV708">
            <v>0.2</v>
          </cell>
          <cell r="BW708">
            <v>4.5999999999999996</v>
          </cell>
          <cell r="BX708">
            <v>26.3</v>
          </cell>
          <cell r="BY708">
            <v>27</v>
          </cell>
          <cell r="BZ708">
            <v>21.1</v>
          </cell>
          <cell r="CA708">
            <v>8.1</v>
          </cell>
          <cell r="CB708">
            <v>6.8</v>
          </cell>
          <cell r="CC708">
            <v>5.8</v>
          </cell>
          <cell r="CD708">
            <v>41</v>
          </cell>
          <cell r="CF708" t="str">
            <v>Other Industries</v>
          </cell>
          <cell r="CG708">
            <v>20.200000000000003</v>
          </cell>
        </row>
        <row r="709">
          <cell r="B709">
            <v>272111</v>
          </cell>
          <cell r="C709" t="str">
            <v>Careers Counsellors</v>
          </cell>
          <cell r="E709">
            <v>1584</v>
          </cell>
          <cell r="F709" t="str">
            <v>n/a</v>
          </cell>
          <cell r="G709">
            <v>26</v>
          </cell>
          <cell r="H709">
            <v>75</v>
          </cell>
          <cell r="I709">
            <v>60</v>
          </cell>
          <cell r="J709">
            <v>40</v>
          </cell>
          <cell r="K709">
            <v>37.700000000000003</v>
          </cell>
          <cell r="L709">
            <v>26.8</v>
          </cell>
          <cell r="M709">
            <v>11.9</v>
          </cell>
          <cell r="N709">
            <v>10.9</v>
          </cell>
          <cell r="O709">
            <v>9.1</v>
          </cell>
          <cell r="P709">
            <v>1.6</v>
          </cell>
          <cell r="Q709">
            <v>2</v>
          </cell>
          <cell r="Y709">
            <v>60</v>
          </cell>
          <cell r="AA709">
            <v>3</v>
          </cell>
          <cell r="AF709">
            <v>42</v>
          </cell>
          <cell r="AH709">
            <v>2100</v>
          </cell>
          <cell r="AI709">
            <v>2096</v>
          </cell>
          <cell r="AN709">
            <v>54.5</v>
          </cell>
          <cell r="AR709">
            <v>14.5</v>
          </cell>
          <cell r="AT709" t="str">
            <v>Professional, Scientific and Technical Services</v>
          </cell>
          <cell r="AU709" t="str">
            <v>Public Administration and Safety</v>
          </cell>
          <cell r="AV709" t="str">
            <v>Financial and Insurance Services</v>
          </cell>
          <cell r="AW709" t="str">
            <v>Other Services</v>
          </cell>
          <cell r="AX709">
            <v>80</v>
          </cell>
          <cell r="AY709">
            <v>9.3000000000000007</v>
          </cell>
          <cell r="AZ709">
            <v>3.5</v>
          </cell>
          <cell r="BA709">
            <v>0.8</v>
          </cell>
          <cell r="BN709">
            <v>28.7</v>
          </cell>
          <cell r="BO709">
            <v>33.799999999999997</v>
          </cell>
          <cell r="BP709">
            <v>20</v>
          </cell>
          <cell r="BQ709">
            <v>5.7</v>
          </cell>
          <cell r="BR709">
            <v>7.5</v>
          </cell>
          <cell r="BS709">
            <v>1.7</v>
          </cell>
          <cell r="BT709">
            <v>0.7</v>
          </cell>
          <cell r="BU709">
            <v>1.9</v>
          </cell>
          <cell r="BV709">
            <v>0.9</v>
          </cell>
          <cell r="BW709">
            <v>7.6</v>
          </cell>
          <cell r="BX709">
            <v>19.899999999999999</v>
          </cell>
          <cell r="BY709">
            <v>21.9</v>
          </cell>
          <cell r="BZ709">
            <v>23.8</v>
          </cell>
          <cell r="CA709">
            <v>10.9</v>
          </cell>
          <cell r="CB709">
            <v>9.1</v>
          </cell>
          <cell r="CC709">
            <v>5.8</v>
          </cell>
          <cell r="CD709">
            <v>44</v>
          </cell>
          <cell r="CF709" t="str">
            <v>Other Industries</v>
          </cell>
          <cell r="CG709">
            <v>6.4000000000000057</v>
          </cell>
        </row>
        <row r="710">
          <cell r="B710">
            <v>272112</v>
          </cell>
          <cell r="C710" t="str">
            <v>Drug and Alcohol Counsellors</v>
          </cell>
          <cell r="E710">
            <v>1584</v>
          </cell>
          <cell r="F710" t="str">
            <v>n/a</v>
          </cell>
          <cell r="G710">
            <v>37</v>
          </cell>
          <cell r="H710">
            <v>63</v>
          </cell>
          <cell r="I710">
            <v>64</v>
          </cell>
          <cell r="J710">
            <v>36</v>
          </cell>
          <cell r="K710">
            <v>20.5</v>
          </cell>
          <cell r="L710">
            <v>29.4</v>
          </cell>
          <cell r="M710">
            <v>26.6</v>
          </cell>
          <cell r="N710">
            <v>13.3</v>
          </cell>
          <cell r="O710">
            <v>4.3</v>
          </cell>
          <cell r="P710">
            <v>2.1</v>
          </cell>
          <cell r="Q710">
            <v>3.8</v>
          </cell>
          <cell r="Y710">
            <v>64</v>
          </cell>
          <cell r="AA710">
            <v>3</v>
          </cell>
          <cell r="AF710">
            <v>41</v>
          </cell>
          <cell r="AH710">
            <v>1600</v>
          </cell>
          <cell r="AI710">
            <v>1643</v>
          </cell>
          <cell r="AN710">
            <v>54.5</v>
          </cell>
          <cell r="AR710">
            <v>14.5</v>
          </cell>
          <cell r="AT710" t="str">
            <v>Health Care and Social Assistance</v>
          </cell>
          <cell r="AU710" t="str">
            <v>Other Services</v>
          </cell>
          <cell r="AV710" t="str">
            <v>Public Administration and Safety</v>
          </cell>
          <cell r="AW710" t="str">
            <v>Administrative and Support Services</v>
          </cell>
          <cell r="AX710">
            <v>87.4</v>
          </cell>
          <cell r="AY710">
            <v>5.0999999999999996</v>
          </cell>
          <cell r="AZ710">
            <v>5</v>
          </cell>
          <cell r="BA710">
            <v>1.2</v>
          </cell>
          <cell r="BN710">
            <v>24.4</v>
          </cell>
          <cell r="BO710">
            <v>33.5</v>
          </cell>
          <cell r="BP710">
            <v>11.8</v>
          </cell>
          <cell r="BQ710">
            <v>6.2</v>
          </cell>
          <cell r="BR710">
            <v>14.1</v>
          </cell>
          <cell r="BS710">
            <v>2.9</v>
          </cell>
          <cell r="BT710">
            <v>4.5</v>
          </cell>
          <cell r="BU710">
            <v>2.6</v>
          </cell>
          <cell r="BV710">
            <v>0</v>
          </cell>
          <cell r="BW710">
            <v>2.7</v>
          </cell>
          <cell r="BX710">
            <v>22.7</v>
          </cell>
          <cell r="BY710">
            <v>24</v>
          </cell>
          <cell r="BZ710">
            <v>24.5</v>
          </cell>
          <cell r="CA710">
            <v>12.8</v>
          </cell>
          <cell r="CB710">
            <v>8.9</v>
          </cell>
          <cell r="CC710">
            <v>4.4000000000000004</v>
          </cell>
          <cell r="CD710">
            <v>45</v>
          </cell>
          <cell r="CF710" t="str">
            <v>Other Industries</v>
          </cell>
          <cell r="CG710">
            <v>1.2999999999999972</v>
          </cell>
        </row>
        <row r="711">
          <cell r="B711">
            <v>272113</v>
          </cell>
          <cell r="C711" t="str">
            <v>Family and Marriage Counsellors</v>
          </cell>
          <cell r="E711">
            <v>1584</v>
          </cell>
          <cell r="F711" t="str">
            <v>n/a</v>
          </cell>
          <cell r="G711">
            <v>17</v>
          </cell>
          <cell r="H711">
            <v>83</v>
          </cell>
          <cell r="I711">
            <v>40</v>
          </cell>
          <cell r="J711">
            <v>60</v>
          </cell>
          <cell r="K711">
            <v>49.4</v>
          </cell>
          <cell r="L711">
            <v>35.9</v>
          </cell>
          <cell r="M711">
            <v>12.2</v>
          </cell>
          <cell r="N711">
            <v>0.7</v>
          </cell>
          <cell r="O711">
            <v>1.5</v>
          </cell>
          <cell r="P711">
            <v>0</v>
          </cell>
          <cell r="Q711">
            <v>0.2</v>
          </cell>
          <cell r="Y711">
            <v>40</v>
          </cell>
          <cell r="AA711">
            <v>3</v>
          </cell>
          <cell r="AF711">
            <v>41</v>
          </cell>
          <cell r="AH711">
            <v>1400</v>
          </cell>
          <cell r="AI711">
            <v>1408</v>
          </cell>
          <cell r="AN711">
            <v>54.5</v>
          </cell>
          <cell r="AR711">
            <v>14.5</v>
          </cell>
          <cell r="AT711" t="str">
            <v>Health Care and Social Assistance</v>
          </cell>
          <cell r="AU711" t="str">
            <v>Education and Training</v>
          </cell>
          <cell r="AV711" t="str">
            <v>Public Administration and Safety</v>
          </cell>
          <cell r="AW711" t="str">
            <v>Other Services</v>
          </cell>
          <cell r="AX711">
            <v>88.2</v>
          </cell>
          <cell r="AY711">
            <v>4</v>
          </cell>
          <cell r="AZ711">
            <v>3.5</v>
          </cell>
          <cell r="BA711">
            <v>2.2000000000000002</v>
          </cell>
          <cell r="BN711">
            <v>25.1</v>
          </cell>
          <cell r="BO711">
            <v>36</v>
          </cell>
          <cell r="BP711">
            <v>19.7</v>
          </cell>
          <cell r="BQ711">
            <v>6.4</v>
          </cell>
          <cell r="BR711">
            <v>8.3000000000000007</v>
          </cell>
          <cell r="BS711">
            <v>1.6</v>
          </cell>
          <cell r="BT711">
            <v>1.6</v>
          </cell>
          <cell r="BU711">
            <v>1.3</v>
          </cell>
          <cell r="BV711">
            <v>0</v>
          </cell>
          <cell r="BW711">
            <v>1.6</v>
          </cell>
          <cell r="BX711">
            <v>13.5</v>
          </cell>
          <cell r="BY711">
            <v>18.7</v>
          </cell>
          <cell r="BZ711">
            <v>24.6</v>
          </cell>
          <cell r="CA711">
            <v>15.7</v>
          </cell>
          <cell r="CB711">
            <v>13.9</v>
          </cell>
          <cell r="CC711">
            <v>12</v>
          </cell>
          <cell r="CD711">
            <v>51</v>
          </cell>
          <cell r="CF711" t="str">
            <v>Other Industries</v>
          </cell>
          <cell r="CG711">
            <v>2.0999999999999943</v>
          </cell>
        </row>
        <row r="712">
          <cell r="B712">
            <v>272114</v>
          </cell>
          <cell r="C712" t="str">
            <v>Rehabilitation Counsellors</v>
          </cell>
          <cell r="E712">
            <v>1584</v>
          </cell>
          <cell r="F712" t="str">
            <v>n/a</v>
          </cell>
          <cell r="G712">
            <v>26</v>
          </cell>
          <cell r="H712">
            <v>74</v>
          </cell>
          <cell r="I712">
            <v>72</v>
          </cell>
          <cell r="J712">
            <v>28</v>
          </cell>
          <cell r="K712">
            <v>40.1</v>
          </cell>
          <cell r="L712">
            <v>47.1</v>
          </cell>
          <cell r="M712">
            <v>5.0999999999999996</v>
          </cell>
          <cell r="N712">
            <v>3.2</v>
          </cell>
          <cell r="O712">
            <v>3.6</v>
          </cell>
          <cell r="P712">
            <v>0.2</v>
          </cell>
          <cell r="Q712">
            <v>0.6</v>
          </cell>
          <cell r="Y712">
            <v>72</v>
          </cell>
          <cell r="AA712">
            <v>3</v>
          </cell>
          <cell r="AF712">
            <v>41</v>
          </cell>
          <cell r="AH712">
            <v>1600</v>
          </cell>
          <cell r="AI712">
            <v>1612</v>
          </cell>
          <cell r="AN712">
            <v>54.5</v>
          </cell>
          <cell r="AR712">
            <v>14.5</v>
          </cell>
          <cell r="AT712" t="str">
            <v>Health Care and Social Assistance</v>
          </cell>
          <cell r="AU712" t="str">
            <v>Financial and Insurance Services</v>
          </cell>
          <cell r="AV712" t="str">
            <v>Public Administration and Safety</v>
          </cell>
          <cell r="AW712" t="str">
            <v>Professional, Scientific and Technical Services</v>
          </cell>
          <cell r="AX712">
            <v>61.7</v>
          </cell>
          <cell r="AY712">
            <v>12.3</v>
          </cell>
          <cell r="AZ712">
            <v>10.8</v>
          </cell>
          <cell r="BA712">
            <v>6.6</v>
          </cell>
          <cell r="BN712">
            <v>40.4</v>
          </cell>
          <cell r="BO712">
            <v>24</v>
          </cell>
          <cell r="BP712">
            <v>12.1</v>
          </cell>
          <cell r="BQ712">
            <v>8.6</v>
          </cell>
          <cell r="BR712">
            <v>7.5</v>
          </cell>
          <cell r="BS712">
            <v>2.5</v>
          </cell>
          <cell r="BT712">
            <v>1.7</v>
          </cell>
          <cell r="BU712">
            <v>3.3</v>
          </cell>
          <cell r="BV712">
            <v>0</v>
          </cell>
          <cell r="BW712">
            <v>9.9</v>
          </cell>
          <cell r="BX712">
            <v>38.299999999999997</v>
          </cell>
          <cell r="BY712">
            <v>23.1</v>
          </cell>
          <cell r="BZ712">
            <v>15.5</v>
          </cell>
          <cell r="CA712">
            <v>8.1</v>
          </cell>
          <cell r="CB712">
            <v>3.6</v>
          </cell>
          <cell r="CC712">
            <v>1.6</v>
          </cell>
          <cell r="CD712">
            <v>35</v>
          </cell>
          <cell r="CF712" t="str">
            <v>Other Industries</v>
          </cell>
          <cell r="CG712">
            <v>8.6000000000000085</v>
          </cell>
        </row>
        <row r="713">
          <cell r="B713">
            <v>272115</v>
          </cell>
          <cell r="C713" t="str">
            <v>Student Counsellors</v>
          </cell>
          <cell r="E713">
            <v>1584</v>
          </cell>
          <cell r="F713" t="str">
            <v>n/a</v>
          </cell>
          <cell r="G713">
            <v>22</v>
          </cell>
          <cell r="H713">
            <v>78</v>
          </cell>
          <cell r="I713">
            <v>55</v>
          </cell>
          <cell r="J713">
            <v>46</v>
          </cell>
          <cell r="K713">
            <v>45.2</v>
          </cell>
          <cell r="L713">
            <v>33.299999999999997</v>
          </cell>
          <cell r="M713">
            <v>9.5</v>
          </cell>
          <cell r="N713">
            <v>3.6</v>
          </cell>
          <cell r="O713">
            <v>7</v>
          </cell>
          <cell r="P713">
            <v>0.7</v>
          </cell>
          <cell r="Q713">
            <v>0.7</v>
          </cell>
          <cell r="Y713">
            <v>55</v>
          </cell>
          <cell r="AA713">
            <v>3</v>
          </cell>
          <cell r="AF713">
            <v>42</v>
          </cell>
          <cell r="AH713">
            <v>2700</v>
          </cell>
          <cell r="AI713">
            <v>2735</v>
          </cell>
          <cell r="AN713">
            <v>54.5</v>
          </cell>
          <cell r="AR713">
            <v>14.5</v>
          </cell>
          <cell r="AT713" t="str">
            <v>Education and Training</v>
          </cell>
          <cell r="AU713" t="str">
            <v>Health Care and Social Assistance</v>
          </cell>
          <cell r="AV713" t="str">
            <v>Other Services</v>
          </cell>
          <cell r="AW713" t="str">
            <v>Professional, Scientific and Technical Services</v>
          </cell>
          <cell r="AX713">
            <v>88.3</v>
          </cell>
          <cell r="AY713">
            <v>6.1</v>
          </cell>
          <cell r="AZ713">
            <v>1.4</v>
          </cell>
          <cell r="BA713">
            <v>1.3</v>
          </cell>
          <cell r="BN713">
            <v>34.6</v>
          </cell>
          <cell r="BO713">
            <v>27.8</v>
          </cell>
          <cell r="BP713">
            <v>18</v>
          </cell>
          <cell r="BQ713">
            <v>10.6</v>
          </cell>
          <cell r="BR713">
            <v>5.2</v>
          </cell>
          <cell r="BS713">
            <v>1.4</v>
          </cell>
          <cell r="BT713">
            <v>1.3</v>
          </cell>
          <cell r="BU713">
            <v>1.1000000000000001</v>
          </cell>
          <cell r="BV713">
            <v>1.1000000000000001</v>
          </cell>
          <cell r="BW713">
            <v>5.8</v>
          </cell>
          <cell r="BX713">
            <v>23.7</v>
          </cell>
          <cell r="BY713">
            <v>22.1</v>
          </cell>
          <cell r="BZ713">
            <v>21.2</v>
          </cell>
          <cell r="CA713">
            <v>10.1</v>
          </cell>
          <cell r="CB713">
            <v>9.9</v>
          </cell>
          <cell r="CC713">
            <v>6.2</v>
          </cell>
          <cell r="CD713">
            <v>43</v>
          </cell>
          <cell r="CF713" t="str">
            <v>Other Industries</v>
          </cell>
          <cell r="CG713">
            <v>2.9000000000000057</v>
          </cell>
        </row>
        <row r="714">
          <cell r="B714">
            <v>272199</v>
          </cell>
          <cell r="C714" t="str">
            <v>Other Counsellors and Life Coaches</v>
          </cell>
          <cell r="E714">
            <v>1584</v>
          </cell>
          <cell r="F714" t="str">
            <v>n/a</v>
          </cell>
          <cell r="G714">
            <v>21</v>
          </cell>
          <cell r="H714">
            <v>79</v>
          </cell>
          <cell r="I714">
            <v>49</v>
          </cell>
          <cell r="J714">
            <v>51</v>
          </cell>
          <cell r="K714">
            <v>28.6</v>
          </cell>
          <cell r="L714">
            <v>38.1</v>
          </cell>
          <cell r="M714">
            <v>12.9</v>
          </cell>
          <cell r="N714">
            <v>7.5</v>
          </cell>
          <cell r="O714">
            <v>9.4</v>
          </cell>
          <cell r="P714">
            <v>1.3</v>
          </cell>
          <cell r="Q714">
            <v>2.2000000000000002</v>
          </cell>
          <cell r="Y714">
            <v>49</v>
          </cell>
          <cell r="AA714">
            <v>3</v>
          </cell>
          <cell r="AF714">
            <v>42</v>
          </cell>
          <cell r="AH714">
            <v>4100</v>
          </cell>
          <cell r="AI714">
            <v>4081</v>
          </cell>
          <cell r="AN714">
            <v>54.5</v>
          </cell>
          <cell r="AR714">
            <v>14.5</v>
          </cell>
          <cell r="AT714" t="str">
            <v>Education and Training</v>
          </cell>
          <cell r="AU714" t="str">
            <v>Health Care and Social Assistance</v>
          </cell>
          <cell r="AV714" t="str">
            <v>Other Services</v>
          </cell>
          <cell r="AW714" t="str">
            <v>Public Administration and Safety</v>
          </cell>
          <cell r="AX714">
            <v>54.2</v>
          </cell>
          <cell r="AY714">
            <v>27.2</v>
          </cell>
          <cell r="AZ714">
            <v>5.7</v>
          </cell>
          <cell r="BA714">
            <v>4.5</v>
          </cell>
          <cell r="BN714">
            <v>29.2</v>
          </cell>
          <cell r="BO714">
            <v>27.8</v>
          </cell>
          <cell r="BP714">
            <v>20.6</v>
          </cell>
          <cell r="BQ714">
            <v>6.1</v>
          </cell>
          <cell r="BR714">
            <v>11.7</v>
          </cell>
          <cell r="BS714">
            <v>1.9</v>
          </cell>
          <cell r="BT714">
            <v>0.6</v>
          </cell>
          <cell r="BU714">
            <v>2</v>
          </cell>
          <cell r="BV714">
            <v>0.6</v>
          </cell>
          <cell r="BW714">
            <v>6.9</v>
          </cell>
          <cell r="BX714">
            <v>25.1</v>
          </cell>
          <cell r="BY714">
            <v>25.5</v>
          </cell>
          <cell r="BZ714">
            <v>22.1</v>
          </cell>
          <cell r="CA714">
            <v>9.4</v>
          </cell>
          <cell r="CB714">
            <v>5.9</v>
          </cell>
          <cell r="CC714">
            <v>4.5</v>
          </cell>
          <cell r="CD714">
            <v>41</v>
          </cell>
          <cell r="CF714" t="str">
            <v>Other Industries</v>
          </cell>
          <cell r="CG714">
            <v>8.3999999999999915</v>
          </cell>
        </row>
        <row r="715">
          <cell r="B715">
            <v>272311</v>
          </cell>
          <cell r="C715" t="str">
            <v>Clinical Psychologists</v>
          </cell>
          <cell r="E715">
            <v>1857</v>
          </cell>
          <cell r="F715" t="str">
            <v>n/a</v>
          </cell>
          <cell r="G715">
            <v>20</v>
          </cell>
          <cell r="H715">
            <v>80</v>
          </cell>
          <cell r="I715">
            <v>52</v>
          </cell>
          <cell r="J715">
            <v>48</v>
          </cell>
          <cell r="K715">
            <v>80.599999999999994</v>
          </cell>
          <cell r="L715">
            <v>18.2</v>
          </cell>
          <cell r="M715">
            <v>0.5</v>
          </cell>
          <cell r="N715">
            <v>0</v>
          </cell>
          <cell r="O715">
            <v>0.6</v>
          </cell>
          <cell r="P715">
            <v>0</v>
          </cell>
          <cell r="Q715">
            <v>0</v>
          </cell>
          <cell r="Y715">
            <v>52</v>
          </cell>
          <cell r="AA715">
            <v>0</v>
          </cell>
          <cell r="AF715">
            <v>43</v>
          </cell>
          <cell r="AH715">
            <v>13500</v>
          </cell>
          <cell r="AI715">
            <v>13470</v>
          </cell>
          <cell r="AN715">
            <v>53.8</v>
          </cell>
          <cell r="AR715">
            <v>22.8</v>
          </cell>
          <cell r="AT715" t="str">
            <v>Other Services</v>
          </cell>
          <cell r="AU715" t="str">
            <v>Education and Training</v>
          </cell>
          <cell r="AV715" t="str">
            <v>Health Care and Social Assistance</v>
          </cell>
          <cell r="AW715" t="str">
            <v>Public Administration and Safety</v>
          </cell>
          <cell r="AX715">
            <v>77.900000000000006</v>
          </cell>
          <cell r="AY715">
            <v>10.7</v>
          </cell>
          <cell r="AZ715">
            <v>8.6999999999999993</v>
          </cell>
          <cell r="BA715">
            <v>1.2</v>
          </cell>
          <cell r="BN715">
            <v>31</v>
          </cell>
          <cell r="BO715">
            <v>28.6</v>
          </cell>
          <cell r="BP715">
            <v>17.600000000000001</v>
          </cell>
          <cell r="BQ715">
            <v>5.7</v>
          </cell>
          <cell r="BR715">
            <v>11.7</v>
          </cell>
          <cell r="BS715">
            <v>1.8</v>
          </cell>
          <cell r="BT715">
            <v>0.7</v>
          </cell>
          <cell r="BU715">
            <v>2.9</v>
          </cell>
          <cell r="BV715">
            <v>0</v>
          </cell>
          <cell r="BW715">
            <v>0.7</v>
          </cell>
          <cell r="BX715">
            <v>24</v>
          </cell>
          <cell r="BY715">
            <v>29.7</v>
          </cell>
          <cell r="BZ715">
            <v>21.4</v>
          </cell>
          <cell r="CA715">
            <v>8.6</v>
          </cell>
          <cell r="CB715">
            <v>7.5</v>
          </cell>
          <cell r="CC715">
            <v>8</v>
          </cell>
          <cell r="CD715">
            <v>43</v>
          </cell>
          <cell r="CF715" t="str">
            <v>Other Industries</v>
          </cell>
          <cell r="CG715">
            <v>1.4999999999999858</v>
          </cell>
        </row>
        <row r="716">
          <cell r="B716">
            <v>272312</v>
          </cell>
          <cell r="C716" t="str">
            <v>Educational Psychologists</v>
          </cell>
          <cell r="E716">
            <v>1857</v>
          </cell>
          <cell r="F716" t="str">
            <v>n/a</v>
          </cell>
          <cell r="G716">
            <v>17</v>
          </cell>
          <cell r="H716">
            <v>83</v>
          </cell>
          <cell r="I716">
            <v>62</v>
          </cell>
          <cell r="J716">
            <v>38</v>
          </cell>
          <cell r="K716">
            <v>78.099999999999994</v>
          </cell>
          <cell r="L716">
            <v>20</v>
          </cell>
          <cell r="M716">
            <v>1.3</v>
          </cell>
          <cell r="N716">
            <v>0.2</v>
          </cell>
          <cell r="O716">
            <v>0.4</v>
          </cell>
          <cell r="P716">
            <v>0</v>
          </cell>
          <cell r="Q716">
            <v>0</v>
          </cell>
          <cell r="Y716">
            <v>62</v>
          </cell>
          <cell r="AA716">
            <v>0</v>
          </cell>
          <cell r="AF716">
            <v>42</v>
          </cell>
          <cell r="AH716">
            <v>3100</v>
          </cell>
          <cell r="AI716">
            <v>3145</v>
          </cell>
          <cell r="AN716">
            <v>53.8</v>
          </cell>
          <cell r="AR716">
            <v>22.8</v>
          </cell>
          <cell r="AT716" t="str">
            <v>Education and Training</v>
          </cell>
          <cell r="AU716" t="str">
            <v>Health Care and Social Assistance</v>
          </cell>
          <cell r="AV716" t="str">
            <v>Public Administration and Safety</v>
          </cell>
          <cell r="AW716" t="str">
            <v>Professional, Scientific and Technical Services</v>
          </cell>
          <cell r="AX716">
            <v>86.4</v>
          </cell>
          <cell r="AY716">
            <v>8.6999999999999993</v>
          </cell>
          <cell r="AZ716">
            <v>3.7</v>
          </cell>
          <cell r="BA716">
            <v>0.5</v>
          </cell>
          <cell r="BN716">
            <v>32.5</v>
          </cell>
          <cell r="BO716">
            <v>20.5</v>
          </cell>
          <cell r="BP716">
            <v>24.1</v>
          </cell>
          <cell r="BQ716">
            <v>2.1</v>
          </cell>
          <cell r="BR716">
            <v>15.5</v>
          </cell>
          <cell r="BS716">
            <v>2.5</v>
          </cell>
          <cell r="BT716">
            <v>0.5</v>
          </cell>
          <cell r="BU716">
            <v>2.2999999999999998</v>
          </cell>
          <cell r="BV716">
            <v>0</v>
          </cell>
          <cell r="BW716">
            <v>0.7</v>
          </cell>
          <cell r="BX716">
            <v>21.8</v>
          </cell>
          <cell r="BY716">
            <v>24.9</v>
          </cell>
          <cell r="BZ716">
            <v>22.6</v>
          </cell>
          <cell r="CA716">
            <v>11.2</v>
          </cell>
          <cell r="CB716">
            <v>10.9</v>
          </cell>
          <cell r="CC716">
            <v>8</v>
          </cell>
          <cell r="CD716">
            <v>46</v>
          </cell>
          <cell r="CF716" t="str">
            <v>Other Industries</v>
          </cell>
          <cell r="CG716">
            <v>0.69999999999998863</v>
          </cell>
        </row>
        <row r="717">
          <cell r="B717">
            <v>272313</v>
          </cell>
          <cell r="C717" t="str">
            <v>Organisational Psychologists</v>
          </cell>
          <cell r="E717">
            <v>1857</v>
          </cell>
          <cell r="F717" t="str">
            <v>n/a</v>
          </cell>
          <cell r="G717">
            <v>30</v>
          </cell>
          <cell r="H717">
            <v>70</v>
          </cell>
          <cell r="I717">
            <v>65</v>
          </cell>
          <cell r="J717">
            <v>35</v>
          </cell>
          <cell r="K717">
            <v>75.5</v>
          </cell>
          <cell r="L717">
            <v>23.6</v>
          </cell>
          <cell r="M717">
            <v>0.9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Y717">
            <v>65</v>
          </cell>
          <cell r="AA717">
            <v>0</v>
          </cell>
          <cell r="AF717">
            <v>45</v>
          </cell>
          <cell r="AH717">
            <v>450</v>
          </cell>
          <cell r="AI717">
            <v>448</v>
          </cell>
          <cell r="AN717">
            <v>53.8</v>
          </cell>
          <cell r="AR717">
            <v>22.8</v>
          </cell>
          <cell r="AT717" t="str">
            <v>Health Care and Social Assistance</v>
          </cell>
          <cell r="AU717" t="str">
            <v>Professional, Scientific and Technical Services</v>
          </cell>
          <cell r="AV717" t="str">
            <v>Public Administration and Safety</v>
          </cell>
          <cell r="AW717" t="str">
            <v>Administrative and Support Services</v>
          </cell>
          <cell r="AX717">
            <v>31.5</v>
          </cell>
          <cell r="AY717">
            <v>25.4</v>
          </cell>
          <cell r="AZ717">
            <v>22</v>
          </cell>
          <cell r="BA717">
            <v>9.1</v>
          </cell>
          <cell r="BN717">
            <v>32.200000000000003</v>
          </cell>
          <cell r="BO717">
            <v>23.3</v>
          </cell>
          <cell r="BP717">
            <v>22.9</v>
          </cell>
          <cell r="BQ717">
            <v>7.3</v>
          </cell>
          <cell r="BR717">
            <v>8.4</v>
          </cell>
          <cell r="BS717">
            <v>0</v>
          </cell>
          <cell r="BT717">
            <v>1.3</v>
          </cell>
          <cell r="BU717">
            <v>4.4000000000000004</v>
          </cell>
          <cell r="BV717">
            <v>0</v>
          </cell>
          <cell r="BW717">
            <v>2.5</v>
          </cell>
          <cell r="BX717">
            <v>30.3</v>
          </cell>
          <cell r="BY717">
            <v>29.8</v>
          </cell>
          <cell r="BZ717">
            <v>15.5</v>
          </cell>
          <cell r="CA717">
            <v>10.8</v>
          </cell>
          <cell r="CB717">
            <v>6.3</v>
          </cell>
          <cell r="CC717">
            <v>4.9000000000000004</v>
          </cell>
          <cell r="CD717">
            <v>41</v>
          </cell>
          <cell r="CF717" t="str">
            <v>Other Industries</v>
          </cell>
          <cell r="CG717">
            <v>12</v>
          </cell>
        </row>
        <row r="718">
          <cell r="B718">
            <v>272314</v>
          </cell>
          <cell r="C718" t="str">
            <v>Psychotherapists</v>
          </cell>
          <cell r="E718">
            <v>1857</v>
          </cell>
          <cell r="F718" t="str">
            <v>n/a</v>
          </cell>
          <cell r="G718">
            <v>19</v>
          </cell>
          <cell r="H718">
            <v>81</v>
          </cell>
          <cell r="I718">
            <v>35</v>
          </cell>
          <cell r="J718">
            <v>65</v>
          </cell>
          <cell r="K718">
            <v>59.2</v>
          </cell>
          <cell r="L718">
            <v>29.9</v>
          </cell>
          <cell r="M718">
            <v>7</v>
          </cell>
          <cell r="N718">
            <v>0.9</v>
          </cell>
          <cell r="O718">
            <v>3.1</v>
          </cell>
          <cell r="P718">
            <v>0</v>
          </cell>
          <cell r="Q718">
            <v>0</v>
          </cell>
          <cell r="Y718">
            <v>35</v>
          </cell>
          <cell r="AA718">
            <v>0</v>
          </cell>
          <cell r="AF718">
            <v>43</v>
          </cell>
          <cell r="AH718">
            <v>2300</v>
          </cell>
          <cell r="AI718">
            <v>2271</v>
          </cell>
          <cell r="AN718">
            <v>53.8</v>
          </cell>
          <cell r="AR718">
            <v>22.8</v>
          </cell>
          <cell r="AT718" t="str">
            <v>Health Care and Social Assistance</v>
          </cell>
          <cell r="AU718" t="str">
            <v>Education and Training</v>
          </cell>
          <cell r="AV718" t="str">
            <v>Public Administration and Safety</v>
          </cell>
          <cell r="AW718" t="str">
            <v>Other Services</v>
          </cell>
          <cell r="AX718">
            <v>89.1</v>
          </cell>
          <cell r="AY718">
            <v>5.6</v>
          </cell>
          <cell r="AZ718">
            <v>2.8</v>
          </cell>
          <cell r="BA718">
            <v>0.9</v>
          </cell>
          <cell r="BN718">
            <v>34.5</v>
          </cell>
          <cell r="BO718">
            <v>35.700000000000003</v>
          </cell>
          <cell r="BP718">
            <v>11.2</v>
          </cell>
          <cell r="BQ718">
            <v>5.7</v>
          </cell>
          <cell r="BR718">
            <v>8.6</v>
          </cell>
          <cell r="BS718">
            <v>1.7</v>
          </cell>
          <cell r="BT718">
            <v>0.7</v>
          </cell>
          <cell r="BU718">
            <v>1.8</v>
          </cell>
          <cell r="BV718">
            <v>0.3</v>
          </cell>
          <cell r="BW718">
            <v>6.2</v>
          </cell>
          <cell r="BX718">
            <v>16.600000000000001</v>
          </cell>
          <cell r="BY718">
            <v>16.899999999999999</v>
          </cell>
          <cell r="BZ718">
            <v>22.3</v>
          </cell>
          <cell r="CA718">
            <v>12.3</v>
          </cell>
          <cell r="CB718">
            <v>11.6</v>
          </cell>
          <cell r="CC718">
            <v>13.8</v>
          </cell>
          <cell r="CD718">
            <v>49</v>
          </cell>
          <cell r="CF718" t="str">
            <v>Other Industries</v>
          </cell>
          <cell r="CG718">
            <v>1.6000000000000085</v>
          </cell>
        </row>
        <row r="719">
          <cell r="B719">
            <v>272399</v>
          </cell>
          <cell r="C719" t="str">
            <v>Other Psychologists</v>
          </cell>
          <cell r="E719">
            <v>1857</v>
          </cell>
          <cell r="F719" t="str">
            <v>n/a</v>
          </cell>
          <cell r="G719">
            <v>21</v>
          </cell>
          <cell r="H719">
            <v>79</v>
          </cell>
          <cell r="I719">
            <v>52</v>
          </cell>
          <cell r="J719">
            <v>48</v>
          </cell>
          <cell r="K719">
            <v>75.2</v>
          </cell>
          <cell r="L719">
            <v>23.7</v>
          </cell>
          <cell r="M719">
            <v>0.3</v>
          </cell>
          <cell r="N719">
            <v>0</v>
          </cell>
          <cell r="O719">
            <v>0.8</v>
          </cell>
          <cell r="P719">
            <v>0</v>
          </cell>
          <cell r="Q719">
            <v>0</v>
          </cell>
          <cell r="Y719">
            <v>52</v>
          </cell>
          <cell r="AA719">
            <v>0</v>
          </cell>
          <cell r="AF719">
            <v>42</v>
          </cell>
          <cell r="AH719">
            <v>1200</v>
          </cell>
          <cell r="AI719">
            <v>1232</v>
          </cell>
          <cell r="AN719">
            <v>53.8</v>
          </cell>
          <cell r="AR719">
            <v>22.8</v>
          </cell>
          <cell r="AT719" t="str">
            <v>Health Care and Social Assistance</v>
          </cell>
          <cell r="AU719" t="str">
            <v>Education and Training</v>
          </cell>
          <cell r="AV719" t="str">
            <v>Public Administration and Safety</v>
          </cell>
          <cell r="AW719" t="str">
            <v>Professional, Scientific and Technical Services</v>
          </cell>
          <cell r="AX719">
            <v>53.3</v>
          </cell>
          <cell r="AY719">
            <v>29.3</v>
          </cell>
          <cell r="AZ719">
            <v>11.5</v>
          </cell>
          <cell r="BA719">
            <v>3.3</v>
          </cell>
          <cell r="BN719">
            <v>25.8</v>
          </cell>
          <cell r="BO719">
            <v>46.6</v>
          </cell>
          <cell r="BP719">
            <v>12</v>
          </cell>
          <cell r="BQ719">
            <v>3.4</v>
          </cell>
          <cell r="BR719">
            <v>8</v>
          </cell>
          <cell r="BS719">
            <v>1.1000000000000001</v>
          </cell>
          <cell r="BT719">
            <v>0.4</v>
          </cell>
          <cell r="BU719">
            <v>2.7</v>
          </cell>
          <cell r="BV719">
            <v>0.2</v>
          </cell>
          <cell r="BW719">
            <v>3.4</v>
          </cell>
          <cell r="BX719">
            <v>28.5</v>
          </cell>
          <cell r="BY719">
            <v>25.2</v>
          </cell>
          <cell r="BZ719">
            <v>16</v>
          </cell>
          <cell r="CA719">
            <v>10.1</v>
          </cell>
          <cell r="CB719">
            <v>7</v>
          </cell>
          <cell r="CC719">
            <v>9.6</v>
          </cell>
          <cell r="CD719">
            <v>41</v>
          </cell>
          <cell r="CF719" t="str">
            <v>Other Industries</v>
          </cell>
          <cell r="CG719">
            <v>2.6000000000000085</v>
          </cell>
        </row>
        <row r="720">
          <cell r="B720">
            <v>272411</v>
          </cell>
          <cell r="C720" t="str">
            <v>Historians</v>
          </cell>
          <cell r="E720">
            <v>1942</v>
          </cell>
          <cell r="F720" t="str">
            <v>n/a</v>
          </cell>
          <cell r="G720">
            <v>38</v>
          </cell>
          <cell r="H720">
            <v>63</v>
          </cell>
          <cell r="I720">
            <v>49</v>
          </cell>
          <cell r="J720">
            <v>51</v>
          </cell>
          <cell r="K720">
            <v>62.3</v>
          </cell>
          <cell r="L720">
            <v>23.7</v>
          </cell>
          <cell r="M720">
            <v>5.7</v>
          </cell>
          <cell r="N720">
            <v>2.2999999999999998</v>
          </cell>
          <cell r="O720">
            <v>5.5</v>
          </cell>
          <cell r="P720">
            <v>0</v>
          </cell>
          <cell r="Q720">
            <v>0.6</v>
          </cell>
          <cell r="Y720">
            <v>49</v>
          </cell>
          <cell r="AA720">
            <v>2.4</v>
          </cell>
          <cell r="AF720">
            <v>44</v>
          </cell>
          <cell r="AH720">
            <v>500</v>
          </cell>
          <cell r="AI720">
            <v>496</v>
          </cell>
          <cell r="AN720">
            <v>73.099999999999994</v>
          </cell>
          <cell r="AR720">
            <v>12</v>
          </cell>
          <cell r="AT720" t="str">
            <v>Professional, Scientific and Technical Services</v>
          </cell>
          <cell r="AU720" t="str">
            <v>Education and Training</v>
          </cell>
          <cell r="AV720" t="str">
            <v>Arts and Recreation Services</v>
          </cell>
          <cell r="AW720" t="str">
            <v>Public Administration and Safety</v>
          </cell>
          <cell r="AX720">
            <v>28.3</v>
          </cell>
          <cell r="AY720">
            <v>23</v>
          </cell>
          <cell r="AZ720">
            <v>16.7</v>
          </cell>
          <cell r="BA720">
            <v>14.8</v>
          </cell>
          <cell r="BN720">
            <v>26</v>
          </cell>
          <cell r="BO720">
            <v>28.6</v>
          </cell>
          <cell r="BP720">
            <v>15.3</v>
          </cell>
          <cell r="BQ720">
            <v>6.8</v>
          </cell>
          <cell r="BR720">
            <v>10.9</v>
          </cell>
          <cell r="BS720">
            <v>1.8</v>
          </cell>
          <cell r="BT720">
            <v>1</v>
          </cell>
          <cell r="BU720">
            <v>9.6999999999999993</v>
          </cell>
          <cell r="BV720">
            <v>0</v>
          </cell>
          <cell r="BW720">
            <v>1.4</v>
          </cell>
          <cell r="BX720">
            <v>13.7</v>
          </cell>
          <cell r="BY720">
            <v>15.9</v>
          </cell>
          <cell r="BZ720">
            <v>21.3</v>
          </cell>
          <cell r="CA720">
            <v>12.1</v>
          </cell>
          <cell r="CB720">
            <v>11.3</v>
          </cell>
          <cell r="CC720">
            <v>24.3</v>
          </cell>
          <cell r="CD720">
            <v>53</v>
          </cell>
          <cell r="CF720" t="str">
            <v>Other Industries</v>
          </cell>
          <cell r="CG720">
            <v>17.200000000000003</v>
          </cell>
        </row>
        <row r="721">
          <cell r="B721">
            <v>272412</v>
          </cell>
          <cell r="C721" t="str">
            <v>Interpreters</v>
          </cell>
          <cell r="E721">
            <v>1942</v>
          </cell>
          <cell r="F721" t="str">
            <v>n/a</v>
          </cell>
          <cell r="G721">
            <v>33</v>
          </cell>
          <cell r="H721">
            <v>67</v>
          </cell>
          <cell r="I721">
            <v>22</v>
          </cell>
          <cell r="J721">
            <v>78</v>
          </cell>
          <cell r="K721">
            <v>22.3</v>
          </cell>
          <cell r="L721">
            <v>31.3</v>
          </cell>
          <cell r="M721">
            <v>25.2</v>
          </cell>
          <cell r="N721">
            <v>6.8</v>
          </cell>
          <cell r="O721">
            <v>10.8</v>
          </cell>
          <cell r="P721">
            <v>0.9</v>
          </cell>
          <cell r="Q721">
            <v>2.7</v>
          </cell>
          <cell r="Y721">
            <v>22</v>
          </cell>
          <cell r="AA721">
            <v>2.4</v>
          </cell>
          <cell r="AF721">
            <v>41</v>
          </cell>
          <cell r="AH721">
            <v>4000</v>
          </cell>
          <cell r="AI721">
            <v>3986</v>
          </cell>
          <cell r="AN721">
            <v>73.099999999999994</v>
          </cell>
          <cell r="AR721">
            <v>12</v>
          </cell>
          <cell r="AT721" t="str">
            <v>Professional, Scientific and Technical Services</v>
          </cell>
          <cell r="AU721" t="str">
            <v>Health Care and Social Assistance</v>
          </cell>
          <cell r="AV721" t="str">
            <v>Public Administration and Safety</v>
          </cell>
          <cell r="AW721" t="str">
            <v>Education and Training</v>
          </cell>
          <cell r="AX721">
            <v>53.7</v>
          </cell>
          <cell r="AY721">
            <v>19.2</v>
          </cell>
          <cell r="AZ721">
            <v>12.4</v>
          </cell>
          <cell r="BA721">
            <v>9.3000000000000007</v>
          </cell>
          <cell r="BN721">
            <v>29.2</v>
          </cell>
          <cell r="BO721">
            <v>32.6</v>
          </cell>
          <cell r="BP721">
            <v>15.9</v>
          </cell>
          <cell r="BQ721">
            <v>9.1999999999999993</v>
          </cell>
          <cell r="BR721">
            <v>8.5</v>
          </cell>
          <cell r="BS721">
            <v>1.7</v>
          </cell>
          <cell r="BT721">
            <v>1.7</v>
          </cell>
          <cell r="BU721">
            <v>1.2</v>
          </cell>
          <cell r="BV721">
            <v>0.4</v>
          </cell>
          <cell r="BW721">
            <v>3.2</v>
          </cell>
          <cell r="BX721">
            <v>14.8</v>
          </cell>
          <cell r="BY721">
            <v>19.8</v>
          </cell>
          <cell r="BZ721">
            <v>23.4</v>
          </cell>
          <cell r="CA721">
            <v>13.3</v>
          </cell>
          <cell r="CB721">
            <v>10.8</v>
          </cell>
          <cell r="CC721">
            <v>14.4</v>
          </cell>
          <cell r="CD721">
            <v>50</v>
          </cell>
          <cell r="CF721" t="str">
            <v>Other Industries</v>
          </cell>
          <cell r="CG721">
            <v>5.3999999999999915</v>
          </cell>
        </row>
        <row r="722">
          <cell r="B722">
            <v>272413</v>
          </cell>
          <cell r="C722" t="str">
            <v>Translators</v>
          </cell>
          <cell r="E722">
            <v>1942</v>
          </cell>
          <cell r="F722" t="str">
            <v>n/a</v>
          </cell>
          <cell r="G722">
            <v>36</v>
          </cell>
          <cell r="H722">
            <v>64</v>
          </cell>
          <cell r="I722">
            <v>41</v>
          </cell>
          <cell r="J722">
            <v>59</v>
          </cell>
          <cell r="K722">
            <v>44.4</v>
          </cell>
          <cell r="L722">
            <v>36.299999999999997</v>
          </cell>
          <cell r="M722">
            <v>7.8</v>
          </cell>
          <cell r="N722">
            <v>1.4</v>
          </cell>
          <cell r="O722">
            <v>8.5</v>
          </cell>
          <cell r="P722">
            <v>0.3</v>
          </cell>
          <cell r="Q722">
            <v>1.4</v>
          </cell>
          <cell r="Y722">
            <v>41</v>
          </cell>
          <cell r="AA722">
            <v>2.4</v>
          </cell>
          <cell r="AF722">
            <v>43</v>
          </cell>
          <cell r="AH722">
            <v>1500</v>
          </cell>
          <cell r="AI722">
            <v>1536</v>
          </cell>
          <cell r="AN722">
            <v>73.099999999999994</v>
          </cell>
          <cell r="AR722">
            <v>12</v>
          </cell>
          <cell r="AT722" t="str">
            <v>Professional, Scientific and Technical Services</v>
          </cell>
          <cell r="AU722" t="str">
            <v>Public Administration and Safety</v>
          </cell>
          <cell r="AV722" t="str">
            <v>Health Care and Social Assistance</v>
          </cell>
          <cell r="AW722" t="str">
            <v>Education and Training</v>
          </cell>
          <cell r="AX722">
            <v>69.599999999999994</v>
          </cell>
          <cell r="AY722">
            <v>7.2</v>
          </cell>
          <cell r="AZ722">
            <v>4.5999999999999996</v>
          </cell>
          <cell r="BA722">
            <v>3.8</v>
          </cell>
          <cell r="BN722">
            <v>35.1</v>
          </cell>
          <cell r="BO722">
            <v>29</v>
          </cell>
          <cell r="BP722">
            <v>17.3</v>
          </cell>
          <cell r="BQ722">
            <v>5.9</v>
          </cell>
          <cell r="BR722">
            <v>6.4</v>
          </cell>
          <cell r="BS722">
            <v>1.5</v>
          </cell>
          <cell r="BT722">
            <v>1.1000000000000001</v>
          </cell>
          <cell r="BU722">
            <v>3.8</v>
          </cell>
          <cell r="BV722">
            <v>0.2</v>
          </cell>
          <cell r="BW722">
            <v>3</v>
          </cell>
          <cell r="BX722">
            <v>19.8</v>
          </cell>
          <cell r="BY722">
            <v>21.8</v>
          </cell>
          <cell r="BZ722">
            <v>22</v>
          </cell>
          <cell r="CA722">
            <v>9.5</v>
          </cell>
          <cell r="CB722">
            <v>10</v>
          </cell>
          <cell r="CC722">
            <v>13.8</v>
          </cell>
          <cell r="CD722">
            <v>47</v>
          </cell>
          <cell r="CF722" t="str">
            <v>Other Industries</v>
          </cell>
          <cell r="CG722">
            <v>14.800000000000011</v>
          </cell>
        </row>
        <row r="723">
          <cell r="B723">
            <v>272414</v>
          </cell>
          <cell r="C723" t="str">
            <v>Archaeologists</v>
          </cell>
          <cell r="E723">
            <v>1942</v>
          </cell>
          <cell r="F723" t="str">
            <v>n/a</v>
          </cell>
          <cell r="G723">
            <v>50</v>
          </cell>
          <cell r="H723">
            <v>51</v>
          </cell>
          <cell r="I723">
            <v>76</v>
          </cell>
          <cell r="J723">
            <v>24</v>
          </cell>
          <cell r="K723">
            <v>40.9</v>
          </cell>
          <cell r="L723">
            <v>56.4</v>
          </cell>
          <cell r="M723">
            <v>0</v>
          </cell>
          <cell r="N723">
            <v>0</v>
          </cell>
          <cell r="O723">
            <v>2.7</v>
          </cell>
          <cell r="P723">
            <v>0</v>
          </cell>
          <cell r="Q723">
            <v>0</v>
          </cell>
          <cell r="Y723">
            <v>76</v>
          </cell>
          <cell r="AA723">
            <v>2.4</v>
          </cell>
          <cell r="AF723">
            <v>44</v>
          </cell>
          <cell r="AH723">
            <v>430</v>
          </cell>
          <cell r="AI723">
            <v>428</v>
          </cell>
          <cell r="AN723">
            <v>73.099999999999994</v>
          </cell>
          <cell r="AR723">
            <v>12</v>
          </cell>
          <cell r="AT723" t="str">
            <v>Professional, Scientific and Technical Services</v>
          </cell>
          <cell r="AU723" t="str">
            <v>Public Administration and Safety</v>
          </cell>
          <cell r="AV723" t="str">
            <v>Education and Training</v>
          </cell>
          <cell r="AW723" t="str">
            <v>Mining</v>
          </cell>
          <cell r="AX723">
            <v>76.099999999999994</v>
          </cell>
          <cell r="AY723">
            <v>8.6999999999999993</v>
          </cell>
          <cell r="AZ723">
            <v>5.8</v>
          </cell>
          <cell r="BA723">
            <v>2.4</v>
          </cell>
          <cell r="BN723">
            <v>39</v>
          </cell>
          <cell r="BO723">
            <v>29.8</v>
          </cell>
          <cell r="BP723">
            <v>8.1999999999999993</v>
          </cell>
          <cell r="BQ723">
            <v>3.1</v>
          </cell>
          <cell r="BR723">
            <v>10.8</v>
          </cell>
          <cell r="BS723">
            <v>3.1</v>
          </cell>
          <cell r="BT723">
            <v>0</v>
          </cell>
          <cell r="BU723">
            <v>6.1</v>
          </cell>
          <cell r="BV723">
            <v>0</v>
          </cell>
          <cell r="BW723">
            <v>5</v>
          </cell>
          <cell r="BX723">
            <v>27.7</v>
          </cell>
          <cell r="BY723">
            <v>27.9</v>
          </cell>
          <cell r="BZ723">
            <v>21.7</v>
          </cell>
          <cell r="CA723">
            <v>8.5</v>
          </cell>
          <cell r="CB723">
            <v>5.4</v>
          </cell>
          <cell r="CC723">
            <v>3.8</v>
          </cell>
          <cell r="CD723">
            <v>41</v>
          </cell>
          <cell r="CF723" t="str">
            <v>Other Industries</v>
          </cell>
          <cell r="CG723">
            <v>7</v>
          </cell>
        </row>
        <row r="724">
          <cell r="B724">
            <v>272499</v>
          </cell>
          <cell r="C724" t="str">
            <v>Other Social Professionals</v>
          </cell>
          <cell r="E724">
            <v>1942</v>
          </cell>
          <cell r="F724" t="str">
            <v>n/a</v>
          </cell>
          <cell r="G724">
            <v>40</v>
          </cell>
          <cell r="H724">
            <v>60</v>
          </cell>
          <cell r="I724">
            <v>54</v>
          </cell>
          <cell r="J724">
            <v>46</v>
          </cell>
          <cell r="K724">
            <v>44.4</v>
          </cell>
          <cell r="L724">
            <v>29.8</v>
          </cell>
          <cell r="M724">
            <v>4.4000000000000004</v>
          </cell>
          <cell r="N724">
            <v>4</v>
          </cell>
          <cell r="O724">
            <v>11.2</v>
          </cell>
          <cell r="P724">
            <v>1.3</v>
          </cell>
          <cell r="Q724">
            <v>4.8</v>
          </cell>
          <cell r="Y724">
            <v>54</v>
          </cell>
          <cell r="AA724">
            <v>2.4</v>
          </cell>
          <cell r="AF724">
            <v>43</v>
          </cell>
          <cell r="AH724">
            <v>2700</v>
          </cell>
          <cell r="AI724">
            <v>2690</v>
          </cell>
          <cell r="AN724">
            <v>73.099999999999994</v>
          </cell>
          <cell r="AR724">
            <v>12</v>
          </cell>
          <cell r="AT724" t="str">
            <v>Education and Training</v>
          </cell>
          <cell r="AU724" t="str">
            <v>Professional, Scientific and Technical Services</v>
          </cell>
          <cell r="AV724" t="str">
            <v>Public Administration and Safety</v>
          </cell>
          <cell r="AW724" t="str">
            <v>Health Care and Social Assistance</v>
          </cell>
          <cell r="AX724">
            <v>32</v>
          </cell>
          <cell r="AY724">
            <v>24.5</v>
          </cell>
          <cell r="AZ724">
            <v>18.399999999999999</v>
          </cell>
          <cell r="BA724">
            <v>5</v>
          </cell>
          <cell r="BN724">
            <v>32.1</v>
          </cell>
          <cell r="BO724">
            <v>27.5</v>
          </cell>
          <cell r="BP724">
            <v>15.4</v>
          </cell>
          <cell r="BQ724">
            <v>4.5999999999999996</v>
          </cell>
          <cell r="BR724">
            <v>10.7</v>
          </cell>
          <cell r="BS724">
            <v>1.8</v>
          </cell>
          <cell r="BT724">
            <v>2.7</v>
          </cell>
          <cell r="BU724">
            <v>5.2</v>
          </cell>
          <cell r="BV724">
            <v>6.7</v>
          </cell>
          <cell r="BW724">
            <v>6.9</v>
          </cell>
          <cell r="BX724">
            <v>22.1</v>
          </cell>
          <cell r="BY724">
            <v>22.6</v>
          </cell>
          <cell r="BZ724">
            <v>19.2</v>
          </cell>
          <cell r="CA724">
            <v>8.5</v>
          </cell>
          <cell r="CB724">
            <v>6.6</v>
          </cell>
          <cell r="CC724">
            <v>7.6</v>
          </cell>
          <cell r="CD724">
            <v>40</v>
          </cell>
          <cell r="CF724" t="str">
            <v>Other Industries</v>
          </cell>
          <cell r="CG724">
            <v>20.099999999999994</v>
          </cell>
        </row>
        <row r="725">
          <cell r="B725">
            <v>272611</v>
          </cell>
          <cell r="C725" t="str">
            <v>Community Arts Workers</v>
          </cell>
          <cell r="E725">
            <v>1374</v>
          </cell>
          <cell r="F725" t="str">
            <v>n/a</v>
          </cell>
          <cell r="G725">
            <v>19</v>
          </cell>
          <cell r="H725">
            <v>81</v>
          </cell>
          <cell r="I725">
            <v>52</v>
          </cell>
          <cell r="J725">
            <v>48</v>
          </cell>
          <cell r="K725">
            <v>32.1</v>
          </cell>
          <cell r="L725">
            <v>38.5</v>
          </cell>
          <cell r="M725">
            <v>15.2</v>
          </cell>
          <cell r="N725">
            <v>5.9</v>
          </cell>
          <cell r="O725">
            <v>6.8</v>
          </cell>
          <cell r="P725">
            <v>0.6</v>
          </cell>
          <cell r="Q725">
            <v>0.8</v>
          </cell>
          <cell r="Y725">
            <v>52</v>
          </cell>
          <cell r="AA725">
            <v>3.7</v>
          </cell>
          <cell r="AF725">
            <v>41</v>
          </cell>
          <cell r="AH725">
            <v>500</v>
          </cell>
          <cell r="AI725">
            <v>496</v>
          </cell>
          <cell r="AN725">
            <v>40.4</v>
          </cell>
          <cell r="AR725">
            <v>23.1</v>
          </cell>
          <cell r="AT725" t="str">
            <v>Public Administration and Safety</v>
          </cell>
          <cell r="AU725" t="str">
            <v>Arts and Recreation Services</v>
          </cell>
          <cell r="AV725" t="str">
            <v>Health Care and Social Assistance</v>
          </cell>
          <cell r="AW725" t="str">
            <v>Education and Training</v>
          </cell>
          <cell r="AX725">
            <v>62.3</v>
          </cell>
          <cell r="AY725">
            <v>18.100000000000001</v>
          </cell>
          <cell r="AZ725">
            <v>8.4</v>
          </cell>
          <cell r="BA725">
            <v>5.0999999999999996</v>
          </cell>
          <cell r="BN725">
            <v>24.5</v>
          </cell>
          <cell r="BO725">
            <v>28.4</v>
          </cell>
          <cell r="BP725">
            <v>15.9</v>
          </cell>
          <cell r="BQ725">
            <v>10</v>
          </cell>
          <cell r="BR725">
            <v>13.7</v>
          </cell>
          <cell r="BS725">
            <v>3.9</v>
          </cell>
          <cell r="BT725">
            <v>2.9</v>
          </cell>
          <cell r="BU725">
            <v>0.8</v>
          </cell>
          <cell r="BV725">
            <v>0</v>
          </cell>
          <cell r="BW725">
            <v>2.6</v>
          </cell>
          <cell r="BX725">
            <v>19.600000000000001</v>
          </cell>
          <cell r="BY725">
            <v>30.2</v>
          </cell>
          <cell r="BZ725">
            <v>27.4</v>
          </cell>
          <cell r="CA725">
            <v>9.5</v>
          </cell>
          <cell r="CB725">
            <v>7.9</v>
          </cell>
          <cell r="CC725">
            <v>2.8</v>
          </cell>
          <cell r="CD725">
            <v>43</v>
          </cell>
          <cell r="CF725" t="str">
            <v>Other Industries</v>
          </cell>
          <cell r="CG725">
            <v>6.0999999999999943</v>
          </cell>
        </row>
        <row r="726">
          <cell r="B726">
            <v>272612</v>
          </cell>
          <cell r="C726" t="str">
            <v>Recreation Officers</v>
          </cell>
          <cell r="E726">
            <v>1374</v>
          </cell>
          <cell r="F726" t="str">
            <v>n/a</v>
          </cell>
          <cell r="G726">
            <v>38</v>
          </cell>
          <cell r="H726">
            <v>62</v>
          </cell>
          <cell r="I726">
            <v>53</v>
          </cell>
          <cell r="J726">
            <v>47</v>
          </cell>
          <cell r="K726">
            <v>6.9</v>
          </cell>
          <cell r="L726">
            <v>25.2</v>
          </cell>
          <cell r="M726">
            <v>17.2</v>
          </cell>
          <cell r="N726">
            <v>21.3</v>
          </cell>
          <cell r="O726">
            <v>16.399999999999999</v>
          </cell>
          <cell r="P726">
            <v>4</v>
          </cell>
          <cell r="Q726">
            <v>8.9</v>
          </cell>
          <cell r="Y726">
            <v>53</v>
          </cell>
          <cell r="AA726">
            <v>3.7</v>
          </cell>
          <cell r="AF726">
            <v>42</v>
          </cell>
          <cell r="AH726">
            <v>1800</v>
          </cell>
          <cell r="AI726">
            <v>1844</v>
          </cell>
          <cell r="AN726">
            <v>40.4</v>
          </cell>
          <cell r="AR726">
            <v>23.1</v>
          </cell>
          <cell r="AT726" t="str">
            <v>Public Administration and Safety</v>
          </cell>
          <cell r="AU726" t="str">
            <v>Health Care and Social Assistance</v>
          </cell>
          <cell r="AV726" t="str">
            <v>Arts and Recreation Services</v>
          </cell>
          <cell r="AW726" t="str">
            <v>Other Services</v>
          </cell>
          <cell r="AX726">
            <v>32.299999999999997</v>
          </cell>
          <cell r="AY726">
            <v>30.4</v>
          </cell>
          <cell r="AZ726">
            <v>18</v>
          </cell>
          <cell r="BA726">
            <v>6</v>
          </cell>
          <cell r="BN726">
            <v>36.6</v>
          </cell>
          <cell r="BO726">
            <v>21.1</v>
          </cell>
          <cell r="BP726">
            <v>19.5</v>
          </cell>
          <cell r="BQ726">
            <v>4.8</v>
          </cell>
          <cell r="BR726">
            <v>11.5</v>
          </cell>
          <cell r="BS726">
            <v>1.7</v>
          </cell>
          <cell r="BT726">
            <v>3.3</v>
          </cell>
          <cell r="BU726">
            <v>1.5</v>
          </cell>
          <cell r="BV726">
            <v>7.9</v>
          </cell>
          <cell r="BW726">
            <v>12</v>
          </cell>
          <cell r="BX726">
            <v>22.1</v>
          </cell>
          <cell r="BY726">
            <v>20.9</v>
          </cell>
          <cell r="BZ726">
            <v>19.5</v>
          </cell>
          <cell r="CA726">
            <v>8.3000000000000007</v>
          </cell>
          <cell r="CB726">
            <v>6.2</v>
          </cell>
          <cell r="CC726">
            <v>3.1</v>
          </cell>
          <cell r="CD726">
            <v>38</v>
          </cell>
          <cell r="CF726" t="str">
            <v>Other Industries</v>
          </cell>
          <cell r="CG726">
            <v>13.300000000000011</v>
          </cell>
        </row>
        <row r="727">
          <cell r="B727">
            <v>272613</v>
          </cell>
          <cell r="C727" t="str">
            <v>Welfare Workers</v>
          </cell>
          <cell r="E727">
            <v>1374</v>
          </cell>
          <cell r="F727" t="str">
            <v>n/a</v>
          </cell>
          <cell r="G727">
            <v>21</v>
          </cell>
          <cell r="H727">
            <v>79</v>
          </cell>
          <cell r="I727">
            <v>64</v>
          </cell>
          <cell r="J727">
            <v>36</v>
          </cell>
          <cell r="K727">
            <v>16.899999999999999</v>
          </cell>
          <cell r="L727">
            <v>41.9</v>
          </cell>
          <cell r="M727">
            <v>22.3</v>
          </cell>
          <cell r="N727">
            <v>9.9</v>
          </cell>
          <cell r="O727">
            <v>4.7</v>
          </cell>
          <cell r="P727">
            <v>1.3</v>
          </cell>
          <cell r="Q727">
            <v>3</v>
          </cell>
          <cell r="Y727">
            <v>64</v>
          </cell>
          <cell r="AA727">
            <v>3.7</v>
          </cell>
          <cell r="AF727">
            <v>41</v>
          </cell>
          <cell r="AH727">
            <v>20000</v>
          </cell>
          <cell r="AI727">
            <v>19954</v>
          </cell>
          <cell r="AN727">
            <v>40.4</v>
          </cell>
          <cell r="AR727">
            <v>23.1</v>
          </cell>
          <cell r="AT727" t="str">
            <v>Health Care and Social Assistance</v>
          </cell>
          <cell r="AU727" t="str">
            <v>Public Administration and Safety</v>
          </cell>
          <cell r="AV727" t="str">
            <v>Education and Training</v>
          </cell>
          <cell r="AW727" t="str">
            <v>Professional, Scientific and Technical Services</v>
          </cell>
          <cell r="AX727">
            <v>56.8</v>
          </cell>
          <cell r="AY727">
            <v>33.6</v>
          </cell>
          <cell r="AZ727">
            <v>2.2999999999999998</v>
          </cell>
          <cell r="BA727">
            <v>2</v>
          </cell>
          <cell r="BN727">
            <v>31</v>
          </cell>
          <cell r="BO727">
            <v>25.5</v>
          </cell>
          <cell r="BP727">
            <v>18.5</v>
          </cell>
          <cell r="BQ727">
            <v>7.4</v>
          </cell>
          <cell r="BR727">
            <v>11.6</v>
          </cell>
          <cell r="BS727">
            <v>2.5</v>
          </cell>
          <cell r="BT727">
            <v>1.9</v>
          </cell>
          <cell r="BU727">
            <v>1.8</v>
          </cell>
          <cell r="BV727">
            <v>0.2</v>
          </cell>
          <cell r="BW727">
            <v>4.7</v>
          </cell>
          <cell r="BX727">
            <v>25.9</v>
          </cell>
          <cell r="BY727">
            <v>24.3</v>
          </cell>
          <cell r="BZ727">
            <v>23.5</v>
          </cell>
          <cell r="CA727">
            <v>10.6</v>
          </cell>
          <cell r="CB727">
            <v>7</v>
          </cell>
          <cell r="CC727">
            <v>3.7</v>
          </cell>
          <cell r="CD727">
            <v>42</v>
          </cell>
          <cell r="CF727" t="str">
            <v>Other Industries</v>
          </cell>
          <cell r="CG727">
            <v>5.2999999999999972</v>
          </cell>
        </row>
        <row r="728">
          <cell r="B728">
            <v>311211</v>
          </cell>
          <cell r="C728" t="str">
            <v>Anaesthetic Technicians</v>
          </cell>
          <cell r="E728">
            <v>1159</v>
          </cell>
          <cell r="F728" t="str">
            <v>n/a</v>
          </cell>
          <cell r="G728">
            <v>46</v>
          </cell>
          <cell r="H728">
            <v>53</v>
          </cell>
          <cell r="I728">
            <v>74</v>
          </cell>
          <cell r="J728">
            <v>26</v>
          </cell>
          <cell r="K728">
            <v>20.8</v>
          </cell>
          <cell r="L728">
            <v>17.2</v>
          </cell>
          <cell r="M728">
            <v>48.6</v>
          </cell>
          <cell r="N728">
            <v>10.8</v>
          </cell>
          <cell r="O728">
            <v>2.2000000000000002</v>
          </cell>
          <cell r="P728">
            <v>0</v>
          </cell>
          <cell r="Q728">
            <v>0.5</v>
          </cell>
          <cell r="Y728">
            <v>74</v>
          </cell>
          <cell r="AA728">
            <v>2.6</v>
          </cell>
          <cell r="AF728">
            <v>42</v>
          </cell>
          <cell r="AH728">
            <v>620</v>
          </cell>
          <cell r="AI728">
            <v>615</v>
          </cell>
          <cell r="AN728">
            <v>6.4</v>
          </cell>
          <cell r="AR728">
            <v>14.4</v>
          </cell>
          <cell r="AT728" t="str">
            <v>Health Care and Social Assistance</v>
          </cell>
          <cell r="AU728" t="str">
            <v>Public Administration and Safety</v>
          </cell>
          <cell r="AV728" t="str">
            <v>Financial and Insurance Services</v>
          </cell>
          <cell r="AW728" t="str">
            <v>Education and Training</v>
          </cell>
          <cell r="AX728">
            <v>97</v>
          </cell>
          <cell r="AY728">
            <v>1.5</v>
          </cell>
          <cell r="AZ728">
            <v>0.5</v>
          </cell>
          <cell r="BA728">
            <v>0.5</v>
          </cell>
          <cell r="BN728">
            <v>11.7</v>
          </cell>
          <cell r="BO728">
            <v>10.199999999999999</v>
          </cell>
          <cell r="BP728">
            <v>34.6</v>
          </cell>
          <cell r="BQ728">
            <v>0.5</v>
          </cell>
          <cell r="BR728">
            <v>43</v>
          </cell>
          <cell r="BS728">
            <v>0</v>
          </cell>
          <cell r="BT728">
            <v>0</v>
          </cell>
          <cell r="BU728">
            <v>0</v>
          </cell>
          <cell r="BV728">
            <v>0.5</v>
          </cell>
          <cell r="BW728">
            <v>4.9000000000000004</v>
          </cell>
          <cell r="BX728">
            <v>18.100000000000001</v>
          </cell>
          <cell r="BY728">
            <v>26.2</v>
          </cell>
          <cell r="BZ728">
            <v>26.9</v>
          </cell>
          <cell r="CA728">
            <v>14.3</v>
          </cell>
          <cell r="CB728">
            <v>6.5</v>
          </cell>
          <cell r="CC728">
            <v>2.6</v>
          </cell>
          <cell r="CD728">
            <v>45</v>
          </cell>
          <cell r="CF728" t="str">
            <v>Other Industries</v>
          </cell>
          <cell r="CG728">
            <v>0.5</v>
          </cell>
        </row>
        <row r="729">
          <cell r="B729">
            <v>311212</v>
          </cell>
          <cell r="C729" t="str">
            <v>Cardiac Technicians</v>
          </cell>
          <cell r="E729">
            <v>1159</v>
          </cell>
          <cell r="F729" t="str">
            <v>n/a</v>
          </cell>
          <cell r="G729">
            <v>30</v>
          </cell>
          <cell r="H729">
            <v>70</v>
          </cell>
          <cell r="I729">
            <v>61</v>
          </cell>
          <cell r="J729">
            <v>39</v>
          </cell>
          <cell r="K729">
            <v>20.6</v>
          </cell>
          <cell r="L729">
            <v>57.3</v>
          </cell>
          <cell r="M729">
            <v>10.5</v>
          </cell>
          <cell r="N729">
            <v>4.5999999999999996</v>
          </cell>
          <cell r="O729">
            <v>5</v>
          </cell>
          <cell r="P729">
            <v>0.6</v>
          </cell>
          <cell r="Q729">
            <v>1.4</v>
          </cell>
          <cell r="Y729">
            <v>61</v>
          </cell>
          <cell r="AA729">
            <v>2.6</v>
          </cell>
          <cell r="AF729">
            <v>41</v>
          </cell>
          <cell r="AH729">
            <v>690</v>
          </cell>
          <cell r="AI729">
            <v>690</v>
          </cell>
          <cell r="AN729">
            <v>6.4</v>
          </cell>
          <cell r="AR729">
            <v>14.4</v>
          </cell>
          <cell r="AT729" t="str">
            <v>Health Care and Social Assistance</v>
          </cell>
          <cell r="AU729" t="str">
            <v>Wholesale Trade</v>
          </cell>
          <cell r="AV729" t="str">
            <v>Manufacturing</v>
          </cell>
          <cell r="AW729" t="str">
            <v>Public Administration and Safety</v>
          </cell>
          <cell r="AX729">
            <v>91.2</v>
          </cell>
          <cell r="AY729">
            <v>6.5</v>
          </cell>
          <cell r="AZ729">
            <v>1.5</v>
          </cell>
          <cell r="BA729">
            <v>0.4</v>
          </cell>
          <cell r="BN729">
            <v>31.1</v>
          </cell>
          <cell r="BO729">
            <v>34.5</v>
          </cell>
          <cell r="BP729">
            <v>11.4</v>
          </cell>
          <cell r="BQ729">
            <v>8.1999999999999993</v>
          </cell>
          <cell r="BR729">
            <v>13</v>
          </cell>
          <cell r="BS729">
            <v>0.4</v>
          </cell>
          <cell r="BT729">
            <v>1</v>
          </cell>
          <cell r="BU729">
            <v>0.4</v>
          </cell>
          <cell r="BV729">
            <v>0</v>
          </cell>
          <cell r="BW729">
            <v>11.3</v>
          </cell>
          <cell r="BX729">
            <v>36.1</v>
          </cell>
          <cell r="BY729">
            <v>21.5</v>
          </cell>
          <cell r="BZ729">
            <v>18.3</v>
          </cell>
          <cell r="CA729">
            <v>6.5</v>
          </cell>
          <cell r="CB729">
            <v>3.6</v>
          </cell>
          <cell r="CC729">
            <v>2.7</v>
          </cell>
          <cell r="CD729">
            <v>36</v>
          </cell>
          <cell r="CF729" t="str">
            <v>Other Industries</v>
          </cell>
          <cell r="CG729">
            <v>0.39999999999999147</v>
          </cell>
        </row>
        <row r="730">
          <cell r="B730">
            <v>311213</v>
          </cell>
          <cell r="C730" t="str">
            <v>Medical Laboratory Technicians</v>
          </cell>
          <cell r="E730">
            <v>1159</v>
          </cell>
          <cell r="F730" t="str">
            <v>n/a</v>
          </cell>
          <cell r="G730">
            <v>26</v>
          </cell>
          <cell r="H730">
            <v>74</v>
          </cell>
          <cell r="I730">
            <v>62</v>
          </cell>
          <cell r="J730">
            <v>38</v>
          </cell>
          <cell r="K730">
            <v>7.7</v>
          </cell>
          <cell r="L730">
            <v>34.200000000000003</v>
          </cell>
          <cell r="M730">
            <v>25.6</v>
          </cell>
          <cell r="N730">
            <v>10</v>
          </cell>
          <cell r="O730">
            <v>15.6</v>
          </cell>
          <cell r="P730">
            <v>2.5</v>
          </cell>
          <cell r="Q730">
            <v>4.4000000000000004</v>
          </cell>
          <cell r="Y730">
            <v>62</v>
          </cell>
          <cell r="AA730">
            <v>2.6</v>
          </cell>
          <cell r="AF730">
            <v>40</v>
          </cell>
          <cell r="AH730">
            <v>6200</v>
          </cell>
          <cell r="AI730">
            <v>6214</v>
          </cell>
          <cell r="AN730">
            <v>6.4</v>
          </cell>
          <cell r="AR730">
            <v>14.4</v>
          </cell>
          <cell r="AT730" t="str">
            <v>Health Care and Social Assistance</v>
          </cell>
          <cell r="AU730" t="str">
            <v>Professional, Scientific and Technical Services</v>
          </cell>
          <cell r="AV730" t="str">
            <v>Education and Training</v>
          </cell>
          <cell r="AW730" t="str">
            <v>Public Administration and Safety</v>
          </cell>
          <cell r="AX730">
            <v>87.5</v>
          </cell>
          <cell r="AY730">
            <v>5</v>
          </cell>
          <cell r="AZ730">
            <v>3</v>
          </cell>
          <cell r="BA730">
            <v>1.7</v>
          </cell>
          <cell r="BN730">
            <v>35.5</v>
          </cell>
          <cell r="BO730">
            <v>18.2</v>
          </cell>
          <cell r="BP730">
            <v>18.8</v>
          </cell>
          <cell r="BQ730">
            <v>10.8</v>
          </cell>
          <cell r="BR730">
            <v>12.8</v>
          </cell>
          <cell r="BS730">
            <v>1.6</v>
          </cell>
          <cell r="BT730">
            <v>0.7</v>
          </cell>
          <cell r="BU730">
            <v>1.7</v>
          </cell>
          <cell r="BV730">
            <v>0.9</v>
          </cell>
          <cell r="BW730">
            <v>11</v>
          </cell>
          <cell r="BX730">
            <v>27.9</v>
          </cell>
          <cell r="BY730">
            <v>21.7</v>
          </cell>
          <cell r="BZ730">
            <v>20.100000000000001</v>
          </cell>
          <cell r="CA730">
            <v>9.9</v>
          </cell>
          <cell r="CB730">
            <v>5.8</v>
          </cell>
          <cell r="CC730">
            <v>2.7</v>
          </cell>
          <cell r="CD730">
            <v>39</v>
          </cell>
          <cell r="CF730" t="str">
            <v>Other Industries</v>
          </cell>
          <cell r="CG730">
            <v>2.7999999999999972</v>
          </cell>
        </row>
        <row r="731">
          <cell r="B731">
            <v>311214</v>
          </cell>
          <cell r="C731" t="str">
            <v>Operating Theatre Technicians</v>
          </cell>
          <cell r="E731">
            <v>1159</v>
          </cell>
          <cell r="F731" t="str">
            <v>n/a</v>
          </cell>
          <cell r="G731">
            <v>77</v>
          </cell>
          <cell r="H731">
            <v>23</v>
          </cell>
          <cell r="I731">
            <v>75</v>
          </cell>
          <cell r="J731">
            <v>25</v>
          </cell>
          <cell r="K731">
            <v>1.9</v>
          </cell>
          <cell r="L731">
            <v>12.8</v>
          </cell>
          <cell r="M731">
            <v>10.1</v>
          </cell>
          <cell r="N731">
            <v>51.4</v>
          </cell>
          <cell r="O731">
            <v>13.9</v>
          </cell>
          <cell r="P731">
            <v>3.9</v>
          </cell>
          <cell r="Q731">
            <v>6</v>
          </cell>
          <cell r="Y731">
            <v>75</v>
          </cell>
          <cell r="AA731">
            <v>2.6</v>
          </cell>
          <cell r="AF731">
            <v>42</v>
          </cell>
          <cell r="AH731">
            <v>1100</v>
          </cell>
          <cell r="AI731">
            <v>1129</v>
          </cell>
          <cell r="AN731">
            <v>6.4</v>
          </cell>
          <cell r="AR731">
            <v>14.4</v>
          </cell>
          <cell r="AT731" t="str">
            <v>Health Care and Social Assistance</v>
          </cell>
          <cell r="AU731" t="str">
            <v>Public Administration and Safety</v>
          </cell>
          <cell r="AV731" t="str">
            <v>Administrative and Support Services</v>
          </cell>
          <cell r="AW731" t="str">
            <v>Education and Training</v>
          </cell>
          <cell r="AX731">
            <v>96.7</v>
          </cell>
          <cell r="AY731">
            <v>1.3</v>
          </cell>
          <cell r="AZ731">
            <v>0.7</v>
          </cell>
          <cell r="BA731">
            <v>0.4</v>
          </cell>
          <cell r="BN731">
            <v>6.7</v>
          </cell>
          <cell r="BO731">
            <v>76.3</v>
          </cell>
          <cell r="BP731">
            <v>9.1999999999999993</v>
          </cell>
          <cell r="BQ731">
            <v>2.7</v>
          </cell>
          <cell r="BR731">
            <v>2.2000000000000002</v>
          </cell>
          <cell r="BS731">
            <v>2.1</v>
          </cell>
          <cell r="BT731">
            <v>0.8</v>
          </cell>
          <cell r="BU731">
            <v>0</v>
          </cell>
          <cell r="BV731">
            <v>0.4</v>
          </cell>
          <cell r="BW731">
            <v>5.5</v>
          </cell>
          <cell r="BX731">
            <v>16.5</v>
          </cell>
          <cell r="BY731">
            <v>23.4</v>
          </cell>
          <cell r="BZ731">
            <v>30.2</v>
          </cell>
          <cell r="CA731">
            <v>14.6</v>
          </cell>
          <cell r="CB731">
            <v>7</v>
          </cell>
          <cell r="CC731">
            <v>2.5</v>
          </cell>
          <cell r="CD731">
            <v>46</v>
          </cell>
          <cell r="CF731" t="str">
            <v>Other Industries</v>
          </cell>
          <cell r="CG731">
            <v>0.89999999999999147</v>
          </cell>
        </row>
        <row r="732">
          <cell r="B732">
            <v>311215</v>
          </cell>
          <cell r="C732" t="str">
            <v>Pharmacy Technicians</v>
          </cell>
          <cell r="E732">
            <v>1159</v>
          </cell>
          <cell r="F732" t="str">
            <v>n/a</v>
          </cell>
          <cell r="G732">
            <v>10</v>
          </cell>
          <cell r="H732">
            <v>90</v>
          </cell>
          <cell r="I732">
            <v>53</v>
          </cell>
          <cell r="J732">
            <v>47</v>
          </cell>
          <cell r="K732">
            <v>4.0999999999999996</v>
          </cell>
          <cell r="L732">
            <v>14.9</v>
          </cell>
          <cell r="M732">
            <v>7.6</v>
          </cell>
          <cell r="N732">
            <v>36.299999999999997</v>
          </cell>
          <cell r="O732">
            <v>20.6</v>
          </cell>
          <cell r="P732">
            <v>5.4</v>
          </cell>
          <cell r="Q732">
            <v>11</v>
          </cell>
          <cell r="Y732">
            <v>53</v>
          </cell>
          <cell r="AA732">
            <v>2.6</v>
          </cell>
          <cell r="AF732">
            <v>40</v>
          </cell>
          <cell r="AH732">
            <v>5600</v>
          </cell>
          <cell r="AI732">
            <v>5565</v>
          </cell>
          <cell r="AN732">
            <v>6.4</v>
          </cell>
          <cell r="AR732">
            <v>14.4</v>
          </cell>
          <cell r="AT732" t="str">
            <v>Retail Trade</v>
          </cell>
          <cell r="AU732" t="str">
            <v>Health Care and Social Assistance</v>
          </cell>
          <cell r="AV732" t="str">
            <v>Manufacturing</v>
          </cell>
          <cell r="AW732" t="str">
            <v>Wholesale Trade</v>
          </cell>
          <cell r="AX732">
            <v>69.099999999999994</v>
          </cell>
          <cell r="AY732">
            <v>22.7</v>
          </cell>
          <cell r="AZ732">
            <v>3.9</v>
          </cell>
          <cell r="BA732">
            <v>2.6</v>
          </cell>
          <cell r="BN732">
            <v>29.4</v>
          </cell>
          <cell r="BO732">
            <v>30.9</v>
          </cell>
          <cell r="BP732">
            <v>17.899999999999999</v>
          </cell>
          <cell r="BQ732">
            <v>7.6</v>
          </cell>
          <cell r="BR732">
            <v>9.1</v>
          </cell>
          <cell r="BS732">
            <v>2.8</v>
          </cell>
          <cell r="BT732">
            <v>0.8</v>
          </cell>
          <cell r="BU732">
            <v>1.5</v>
          </cell>
          <cell r="BV732">
            <v>2.5</v>
          </cell>
          <cell r="BW732">
            <v>12.9</v>
          </cell>
          <cell r="BX732">
            <v>28.8</v>
          </cell>
          <cell r="BY732">
            <v>23.6</v>
          </cell>
          <cell r="BZ732">
            <v>20.2</v>
          </cell>
          <cell r="CA732">
            <v>7.2</v>
          </cell>
          <cell r="CB732">
            <v>3.3</v>
          </cell>
          <cell r="CC732">
            <v>1.5</v>
          </cell>
          <cell r="CD732">
            <v>37</v>
          </cell>
          <cell r="CF732" t="str">
            <v>Other Industries</v>
          </cell>
          <cell r="CG732">
            <v>1.7000000000000028</v>
          </cell>
        </row>
        <row r="733">
          <cell r="B733">
            <v>311216</v>
          </cell>
          <cell r="C733" t="str">
            <v>Pathology Collectors</v>
          </cell>
          <cell r="E733">
            <v>1159</v>
          </cell>
          <cell r="F733" t="str">
            <v>n/a</v>
          </cell>
          <cell r="G733">
            <v>8</v>
          </cell>
          <cell r="H733">
            <v>92</v>
          </cell>
          <cell r="I733">
            <v>41</v>
          </cell>
          <cell r="J733">
            <v>59</v>
          </cell>
          <cell r="K733">
            <v>3.7</v>
          </cell>
          <cell r="L733">
            <v>17.7</v>
          </cell>
          <cell r="M733">
            <v>17.8</v>
          </cell>
          <cell r="N733">
            <v>42.2</v>
          </cell>
          <cell r="O733">
            <v>10</v>
          </cell>
          <cell r="P733">
            <v>2.1</v>
          </cell>
          <cell r="Q733">
            <v>6.5</v>
          </cell>
          <cell r="Y733">
            <v>41</v>
          </cell>
          <cell r="AA733">
            <v>2.6</v>
          </cell>
          <cell r="AF733">
            <v>40</v>
          </cell>
          <cell r="AH733">
            <v>9000</v>
          </cell>
          <cell r="AI733">
            <v>8991</v>
          </cell>
          <cell r="AN733">
            <v>6.4</v>
          </cell>
          <cell r="AR733">
            <v>14.4</v>
          </cell>
          <cell r="AT733" t="str">
            <v>Health Care and Social Assistance</v>
          </cell>
          <cell r="AU733" t="str">
            <v>Professional, Scientific and Technical Services</v>
          </cell>
          <cell r="AV733" t="str">
            <v>Public Administration and Safety</v>
          </cell>
          <cell r="AW733" t="str">
            <v>Financial and Insurance Services</v>
          </cell>
          <cell r="AX733">
            <v>98.3</v>
          </cell>
          <cell r="AY733">
            <v>0.7</v>
          </cell>
          <cell r="AZ733">
            <v>0.4</v>
          </cell>
          <cell r="BA733">
            <v>0.1</v>
          </cell>
          <cell r="BN733">
            <v>31.1</v>
          </cell>
          <cell r="BO733">
            <v>25.8</v>
          </cell>
          <cell r="BP733">
            <v>21.8</v>
          </cell>
          <cell r="BQ733">
            <v>6.3</v>
          </cell>
          <cell r="BR733">
            <v>11.5</v>
          </cell>
          <cell r="BS733">
            <v>1.6</v>
          </cell>
          <cell r="BT733">
            <v>0.5</v>
          </cell>
          <cell r="BU733">
            <v>1.4</v>
          </cell>
          <cell r="BV733">
            <v>0.6</v>
          </cell>
          <cell r="BW733">
            <v>6.5</v>
          </cell>
          <cell r="BX733">
            <v>18.7</v>
          </cell>
          <cell r="BY733">
            <v>21.8</v>
          </cell>
          <cell r="BZ733">
            <v>27.4</v>
          </cell>
          <cell r="CA733">
            <v>13.6</v>
          </cell>
          <cell r="CB733">
            <v>7.9</v>
          </cell>
          <cell r="CC733">
            <v>3.5</v>
          </cell>
          <cell r="CD733">
            <v>45</v>
          </cell>
          <cell r="CF733" t="str">
            <v>Other Industries</v>
          </cell>
          <cell r="CG733">
            <v>0.5</v>
          </cell>
        </row>
        <row r="734">
          <cell r="B734">
            <v>311299</v>
          </cell>
          <cell r="C734" t="str">
            <v>Other Medical Technicians</v>
          </cell>
          <cell r="E734">
            <v>1159</v>
          </cell>
          <cell r="F734" t="str">
            <v>n/a</v>
          </cell>
          <cell r="G734">
            <v>40</v>
          </cell>
          <cell r="H734">
            <v>60</v>
          </cell>
          <cell r="I734">
            <v>59</v>
          </cell>
          <cell r="J734">
            <v>42</v>
          </cell>
          <cell r="K734">
            <v>10</v>
          </cell>
          <cell r="L734">
            <v>29.8</v>
          </cell>
          <cell r="M734">
            <v>22.5</v>
          </cell>
          <cell r="N734">
            <v>17.399999999999999</v>
          </cell>
          <cell r="O734">
            <v>12.5</v>
          </cell>
          <cell r="P734">
            <v>2.2999999999999998</v>
          </cell>
          <cell r="Q734">
            <v>5.5</v>
          </cell>
          <cell r="Y734">
            <v>59</v>
          </cell>
          <cell r="AA734">
            <v>2.6</v>
          </cell>
          <cell r="AF734">
            <v>42</v>
          </cell>
          <cell r="AH734">
            <v>2400</v>
          </cell>
          <cell r="AI734">
            <v>2402</v>
          </cell>
          <cell r="AN734">
            <v>6.4</v>
          </cell>
          <cell r="AR734">
            <v>14.4</v>
          </cell>
          <cell r="AT734" t="str">
            <v>Health Care and Social Assistance</v>
          </cell>
          <cell r="AU734" t="str">
            <v>Manufacturing</v>
          </cell>
          <cell r="AV734" t="str">
            <v>Professional, Scientific and Technical Services</v>
          </cell>
          <cell r="AW734" t="str">
            <v>Public Administration and Safety</v>
          </cell>
          <cell r="AX734">
            <v>80.400000000000006</v>
          </cell>
          <cell r="AY734">
            <v>4.7</v>
          </cell>
          <cell r="AZ734">
            <v>4.5</v>
          </cell>
          <cell r="BA734">
            <v>2.5</v>
          </cell>
          <cell r="BN734">
            <v>29</v>
          </cell>
          <cell r="BO734">
            <v>20.2</v>
          </cell>
          <cell r="BP734">
            <v>22</v>
          </cell>
          <cell r="BQ734">
            <v>8.1999999999999993</v>
          </cell>
          <cell r="BR734">
            <v>14.3</v>
          </cell>
          <cell r="BS734">
            <v>3.5</v>
          </cell>
          <cell r="BT734">
            <v>1</v>
          </cell>
          <cell r="BU734">
            <v>1.8</v>
          </cell>
          <cell r="BV734">
            <v>0.8</v>
          </cell>
          <cell r="BW734">
            <v>8.4</v>
          </cell>
          <cell r="BX734">
            <v>22.2</v>
          </cell>
          <cell r="BY734">
            <v>24</v>
          </cell>
          <cell r="BZ734">
            <v>24.6</v>
          </cell>
          <cell r="CA734">
            <v>11</v>
          </cell>
          <cell r="CB734">
            <v>6</v>
          </cell>
          <cell r="CC734">
            <v>3</v>
          </cell>
          <cell r="CD734">
            <v>42</v>
          </cell>
          <cell r="CF734" t="str">
            <v>Other Industries</v>
          </cell>
          <cell r="CG734">
            <v>7.8999999999999915</v>
          </cell>
        </row>
        <row r="735">
          <cell r="B735">
            <v>311311</v>
          </cell>
          <cell r="C735" t="str">
            <v>Fisheries Officers</v>
          </cell>
          <cell r="E735">
            <v>1644</v>
          </cell>
          <cell r="F735" t="str">
            <v>n/a</v>
          </cell>
          <cell r="G735">
            <v>78</v>
          </cell>
          <cell r="H735">
            <v>23</v>
          </cell>
          <cell r="I735">
            <v>91</v>
          </cell>
          <cell r="J735">
            <v>9</v>
          </cell>
          <cell r="K735">
            <v>7.4</v>
          </cell>
          <cell r="L735">
            <v>40.799999999999997</v>
          </cell>
          <cell r="M735">
            <v>24.1</v>
          </cell>
          <cell r="N735">
            <v>16.2</v>
          </cell>
          <cell r="O735">
            <v>9</v>
          </cell>
          <cell r="P735">
            <v>0.8</v>
          </cell>
          <cell r="Q735">
            <v>1.8</v>
          </cell>
          <cell r="Y735">
            <v>91</v>
          </cell>
          <cell r="AA735">
            <v>0.6</v>
          </cell>
          <cell r="AF735">
            <v>42</v>
          </cell>
          <cell r="AH735">
            <v>410</v>
          </cell>
          <cell r="AI735">
            <v>411</v>
          </cell>
          <cell r="AN735">
            <v>86.5</v>
          </cell>
          <cell r="AR735">
            <v>0</v>
          </cell>
          <cell r="AT735" t="str">
            <v>Public Administration and Safety</v>
          </cell>
          <cell r="AU735" t="str">
            <v>Agriculture, Forestry and Fishing</v>
          </cell>
          <cell r="AV735" t="str">
            <v>Professional, Scientific and Technical Services</v>
          </cell>
          <cell r="AW735" t="str">
            <v>Education and Training</v>
          </cell>
          <cell r="AX735">
            <v>93.8</v>
          </cell>
          <cell r="AY735">
            <v>2.5</v>
          </cell>
          <cell r="AZ735">
            <v>2</v>
          </cell>
          <cell r="BA735">
            <v>1</v>
          </cell>
          <cell r="BN735">
            <v>22.1</v>
          </cell>
          <cell r="BO735">
            <v>16.600000000000001</v>
          </cell>
          <cell r="BP735">
            <v>17.100000000000001</v>
          </cell>
          <cell r="BQ735">
            <v>9.1</v>
          </cell>
          <cell r="BR735">
            <v>23.6</v>
          </cell>
          <cell r="BS735">
            <v>3.8</v>
          </cell>
          <cell r="BT735">
            <v>3.1</v>
          </cell>
          <cell r="BU735">
            <v>4.5999999999999996</v>
          </cell>
          <cell r="BV735">
            <v>0</v>
          </cell>
          <cell r="BW735">
            <v>0.7</v>
          </cell>
          <cell r="BX735">
            <v>24.6</v>
          </cell>
          <cell r="BY735">
            <v>41</v>
          </cell>
          <cell r="BZ735">
            <v>21.9</v>
          </cell>
          <cell r="CA735">
            <v>7.6</v>
          </cell>
          <cell r="CB735">
            <v>4.2</v>
          </cell>
          <cell r="CC735">
            <v>0</v>
          </cell>
          <cell r="CD735">
            <v>41</v>
          </cell>
          <cell r="CF735" t="str">
            <v>Other Industries</v>
          </cell>
          <cell r="CG735">
            <v>0.70000000000000284</v>
          </cell>
        </row>
        <row r="736">
          <cell r="B736">
            <v>311312</v>
          </cell>
          <cell r="C736" t="str">
            <v>Meat Inspectors</v>
          </cell>
          <cell r="E736">
            <v>1644</v>
          </cell>
          <cell r="F736" t="str">
            <v>n/a</v>
          </cell>
          <cell r="G736">
            <v>85</v>
          </cell>
          <cell r="H736">
            <v>15</v>
          </cell>
          <cell r="I736">
            <v>80</v>
          </cell>
          <cell r="J736">
            <v>20</v>
          </cell>
          <cell r="K736">
            <v>0.7</v>
          </cell>
          <cell r="L736">
            <v>6.6</v>
          </cell>
          <cell r="M736">
            <v>12.9</v>
          </cell>
          <cell r="N736">
            <v>64.599999999999994</v>
          </cell>
          <cell r="O736">
            <v>5.4</v>
          </cell>
          <cell r="P736">
            <v>2.8</v>
          </cell>
          <cell r="Q736">
            <v>7</v>
          </cell>
          <cell r="Y736">
            <v>80</v>
          </cell>
          <cell r="AA736">
            <v>0.6</v>
          </cell>
          <cell r="AF736">
            <v>41</v>
          </cell>
          <cell r="AH736">
            <v>530</v>
          </cell>
          <cell r="AI736">
            <v>525</v>
          </cell>
          <cell r="AN736">
            <v>86.5</v>
          </cell>
          <cell r="AR736">
            <v>0</v>
          </cell>
          <cell r="AT736" t="str">
            <v>Manufacturing</v>
          </cell>
          <cell r="AU736" t="str">
            <v>Public Administration and Safety</v>
          </cell>
          <cell r="AV736" t="str">
            <v>Wholesale Trade</v>
          </cell>
          <cell r="AW736" t="str">
            <v>Administrative and Support Services</v>
          </cell>
          <cell r="AX736">
            <v>60.7</v>
          </cell>
          <cell r="AY736">
            <v>13.9</v>
          </cell>
          <cell r="AZ736">
            <v>9.5</v>
          </cell>
          <cell r="BA736">
            <v>7.2</v>
          </cell>
          <cell r="BN736">
            <v>24</v>
          </cell>
          <cell r="BO736">
            <v>28</v>
          </cell>
          <cell r="BP736">
            <v>27.4</v>
          </cell>
          <cell r="BQ736">
            <v>11.3</v>
          </cell>
          <cell r="BR736">
            <v>7.3</v>
          </cell>
          <cell r="BS736">
            <v>1.9</v>
          </cell>
          <cell r="BT736">
            <v>0</v>
          </cell>
          <cell r="BU736">
            <v>0</v>
          </cell>
          <cell r="BV736">
            <v>0.6</v>
          </cell>
          <cell r="BW736">
            <v>3.4</v>
          </cell>
          <cell r="BX736">
            <v>15.9</v>
          </cell>
          <cell r="BY736">
            <v>20.8</v>
          </cell>
          <cell r="BZ736">
            <v>23.7</v>
          </cell>
          <cell r="CA736">
            <v>17</v>
          </cell>
          <cell r="CB736">
            <v>11</v>
          </cell>
          <cell r="CC736">
            <v>7.6</v>
          </cell>
          <cell r="CD736">
            <v>48</v>
          </cell>
          <cell r="CF736" t="str">
            <v>Other Industries</v>
          </cell>
          <cell r="CG736">
            <v>8.6999999999999886</v>
          </cell>
        </row>
        <row r="737">
          <cell r="B737">
            <v>311313</v>
          </cell>
          <cell r="C737" t="str">
            <v>Quarantine Officers</v>
          </cell>
          <cell r="E737">
            <v>1644</v>
          </cell>
          <cell r="F737" t="str">
            <v>n/a</v>
          </cell>
          <cell r="G737">
            <v>59</v>
          </cell>
          <cell r="H737">
            <v>40</v>
          </cell>
          <cell r="I737">
            <v>73</v>
          </cell>
          <cell r="J737">
            <v>27</v>
          </cell>
          <cell r="K737">
            <v>6.7</v>
          </cell>
          <cell r="L737">
            <v>24.8</v>
          </cell>
          <cell r="M737">
            <v>16.2</v>
          </cell>
          <cell r="N737">
            <v>24.8</v>
          </cell>
          <cell r="O737">
            <v>17.5</v>
          </cell>
          <cell r="P737">
            <v>3.6</v>
          </cell>
          <cell r="Q737">
            <v>6.5</v>
          </cell>
          <cell r="Y737">
            <v>73</v>
          </cell>
          <cell r="AA737">
            <v>0.6</v>
          </cell>
          <cell r="AF737">
            <v>41</v>
          </cell>
          <cell r="AH737">
            <v>730</v>
          </cell>
          <cell r="AI737">
            <v>729</v>
          </cell>
          <cell r="AN737">
            <v>86.5</v>
          </cell>
          <cell r="AR737">
            <v>0</v>
          </cell>
          <cell r="AT737" t="str">
            <v>Public Administration and Safety</v>
          </cell>
          <cell r="AU737" t="str">
            <v>Transport, Postal and Warehousing</v>
          </cell>
          <cell r="AV737" t="str">
            <v>Agriculture, Forestry and Fishing</v>
          </cell>
          <cell r="AW737" t="str">
            <v>Wholesale Trade</v>
          </cell>
          <cell r="AX737">
            <v>79.099999999999994</v>
          </cell>
          <cell r="AY737">
            <v>7.2</v>
          </cell>
          <cell r="AZ737">
            <v>4.3</v>
          </cell>
          <cell r="BA737">
            <v>2.1</v>
          </cell>
          <cell r="BN737">
            <v>24.5</v>
          </cell>
          <cell r="BO737">
            <v>19.2</v>
          </cell>
          <cell r="BP737">
            <v>18.399999999999999</v>
          </cell>
          <cell r="BQ737">
            <v>9.5</v>
          </cell>
          <cell r="BR737">
            <v>23.6</v>
          </cell>
          <cell r="BS737">
            <v>1.5</v>
          </cell>
          <cell r="BT737">
            <v>1.5</v>
          </cell>
          <cell r="BU737">
            <v>1.1000000000000001</v>
          </cell>
          <cell r="BV737">
            <v>0.8</v>
          </cell>
          <cell r="BW737">
            <v>3.3</v>
          </cell>
          <cell r="BX737">
            <v>13.5</v>
          </cell>
          <cell r="BY737">
            <v>27.8</v>
          </cell>
          <cell r="BZ737">
            <v>28</v>
          </cell>
          <cell r="CA737">
            <v>14.1</v>
          </cell>
          <cell r="CB737">
            <v>8.6999999999999993</v>
          </cell>
          <cell r="CC737">
            <v>3.7</v>
          </cell>
          <cell r="CD737">
            <v>46</v>
          </cell>
          <cell r="CF737" t="str">
            <v>Other Industries</v>
          </cell>
          <cell r="CG737">
            <v>7.3000000000000114</v>
          </cell>
        </row>
        <row r="738">
          <cell r="B738">
            <v>311399</v>
          </cell>
          <cell r="C738" t="str">
            <v>Other Primary Products Inspectors</v>
          </cell>
          <cell r="E738">
            <v>1644</v>
          </cell>
          <cell r="F738" t="str">
            <v>n/a</v>
          </cell>
          <cell r="G738">
            <v>58</v>
          </cell>
          <cell r="H738">
            <v>41</v>
          </cell>
          <cell r="I738">
            <v>84</v>
          </cell>
          <cell r="J738">
            <v>16</v>
          </cell>
          <cell r="K738">
            <v>10.3</v>
          </cell>
          <cell r="L738">
            <v>33.1</v>
          </cell>
          <cell r="M738">
            <v>19.2</v>
          </cell>
          <cell r="N738">
            <v>15.8</v>
          </cell>
          <cell r="O738">
            <v>6.8</v>
          </cell>
          <cell r="P738">
            <v>3.7</v>
          </cell>
          <cell r="Q738">
            <v>11.2</v>
          </cell>
          <cell r="Y738">
            <v>84</v>
          </cell>
          <cell r="AA738">
            <v>0.6</v>
          </cell>
          <cell r="AF738">
            <v>42</v>
          </cell>
          <cell r="AH738">
            <v>470</v>
          </cell>
          <cell r="AI738">
            <v>468</v>
          </cell>
          <cell r="AN738">
            <v>86.5</v>
          </cell>
          <cell r="AR738">
            <v>0</v>
          </cell>
          <cell r="AT738" t="str">
            <v>Public Administration and Safety</v>
          </cell>
          <cell r="AU738" t="str">
            <v>Agriculture, Forestry and Fishing</v>
          </cell>
          <cell r="AV738" t="str">
            <v>Manufacturing</v>
          </cell>
          <cell r="AW738" t="str">
            <v>Professional, Scientific and Technical Services</v>
          </cell>
          <cell r="AX738">
            <v>43.1</v>
          </cell>
          <cell r="AY738">
            <v>21.8</v>
          </cell>
          <cell r="AZ738">
            <v>13.3</v>
          </cell>
          <cell r="BA738">
            <v>8.6999999999999993</v>
          </cell>
          <cell r="BN738">
            <v>28</v>
          </cell>
          <cell r="BO738">
            <v>25.2</v>
          </cell>
          <cell r="BP738">
            <v>21.9</v>
          </cell>
          <cell r="BQ738">
            <v>8.6999999999999993</v>
          </cell>
          <cell r="BR738">
            <v>9.3000000000000007</v>
          </cell>
          <cell r="BS738">
            <v>3.5</v>
          </cell>
          <cell r="BT738">
            <v>2.4</v>
          </cell>
          <cell r="BU738">
            <v>1.1000000000000001</v>
          </cell>
          <cell r="BV738">
            <v>0.6</v>
          </cell>
          <cell r="BW738">
            <v>6</v>
          </cell>
          <cell r="BX738">
            <v>22.8</v>
          </cell>
          <cell r="BY738">
            <v>23.2</v>
          </cell>
          <cell r="BZ738">
            <v>20.2</v>
          </cell>
          <cell r="CA738">
            <v>13.2</v>
          </cell>
          <cell r="CB738">
            <v>8.1</v>
          </cell>
          <cell r="CC738">
            <v>6</v>
          </cell>
          <cell r="CD738">
            <v>44</v>
          </cell>
          <cell r="CF738" t="str">
            <v>Other Industries</v>
          </cell>
          <cell r="CG738">
            <v>13.099999999999994</v>
          </cell>
        </row>
        <row r="739">
          <cell r="B739">
            <v>311411</v>
          </cell>
          <cell r="C739" t="str">
            <v>Chemistry Technicians</v>
          </cell>
          <cell r="E739">
            <v>1500</v>
          </cell>
          <cell r="F739" t="str">
            <v>n/a</v>
          </cell>
          <cell r="G739">
            <v>46</v>
          </cell>
          <cell r="H739">
            <v>54</v>
          </cell>
          <cell r="I739">
            <v>79</v>
          </cell>
          <cell r="J739">
            <v>21</v>
          </cell>
          <cell r="K739">
            <v>11.7</v>
          </cell>
          <cell r="L739">
            <v>32.9</v>
          </cell>
          <cell r="M739">
            <v>13.3</v>
          </cell>
          <cell r="N739">
            <v>16.7</v>
          </cell>
          <cell r="O739">
            <v>14.6</v>
          </cell>
          <cell r="P739">
            <v>3.3</v>
          </cell>
          <cell r="Q739">
            <v>7.6</v>
          </cell>
          <cell r="Y739">
            <v>79</v>
          </cell>
          <cell r="AA739">
            <v>2.2999999999999998</v>
          </cell>
          <cell r="AF739">
            <v>42</v>
          </cell>
          <cell r="AH739">
            <v>3900</v>
          </cell>
          <cell r="AI739">
            <v>3909</v>
          </cell>
          <cell r="AN739">
            <v>0.5</v>
          </cell>
          <cell r="AR739">
            <v>2.6</v>
          </cell>
          <cell r="AT739" t="str">
            <v>Manufacturing</v>
          </cell>
          <cell r="AU739" t="str">
            <v>Professional, Scientific and Technical Services</v>
          </cell>
          <cell r="AV739" t="str">
            <v>Education and Training</v>
          </cell>
          <cell r="AW739" t="str">
            <v>Mining</v>
          </cell>
          <cell r="AX739">
            <v>47.1</v>
          </cell>
          <cell r="AY739">
            <v>21.6</v>
          </cell>
          <cell r="AZ739">
            <v>6.3</v>
          </cell>
          <cell r="BA739">
            <v>3.3</v>
          </cell>
          <cell r="BN739">
            <v>25.7</v>
          </cell>
          <cell r="BO739">
            <v>32.4</v>
          </cell>
          <cell r="BP739">
            <v>17.7</v>
          </cell>
          <cell r="BQ739">
            <v>9.1999999999999993</v>
          </cell>
          <cell r="BR739">
            <v>11</v>
          </cell>
          <cell r="BS739">
            <v>2.6</v>
          </cell>
          <cell r="BT739">
            <v>0.5</v>
          </cell>
          <cell r="BU739">
            <v>0.9</v>
          </cell>
          <cell r="BV739">
            <v>1.5</v>
          </cell>
          <cell r="BW739">
            <v>8.6</v>
          </cell>
          <cell r="BX739">
            <v>27.8</v>
          </cell>
          <cell r="BY739">
            <v>22.2</v>
          </cell>
          <cell r="BZ739">
            <v>22.5</v>
          </cell>
          <cell r="CA739">
            <v>9</v>
          </cell>
          <cell r="CB739">
            <v>6</v>
          </cell>
          <cell r="CC739">
            <v>2.5</v>
          </cell>
          <cell r="CD739">
            <v>40</v>
          </cell>
          <cell r="CF739" t="str">
            <v>Other Industries</v>
          </cell>
          <cell r="CG739">
            <v>21.700000000000003</v>
          </cell>
        </row>
        <row r="740">
          <cell r="B740">
            <v>311412</v>
          </cell>
          <cell r="C740" t="str">
            <v>Earth Science Technicians</v>
          </cell>
          <cell r="E740">
            <v>1500</v>
          </cell>
          <cell r="F740" t="str">
            <v>n/a</v>
          </cell>
          <cell r="G740">
            <v>82</v>
          </cell>
          <cell r="H740">
            <v>19</v>
          </cell>
          <cell r="I740">
            <v>86</v>
          </cell>
          <cell r="J740">
            <v>15</v>
          </cell>
          <cell r="K740">
            <v>7</v>
          </cell>
          <cell r="L740">
            <v>23.2</v>
          </cell>
          <cell r="M740">
            <v>14.1</v>
          </cell>
          <cell r="N740">
            <v>25.2</v>
          </cell>
          <cell r="O740">
            <v>19.5</v>
          </cell>
          <cell r="P740">
            <v>3.8</v>
          </cell>
          <cell r="Q740">
            <v>7.2</v>
          </cell>
          <cell r="Y740">
            <v>86</v>
          </cell>
          <cell r="AA740">
            <v>2.2999999999999998</v>
          </cell>
          <cell r="AF740">
            <v>51</v>
          </cell>
          <cell r="AH740">
            <v>1600</v>
          </cell>
          <cell r="AI740">
            <v>1576</v>
          </cell>
          <cell r="AN740">
            <v>0.5</v>
          </cell>
          <cell r="AR740">
            <v>2.6</v>
          </cell>
          <cell r="AT740" t="str">
            <v>Professional, Scientific and Technical Services</v>
          </cell>
          <cell r="AU740" t="str">
            <v>Mining</v>
          </cell>
          <cell r="AV740" t="str">
            <v>Construction</v>
          </cell>
          <cell r="AW740" t="str">
            <v>Public Administration and Safety</v>
          </cell>
          <cell r="AX740">
            <v>48.8</v>
          </cell>
          <cell r="AY740">
            <v>31.6</v>
          </cell>
          <cell r="AZ740">
            <v>5.7</v>
          </cell>
          <cell r="BA740">
            <v>5.0999999999999996</v>
          </cell>
          <cell r="BN740">
            <v>28.6</v>
          </cell>
          <cell r="BO740">
            <v>10.9</v>
          </cell>
          <cell r="BP740">
            <v>18.8</v>
          </cell>
          <cell r="BQ740">
            <v>6.9</v>
          </cell>
          <cell r="BR740">
            <v>28.9</v>
          </cell>
          <cell r="BS740">
            <v>2.6</v>
          </cell>
          <cell r="BT740">
            <v>1.5</v>
          </cell>
          <cell r="BU740">
            <v>1.5</v>
          </cell>
          <cell r="BV740">
            <v>2</v>
          </cell>
          <cell r="BW740">
            <v>11.2</v>
          </cell>
          <cell r="BX740">
            <v>31.7</v>
          </cell>
          <cell r="BY740">
            <v>24.5</v>
          </cell>
          <cell r="BZ740">
            <v>16.7</v>
          </cell>
          <cell r="CA740">
            <v>7</v>
          </cell>
          <cell r="CB740">
            <v>4.9000000000000004</v>
          </cell>
          <cell r="CC740">
            <v>2.1</v>
          </cell>
          <cell r="CD740">
            <v>36</v>
          </cell>
          <cell r="CF740" t="str">
            <v>Other Industries</v>
          </cell>
          <cell r="CG740">
            <v>8.7999999999999972</v>
          </cell>
        </row>
        <row r="741">
          <cell r="B741">
            <v>311413</v>
          </cell>
          <cell r="C741" t="str">
            <v>Life Science Technicians</v>
          </cell>
          <cell r="E741">
            <v>1500</v>
          </cell>
          <cell r="F741" t="str">
            <v>n/a</v>
          </cell>
          <cell r="G741">
            <v>39</v>
          </cell>
          <cell r="H741">
            <v>61</v>
          </cell>
          <cell r="I741">
            <v>71</v>
          </cell>
          <cell r="J741">
            <v>29</v>
          </cell>
          <cell r="K741">
            <v>9.5</v>
          </cell>
          <cell r="L741">
            <v>35.1</v>
          </cell>
          <cell r="M741">
            <v>24.4</v>
          </cell>
          <cell r="N741">
            <v>13.5</v>
          </cell>
          <cell r="O741">
            <v>10.1</v>
          </cell>
          <cell r="P741">
            <v>2.2000000000000002</v>
          </cell>
          <cell r="Q741">
            <v>5.3</v>
          </cell>
          <cell r="Y741">
            <v>71</v>
          </cell>
          <cell r="AA741">
            <v>2.2999999999999998</v>
          </cell>
          <cell r="AF741">
            <v>41</v>
          </cell>
          <cell r="AH741">
            <v>2400</v>
          </cell>
          <cell r="AI741">
            <v>2370</v>
          </cell>
          <cell r="AN741">
            <v>0.5</v>
          </cell>
          <cell r="AR741">
            <v>2.6</v>
          </cell>
          <cell r="AT741" t="str">
            <v>Professional, Scientific and Technical Services</v>
          </cell>
          <cell r="AU741" t="str">
            <v>Education and Training</v>
          </cell>
          <cell r="AV741" t="str">
            <v>Health Care and Social Assistance</v>
          </cell>
          <cell r="AW741" t="str">
            <v>Public Administration and Safety</v>
          </cell>
          <cell r="AX741">
            <v>28.6</v>
          </cell>
          <cell r="AY741">
            <v>21.6</v>
          </cell>
          <cell r="AZ741">
            <v>12.2</v>
          </cell>
          <cell r="BA741">
            <v>8.9</v>
          </cell>
          <cell r="BN741">
            <v>23.7</v>
          </cell>
          <cell r="BO741">
            <v>30</v>
          </cell>
          <cell r="BP741">
            <v>19</v>
          </cell>
          <cell r="BQ741">
            <v>7.7</v>
          </cell>
          <cell r="BR741">
            <v>12.1</v>
          </cell>
          <cell r="BS741">
            <v>3.5</v>
          </cell>
          <cell r="BT741">
            <v>1</v>
          </cell>
          <cell r="BU741">
            <v>3</v>
          </cell>
          <cell r="BV741">
            <v>1.1000000000000001</v>
          </cell>
          <cell r="BW741">
            <v>12.8</v>
          </cell>
          <cell r="BX741">
            <v>34.1</v>
          </cell>
          <cell r="BY741">
            <v>20.8</v>
          </cell>
          <cell r="BZ741">
            <v>17.3</v>
          </cell>
          <cell r="CA741">
            <v>7.4</v>
          </cell>
          <cell r="CB741">
            <v>4.5</v>
          </cell>
          <cell r="CC741">
            <v>2.1</v>
          </cell>
          <cell r="CD741">
            <v>35</v>
          </cell>
          <cell r="CF741" t="str">
            <v>Other Industries</v>
          </cell>
          <cell r="CG741">
            <v>28.699999999999989</v>
          </cell>
        </row>
        <row r="742">
          <cell r="B742">
            <v>311414</v>
          </cell>
          <cell r="C742" t="str">
            <v>School Laboratory Technicians</v>
          </cell>
          <cell r="E742">
            <v>1500</v>
          </cell>
          <cell r="F742" t="str">
            <v>n/a</v>
          </cell>
          <cell r="G742">
            <v>18</v>
          </cell>
          <cell r="H742">
            <v>82</v>
          </cell>
          <cell r="I742">
            <v>49</v>
          </cell>
          <cell r="J742">
            <v>51</v>
          </cell>
          <cell r="K742">
            <v>15.3</v>
          </cell>
          <cell r="L742">
            <v>34.4</v>
          </cell>
          <cell r="M742">
            <v>22.1</v>
          </cell>
          <cell r="N742">
            <v>13.3</v>
          </cell>
          <cell r="O742">
            <v>9.1999999999999993</v>
          </cell>
          <cell r="P742">
            <v>2.1</v>
          </cell>
          <cell r="Q742">
            <v>3.7</v>
          </cell>
          <cell r="Y742">
            <v>49</v>
          </cell>
          <cell r="AA742">
            <v>2.2999999999999998</v>
          </cell>
          <cell r="AF742">
            <v>39</v>
          </cell>
          <cell r="AH742">
            <v>2700</v>
          </cell>
          <cell r="AI742">
            <v>2668</v>
          </cell>
          <cell r="AN742">
            <v>0.5</v>
          </cell>
          <cell r="AR742">
            <v>2.6</v>
          </cell>
          <cell r="AT742" t="str">
            <v>Education and Training</v>
          </cell>
          <cell r="AU742" t="str">
            <v>Public Administration and Safety</v>
          </cell>
          <cell r="AV742" t="str">
            <v>Professional, Scientific and Technical Services</v>
          </cell>
          <cell r="AW742" t="str">
            <v>Other Services</v>
          </cell>
          <cell r="AX742">
            <v>99.3</v>
          </cell>
          <cell r="AY742">
            <v>0.3</v>
          </cell>
          <cell r="AZ742">
            <v>0.2</v>
          </cell>
          <cell r="BA742">
            <v>0.2</v>
          </cell>
          <cell r="BN742">
            <v>23.9</v>
          </cell>
          <cell r="BO742">
            <v>27.6</v>
          </cell>
          <cell r="BP742">
            <v>22.3</v>
          </cell>
          <cell r="BQ742">
            <v>7.3</v>
          </cell>
          <cell r="BR742">
            <v>13.9</v>
          </cell>
          <cell r="BS742">
            <v>2.4</v>
          </cell>
          <cell r="BT742">
            <v>0.5</v>
          </cell>
          <cell r="BU742">
            <v>2.1</v>
          </cell>
          <cell r="BV742">
            <v>0.7</v>
          </cell>
          <cell r="BW742">
            <v>4.0999999999999996</v>
          </cell>
          <cell r="BX742">
            <v>9.4</v>
          </cell>
          <cell r="BY742">
            <v>17.2</v>
          </cell>
          <cell r="BZ742">
            <v>34.299999999999997</v>
          </cell>
          <cell r="CA742">
            <v>16.7</v>
          </cell>
          <cell r="CB742">
            <v>11.5</v>
          </cell>
          <cell r="CC742">
            <v>6.1</v>
          </cell>
          <cell r="CD742">
            <v>50</v>
          </cell>
          <cell r="CF742" t="str">
            <v>No other main Industry</v>
          </cell>
          <cell r="CG742" t="str">
            <v>n/a</v>
          </cell>
        </row>
        <row r="743">
          <cell r="B743">
            <v>311415</v>
          </cell>
          <cell r="C743" t="str">
            <v>Hydrographers</v>
          </cell>
          <cell r="E743">
            <v>1500</v>
          </cell>
          <cell r="F743" t="str">
            <v>n/a</v>
          </cell>
          <cell r="G743">
            <v>85</v>
          </cell>
          <cell r="H743">
            <v>16</v>
          </cell>
          <cell r="I743">
            <v>91</v>
          </cell>
          <cell r="J743">
            <v>10</v>
          </cell>
          <cell r="K743">
            <v>6.7</v>
          </cell>
          <cell r="L743">
            <v>33.4</v>
          </cell>
          <cell r="M743">
            <v>23.2</v>
          </cell>
          <cell r="N743">
            <v>20.9</v>
          </cell>
          <cell r="O743">
            <v>12.7</v>
          </cell>
          <cell r="P743">
            <v>0.7</v>
          </cell>
          <cell r="Q743">
            <v>2.4</v>
          </cell>
          <cell r="Y743">
            <v>91</v>
          </cell>
          <cell r="AA743">
            <v>2.2999999999999998</v>
          </cell>
          <cell r="AF743">
            <v>43</v>
          </cell>
          <cell r="AH743">
            <v>590</v>
          </cell>
          <cell r="AI743">
            <v>588</v>
          </cell>
          <cell r="AN743">
            <v>0.5</v>
          </cell>
          <cell r="AR743">
            <v>2.6</v>
          </cell>
          <cell r="AT743" t="str">
            <v>Electricity, Gas, Water and Waste Services</v>
          </cell>
          <cell r="AU743" t="str">
            <v>Public Administration and Safety</v>
          </cell>
          <cell r="AV743" t="str">
            <v>Professional, Scientific and Technical Services</v>
          </cell>
          <cell r="AW743" t="str">
            <v>Construction</v>
          </cell>
          <cell r="AX743">
            <v>39.5</v>
          </cell>
          <cell r="AY743">
            <v>32.299999999999997</v>
          </cell>
          <cell r="AZ743">
            <v>17.399999999999999</v>
          </cell>
          <cell r="BA743">
            <v>5.3</v>
          </cell>
          <cell r="BN743">
            <v>28.7</v>
          </cell>
          <cell r="BO743">
            <v>21.1</v>
          </cell>
          <cell r="BP743">
            <v>25.6</v>
          </cell>
          <cell r="BQ743">
            <v>5.6</v>
          </cell>
          <cell r="BR743">
            <v>9.5</v>
          </cell>
          <cell r="BS743">
            <v>3.6</v>
          </cell>
          <cell r="BT743">
            <v>2.9</v>
          </cell>
          <cell r="BU743">
            <v>3.1</v>
          </cell>
          <cell r="BV743">
            <v>1</v>
          </cell>
          <cell r="BW743">
            <v>6.1</v>
          </cell>
          <cell r="BX743">
            <v>29</v>
          </cell>
          <cell r="BY743">
            <v>24.7</v>
          </cell>
          <cell r="BZ743">
            <v>19.7</v>
          </cell>
          <cell r="CA743">
            <v>9.5</v>
          </cell>
          <cell r="CB743">
            <v>7.6</v>
          </cell>
          <cell r="CC743">
            <v>2.4</v>
          </cell>
          <cell r="CD743">
            <v>40</v>
          </cell>
          <cell r="CF743" t="str">
            <v>Other Industries</v>
          </cell>
          <cell r="CG743">
            <v>5.5000000000000142</v>
          </cell>
        </row>
        <row r="744">
          <cell r="B744">
            <v>311499</v>
          </cell>
          <cell r="C744" t="str">
            <v>Other Science Technicians</v>
          </cell>
          <cell r="E744">
            <v>1500</v>
          </cell>
          <cell r="F744" t="str">
            <v>n/a</v>
          </cell>
          <cell r="G744">
            <v>66</v>
          </cell>
          <cell r="H744">
            <v>35</v>
          </cell>
          <cell r="I744">
            <v>71</v>
          </cell>
          <cell r="J744">
            <v>29</v>
          </cell>
          <cell r="K744">
            <v>9.6</v>
          </cell>
          <cell r="L744">
            <v>24</v>
          </cell>
          <cell r="M744">
            <v>18.2</v>
          </cell>
          <cell r="N744">
            <v>26.4</v>
          </cell>
          <cell r="O744">
            <v>12.7</v>
          </cell>
          <cell r="P744">
            <v>2.6</v>
          </cell>
          <cell r="Q744">
            <v>6.5</v>
          </cell>
          <cell r="Y744">
            <v>71</v>
          </cell>
          <cell r="AA744">
            <v>2.2999999999999998</v>
          </cell>
          <cell r="AF744">
            <v>42</v>
          </cell>
          <cell r="AH744">
            <v>1300</v>
          </cell>
          <cell r="AI744">
            <v>1341</v>
          </cell>
          <cell r="AN744">
            <v>0.5</v>
          </cell>
          <cell r="AR744">
            <v>2.6</v>
          </cell>
          <cell r="AT744" t="str">
            <v>Professional, Scientific and Technical Services</v>
          </cell>
          <cell r="AU744" t="str">
            <v>Manufacturing</v>
          </cell>
          <cell r="AV744" t="str">
            <v>Public Administration and Safety</v>
          </cell>
          <cell r="AW744" t="str">
            <v>Mining</v>
          </cell>
          <cell r="AX744">
            <v>30.8</v>
          </cell>
          <cell r="AY744">
            <v>15.5</v>
          </cell>
          <cell r="AZ744">
            <v>13.4</v>
          </cell>
          <cell r="BA744">
            <v>5.4</v>
          </cell>
          <cell r="BN744">
            <v>26</v>
          </cell>
          <cell r="BO744">
            <v>29.8</v>
          </cell>
          <cell r="BP744">
            <v>16.600000000000001</v>
          </cell>
          <cell r="BQ744">
            <v>6.5</v>
          </cell>
          <cell r="BR744">
            <v>15.9</v>
          </cell>
          <cell r="BS744">
            <v>1.5</v>
          </cell>
          <cell r="BT744">
            <v>1.9</v>
          </cell>
          <cell r="BU744">
            <v>1.8</v>
          </cell>
          <cell r="BV744">
            <v>1.1000000000000001</v>
          </cell>
          <cell r="BW744">
            <v>6.2</v>
          </cell>
          <cell r="BX744">
            <v>20</v>
          </cell>
          <cell r="BY744">
            <v>23</v>
          </cell>
          <cell r="BZ744">
            <v>26.2</v>
          </cell>
          <cell r="CA744">
            <v>10.8</v>
          </cell>
          <cell r="CB744">
            <v>7.7</v>
          </cell>
          <cell r="CC744">
            <v>4.9000000000000004</v>
          </cell>
          <cell r="CD744">
            <v>44</v>
          </cell>
          <cell r="CF744" t="str">
            <v>Other Industries</v>
          </cell>
          <cell r="CG744">
            <v>34.900000000000006</v>
          </cell>
        </row>
        <row r="745">
          <cell r="B745">
            <v>312111</v>
          </cell>
          <cell r="C745" t="str">
            <v>Architectural Draftspersons</v>
          </cell>
          <cell r="E745">
            <v>1838</v>
          </cell>
          <cell r="F745" t="str">
            <v>n/a</v>
          </cell>
          <cell r="G745">
            <v>74</v>
          </cell>
          <cell r="H745">
            <v>26</v>
          </cell>
          <cell r="I745">
            <v>78</v>
          </cell>
          <cell r="J745">
            <v>22</v>
          </cell>
          <cell r="K745">
            <v>10</v>
          </cell>
          <cell r="L745">
            <v>27.5</v>
          </cell>
          <cell r="M745">
            <v>38.5</v>
          </cell>
          <cell r="N745">
            <v>11.9</v>
          </cell>
          <cell r="O745">
            <v>9.1999999999999993</v>
          </cell>
          <cell r="P745">
            <v>1.4</v>
          </cell>
          <cell r="Q745">
            <v>1.3</v>
          </cell>
          <cell r="Y745">
            <v>78</v>
          </cell>
          <cell r="AA745">
            <v>2.7</v>
          </cell>
          <cell r="AF745">
            <v>44</v>
          </cell>
          <cell r="AH745">
            <v>12000</v>
          </cell>
          <cell r="AI745">
            <v>12043</v>
          </cell>
          <cell r="AN745">
            <v>15.2</v>
          </cell>
          <cell r="AR745">
            <v>8.6</v>
          </cell>
          <cell r="AT745" t="str">
            <v>Professional, Scientific and Technical Services</v>
          </cell>
          <cell r="AU745" t="str">
            <v>Construction</v>
          </cell>
          <cell r="AV745" t="str">
            <v>Manufacturing</v>
          </cell>
          <cell r="AW745" t="str">
            <v>Rental, Hiring and Real Estate Services</v>
          </cell>
          <cell r="AX745">
            <v>66.2</v>
          </cell>
          <cell r="AY745">
            <v>26.1</v>
          </cell>
          <cell r="AZ745">
            <v>3</v>
          </cell>
          <cell r="BA745">
            <v>1</v>
          </cell>
          <cell r="BN745">
            <v>28.9</v>
          </cell>
          <cell r="BO745">
            <v>31.3</v>
          </cell>
          <cell r="BP745">
            <v>18.3</v>
          </cell>
          <cell r="BQ745">
            <v>5.2</v>
          </cell>
          <cell r="BR745">
            <v>12.5</v>
          </cell>
          <cell r="BS745">
            <v>2.1</v>
          </cell>
          <cell r="BT745">
            <v>0.7</v>
          </cell>
          <cell r="BU745">
            <v>1.2</v>
          </cell>
          <cell r="BV745">
            <v>0.6</v>
          </cell>
          <cell r="BW745">
            <v>8.5</v>
          </cell>
          <cell r="BX745">
            <v>29.4</v>
          </cell>
          <cell r="BY745">
            <v>26.1</v>
          </cell>
          <cell r="BZ745">
            <v>18.5</v>
          </cell>
          <cell r="CA745">
            <v>6.6</v>
          </cell>
          <cell r="CB745">
            <v>5.8</v>
          </cell>
          <cell r="CC745">
            <v>4.5</v>
          </cell>
          <cell r="CD745">
            <v>39</v>
          </cell>
          <cell r="CF745" t="str">
            <v>Other Industries</v>
          </cell>
          <cell r="CG745">
            <v>3.6999999999999886</v>
          </cell>
        </row>
        <row r="746">
          <cell r="B746">
            <v>312112</v>
          </cell>
          <cell r="C746" t="str">
            <v>Building Associates</v>
          </cell>
          <cell r="E746">
            <v>1838</v>
          </cell>
          <cell r="F746" t="str">
            <v>n/a</v>
          </cell>
          <cell r="G746">
            <v>96</v>
          </cell>
          <cell r="H746">
            <v>4</v>
          </cell>
          <cell r="I746">
            <v>95</v>
          </cell>
          <cell r="J746">
            <v>5</v>
          </cell>
          <cell r="K746">
            <v>1.8</v>
          </cell>
          <cell r="L746">
            <v>7.4</v>
          </cell>
          <cell r="M746">
            <v>13.4</v>
          </cell>
          <cell r="N746">
            <v>57.7</v>
          </cell>
          <cell r="O746">
            <v>8.4</v>
          </cell>
          <cell r="P746">
            <v>3</v>
          </cell>
          <cell r="Q746">
            <v>8.4</v>
          </cell>
          <cell r="Y746">
            <v>95</v>
          </cell>
          <cell r="AA746">
            <v>2.7</v>
          </cell>
          <cell r="AF746">
            <v>50</v>
          </cell>
          <cell r="AH746">
            <v>30700</v>
          </cell>
          <cell r="AI746">
            <v>30689</v>
          </cell>
          <cell r="AN746">
            <v>15.2</v>
          </cell>
          <cell r="AR746">
            <v>8.6</v>
          </cell>
          <cell r="AT746" t="str">
            <v>Construction</v>
          </cell>
          <cell r="AU746" t="str">
            <v>Public Administration and Safety</v>
          </cell>
          <cell r="AV746" t="str">
            <v>Manufacturing</v>
          </cell>
          <cell r="AW746" t="str">
            <v>Professional, Scientific and Technical Services</v>
          </cell>
          <cell r="AX746">
            <v>80.2</v>
          </cell>
          <cell r="AY746">
            <v>4.0999999999999996</v>
          </cell>
          <cell r="AZ746">
            <v>2.9</v>
          </cell>
          <cell r="BA746">
            <v>2.8</v>
          </cell>
          <cell r="BN746">
            <v>31.6</v>
          </cell>
          <cell r="BO746">
            <v>22.8</v>
          </cell>
          <cell r="BP746">
            <v>22</v>
          </cell>
          <cell r="BQ746">
            <v>6.2</v>
          </cell>
          <cell r="BR746">
            <v>13.3</v>
          </cell>
          <cell r="BS746">
            <v>1.4</v>
          </cell>
          <cell r="BT746">
            <v>1.3</v>
          </cell>
          <cell r="BU746">
            <v>1.5</v>
          </cell>
          <cell r="BV746">
            <v>0.2</v>
          </cell>
          <cell r="BW746">
            <v>3.2</v>
          </cell>
          <cell r="BX746">
            <v>24.8</v>
          </cell>
          <cell r="BY746">
            <v>28.4</v>
          </cell>
          <cell r="BZ746">
            <v>25.4</v>
          </cell>
          <cell r="CA746">
            <v>9.4</v>
          </cell>
          <cell r="CB746">
            <v>5.7</v>
          </cell>
          <cell r="CC746">
            <v>2.9</v>
          </cell>
          <cell r="CD746">
            <v>42</v>
          </cell>
          <cell r="CF746" t="str">
            <v>Other Industries</v>
          </cell>
          <cell r="CG746">
            <v>10</v>
          </cell>
        </row>
        <row r="747">
          <cell r="B747">
            <v>312113</v>
          </cell>
          <cell r="C747" t="str">
            <v>Building Inspectors</v>
          </cell>
          <cell r="E747">
            <v>1838</v>
          </cell>
          <cell r="F747" t="str">
            <v>n/a</v>
          </cell>
          <cell r="G747">
            <v>90</v>
          </cell>
          <cell r="H747">
            <v>10</v>
          </cell>
          <cell r="I747">
            <v>85</v>
          </cell>
          <cell r="J747">
            <v>15</v>
          </cell>
          <cell r="K747">
            <v>10.9</v>
          </cell>
          <cell r="L747">
            <v>22.3</v>
          </cell>
          <cell r="M747">
            <v>30.6</v>
          </cell>
          <cell r="N747">
            <v>26.5</v>
          </cell>
          <cell r="O747">
            <v>5.7</v>
          </cell>
          <cell r="P747">
            <v>1.3</v>
          </cell>
          <cell r="Q747">
            <v>2.8</v>
          </cell>
          <cell r="Y747">
            <v>85</v>
          </cell>
          <cell r="AA747">
            <v>2.7</v>
          </cell>
          <cell r="AF747">
            <v>44</v>
          </cell>
          <cell r="AH747">
            <v>5300</v>
          </cell>
          <cell r="AI747">
            <v>5290</v>
          </cell>
          <cell r="AN747">
            <v>15.2</v>
          </cell>
          <cell r="AR747">
            <v>8.6</v>
          </cell>
          <cell r="AT747" t="str">
            <v>Professional, Scientific and Technical Services</v>
          </cell>
          <cell r="AU747" t="str">
            <v>Public Administration and Safety</v>
          </cell>
          <cell r="AV747" t="str">
            <v>Construction</v>
          </cell>
          <cell r="AW747" t="str">
            <v>Electricity, Gas, Water and Waste Services</v>
          </cell>
          <cell r="AX747">
            <v>37.5</v>
          </cell>
          <cell r="AY747">
            <v>32.5</v>
          </cell>
          <cell r="AZ747">
            <v>20.100000000000001</v>
          </cell>
          <cell r="BA747">
            <v>2.9</v>
          </cell>
          <cell r="BN747">
            <v>32.1</v>
          </cell>
          <cell r="BO747">
            <v>27.1</v>
          </cell>
          <cell r="BP747">
            <v>19.7</v>
          </cell>
          <cell r="BQ747">
            <v>5.2</v>
          </cell>
          <cell r="BR747">
            <v>11.4</v>
          </cell>
          <cell r="BS747">
            <v>2.1</v>
          </cell>
          <cell r="BT747">
            <v>1.1000000000000001</v>
          </cell>
          <cell r="BU747">
            <v>1.4</v>
          </cell>
          <cell r="BV747">
            <v>0.2</v>
          </cell>
          <cell r="BW747">
            <v>3.4</v>
          </cell>
          <cell r="BX747">
            <v>18.100000000000001</v>
          </cell>
          <cell r="BY747">
            <v>22.7</v>
          </cell>
          <cell r="BZ747">
            <v>25.3</v>
          </cell>
          <cell r="CA747">
            <v>12.6</v>
          </cell>
          <cell r="CB747">
            <v>10.4</v>
          </cell>
          <cell r="CC747">
            <v>7.3</v>
          </cell>
          <cell r="CD747">
            <v>47</v>
          </cell>
          <cell r="CF747" t="str">
            <v>Other Industries</v>
          </cell>
          <cell r="CG747">
            <v>7</v>
          </cell>
        </row>
        <row r="748">
          <cell r="B748">
            <v>312114</v>
          </cell>
          <cell r="C748" t="str">
            <v>Construction Estimators</v>
          </cell>
          <cell r="E748">
            <v>1838</v>
          </cell>
          <cell r="F748" t="str">
            <v>n/a</v>
          </cell>
          <cell r="G748">
            <v>88</v>
          </cell>
          <cell r="H748">
            <v>12</v>
          </cell>
          <cell r="I748">
            <v>91</v>
          </cell>
          <cell r="J748">
            <v>9</v>
          </cell>
          <cell r="K748">
            <v>5.5</v>
          </cell>
          <cell r="L748">
            <v>28.6</v>
          </cell>
          <cell r="M748">
            <v>16.899999999999999</v>
          </cell>
          <cell r="N748">
            <v>29.3</v>
          </cell>
          <cell r="O748">
            <v>13.8</v>
          </cell>
          <cell r="P748">
            <v>2.2000000000000002</v>
          </cell>
          <cell r="Q748">
            <v>3.7</v>
          </cell>
          <cell r="Y748">
            <v>91</v>
          </cell>
          <cell r="AA748">
            <v>2.7</v>
          </cell>
          <cell r="AF748">
            <v>44</v>
          </cell>
          <cell r="AH748">
            <v>4600</v>
          </cell>
          <cell r="AI748">
            <v>4630</v>
          </cell>
          <cell r="AN748">
            <v>15.2</v>
          </cell>
          <cell r="AR748">
            <v>8.6</v>
          </cell>
          <cell r="AT748" t="str">
            <v>Construction</v>
          </cell>
          <cell r="AU748" t="str">
            <v>Manufacturing</v>
          </cell>
          <cell r="AV748" t="str">
            <v>Professional, Scientific and Technical Services</v>
          </cell>
          <cell r="AW748" t="str">
            <v>Wholesale Trade</v>
          </cell>
          <cell r="AX748">
            <v>80.7</v>
          </cell>
          <cell r="AY748">
            <v>8</v>
          </cell>
          <cell r="AZ748">
            <v>3.9</v>
          </cell>
          <cell r="BA748">
            <v>2</v>
          </cell>
          <cell r="BN748">
            <v>27.4</v>
          </cell>
          <cell r="BO748">
            <v>26.9</v>
          </cell>
          <cell r="BP748">
            <v>22.5</v>
          </cell>
          <cell r="BQ748">
            <v>6.9</v>
          </cell>
          <cell r="BR748">
            <v>14.1</v>
          </cell>
          <cell r="BS748">
            <v>1.2</v>
          </cell>
          <cell r="BT748">
            <v>0.5</v>
          </cell>
          <cell r="BU748">
            <v>0.5</v>
          </cell>
          <cell r="BV748">
            <v>0.4</v>
          </cell>
          <cell r="BW748">
            <v>7.9</v>
          </cell>
          <cell r="BX748">
            <v>28.8</v>
          </cell>
          <cell r="BY748">
            <v>24.5</v>
          </cell>
          <cell r="BZ748">
            <v>19.8</v>
          </cell>
          <cell r="CA748">
            <v>8</v>
          </cell>
          <cell r="CB748">
            <v>6.4</v>
          </cell>
          <cell r="CC748">
            <v>4.3</v>
          </cell>
          <cell r="CD748">
            <v>40</v>
          </cell>
          <cell r="CF748" t="str">
            <v>Other Industries</v>
          </cell>
          <cell r="CG748">
            <v>5.3999999999999915</v>
          </cell>
        </row>
        <row r="749">
          <cell r="B749">
            <v>312115</v>
          </cell>
          <cell r="C749" t="str">
            <v>Plumbing Inspectors</v>
          </cell>
          <cell r="E749">
            <v>1838</v>
          </cell>
          <cell r="F749" t="str">
            <v>n/a</v>
          </cell>
          <cell r="G749">
            <v>97</v>
          </cell>
          <cell r="H749">
            <v>4</v>
          </cell>
          <cell r="I749">
            <v>93</v>
          </cell>
          <cell r="J749">
            <v>7</v>
          </cell>
          <cell r="K749">
            <v>0</v>
          </cell>
          <cell r="L749">
            <v>3.8</v>
          </cell>
          <cell r="M749">
            <v>10.7</v>
          </cell>
          <cell r="N749">
            <v>77.099999999999994</v>
          </cell>
          <cell r="O749">
            <v>3.8</v>
          </cell>
          <cell r="P749">
            <v>1.9</v>
          </cell>
          <cell r="Q749">
            <v>2.8</v>
          </cell>
          <cell r="Y749">
            <v>93</v>
          </cell>
          <cell r="AA749">
            <v>2.7</v>
          </cell>
          <cell r="AF749">
            <v>40</v>
          </cell>
          <cell r="AH749">
            <v>340</v>
          </cell>
          <cell r="AI749">
            <v>341</v>
          </cell>
          <cell r="AN749">
            <v>15.2</v>
          </cell>
          <cell r="AR749">
            <v>8.6</v>
          </cell>
          <cell r="AT749" t="str">
            <v>Public Administration and Safety</v>
          </cell>
          <cell r="AU749" t="str">
            <v>Construction</v>
          </cell>
          <cell r="AV749" t="str">
            <v>Electricity, Gas, Water and Waste Services</v>
          </cell>
          <cell r="AW749" t="str">
            <v>Professional, Scientific and Technical Services</v>
          </cell>
          <cell r="AX749">
            <v>74</v>
          </cell>
          <cell r="AY749">
            <v>14.7</v>
          </cell>
          <cell r="AZ749">
            <v>5.5</v>
          </cell>
          <cell r="BA749">
            <v>3.7</v>
          </cell>
          <cell r="BN749">
            <v>14.2</v>
          </cell>
          <cell r="BO749">
            <v>15.8</v>
          </cell>
          <cell r="BP749">
            <v>57.3</v>
          </cell>
          <cell r="BQ749">
            <v>2.7</v>
          </cell>
          <cell r="BR749">
            <v>4.5</v>
          </cell>
          <cell r="BS749">
            <v>1.8</v>
          </cell>
          <cell r="BT749">
            <v>0.9</v>
          </cell>
          <cell r="BU749">
            <v>2.7</v>
          </cell>
          <cell r="BV749">
            <v>0.8</v>
          </cell>
          <cell r="BW749">
            <v>1.7</v>
          </cell>
          <cell r="BX749">
            <v>9.1</v>
          </cell>
          <cell r="BY749">
            <v>14.7</v>
          </cell>
          <cell r="BZ749">
            <v>32</v>
          </cell>
          <cell r="CA749">
            <v>19.5</v>
          </cell>
          <cell r="CB749">
            <v>15.3</v>
          </cell>
          <cell r="CC749">
            <v>6.8</v>
          </cell>
          <cell r="CD749">
            <v>53</v>
          </cell>
          <cell r="CF749" t="str">
            <v>Other Industries</v>
          </cell>
          <cell r="CG749">
            <v>2.0999999999999943</v>
          </cell>
        </row>
        <row r="750">
          <cell r="B750">
            <v>312116</v>
          </cell>
          <cell r="C750" t="str">
            <v>Surveying and Spatial Science Technicians</v>
          </cell>
          <cell r="E750">
            <v>1838</v>
          </cell>
          <cell r="F750" t="str">
            <v>n/a</v>
          </cell>
          <cell r="G750">
            <v>76</v>
          </cell>
          <cell r="H750">
            <v>23</v>
          </cell>
          <cell r="I750">
            <v>80</v>
          </cell>
          <cell r="J750">
            <v>20</v>
          </cell>
          <cell r="K750">
            <v>5.0999999999999996</v>
          </cell>
          <cell r="L750">
            <v>19.5</v>
          </cell>
          <cell r="M750">
            <v>29.7</v>
          </cell>
          <cell r="N750">
            <v>21.3</v>
          </cell>
          <cell r="O750">
            <v>18.2</v>
          </cell>
          <cell r="P750">
            <v>2.7</v>
          </cell>
          <cell r="Q750">
            <v>3.5</v>
          </cell>
          <cell r="Y750">
            <v>80</v>
          </cell>
          <cell r="AA750">
            <v>2.7</v>
          </cell>
          <cell r="AF750">
            <v>42</v>
          </cell>
          <cell r="AH750">
            <v>1200</v>
          </cell>
          <cell r="AI750">
            <v>1186</v>
          </cell>
          <cell r="AN750">
            <v>15.2</v>
          </cell>
          <cell r="AR750">
            <v>8.6</v>
          </cell>
          <cell r="AT750" t="str">
            <v>Professional, Scientific and Technical Services</v>
          </cell>
          <cell r="AU750" t="str">
            <v>Public Administration and Safety</v>
          </cell>
          <cell r="AV750" t="str">
            <v>Construction</v>
          </cell>
          <cell r="AW750" t="str">
            <v>Electricity, Gas, Water and Waste Services</v>
          </cell>
          <cell r="AX750">
            <v>53.9</v>
          </cell>
          <cell r="AY750">
            <v>22.5</v>
          </cell>
          <cell r="AZ750">
            <v>7.3</v>
          </cell>
          <cell r="BA750">
            <v>3.8</v>
          </cell>
          <cell r="BN750">
            <v>35.299999999999997</v>
          </cell>
          <cell r="BO750">
            <v>18.399999999999999</v>
          </cell>
          <cell r="BP750">
            <v>23.8</v>
          </cell>
          <cell r="BQ750">
            <v>6.2</v>
          </cell>
          <cell r="BR750">
            <v>10.5</v>
          </cell>
          <cell r="BS750">
            <v>2</v>
          </cell>
          <cell r="BT750">
            <v>1.5</v>
          </cell>
          <cell r="BU750">
            <v>2.2000000000000002</v>
          </cell>
          <cell r="BV750">
            <v>1.2</v>
          </cell>
          <cell r="BW750">
            <v>8.6999999999999993</v>
          </cell>
          <cell r="BX750">
            <v>28.6</v>
          </cell>
          <cell r="BY750">
            <v>22.7</v>
          </cell>
          <cell r="BZ750">
            <v>19.8</v>
          </cell>
          <cell r="CA750">
            <v>8.8000000000000007</v>
          </cell>
          <cell r="CB750">
            <v>7.5</v>
          </cell>
          <cell r="CC750">
            <v>2.8</v>
          </cell>
          <cell r="CD750">
            <v>40</v>
          </cell>
          <cell r="CF750" t="str">
            <v>Other Industries</v>
          </cell>
          <cell r="CG750">
            <v>12.5</v>
          </cell>
        </row>
        <row r="751">
          <cell r="B751">
            <v>312199</v>
          </cell>
          <cell r="C751" t="str">
            <v>Other Architectural, Building and Surveying Technicians</v>
          </cell>
          <cell r="E751">
            <v>1838</v>
          </cell>
          <cell r="F751" t="str">
            <v>n/a</v>
          </cell>
          <cell r="G751">
            <v>68</v>
          </cell>
          <cell r="H751">
            <v>32</v>
          </cell>
          <cell r="I751">
            <v>75</v>
          </cell>
          <cell r="J751">
            <v>25</v>
          </cell>
          <cell r="K751">
            <v>6.8</v>
          </cell>
          <cell r="L751">
            <v>19.7</v>
          </cell>
          <cell r="M751">
            <v>19.2</v>
          </cell>
          <cell r="N751">
            <v>27.7</v>
          </cell>
          <cell r="O751">
            <v>15.6</v>
          </cell>
          <cell r="P751">
            <v>3.9</v>
          </cell>
          <cell r="Q751">
            <v>7.1</v>
          </cell>
          <cell r="Y751">
            <v>75</v>
          </cell>
          <cell r="AA751">
            <v>2.7</v>
          </cell>
          <cell r="AF751">
            <v>43</v>
          </cell>
          <cell r="AH751">
            <v>1500</v>
          </cell>
          <cell r="AI751">
            <v>1533</v>
          </cell>
          <cell r="AN751">
            <v>15.2</v>
          </cell>
          <cell r="AR751">
            <v>8.6</v>
          </cell>
          <cell r="AT751" t="str">
            <v>Construction</v>
          </cell>
          <cell r="AU751" t="str">
            <v>Professional, Scientific and Technical Services</v>
          </cell>
          <cell r="AV751" t="str">
            <v>Manufacturing</v>
          </cell>
          <cell r="AW751" t="str">
            <v>Retail Trade</v>
          </cell>
          <cell r="AX751">
            <v>34.6</v>
          </cell>
          <cell r="AY751">
            <v>23</v>
          </cell>
          <cell r="AZ751">
            <v>14.9</v>
          </cell>
          <cell r="BA751">
            <v>9</v>
          </cell>
          <cell r="BN751">
            <v>31.1</v>
          </cell>
          <cell r="BO751">
            <v>33.799999999999997</v>
          </cell>
          <cell r="BP751">
            <v>16.899999999999999</v>
          </cell>
          <cell r="BQ751">
            <v>6.7</v>
          </cell>
          <cell r="BR751">
            <v>8</v>
          </cell>
          <cell r="BS751">
            <v>1.5</v>
          </cell>
          <cell r="BT751">
            <v>0.8</v>
          </cell>
          <cell r="BU751">
            <v>1.3</v>
          </cell>
          <cell r="BV751">
            <v>1</v>
          </cell>
          <cell r="BW751">
            <v>7.8</v>
          </cell>
          <cell r="BX751">
            <v>27.7</v>
          </cell>
          <cell r="BY751">
            <v>25.6</v>
          </cell>
          <cell r="BZ751">
            <v>21.7</v>
          </cell>
          <cell r="CA751">
            <v>7.8</v>
          </cell>
          <cell r="CB751">
            <v>5.3</v>
          </cell>
          <cell r="CC751">
            <v>3</v>
          </cell>
          <cell r="CD751">
            <v>39</v>
          </cell>
          <cell r="CF751" t="str">
            <v>Other Industries</v>
          </cell>
          <cell r="CG751">
            <v>18.5</v>
          </cell>
        </row>
        <row r="752">
          <cell r="B752">
            <v>312211</v>
          </cell>
          <cell r="C752" t="str">
            <v>Civil Engineering Draftspersons</v>
          </cell>
          <cell r="E752">
            <v>1574</v>
          </cell>
          <cell r="F752" t="str">
            <v>n/a</v>
          </cell>
          <cell r="G752">
            <v>85</v>
          </cell>
          <cell r="H752">
            <v>15</v>
          </cell>
          <cell r="I752">
            <v>89</v>
          </cell>
          <cell r="J752">
            <v>11</v>
          </cell>
          <cell r="K752">
            <v>4</v>
          </cell>
          <cell r="L752">
            <v>17.7</v>
          </cell>
          <cell r="M752">
            <v>45.9</v>
          </cell>
          <cell r="N752">
            <v>16.899999999999999</v>
          </cell>
          <cell r="O752">
            <v>12.7</v>
          </cell>
          <cell r="P752">
            <v>1.4</v>
          </cell>
          <cell r="Q752">
            <v>1.5</v>
          </cell>
          <cell r="Y752">
            <v>89</v>
          </cell>
          <cell r="AA752">
            <v>4.3</v>
          </cell>
          <cell r="AF752">
            <v>42</v>
          </cell>
          <cell r="AH752">
            <v>5700</v>
          </cell>
          <cell r="AI752">
            <v>5723</v>
          </cell>
          <cell r="AN752">
            <v>56.6</v>
          </cell>
          <cell r="AR752">
            <v>-2.4</v>
          </cell>
          <cell r="AT752" t="str">
            <v>Professional, Scientific and Technical Services</v>
          </cell>
          <cell r="AU752" t="str">
            <v>Construction</v>
          </cell>
          <cell r="AV752" t="str">
            <v>Public Administration and Safety</v>
          </cell>
          <cell r="AW752" t="str">
            <v>Manufacturing</v>
          </cell>
          <cell r="AX752">
            <v>61</v>
          </cell>
          <cell r="AY752">
            <v>15</v>
          </cell>
          <cell r="AZ752">
            <v>11.1</v>
          </cell>
          <cell r="BA752">
            <v>5.3</v>
          </cell>
          <cell r="BN752">
            <v>26</v>
          </cell>
          <cell r="BO752">
            <v>19.600000000000001</v>
          </cell>
          <cell r="BP752">
            <v>30.7</v>
          </cell>
          <cell r="BQ752">
            <v>6.6</v>
          </cell>
          <cell r="BR752">
            <v>13.4</v>
          </cell>
          <cell r="BS752">
            <v>1.6</v>
          </cell>
          <cell r="BT752">
            <v>0.7</v>
          </cell>
          <cell r="BU752">
            <v>1.4</v>
          </cell>
          <cell r="BV752">
            <v>1.1000000000000001</v>
          </cell>
          <cell r="BW752">
            <v>6.1</v>
          </cell>
          <cell r="BX752">
            <v>31.3</v>
          </cell>
          <cell r="BY752">
            <v>27.1</v>
          </cell>
          <cell r="BZ752">
            <v>18.8</v>
          </cell>
          <cell r="CA752">
            <v>7.3</v>
          </cell>
          <cell r="CB752">
            <v>5.3</v>
          </cell>
          <cell r="CC752">
            <v>3</v>
          </cell>
          <cell r="CD752">
            <v>38</v>
          </cell>
          <cell r="CF752" t="str">
            <v>Other Industries</v>
          </cell>
          <cell r="CG752">
            <v>7.6000000000000085</v>
          </cell>
        </row>
        <row r="753">
          <cell r="B753">
            <v>312212</v>
          </cell>
          <cell r="C753" t="str">
            <v>Civil Engineering Technicians</v>
          </cell>
          <cell r="E753">
            <v>1574</v>
          </cell>
          <cell r="F753" t="str">
            <v>n/a</v>
          </cell>
          <cell r="G753">
            <v>88</v>
          </cell>
          <cell r="H753">
            <v>12</v>
          </cell>
          <cell r="I753">
            <v>89</v>
          </cell>
          <cell r="J753">
            <v>11</v>
          </cell>
          <cell r="K753">
            <v>5.3</v>
          </cell>
          <cell r="L753">
            <v>15.2</v>
          </cell>
          <cell r="M753">
            <v>25.6</v>
          </cell>
          <cell r="N753">
            <v>28.6</v>
          </cell>
          <cell r="O753">
            <v>14.3</v>
          </cell>
          <cell r="P753">
            <v>3.3</v>
          </cell>
          <cell r="Q753">
            <v>7.7</v>
          </cell>
          <cell r="Y753">
            <v>89</v>
          </cell>
          <cell r="AA753">
            <v>4.3</v>
          </cell>
          <cell r="AF753">
            <v>44</v>
          </cell>
          <cell r="AH753">
            <v>3200</v>
          </cell>
          <cell r="AI753">
            <v>3156</v>
          </cell>
          <cell r="AN753">
            <v>56.6</v>
          </cell>
          <cell r="AR753">
            <v>-2.4</v>
          </cell>
          <cell r="AT753" t="str">
            <v>Professional, Scientific and Technical Services</v>
          </cell>
          <cell r="AU753" t="str">
            <v>Public Administration and Safety</v>
          </cell>
          <cell r="AV753" t="str">
            <v>Construction</v>
          </cell>
          <cell r="AW753" t="str">
            <v>Manufacturing</v>
          </cell>
          <cell r="AX753">
            <v>31.9</v>
          </cell>
          <cell r="AY753">
            <v>31.5</v>
          </cell>
          <cell r="AZ753">
            <v>19.399999999999999</v>
          </cell>
          <cell r="BA753">
            <v>5.2</v>
          </cell>
          <cell r="BN753">
            <v>23.4</v>
          </cell>
          <cell r="BO753">
            <v>16.899999999999999</v>
          </cell>
          <cell r="BP753">
            <v>32.6</v>
          </cell>
          <cell r="BQ753">
            <v>6.6</v>
          </cell>
          <cell r="BR753">
            <v>13.6</v>
          </cell>
          <cell r="BS753">
            <v>3</v>
          </cell>
          <cell r="BT753">
            <v>2</v>
          </cell>
          <cell r="BU753">
            <v>1.9</v>
          </cell>
          <cell r="BV753">
            <v>1.9</v>
          </cell>
          <cell r="BW753">
            <v>8.5</v>
          </cell>
          <cell r="BX753">
            <v>26.7</v>
          </cell>
          <cell r="BY753">
            <v>22</v>
          </cell>
          <cell r="BZ753">
            <v>20.399999999999999</v>
          </cell>
          <cell r="CA753">
            <v>9.5</v>
          </cell>
          <cell r="CB753">
            <v>7.5</v>
          </cell>
          <cell r="CC753">
            <v>3.5</v>
          </cell>
          <cell r="CD753">
            <v>40</v>
          </cell>
          <cell r="CF753" t="str">
            <v>Other Industries</v>
          </cell>
          <cell r="CG753">
            <v>12</v>
          </cell>
        </row>
        <row r="754">
          <cell r="B754">
            <v>312311</v>
          </cell>
          <cell r="C754" t="str">
            <v>Electrical Engineering Draftspersons</v>
          </cell>
          <cell r="E754">
            <v>1784</v>
          </cell>
          <cell r="F754" t="str">
            <v>n/a</v>
          </cell>
          <cell r="G754">
            <v>83</v>
          </cell>
          <cell r="H754">
            <v>17</v>
          </cell>
          <cell r="I754">
            <v>84</v>
          </cell>
          <cell r="J754">
            <v>16</v>
          </cell>
          <cell r="K754">
            <v>4.0999999999999996</v>
          </cell>
          <cell r="L754">
            <v>17.399999999999999</v>
          </cell>
          <cell r="M754">
            <v>35.299999999999997</v>
          </cell>
          <cell r="N754">
            <v>31.4</v>
          </cell>
          <cell r="O754">
            <v>8.4</v>
          </cell>
          <cell r="P754">
            <v>1.3</v>
          </cell>
          <cell r="Q754">
            <v>2.2000000000000002</v>
          </cell>
          <cell r="Y754">
            <v>84</v>
          </cell>
          <cell r="AA754">
            <v>2.2999999999999998</v>
          </cell>
          <cell r="AF754">
            <v>42</v>
          </cell>
          <cell r="AH754">
            <v>2000</v>
          </cell>
          <cell r="AI754">
            <v>1967</v>
          </cell>
          <cell r="AN754">
            <v>-8.4</v>
          </cell>
          <cell r="AR754">
            <v>2.2999999999999998</v>
          </cell>
          <cell r="AT754" t="str">
            <v>Professional, Scientific and Technical Services</v>
          </cell>
          <cell r="AU754" t="str">
            <v>Electricity, Gas, Water and Waste Services</v>
          </cell>
          <cell r="AV754" t="str">
            <v>Construction</v>
          </cell>
          <cell r="AW754" t="str">
            <v>Manufacturing</v>
          </cell>
          <cell r="AX754">
            <v>33.1</v>
          </cell>
          <cell r="AY754">
            <v>29.2</v>
          </cell>
          <cell r="AZ754">
            <v>15.3</v>
          </cell>
          <cell r="BA754">
            <v>10.8</v>
          </cell>
          <cell r="BN754">
            <v>21.7</v>
          </cell>
          <cell r="BO754">
            <v>22.4</v>
          </cell>
          <cell r="BP754">
            <v>27.7</v>
          </cell>
          <cell r="BQ754">
            <v>6.8</v>
          </cell>
          <cell r="BR754">
            <v>18.100000000000001</v>
          </cell>
          <cell r="BS754">
            <v>2.1</v>
          </cell>
          <cell r="BT754">
            <v>0.6</v>
          </cell>
          <cell r="BU754">
            <v>0.6</v>
          </cell>
          <cell r="BV754">
            <v>0.3</v>
          </cell>
          <cell r="BW754">
            <v>4.4000000000000004</v>
          </cell>
          <cell r="BX754">
            <v>25</v>
          </cell>
          <cell r="BY754">
            <v>24</v>
          </cell>
          <cell r="BZ754">
            <v>23.5</v>
          </cell>
          <cell r="CA754">
            <v>11.1</v>
          </cell>
          <cell r="CB754">
            <v>7.5</v>
          </cell>
          <cell r="CC754">
            <v>4.2</v>
          </cell>
          <cell r="CD754">
            <v>43</v>
          </cell>
          <cell r="CF754" t="str">
            <v>Other Industries</v>
          </cell>
          <cell r="CG754">
            <v>11.600000000000009</v>
          </cell>
        </row>
        <row r="755">
          <cell r="B755">
            <v>312312</v>
          </cell>
          <cell r="C755" t="str">
            <v>Electrical Engineering Technicians</v>
          </cell>
          <cell r="E755">
            <v>1784</v>
          </cell>
          <cell r="F755" t="str">
            <v>n/a</v>
          </cell>
          <cell r="G755">
            <v>96</v>
          </cell>
          <cell r="H755">
            <v>4</v>
          </cell>
          <cell r="I755">
            <v>88</v>
          </cell>
          <cell r="J755">
            <v>12</v>
          </cell>
          <cell r="K755">
            <v>2.6</v>
          </cell>
          <cell r="L755">
            <v>8.1</v>
          </cell>
          <cell r="M755">
            <v>20.8</v>
          </cell>
          <cell r="N755">
            <v>57.7</v>
          </cell>
          <cell r="O755">
            <v>6.8</v>
          </cell>
          <cell r="P755">
            <v>1.3</v>
          </cell>
          <cell r="Q755">
            <v>2.7</v>
          </cell>
          <cell r="Y755">
            <v>88</v>
          </cell>
          <cell r="AA755">
            <v>2.2999999999999998</v>
          </cell>
          <cell r="AF755">
            <v>46</v>
          </cell>
          <cell r="AH755">
            <v>6300</v>
          </cell>
          <cell r="AI755">
            <v>6264</v>
          </cell>
          <cell r="AN755">
            <v>-8.4</v>
          </cell>
          <cell r="AR755">
            <v>2.2999999999999998</v>
          </cell>
          <cell r="AT755" t="str">
            <v>Construction</v>
          </cell>
          <cell r="AU755" t="str">
            <v>Electricity, Gas, Water and Waste Services</v>
          </cell>
          <cell r="AV755" t="str">
            <v>Manufacturing</v>
          </cell>
          <cell r="AW755" t="str">
            <v>Professional, Scientific and Technical Services</v>
          </cell>
          <cell r="AX755">
            <v>23.4</v>
          </cell>
          <cell r="AY755">
            <v>22.1</v>
          </cell>
          <cell r="AZ755">
            <v>15.4</v>
          </cell>
          <cell r="BA755">
            <v>9.6999999999999993</v>
          </cell>
          <cell r="BN755">
            <v>27</v>
          </cell>
          <cell r="BO755">
            <v>20.399999999999999</v>
          </cell>
          <cell r="BP755">
            <v>21</v>
          </cell>
          <cell r="BQ755">
            <v>7</v>
          </cell>
          <cell r="BR755">
            <v>19</v>
          </cell>
          <cell r="BS755">
            <v>3.1</v>
          </cell>
          <cell r="BT755">
            <v>1.8</v>
          </cell>
          <cell r="BU755">
            <v>0.8</v>
          </cell>
          <cell r="BV755">
            <v>1.1000000000000001</v>
          </cell>
          <cell r="BW755">
            <v>5.0999999999999996</v>
          </cell>
          <cell r="BX755">
            <v>25.8</v>
          </cell>
          <cell r="BY755">
            <v>23.9</v>
          </cell>
          <cell r="BZ755">
            <v>24.5</v>
          </cell>
          <cell r="CA755">
            <v>10.4</v>
          </cell>
          <cell r="CB755">
            <v>5.9</v>
          </cell>
          <cell r="CC755">
            <v>3.4</v>
          </cell>
          <cell r="CD755">
            <v>42</v>
          </cell>
          <cell r="CF755" t="str">
            <v>Other Industries</v>
          </cell>
          <cell r="CG755">
            <v>29.400000000000006</v>
          </cell>
        </row>
        <row r="756">
          <cell r="B756">
            <v>312411</v>
          </cell>
          <cell r="C756" t="str">
            <v>Electronic Engineering Draftspersons</v>
          </cell>
          <cell r="E756">
            <v>1636</v>
          </cell>
          <cell r="F756" t="str">
            <v>n/a</v>
          </cell>
          <cell r="G756">
            <v>91</v>
          </cell>
          <cell r="H756">
            <v>7</v>
          </cell>
          <cell r="I756">
            <v>72</v>
          </cell>
          <cell r="J756">
            <v>28</v>
          </cell>
          <cell r="K756">
            <v>12.6</v>
          </cell>
          <cell r="L756">
            <v>29.9</v>
          </cell>
          <cell r="M756">
            <v>23.6</v>
          </cell>
          <cell r="N756">
            <v>28.3</v>
          </cell>
          <cell r="O756">
            <v>5.5</v>
          </cell>
          <cell r="P756">
            <v>0</v>
          </cell>
          <cell r="Q756">
            <v>0</v>
          </cell>
          <cell r="Y756">
            <v>72</v>
          </cell>
          <cell r="AA756">
            <v>1.1000000000000001</v>
          </cell>
          <cell r="AF756">
            <v>44</v>
          </cell>
          <cell r="AH756">
            <v>160</v>
          </cell>
          <cell r="AI756">
            <v>162</v>
          </cell>
          <cell r="AN756">
            <v>-56.9</v>
          </cell>
          <cell r="AR756">
            <v>-9.6</v>
          </cell>
          <cell r="AT756" t="str">
            <v>Manufacturing</v>
          </cell>
          <cell r="AU756" t="str">
            <v>Professional, Scientific and Technical Services</v>
          </cell>
          <cell r="AV756" t="str">
            <v>Construction</v>
          </cell>
          <cell r="AW756" t="str">
            <v>Wholesale Trade</v>
          </cell>
          <cell r="AX756">
            <v>40.299999999999997</v>
          </cell>
          <cell r="AY756">
            <v>35.700000000000003</v>
          </cell>
          <cell r="AZ756">
            <v>7</v>
          </cell>
          <cell r="BA756">
            <v>3.9</v>
          </cell>
          <cell r="BN756">
            <v>22.3</v>
          </cell>
          <cell r="BO756">
            <v>26.1</v>
          </cell>
          <cell r="BP756">
            <v>17.2</v>
          </cell>
          <cell r="BQ756">
            <v>14</v>
          </cell>
          <cell r="BR756">
            <v>14</v>
          </cell>
          <cell r="BS756">
            <v>3.8</v>
          </cell>
          <cell r="BT756">
            <v>0</v>
          </cell>
          <cell r="BU756">
            <v>2.5</v>
          </cell>
          <cell r="BV756">
            <v>0</v>
          </cell>
          <cell r="BW756">
            <v>4.3</v>
          </cell>
          <cell r="BX756">
            <v>18.899999999999999</v>
          </cell>
          <cell r="BY756">
            <v>25</v>
          </cell>
          <cell r="BZ756">
            <v>25</v>
          </cell>
          <cell r="CA756">
            <v>6.7</v>
          </cell>
          <cell r="CB756">
            <v>11</v>
          </cell>
          <cell r="CC756">
            <v>9.1</v>
          </cell>
          <cell r="CD756">
            <v>46</v>
          </cell>
          <cell r="CF756" t="str">
            <v>Other Industries</v>
          </cell>
          <cell r="CG756">
            <v>13.099999999999994</v>
          </cell>
        </row>
        <row r="757">
          <cell r="B757">
            <v>312412</v>
          </cell>
          <cell r="C757" t="str">
            <v>Electronic Engineering Technicians</v>
          </cell>
          <cell r="E757">
            <v>1636</v>
          </cell>
          <cell r="F757" t="str">
            <v>n/a</v>
          </cell>
          <cell r="G757">
            <v>92</v>
          </cell>
          <cell r="H757">
            <v>8</v>
          </cell>
          <cell r="I757">
            <v>89</v>
          </cell>
          <cell r="J757">
            <v>11</v>
          </cell>
          <cell r="K757">
            <v>4.0999999999999996</v>
          </cell>
          <cell r="L757">
            <v>13.9</v>
          </cell>
          <cell r="M757">
            <v>28.6</v>
          </cell>
          <cell r="N757">
            <v>39</v>
          </cell>
          <cell r="O757">
            <v>9.6</v>
          </cell>
          <cell r="P757">
            <v>1.7</v>
          </cell>
          <cell r="Q757">
            <v>3.2</v>
          </cell>
          <cell r="Y757">
            <v>89</v>
          </cell>
          <cell r="AA757">
            <v>1.1000000000000001</v>
          </cell>
          <cell r="AF757">
            <v>43</v>
          </cell>
          <cell r="AH757">
            <v>3800</v>
          </cell>
          <cell r="AI757">
            <v>3838</v>
          </cell>
          <cell r="AN757">
            <v>-56.9</v>
          </cell>
          <cell r="AR757">
            <v>-9.6</v>
          </cell>
          <cell r="AT757" t="str">
            <v>Public Administration and Safety</v>
          </cell>
          <cell r="AU757" t="str">
            <v>Manufacturing</v>
          </cell>
          <cell r="AV757" t="str">
            <v>Information Media and Telecommunications</v>
          </cell>
          <cell r="AW757" t="str">
            <v>Professional, Scientific and Technical Services</v>
          </cell>
          <cell r="AX757">
            <v>24.8</v>
          </cell>
          <cell r="AY757">
            <v>17.899999999999999</v>
          </cell>
          <cell r="AZ757">
            <v>15.3</v>
          </cell>
          <cell r="BA757">
            <v>10.8</v>
          </cell>
          <cell r="BN757">
            <v>31.8</v>
          </cell>
          <cell r="BO757">
            <v>21.8</v>
          </cell>
          <cell r="BP757">
            <v>18.600000000000001</v>
          </cell>
          <cell r="BQ757">
            <v>8.1999999999999993</v>
          </cell>
          <cell r="BR757">
            <v>12.1</v>
          </cell>
          <cell r="BS757">
            <v>1.4</v>
          </cell>
          <cell r="BT757">
            <v>2.2999999999999998</v>
          </cell>
          <cell r="BU757">
            <v>3.9</v>
          </cell>
          <cell r="BV757">
            <v>1.3</v>
          </cell>
          <cell r="BW757">
            <v>7.8</v>
          </cell>
          <cell r="BX757">
            <v>23.1</v>
          </cell>
          <cell r="BY757">
            <v>20.6</v>
          </cell>
          <cell r="BZ757">
            <v>23.8</v>
          </cell>
          <cell r="CA757">
            <v>11.5</v>
          </cell>
          <cell r="CB757">
            <v>7.6</v>
          </cell>
          <cell r="CC757">
            <v>4.4000000000000004</v>
          </cell>
          <cell r="CD757">
            <v>43</v>
          </cell>
          <cell r="CF757" t="str">
            <v>Other Industries</v>
          </cell>
          <cell r="CG757">
            <v>31.200000000000003</v>
          </cell>
        </row>
        <row r="758">
          <cell r="B758">
            <v>312511</v>
          </cell>
          <cell r="C758" t="str">
            <v>Mechanical Engineering Draftspersons</v>
          </cell>
          <cell r="E758">
            <v>1838</v>
          </cell>
          <cell r="F758" t="str">
            <v>n/a</v>
          </cell>
          <cell r="G758">
            <v>94</v>
          </cell>
          <cell r="H758">
            <v>6</v>
          </cell>
          <cell r="I758">
            <v>88</v>
          </cell>
          <cell r="J758">
            <v>12</v>
          </cell>
          <cell r="K758">
            <v>4.3</v>
          </cell>
          <cell r="L758">
            <v>16.5</v>
          </cell>
          <cell r="M758">
            <v>39.1</v>
          </cell>
          <cell r="N758">
            <v>28.1</v>
          </cell>
          <cell r="O758">
            <v>9.1</v>
          </cell>
          <cell r="P758">
            <v>1.4</v>
          </cell>
          <cell r="Q758">
            <v>1.6</v>
          </cell>
          <cell r="Y758">
            <v>88</v>
          </cell>
          <cell r="AA758">
            <v>3.1</v>
          </cell>
          <cell r="AF758">
            <v>42</v>
          </cell>
          <cell r="AH758">
            <v>2700</v>
          </cell>
          <cell r="AI758">
            <v>2654</v>
          </cell>
          <cell r="AN758">
            <v>33.6</v>
          </cell>
          <cell r="AR758">
            <v>4.3</v>
          </cell>
          <cell r="AT758" t="str">
            <v>Manufacturing</v>
          </cell>
          <cell r="AU758" t="str">
            <v>Professional, Scientific and Technical Services</v>
          </cell>
          <cell r="AV758" t="str">
            <v>Construction</v>
          </cell>
          <cell r="AW758" t="str">
            <v>Mining</v>
          </cell>
          <cell r="AX758">
            <v>35.6</v>
          </cell>
          <cell r="AY758">
            <v>34.5</v>
          </cell>
          <cell r="AZ758">
            <v>11.7</v>
          </cell>
          <cell r="BA758">
            <v>4.4000000000000004</v>
          </cell>
          <cell r="BN758">
            <v>23.3</v>
          </cell>
          <cell r="BO758">
            <v>27.8</v>
          </cell>
          <cell r="BP758">
            <v>22</v>
          </cell>
          <cell r="BQ758">
            <v>6.8</v>
          </cell>
          <cell r="BR758">
            <v>17.3</v>
          </cell>
          <cell r="BS758">
            <v>1.7</v>
          </cell>
          <cell r="BT758">
            <v>0.3</v>
          </cell>
          <cell r="BU758">
            <v>0.7</v>
          </cell>
          <cell r="BV758">
            <v>0.7</v>
          </cell>
          <cell r="BW758">
            <v>5</v>
          </cell>
          <cell r="BX758">
            <v>24</v>
          </cell>
          <cell r="BY758">
            <v>26.3</v>
          </cell>
          <cell r="BZ758">
            <v>23.5</v>
          </cell>
          <cell r="CA758">
            <v>9</v>
          </cell>
          <cell r="CB758">
            <v>7.1</v>
          </cell>
          <cell r="CC758">
            <v>4.3</v>
          </cell>
          <cell r="CD758">
            <v>42</v>
          </cell>
          <cell r="CF758" t="str">
            <v>Other Industries</v>
          </cell>
          <cell r="CG758">
            <v>13.799999999999997</v>
          </cell>
        </row>
        <row r="759">
          <cell r="B759">
            <v>312512</v>
          </cell>
          <cell r="C759" t="str">
            <v>Mechanical Engineering Technicians</v>
          </cell>
          <cell r="E759">
            <v>1838</v>
          </cell>
          <cell r="F759" t="str">
            <v>n/a</v>
          </cell>
          <cell r="G759">
            <v>97</v>
          </cell>
          <cell r="H759">
            <v>3</v>
          </cell>
          <cell r="I759">
            <v>91</v>
          </cell>
          <cell r="J759">
            <v>9</v>
          </cell>
          <cell r="K759">
            <v>2.7</v>
          </cell>
          <cell r="L759">
            <v>12.5</v>
          </cell>
          <cell r="M759">
            <v>16.8</v>
          </cell>
          <cell r="N759">
            <v>56.4</v>
          </cell>
          <cell r="O759">
            <v>5.7</v>
          </cell>
          <cell r="P759">
            <v>1.9</v>
          </cell>
          <cell r="Q759">
            <v>4.0999999999999996</v>
          </cell>
          <cell r="Y759">
            <v>91</v>
          </cell>
          <cell r="AA759">
            <v>3.1</v>
          </cell>
          <cell r="AF759">
            <v>46</v>
          </cell>
          <cell r="AH759">
            <v>1100</v>
          </cell>
          <cell r="AI759">
            <v>1061</v>
          </cell>
          <cell r="AN759">
            <v>33.6</v>
          </cell>
          <cell r="AR759">
            <v>4.3</v>
          </cell>
          <cell r="AT759" t="str">
            <v>Manufacturing</v>
          </cell>
          <cell r="AU759" t="str">
            <v>Other Services</v>
          </cell>
          <cell r="AV759" t="str">
            <v>Professional, Scientific and Technical Services</v>
          </cell>
          <cell r="AW759" t="str">
            <v>Wholesale Trade</v>
          </cell>
          <cell r="AX759">
            <v>24.4</v>
          </cell>
          <cell r="AY759">
            <v>16.399999999999999</v>
          </cell>
          <cell r="AZ759">
            <v>12.4</v>
          </cell>
          <cell r="BA759">
            <v>9.1</v>
          </cell>
          <cell r="BN759">
            <v>24.1</v>
          </cell>
          <cell r="BO759">
            <v>23.1</v>
          </cell>
          <cell r="BP759">
            <v>15.8</v>
          </cell>
          <cell r="BQ759">
            <v>8.5</v>
          </cell>
          <cell r="BR759">
            <v>24.4</v>
          </cell>
          <cell r="BS759">
            <v>1.9</v>
          </cell>
          <cell r="BT759">
            <v>1.1000000000000001</v>
          </cell>
          <cell r="BU759">
            <v>1.1000000000000001</v>
          </cell>
          <cell r="BV759">
            <v>0.8</v>
          </cell>
          <cell r="BW759">
            <v>4.9000000000000004</v>
          </cell>
          <cell r="BX759">
            <v>24.1</v>
          </cell>
          <cell r="BY759">
            <v>27.8</v>
          </cell>
          <cell r="BZ759">
            <v>23.8</v>
          </cell>
          <cell r="CA759">
            <v>8.6999999999999993</v>
          </cell>
          <cell r="CB759">
            <v>6.1</v>
          </cell>
          <cell r="CC759">
            <v>3.9</v>
          </cell>
          <cell r="CD759">
            <v>42</v>
          </cell>
          <cell r="CF759" t="str">
            <v>Other Industries</v>
          </cell>
          <cell r="CG759">
            <v>37.700000000000003</v>
          </cell>
        </row>
        <row r="760">
          <cell r="B760">
            <v>312911</v>
          </cell>
          <cell r="C760" t="str">
            <v>Maintenance Planners</v>
          </cell>
          <cell r="E760">
            <v>2812</v>
          </cell>
          <cell r="F760" t="str">
            <v>n/a</v>
          </cell>
          <cell r="G760">
            <v>88</v>
          </cell>
          <cell r="H760">
            <v>12</v>
          </cell>
          <cell r="I760">
            <v>96</v>
          </cell>
          <cell r="J760">
            <v>4</v>
          </cell>
          <cell r="K760">
            <v>5.2</v>
          </cell>
          <cell r="L760">
            <v>10.199999999999999</v>
          </cell>
          <cell r="M760">
            <v>17.8</v>
          </cell>
          <cell r="N760">
            <v>56.9</v>
          </cell>
          <cell r="O760">
            <v>5.0999999999999996</v>
          </cell>
          <cell r="P760">
            <v>1.6</v>
          </cell>
          <cell r="Q760">
            <v>3.1</v>
          </cell>
          <cell r="Y760">
            <v>96</v>
          </cell>
          <cell r="AA760">
            <v>3.1</v>
          </cell>
          <cell r="AF760">
            <v>49</v>
          </cell>
          <cell r="AH760">
            <v>6300</v>
          </cell>
          <cell r="AI760">
            <v>6291</v>
          </cell>
          <cell r="AN760">
            <v>38</v>
          </cell>
          <cell r="AR760">
            <v>15.5</v>
          </cell>
          <cell r="AT760" t="str">
            <v>Mining</v>
          </cell>
          <cell r="AU760" t="str">
            <v>Manufacturing</v>
          </cell>
          <cell r="AV760" t="str">
            <v>Electricity, Gas, Water and Waste Services</v>
          </cell>
          <cell r="AW760" t="str">
            <v>Transport, Postal and Warehousing</v>
          </cell>
          <cell r="AX760">
            <v>41.8</v>
          </cell>
          <cell r="AY760">
            <v>21</v>
          </cell>
          <cell r="AZ760">
            <v>8.4</v>
          </cell>
          <cell r="BA760">
            <v>7.4</v>
          </cell>
          <cell r="BN760">
            <v>19.399999999999999</v>
          </cell>
          <cell r="BO760">
            <v>11.6</v>
          </cell>
          <cell r="BP760">
            <v>25.9</v>
          </cell>
          <cell r="BQ760">
            <v>5.8</v>
          </cell>
          <cell r="BR760">
            <v>33.9</v>
          </cell>
          <cell r="BS760">
            <v>1.5</v>
          </cell>
          <cell r="BT760">
            <v>1.4</v>
          </cell>
          <cell r="BU760">
            <v>0.3</v>
          </cell>
          <cell r="BV760">
            <v>0.1</v>
          </cell>
          <cell r="BW760">
            <v>1.1000000000000001</v>
          </cell>
          <cell r="BX760">
            <v>17.899999999999999</v>
          </cell>
          <cell r="BY760">
            <v>30</v>
          </cell>
          <cell r="BZ760">
            <v>31.8</v>
          </cell>
          <cell r="CA760">
            <v>12.2</v>
          </cell>
          <cell r="CB760">
            <v>5.4</v>
          </cell>
          <cell r="CC760">
            <v>1.6</v>
          </cell>
          <cell r="CD760">
            <v>45</v>
          </cell>
          <cell r="CF760" t="str">
            <v>Other Industries</v>
          </cell>
          <cell r="CG760">
            <v>21.399999999999991</v>
          </cell>
        </row>
        <row r="761">
          <cell r="B761">
            <v>312912</v>
          </cell>
          <cell r="C761" t="str">
            <v>Metallurgical and Materials Technicians</v>
          </cell>
          <cell r="E761">
            <v>2812</v>
          </cell>
          <cell r="F761" t="str">
            <v>n/a</v>
          </cell>
          <cell r="G761">
            <v>75</v>
          </cell>
          <cell r="H761">
            <v>25</v>
          </cell>
          <cell r="I761">
            <v>88</v>
          </cell>
          <cell r="J761">
            <v>13</v>
          </cell>
          <cell r="K761">
            <v>3.9</v>
          </cell>
          <cell r="L761">
            <v>17.7</v>
          </cell>
          <cell r="M761">
            <v>19.600000000000001</v>
          </cell>
          <cell r="N761">
            <v>30.2</v>
          </cell>
          <cell r="O761">
            <v>16.5</v>
          </cell>
          <cell r="P761">
            <v>3.8</v>
          </cell>
          <cell r="Q761">
            <v>8.1999999999999993</v>
          </cell>
          <cell r="Y761">
            <v>88</v>
          </cell>
          <cell r="AA761">
            <v>3.1</v>
          </cell>
          <cell r="AF761">
            <v>50</v>
          </cell>
          <cell r="AH761">
            <v>3600</v>
          </cell>
          <cell r="AI761">
            <v>3575</v>
          </cell>
          <cell r="AN761">
            <v>38</v>
          </cell>
          <cell r="AR761">
            <v>15.5</v>
          </cell>
          <cell r="AT761" t="str">
            <v>Professional, Scientific and Technical Services</v>
          </cell>
          <cell r="AU761" t="str">
            <v>Mining</v>
          </cell>
          <cell r="AV761" t="str">
            <v>Manufacturing</v>
          </cell>
          <cell r="AW761" t="str">
            <v>Construction</v>
          </cell>
          <cell r="AX761">
            <v>38.200000000000003</v>
          </cell>
          <cell r="AY761">
            <v>33.299999999999997</v>
          </cell>
          <cell r="AZ761">
            <v>16</v>
          </cell>
          <cell r="BA761">
            <v>4.7</v>
          </cell>
          <cell r="BN761">
            <v>13.7</v>
          </cell>
          <cell r="BO761">
            <v>10.199999999999999</v>
          </cell>
          <cell r="BP761">
            <v>21.3</v>
          </cell>
          <cell r="BQ761">
            <v>7.4</v>
          </cell>
          <cell r="BR761">
            <v>43.5</v>
          </cell>
          <cell r="BS761">
            <v>1.6</v>
          </cell>
          <cell r="BT761">
            <v>2.1</v>
          </cell>
          <cell r="BU761">
            <v>0.2</v>
          </cell>
          <cell r="BV761">
            <v>1</v>
          </cell>
          <cell r="BW761">
            <v>7.4</v>
          </cell>
          <cell r="BX761">
            <v>31.7</v>
          </cell>
          <cell r="BY761">
            <v>23.8</v>
          </cell>
          <cell r="BZ761">
            <v>22.6</v>
          </cell>
          <cell r="CA761">
            <v>8.3000000000000007</v>
          </cell>
          <cell r="CB761">
            <v>3.6</v>
          </cell>
          <cell r="CC761">
            <v>1.7</v>
          </cell>
          <cell r="CD761">
            <v>38</v>
          </cell>
          <cell r="CF761" t="str">
            <v>Other Industries</v>
          </cell>
          <cell r="CG761">
            <v>7.7999999999999972</v>
          </cell>
        </row>
        <row r="762">
          <cell r="B762">
            <v>312913</v>
          </cell>
          <cell r="C762" t="str">
            <v>Mine Deputys</v>
          </cell>
          <cell r="E762">
            <v>2812</v>
          </cell>
          <cell r="F762" t="str">
            <v>n/a</v>
          </cell>
          <cell r="G762">
            <v>95</v>
          </cell>
          <cell r="H762">
            <v>5</v>
          </cell>
          <cell r="I762">
            <v>96</v>
          </cell>
          <cell r="J762">
            <v>4</v>
          </cell>
          <cell r="K762">
            <v>1.9</v>
          </cell>
          <cell r="L762">
            <v>5.3</v>
          </cell>
          <cell r="M762">
            <v>12.5</v>
          </cell>
          <cell r="N762">
            <v>49.1</v>
          </cell>
          <cell r="O762">
            <v>10.8</v>
          </cell>
          <cell r="P762">
            <v>5.2</v>
          </cell>
          <cell r="Q762">
            <v>15.2</v>
          </cell>
          <cell r="Y762">
            <v>96</v>
          </cell>
          <cell r="AA762">
            <v>3.1</v>
          </cell>
          <cell r="AF762">
            <v>62</v>
          </cell>
          <cell r="AH762">
            <v>5900</v>
          </cell>
          <cell r="AI762">
            <v>5879</v>
          </cell>
          <cell r="AN762">
            <v>38</v>
          </cell>
          <cell r="AR762">
            <v>15.5</v>
          </cell>
          <cell r="AT762" t="str">
            <v>Mining</v>
          </cell>
          <cell r="AU762" t="str">
            <v>Manufacturing</v>
          </cell>
          <cell r="AV762" t="str">
            <v>Construction</v>
          </cell>
          <cell r="AW762" t="str">
            <v>Professional, Scientific and Technical Services</v>
          </cell>
          <cell r="AX762">
            <v>85</v>
          </cell>
          <cell r="AY762">
            <v>4.7</v>
          </cell>
          <cell r="AZ762">
            <v>2.5</v>
          </cell>
          <cell r="BA762">
            <v>1.6</v>
          </cell>
          <cell r="BN762">
            <v>21.3</v>
          </cell>
          <cell r="BO762">
            <v>3</v>
          </cell>
          <cell r="BP762">
            <v>32.700000000000003</v>
          </cell>
          <cell r="BQ762">
            <v>4.8</v>
          </cell>
          <cell r="BR762">
            <v>35.299999999999997</v>
          </cell>
          <cell r="BS762">
            <v>1.6</v>
          </cell>
          <cell r="BT762">
            <v>1.2</v>
          </cell>
          <cell r="BU762">
            <v>0</v>
          </cell>
          <cell r="BV762">
            <v>0</v>
          </cell>
          <cell r="BW762">
            <v>0.7</v>
          </cell>
          <cell r="BX762">
            <v>18.399999999999999</v>
          </cell>
          <cell r="BY762">
            <v>32.6</v>
          </cell>
          <cell r="BZ762">
            <v>32.1</v>
          </cell>
          <cell r="CA762">
            <v>10.4</v>
          </cell>
          <cell r="CB762">
            <v>4.5</v>
          </cell>
          <cell r="CC762">
            <v>1.2</v>
          </cell>
          <cell r="CD762">
            <v>44</v>
          </cell>
          <cell r="CF762" t="str">
            <v>Other Industries</v>
          </cell>
          <cell r="CG762">
            <v>6.2000000000000028</v>
          </cell>
        </row>
        <row r="763">
          <cell r="B763">
            <v>312999</v>
          </cell>
          <cell r="C763" t="str">
            <v>Building and Engineering Technicians (not covered elsewhere)</v>
          </cell>
          <cell r="E763">
            <v>2812</v>
          </cell>
          <cell r="F763" t="str">
            <v>n/a</v>
          </cell>
          <cell r="G763">
            <v>94</v>
          </cell>
          <cell r="H763">
            <v>6</v>
          </cell>
          <cell r="I763">
            <v>92</v>
          </cell>
          <cell r="J763">
            <v>8</v>
          </cell>
          <cell r="K763">
            <v>6.1</v>
          </cell>
          <cell r="L763">
            <v>15.9</v>
          </cell>
          <cell r="M763">
            <v>23.5</v>
          </cell>
          <cell r="N763">
            <v>44</v>
          </cell>
          <cell r="O763">
            <v>5.6</v>
          </cell>
          <cell r="P763">
            <v>1.4</v>
          </cell>
          <cell r="Q763">
            <v>3.5</v>
          </cell>
          <cell r="Y763">
            <v>92</v>
          </cell>
          <cell r="AA763">
            <v>3.1</v>
          </cell>
          <cell r="AF763">
            <v>46</v>
          </cell>
          <cell r="AH763">
            <v>4300</v>
          </cell>
          <cell r="AI763">
            <v>4295</v>
          </cell>
          <cell r="AN763">
            <v>38</v>
          </cell>
          <cell r="AR763">
            <v>15.5</v>
          </cell>
          <cell r="AT763" t="str">
            <v>Manufacturing</v>
          </cell>
          <cell r="AU763" t="str">
            <v>Mining</v>
          </cell>
          <cell r="AV763" t="str">
            <v>Health Care and Social Assistance</v>
          </cell>
          <cell r="AW763" t="str">
            <v>Wholesale Trade</v>
          </cell>
          <cell r="AX763">
            <v>27</v>
          </cell>
          <cell r="AY763">
            <v>14.8</v>
          </cell>
          <cell r="AZ763">
            <v>11</v>
          </cell>
          <cell r="BA763">
            <v>7</v>
          </cell>
          <cell r="BN763">
            <v>26.9</v>
          </cell>
          <cell r="BO763">
            <v>20.2</v>
          </cell>
          <cell r="BP763">
            <v>21.8</v>
          </cell>
          <cell r="BQ763">
            <v>7.7</v>
          </cell>
          <cell r="BR763">
            <v>19.8</v>
          </cell>
          <cell r="BS763">
            <v>2.1</v>
          </cell>
          <cell r="BT763">
            <v>1</v>
          </cell>
          <cell r="BU763">
            <v>0.4</v>
          </cell>
          <cell r="BV763">
            <v>0.3</v>
          </cell>
          <cell r="BW763">
            <v>2.2999999999999998</v>
          </cell>
          <cell r="BX763">
            <v>17.2</v>
          </cell>
          <cell r="BY763">
            <v>27.2</v>
          </cell>
          <cell r="BZ763">
            <v>30.7</v>
          </cell>
          <cell r="CA763">
            <v>12.4</v>
          </cell>
          <cell r="CB763">
            <v>6.9</v>
          </cell>
          <cell r="CC763">
            <v>3</v>
          </cell>
          <cell r="CD763">
            <v>45</v>
          </cell>
          <cell r="CF763" t="str">
            <v>Other Industries</v>
          </cell>
          <cell r="CG763">
            <v>40.200000000000003</v>
          </cell>
        </row>
        <row r="764">
          <cell r="B764">
            <v>313111</v>
          </cell>
          <cell r="C764" t="str">
            <v>Hardware Technicians</v>
          </cell>
          <cell r="E764">
            <v>1498</v>
          </cell>
          <cell r="F764" t="str">
            <v>n/a</v>
          </cell>
          <cell r="G764">
            <v>94</v>
          </cell>
          <cell r="H764">
            <v>6</v>
          </cell>
          <cell r="I764">
            <v>72</v>
          </cell>
          <cell r="J764">
            <v>28</v>
          </cell>
          <cell r="K764">
            <v>7.8</v>
          </cell>
          <cell r="L764">
            <v>21.6</v>
          </cell>
          <cell r="M764">
            <v>19.100000000000001</v>
          </cell>
          <cell r="N764">
            <v>18.899999999999999</v>
          </cell>
          <cell r="O764">
            <v>23.7</v>
          </cell>
          <cell r="P764">
            <v>3.6</v>
          </cell>
          <cell r="Q764">
            <v>5.3</v>
          </cell>
          <cell r="Y764">
            <v>72</v>
          </cell>
          <cell r="AA764">
            <v>1.9</v>
          </cell>
          <cell r="AF764">
            <v>42</v>
          </cell>
          <cell r="AH764">
            <v>2000</v>
          </cell>
          <cell r="AI764">
            <v>1950</v>
          </cell>
          <cell r="AN764">
            <v>75.900000000000006</v>
          </cell>
          <cell r="AR764">
            <v>19.100000000000001</v>
          </cell>
          <cell r="AT764" t="str">
            <v>Professional, Scientific and Technical Services</v>
          </cell>
          <cell r="AU764" t="str">
            <v>Other Services</v>
          </cell>
          <cell r="AV764" t="str">
            <v>Education and Training</v>
          </cell>
          <cell r="AW764" t="str">
            <v>Retail Trade</v>
          </cell>
          <cell r="AX764">
            <v>42.8</v>
          </cell>
          <cell r="AY764">
            <v>14.9</v>
          </cell>
          <cell r="AZ764">
            <v>8.6999999999999993</v>
          </cell>
          <cell r="BA764">
            <v>7.3</v>
          </cell>
          <cell r="BN764">
            <v>34.799999999999997</v>
          </cell>
          <cell r="BO764">
            <v>24.3</v>
          </cell>
          <cell r="BP764">
            <v>19.5</v>
          </cell>
          <cell r="BQ764">
            <v>6.3</v>
          </cell>
          <cell r="BR764">
            <v>9</v>
          </cell>
          <cell r="BS764">
            <v>1.8</v>
          </cell>
          <cell r="BT764">
            <v>1.1000000000000001</v>
          </cell>
          <cell r="BU764">
            <v>3.3</v>
          </cell>
          <cell r="BV764">
            <v>5.0999999999999996</v>
          </cell>
          <cell r="BW764">
            <v>11</v>
          </cell>
          <cell r="BX764">
            <v>27.9</v>
          </cell>
          <cell r="BY764">
            <v>25.6</v>
          </cell>
          <cell r="BZ764">
            <v>18.7</v>
          </cell>
          <cell r="CA764">
            <v>5.7</v>
          </cell>
          <cell r="CB764">
            <v>3.8</v>
          </cell>
          <cell r="CC764">
            <v>2.2000000000000002</v>
          </cell>
          <cell r="CD764">
            <v>36</v>
          </cell>
          <cell r="CF764" t="str">
            <v>Other Industries</v>
          </cell>
          <cell r="CG764">
            <v>26.300000000000011</v>
          </cell>
        </row>
        <row r="765">
          <cell r="B765">
            <v>313112</v>
          </cell>
          <cell r="C765" t="str">
            <v>ICT Customer Support Officers</v>
          </cell>
          <cell r="E765">
            <v>1498</v>
          </cell>
          <cell r="F765" t="str">
            <v>n/a</v>
          </cell>
          <cell r="G765">
            <v>79</v>
          </cell>
          <cell r="H765">
            <v>21</v>
          </cell>
          <cell r="I765">
            <v>85</v>
          </cell>
          <cell r="J765">
            <v>15</v>
          </cell>
          <cell r="K765">
            <v>12.2</v>
          </cell>
          <cell r="L765">
            <v>31</v>
          </cell>
          <cell r="M765">
            <v>19</v>
          </cell>
          <cell r="N765">
            <v>13.8</v>
          </cell>
          <cell r="O765">
            <v>18.899999999999999</v>
          </cell>
          <cell r="P765">
            <v>2.2000000000000002</v>
          </cell>
          <cell r="Q765">
            <v>3</v>
          </cell>
          <cell r="Y765">
            <v>85</v>
          </cell>
          <cell r="AA765">
            <v>1.9</v>
          </cell>
          <cell r="AF765">
            <v>41</v>
          </cell>
          <cell r="AH765">
            <v>37000</v>
          </cell>
          <cell r="AI765">
            <v>36993</v>
          </cell>
          <cell r="AN765">
            <v>75.900000000000006</v>
          </cell>
          <cell r="AR765">
            <v>19.100000000000001</v>
          </cell>
          <cell r="AT765" t="str">
            <v>Professional, Scientific and Technical Services</v>
          </cell>
          <cell r="AU765" t="str">
            <v>Education and Training</v>
          </cell>
          <cell r="AV765" t="str">
            <v>Public Administration and Safety</v>
          </cell>
          <cell r="AW765" t="str">
            <v>Information Media and Telecommunications</v>
          </cell>
          <cell r="AX765">
            <v>34.4</v>
          </cell>
          <cell r="AY765">
            <v>13</v>
          </cell>
          <cell r="AZ765">
            <v>10.3</v>
          </cell>
          <cell r="BA765">
            <v>6.6</v>
          </cell>
          <cell r="BN765">
            <v>34.5</v>
          </cell>
          <cell r="BO765">
            <v>26.9</v>
          </cell>
          <cell r="BP765">
            <v>16.8</v>
          </cell>
          <cell r="BQ765">
            <v>6.6</v>
          </cell>
          <cell r="BR765">
            <v>8.6999999999999993</v>
          </cell>
          <cell r="BS765">
            <v>1.7</v>
          </cell>
          <cell r="BT765">
            <v>0.7</v>
          </cell>
          <cell r="BU765">
            <v>4</v>
          </cell>
          <cell r="BV765">
            <v>1.7</v>
          </cell>
          <cell r="BW765">
            <v>10</v>
          </cell>
          <cell r="BX765">
            <v>34</v>
          </cell>
          <cell r="BY765">
            <v>27.3</v>
          </cell>
          <cell r="BZ765">
            <v>17</v>
          </cell>
          <cell r="CA765">
            <v>5.6</v>
          </cell>
          <cell r="CB765">
            <v>3</v>
          </cell>
          <cell r="CC765">
            <v>1.5</v>
          </cell>
          <cell r="CD765">
            <v>36</v>
          </cell>
          <cell r="CF765" t="str">
            <v>Other Industries</v>
          </cell>
          <cell r="CG765">
            <v>35.700000000000003</v>
          </cell>
        </row>
        <row r="766">
          <cell r="B766">
            <v>313113</v>
          </cell>
          <cell r="C766" t="str">
            <v>Web Administrators</v>
          </cell>
          <cell r="E766">
            <v>1498</v>
          </cell>
          <cell r="F766" t="str">
            <v>n/a</v>
          </cell>
          <cell r="G766">
            <v>52</v>
          </cell>
          <cell r="H766">
            <v>49</v>
          </cell>
          <cell r="I766">
            <v>70</v>
          </cell>
          <cell r="J766">
            <v>30</v>
          </cell>
          <cell r="K766">
            <v>16</v>
          </cell>
          <cell r="L766">
            <v>40</v>
          </cell>
          <cell r="M766">
            <v>14.1</v>
          </cell>
          <cell r="N766">
            <v>8.5</v>
          </cell>
          <cell r="O766">
            <v>16.600000000000001</v>
          </cell>
          <cell r="P766">
            <v>1.6</v>
          </cell>
          <cell r="Q766">
            <v>3.2</v>
          </cell>
          <cell r="Y766">
            <v>70</v>
          </cell>
          <cell r="AA766">
            <v>1.9</v>
          </cell>
          <cell r="AF766">
            <v>42</v>
          </cell>
          <cell r="AH766">
            <v>2700</v>
          </cell>
          <cell r="AI766">
            <v>2666</v>
          </cell>
          <cell r="AN766">
            <v>75.900000000000006</v>
          </cell>
          <cell r="AR766">
            <v>19.100000000000001</v>
          </cell>
          <cell r="AT766" t="str">
            <v>Retail Trade</v>
          </cell>
          <cell r="AU766" t="str">
            <v>Professional, Scientific and Technical Services</v>
          </cell>
          <cell r="AV766" t="str">
            <v>Public Administration and Safety</v>
          </cell>
          <cell r="AW766" t="str">
            <v>Education and Training</v>
          </cell>
          <cell r="AX766">
            <v>17.2</v>
          </cell>
          <cell r="AY766">
            <v>17.100000000000001</v>
          </cell>
          <cell r="AZ766">
            <v>14.5</v>
          </cell>
          <cell r="BA766">
            <v>10.7</v>
          </cell>
          <cell r="BN766">
            <v>37.200000000000003</v>
          </cell>
          <cell r="BO766">
            <v>28.5</v>
          </cell>
          <cell r="BP766">
            <v>15.9</v>
          </cell>
          <cell r="BQ766">
            <v>4.5</v>
          </cell>
          <cell r="BR766">
            <v>6.8</v>
          </cell>
          <cell r="BS766">
            <v>1.4</v>
          </cell>
          <cell r="BT766">
            <v>0.8</v>
          </cell>
          <cell r="BU766">
            <v>4.8</v>
          </cell>
          <cell r="BV766">
            <v>1.7</v>
          </cell>
          <cell r="BW766">
            <v>7.4</v>
          </cell>
          <cell r="BX766">
            <v>32.200000000000003</v>
          </cell>
          <cell r="BY766">
            <v>30.6</v>
          </cell>
          <cell r="BZ766">
            <v>17.899999999999999</v>
          </cell>
          <cell r="CA766">
            <v>5</v>
          </cell>
          <cell r="CB766">
            <v>3.3</v>
          </cell>
          <cell r="CC766">
            <v>2</v>
          </cell>
          <cell r="CD766">
            <v>37</v>
          </cell>
          <cell r="CF766" t="str">
            <v>Other Industries</v>
          </cell>
          <cell r="CG766">
            <v>40.5</v>
          </cell>
        </row>
        <row r="767">
          <cell r="B767">
            <v>313199</v>
          </cell>
          <cell r="C767" t="str">
            <v>Other ICT Support Technicians</v>
          </cell>
          <cell r="E767">
            <v>1498</v>
          </cell>
          <cell r="F767" t="str">
            <v>n/a</v>
          </cell>
          <cell r="G767">
            <v>71</v>
          </cell>
          <cell r="H767">
            <v>29</v>
          </cell>
          <cell r="I767">
            <v>77</v>
          </cell>
          <cell r="J767">
            <v>23</v>
          </cell>
          <cell r="K767">
            <v>7.1</v>
          </cell>
          <cell r="L767">
            <v>19.2</v>
          </cell>
          <cell r="M767">
            <v>16.7</v>
          </cell>
          <cell r="N767">
            <v>18</v>
          </cell>
          <cell r="O767">
            <v>24.8</v>
          </cell>
          <cell r="P767">
            <v>5.6</v>
          </cell>
          <cell r="Q767">
            <v>8.6</v>
          </cell>
          <cell r="Y767">
            <v>77</v>
          </cell>
          <cell r="AA767">
            <v>1.9</v>
          </cell>
          <cell r="AF767">
            <v>42</v>
          </cell>
          <cell r="AH767">
            <v>930</v>
          </cell>
          <cell r="AI767">
            <v>926</v>
          </cell>
          <cell r="AN767">
            <v>75.900000000000006</v>
          </cell>
          <cell r="AR767">
            <v>19.100000000000001</v>
          </cell>
          <cell r="AT767" t="str">
            <v>Professional, Scientific and Technical Services</v>
          </cell>
          <cell r="AU767" t="str">
            <v>Public Administration and Safety</v>
          </cell>
          <cell r="AV767" t="str">
            <v>Education and Training</v>
          </cell>
          <cell r="AW767" t="str">
            <v>Information Media and Telecommunications</v>
          </cell>
          <cell r="AX767">
            <v>20.8</v>
          </cell>
          <cell r="AY767">
            <v>19.7</v>
          </cell>
          <cell r="AZ767">
            <v>12.5</v>
          </cell>
          <cell r="BA767">
            <v>7.7</v>
          </cell>
          <cell r="BN767">
            <v>32.5</v>
          </cell>
          <cell r="BO767">
            <v>26.8</v>
          </cell>
          <cell r="BP767">
            <v>16.3</v>
          </cell>
          <cell r="BQ767">
            <v>9</v>
          </cell>
          <cell r="BR767">
            <v>8.9</v>
          </cell>
          <cell r="BS767">
            <v>0.6</v>
          </cell>
          <cell r="BT767">
            <v>3</v>
          </cell>
          <cell r="BU767">
            <v>2.9</v>
          </cell>
          <cell r="BV767">
            <v>2.5</v>
          </cell>
          <cell r="BW767">
            <v>11.7</v>
          </cell>
          <cell r="BX767">
            <v>25.3</v>
          </cell>
          <cell r="BY767">
            <v>22.4</v>
          </cell>
          <cell r="BZ767">
            <v>20.5</v>
          </cell>
          <cell r="CA767">
            <v>9</v>
          </cell>
          <cell r="CB767">
            <v>5.2</v>
          </cell>
          <cell r="CC767">
            <v>3.4</v>
          </cell>
          <cell r="CD767">
            <v>39</v>
          </cell>
          <cell r="CF767" t="str">
            <v>Other Industries</v>
          </cell>
          <cell r="CG767">
            <v>39.299999999999997</v>
          </cell>
        </row>
        <row r="768">
          <cell r="B768">
            <v>313211</v>
          </cell>
          <cell r="C768" t="str">
            <v>Radiocommunications Technicians</v>
          </cell>
          <cell r="E768" t="str">
            <v>n/a</v>
          </cell>
          <cell r="F768" t="str">
            <v>n/a</v>
          </cell>
          <cell r="G768">
            <v>96</v>
          </cell>
          <cell r="H768">
            <v>4</v>
          </cell>
          <cell r="I768">
            <v>88</v>
          </cell>
          <cell r="J768">
            <v>12</v>
          </cell>
          <cell r="K768">
            <v>2.2999999999999998</v>
          </cell>
          <cell r="L768">
            <v>10.9</v>
          </cell>
          <cell r="M768">
            <v>26.6</v>
          </cell>
          <cell r="N768">
            <v>47.6</v>
          </cell>
          <cell r="O768">
            <v>8</v>
          </cell>
          <cell r="P768">
            <v>1.6</v>
          </cell>
          <cell r="Q768">
            <v>3.1</v>
          </cell>
          <cell r="Y768">
            <v>88</v>
          </cell>
          <cell r="AA768">
            <v>2.8</v>
          </cell>
          <cell r="AF768">
            <v>43</v>
          </cell>
          <cell r="AH768">
            <v>870</v>
          </cell>
          <cell r="AI768">
            <v>867</v>
          </cell>
          <cell r="AN768">
            <v>-27.2</v>
          </cell>
          <cell r="AR768">
            <v>-12.7</v>
          </cell>
          <cell r="AT768" t="str">
            <v>Information Media and Telecommunications</v>
          </cell>
          <cell r="AU768" t="str">
            <v>Public Administration and Safety</v>
          </cell>
          <cell r="AV768" t="str">
            <v>Manufacturing</v>
          </cell>
          <cell r="AW768" t="str">
            <v>Professional, Scientific and Technical Services</v>
          </cell>
          <cell r="AX768">
            <v>29.7</v>
          </cell>
          <cell r="AY768">
            <v>11.8</v>
          </cell>
          <cell r="AZ768">
            <v>9.6999999999999993</v>
          </cell>
          <cell r="BA768">
            <v>8.8000000000000007</v>
          </cell>
          <cell r="BN768">
            <v>26.2</v>
          </cell>
          <cell r="BO768">
            <v>19.8</v>
          </cell>
          <cell r="BP768">
            <v>24.3</v>
          </cell>
          <cell r="BQ768">
            <v>9.6999999999999993</v>
          </cell>
          <cell r="BR768">
            <v>14.3</v>
          </cell>
          <cell r="BS768">
            <v>1.3</v>
          </cell>
          <cell r="BT768">
            <v>1.4</v>
          </cell>
          <cell r="BU768">
            <v>2.9</v>
          </cell>
          <cell r="BV768">
            <v>1.4</v>
          </cell>
          <cell r="BW768">
            <v>6.7</v>
          </cell>
          <cell r="BX768">
            <v>21.1</v>
          </cell>
          <cell r="BY768">
            <v>22.3</v>
          </cell>
          <cell r="BZ768">
            <v>25.5</v>
          </cell>
          <cell r="CA768">
            <v>10.6</v>
          </cell>
          <cell r="CB768">
            <v>7.8</v>
          </cell>
          <cell r="CC768">
            <v>4.7</v>
          </cell>
          <cell r="CD768">
            <v>44</v>
          </cell>
          <cell r="CF768" t="str">
            <v>Other Industries</v>
          </cell>
          <cell r="CG768">
            <v>40</v>
          </cell>
        </row>
        <row r="769">
          <cell r="B769">
            <v>313212</v>
          </cell>
          <cell r="C769" t="str">
            <v>Telecommunications Field Engineers</v>
          </cell>
          <cell r="E769" t="str">
            <v>n/a</v>
          </cell>
          <cell r="F769" t="str">
            <v>n/a</v>
          </cell>
          <cell r="G769">
            <v>95</v>
          </cell>
          <cell r="H769">
            <v>6</v>
          </cell>
          <cell r="I769">
            <v>94</v>
          </cell>
          <cell r="J769">
            <v>6</v>
          </cell>
          <cell r="K769">
            <v>7.6</v>
          </cell>
          <cell r="L769">
            <v>14.1</v>
          </cell>
          <cell r="M769">
            <v>19.5</v>
          </cell>
          <cell r="N769">
            <v>40.4</v>
          </cell>
          <cell r="O769">
            <v>11.3</v>
          </cell>
          <cell r="P769">
            <v>2.7</v>
          </cell>
          <cell r="Q769">
            <v>4.5</v>
          </cell>
          <cell r="Y769">
            <v>94</v>
          </cell>
          <cell r="AA769">
            <v>2.8</v>
          </cell>
          <cell r="AF769">
            <v>43</v>
          </cell>
          <cell r="AH769">
            <v>810</v>
          </cell>
          <cell r="AI769">
            <v>808</v>
          </cell>
          <cell r="AN769">
            <v>-27.2</v>
          </cell>
          <cell r="AR769">
            <v>-12.7</v>
          </cell>
          <cell r="AT769" t="str">
            <v>Information Media and Telecommunications</v>
          </cell>
          <cell r="AU769" t="str">
            <v>Professional, Scientific and Technical Services</v>
          </cell>
          <cell r="AV769" t="str">
            <v>Construction</v>
          </cell>
          <cell r="AW769" t="str">
            <v>Wholesale Trade</v>
          </cell>
          <cell r="AX769">
            <v>71.400000000000006</v>
          </cell>
          <cell r="AY769">
            <v>7.6</v>
          </cell>
          <cell r="AZ769">
            <v>7.4</v>
          </cell>
          <cell r="BA769">
            <v>4.0999999999999996</v>
          </cell>
          <cell r="BN769">
            <v>35.200000000000003</v>
          </cell>
          <cell r="BO769">
            <v>29.3</v>
          </cell>
          <cell r="BP769">
            <v>16.5</v>
          </cell>
          <cell r="BQ769">
            <v>6.4</v>
          </cell>
          <cell r="BR769">
            <v>7.2</v>
          </cell>
          <cell r="BS769">
            <v>3.4</v>
          </cell>
          <cell r="BT769">
            <v>1</v>
          </cell>
          <cell r="BU769">
            <v>1.1000000000000001</v>
          </cell>
          <cell r="BV769">
            <v>0</v>
          </cell>
          <cell r="BW769">
            <v>3.5</v>
          </cell>
          <cell r="BX769">
            <v>23.4</v>
          </cell>
          <cell r="BY769">
            <v>24.9</v>
          </cell>
          <cell r="BZ769">
            <v>30.1</v>
          </cell>
          <cell r="CA769">
            <v>11.2</v>
          </cell>
          <cell r="CB769">
            <v>5.5</v>
          </cell>
          <cell r="CC769">
            <v>1.5</v>
          </cell>
          <cell r="CD769">
            <v>44</v>
          </cell>
          <cell r="CF769" t="str">
            <v>Other Industries</v>
          </cell>
          <cell r="CG769">
            <v>9.5</v>
          </cell>
        </row>
        <row r="770">
          <cell r="B770">
            <v>313213</v>
          </cell>
          <cell r="C770" t="str">
            <v>Telecommunications Network Planners</v>
          </cell>
          <cell r="E770" t="str">
            <v>n/a</v>
          </cell>
          <cell r="F770" t="str">
            <v>n/a</v>
          </cell>
          <cell r="G770">
            <v>85</v>
          </cell>
          <cell r="H770">
            <v>15</v>
          </cell>
          <cell r="I770">
            <v>95</v>
          </cell>
          <cell r="J770">
            <v>5</v>
          </cell>
          <cell r="K770">
            <v>18.600000000000001</v>
          </cell>
          <cell r="L770">
            <v>32.4</v>
          </cell>
          <cell r="M770">
            <v>17.899999999999999</v>
          </cell>
          <cell r="N770">
            <v>16</v>
          </cell>
          <cell r="O770">
            <v>9.6</v>
          </cell>
          <cell r="P770">
            <v>1.8</v>
          </cell>
          <cell r="Q770">
            <v>3.8</v>
          </cell>
          <cell r="Y770">
            <v>95</v>
          </cell>
          <cell r="AA770">
            <v>2.8</v>
          </cell>
          <cell r="AF770">
            <v>41</v>
          </cell>
          <cell r="AH770">
            <v>1600</v>
          </cell>
          <cell r="AI770">
            <v>1573</v>
          </cell>
          <cell r="AN770">
            <v>-27.2</v>
          </cell>
          <cell r="AR770">
            <v>-12.7</v>
          </cell>
          <cell r="AT770" t="str">
            <v>Information Media and Telecommunications</v>
          </cell>
          <cell r="AU770" t="str">
            <v>Professional, Scientific and Technical Services</v>
          </cell>
          <cell r="AV770" t="str">
            <v>Construction</v>
          </cell>
          <cell r="AW770" t="str">
            <v>Administrative and Support Services</v>
          </cell>
          <cell r="AX770">
            <v>78.599999999999994</v>
          </cell>
          <cell r="AY770">
            <v>11.2</v>
          </cell>
          <cell r="AZ770">
            <v>2.7</v>
          </cell>
          <cell r="BA770">
            <v>1.8</v>
          </cell>
          <cell r="BN770">
            <v>40.299999999999997</v>
          </cell>
          <cell r="BO770">
            <v>30.4</v>
          </cell>
          <cell r="BP770">
            <v>17.600000000000001</v>
          </cell>
          <cell r="BQ770">
            <v>4.0999999999999996</v>
          </cell>
          <cell r="BR770">
            <v>5.5</v>
          </cell>
          <cell r="BS770">
            <v>1.1000000000000001</v>
          </cell>
          <cell r="BT770">
            <v>0.3</v>
          </cell>
          <cell r="BU770">
            <v>0.6</v>
          </cell>
          <cell r="BV770">
            <v>0.3</v>
          </cell>
          <cell r="BW770">
            <v>4.2</v>
          </cell>
          <cell r="BX770">
            <v>31.2</v>
          </cell>
          <cell r="BY770">
            <v>26.8</v>
          </cell>
          <cell r="BZ770">
            <v>20.6</v>
          </cell>
          <cell r="CA770">
            <v>10</v>
          </cell>
          <cell r="CB770">
            <v>5.3</v>
          </cell>
          <cell r="CC770">
            <v>1.7</v>
          </cell>
          <cell r="CD770">
            <v>40</v>
          </cell>
          <cell r="CF770" t="str">
            <v>Other Industries</v>
          </cell>
          <cell r="CG770">
            <v>5.7000000000000028</v>
          </cell>
        </row>
        <row r="771">
          <cell r="B771">
            <v>313214</v>
          </cell>
          <cell r="C771" t="str">
            <v>Telecommunications Technical Officers and Technologists</v>
          </cell>
          <cell r="E771" t="str">
            <v>n/a</v>
          </cell>
          <cell r="F771" t="str">
            <v>n/a</v>
          </cell>
          <cell r="G771">
            <v>90</v>
          </cell>
          <cell r="H771">
            <v>11</v>
          </cell>
          <cell r="I771">
            <v>91</v>
          </cell>
          <cell r="J771">
            <v>9</v>
          </cell>
          <cell r="K771">
            <v>5.6</v>
          </cell>
          <cell r="L771">
            <v>14.2</v>
          </cell>
          <cell r="M771">
            <v>38.700000000000003</v>
          </cell>
          <cell r="N771">
            <v>28.9</v>
          </cell>
          <cell r="O771">
            <v>9</v>
          </cell>
          <cell r="P771">
            <v>1.3</v>
          </cell>
          <cell r="Q771">
            <v>2.2999999999999998</v>
          </cell>
          <cell r="Y771">
            <v>91</v>
          </cell>
          <cell r="AA771">
            <v>2.8</v>
          </cell>
          <cell r="AF771">
            <v>41</v>
          </cell>
          <cell r="AH771">
            <v>840</v>
          </cell>
          <cell r="AI771">
            <v>840</v>
          </cell>
          <cell r="AN771">
            <v>-27.2</v>
          </cell>
          <cell r="AR771">
            <v>-12.7</v>
          </cell>
          <cell r="AT771" t="str">
            <v>Information Media and Telecommunications</v>
          </cell>
          <cell r="AU771" t="str">
            <v>Public Administration and Safety</v>
          </cell>
          <cell r="AV771" t="str">
            <v>Professional, Scientific and Technical Services</v>
          </cell>
          <cell r="AW771" t="str">
            <v>Electricity, Gas, Water and Waste Services</v>
          </cell>
          <cell r="AX771">
            <v>61</v>
          </cell>
          <cell r="AY771">
            <v>7.5</v>
          </cell>
          <cell r="AZ771">
            <v>6.4</v>
          </cell>
          <cell r="BA771">
            <v>3.5</v>
          </cell>
          <cell r="BN771">
            <v>26.4</v>
          </cell>
          <cell r="BO771">
            <v>37.1</v>
          </cell>
          <cell r="BP771">
            <v>15.5</v>
          </cell>
          <cell r="BQ771">
            <v>7.6</v>
          </cell>
          <cell r="BR771">
            <v>6.8</v>
          </cell>
          <cell r="BS771">
            <v>3.4</v>
          </cell>
          <cell r="BT771">
            <v>0.4</v>
          </cell>
          <cell r="BU771">
            <v>2.9</v>
          </cell>
          <cell r="BV771">
            <v>0</v>
          </cell>
          <cell r="BW771">
            <v>2.6</v>
          </cell>
          <cell r="BX771">
            <v>15</v>
          </cell>
          <cell r="BY771">
            <v>19</v>
          </cell>
          <cell r="BZ771">
            <v>33.799999999999997</v>
          </cell>
          <cell r="CA771">
            <v>14.2</v>
          </cell>
          <cell r="CB771">
            <v>11.3</v>
          </cell>
          <cell r="CC771">
            <v>4.0999999999999996</v>
          </cell>
          <cell r="CD771">
            <v>49</v>
          </cell>
          <cell r="CF771" t="str">
            <v>Other Industries</v>
          </cell>
          <cell r="CG771">
            <v>21.599999999999994</v>
          </cell>
        </row>
        <row r="772">
          <cell r="B772">
            <v>321211</v>
          </cell>
          <cell r="C772" t="str">
            <v>Motor Mechanics (General)</v>
          </cell>
          <cell r="E772">
            <v>1436</v>
          </cell>
          <cell r="F772" t="str">
            <v>n/a</v>
          </cell>
          <cell r="G772">
            <v>99</v>
          </cell>
          <cell r="H772">
            <v>1</v>
          </cell>
          <cell r="I772">
            <v>90</v>
          </cell>
          <cell r="J772">
            <v>10</v>
          </cell>
          <cell r="K772">
            <v>0.3</v>
          </cell>
          <cell r="L772">
            <v>1.8</v>
          </cell>
          <cell r="M772">
            <v>4.8</v>
          </cell>
          <cell r="N772">
            <v>75.599999999999994</v>
          </cell>
          <cell r="O772">
            <v>8.1</v>
          </cell>
          <cell r="P772">
            <v>3</v>
          </cell>
          <cell r="Q772">
            <v>6.3</v>
          </cell>
          <cell r="Y772">
            <v>90</v>
          </cell>
          <cell r="AA772">
            <v>2</v>
          </cell>
          <cell r="AF772">
            <v>44</v>
          </cell>
          <cell r="AH772">
            <v>73500</v>
          </cell>
          <cell r="AI772">
            <v>73546</v>
          </cell>
          <cell r="AN772">
            <v>2</v>
          </cell>
          <cell r="AR772">
            <v>1.6</v>
          </cell>
          <cell r="AT772" t="str">
            <v>Other Services</v>
          </cell>
          <cell r="AU772" t="str">
            <v>Retail Trade</v>
          </cell>
          <cell r="AV772" t="str">
            <v>Wholesale Trade</v>
          </cell>
          <cell r="AW772" t="str">
            <v>Manufacturing</v>
          </cell>
          <cell r="AX772">
            <v>60</v>
          </cell>
          <cell r="AY772">
            <v>18.5</v>
          </cell>
          <cell r="AZ772">
            <v>3.7</v>
          </cell>
          <cell r="BA772">
            <v>3.7</v>
          </cell>
          <cell r="BN772">
            <v>30.6</v>
          </cell>
          <cell r="BO772">
            <v>24.8</v>
          </cell>
          <cell r="BP772">
            <v>20.9</v>
          </cell>
          <cell r="BQ772">
            <v>7.2</v>
          </cell>
          <cell r="BR772">
            <v>12</v>
          </cell>
          <cell r="BS772">
            <v>2</v>
          </cell>
          <cell r="BT772">
            <v>1.4</v>
          </cell>
          <cell r="BU772">
            <v>1.2</v>
          </cell>
          <cell r="BV772">
            <v>6.5</v>
          </cell>
          <cell r="BW772">
            <v>14.6</v>
          </cell>
          <cell r="BX772">
            <v>24.3</v>
          </cell>
          <cell r="BY772">
            <v>19.3</v>
          </cell>
          <cell r="BZ772">
            <v>18.899999999999999</v>
          </cell>
          <cell r="CA772">
            <v>8.1</v>
          </cell>
          <cell r="CB772">
            <v>5.2</v>
          </cell>
          <cell r="CC772">
            <v>3.1</v>
          </cell>
          <cell r="CD772">
            <v>37</v>
          </cell>
          <cell r="CF772" t="str">
            <v>Other Industries</v>
          </cell>
          <cell r="CG772">
            <v>14.099999999999994</v>
          </cell>
        </row>
        <row r="773">
          <cell r="B773">
            <v>321212</v>
          </cell>
          <cell r="C773" t="str">
            <v>Diesel Motor Mechanics</v>
          </cell>
          <cell r="E773">
            <v>1436</v>
          </cell>
          <cell r="F773" t="str">
            <v>n/a</v>
          </cell>
          <cell r="G773">
            <v>99</v>
          </cell>
          <cell r="H773">
            <v>1</v>
          </cell>
          <cell r="I773">
            <v>94</v>
          </cell>
          <cell r="J773">
            <v>6</v>
          </cell>
          <cell r="K773">
            <v>0</v>
          </cell>
          <cell r="L773">
            <v>0.9</v>
          </cell>
          <cell r="M773">
            <v>2.8</v>
          </cell>
          <cell r="N773">
            <v>79.400000000000006</v>
          </cell>
          <cell r="O773">
            <v>7.4</v>
          </cell>
          <cell r="P773">
            <v>3.5</v>
          </cell>
          <cell r="Q773">
            <v>6</v>
          </cell>
          <cell r="Y773">
            <v>94</v>
          </cell>
          <cell r="AA773">
            <v>2</v>
          </cell>
          <cell r="AF773">
            <v>46</v>
          </cell>
          <cell r="AH773">
            <v>7800</v>
          </cell>
          <cell r="AI773">
            <v>7769</v>
          </cell>
          <cell r="AN773">
            <v>2</v>
          </cell>
          <cell r="AR773">
            <v>1.6</v>
          </cell>
          <cell r="AT773" t="str">
            <v>Other Services</v>
          </cell>
          <cell r="AU773" t="str">
            <v>Transport, Postal and Warehousing</v>
          </cell>
          <cell r="AV773" t="str">
            <v>Wholesale Trade</v>
          </cell>
          <cell r="AW773" t="str">
            <v>Manufacturing</v>
          </cell>
          <cell r="AX773">
            <v>35.700000000000003</v>
          </cell>
          <cell r="AY773">
            <v>25.2</v>
          </cell>
          <cell r="AZ773">
            <v>12.2</v>
          </cell>
          <cell r="BA773">
            <v>9.3000000000000007</v>
          </cell>
          <cell r="BN773">
            <v>25.6</v>
          </cell>
          <cell r="BO773">
            <v>27.1</v>
          </cell>
          <cell r="BP773">
            <v>21.1</v>
          </cell>
          <cell r="BQ773">
            <v>10.6</v>
          </cell>
          <cell r="BR773">
            <v>10.6</v>
          </cell>
          <cell r="BS773">
            <v>2.8</v>
          </cell>
          <cell r="BT773">
            <v>1.5</v>
          </cell>
          <cell r="BU773">
            <v>0.6</v>
          </cell>
          <cell r="BV773">
            <v>8.8000000000000007</v>
          </cell>
          <cell r="BW773">
            <v>18.7</v>
          </cell>
          <cell r="BX773">
            <v>28.8</v>
          </cell>
          <cell r="BY773">
            <v>18.399999999999999</v>
          </cell>
          <cell r="BZ773">
            <v>13.6</v>
          </cell>
          <cell r="CA773">
            <v>5.9</v>
          </cell>
          <cell r="CB773">
            <v>3.8</v>
          </cell>
          <cell r="CC773">
            <v>1.9</v>
          </cell>
          <cell r="CD773">
            <v>32</v>
          </cell>
          <cell r="CF773" t="str">
            <v>Other Industries</v>
          </cell>
          <cell r="CG773">
            <v>17.599999999999994</v>
          </cell>
        </row>
        <row r="774">
          <cell r="B774">
            <v>321213</v>
          </cell>
          <cell r="C774" t="str">
            <v>Motorcycle Mechanics</v>
          </cell>
          <cell r="E774">
            <v>1436</v>
          </cell>
          <cell r="F774" t="str">
            <v>n/a</v>
          </cell>
          <cell r="G774">
            <v>99</v>
          </cell>
          <cell r="H774">
            <v>1</v>
          </cell>
          <cell r="I774">
            <v>89</v>
          </cell>
          <cell r="J774">
            <v>11</v>
          </cell>
          <cell r="K774">
            <v>0.3</v>
          </cell>
          <cell r="L774">
            <v>1</v>
          </cell>
          <cell r="M774">
            <v>2.9</v>
          </cell>
          <cell r="N774">
            <v>71.8</v>
          </cell>
          <cell r="O774">
            <v>9.1</v>
          </cell>
          <cell r="P774">
            <v>4.3</v>
          </cell>
          <cell r="Q774">
            <v>10.6</v>
          </cell>
          <cell r="Y774">
            <v>89</v>
          </cell>
          <cell r="AA774">
            <v>2</v>
          </cell>
          <cell r="AF774">
            <v>43</v>
          </cell>
          <cell r="AH774">
            <v>1900</v>
          </cell>
          <cell r="AI774">
            <v>1935</v>
          </cell>
          <cell r="AN774">
            <v>2</v>
          </cell>
          <cell r="AR774">
            <v>1.6</v>
          </cell>
          <cell r="AT774" t="str">
            <v>Other Services</v>
          </cell>
          <cell r="AU774" t="str">
            <v>Retail Trade</v>
          </cell>
          <cell r="AV774" t="str">
            <v>Wholesale Trade</v>
          </cell>
          <cell r="AW774" t="str">
            <v>Transport, Postal and Warehousing</v>
          </cell>
          <cell r="AX774">
            <v>53.1</v>
          </cell>
          <cell r="AY774">
            <v>39.6</v>
          </cell>
          <cell r="AZ774">
            <v>3.1</v>
          </cell>
          <cell r="BA774">
            <v>1.1000000000000001</v>
          </cell>
          <cell r="BN774">
            <v>30.7</v>
          </cell>
          <cell r="BO774">
            <v>22.9</v>
          </cell>
          <cell r="BP774">
            <v>25.5</v>
          </cell>
          <cell r="BQ774">
            <v>6.7</v>
          </cell>
          <cell r="BR774">
            <v>10.1</v>
          </cell>
          <cell r="BS774">
            <v>2.2999999999999998</v>
          </cell>
          <cell r="BT774">
            <v>1.1000000000000001</v>
          </cell>
          <cell r="BU774">
            <v>0.8</v>
          </cell>
          <cell r="BV774">
            <v>10.199999999999999</v>
          </cell>
          <cell r="BW774">
            <v>16.600000000000001</v>
          </cell>
          <cell r="BX774">
            <v>23.3</v>
          </cell>
          <cell r="BY774">
            <v>18.2</v>
          </cell>
          <cell r="BZ774">
            <v>17</v>
          </cell>
          <cell r="CA774">
            <v>9.1</v>
          </cell>
          <cell r="CB774">
            <v>4.4000000000000004</v>
          </cell>
          <cell r="CC774">
            <v>1.3</v>
          </cell>
          <cell r="CD774">
            <v>35</v>
          </cell>
          <cell r="CF774" t="str">
            <v>Other Industries</v>
          </cell>
          <cell r="CG774">
            <v>3.1000000000000085</v>
          </cell>
        </row>
        <row r="775">
          <cell r="B775">
            <v>321214</v>
          </cell>
          <cell r="C775" t="str">
            <v>Small Engine Mechanics</v>
          </cell>
          <cell r="E775">
            <v>1436</v>
          </cell>
          <cell r="F775" t="str">
            <v>n/a</v>
          </cell>
          <cell r="G775">
            <v>98</v>
          </cell>
          <cell r="H775">
            <v>1</v>
          </cell>
          <cell r="I775">
            <v>82</v>
          </cell>
          <cell r="J775">
            <v>18</v>
          </cell>
          <cell r="K775">
            <v>0.2</v>
          </cell>
          <cell r="L775">
            <v>1.5</v>
          </cell>
          <cell r="M775">
            <v>3.2</v>
          </cell>
          <cell r="N775">
            <v>64</v>
          </cell>
          <cell r="O775">
            <v>8.9</v>
          </cell>
          <cell r="P775">
            <v>5.4</v>
          </cell>
          <cell r="Q775">
            <v>16.899999999999999</v>
          </cell>
          <cell r="Y775">
            <v>82</v>
          </cell>
          <cell r="AA775">
            <v>2</v>
          </cell>
          <cell r="AF775">
            <v>43</v>
          </cell>
          <cell r="AH775">
            <v>1700</v>
          </cell>
          <cell r="AI775">
            <v>1675</v>
          </cell>
          <cell r="AN775">
            <v>2</v>
          </cell>
          <cell r="AR775">
            <v>1.6</v>
          </cell>
          <cell r="AT775" t="str">
            <v>Other Services</v>
          </cell>
          <cell r="AU775" t="str">
            <v>Retail Trade</v>
          </cell>
          <cell r="AV775" t="str">
            <v>Manufacturing</v>
          </cell>
          <cell r="AW775" t="str">
            <v>Rental, Hiring and Real Estate Services</v>
          </cell>
          <cell r="AX775">
            <v>43.9</v>
          </cell>
          <cell r="AY775">
            <v>34.1</v>
          </cell>
          <cell r="AZ775">
            <v>6.2</v>
          </cell>
          <cell r="BA775">
            <v>3.1</v>
          </cell>
          <cell r="BN775">
            <v>27.8</v>
          </cell>
          <cell r="BO775">
            <v>21.3</v>
          </cell>
          <cell r="BP775">
            <v>29.4</v>
          </cell>
          <cell r="BQ775">
            <v>4.5</v>
          </cell>
          <cell r="BR775">
            <v>10</v>
          </cell>
          <cell r="BS775">
            <v>4</v>
          </cell>
          <cell r="BT775">
            <v>2</v>
          </cell>
          <cell r="BU775">
            <v>0.9</v>
          </cell>
          <cell r="BV775">
            <v>9.3000000000000007</v>
          </cell>
          <cell r="BW775">
            <v>11.1</v>
          </cell>
          <cell r="BX775">
            <v>18.600000000000001</v>
          </cell>
          <cell r="BY775">
            <v>17.2</v>
          </cell>
          <cell r="BZ775">
            <v>22</v>
          </cell>
          <cell r="CA775">
            <v>10.1</v>
          </cell>
          <cell r="CB775">
            <v>7.1</v>
          </cell>
          <cell r="CC775">
            <v>4.5</v>
          </cell>
          <cell r="CD775">
            <v>41</v>
          </cell>
          <cell r="CF775" t="str">
            <v>Other Industries</v>
          </cell>
          <cell r="CG775">
            <v>12.700000000000003</v>
          </cell>
        </row>
        <row r="776">
          <cell r="B776">
            <v>322111</v>
          </cell>
          <cell r="C776" t="str">
            <v>Blacksmiths</v>
          </cell>
          <cell r="E776">
            <v>2020</v>
          </cell>
          <cell r="F776" t="str">
            <v>n/a</v>
          </cell>
          <cell r="G776">
            <v>97</v>
          </cell>
          <cell r="H776">
            <v>2</v>
          </cell>
          <cell r="I776">
            <v>77</v>
          </cell>
          <cell r="J776">
            <v>23</v>
          </cell>
          <cell r="K776">
            <v>0</v>
          </cell>
          <cell r="L776">
            <v>1.4</v>
          </cell>
          <cell r="M776">
            <v>7.3</v>
          </cell>
          <cell r="N776">
            <v>55</v>
          </cell>
          <cell r="O776">
            <v>9.6</v>
          </cell>
          <cell r="P776">
            <v>3.2</v>
          </cell>
          <cell r="Q776">
            <v>23.4</v>
          </cell>
          <cell r="Y776">
            <v>77</v>
          </cell>
          <cell r="AA776">
            <v>0.7</v>
          </cell>
          <cell r="AF776">
            <v>43</v>
          </cell>
          <cell r="AH776">
            <v>250</v>
          </cell>
          <cell r="AI776">
            <v>246</v>
          </cell>
          <cell r="AN776">
            <v>-7.4</v>
          </cell>
          <cell r="AR776">
            <v>2.7</v>
          </cell>
          <cell r="AT776" t="str">
            <v>Manufacturing</v>
          </cell>
          <cell r="AU776" t="str">
            <v>Construction</v>
          </cell>
          <cell r="AV776" t="str">
            <v>Transport, Postal and Warehousing</v>
          </cell>
          <cell r="AW776" t="str">
            <v>Professional, Scientific and Technical Services</v>
          </cell>
          <cell r="AX776">
            <v>86.4</v>
          </cell>
          <cell r="AY776">
            <v>5</v>
          </cell>
          <cell r="AZ776">
            <v>3.2</v>
          </cell>
          <cell r="BA776">
            <v>2.7</v>
          </cell>
          <cell r="BN776">
            <v>29.1</v>
          </cell>
          <cell r="BO776">
            <v>25.7</v>
          </cell>
          <cell r="BP776">
            <v>23.2</v>
          </cell>
          <cell r="BQ776">
            <v>8.9</v>
          </cell>
          <cell r="BR776">
            <v>9.3000000000000007</v>
          </cell>
          <cell r="BS776">
            <v>2.1</v>
          </cell>
          <cell r="BT776">
            <v>0</v>
          </cell>
          <cell r="BU776">
            <v>1.7</v>
          </cell>
          <cell r="BV776">
            <v>3</v>
          </cell>
          <cell r="BW776">
            <v>3</v>
          </cell>
          <cell r="BX776">
            <v>14</v>
          </cell>
          <cell r="BY776">
            <v>17.899999999999999</v>
          </cell>
          <cell r="BZ776">
            <v>28.9</v>
          </cell>
          <cell r="CA776">
            <v>12.8</v>
          </cell>
          <cell r="CB776">
            <v>11.5</v>
          </cell>
          <cell r="CC776">
            <v>8.9</v>
          </cell>
          <cell r="CD776">
            <v>48</v>
          </cell>
          <cell r="CF776" t="str">
            <v>Other Industries</v>
          </cell>
          <cell r="CG776">
            <v>2.6999999999999886</v>
          </cell>
        </row>
        <row r="777">
          <cell r="B777">
            <v>322112</v>
          </cell>
          <cell r="C777" t="str">
            <v>Electroplaters</v>
          </cell>
          <cell r="E777">
            <v>2020</v>
          </cell>
          <cell r="F777" t="str">
            <v>n/a</v>
          </cell>
          <cell r="G777">
            <v>98</v>
          </cell>
          <cell r="H777">
            <v>3</v>
          </cell>
          <cell r="I777">
            <v>89</v>
          </cell>
          <cell r="J777">
            <v>11</v>
          </cell>
          <cell r="K777">
            <v>0.6</v>
          </cell>
          <cell r="L777">
            <v>6.9</v>
          </cell>
          <cell r="M777">
            <v>6.5</v>
          </cell>
          <cell r="N777">
            <v>33.700000000000003</v>
          </cell>
          <cell r="O777">
            <v>20.2</v>
          </cell>
          <cell r="P777">
            <v>9.1</v>
          </cell>
          <cell r="Q777">
            <v>23.2</v>
          </cell>
          <cell r="Y777">
            <v>89</v>
          </cell>
          <cell r="AA777">
            <v>0.7</v>
          </cell>
          <cell r="AF777">
            <v>42</v>
          </cell>
          <cell r="AH777">
            <v>520</v>
          </cell>
          <cell r="AI777">
            <v>518</v>
          </cell>
          <cell r="AN777">
            <v>-7.4</v>
          </cell>
          <cell r="AR777">
            <v>2.7</v>
          </cell>
          <cell r="AT777" t="str">
            <v>Manufacturing</v>
          </cell>
          <cell r="AU777" t="str">
            <v>Financial and Insurance Services</v>
          </cell>
          <cell r="AV777" t="str">
            <v>Other Services</v>
          </cell>
          <cell r="AW777" t="str">
            <v>Construction</v>
          </cell>
          <cell r="AX777">
            <v>85.9</v>
          </cell>
          <cell r="AY777">
            <v>6.3</v>
          </cell>
          <cell r="AZ777">
            <v>2.7</v>
          </cell>
          <cell r="BA777">
            <v>2.5</v>
          </cell>
          <cell r="BN777">
            <v>24.6</v>
          </cell>
          <cell r="BO777">
            <v>25.7</v>
          </cell>
          <cell r="BP777">
            <v>16.2</v>
          </cell>
          <cell r="BQ777">
            <v>8.6999999999999993</v>
          </cell>
          <cell r="BR777">
            <v>22.1</v>
          </cell>
          <cell r="BS777">
            <v>2.1</v>
          </cell>
          <cell r="BT777">
            <v>0.6</v>
          </cell>
          <cell r="BU777">
            <v>0</v>
          </cell>
          <cell r="BV777">
            <v>1.4</v>
          </cell>
          <cell r="BW777">
            <v>5.4</v>
          </cell>
          <cell r="BX777">
            <v>17.600000000000001</v>
          </cell>
          <cell r="BY777">
            <v>29.5</v>
          </cell>
          <cell r="BZ777">
            <v>28.3</v>
          </cell>
          <cell r="CA777">
            <v>7.6</v>
          </cell>
          <cell r="CB777">
            <v>6.6</v>
          </cell>
          <cell r="CC777">
            <v>3.7</v>
          </cell>
          <cell r="CD777">
            <v>43</v>
          </cell>
          <cell r="CF777" t="str">
            <v>Other Industries</v>
          </cell>
          <cell r="CG777">
            <v>2.5999999999999943</v>
          </cell>
        </row>
        <row r="778">
          <cell r="B778">
            <v>322113</v>
          </cell>
          <cell r="C778" t="str">
            <v>Farriers</v>
          </cell>
          <cell r="E778">
            <v>2020</v>
          </cell>
          <cell r="F778" t="str">
            <v>n/a</v>
          </cell>
          <cell r="G778">
            <v>93</v>
          </cell>
          <cell r="H778">
            <v>7</v>
          </cell>
          <cell r="I778">
            <v>64</v>
          </cell>
          <cell r="J778">
            <v>36</v>
          </cell>
          <cell r="K778">
            <v>0</v>
          </cell>
          <cell r="L778">
            <v>3.7</v>
          </cell>
          <cell r="M778">
            <v>7.7</v>
          </cell>
          <cell r="N778">
            <v>57.2</v>
          </cell>
          <cell r="O778">
            <v>6.9</v>
          </cell>
          <cell r="P778">
            <v>3.8</v>
          </cell>
          <cell r="Q778">
            <v>20.6</v>
          </cell>
          <cell r="Y778">
            <v>64</v>
          </cell>
          <cell r="AA778">
            <v>0.7</v>
          </cell>
          <cell r="AF778">
            <v>47</v>
          </cell>
          <cell r="AH778">
            <v>1000</v>
          </cell>
          <cell r="AI778">
            <v>1005</v>
          </cell>
          <cell r="AN778">
            <v>-7.4</v>
          </cell>
          <cell r="AR778">
            <v>2.7</v>
          </cell>
          <cell r="AT778" t="str">
            <v>Agriculture, Forestry and Fishing</v>
          </cell>
          <cell r="AU778" t="str">
            <v>Arts and Recreation Services</v>
          </cell>
          <cell r="AV778" t="str">
            <v>Health Care and Social Assistance</v>
          </cell>
          <cell r="AW778" t="str">
            <v>Education and Training</v>
          </cell>
          <cell r="AX778">
            <v>90.2</v>
          </cell>
          <cell r="AY778">
            <v>4.7</v>
          </cell>
          <cell r="AZ778">
            <v>2.5</v>
          </cell>
          <cell r="BA778">
            <v>1.4</v>
          </cell>
          <cell r="BN778">
            <v>32.6</v>
          </cell>
          <cell r="BO778">
            <v>26.1</v>
          </cell>
          <cell r="BP778">
            <v>20.9</v>
          </cell>
          <cell r="BQ778">
            <v>7.1</v>
          </cell>
          <cell r="BR778">
            <v>10.6</v>
          </cell>
          <cell r="BS778">
            <v>1.8</v>
          </cell>
          <cell r="BT778">
            <v>0.6</v>
          </cell>
          <cell r="BU778">
            <v>0.3</v>
          </cell>
          <cell r="BV778">
            <v>4.3</v>
          </cell>
          <cell r="BW778">
            <v>9.1</v>
          </cell>
          <cell r="BX778">
            <v>20.9</v>
          </cell>
          <cell r="BY778">
            <v>21.2</v>
          </cell>
          <cell r="BZ778">
            <v>23.9</v>
          </cell>
          <cell r="CA778">
            <v>7.5</v>
          </cell>
          <cell r="CB778">
            <v>8.5</v>
          </cell>
          <cell r="CC778">
            <v>4.5999999999999996</v>
          </cell>
          <cell r="CD778">
            <v>42</v>
          </cell>
          <cell r="CF778" t="str">
            <v>Other Industries</v>
          </cell>
          <cell r="CG778">
            <v>1.1999999999999886</v>
          </cell>
        </row>
        <row r="779">
          <cell r="B779">
            <v>322114</v>
          </cell>
          <cell r="C779" t="str">
            <v>Metal Casting Trades Workers</v>
          </cell>
          <cell r="E779">
            <v>2020</v>
          </cell>
          <cell r="F779" t="str">
            <v>n/a</v>
          </cell>
          <cell r="G779">
            <v>99</v>
          </cell>
          <cell r="H779">
            <v>2</v>
          </cell>
          <cell r="I779">
            <v>92</v>
          </cell>
          <cell r="J779">
            <v>8</v>
          </cell>
          <cell r="K779">
            <v>0</v>
          </cell>
          <cell r="L779">
            <v>0</v>
          </cell>
          <cell r="M779">
            <v>3.1</v>
          </cell>
          <cell r="N779">
            <v>74</v>
          </cell>
          <cell r="O779">
            <v>7.8</v>
          </cell>
          <cell r="P779">
            <v>0</v>
          </cell>
          <cell r="Q779">
            <v>15.1</v>
          </cell>
          <cell r="Y779">
            <v>92</v>
          </cell>
          <cell r="AA779">
            <v>0.7</v>
          </cell>
          <cell r="AF779">
            <v>41</v>
          </cell>
          <cell r="AH779">
            <v>230</v>
          </cell>
          <cell r="AI779">
            <v>232</v>
          </cell>
          <cell r="AN779">
            <v>-7.4</v>
          </cell>
          <cell r="AR779">
            <v>2.7</v>
          </cell>
          <cell r="AT779" t="str">
            <v>Manufacturing</v>
          </cell>
          <cell r="AU779" t="str">
            <v>Construction</v>
          </cell>
          <cell r="AV779" t="str">
            <v>Mining</v>
          </cell>
          <cell r="AW779" t="str">
            <v>Wholesale Trade</v>
          </cell>
          <cell r="AX779">
            <v>92.6</v>
          </cell>
          <cell r="AY779">
            <v>3.3</v>
          </cell>
          <cell r="AZ779">
            <v>1.4</v>
          </cell>
          <cell r="BA779">
            <v>1.4</v>
          </cell>
          <cell r="BN779">
            <v>25.5</v>
          </cell>
          <cell r="BO779">
            <v>20.9</v>
          </cell>
          <cell r="BP779">
            <v>28.5</v>
          </cell>
          <cell r="BQ779">
            <v>12.6</v>
          </cell>
          <cell r="BR779">
            <v>11.3</v>
          </cell>
          <cell r="BS779">
            <v>1.3</v>
          </cell>
          <cell r="BT779">
            <v>0</v>
          </cell>
          <cell r="BU779">
            <v>0</v>
          </cell>
          <cell r="BV779">
            <v>1.8</v>
          </cell>
          <cell r="BW779">
            <v>4</v>
          </cell>
          <cell r="BX779">
            <v>17.2</v>
          </cell>
          <cell r="BY779">
            <v>19.8</v>
          </cell>
          <cell r="BZ779">
            <v>27.8</v>
          </cell>
          <cell r="CA779">
            <v>12.8</v>
          </cell>
          <cell r="CB779">
            <v>9.6999999999999993</v>
          </cell>
          <cell r="CC779">
            <v>7</v>
          </cell>
          <cell r="CD779">
            <v>47</v>
          </cell>
          <cell r="CF779" t="str">
            <v>Other Industries</v>
          </cell>
          <cell r="CG779">
            <v>1.2999999999999972</v>
          </cell>
        </row>
        <row r="780">
          <cell r="B780">
            <v>322115</v>
          </cell>
          <cell r="C780" t="str">
            <v>Metal Polishers</v>
          </cell>
          <cell r="E780">
            <v>2020</v>
          </cell>
          <cell r="F780" t="str">
            <v>n/a</v>
          </cell>
          <cell r="G780">
            <v>95</v>
          </cell>
          <cell r="H780">
            <v>4</v>
          </cell>
          <cell r="I780">
            <v>84</v>
          </cell>
          <cell r="J780">
            <v>16</v>
          </cell>
          <cell r="K780">
            <v>0</v>
          </cell>
          <cell r="L780">
            <v>5</v>
          </cell>
          <cell r="M780">
            <v>1.7</v>
          </cell>
          <cell r="N780">
            <v>17</v>
          </cell>
          <cell r="O780">
            <v>24.5</v>
          </cell>
          <cell r="P780">
            <v>12.5</v>
          </cell>
          <cell r="Q780">
            <v>39.299999999999997</v>
          </cell>
          <cell r="Y780">
            <v>84</v>
          </cell>
          <cell r="AA780">
            <v>0.7</v>
          </cell>
          <cell r="AF780">
            <v>41</v>
          </cell>
          <cell r="AH780">
            <v>410</v>
          </cell>
          <cell r="AI780">
            <v>405</v>
          </cell>
          <cell r="AN780">
            <v>-7.4</v>
          </cell>
          <cell r="AR780">
            <v>2.7</v>
          </cell>
          <cell r="AT780" t="str">
            <v>Manufacturing</v>
          </cell>
          <cell r="AU780" t="str">
            <v>Other Services</v>
          </cell>
          <cell r="AV780" t="str">
            <v>Wholesale Trade</v>
          </cell>
          <cell r="AW780" t="str">
            <v>Construction</v>
          </cell>
          <cell r="AX780">
            <v>86.8</v>
          </cell>
          <cell r="AY780">
            <v>3.6</v>
          </cell>
          <cell r="AZ780">
            <v>3</v>
          </cell>
          <cell r="BA780">
            <v>2.2000000000000002</v>
          </cell>
          <cell r="BN780">
            <v>19.899999999999999</v>
          </cell>
          <cell r="BO780">
            <v>39</v>
          </cell>
          <cell r="BP780">
            <v>23</v>
          </cell>
          <cell r="BQ780">
            <v>7.7</v>
          </cell>
          <cell r="BR780">
            <v>9.6999999999999993</v>
          </cell>
          <cell r="BS780">
            <v>0.7</v>
          </cell>
          <cell r="BT780">
            <v>0</v>
          </cell>
          <cell r="BU780">
            <v>0</v>
          </cell>
          <cell r="BV780">
            <v>1.9</v>
          </cell>
          <cell r="BW780">
            <v>6.3</v>
          </cell>
          <cell r="BX780">
            <v>16</v>
          </cell>
          <cell r="BY780">
            <v>28.9</v>
          </cell>
          <cell r="BZ780">
            <v>23.8</v>
          </cell>
          <cell r="CA780">
            <v>11.7</v>
          </cell>
          <cell r="CB780">
            <v>5.0999999999999996</v>
          </cell>
          <cell r="CC780">
            <v>6.3</v>
          </cell>
          <cell r="CD780">
            <v>43</v>
          </cell>
          <cell r="CF780" t="str">
            <v>Other Industries</v>
          </cell>
          <cell r="CG780">
            <v>4.4000000000000057</v>
          </cell>
        </row>
        <row r="781">
          <cell r="B781">
            <v>322311</v>
          </cell>
          <cell r="C781" t="str">
            <v>Metal Fabricators</v>
          </cell>
          <cell r="E781">
            <v>1541</v>
          </cell>
          <cell r="F781" t="str">
            <v>n/a</v>
          </cell>
          <cell r="G781">
            <v>99</v>
          </cell>
          <cell r="H781">
            <v>1</v>
          </cell>
          <cell r="I781">
            <v>93</v>
          </cell>
          <cell r="J781">
            <v>8</v>
          </cell>
          <cell r="K781">
            <v>0.2</v>
          </cell>
          <cell r="L781">
            <v>1.4</v>
          </cell>
          <cell r="M781">
            <v>2.7</v>
          </cell>
          <cell r="N781">
            <v>80.099999999999994</v>
          </cell>
          <cell r="O781">
            <v>6.7</v>
          </cell>
          <cell r="P781">
            <v>2.7</v>
          </cell>
          <cell r="Q781">
            <v>6.2</v>
          </cell>
          <cell r="Y781">
            <v>93</v>
          </cell>
          <cell r="AA781">
            <v>2.9</v>
          </cell>
          <cell r="AF781">
            <v>47</v>
          </cell>
          <cell r="AH781">
            <v>38800</v>
          </cell>
          <cell r="AI781">
            <v>38807</v>
          </cell>
          <cell r="AN781">
            <v>5.5</v>
          </cell>
          <cell r="AR781">
            <v>-0.5</v>
          </cell>
          <cell r="AT781" t="str">
            <v>Manufacturing</v>
          </cell>
          <cell r="AU781" t="str">
            <v>Construction</v>
          </cell>
          <cell r="AV781" t="str">
            <v>Mining</v>
          </cell>
          <cell r="AW781" t="str">
            <v>Professional, Scientific and Technical Services</v>
          </cell>
          <cell r="AX781">
            <v>54.9</v>
          </cell>
          <cell r="AY781">
            <v>18.399999999999999</v>
          </cell>
          <cell r="AZ781">
            <v>10</v>
          </cell>
          <cell r="BA781">
            <v>3.7</v>
          </cell>
          <cell r="BN781">
            <v>23.2</v>
          </cell>
          <cell r="BO781">
            <v>17.399999999999999</v>
          </cell>
          <cell r="BP781">
            <v>26.9</v>
          </cell>
          <cell r="BQ781">
            <v>7.4</v>
          </cell>
          <cell r="BR781">
            <v>20.2</v>
          </cell>
          <cell r="BS781">
            <v>2.5</v>
          </cell>
          <cell r="BT781">
            <v>1.9</v>
          </cell>
          <cell r="BU781">
            <v>0.4</v>
          </cell>
          <cell r="BV781">
            <v>4.7</v>
          </cell>
          <cell r="BW781">
            <v>12.9</v>
          </cell>
          <cell r="BX781">
            <v>27.2</v>
          </cell>
          <cell r="BY781">
            <v>22.1</v>
          </cell>
          <cell r="BZ781">
            <v>19.8</v>
          </cell>
          <cell r="CA781">
            <v>7</v>
          </cell>
          <cell r="CB781">
            <v>4.3</v>
          </cell>
          <cell r="CC781">
            <v>2</v>
          </cell>
          <cell r="CD781">
            <v>37</v>
          </cell>
          <cell r="CF781" t="str">
            <v>Other Industries</v>
          </cell>
          <cell r="CG781">
            <v>13</v>
          </cell>
        </row>
        <row r="782">
          <cell r="B782">
            <v>322312</v>
          </cell>
          <cell r="C782" t="str">
            <v>Pressure Welders</v>
          </cell>
          <cell r="E782">
            <v>1541</v>
          </cell>
          <cell r="F782" t="str">
            <v>n/a</v>
          </cell>
          <cell r="G782">
            <v>100</v>
          </cell>
          <cell r="H782">
            <v>0</v>
          </cell>
          <cell r="I782">
            <v>91</v>
          </cell>
          <cell r="J782">
            <v>9</v>
          </cell>
          <cell r="K782">
            <v>0</v>
          </cell>
          <cell r="L782">
            <v>0</v>
          </cell>
          <cell r="M782">
            <v>5.9</v>
          </cell>
          <cell r="N782">
            <v>94.1</v>
          </cell>
          <cell r="O782">
            <v>0</v>
          </cell>
          <cell r="P782">
            <v>0</v>
          </cell>
          <cell r="Q782">
            <v>0</v>
          </cell>
          <cell r="Y782">
            <v>91</v>
          </cell>
          <cell r="AA782">
            <v>2.9</v>
          </cell>
          <cell r="AF782">
            <v>48</v>
          </cell>
          <cell r="AH782">
            <v>120</v>
          </cell>
          <cell r="AI782">
            <v>119</v>
          </cell>
          <cell r="AN782">
            <v>5.5</v>
          </cell>
          <cell r="AR782">
            <v>-0.5</v>
          </cell>
          <cell r="AT782" t="str">
            <v>Manufacturing</v>
          </cell>
          <cell r="AU782" t="str">
            <v>Construction</v>
          </cell>
          <cell r="AV782" t="str">
            <v>Electricity, Gas, Water and Waste Services</v>
          </cell>
          <cell r="AW782" t="str">
            <v>Professional, Scientific and Technical Services</v>
          </cell>
          <cell r="AX782">
            <v>28.4</v>
          </cell>
          <cell r="AY782">
            <v>26.3</v>
          </cell>
          <cell r="AZ782">
            <v>13.7</v>
          </cell>
          <cell r="BA782">
            <v>8.4</v>
          </cell>
          <cell r="BN782">
            <v>29.4</v>
          </cell>
          <cell r="BO782">
            <v>31.9</v>
          </cell>
          <cell r="BP782">
            <v>18.5</v>
          </cell>
          <cell r="BQ782">
            <v>8.4</v>
          </cell>
          <cell r="BR782">
            <v>9.1999999999999993</v>
          </cell>
          <cell r="BS782">
            <v>0</v>
          </cell>
          <cell r="BT782">
            <v>2.5</v>
          </cell>
          <cell r="BU782">
            <v>0</v>
          </cell>
          <cell r="BV782">
            <v>0</v>
          </cell>
          <cell r="BW782">
            <v>3.9</v>
          </cell>
          <cell r="BX782">
            <v>24.3</v>
          </cell>
          <cell r="BY782">
            <v>35</v>
          </cell>
          <cell r="BZ782">
            <v>21.4</v>
          </cell>
          <cell r="CA782">
            <v>8.6999999999999993</v>
          </cell>
          <cell r="CB782">
            <v>6.8</v>
          </cell>
          <cell r="CC782">
            <v>0</v>
          </cell>
          <cell r="CD782">
            <v>43</v>
          </cell>
          <cell r="CF782" t="str">
            <v>Other Industries</v>
          </cell>
          <cell r="CG782">
            <v>23.199999999999989</v>
          </cell>
        </row>
        <row r="783">
          <cell r="B783">
            <v>322313</v>
          </cell>
          <cell r="C783" t="str">
            <v>Welders (First Class)</v>
          </cell>
          <cell r="E783">
            <v>1541</v>
          </cell>
          <cell r="F783" t="str">
            <v>n/a</v>
          </cell>
          <cell r="G783">
            <v>99</v>
          </cell>
          <cell r="H783">
            <v>1</v>
          </cell>
          <cell r="I783">
            <v>88</v>
          </cell>
          <cell r="J783">
            <v>12</v>
          </cell>
          <cell r="K783">
            <v>0.2</v>
          </cell>
          <cell r="L783">
            <v>2.2000000000000002</v>
          </cell>
          <cell r="M783">
            <v>3.9</v>
          </cell>
          <cell r="N783">
            <v>59.4</v>
          </cell>
          <cell r="O783">
            <v>11.4</v>
          </cell>
          <cell r="P783">
            <v>5</v>
          </cell>
          <cell r="Q783">
            <v>18</v>
          </cell>
          <cell r="Y783">
            <v>88</v>
          </cell>
          <cell r="AA783">
            <v>2.9</v>
          </cell>
          <cell r="AF783">
            <v>44</v>
          </cell>
          <cell r="AH783">
            <v>19800</v>
          </cell>
          <cell r="AI783">
            <v>19769</v>
          </cell>
          <cell r="AN783">
            <v>5.5</v>
          </cell>
          <cell r="AR783">
            <v>-0.5</v>
          </cell>
          <cell r="AT783" t="str">
            <v>Manufacturing</v>
          </cell>
          <cell r="AU783" t="str">
            <v>Construction</v>
          </cell>
          <cell r="AV783" t="str">
            <v>Other Services</v>
          </cell>
          <cell r="AW783" t="str">
            <v>Mining</v>
          </cell>
          <cell r="AX783">
            <v>54.6</v>
          </cell>
          <cell r="AY783">
            <v>22.6</v>
          </cell>
          <cell r="AZ783">
            <v>4.0999999999999996</v>
          </cell>
          <cell r="BA783">
            <v>3.1</v>
          </cell>
          <cell r="BN783">
            <v>25.7</v>
          </cell>
          <cell r="BO783">
            <v>28.1</v>
          </cell>
          <cell r="BP783">
            <v>17</v>
          </cell>
          <cell r="BQ783">
            <v>7.8</v>
          </cell>
          <cell r="BR783">
            <v>16.8</v>
          </cell>
          <cell r="BS783">
            <v>3</v>
          </cell>
          <cell r="BT783">
            <v>1.4</v>
          </cell>
          <cell r="BU783">
            <v>0.3</v>
          </cell>
          <cell r="BV783">
            <v>3.6</v>
          </cell>
          <cell r="BW783">
            <v>9.1</v>
          </cell>
          <cell r="BX783">
            <v>22.2</v>
          </cell>
          <cell r="BY783">
            <v>25.5</v>
          </cell>
          <cell r="BZ783">
            <v>23.1</v>
          </cell>
          <cell r="CA783">
            <v>8.3000000000000007</v>
          </cell>
          <cell r="CB783">
            <v>5.4</v>
          </cell>
          <cell r="CC783">
            <v>2.9</v>
          </cell>
          <cell r="CD783">
            <v>41</v>
          </cell>
          <cell r="CF783" t="str">
            <v>Other Industries</v>
          </cell>
          <cell r="CG783">
            <v>15.600000000000009</v>
          </cell>
        </row>
        <row r="784">
          <cell r="B784">
            <v>323111</v>
          </cell>
          <cell r="C784" t="str">
            <v>Aircraft Maintenance Engineers (Avionics)</v>
          </cell>
          <cell r="E784">
            <v>1890</v>
          </cell>
          <cell r="F784" t="str">
            <v>n/a</v>
          </cell>
          <cell r="G784">
            <v>95</v>
          </cell>
          <cell r="H784">
            <v>5</v>
          </cell>
          <cell r="I784">
            <v>95</v>
          </cell>
          <cell r="J784">
            <v>5</v>
          </cell>
          <cell r="K784">
            <v>1.7</v>
          </cell>
          <cell r="L784">
            <v>6.6</v>
          </cell>
          <cell r="M784">
            <v>17.3</v>
          </cell>
          <cell r="N784">
            <v>65.099999999999994</v>
          </cell>
          <cell r="O784">
            <v>8.5</v>
          </cell>
          <cell r="P784">
            <v>0.7</v>
          </cell>
          <cell r="Q784">
            <v>0.2</v>
          </cell>
          <cell r="Y784">
            <v>95</v>
          </cell>
          <cell r="AA784">
            <v>0.1</v>
          </cell>
          <cell r="AF784">
            <v>43</v>
          </cell>
          <cell r="AH784">
            <v>2500</v>
          </cell>
          <cell r="AI784">
            <v>2525</v>
          </cell>
          <cell r="AN784">
            <v>47.6</v>
          </cell>
          <cell r="AR784">
            <v>7.8</v>
          </cell>
          <cell r="AT784" t="str">
            <v>Public Administration and Safety</v>
          </cell>
          <cell r="AU784" t="str">
            <v>Manufacturing</v>
          </cell>
          <cell r="AV784" t="str">
            <v>Transport, Postal and Warehousing</v>
          </cell>
          <cell r="AW784" t="str">
            <v>Professional, Scientific and Technical Services</v>
          </cell>
          <cell r="AX784">
            <v>61.1</v>
          </cell>
          <cell r="AY784">
            <v>16.100000000000001</v>
          </cell>
          <cell r="AZ784">
            <v>14.9</v>
          </cell>
          <cell r="BA784">
            <v>4.8</v>
          </cell>
          <cell r="BN784">
            <v>42.4</v>
          </cell>
          <cell r="BO784">
            <v>7.2</v>
          </cell>
          <cell r="BP784">
            <v>28.6</v>
          </cell>
          <cell r="BQ784">
            <v>11</v>
          </cell>
          <cell r="BR784">
            <v>4.3</v>
          </cell>
          <cell r="BS784">
            <v>0</v>
          </cell>
          <cell r="BT784">
            <v>5</v>
          </cell>
          <cell r="BU784">
            <v>1.6</v>
          </cell>
          <cell r="BV784">
            <v>1.8</v>
          </cell>
          <cell r="BW784">
            <v>13.5</v>
          </cell>
          <cell r="BX784">
            <v>38.6</v>
          </cell>
          <cell r="BY784">
            <v>23</v>
          </cell>
          <cell r="BZ784">
            <v>15.2</v>
          </cell>
          <cell r="CA784">
            <v>4.0999999999999996</v>
          </cell>
          <cell r="CB784">
            <v>2.2999999999999998</v>
          </cell>
          <cell r="CC784">
            <v>1.4</v>
          </cell>
          <cell r="CD784">
            <v>33</v>
          </cell>
          <cell r="CF784" t="str">
            <v>Other Industries</v>
          </cell>
          <cell r="CG784">
            <v>3.0999999999999943</v>
          </cell>
        </row>
        <row r="785">
          <cell r="B785">
            <v>323112</v>
          </cell>
          <cell r="C785" t="str">
            <v>Aircraft Maintenance Engineers (Mechanical)</v>
          </cell>
          <cell r="E785">
            <v>1890</v>
          </cell>
          <cell r="F785" t="str">
            <v>n/a</v>
          </cell>
          <cell r="G785">
            <v>95</v>
          </cell>
          <cell r="H785">
            <v>5</v>
          </cell>
          <cell r="I785">
            <v>96</v>
          </cell>
          <cell r="J785">
            <v>4</v>
          </cell>
          <cell r="K785">
            <v>0.8</v>
          </cell>
          <cell r="L785">
            <v>4.5999999999999996</v>
          </cell>
          <cell r="M785">
            <v>14.2</v>
          </cell>
          <cell r="N785">
            <v>68.900000000000006</v>
          </cell>
          <cell r="O785">
            <v>9.5</v>
          </cell>
          <cell r="P785">
            <v>0.8</v>
          </cell>
          <cell r="Q785">
            <v>1.2</v>
          </cell>
          <cell r="Y785">
            <v>96</v>
          </cell>
          <cell r="AA785">
            <v>0.1</v>
          </cell>
          <cell r="AF785">
            <v>43</v>
          </cell>
          <cell r="AH785">
            <v>1800</v>
          </cell>
          <cell r="AI785">
            <v>1769</v>
          </cell>
          <cell r="AN785">
            <v>47.6</v>
          </cell>
          <cell r="AR785">
            <v>7.8</v>
          </cell>
          <cell r="AT785" t="str">
            <v>Public Administration and Safety</v>
          </cell>
          <cell r="AU785" t="str">
            <v>Manufacturing</v>
          </cell>
          <cell r="AV785" t="str">
            <v>Transport, Postal and Warehousing</v>
          </cell>
          <cell r="AW785" t="str">
            <v>Professional, Scientific and Technical Services</v>
          </cell>
          <cell r="AX785">
            <v>73.599999999999994</v>
          </cell>
          <cell r="AY785">
            <v>14.8</v>
          </cell>
          <cell r="AZ785">
            <v>9.1999999999999993</v>
          </cell>
          <cell r="BA785">
            <v>1.7</v>
          </cell>
          <cell r="BN785">
            <v>46.4</v>
          </cell>
          <cell r="BO785">
            <v>5.3</v>
          </cell>
          <cell r="BP785">
            <v>28.7</v>
          </cell>
          <cell r="BQ785">
            <v>9.6</v>
          </cell>
          <cell r="BR785">
            <v>2.5</v>
          </cell>
          <cell r="BS785">
            <v>0</v>
          </cell>
          <cell r="BT785">
            <v>6.7</v>
          </cell>
          <cell r="BU785">
            <v>0.8</v>
          </cell>
          <cell r="BV785">
            <v>1.8</v>
          </cell>
          <cell r="BW785">
            <v>14.9</v>
          </cell>
          <cell r="BX785">
            <v>38.799999999999997</v>
          </cell>
          <cell r="BY785">
            <v>21</v>
          </cell>
          <cell r="BZ785">
            <v>15.6</v>
          </cell>
          <cell r="CA785">
            <v>4.4000000000000004</v>
          </cell>
          <cell r="CB785">
            <v>2.2999999999999998</v>
          </cell>
          <cell r="CC785">
            <v>1.2</v>
          </cell>
          <cell r="CD785">
            <v>33</v>
          </cell>
          <cell r="CF785" t="str">
            <v>Other Industries</v>
          </cell>
          <cell r="CG785">
            <v>0.70000000000000284</v>
          </cell>
        </row>
        <row r="786">
          <cell r="B786">
            <v>323113</v>
          </cell>
          <cell r="C786" t="str">
            <v>Aircraft Maintenance Engineers (Structures)</v>
          </cell>
          <cell r="E786">
            <v>1890</v>
          </cell>
          <cell r="F786" t="str">
            <v>n/a</v>
          </cell>
          <cell r="G786">
            <v>96</v>
          </cell>
          <cell r="H786">
            <v>5</v>
          </cell>
          <cell r="I786">
            <v>92</v>
          </cell>
          <cell r="J786">
            <v>8</v>
          </cell>
          <cell r="K786">
            <v>1.1000000000000001</v>
          </cell>
          <cell r="L786">
            <v>14.2</v>
          </cell>
          <cell r="M786">
            <v>2.2000000000000002</v>
          </cell>
          <cell r="N786">
            <v>74.3</v>
          </cell>
          <cell r="O786">
            <v>8.1999999999999993</v>
          </cell>
          <cell r="P786">
            <v>0</v>
          </cell>
          <cell r="Q786">
            <v>0</v>
          </cell>
          <cell r="Y786">
            <v>92</v>
          </cell>
          <cell r="AA786">
            <v>0.1</v>
          </cell>
          <cell r="AF786">
            <v>42</v>
          </cell>
          <cell r="AH786">
            <v>300</v>
          </cell>
          <cell r="AI786">
            <v>299</v>
          </cell>
          <cell r="AN786">
            <v>47.6</v>
          </cell>
          <cell r="AR786">
            <v>7.8</v>
          </cell>
          <cell r="AT786" t="str">
            <v>Manufacturing</v>
          </cell>
          <cell r="AU786" t="str">
            <v>Public Administration and Safety</v>
          </cell>
          <cell r="AV786" t="str">
            <v>Transport, Postal and Warehousing</v>
          </cell>
          <cell r="AW786" t="str">
            <v>Professional, Scientific and Technical Services</v>
          </cell>
          <cell r="AX786">
            <v>51.7</v>
          </cell>
          <cell r="AY786">
            <v>18.600000000000001</v>
          </cell>
          <cell r="AZ786">
            <v>17.600000000000001</v>
          </cell>
          <cell r="BA786">
            <v>9.1</v>
          </cell>
          <cell r="BN786">
            <v>37.799999999999997</v>
          </cell>
          <cell r="BO786">
            <v>23.1</v>
          </cell>
          <cell r="BP786">
            <v>26.8</v>
          </cell>
          <cell r="BQ786">
            <v>3</v>
          </cell>
          <cell r="BR786">
            <v>6</v>
          </cell>
          <cell r="BS786">
            <v>0</v>
          </cell>
          <cell r="BT786">
            <v>3.3</v>
          </cell>
          <cell r="BU786">
            <v>0</v>
          </cell>
          <cell r="BV786">
            <v>1.3</v>
          </cell>
          <cell r="BW786">
            <v>7.3</v>
          </cell>
          <cell r="BX786">
            <v>26.4</v>
          </cell>
          <cell r="BY786">
            <v>25.4</v>
          </cell>
          <cell r="BZ786">
            <v>21.5</v>
          </cell>
          <cell r="CA786">
            <v>9.6</v>
          </cell>
          <cell r="CB786">
            <v>6.9</v>
          </cell>
          <cell r="CC786">
            <v>1.7</v>
          </cell>
          <cell r="CD786">
            <v>40</v>
          </cell>
          <cell r="CF786" t="str">
            <v>Other Industries</v>
          </cell>
          <cell r="CG786">
            <v>3</v>
          </cell>
        </row>
        <row r="787">
          <cell r="B787">
            <v>323211</v>
          </cell>
          <cell r="C787" t="str">
            <v>Fitters (General)</v>
          </cell>
          <cell r="E787">
            <v>2062</v>
          </cell>
          <cell r="F787" t="str">
            <v>n/a</v>
          </cell>
          <cell r="G787">
            <v>99</v>
          </cell>
          <cell r="H787">
            <v>1</v>
          </cell>
          <cell r="I787">
            <v>94</v>
          </cell>
          <cell r="J787">
            <v>7</v>
          </cell>
          <cell r="K787">
            <v>0.4</v>
          </cell>
          <cell r="L787">
            <v>2</v>
          </cell>
          <cell r="M787">
            <v>5.0999999999999996</v>
          </cell>
          <cell r="N787">
            <v>81.099999999999994</v>
          </cell>
          <cell r="O787">
            <v>5.2</v>
          </cell>
          <cell r="P787">
            <v>1.8</v>
          </cell>
          <cell r="Q787">
            <v>4.3</v>
          </cell>
          <cell r="Y787">
            <v>94</v>
          </cell>
          <cell r="AA787">
            <v>2.2000000000000002</v>
          </cell>
          <cell r="AF787">
            <v>51</v>
          </cell>
          <cell r="AH787">
            <v>62200</v>
          </cell>
          <cell r="AI787">
            <v>62187</v>
          </cell>
          <cell r="AN787">
            <v>-7</v>
          </cell>
          <cell r="AR787">
            <v>-0.9</v>
          </cell>
          <cell r="AT787" t="str">
            <v>Mining</v>
          </cell>
          <cell r="AU787" t="str">
            <v>Manufacturing</v>
          </cell>
          <cell r="AV787" t="str">
            <v>Other Services</v>
          </cell>
          <cell r="AW787" t="str">
            <v>Construction</v>
          </cell>
          <cell r="AX787">
            <v>28.1</v>
          </cell>
          <cell r="AY787">
            <v>21.3</v>
          </cell>
          <cell r="AZ787">
            <v>14.4</v>
          </cell>
          <cell r="BA787">
            <v>8.8000000000000007</v>
          </cell>
          <cell r="BN787">
            <v>26.2</v>
          </cell>
          <cell r="BO787">
            <v>12.5</v>
          </cell>
          <cell r="BP787">
            <v>27.4</v>
          </cell>
          <cell r="BQ787">
            <v>5.6</v>
          </cell>
          <cell r="BR787">
            <v>24.5</v>
          </cell>
          <cell r="BS787">
            <v>2.1</v>
          </cell>
          <cell r="BT787">
            <v>1.4</v>
          </cell>
          <cell r="BU787">
            <v>0.2</v>
          </cell>
          <cell r="BV787">
            <v>3.1</v>
          </cell>
          <cell r="BW787">
            <v>9.9</v>
          </cell>
          <cell r="BX787">
            <v>26.9</v>
          </cell>
          <cell r="BY787">
            <v>23.1</v>
          </cell>
          <cell r="BZ787">
            <v>21.5</v>
          </cell>
          <cell r="CA787">
            <v>8.5</v>
          </cell>
          <cell r="CB787">
            <v>4.9000000000000004</v>
          </cell>
          <cell r="CC787">
            <v>2.2000000000000002</v>
          </cell>
          <cell r="CD787">
            <v>39</v>
          </cell>
          <cell r="CF787" t="str">
            <v>Other Industries</v>
          </cell>
          <cell r="CG787">
            <v>27.399999999999991</v>
          </cell>
        </row>
        <row r="788">
          <cell r="B788">
            <v>323212</v>
          </cell>
          <cell r="C788" t="str">
            <v>Fitter and Turners</v>
          </cell>
          <cell r="E788">
            <v>2062</v>
          </cell>
          <cell r="F788" t="str">
            <v>n/a</v>
          </cell>
          <cell r="G788">
            <v>99</v>
          </cell>
          <cell r="H788">
            <v>1</v>
          </cell>
          <cell r="I788">
            <v>94</v>
          </cell>
          <cell r="J788">
            <v>6</v>
          </cell>
          <cell r="K788">
            <v>0.1</v>
          </cell>
          <cell r="L788">
            <v>0.7</v>
          </cell>
          <cell r="M788">
            <v>4.5</v>
          </cell>
          <cell r="N788">
            <v>82.3</v>
          </cell>
          <cell r="O788">
            <v>7.4</v>
          </cell>
          <cell r="P788">
            <v>2.1</v>
          </cell>
          <cell r="Q788">
            <v>2.9</v>
          </cell>
          <cell r="Y788">
            <v>94</v>
          </cell>
          <cell r="AA788">
            <v>2.2000000000000002</v>
          </cell>
          <cell r="AF788">
            <v>44</v>
          </cell>
          <cell r="AH788">
            <v>9600</v>
          </cell>
          <cell r="AI788">
            <v>9638</v>
          </cell>
          <cell r="AN788">
            <v>-7</v>
          </cell>
          <cell r="AR788">
            <v>-0.9</v>
          </cell>
          <cell r="AT788" t="str">
            <v>Manufacturing</v>
          </cell>
          <cell r="AU788" t="str">
            <v>Other Services</v>
          </cell>
          <cell r="AV788" t="str">
            <v>Mining</v>
          </cell>
          <cell r="AW788" t="str">
            <v>Construction</v>
          </cell>
          <cell r="AX788">
            <v>56.2</v>
          </cell>
          <cell r="AY788">
            <v>8.5</v>
          </cell>
          <cell r="AZ788">
            <v>6.5</v>
          </cell>
          <cell r="BA788">
            <v>5.8</v>
          </cell>
          <cell r="BN788">
            <v>13</v>
          </cell>
          <cell r="BO788">
            <v>34.4</v>
          </cell>
          <cell r="BP788">
            <v>35.700000000000003</v>
          </cell>
          <cell r="BQ788">
            <v>9.5</v>
          </cell>
          <cell r="BR788">
            <v>3.7</v>
          </cell>
          <cell r="BS788">
            <v>2.5</v>
          </cell>
          <cell r="BT788">
            <v>1</v>
          </cell>
          <cell r="BU788">
            <v>0.2</v>
          </cell>
          <cell r="BV788">
            <v>4.9000000000000004</v>
          </cell>
          <cell r="BW788">
            <v>13.1</v>
          </cell>
          <cell r="BX788">
            <v>20.2</v>
          </cell>
          <cell r="BY788">
            <v>17.899999999999999</v>
          </cell>
          <cell r="BZ788">
            <v>23.2</v>
          </cell>
          <cell r="CA788">
            <v>10.1</v>
          </cell>
          <cell r="CB788">
            <v>7</v>
          </cell>
          <cell r="CC788">
            <v>3.5</v>
          </cell>
          <cell r="CD788">
            <v>42</v>
          </cell>
          <cell r="CF788" t="str">
            <v>Other Industries</v>
          </cell>
          <cell r="CG788">
            <v>23</v>
          </cell>
        </row>
        <row r="789">
          <cell r="B789">
            <v>323213</v>
          </cell>
          <cell r="C789" t="str">
            <v>Fitter-Welders</v>
          </cell>
          <cell r="E789">
            <v>2062</v>
          </cell>
          <cell r="F789" t="str">
            <v>n/a</v>
          </cell>
          <cell r="G789">
            <v>99</v>
          </cell>
          <cell r="H789">
            <v>1</v>
          </cell>
          <cell r="I789">
            <v>92</v>
          </cell>
          <cell r="J789">
            <v>8</v>
          </cell>
          <cell r="K789">
            <v>0</v>
          </cell>
          <cell r="L789">
            <v>0.3</v>
          </cell>
          <cell r="M789">
            <v>3.7</v>
          </cell>
          <cell r="N789">
            <v>80.5</v>
          </cell>
          <cell r="O789">
            <v>5.9</v>
          </cell>
          <cell r="P789">
            <v>1.9</v>
          </cell>
          <cell r="Q789">
            <v>7.6</v>
          </cell>
          <cell r="Y789">
            <v>92</v>
          </cell>
          <cell r="AA789">
            <v>2.2000000000000002</v>
          </cell>
          <cell r="AF789">
            <v>45</v>
          </cell>
          <cell r="AH789">
            <v>950</v>
          </cell>
          <cell r="AI789">
            <v>951</v>
          </cell>
          <cell r="AN789">
            <v>-7</v>
          </cell>
          <cell r="AR789">
            <v>-0.9</v>
          </cell>
          <cell r="AT789" t="str">
            <v>Manufacturing</v>
          </cell>
          <cell r="AU789" t="str">
            <v>Construction</v>
          </cell>
          <cell r="AV789" t="str">
            <v>Mining</v>
          </cell>
          <cell r="AW789" t="str">
            <v>Other Services</v>
          </cell>
          <cell r="AX789">
            <v>52.3</v>
          </cell>
          <cell r="AY789">
            <v>12.1</v>
          </cell>
          <cell r="AZ789">
            <v>9.6999999999999993</v>
          </cell>
          <cell r="BA789">
            <v>8.8000000000000007</v>
          </cell>
          <cell r="BN789">
            <v>41.4</v>
          </cell>
          <cell r="BO789">
            <v>19.3</v>
          </cell>
          <cell r="BP789">
            <v>23.2</v>
          </cell>
          <cell r="BQ789">
            <v>5.6</v>
          </cell>
          <cell r="BR789">
            <v>7.9</v>
          </cell>
          <cell r="BS789">
            <v>1.9</v>
          </cell>
          <cell r="BT789">
            <v>0.3</v>
          </cell>
          <cell r="BU789">
            <v>0.3</v>
          </cell>
          <cell r="BV789">
            <v>3</v>
          </cell>
          <cell r="BW789">
            <v>7.8</v>
          </cell>
          <cell r="BX789">
            <v>20</v>
          </cell>
          <cell r="BY789">
            <v>18.2</v>
          </cell>
          <cell r="BZ789">
            <v>24.2</v>
          </cell>
          <cell r="CA789">
            <v>14.9</v>
          </cell>
          <cell r="CB789">
            <v>7.2</v>
          </cell>
          <cell r="CC789">
            <v>4.7</v>
          </cell>
          <cell r="CD789">
            <v>45</v>
          </cell>
          <cell r="CF789" t="str">
            <v>Other Industries</v>
          </cell>
          <cell r="CG789">
            <v>17.100000000000009</v>
          </cell>
        </row>
        <row r="790">
          <cell r="B790">
            <v>323214</v>
          </cell>
          <cell r="C790" t="str">
            <v>Metal Machinists (First Class)</v>
          </cell>
          <cell r="E790">
            <v>2062</v>
          </cell>
          <cell r="F790" t="str">
            <v>n/a</v>
          </cell>
          <cell r="G790">
            <v>99</v>
          </cell>
          <cell r="H790">
            <v>1</v>
          </cell>
          <cell r="I790">
            <v>92</v>
          </cell>
          <cell r="J790">
            <v>8</v>
          </cell>
          <cell r="K790">
            <v>0.8</v>
          </cell>
          <cell r="L790">
            <v>4.2</v>
          </cell>
          <cell r="M790">
            <v>9.4</v>
          </cell>
          <cell r="N790">
            <v>68.599999999999994</v>
          </cell>
          <cell r="O790">
            <v>6.8</v>
          </cell>
          <cell r="P790">
            <v>2.4</v>
          </cell>
          <cell r="Q790">
            <v>7.7</v>
          </cell>
          <cell r="Y790">
            <v>92</v>
          </cell>
          <cell r="AA790">
            <v>2.2000000000000002</v>
          </cell>
          <cell r="AF790">
            <v>43</v>
          </cell>
          <cell r="AH790">
            <v>2400</v>
          </cell>
          <cell r="AI790">
            <v>2356</v>
          </cell>
          <cell r="AN790">
            <v>-7</v>
          </cell>
          <cell r="AR790">
            <v>-0.9</v>
          </cell>
          <cell r="AT790" t="str">
            <v>Manufacturing</v>
          </cell>
          <cell r="AU790" t="str">
            <v>Other Services</v>
          </cell>
          <cell r="AV790" t="str">
            <v>Professional, Scientific and Technical Services</v>
          </cell>
          <cell r="AW790" t="str">
            <v>Mining</v>
          </cell>
          <cell r="AX790">
            <v>64.400000000000006</v>
          </cell>
          <cell r="AY790">
            <v>14.1</v>
          </cell>
          <cell r="AZ790">
            <v>4.8</v>
          </cell>
          <cell r="BA790">
            <v>3.9</v>
          </cell>
          <cell r="BN790">
            <v>23.2</v>
          </cell>
          <cell r="BO790">
            <v>25.5</v>
          </cell>
          <cell r="BP790">
            <v>18.8</v>
          </cell>
          <cell r="BQ790">
            <v>8.1</v>
          </cell>
          <cell r="BR790">
            <v>22.3</v>
          </cell>
          <cell r="BS790">
            <v>1.6</v>
          </cell>
          <cell r="BT790">
            <v>0.3</v>
          </cell>
          <cell r="BU790">
            <v>0.1</v>
          </cell>
          <cell r="BV790">
            <v>2.4</v>
          </cell>
          <cell r="BW790">
            <v>6.8</v>
          </cell>
          <cell r="BX790">
            <v>16.7</v>
          </cell>
          <cell r="BY790">
            <v>24</v>
          </cell>
          <cell r="BZ790">
            <v>24.5</v>
          </cell>
          <cell r="CA790">
            <v>11.5</v>
          </cell>
          <cell r="CB790">
            <v>9</v>
          </cell>
          <cell r="CC790">
            <v>5.0999999999999996</v>
          </cell>
          <cell r="CD790">
            <v>45</v>
          </cell>
          <cell r="CF790" t="str">
            <v>Other Industries</v>
          </cell>
          <cell r="CG790">
            <v>12.799999999999997</v>
          </cell>
        </row>
        <row r="791">
          <cell r="B791">
            <v>323215</v>
          </cell>
          <cell r="C791" t="str">
            <v>Textile, Clothing and Footwear Mechanics</v>
          </cell>
          <cell r="E791">
            <v>2062</v>
          </cell>
          <cell r="F791" t="str">
            <v>n/a</v>
          </cell>
          <cell r="G791">
            <v>92</v>
          </cell>
          <cell r="H791">
            <v>8</v>
          </cell>
          <cell r="I791">
            <v>71</v>
          </cell>
          <cell r="J791">
            <v>29</v>
          </cell>
          <cell r="K791">
            <v>0</v>
          </cell>
          <cell r="L791">
            <v>6.6</v>
          </cell>
          <cell r="M791">
            <v>5.8</v>
          </cell>
          <cell r="N791">
            <v>57.4</v>
          </cell>
          <cell r="O791">
            <v>8.9</v>
          </cell>
          <cell r="P791">
            <v>1.6</v>
          </cell>
          <cell r="Q791">
            <v>19.8</v>
          </cell>
          <cell r="Y791">
            <v>71</v>
          </cell>
          <cell r="AA791">
            <v>2.2000000000000002</v>
          </cell>
          <cell r="AF791">
            <v>43</v>
          </cell>
          <cell r="AH791">
            <v>280</v>
          </cell>
          <cell r="AI791">
            <v>278</v>
          </cell>
          <cell r="AN791">
            <v>-7</v>
          </cell>
          <cell r="AR791">
            <v>-0.9</v>
          </cell>
          <cell r="AT791" t="str">
            <v>Other Services</v>
          </cell>
          <cell r="AU791" t="str">
            <v>Manufacturing</v>
          </cell>
          <cell r="AV791" t="str">
            <v>Retail Trade</v>
          </cell>
          <cell r="AW791" t="str">
            <v>Wholesale Trade</v>
          </cell>
          <cell r="AX791">
            <v>33.200000000000003</v>
          </cell>
          <cell r="AY791">
            <v>32.4</v>
          </cell>
          <cell r="AZ791">
            <v>23.7</v>
          </cell>
          <cell r="BA791">
            <v>4.5999999999999996</v>
          </cell>
          <cell r="BN791">
            <v>24.2</v>
          </cell>
          <cell r="BO791">
            <v>41.2</v>
          </cell>
          <cell r="BP791">
            <v>20.6</v>
          </cell>
          <cell r="BQ791">
            <v>5.0999999999999996</v>
          </cell>
          <cell r="BR791">
            <v>5.0999999999999996</v>
          </cell>
          <cell r="BS791">
            <v>2.9</v>
          </cell>
          <cell r="BT791">
            <v>0</v>
          </cell>
          <cell r="BU791">
            <v>1.1000000000000001</v>
          </cell>
          <cell r="BV791">
            <v>1.8</v>
          </cell>
          <cell r="BW791">
            <v>1.1000000000000001</v>
          </cell>
          <cell r="BX791">
            <v>8.3000000000000007</v>
          </cell>
          <cell r="BY791">
            <v>11.5</v>
          </cell>
          <cell r="BZ791">
            <v>26.6</v>
          </cell>
          <cell r="CA791">
            <v>20.5</v>
          </cell>
          <cell r="CB791">
            <v>13.3</v>
          </cell>
          <cell r="CC791">
            <v>16.899999999999999</v>
          </cell>
          <cell r="CD791">
            <v>55</v>
          </cell>
          <cell r="CF791" t="str">
            <v>Other Industries</v>
          </cell>
          <cell r="CG791">
            <v>6.1000000000000085</v>
          </cell>
        </row>
        <row r="792">
          <cell r="B792">
            <v>323299</v>
          </cell>
          <cell r="C792" t="str">
            <v>Other Metal Fitters and Machinists</v>
          </cell>
          <cell r="E792">
            <v>2062</v>
          </cell>
          <cell r="F792" t="str">
            <v>n/a</v>
          </cell>
          <cell r="G792">
            <v>99</v>
          </cell>
          <cell r="H792">
            <v>2</v>
          </cell>
          <cell r="I792">
            <v>91</v>
          </cell>
          <cell r="J792">
            <v>10</v>
          </cell>
          <cell r="K792">
            <v>0.5</v>
          </cell>
          <cell r="L792">
            <v>2.2000000000000002</v>
          </cell>
          <cell r="M792">
            <v>4.2</v>
          </cell>
          <cell r="N792">
            <v>72.7</v>
          </cell>
          <cell r="O792">
            <v>7.4</v>
          </cell>
          <cell r="P792">
            <v>4.4000000000000004</v>
          </cell>
          <cell r="Q792">
            <v>8.6</v>
          </cell>
          <cell r="Y792">
            <v>91</v>
          </cell>
          <cell r="AA792">
            <v>2.2000000000000002</v>
          </cell>
          <cell r="AF792">
            <v>47</v>
          </cell>
          <cell r="AH792">
            <v>2700</v>
          </cell>
          <cell r="AI792">
            <v>2727</v>
          </cell>
          <cell r="AN792">
            <v>-7</v>
          </cell>
          <cell r="AR792">
            <v>-0.9</v>
          </cell>
          <cell r="AT792" t="str">
            <v>Agriculture, Forestry and Fishing</v>
          </cell>
          <cell r="AU792" t="str">
            <v>Other Services</v>
          </cell>
          <cell r="AV792" t="str">
            <v>Wholesale Trade</v>
          </cell>
          <cell r="AW792" t="str">
            <v>Manufacturing</v>
          </cell>
          <cell r="AX792">
            <v>25.1</v>
          </cell>
          <cell r="AY792">
            <v>24.9</v>
          </cell>
          <cell r="AZ792">
            <v>21.3</v>
          </cell>
          <cell r="BA792">
            <v>10.6</v>
          </cell>
          <cell r="BN792">
            <v>23.8</v>
          </cell>
          <cell r="BO792">
            <v>23.5</v>
          </cell>
          <cell r="BP792">
            <v>17.600000000000001</v>
          </cell>
          <cell r="BQ792">
            <v>13.6</v>
          </cell>
          <cell r="BR792">
            <v>17.600000000000001</v>
          </cell>
          <cell r="BS792">
            <v>2.6</v>
          </cell>
          <cell r="BT792">
            <v>1</v>
          </cell>
          <cell r="BU792">
            <v>0.3</v>
          </cell>
          <cell r="BV792">
            <v>5.9</v>
          </cell>
          <cell r="BW792">
            <v>11.9</v>
          </cell>
          <cell r="BX792">
            <v>23.7</v>
          </cell>
          <cell r="BY792">
            <v>19.7</v>
          </cell>
          <cell r="BZ792">
            <v>18.899999999999999</v>
          </cell>
          <cell r="CA792">
            <v>8.6</v>
          </cell>
          <cell r="CB792">
            <v>5.9</v>
          </cell>
          <cell r="CC792">
            <v>5.3</v>
          </cell>
          <cell r="CD792">
            <v>39</v>
          </cell>
          <cell r="CF792" t="str">
            <v>Other Industries</v>
          </cell>
          <cell r="CG792">
            <v>18.100000000000009</v>
          </cell>
        </row>
        <row r="793">
          <cell r="B793">
            <v>323311</v>
          </cell>
          <cell r="C793" t="str">
            <v>Engravers</v>
          </cell>
          <cell r="E793">
            <v>1149</v>
          </cell>
          <cell r="F793" t="str">
            <v>n/a</v>
          </cell>
          <cell r="G793">
            <v>70</v>
          </cell>
          <cell r="H793">
            <v>30</v>
          </cell>
          <cell r="I793">
            <v>68</v>
          </cell>
          <cell r="J793">
            <v>32</v>
          </cell>
          <cell r="K793">
            <v>0</v>
          </cell>
          <cell r="L793">
            <v>8.6</v>
          </cell>
          <cell r="M793">
            <v>8.4</v>
          </cell>
          <cell r="N793">
            <v>32.1</v>
          </cell>
          <cell r="O793">
            <v>22.6</v>
          </cell>
          <cell r="P793">
            <v>7.4</v>
          </cell>
          <cell r="Q793">
            <v>20.9</v>
          </cell>
          <cell r="Y793">
            <v>68</v>
          </cell>
          <cell r="AA793">
            <v>1.6</v>
          </cell>
          <cell r="AF793">
            <v>43</v>
          </cell>
          <cell r="AH793">
            <v>530</v>
          </cell>
          <cell r="AI793">
            <v>533</v>
          </cell>
          <cell r="AN793">
            <v>2.5</v>
          </cell>
          <cell r="AR793">
            <v>1.4</v>
          </cell>
          <cell r="AT793" t="str">
            <v>Manufacturing</v>
          </cell>
          <cell r="AU793" t="str">
            <v>Retail Trade</v>
          </cell>
          <cell r="AV793" t="str">
            <v>Other Services</v>
          </cell>
          <cell r="AW793" t="str">
            <v>Professional, Scientific and Technical Services</v>
          </cell>
          <cell r="AX793">
            <v>57.2</v>
          </cell>
          <cell r="AY793">
            <v>22.7</v>
          </cell>
          <cell r="AZ793">
            <v>8.6</v>
          </cell>
          <cell r="BA793">
            <v>5.9</v>
          </cell>
          <cell r="BN793">
            <v>38.5</v>
          </cell>
          <cell r="BO793">
            <v>22.2</v>
          </cell>
          <cell r="BP793">
            <v>16.600000000000001</v>
          </cell>
          <cell r="BQ793">
            <v>6.9</v>
          </cell>
          <cell r="BR793">
            <v>14.2</v>
          </cell>
          <cell r="BS793">
            <v>0.9</v>
          </cell>
          <cell r="BT793">
            <v>0</v>
          </cell>
          <cell r="BU793">
            <v>0.7</v>
          </cell>
          <cell r="BV793">
            <v>2.2999999999999998</v>
          </cell>
          <cell r="BW793">
            <v>4.5999999999999996</v>
          </cell>
          <cell r="BX793">
            <v>14.9</v>
          </cell>
          <cell r="BY793">
            <v>17</v>
          </cell>
          <cell r="BZ793">
            <v>26</v>
          </cell>
          <cell r="CA793">
            <v>13</v>
          </cell>
          <cell r="CB793">
            <v>10.1</v>
          </cell>
          <cell r="CC793">
            <v>12</v>
          </cell>
          <cell r="CD793">
            <v>48</v>
          </cell>
          <cell r="CF793" t="str">
            <v>Other Industries</v>
          </cell>
          <cell r="CG793">
            <v>5.5999999999999943</v>
          </cell>
        </row>
        <row r="794">
          <cell r="B794">
            <v>323312</v>
          </cell>
          <cell r="C794" t="str">
            <v>Gunsmiths</v>
          </cell>
          <cell r="E794">
            <v>1149</v>
          </cell>
          <cell r="F794" t="str">
            <v>n/a</v>
          </cell>
          <cell r="G794">
            <v>96</v>
          </cell>
          <cell r="H794">
            <v>4</v>
          </cell>
          <cell r="I794">
            <v>81</v>
          </cell>
          <cell r="J794">
            <v>19</v>
          </cell>
          <cell r="K794">
            <v>0</v>
          </cell>
          <cell r="L794">
            <v>5.3</v>
          </cell>
          <cell r="M794">
            <v>5.8</v>
          </cell>
          <cell r="N794">
            <v>63.2</v>
          </cell>
          <cell r="O794">
            <v>11.1</v>
          </cell>
          <cell r="P794">
            <v>3.5</v>
          </cell>
          <cell r="Q794">
            <v>11.1</v>
          </cell>
          <cell r="Y794">
            <v>81</v>
          </cell>
          <cell r="AA794">
            <v>1.6</v>
          </cell>
          <cell r="AF794">
            <v>43</v>
          </cell>
          <cell r="AH794">
            <v>200</v>
          </cell>
          <cell r="AI794">
            <v>197</v>
          </cell>
          <cell r="AN794">
            <v>2.5</v>
          </cell>
          <cell r="AR794">
            <v>1.4</v>
          </cell>
          <cell r="AT794" t="str">
            <v>Public Administration and Safety</v>
          </cell>
          <cell r="AU794" t="str">
            <v>Manufacturing</v>
          </cell>
          <cell r="AV794" t="str">
            <v>Construction</v>
          </cell>
          <cell r="AW794" t="str">
            <v>Retail Trade</v>
          </cell>
          <cell r="AX794">
            <v>35.200000000000003</v>
          </cell>
          <cell r="AY794">
            <v>25.9</v>
          </cell>
          <cell r="AZ794">
            <v>13.5</v>
          </cell>
          <cell r="BA794">
            <v>8.3000000000000007</v>
          </cell>
          <cell r="BN794">
            <v>27.3</v>
          </cell>
          <cell r="BO794">
            <v>17.5</v>
          </cell>
          <cell r="BP794">
            <v>27.8</v>
          </cell>
          <cell r="BQ794">
            <v>8.8000000000000007</v>
          </cell>
          <cell r="BR794">
            <v>10.8</v>
          </cell>
          <cell r="BS794">
            <v>0</v>
          </cell>
          <cell r="BT794">
            <v>4.0999999999999996</v>
          </cell>
          <cell r="BU794">
            <v>3.6</v>
          </cell>
          <cell r="BV794">
            <v>5.6</v>
          </cell>
          <cell r="BW794">
            <v>7.1</v>
          </cell>
          <cell r="BX794">
            <v>16.8</v>
          </cell>
          <cell r="BY794">
            <v>16.8</v>
          </cell>
          <cell r="BZ794">
            <v>27.9</v>
          </cell>
          <cell r="CA794">
            <v>8.6</v>
          </cell>
          <cell r="CB794">
            <v>8.6</v>
          </cell>
          <cell r="CC794">
            <v>8.6</v>
          </cell>
          <cell r="CD794">
            <v>46</v>
          </cell>
          <cell r="CF794" t="str">
            <v>Other Industries</v>
          </cell>
          <cell r="CG794">
            <v>17.100000000000009</v>
          </cell>
        </row>
        <row r="795">
          <cell r="B795">
            <v>323313</v>
          </cell>
          <cell r="C795" t="str">
            <v>Locksmiths</v>
          </cell>
          <cell r="E795">
            <v>1149</v>
          </cell>
          <cell r="F795" t="str">
            <v>n/a</v>
          </cell>
          <cell r="G795">
            <v>96</v>
          </cell>
          <cell r="H795">
            <v>4</v>
          </cell>
          <cell r="I795">
            <v>87</v>
          </cell>
          <cell r="J795">
            <v>13</v>
          </cell>
          <cell r="K795">
            <v>0.4</v>
          </cell>
          <cell r="L795">
            <v>2.1</v>
          </cell>
          <cell r="M795">
            <v>2.8</v>
          </cell>
          <cell r="N795">
            <v>72.5</v>
          </cell>
          <cell r="O795">
            <v>11.4</v>
          </cell>
          <cell r="P795">
            <v>3.9</v>
          </cell>
          <cell r="Q795">
            <v>6.9</v>
          </cell>
          <cell r="Y795">
            <v>87</v>
          </cell>
          <cell r="AA795">
            <v>1.6</v>
          </cell>
          <cell r="AF795">
            <v>43</v>
          </cell>
          <cell r="AH795">
            <v>2600</v>
          </cell>
          <cell r="AI795">
            <v>2557</v>
          </cell>
          <cell r="AN795">
            <v>2.5</v>
          </cell>
          <cell r="AR795">
            <v>1.4</v>
          </cell>
          <cell r="AT795" t="str">
            <v>Public Administration and Safety</v>
          </cell>
          <cell r="AU795" t="str">
            <v>Other Services</v>
          </cell>
          <cell r="AV795" t="str">
            <v>Construction</v>
          </cell>
          <cell r="AW795" t="str">
            <v>Manufacturing</v>
          </cell>
          <cell r="AX795">
            <v>51.7</v>
          </cell>
          <cell r="AY795">
            <v>39.1</v>
          </cell>
          <cell r="AZ795">
            <v>2.9</v>
          </cell>
          <cell r="BA795">
            <v>1.7</v>
          </cell>
          <cell r="BN795">
            <v>33.5</v>
          </cell>
          <cell r="BO795">
            <v>23.7</v>
          </cell>
          <cell r="BP795">
            <v>20.2</v>
          </cell>
          <cell r="BQ795">
            <v>7.3</v>
          </cell>
          <cell r="BR795">
            <v>9.6</v>
          </cell>
          <cell r="BS795">
            <v>2.5</v>
          </cell>
          <cell r="BT795">
            <v>1.4</v>
          </cell>
          <cell r="BU795">
            <v>1.9</v>
          </cell>
          <cell r="BV795">
            <v>4.5</v>
          </cell>
          <cell r="BW795">
            <v>13.8</v>
          </cell>
          <cell r="BX795">
            <v>26.2</v>
          </cell>
          <cell r="BY795">
            <v>20.6</v>
          </cell>
          <cell r="BZ795">
            <v>19</v>
          </cell>
          <cell r="CA795">
            <v>7.5</v>
          </cell>
          <cell r="CB795">
            <v>4.7</v>
          </cell>
          <cell r="CC795">
            <v>3.7</v>
          </cell>
          <cell r="CD795">
            <v>37</v>
          </cell>
          <cell r="CF795" t="str">
            <v>Other Industries</v>
          </cell>
          <cell r="CG795">
            <v>4.5999999999999801</v>
          </cell>
        </row>
        <row r="796">
          <cell r="B796">
            <v>323314</v>
          </cell>
          <cell r="C796" t="str">
            <v>Precision Instrument Makers and Repairers</v>
          </cell>
          <cell r="E796">
            <v>1149</v>
          </cell>
          <cell r="F796" t="str">
            <v>n/a</v>
          </cell>
          <cell r="G796">
            <v>95</v>
          </cell>
          <cell r="H796">
            <v>5</v>
          </cell>
          <cell r="I796">
            <v>88</v>
          </cell>
          <cell r="J796">
            <v>12</v>
          </cell>
          <cell r="K796">
            <v>5.0999999999999996</v>
          </cell>
          <cell r="L796">
            <v>14.2</v>
          </cell>
          <cell r="M796">
            <v>15.9</v>
          </cell>
          <cell r="N796">
            <v>46.7</v>
          </cell>
          <cell r="O796">
            <v>10</v>
          </cell>
          <cell r="P796">
            <v>2.9</v>
          </cell>
          <cell r="Q796">
            <v>5.2</v>
          </cell>
          <cell r="Y796">
            <v>88</v>
          </cell>
          <cell r="AA796">
            <v>1.6</v>
          </cell>
          <cell r="AF796">
            <v>43</v>
          </cell>
          <cell r="AH796">
            <v>1900</v>
          </cell>
          <cell r="AI796">
            <v>1855</v>
          </cell>
          <cell r="AN796">
            <v>2.5</v>
          </cell>
          <cell r="AR796">
            <v>1.4</v>
          </cell>
          <cell r="AT796" t="str">
            <v>Other Services</v>
          </cell>
          <cell r="AU796" t="str">
            <v>Wholesale Trade</v>
          </cell>
          <cell r="AV796" t="str">
            <v>Manufacturing</v>
          </cell>
          <cell r="AW796" t="str">
            <v>Health Care and Social Assistance</v>
          </cell>
          <cell r="AX796">
            <v>20.6</v>
          </cell>
          <cell r="AY796">
            <v>16.100000000000001</v>
          </cell>
          <cell r="AZ796">
            <v>12.5</v>
          </cell>
          <cell r="BA796">
            <v>12.2</v>
          </cell>
          <cell r="BN796">
            <v>32.299999999999997</v>
          </cell>
          <cell r="BO796">
            <v>28.4</v>
          </cell>
          <cell r="BP796">
            <v>18</v>
          </cell>
          <cell r="BQ796">
            <v>5.6</v>
          </cell>
          <cell r="BR796">
            <v>12.6</v>
          </cell>
          <cell r="BS796">
            <v>1.6</v>
          </cell>
          <cell r="BT796">
            <v>1.2</v>
          </cell>
          <cell r="BU796">
            <v>0.4</v>
          </cell>
          <cell r="BV796">
            <v>0.6</v>
          </cell>
          <cell r="BW796">
            <v>3.7</v>
          </cell>
          <cell r="BX796">
            <v>20</v>
          </cell>
          <cell r="BY796">
            <v>24.7</v>
          </cell>
          <cell r="BZ796">
            <v>25.6</v>
          </cell>
          <cell r="CA796">
            <v>12.7</v>
          </cell>
          <cell r="CB796">
            <v>7.3</v>
          </cell>
          <cell r="CC796">
            <v>5.3</v>
          </cell>
          <cell r="CD796">
            <v>45</v>
          </cell>
          <cell r="CF796" t="str">
            <v>Other Industries</v>
          </cell>
          <cell r="CG796">
            <v>38.599999999999994</v>
          </cell>
        </row>
        <row r="797">
          <cell r="B797">
            <v>323315</v>
          </cell>
          <cell r="C797" t="str">
            <v>Saw Doctors</v>
          </cell>
          <cell r="E797">
            <v>1149</v>
          </cell>
          <cell r="F797" t="str">
            <v>n/a</v>
          </cell>
          <cell r="G797">
            <v>98</v>
          </cell>
          <cell r="H797">
            <v>1</v>
          </cell>
          <cell r="I797">
            <v>88</v>
          </cell>
          <cell r="J797">
            <v>12</v>
          </cell>
          <cell r="K797">
            <v>0</v>
          </cell>
          <cell r="L797">
            <v>0</v>
          </cell>
          <cell r="M797">
            <v>1</v>
          </cell>
          <cell r="N797">
            <v>75.3</v>
          </cell>
          <cell r="O797">
            <v>5.3</v>
          </cell>
          <cell r="P797">
            <v>2</v>
          </cell>
          <cell r="Q797">
            <v>16.399999999999999</v>
          </cell>
          <cell r="Y797">
            <v>88</v>
          </cell>
          <cell r="AA797">
            <v>1.6</v>
          </cell>
          <cell r="AF797">
            <v>44</v>
          </cell>
          <cell r="AH797">
            <v>320</v>
          </cell>
          <cell r="AI797">
            <v>324</v>
          </cell>
          <cell r="AN797">
            <v>2.5</v>
          </cell>
          <cell r="AR797">
            <v>1.4</v>
          </cell>
          <cell r="AT797" t="str">
            <v>Manufacturing</v>
          </cell>
          <cell r="AU797" t="str">
            <v>Other Services</v>
          </cell>
          <cell r="AV797" t="str">
            <v>Agriculture, Forestry and Fishing</v>
          </cell>
          <cell r="AW797" t="str">
            <v>Health Care and Social Assistance</v>
          </cell>
          <cell r="AX797">
            <v>51.2</v>
          </cell>
          <cell r="AY797">
            <v>35.799999999999997</v>
          </cell>
          <cell r="AZ797">
            <v>4</v>
          </cell>
          <cell r="BA797">
            <v>3</v>
          </cell>
          <cell r="BN797">
            <v>28</v>
          </cell>
          <cell r="BO797">
            <v>23.7</v>
          </cell>
          <cell r="BP797">
            <v>15.8</v>
          </cell>
          <cell r="BQ797">
            <v>13.4</v>
          </cell>
          <cell r="BR797">
            <v>13.4</v>
          </cell>
          <cell r="BS797">
            <v>5.8</v>
          </cell>
          <cell r="BT797">
            <v>0</v>
          </cell>
          <cell r="BU797">
            <v>0</v>
          </cell>
          <cell r="BV797">
            <v>4.0999999999999996</v>
          </cell>
          <cell r="BW797">
            <v>4.0999999999999996</v>
          </cell>
          <cell r="BX797">
            <v>18.600000000000001</v>
          </cell>
          <cell r="BY797">
            <v>20.399999999999999</v>
          </cell>
          <cell r="BZ797">
            <v>24.8</v>
          </cell>
          <cell r="CA797">
            <v>15.1</v>
          </cell>
          <cell r="CB797">
            <v>7.2</v>
          </cell>
          <cell r="CC797">
            <v>5.7</v>
          </cell>
          <cell r="CD797">
            <v>46</v>
          </cell>
          <cell r="CF797" t="str">
            <v>Other Industries</v>
          </cell>
          <cell r="CG797">
            <v>6</v>
          </cell>
        </row>
        <row r="798">
          <cell r="B798">
            <v>323316</v>
          </cell>
          <cell r="C798" t="str">
            <v>Watch and Clock Makers and Repairers</v>
          </cell>
          <cell r="E798">
            <v>1149</v>
          </cell>
          <cell r="F798" t="str">
            <v>n/a</v>
          </cell>
          <cell r="G798">
            <v>90</v>
          </cell>
          <cell r="H798">
            <v>11</v>
          </cell>
          <cell r="I798">
            <v>73</v>
          </cell>
          <cell r="J798">
            <v>27</v>
          </cell>
          <cell r="K798">
            <v>1.8</v>
          </cell>
          <cell r="L798">
            <v>6.9</v>
          </cell>
          <cell r="M798">
            <v>3.8</v>
          </cell>
          <cell r="N798">
            <v>65.7</v>
          </cell>
          <cell r="O798">
            <v>13</v>
          </cell>
          <cell r="P798">
            <v>3.4</v>
          </cell>
          <cell r="Q798">
            <v>5.4</v>
          </cell>
          <cell r="Y798">
            <v>73</v>
          </cell>
          <cell r="AA798">
            <v>1.6</v>
          </cell>
          <cell r="AF798">
            <v>44</v>
          </cell>
          <cell r="AH798">
            <v>630</v>
          </cell>
          <cell r="AI798">
            <v>628</v>
          </cell>
          <cell r="AN798">
            <v>2.5</v>
          </cell>
          <cell r="AR798">
            <v>1.4</v>
          </cell>
          <cell r="AT798" t="str">
            <v>Other Services</v>
          </cell>
          <cell r="AU798" t="str">
            <v>Retail Trade</v>
          </cell>
          <cell r="AV798" t="str">
            <v>Manufacturing</v>
          </cell>
          <cell r="AW798" t="str">
            <v>Wholesale Trade</v>
          </cell>
          <cell r="AX798">
            <v>53.7</v>
          </cell>
          <cell r="AY798">
            <v>27.4</v>
          </cell>
          <cell r="AZ798">
            <v>12.3</v>
          </cell>
          <cell r="BA798">
            <v>2.7</v>
          </cell>
          <cell r="BN798">
            <v>38.1</v>
          </cell>
          <cell r="BO798">
            <v>25.8</v>
          </cell>
          <cell r="BP798">
            <v>18.8</v>
          </cell>
          <cell r="BQ798">
            <v>5.2</v>
          </cell>
          <cell r="BR798">
            <v>8.8000000000000007</v>
          </cell>
          <cell r="BS798">
            <v>2.8</v>
          </cell>
          <cell r="BT798">
            <v>0</v>
          </cell>
          <cell r="BU798">
            <v>0.5</v>
          </cell>
          <cell r="BV798">
            <v>0.5</v>
          </cell>
          <cell r="BW798">
            <v>4.3</v>
          </cell>
          <cell r="BX798">
            <v>11.1</v>
          </cell>
          <cell r="BY798">
            <v>17.8</v>
          </cell>
          <cell r="BZ798">
            <v>18.100000000000001</v>
          </cell>
          <cell r="CA798">
            <v>14.1</v>
          </cell>
          <cell r="CB798">
            <v>15.4</v>
          </cell>
          <cell r="CC798">
            <v>18.8</v>
          </cell>
          <cell r="CD798">
            <v>54</v>
          </cell>
          <cell r="CF798" t="str">
            <v>Other Industries</v>
          </cell>
          <cell r="CG798">
            <v>3.9000000000000057</v>
          </cell>
        </row>
        <row r="799">
          <cell r="B799">
            <v>323411</v>
          </cell>
          <cell r="C799" t="str">
            <v>Engineering Patternmakers</v>
          </cell>
          <cell r="E799" t="str">
            <v>n/a</v>
          </cell>
          <cell r="F799" t="str">
            <v>n/a</v>
          </cell>
          <cell r="G799">
            <v>80</v>
          </cell>
          <cell r="H799">
            <v>22</v>
          </cell>
          <cell r="I799">
            <v>78</v>
          </cell>
          <cell r="J799">
            <v>22</v>
          </cell>
          <cell r="K799">
            <v>0</v>
          </cell>
          <cell r="L799">
            <v>7.6</v>
          </cell>
          <cell r="M799">
            <v>12.4</v>
          </cell>
          <cell r="N799">
            <v>72</v>
          </cell>
          <cell r="O799">
            <v>5.2</v>
          </cell>
          <cell r="P799">
            <v>0</v>
          </cell>
          <cell r="Q799">
            <v>2.8</v>
          </cell>
          <cell r="Y799">
            <v>78</v>
          </cell>
          <cell r="AA799">
            <v>0</v>
          </cell>
          <cell r="AF799">
            <v>43</v>
          </cell>
          <cell r="AH799">
            <v>270</v>
          </cell>
          <cell r="AI799">
            <v>273</v>
          </cell>
          <cell r="AN799">
            <v>-60.9</v>
          </cell>
          <cell r="AR799">
            <v>-2.2000000000000002</v>
          </cell>
          <cell r="AT799" t="str">
            <v>Manufacturing</v>
          </cell>
          <cell r="AU799" t="str">
            <v>Retail Trade</v>
          </cell>
          <cell r="AV799" t="str">
            <v>Professional, Scientific and Technical Services</v>
          </cell>
          <cell r="AW799" t="str">
            <v>Construction</v>
          </cell>
          <cell r="AX799">
            <v>86.2</v>
          </cell>
          <cell r="AY799">
            <v>3.8</v>
          </cell>
          <cell r="AZ799">
            <v>3.1</v>
          </cell>
          <cell r="BA799">
            <v>1.9</v>
          </cell>
          <cell r="BN799">
            <v>22.6</v>
          </cell>
          <cell r="BO799">
            <v>38</v>
          </cell>
          <cell r="BP799">
            <v>26.3</v>
          </cell>
          <cell r="BQ799">
            <v>6.8</v>
          </cell>
          <cell r="BR799">
            <v>5.3</v>
          </cell>
          <cell r="BS799">
            <v>1.1000000000000001</v>
          </cell>
          <cell r="BT799">
            <v>0</v>
          </cell>
          <cell r="BU799">
            <v>0</v>
          </cell>
          <cell r="BV799">
            <v>1.1000000000000001</v>
          </cell>
          <cell r="BW799">
            <v>4.3</v>
          </cell>
          <cell r="BX799">
            <v>11.5</v>
          </cell>
          <cell r="BY799">
            <v>15.4</v>
          </cell>
          <cell r="BZ799">
            <v>29.4</v>
          </cell>
          <cell r="CA799">
            <v>16.5</v>
          </cell>
          <cell r="CB799">
            <v>13.6</v>
          </cell>
          <cell r="CC799">
            <v>8.1999999999999993</v>
          </cell>
          <cell r="CD799">
            <v>50</v>
          </cell>
          <cell r="CF799" t="str">
            <v>Other Industries</v>
          </cell>
          <cell r="CG799">
            <v>5</v>
          </cell>
        </row>
        <row r="800">
          <cell r="B800">
            <v>323412</v>
          </cell>
          <cell r="C800" t="str">
            <v>Toolmakers</v>
          </cell>
          <cell r="E800" t="str">
            <v>n/a</v>
          </cell>
          <cell r="F800" t="str">
            <v>n/a</v>
          </cell>
          <cell r="G800">
            <v>99</v>
          </cell>
          <cell r="H800">
            <v>1</v>
          </cell>
          <cell r="I800">
            <v>89</v>
          </cell>
          <cell r="J800">
            <v>11</v>
          </cell>
          <cell r="K800">
            <v>0.9</v>
          </cell>
          <cell r="L800">
            <v>3.4</v>
          </cell>
          <cell r="M800">
            <v>16.3</v>
          </cell>
          <cell r="N800">
            <v>65.3</v>
          </cell>
          <cell r="O800">
            <v>5.7</v>
          </cell>
          <cell r="P800">
            <v>1.8</v>
          </cell>
          <cell r="Q800">
            <v>6.6</v>
          </cell>
          <cell r="Y800">
            <v>89</v>
          </cell>
          <cell r="AA800">
            <v>0</v>
          </cell>
          <cell r="AF800">
            <v>43</v>
          </cell>
          <cell r="AH800">
            <v>2500</v>
          </cell>
          <cell r="AI800">
            <v>2511</v>
          </cell>
          <cell r="AN800">
            <v>-60.9</v>
          </cell>
          <cell r="AR800">
            <v>-2.2000000000000002</v>
          </cell>
          <cell r="AT800" t="str">
            <v>Manufacturing</v>
          </cell>
          <cell r="AU800" t="str">
            <v>Wholesale Trade</v>
          </cell>
          <cell r="AV800" t="str">
            <v>Other Services</v>
          </cell>
          <cell r="AW800" t="str">
            <v>Professional, Scientific and Technical Services</v>
          </cell>
          <cell r="AX800">
            <v>79</v>
          </cell>
          <cell r="AY800">
            <v>4.0999999999999996</v>
          </cell>
          <cell r="AZ800">
            <v>4.0999999999999996</v>
          </cell>
          <cell r="BA800">
            <v>2.6</v>
          </cell>
          <cell r="BN800">
            <v>28</v>
          </cell>
          <cell r="BO800">
            <v>40.1</v>
          </cell>
          <cell r="BP800">
            <v>10.9</v>
          </cell>
          <cell r="BQ800">
            <v>14.8</v>
          </cell>
          <cell r="BR800">
            <v>5.7</v>
          </cell>
          <cell r="BS800">
            <v>0.2</v>
          </cell>
          <cell r="BT800">
            <v>0.1</v>
          </cell>
          <cell r="BU800">
            <v>0.2</v>
          </cell>
          <cell r="BV800">
            <v>1.4</v>
          </cell>
          <cell r="BW800">
            <v>3.4</v>
          </cell>
          <cell r="BX800">
            <v>10.199999999999999</v>
          </cell>
          <cell r="BY800">
            <v>21.1</v>
          </cell>
          <cell r="BZ800">
            <v>26.2</v>
          </cell>
          <cell r="CA800">
            <v>14.8</v>
          </cell>
          <cell r="CB800">
            <v>12.3</v>
          </cell>
          <cell r="CC800">
            <v>10.5</v>
          </cell>
          <cell r="CD800">
            <v>50</v>
          </cell>
          <cell r="CF800" t="str">
            <v>Other Industries</v>
          </cell>
          <cell r="CG800">
            <v>10.200000000000017</v>
          </cell>
        </row>
        <row r="801">
          <cell r="B801">
            <v>324211</v>
          </cell>
          <cell r="C801" t="str">
            <v>Vehicle Body Builders</v>
          </cell>
          <cell r="E801">
            <v>1153</v>
          </cell>
          <cell r="F801" t="str">
            <v>n/a</v>
          </cell>
          <cell r="G801">
            <v>98</v>
          </cell>
          <cell r="H801">
            <v>2</v>
          </cell>
          <cell r="I801">
            <v>92</v>
          </cell>
          <cell r="J801">
            <v>8</v>
          </cell>
          <cell r="K801">
            <v>0.2</v>
          </cell>
          <cell r="L801">
            <v>1.8</v>
          </cell>
          <cell r="M801">
            <v>3.2</v>
          </cell>
          <cell r="N801">
            <v>58</v>
          </cell>
          <cell r="O801">
            <v>11.9</v>
          </cell>
          <cell r="P801">
            <v>5.9</v>
          </cell>
          <cell r="Q801">
            <v>19.2</v>
          </cell>
          <cell r="Y801">
            <v>92</v>
          </cell>
          <cell r="AA801">
            <v>1.3</v>
          </cell>
          <cell r="AF801">
            <v>43</v>
          </cell>
          <cell r="AH801">
            <v>3500</v>
          </cell>
          <cell r="AI801">
            <v>3482</v>
          </cell>
          <cell r="AN801">
            <v>-8.4</v>
          </cell>
          <cell r="AR801">
            <v>0</v>
          </cell>
          <cell r="AT801" t="str">
            <v>Manufacturing</v>
          </cell>
          <cell r="AU801" t="str">
            <v>Other Services</v>
          </cell>
          <cell r="AV801" t="str">
            <v>Transport, Postal and Warehousing</v>
          </cell>
          <cell r="AW801" t="str">
            <v>Retail Trade</v>
          </cell>
          <cell r="AX801">
            <v>52.2</v>
          </cell>
          <cell r="AY801">
            <v>27.2</v>
          </cell>
          <cell r="AZ801">
            <v>6.5</v>
          </cell>
          <cell r="BA801">
            <v>4.3</v>
          </cell>
          <cell r="BN801">
            <v>26.1</v>
          </cell>
          <cell r="BO801">
            <v>32.200000000000003</v>
          </cell>
          <cell r="BP801">
            <v>25.3</v>
          </cell>
          <cell r="BQ801">
            <v>4.8</v>
          </cell>
          <cell r="BR801">
            <v>10.3</v>
          </cell>
          <cell r="BS801">
            <v>0.9</v>
          </cell>
          <cell r="BT801">
            <v>0.1</v>
          </cell>
          <cell r="BU801">
            <v>0.2</v>
          </cell>
          <cell r="BV801">
            <v>3.9</v>
          </cell>
          <cell r="BW801">
            <v>10.4</v>
          </cell>
          <cell r="BX801">
            <v>22.8</v>
          </cell>
          <cell r="BY801">
            <v>21.6</v>
          </cell>
          <cell r="BZ801">
            <v>22.8</v>
          </cell>
          <cell r="CA801">
            <v>9.6</v>
          </cell>
          <cell r="CB801">
            <v>6.4</v>
          </cell>
          <cell r="CC801">
            <v>2.6</v>
          </cell>
          <cell r="CD801">
            <v>41</v>
          </cell>
          <cell r="CF801" t="str">
            <v>Other Industries</v>
          </cell>
          <cell r="CG801">
            <v>9.7999999999999972</v>
          </cell>
        </row>
        <row r="802">
          <cell r="B802">
            <v>324212</v>
          </cell>
          <cell r="C802" t="str">
            <v>Vehicle Trimmers</v>
          </cell>
          <cell r="E802">
            <v>1153</v>
          </cell>
          <cell r="F802" t="str">
            <v>n/a</v>
          </cell>
          <cell r="G802">
            <v>94</v>
          </cell>
          <cell r="H802">
            <v>6</v>
          </cell>
          <cell r="I802">
            <v>82</v>
          </cell>
          <cell r="J802">
            <v>18</v>
          </cell>
          <cell r="K802">
            <v>0</v>
          </cell>
          <cell r="L802">
            <v>0.7</v>
          </cell>
          <cell r="M802">
            <v>2.2999999999999998</v>
          </cell>
          <cell r="N802">
            <v>73</v>
          </cell>
          <cell r="O802">
            <v>7.7</v>
          </cell>
          <cell r="P802">
            <v>3.3</v>
          </cell>
          <cell r="Q802">
            <v>13.1</v>
          </cell>
          <cell r="Y802">
            <v>82</v>
          </cell>
          <cell r="AA802">
            <v>1.3</v>
          </cell>
          <cell r="AF802">
            <v>45</v>
          </cell>
          <cell r="AH802">
            <v>1400</v>
          </cell>
          <cell r="AI802">
            <v>1381</v>
          </cell>
          <cell r="AN802">
            <v>-8.4</v>
          </cell>
          <cell r="AR802">
            <v>0</v>
          </cell>
          <cell r="AT802" t="str">
            <v>Other Services</v>
          </cell>
          <cell r="AU802" t="str">
            <v>Manufacturing</v>
          </cell>
          <cell r="AV802" t="str">
            <v>Transport, Postal and Warehousing</v>
          </cell>
          <cell r="AW802" t="str">
            <v>Retail Trade</v>
          </cell>
          <cell r="AX802">
            <v>69.8</v>
          </cell>
          <cell r="AY802">
            <v>23.4</v>
          </cell>
          <cell r="AZ802">
            <v>3.3</v>
          </cell>
          <cell r="BA802">
            <v>2.1</v>
          </cell>
          <cell r="BN802">
            <v>27</v>
          </cell>
          <cell r="BO802">
            <v>23.5</v>
          </cell>
          <cell r="BP802">
            <v>27.1</v>
          </cell>
          <cell r="BQ802">
            <v>7.7</v>
          </cell>
          <cell r="BR802">
            <v>12.2</v>
          </cell>
          <cell r="BS802">
            <v>1.1000000000000001</v>
          </cell>
          <cell r="BT802">
            <v>0.9</v>
          </cell>
          <cell r="BU802">
            <v>0.6</v>
          </cell>
          <cell r="BV802">
            <v>2.2000000000000002</v>
          </cell>
          <cell r="BW802">
            <v>6.8</v>
          </cell>
          <cell r="BX802">
            <v>17.100000000000001</v>
          </cell>
          <cell r="BY802">
            <v>20.6</v>
          </cell>
          <cell r="BZ802">
            <v>27.4</v>
          </cell>
          <cell r="CA802">
            <v>13.1</v>
          </cell>
          <cell r="CB802">
            <v>8.6</v>
          </cell>
          <cell r="CC802">
            <v>4.2</v>
          </cell>
          <cell r="CD802">
            <v>46</v>
          </cell>
          <cell r="CF802" t="str">
            <v>Other Industries</v>
          </cell>
          <cell r="CG802">
            <v>1.4000000000000199</v>
          </cell>
        </row>
        <row r="803">
          <cell r="B803">
            <v>331111</v>
          </cell>
          <cell r="C803" t="str">
            <v>Bricklayers</v>
          </cell>
          <cell r="E803">
            <v>2070</v>
          </cell>
          <cell r="F803" t="str">
            <v>n/a</v>
          </cell>
          <cell r="G803">
            <v>99</v>
          </cell>
          <cell r="H803">
            <v>1</v>
          </cell>
          <cell r="I803">
            <v>77</v>
          </cell>
          <cell r="J803">
            <v>23</v>
          </cell>
          <cell r="K803">
            <v>0.1</v>
          </cell>
          <cell r="L803">
            <v>0.8</v>
          </cell>
          <cell r="M803">
            <v>2</v>
          </cell>
          <cell r="N803">
            <v>67.7</v>
          </cell>
          <cell r="O803">
            <v>8.4</v>
          </cell>
          <cell r="P803">
            <v>4.2</v>
          </cell>
          <cell r="Q803">
            <v>16.8</v>
          </cell>
          <cell r="Y803">
            <v>77</v>
          </cell>
          <cell r="AA803">
            <v>2.1</v>
          </cell>
          <cell r="AF803">
            <v>42</v>
          </cell>
          <cell r="AH803">
            <v>19300</v>
          </cell>
          <cell r="AI803">
            <v>19250</v>
          </cell>
          <cell r="AN803">
            <v>-39.9</v>
          </cell>
          <cell r="AR803">
            <v>2</v>
          </cell>
          <cell r="AT803" t="str">
            <v>Construction</v>
          </cell>
          <cell r="AU803" t="str">
            <v>Manufacturing</v>
          </cell>
          <cell r="AV803" t="str">
            <v>Administrative and Support Services</v>
          </cell>
          <cell r="AW803" t="str">
            <v>Professional, Scientific and Technical Services</v>
          </cell>
          <cell r="AX803">
            <v>97.5</v>
          </cell>
          <cell r="AY803">
            <v>0.6</v>
          </cell>
          <cell r="AZ803">
            <v>0.3</v>
          </cell>
          <cell r="BA803">
            <v>0.3</v>
          </cell>
          <cell r="BN803">
            <v>30.4</v>
          </cell>
          <cell r="BO803">
            <v>26</v>
          </cell>
          <cell r="BP803">
            <v>13.5</v>
          </cell>
          <cell r="BQ803">
            <v>6.4</v>
          </cell>
          <cell r="BR803">
            <v>20.8</v>
          </cell>
          <cell r="BS803">
            <v>1.3</v>
          </cell>
          <cell r="BT803">
            <v>0.4</v>
          </cell>
          <cell r="BU803">
            <v>1.2</v>
          </cell>
          <cell r="BV803">
            <v>5.2</v>
          </cell>
          <cell r="BW803">
            <v>12.9</v>
          </cell>
          <cell r="BX803">
            <v>25.2</v>
          </cell>
          <cell r="BY803">
            <v>19.2</v>
          </cell>
          <cell r="BZ803">
            <v>19.600000000000001</v>
          </cell>
          <cell r="CA803">
            <v>9</v>
          </cell>
          <cell r="CB803">
            <v>6.1</v>
          </cell>
          <cell r="CC803">
            <v>2.8</v>
          </cell>
          <cell r="CD803">
            <v>38</v>
          </cell>
          <cell r="CF803" t="str">
            <v>Other Industries</v>
          </cell>
          <cell r="CG803">
            <v>1.3000000000000114</v>
          </cell>
        </row>
        <row r="804">
          <cell r="B804">
            <v>331112</v>
          </cell>
          <cell r="C804" t="str">
            <v>Stonemasons</v>
          </cell>
          <cell r="E804">
            <v>2070</v>
          </cell>
          <cell r="F804" t="str">
            <v>n/a</v>
          </cell>
          <cell r="G804">
            <v>99</v>
          </cell>
          <cell r="H804">
            <v>1</v>
          </cell>
          <cell r="I804">
            <v>84</v>
          </cell>
          <cell r="J804">
            <v>16</v>
          </cell>
          <cell r="K804">
            <v>0.5</v>
          </cell>
          <cell r="L804">
            <v>3.4</v>
          </cell>
          <cell r="M804">
            <v>4</v>
          </cell>
          <cell r="N804">
            <v>43.7</v>
          </cell>
          <cell r="O804">
            <v>20.7</v>
          </cell>
          <cell r="P804">
            <v>6.8</v>
          </cell>
          <cell r="Q804">
            <v>20.9</v>
          </cell>
          <cell r="Y804">
            <v>84</v>
          </cell>
          <cell r="AA804">
            <v>2.1</v>
          </cell>
          <cell r="AF804">
            <v>43</v>
          </cell>
          <cell r="AH804">
            <v>4400</v>
          </cell>
          <cell r="AI804">
            <v>4437</v>
          </cell>
          <cell r="AN804">
            <v>-39.9</v>
          </cell>
          <cell r="AR804">
            <v>2</v>
          </cell>
          <cell r="AT804" t="str">
            <v>Manufacturing</v>
          </cell>
          <cell r="AU804" t="str">
            <v>Construction</v>
          </cell>
          <cell r="AV804" t="str">
            <v>Administrative and Support Services</v>
          </cell>
          <cell r="AW804" t="str">
            <v>Other Services</v>
          </cell>
          <cell r="AX804">
            <v>66.3</v>
          </cell>
          <cell r="AY804">
            <v>27.1</v>
          </cell>
          <cell r="AZ804">
            <v>1.3</v>
          </cell>
          <cell r="BA804">
            <v>1.3</v>
          </cell>
          <cell r="BN804">
            <v>31.8</v>
          </cell>
          <cell r="BO804">
            <v>24.7</v>
          </cell>
          <cell r="BP804">
            <v>17.3</v>
          </cell>
          <cell r="BQ804">
            <v>6.2</v>
          </cell>
          <cell r="BR804">
            <v>16.2</v>
          </cell>
          <cell r="BS804">
            <v>1.5</v>
          </cell>
          <cell r="BT804">
            <v>0.4</v>
          </cell>
          <cell r="BU804">
            <v>1.9</v>
          </cell>
          <cell r="BV804">
            <v>4.0999999999999996</v>
          </cell>
          <cell r="BW804">
            <v>11.1</v>
          </cell>
          <cell r="BX804">
            <v>27.2</v>
          </cell>
          <cell r="BY804">
            <v>25.4</v>
          </cell>
          <cell r="BZ804">
            <v>19.899999999999999</v>
          </cell>
          <cell r="CA804">
            <v>6.4</v>
          </cell>
          <cell r="CB804">
            <v>3.6</v>
          </cell>
          <cell r="CC804">
            <v>2.2999999999999998</v>
          </cell>
          <cell r="CD804">
            <v>37</v>
          </cell>
          <cell r="CF804" t="str">
            <v>Other Industries</v>
          </cell>
          <cell r="CG804">
            <v>4</v>
          </cell>
        </row>
        <row r="805">
          <cell r="B805">
            <v>331212</v>
          </cell>
          <cell r="C805" t="str">
            <v>Carpenters</v>
          </cell>
          <cell r="E805">
            <v>1358</v>
          </cell>
          <cell r="F805" t="str">
            <v>n/a</v>
          </cell>
          <cell r="G805">
            <v>99</v>
          </cell>
          <cell r="H805">
            <v>1</v>
          </cell>
          <cell r="I805">
            <v>87</v>
          </cell>
          <cell r="J805">
            <v>13</v>
          </cell>
          <cell r="K805">
            <v>0.3</v>
          </cell>
          <cell r="L805">
            <v>1.9</v>
          </cell>
          <cell r="M805">
            <v>3.1</v>
          </cell>
          <cell r="N805">
            <v>73.3</v>
          </cell>
          <cell r="O805">
            <v>11</v>
          </cell>
          <cell r="P805">
            <v>3.5</v>
          </cell>
          <cell r="Q805">
            <v>6.9</v>
          </cell>
          <cell r="Y805">
            <v>87</v>
          </cell>
          <cell r="AA805">
            <v>2.2999999999999998</v>
          </cell>
          <cell r="AF805">
            <v>44</v>
          </cell>
          <cell r="AH805">
            <v>92500</v>
          </cell>
          <cell r="AI805">
            <v>92511</v>
          </cell>
          <cell r="AN805">
            <v>-1.6</v>
          </cell>
          <cell r="AR805">
            <v>8.1</v>
          </cell>
          <cell r="AT805" t="str">
            <v>Construction</v>
          </cell>
          <cell r="AU805" t="str">
            <v>Manufacturing</v>
          </cell>
          <cell r="AV805" t="str">
            <v>Administrative and Support Services</v>
          </cell>
          <cell r="AW805" t="str">
            <v>Public Administration and Safety</v>
          </cell>
          <cell r="AX805">
            <v>91.6</v>
          </cell>
          <cell r="AY805">
            <v>2.4</v>
          </cell>
          <cell r="AZ805">
            <v>1</v>
          </cell>
          <cell r="BA805">
            <v>0.9</v>
          </cell>
          <cell r="BN805">
            <v>31.6</v>
          </cell>
          <cell r="BO805">
            <v>29.2</v>
          </cell>
          <cell r="BP805">
            <v>20.9</v>
          </cell>
          <cell r="BQ805">
            <v>5.0999999999999996</v>
          </cell>
          <cell r="BR805">
            <v>8.9</v>
          </cell>
          <cell r="BS805">
            <v>1.8</v>
          </cell>
          <cell r="BT805">
            <v>0.9</v>
          </cell>
          <cell r="BU805">
            <v>1.6</v>
          </cell>
          <cell r="BV805">
            <v>8.1999999999999993</v>
          </cell>
          <cell r="BW805">
            <v>17.600000000000001</v>
          </cell>
          <cell r="BX805">
            <v>30.6</v>
          </cell>
          <cell r="BY805">
            <v>17.5</v>
          </cell>
          <cell r="BZ805">
            <v>14.4</v>
          </cell>
          <cell r="CA805">
            <v>5.9</v>
          </cell>
          <cell r="CB805">
            <v>4</v>
          </cell>
          <cell r="CC805">
            <v>1.9</v>
          </cell>
          <cell r="CD805">
            <v>32</v>
          </cell>
          <cell r="CF805" t="str">
            <v>Other Industries</v>
          </cell>
          <cell r="CG805">
            <v>4.0999999999999943</v>
          </cell>
        </row>
        <row r="806">
          <cell r="B806">
            <v>331213</v>
          </cell>
          <cell r="C806" t="str">
            <v>Joiners</v>
          </cell>
          <cell r="E806">
            <v>1358</v>
          </cell>
          <cell r="F806" t="str">
            <v>n/a</v>
          </cell>
          <cell r="G806">
            <v>98</v>
          </cell>
          <cell r="H806">
            <v>2</v>
          </cell>
          <cell r="I806">
            <v>88</v>
          </cell>
          <cell r="J806">
            <v>12</v>
          </cell>
          <cell r="K806">
            <v>0.6</v>
          </cell>
          <cell r="L806">
            <v>2.6</v>
          </cell>
          <cell r="M806">
            <v>3.3</v>
          </cell>
          <cell r="N806">
            <v>69.400000000000006</v>
          </cell>
          <cell r="O806">
            <v>10.9</v>
          </cell>
          <cell r="P806">
            <v>3.6</v>
          </cell>
          <cell r="Q806">
            <v>9.6999999999999993</v>
          </cell>
          <cell r="Y806">
            <v>88</v>
          </cell>
          <cell r="AA806">
            <v>2.2999999999999998</v>
          </cell>
          <cell r="AF806">
            <v>44</v>
          </cell>
          <cell r="AH806">
            <v>3900</v>
          </cell>
          <cell r="AI806">
            <v>3885</v>
          </cell>
          <cell r="AN806">
            <v>-1.6</v>
          </cell>
          <cell r="AR806">
            <v>8.1</v>
          </cell>
          <cell r="AT806" t="str">
            <v>Construction</v>
          </cell>
          <cell r="AU806" t="str">
            <v>Manufacturing</v>
          </cell>
          <cell r="AV806" t="str">
            <v>Wholesale Trade</v>
          </cell>
          <cell r="AW806" t="str">
            <v>Retail Trade</v>
          </cell>
          <cell r="AX806">
            <v>48.2</v>
          </cell>
          <cell r="AY806">
            <v>46.8</v>
          </cell>
          <cell r="AZ806">
            <v>1.1000000000000001</v>
          </cell>
          <cell r="BA806">
            <v>1</v>
          </cell>
          <cell r="BN806">
            <v>42.2</v>
          </cell>
          <cell r="BO806">
            <v>28.5</v>
          </cell>
          <cell r="BP806">
            <v>12</v>
          </cell>
          <cell r="BQ806">
            <v>4</v>
          </cell>
          <cell r="BR806">
            <v>3.1</v>
          </cell>
          <cell r="BS806">
            <v>7.7</v>
          </cell>
          <cell r="BT806">
            <v>0.3</v>
          </cell>
          <cell r="BU806">
            <v>2.1</v>
          </cell>
          <cell r="BV806">
            <v>5.9</v>
          </cell>
          <cell r="BW806">
            <v>12.9</v>
          </cell>
          <cell r="BX806">
            <v>27.8</v>
          </cell>
          <cell r="BY806">
            <v>21.7</v>
          </cell>
          <cell r="BZ806">
            <v>17.8</v>
          </cell>
          <cell r="CA806">
            <v>6.6</v>
          </cell>
          <cell r="CB806">
            <v>4.4000000000000004</v>
          </cell>
          <cell r="CC806">
            <v>3</v>
          </cell>
          <cell r="CD806">
            <v>36</v>
          </cell>
          <cell r="CF806" t="str">
            <v>Other Industries</v>
          </cell>
          <cell r="CG806">
            <v>2.9000000000000057</v>
          </cell>
        </row>
        <row r="807">
          <cell r="B807">
            <v>333211</v>
          </cell>
          <cell r="C807" t="str">
            <v>Fibrous Plasterers</v>
          </cell>
          <cell r="E807">
            <v>1600</v>
          </cell>
          <cell r="F807" t="str">
            <v>n/a</v>
          </cell>
          <cell r="G807">
            <v>99</v>
          </cell>
          <cell r="H807">
            <v>1</v>
          </cell>
          <cell r="I807">
            <v>80</v>
          </cell>
          <cell r="J807">
            <v>20</v>
          </cell>
          <cell r="K807">
            <v>0.5</v>
          </cell>
          <cell r="L807">
            <v>2.2999999999999998</v>
          </cell>
          <cell r="M807">
            <v>3.4</v>
          </cell>
          <cell r="N807">
            <v>50.6</v>
          </cell>
          <cell r="O807">
            <v>17.2</v>
          </cell>
          <cell r="P807">
            <v>6.2</v>
          </cell>
          <cell r="Q807">
            <v>19.899999999999999</v>
          </cell>
          <cell r="Y807">
            <v>80</v>
          </cell>
          <cell r="AA807">
            <v>3.7</v>
          </cell>
          <cell r="AF807">
            <v>43</v>
          </cell>
          <cell r="AH807">
            <v>21400</v>
          </cell>
          <cell r="AI807">
            <v>21426</v>
          </cell>
          <cell r="AN807">
            <v>-7.1</v>
          </cell>
          <cell r="AR807">
            <v>-6.1</v>
          </cell>
          <cell r="AT807" t="str">
            <v>Construction</v>
          </cell>
          <cell r="AU807" t="str">
            <v>Manufacturing</v>
          </cell>
          <cell r="AV807" t="str">
            <v>Professional, Scientific and Technical Services</v>
          </cell>
          <cell r="AW807" t="str">
            <v>Administrative and Support Services</v>
          </cell>
          <cell r="AX807">
            <v>97.6</v>
          </cell>
          <cell r="AY807">
            <v>0.6</v>
          </cell>
          <cell r="AZ807">
            <v>0.2</v>
          </cell>
          <cell r="BA807">
            <v>0.2</v>
          </cell>
          <cell r="BN807">
            <v>26</v>
          </cell>
          <cell r="BO807">
            <v>26.2</v>
          </cell>
          <cell r="BP807">
            <v>21.5</v>
          </cell>
          <cell r="BQ807">
            <v>6.6</v>
          </cell>
          <cell r="BR807">
            <v>16.100000000000001</v>
          </cell>
          <cell r="BS807">
            <v>2</v>
          </cell>
          <cell r="BT807">
            <v>0.5</v>
          </cell>
          <cell r="BU807">
            <v>1.1000000000000001</v>
          </cell>
          <cell r="BV807">
            <v>4.0999999999999996</v>
          </cell>
          <cell r="BW807">
            <v>11.2</v>
          </cell>
          <cell r="BX807">
            <v>30.1</v>
          </cell>
          <cell r="BY807">
            <v>22.5</v>
          </cell>
          <cell r="BZ807">
            <v>20.3</v>
          </cell>
          <cell r="CA807">
            <v>6.5</v>
          </cell>
          <cell r="CB807">
            <v>3.8</v>
          </cell>
          <cell r="CC807">
            <v>1.5</v>
          </cell>
          <cell r="CD807">
            <v>36</v>
          </cell>
          <cell r="CF807" t="str">
            <v>Other Industries</v>
          </cell>
          <cell r="CG807">
            <v>1.4000000000000057</v>
          </cell>
        </row>
        <row r="808">
          <cell r="B808">
            <v>333212</v>
          </cell>
          <cell r="C808" t="str">
            <v>Solid Plasterers</v>
          </cell>
          <cell r="E808">
            <v>1600</v>
          </cell>
          <cell r="F808" t="str">
            <v>n/a</v>
          </cell>
          <cell r="G808">
            <v>99</v>
          </cell>
          <cell r="H808">
            <v>1</v>
          </cell>
          <cell r="I808">
            <v>72</v>
          </cell>
          <cell r="J808">
            <v>28</v>
          </cell>
          <cell r="K808">
            <v>0.1</v>
          </cell>
          <cell r="L808">
            <v>1.7</v>
          </cell>
          <cell r="M808">
            <v>3</v>
          </cell>
          <cell r="N808">
            <v>48.6</v>
          </cell>
          <cell r="O808">
            <v>16.3</v>
          </cell>
          <cell r="P808">
            <v>5</v>
          </cell>
          <cell r="Q808">
            <v>25.3</v>
          </cell>
          <cell r="Y808">
            <v>72</v>
          </cell>
          <cell r="AA808">
            <v>3.7</v>
          </cell>
          <cell r="AF808">
            <v>43</v>
          </cell>
          <cell r="AH808">
            <v>5100</v>
          </cell>
          <cell r="AI808">
            <v>5118</v>
          </cell>
          <cell r="AN808">
            <v>-7.1</v>
          </cell>
          <cell r="AR808">
            <v>-6.1</v>
          </cell>
          <cell r="AT808" t="str">
            <v>Construction</v>
          </cell>
          <cell r="AU808" t="str">
            <v>Manufacturing</v>
          </cell>
          <cell r="AV808" t="str">
            <v>Administrative and Support Services</v>
          </cell>
          <cell r="AW808" t="str">
            <v>Education and Training</v>
          </cell>
          <cell r="AX808">
            <v>97.5</v>
          </cell>
          <cell r="AY808">
            <v>0.6</v>
          </cell>
          <cell r="AZ808">
            <v>0.4</v>
          </cell>
          <cell r="BA808">
            <v>0.2</v>
          </cell>
          <cell r="BN808">
            <v>29.1</v>
          </cell>
          <cell r="BO808">
            <v>29.4</v>
          </cell>
          <cell r="BP808">
            <v>21</v>
          </cell>
          <cell r="BQ808">
            <v>6.7</v>
          </cell>
          <cell r="BR808">
            <v>9.9</v>
          </cell>
          <cell r="BS808">
            <v>1.3</v>
          </cell>
          <cell r="BT808">
            <v>0.9</v>
          </cell>
          <cell r="BU808">
            <v>1.6</v>
          </cell>
          <cell r="BV808">
            <v>2.5</v>
          </cell>
          <cell r="BW808">
            <v>9.6</v>
          </cell>
          <cell r="BX808">
            <v>29.9</v>
          </cell>
          <cell r="BY808">
            <v>28.7</v>
          </cell>
          <cell r="BZ808">
            <v>19.2</v>
          </cell>
          <cell r="CA808">
            <v>5.6</v>
          </cell>
          <cell r="CB808">
            <v>2.9</v>
          </cell>
          <cell r="CC808">
            <v>1.5</v>
          </cell>
          <cell r="CD808">
            <v>37</v>
          </cell>
          <cell r="CF808" t="str">
            <v>Other Industries</v>
          </cell>
          <cell r="CG808">
            <v>1.2999999999999972</v>
          </cell>
        </row>
        <row r="809">
          <cell r="B809">
            <v>334111</v>
          </cell>
          <cell r="C809" t="str">
            <v>Plumbers (General)</v>
          </cell>
          <cell r="E809">
            <v>1894</v>
          </cell>
          <cell r="F809" t="str">
            <v>n/a</v>
          </cell>
          <cell r="G809">
            <v>99</v>
          </cell>
          <cell r="H809">
            <v>1</v>
          </cell>
          <cell r="I809">
            <v>89</v>
          </cell>
          <cell r="J809">
            <v>12</v>
          </cell>
          <cell r="K809">
            <v>0.1</v>
          </cell>
          <cell r="L809">
            <v>0.8</v>
          </cell>
          <cell r="M809">
            <v>2.2999999999999998</v>
          </cell>
          <cell r="N809">
            <v>78</v>
          </cell>
          <cell r="O809">
            <v>9.4</v>
          </cell>
          <cell r="P809">
            <v>3.7</v>
          </cell>
          <cell r="Q809">
            <v>5.7</v>
          </cell>
          <cell r="Y809">
            <v>89</v>
          </cell>
          <cell r="AA809">
            <v>2</v>
          </cell>
          <cell r="AF809">
            <v>44</v>
          </cell>
          <cell r="AH809">
            <v>48200</v>
          </cell>
          <cell r="AI809">
            <v>48192</v>
          </cell>
          <cell r="AN809">
            <v>0.7</v>
          </cell>
          <cell r="AR809">
            <v>6.3</v>
          </cell>
          <cell r="AT809" t="str">
            <v>Construction</v>
          </cell>
          <cell r="AU809" t="str">
            <v>Public Administration and Safety</v>
          </cell>
          <cell r="AV809" t="str">
            <v>Electricity, Gas, Water and Waste Services</v>
          </cell>
          <cell r="AW809" t="str">
            <v>Other Services</v>
          </cell>
          <cell r="AX809">
            <v>89.9</v>
          </cell>
          <cell r="AY809">
            <v>3.2</v>
          </cell>
          <cell r="AZ809">
            <v>1.1000000000000001</v>
          </cell>
          <cell r="BA809">
            <v>0.9</v>
          </cell>
          <cell r="BN809">
            <v>32.4</v>
          </cell>
          <cell r="BO809">
            <v>30.5</v>
          </cell>
          <cell r="BP809">
            <v>17.8</v>
          </cell>
          <cell r="BQ809">
            <v>6</v>
          </cell>
          <cell r="BR809">
            <v>9</v>
          </cell>
          <cell r="BS809">
            <v>1.8</v>
          </cell>
          <cell r="BT809">
            <v>1.1000000000000001</v>
          </cell>
          <cell r="BU809">
            <v>1.3</v>
          </cell>
          <cell r="BV809">
            <v>9</v>
          </cell>
          <cell r="BW809">
            <v>17.100000000000001</v>
          </cell>
          <cell r="BX809">
            <v>27.3</v>
          </cell>
          <cell r="BY809">
            <v>18.7</v>
          </cell>
          <cell r="BZ809">
            <v>15.2</v>
          </cell>
          <cell r="CA809">
            <v>6</v>
          </cell>
          <cell r="CB809">
            <v>4.3</v>
          </cell>
          <cell r="CC809">
            <v>2.4</v>
          </cell>
          <cell r="CD809">
            <v>33</v>
          </cell>
          <cell r="CF809" t="str">
            <v>Other Industries</v>
          </cell>
          <cell r="CG809">
            <v>4.8999999999999915</v>
          </cell>
        </row>
        <row r="810">
          <cell r="B810">
            <v>334112</v>
          </cell>
          <cell r="C810" t="str">
            <v>Airconditioning and Mechanical Services Plumbers</v>
          </cell>
          <cell r="E810">
            <v>1894</v>
          </cell>
          <cell r="F810" t="str">
            <v>n/a</v>
          </cell>
          <cell r="G810">
            <v>99</v>
          </cell>
          <cell r="H810">
            <v>1</v>
          </cell>
          <cell r="I810">
            <v>95</v>
          </cell>
          <cell r="J810">
            <v>5</v>
          </cell>
          <cell r="K810">
            <v>0</v>
          </cell>
          <cell r="L810">
            <v>1.1000000000000001</v>
          </cell>
          <cell r="M810">
            <v>2.6</v>
          </cell>
          <cell r="N810">
            <v>79.900000000000006</v>
          </cell>
          <cell r="O810">
            <v>9.4</v>
          </cell>
          <cell r="P810">
            <v>3.7</v>
          </cell>
          <cell r="Q810">
            <v>3.4</v>
          </cell>
          <cell r="Y810">
            <v>95</v>
          </cell>
          <cell r="AA810">
            <v>2</v>
          </cell>
          <cell r="AF810">
            <v>43</v>
          </cell>
          <cell r="AH810">
            <v>2800</v>
          </cell>
          <cell r="AI810">
            <v>2821</v>
          </cell>
          <cell r="AN810">
            <v>0.7</v>
          </cell>
          <cell r="AR810">
            <v>6.3</v>
          </cell>
          <cell r="AT810" t="str">
            <v>Construction</v>
          </cell>
          <cell r="AU810" t="str">
            <v>Other Services</v>
          </cell>
          <cell r="AV810" t="str">
            <v>Manufacturing</v>
          </cell>
          <cell r="AW810" t="str">
            <v>Retail Trade</v>
          </cell>
          <cell r="AX810">
            <v>89.9</v>
          </cell>
          <cell r="AY810">
            <v>4.4000000000000004</v>
          </cell>
          <cell r="AZ810">
            <v>2.1</v>
          </cell>
          <cell r="BA810">
            <v>0.7</v>
          </cell>
          <cell r="BN810">
            <v>10.199999999999999</v>
          </cell>
          <cell r="BO810">
            <v>78</v>
          </cell>
          <cell r="BP810">
            <v>5.6</v>
          </cell>
          <cell r="BQ810">
            <v>1.7</v>
          </cell>
          <cell r="BR810">
            <v>1.8</v>
          </cell>
          <cell r="BS810">
            <v>1.7</v>
          </cell>
          <cell r="BT810">
            <v>0.3</v>
          </cell>
          <cell r="BU810">
            <v>0.6</v>
          </cell>
          <cell r="BV810">
            <v>6.5</v>
          </cell>
          <cell r="BW810">
            <v>17.5</v>
          </cell>
          <cell r="BX810">
            <v>35.200000000000003</v>
          </cell>
          <cell r="BY810">
            <v>20.6</v>
          </cell>
          <cell r="BZ810">
            <v>12.9</v>
          </cell>
          <cell r="CA810">
            <v>3.9</v>
          </cell>
          <cell r="CB810">
            <v>2.2000000000000002</v>
          </cell>
          <cell r="CC810">
            <v>1.1000000000000001</v>
          </cell>
          <cell r="CD810">
            <v>31</v>
          </cell>
          <cell r="CF810" t="str">
            <v>Other Industries</v>
          </cell>
          <cell r="CG810">
            <v>2.8999999999999915</v>
          </cell>
        </row>
        <row r="811">
          <cell r="B811">
            <v>334113</v>
          </cell>
          <cell r="C811" t="str">
            <v>Drainers</v>
          </cell>
          <cell r="E811">
            <v>1894</v>
          </cell>
          <cell r="F811" t="str">
            <v>n/a</v>
          </cell>
          <cell r="G811">
            <v>98</v>
          </cell>
          <cell r="H811">
            <v>2</v>
          </cell>
          <cell r="I811">
            <v>89</v>
          </cell>
          <cell r="J811">
            <v>11</v>
          </cell>
          <cell r="K811">
            <v>0.2</v>
          </cell>
          <cell r="L811">
            <v>0.9</v>
          </cell>
          <cell r="M811">
            <v>2.5</v>
          </cell>
          <cell r="N811">
            <v>74.900000000000006</v>
          </cell>
          <cell r="O811">
            <v>9.1</v>
          </cell>
          <cell r="P811">
            <v>3.8</v>
          </cell>
          <cell r="Q811">
            <v>8.5</v>
          </cell>
          <cell r="Y811">
            <v>89</v>
          </cell>
          <cell r="AA811">
            <v>2</v>
          </cell>
          <cell r="AF811">
            <v>45</v>
          </cell>
          <cell r="AH811">
            <v>4300</v>
          </cell>
          <cell r="AI811">
            <v>4287</v>
          </cell>
          <cell r="AN811">
            <v>0.7</v>
          </cell>
          <cell r="AR811">
            <v>6.3</v>
          </cell>
          <cell r="AT811" t="str">
            <v>Construction</v>
          </cell>
          <cell r="AU811" t="str">
            <v>Public Administration and Safety</v>
          </cell>
          <cell r="AV811" t="str">
            <v>Electricity, Gas, Water and Waste Services</v>
          </cell>
          <cell r="AW811" t="str">
            <v>Education and Training</v>
          </cell>
          <cell r="AX811">
            <v>90.9</v>
          </cell>
          <cell r="AY811">
            <v>2.7</v>
          </cell>
          <cell r="AZ811">
            <v>2.6</v>
          </cell>
          <cell r="BA811">
            <v>0.8</v>
          </cell>
          <cell r="BN811">
            <v>24.6</v>
          </cell>
          <cell r="BO811">
            <v>28.1</v>
          </cell>
          <cell r="BP811">
            <v>28.8</v>
          </cell>
          <cell r="BQ811">
            <v>3.3</v>
          </cell>
          <cell r="BR811">
            <v>11.6</v>
          </cell>
          <cell r="BS811">
            <v>0.9</v>
          </cell>
          <cell r="BT811">
            <v>0.6</v>
          </cell>
          <cell r="BU811">
            <v>2.1</v>
          </cell>
          <cell r="BV811">
            <v>5.5</v>
          </cell>
          <cell r="BW811">
            <v>13.9</v>
          </cell>
          <cell r="BX811">
            <v>28</v>
          </cell>
          <cell r="BY811">
            <v>20.3</v>
          </cell>
          <cell r="BZ811">
            <v>16.600000000000001</v>
          </cell>
          <cell r="CA811">
            <v>7.4</v>
          </cell>
          <cell r="CB811">
            <v>5.7</v>
          </cell>
          <cell r="CC811">
            <v>2.7</v>
          </cell>
          <cell r="CD811">
            <v>36</v>
          </cell>
          <cell r="CF811" t="str">
            <v>Other Industries</v>
          </cell>
          <cell r="CG811">
            <v>3</v>
          </cell>
        </row>
        <row r="812">
          <cell r="B812">
            <v>334114</v>
          </cell>
          <cell r="C812" t="str">
            <v>Gasfitters</v>
          </cell>
          <cell r="E812">
            <v>1894</v>
          </cell>
          <cell r="F812" t="str">
            <v>n/a</v>
          </cell>
          <cell r="G812">
            <v>99</v>
          </cell>
          <cell r="H812">
            <v>1</v>
          </cell>
          <cell r="I812">
            <v>89</v>
          </cell>
          <cell r="J812">
            <v>11</v>
          </cell>
          <cell r="K812">
            <v>0.3</v>
          </cell>
          <cell r="L812">
            <v>1.5</v>
          </cell>
          <cell r="M812">
            <v>3.4</v>
          </cell>
          <cell r="N812">
            <v>83</v>
          </cell>
          <cell r="O812">
            <v>5.4</v>
          </cell>
          <cell r="P812">
            <v>2.2000000000000002</v>
          </cell>
          <cell r="Q812">
            <v>4.3</v>
          </cell>
          <cell r="Y812">
            <v>89</v>
          </cell>
          <cell r="AA812">
            <v>2</v>
          </cell>
          <cell r="AF812">
            <v>46</v>
          </cell>
          <cell r="AH812">
            <v>6800</v>
          </cell>
          <cell r="AI812">
            <v>6830</v>
          </cell>
          <cell r="AN812">
            <v>0.7</v>
          </cell>
          <cell r="AR812">
            <v>6.3</v>
          </cell>
          <cell r="AT812" t="str">
            <v>Construction</v>
          </cell>
          <cell r="AU812" t="str">
            <v>Electricity, Gas, Water and Waste Services</v>
          </cell>
          <cell r="AV812" t="str">
            <v>Other Services</v>
          </cell>
          <cell r="AW812" t="str">
            <v>Transport, Postal and Warehousing</v>
          </cell>
          <cell r="AX812">
            <v>77.099999999999994</v>
          </cell>
          <cell r="AY812">
            <v>7.2</v>
          </cell>
          <cell r="AZ812">
            <v>3.8</v>
          </cell>
          <cell r="BA812">
            <v>2.6</v>
          </cell>
          <cell r="BN812">
            <v>16.899999999999999</v>
          </cell>
          <cell r="BO812">
            <v>29.5</v>
          </cell>
          <cell r="BP812">
            <v>15.8</v>
          </cell>
          <cell r="BQ812">
            <v>10</v>
          </cell>
          <cell r="BR812">
            <v>23.2</v>
          </cell>
          <cell r="BS812">
            <v>1.6</v>
          </cell>
          <cell r="BT812">
            <v>1.2</v>
          </cell>
          <cell r="BU812">
            <v>1.8</v>
          </cell>
          <cell r="BV812">
            <v>2.4</v>
          </cell>
          <cell r="BW812">
            <v>10.199999999999999</v>
          </cell>
          <cell r="BX812">
            <v>27.9</v>
          </cell>
          <cell r="BY812">
            <v>21.3</v>
          </cell>
          <cell r="BZ812">
            <v>20.6</v>
          </cell>
          <cell r="CA812">
            <v>8.9</v>
          </cell>
          <cell r="CB812">
            <v>5.6</v>
          </cell>
          <cell r="CC812">
            <v>3.2</v>
          </cell>
          <cell r="CD812">
            <v>39</v>
          </cell>
          <cell r="CF812" t="str">
            <v>Other Industries</v>
          </cell>
          <cell r="CG812">
            <v>9.3000000000000114</v>
          </cell>
        </row>
        <row r="813">
          <cell r="B813">
            <v>334115</v>
          </cell>
          <cell r="C813" t="str">
            <v>Roof Plumbers</v>
          </cell>
          <cell r="E813">
            <v>1894</v>
          </cell>
          <cell r="F813" t="str">
            <v>n/a</v>
          </cell>
          <cell r="G813">
            <v>99</v>
          </cell>
          <cell r="H813">
            <v>1</v>
          </cell>
          <cell r="I813">
            <v>84</v>
          </cell>
          <cell r="J813">
            <v>16</v>
          </cell>
          <cell r="K813">
            <v>0.1</v>
          </cell>
          <cell r="L813">
            <v>0.7</v>
          </cell>
          <cell r="M813">
            <v>1.7</v>
          </cell>
          <cell r="N813">
            <v>65.5</v>
          </cell>
          <cell r="O813">
            <v>11.7</v>
          </cell>
          <cell r="P813">
            <v>6.4</v>
          </cell>
          <cell r="Q813">
            <v>13.8</v>
          </cell>
          <cell r="Y813">
            <v>84</v>
          </cell>
          <cell r="AA813">
            <v>2</v>
          </cell>
          <cell r="AF813">
            <v>44</v>
          </cell>
          <cell r="AH813">
            <v>8300</v>
          </cell>
          <cell r="AI813">
            <v>8328</v>
          </cell>
          <cell r="AN813">
            <v>0.7</v>
          </cell>
          <cell r="AR813">
            <v>6.3</v>
          </cell>
          <cell r="AT813" t="str">
            <v>Construction</v>
          </cell>
          <cell r="AU813" t="str">
            <v>Manufacturing</v>
          </cell>
          <cell r="AV813" t="str">
            <v>Administrative and Support Services</v>
          </cell>
          <cell r="AW813" t="str">
            <v>Wholesale Trade</v>
          </cell>
          <cell r="AX813">
            <v>97.1</v>
          </cell>
          <cell r="AY813">
            <v>0.7</v>
          </cell>
          <cell r="AZ813">
            <v>0.6</v>
          </cell>
          <cell r="BA813">
            <v>0.3</v>
          </cell>
          <cell r="BN813">
            <v>27.3</v>
          </cell>
          <cell r="BO813">
            <v>28.9</v>
          </cell>
          <cell r="BP813">
            <v>16.5</v>
          </cell>
          <cell r="BQ813">
            <v>8.1999999999999993</v>
          </cell>
          <cell r="BR813">
            <v>14.8</v>
          </cell>
          <cell r="BS813">
            <v>2.2000000000000002</v>
          </cell>
          <cell r="BT813">
            <v>0.6</v>
          </cell>
          <cell r="BU813">
            <v>1.5</v>
          </cell>
          <cell r="BV813">
            <v>7.3</v>
          </cell>
          <cell r="BW813">
            <v>17.600000000000001</v>
          </cell>
          <cell r="BX813">
            <v>31.9</v>
          </cell>
          <cell r="BY813">
            <v>20</v>
          </cell>
          <cell r="BZ813">
            <v>14.7</v>
          </cell>
          <cell r="CA813">
            <v>4.7</v>
          </cell>
          <cell r="CB813">
            <v>2.6</v>
          </cell>
          <cell r="CC813">
            <v>1.2</v>
          </cell>
          <cell r="CD813">
            <v>32</v>
          </cell>
          <cell r="CF813" t="str">
            <v>Other Industries</v>
          </cell>
          <cell r="CG813">
            <v>1.3000000000000114</v>
          </cell>
        </row>
        <row r="814">
          <cell r="B814">
            <v>341111</v>
          </cell>
          <cell r="C814" t="str">
            <v>Electricians (General)</v>
          </cell>
          <cell r="E814">
            <v>1823</v>
          </cell>
          <cell r="F814" t="str">
            <v>n/a</v>
          </cell>
          <cell r="G814">
            <v>99</v>
          </cell>
          <cell r="H814">
            <v>2</v>
          </cell>
          <cell r="I814">
            <v>90</v>
          </cell>
          <cell r="J814">
            <v>11</v>
          </cell>
          <cell r="K814">
            <v>0.4</v>
          </cell>
          <cell r="L814">
            <v>2.1</v>
          </cell>
          <cell r="M814">
            <v>5.6</v>
          </cell>
          <cell r="N814">
            <v>77.400000000000006</v>
          </cell>
          <cell r="O814">
            <v>10.199999999999999</v>
          </cell>
          <cell r="P814">
            <v>2</v>
          </cell>
          <cell r="Q814">
            <v>2.2999999999999998</v>
          </cell>
          <cell r="Y814">
            <v>90</v>
          </cell>
          <cell r="AA814">
            <v>1.7</v>
          </cell>
          <cell r="AF814">
            <v>45</v>
          </cell>
          <cell r="AH814">
            <v>111900</v>
          </cell>
          <cell r="AI814">
            <v>111894</v>
          </cell>
          <cell r="AN814">
            <v>2.2000000000000002</v>
          </cell>
          <cell r="AR814">
            <v>10.9</v>
          </cell>
          <cell r="AT814" t="str">
            <v>Construction</v>
          </cell>
          <cell r="AU814" t="str">
            <v>Manufacturing</v>
          </cell>
          <cell r="AV814" t="str">
            <v>Mining</v>
          </cell>
          <cell r="AW814" t="str">
            <v>Electricity, Gas, Water and Waste Services</v>
          </cell>
          <cell r="AX814">
            <v>63.9</v>
          </cell>
          <cell r="AY814">
            <v>7.8</v>
          </cell>
          <cell r="AZ814">
            <v>6.4</v>
          </cell>
          <cell r="BA814">
            <v>6.2</v>
          </cell>
          <cell r="BN814">
            <v>29.1</v>
          </cell>
          <cell r="BO814">
            <v>22</v>
          </cell>
          <cell r="BP814">
            <v>22.8</v>
          </cell>
          <cell r="BQ814">
            <v>6.8</v>
          </cell>
          <cell r="BR814">
            <v>14.3</v>
          </cell>
          <cell r="BS814">
            <v>2</v>
          </cell>
          <cell r="BT814">
            <v>1.7</v>
          </cell>
          <cell r="BU814">
            <v>1.2</v>
          </cell>
          <cell r="BV814">
            <v>5.0999999999999996</v>
          </cell>
          <cell r="BW814">
            <v>15.2</v>
          </cell>
          <cell r="BX814">
            <v>30.7</v>
          </cell>
          <cell r="BY814">
            <v>19.399999999999999</v>
          </cell>
          <cell r="BZ814">
            <v>16.3</v>
          </cell>
          <cell r="CA814">
            <v>6.6</v>
          </cell>
          <cell r="CB814">
            <v>4.5</v>
          </cell>
          <cell r="CC814">
            <v>2.2999999999999998</v>
          </cell>
          <cell r="CD814">
            <v>34</v>
          </cell>
          <cell r="CF814" t="str">
            <v>Other Industries</v>
          </cell>
          <cell r="CG814">
            <v>15.699999999999989</v>
          </cell>
        </row>
        <row r="815">
          <cell r="B815">
            <v>341112</v>
          </cell>
          <cell r="C815" t="str">
            <v>Electricians (Special Class)</v>
          </cell>
          <cell r="E815">
            <v>1823</v>
          </cell>
          <cell r="F815" t="str">
            <v>n/a</v>
          </cell>
          <cell r="G815">
            <v>99</v>
          </cell>
          <cell r="H815">
            <v>0</v>
          </cell>
          <cell r="I815">
            <v>95</v>
          </cell>
          <cell r="J815">
            <v>5</v>
          </cell>
          <cell r="K815">
            <v>0</v>
          </cell>
          <cell r="L815">
            <v>0</v>
          </cell>
          <cell r="M815">
            <v>4.0999999999999996</v>
          </cell>
          <cell r="N815">
            <v>95.9</v>
          </cell>
          <cell r="O815">
            <v>0</v>
          </cell>
          <cell r="P815">
            <v>0</v>
          </cell>
          <cell r="Q815">
            <v>0</v>
          </cell>
          <cell r="Y815">
            <v>95</v>
          </cell>
          <cell r="AA815">
            <v>1.7</v>
          </cell>
          <cell r="AF815">
            <v>51</v>
          </cell>
          <cell r="AH815">
            <v>90</v>
          </cell>
          <cell r="AI815">
            <v>85</v>
          </cell>
          <cell r="AN815">
            <v>2.2000000000000002</v>
          </cell>
          <cell r="AR815">
            <v>10.9</v>
          </cell>
          <cell r="AT815" t="str">
            <v>Construction</v>
          </cell>
          <cell r="AU815" t="str">
            <v>Manufacturing</v>
          </cell>
          <cell r="AV815" t="str">
            <v>Electricity, Gas, Water and Waste Services</v>
          </cell>
          <cell r="AW815" t="str">
            <v>Professional, Scientific and Technical Services</v>
          </cell>
          <cell r="AX815">
            <v>35.5</v>
          </cell>
          <cell r="AY815">
            <v>23.7</v>
          </cell>
          <cell r="AZ815">
            <v>13.2</v>
          </cell>
          <cell r="BA815">
            <v>13.2</v>
          </cell>
          <cell r="BN815">
            <v>15.9</v>
          </cell>
          <cell r="BO815">
            <v>38.6</v>
          </cell>
          <cell r="BP815">
            <v>13.6</v>
          </cell>
          <cell r="BQ815">
            <v>15.9</v>
          </cell>
          <cell r="BR815">
            <v>15.9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4.9000000000000004</v>
          </cell>
          <cell r="BX815">
            <v>32.9</v>
          </cell>
          <cell r="BY815">
            <v>20.7</v>
          </cell>
          <cell r="BZ815">
            <v>17.100000000000001</v>
          </cell>
          <cell r="CA815">
            <v>17.100000000000001</v>
          </cell>
          <cell r="CB815">
            <v>3.7</v>
          </cell>
          <cell r="CC815">
            <v>3.7</v>
          </cell>
          <cell r="CD815">
            <v>39</v>
          </cell>
          <cell r="CF815" t="str">
            <v>Other Industries</v>
          </cell>
          <cell r="CG815">
            <v>14.399999999999991</v>
          </cell>
        </row>
        <row r="816">
          <cell r="B816">
            <v>341113</v>
          </cell>
          <cell r="C816" t="str">
            <v>Lift Mechanics</v>
          </cell>
          <cell r="E816">
            <v>1823</v>
          </cell>
          <cell r="F816" t="str">
            <v>n/a</v>
          </cell>
          <cell r="G816">
            <v>99</v>
          </cell>
          <cell r="H816">
            <v>1</v>
          </cell>
          <cell r="I816">
            <v>95</v>
          </cell>
          <cell r="J816">
            <v>5</v>
          </cell>
          <cell r="K816">
            <v>0.3</v>
          </cell>
          <cell r="L816">
            <v>3</v>
          </cell>
          <cell r="M816">
            <v>6.7</v>
          </cell>
          <cell r="N816">
            <v>75</v>
          </cell>
          <cell r="O816">
            <v>9.1</v>
          </cell>
          <cell r="P816">
            <v>1.5</v>
          </cell>
          <cell r="Q816">
            <v>4.5</v>
          </cell>
          <cell r="Y816">
            <v>95</v>
          </cell>
          <cell r="AA816">
            <v>1.7</v>
          </cell>
          <cell r="AF816">
            <v>44</v>
          </cell>
          <cell r="AH816">
            <v>3000</v>
          </cell>
          <cell r="AI816">
            <v>3023</v>
          </cell>
          <cell r="AN816">
            <v>2.2000000000000002</v>
          </cell>
          <cell r="AR816">
            <v>10.9</v>
          </cell>
          <cell r="AT816" t="str">
            <v>Construction</v>
          </cell>
          <cell r="AU816" t="str">
            <v>Other Services</v>
          </cell>
          <cell r="AV816" t="str">
            <v>Manufacturing</v>
          </cell>
          <cell r="AW816" t="str">
            <v>Professional, Scientific and Technical Services</v>
          </cell>
          <cell r="AX816">
            <v>58.8</v>
          </cell>
          <cell r="AY816">
            <v>28.2</v>
          </cell>
          <cell r="AZ816">
            <v>7</v>
          </cell>
          <cell r="BA816">
            <v>1.8</v>
          </cell>
          <cell r="BN816">
            <v>38.1</v>
          </cell>
          <cell r="BO816">
            <v>27</v>
          </cell>
          <cell r="BP816">
            <v>18.100000000000001</v>
          </cell>
          <cell r="BQ816">
            <v>4.2</v>
          </cell>
          <cell r="BR816">
            <v>9.1999999999999993</v>
          </cell>
          <cell r="BS816">
            <v>1.1000000000000001</v>
          </cell>
          <cell r="BT816">
            <v>0.4</v>
          </cell>
          <cell r="BU816">
            <v>1.8</v>
          </cell>
          <cell r="BV816">
            <v>2.6</v>
          </cell>
          <cell r="BW816">
            <v>9.1</v>
          </cell>
          <cell r="BX816">
            <v>27.6</v>
          </cell>
          <cell r="BY816">
            <v>22.9</v>
          </cell>
          <cell r="BZ816">
            <v>24.2</v>
          </cell>
          <cell r="CA816">
            <v>8.1</v>
          </cell>
          <cell r="CB816">
            <v>3.7</v>
          </cell>
          <cell r="CC816">
            <v>1.8</v>
          </cell>
          <cell r="CD816">
            <v>39</v>
          </cell>
          <cell r="CF816" t="str">
            <v>Other Industries</v>
          </cell>
          <cell r="CG816">
            <v>4.2000000000000028</v>
          </cell>
        </row>
        <row r="817">
          <cell r="B817">
            <v>342211</v>
          </cell>
          <cell r="C817" t="str">
            <v>Electrical Linesworkers</v>
          </cell>
          <cell r="E817">
            <v>2205</v>
          </cell>
          <cell r="F817" t="str">
            <v>n/a</v>
          </cell>
          <cell r="G817">
            <v>99</v>
          </cell>
          <cell r="H817">
            <v>1</v>
          </cell>
          <cell r="I817">
            <v>95</v>
          </cell>
          <cell r="J817">
            <v>5</v>
          </cell>
          <cell r="K817">
            <v>0</v>
          </cell>
          <cell r="L817">
            <v>1.6</v>
          </cell>
          <cell r="M817">
            <v>3.6</v>
          </cell>
          <cell r="N817">
            <v>84</v>
          </cell>
          <cell r="O817">
            <v>5.9</v>
          </cell>
          <cell r="P817">
            <v>1.3</v>
          </cell>
          <cell r="Q817">
            <v>3.5</v>
          </cell>
          <cell r="Y817">
            <v>95</v>
          </cell>
          <cell r="AA817">
            <v>1.1000000000000001</v>
          </cell>
          <cell r="AF817">
            <v>43</v>
          </cell>
          <cell r="AH817">
            <v>6700</v>
          </cell>
          <cell r="AI817">
            <v>6692</v>
          </cell>
          <cell r="AN817">
            <v>18.3</v>
          </cell>
          <cell r="AR817">
            <v>0</v>
          </cell>
          <cell r="AT817" t="str">
            <v>Electricity, Gas, Water and Waste Services</v>
          </cell>
          <cell r="AU817" t="str">
            <v>Construction</v>
          </cell>
          <cell r="AV817" t="str">
            <v>Transport, Postal and Warehousing</v>
          </cell>
          <cell r="AW817" t="str">
            <v>Financial and Insurance Services</v>
          </cell>
          <cell r="AX817">
            <v>72.2</v>
          </cell>
          <cell r="AY817">
            <v>21</v>
          </cell>
          <cell r="AZ817">
            <v>3.1</v>
          </cell>
          <cell r="BA817">
            <v>1.1000000000000001</v>
          </cell>
          <cell r="BN817">
            <v>29.1</v>
          </cell>
          <cell r="BO817">
            <v>24.3</v>
          </cell>
          <cell r="BP817">
            <v>21.1</v>
          </cell>
          <cell r="BQ817">
            <v>8.3000000000000007</v>
          </cell>
          <cell r="BR817">
            <v>12.7</v>
          </cell>
          <cell r="BS817">
            <v>2.7</v>
          </cell>
          <cell r="BT817">
            <v>1</v>
          </cell>
          <cell r="BU817">
            <v>0.8</v>
          </cell>
          <cell r="BV817">
            <v>1</v>
          </cell>
          <cell r="BW817">
            <v>8.4</v>
          </cell>
          <cell r="BX817">
            <v>32.299999999999997</v>
          </cell>
          <cell r="BY817">
            <v>22.4</v>
          </cell>
          <cell r="BZ817">
            <v>23.4</v>
          </cell>
          <cell r="CA817">
            <v>8.5</v>
          </cell>
          <cell r="CB817">
            <v>3.1</v>
          </cell>
          <cell r="CC817">
            <v>0.8</v>
          </cell>
          <cell r="CD817">
            <v>38</v>
          </cell>
          <cell r="CF817" t="str">
            <v>Other Industries</v>
          </cell>
          <cell r="CG817">
            <v>2.6000000000000085</v>
          </cell>
        </row>
        <row r="818">
          <cell r="B818">
            <v>342212</v>
          </cell>
          <cell r="C818" t="str">
            <v>Technical Cable Jointers</v>
          </cell>
          <cell r="E818">
            <v>2205</v>
          </cell>
          <cell r="F818" t="str">
            <v>n/a</v>
          </cell>
          <cell r="G818">
            <v>97</v>
          </cell>
          <cell r="H818">
            <v>2</v>
          </cell>
          <cell r="I818">
            <v>95</v>
          </cell>
          <cell r="J818">
            <v>5</v>
          </cell>
          <cell r="K818">
            <v>0</v>
          </cell>
          <cell r="L818">
            <v>3.1</v>
          </cell>
          <cell r="M818">
            <v>4.0999999999999996</v>
          </cell>
          <cell r="N818">
            <v>77.5</v>
          </cell>
          <cell r="O818">
            <v>8.6999999999999993</v>
          </cell>
          <cell r="P818">
            <v>2</v>
          </cell>
          <cell r="Q818">
            <v>4.5999999999999996</v>
          </cell>
          <cell r="Y818">
            <v>95</v>
          </cell>
          <cell r="AA818">
            <v>1.1000000000000001</v>
          </cell>
          <cell r="AF818">
            <v>44</v>
          </cell>
          <cell r="AH818">
            <v>600</v>
          </cell>
          <cell r="AI818">
            <v>604</v>
          </cell>
          <cell r="AN818">
            <v>18.3</v>
          </cell>
          <cell r="AR818">
            <v>0</v>
          </cell>
          <cell r="AT818" t="str">
            <v>Electricity, Gas, Water and Waste Services</v>
          </cell>
          <cell r="AU818" t="str">
            <v>Construction</v>
          </cell>
          <cell r="AV818" t="str">
            <v>Information Media and Telecommunications</v>
          </cell>
          <cell r="AW818" t="str">
            <v>Mining</v>
          </cell>
          <cell r="AX818">
            <v>63.8</v>
          </cell>
          <cell r="AY818">
            <v>25.7</v>
          </cell>
          <cell r="AZ818">
            <v>2.2999999999999998</v>
          </cell>
          <cell r="BA818">
            <v>1.9</v>
          </cell>
          <cell r="BN818">
            <v>35.700000000000003</v>
          </cell>
          <cell r="BO818">
            <v>23.5</v>
          </cell>
          <cell r="BP818">
            <v>19</v>
          </cell>
          <cell r="BQ818">
            <v>3.5</v>
          </cell>
          <cell r="BR818">
            <v>15.4</v>
          </cell>
          <cell r="BS818">
            <v>0.7</v>
          </cell>
          <cell r="BT818">
            <v>1.5</v>
          </cell>
          <cell r="BU818">
            <v>0.7</v>
          </cell>
          <cell r="BV818">
            <v>2.2000000000000002</v>
          </cell>
          <cell r="BW818">
            <v>8.6</v>
          </cell>
          <cell r="BX818">
            <v>30.8</v>
          </cell>
          <cell r="BY818">
            <v>21.4</v>
          </cell>
          <cell r="BZ818">
            <v>21.2</v>
          </cell>
          <cell r="CA818">
            <v>10.3</v>
          </cell>
          <cell r="CB818">
            <v>4</v>
          </cell>
          <cell r="CC818">
            <v>1.5</v>
          </cell>
          <cell r="CD818">
            <v>38</v>
          </cell>
          <cell r="CF818" t="str">
            <v>Other Industries</v>
          </cell>
          <cell r="CG818">
            <v>6.2999999999999972</v>
          </cell>
        </row>
        <row r="819">
          <cell r="B819">
            <v>342311</v>
          </cell>
          <cell r="C819" t="str">
            <v>Business Machine Mechanics</v>
          </cell>
          <cell r="E819">
            <v>1348</v>
          </cell>
          <cell r="F819" t="str">
            <v>n/a</v>
          </cell>
          <cell r="G819">
            <v>97</v>
          </cell>
          <cell r="H819">
            <v>3</v>
          </cell>
          <cell r="I819">
            <v>91</v>
          </cell>
          <cell r="J819">
            <v>9</v>
          </cell>
          <cell r="K819">
            <v>2</v>
          </cell>
          <cell r="L819">
            <v>9.4</v>
          </cell>
          <cell r="M819">
            <v>16.2</v>
          </cell>
          <cell r="N819">
            <v>41.1</v>
          </cell>
          <cell r="O819">
            <v>19.899999999999999</v>
          </cell>
          <cell r="P819">
            <v>4.3</v>
          </cell>
          <cell r="Q819">
            <v>7.2</v>
          </cell>
          <cell r="Y819">
            <v>91</v>
          </cell>
          <cell r="AA819">
            <v>3.7</v>
          </cell>
          <cell r="AF819">
            <v>41</v>
          </cell>
          <cell r="AH819">
            <v>2600</v>
          </cell>
          <cell r="AI819">
            <v>2619</v>
          </cell>
          <cell r="AN819">
            <v>7.6</v>
          </cell>
          <cell r="AR819">
            <v>-0.1</v>
          </cell>
          <cell r="AT819" t="str">
            <v>Wholesale Trade</v>
          </cell>
          <cell r="AU819" t="str">
            <v>Other Services</v>
          </cell>
          <cell r="AV819" t="str">
            <v>Manufacturing</v>
          </cell>
          <cell r="AW819" t="str">
            <v>Retail Trade</v>
          </cell>
          <cell r="AX819">
            <v>42.7</v>
          </cell>
          <cell r="AY819">
            <v>27.7</v>
          </cell>
          <cell r="AZ819">
            <v>10.7</v>
          </cell>
          <cell r="BA819">
            <v>6.4</v>
          </cell>
          <cell r="BN819">
            <v>34.700000000000003</v>
          </cell>
          <cell r="BO819">
            <v>26.1</v>
          </cell>
          <cell r="BP819">
            <v>19.100000000000001</v>
          </cell>
          <cell r="BQ819">
            <v>5.6</v>
          </cell>
          <cell r="BR819">
            <v>10</v>
          </cell>
          <cell r="BS819">
            <v>1.4</v>
          </cell>
          <cell r="BT819">
            <v>1</v>
          </cell>
          <cell r="BU819">
            <v>2</v>
          </cell>
          <cell r="BV819">
            <v>1</v>
          </cell>
          <cell r="BW819">
            <v>5.4</v>
          </cell>
          <cell r="BX819">
            <v>16.7</v>
          </cell>
          <cell r="BY819">
            <v>24.3</v>
          </cell>
          <cell r="BZ819">
            <v>30.2</v>
          </cell>
          <cell r="CA819">
            <v>11.8</v>
          </cell>
          <cell r="CB819">
            <v>6.8</v>
          </cell>
          <cell r="CC819">
            <v>3.8</v>
          </cell>
          <cell r="CD819">
            <v>46</v>
          </cell>
          <cell r="CF819" t="str">
            <v>Other Industries</v>
          </cell>
          <cell r="CG819">
            <v>12.499999999999986</v>
          </cell>
        </row>
        <row r="820">
          <cell r="B820">
            <v>342312</v>
          </cell>
          <cell r="C820" t="str">
            <v>Communications Operators</v>
          </cell>
          <cell r="E820">
            <v>1348</v>
          </cell>
          <cell r="F820" t="str">
            <v>n/a</v>
          </cell>
          <cell r="G820">
            <v>74</v>
          </cell>
          <cell r="H820">
            <v>27</v>
          </cell>
          <cell r="I820">
            <v>93</v>
          </cell>
          <cell r="J820">
            <v>7</v>
          </cell>
          <cell r="K820">
            <v>3.2</v>
          </cell>
          <cell r="L820">
            <v>6.5</v>
          </cell>
          <cell r="M820">
            <v>10.3</v>
          </cell>
          <cell r="N820">
            <v>26.2</v>
          </cell>
          <cell r="O820">
            <v>40.6</v>
          </cell>
          <cell r="P820">
            <v>6</v>
          </cell>
          <cell r="Q820">
            <v>7.2</v>
          </cell>
          <cell r="Y820">
            <v>93</v>
          </cell>
          <cell r="AA820">
            <v>3.7</v>
          </cell>
          <cell r="AF820">
            <v>47</v>
          </cell>
          <cell r="AH820">
            <v>1400</v>
          </cell>
          <cell r="AI820">
            <v>1414</v>
          </cell>
          <cell r="AN820">
            <v>7.6</v>
          </cell>
          <cell r="AR820">
            <v>-0.1</v>
          </cell>
          <cell r="AT820" t="str">
            <v>Public Administration and Safety</v>
          </cell>
          <cell r="AU820" t="str">
            <v>Transport, Postal and Warehousing</v>
          </cell>
          <cell r="AV820" t="str">
            <v>Professional, Scientific and Technical Services</v>
          </cell>
          <cell r="AW820" t="str">
            <v>Mining</v>
          </cell>
          <cell r="AX820">
            <v>84.2</v>
          </cell>
          <cell r="AY820">
            <v>7.8</v>
          </cell>
          <cell r="AZ820">
            <v>1.8</v>
          </cell>
          <cell r="BA820">
            <v>1.6</v>
          </cell>
          <cell r="BN820">
            <v>27.3</v>
          </cell>
          <cell r="BO820">
            <v>15.5</v>
          </cell>
          <cell r="BP820">
            <v>23</v>
          </cell>
          <cell r="BQ820">
            <v>3.9</v>
          </cell>
          <cell r="BR820">
            <v>12.8</v>
          </cell>
          <cell r="BS820">
            <v>0.6</v>
          </cell>
          <cell r="BT820">
            <v>6.9</v>
          </cell>
          <cell r="BU820">
            <v>9.9</v>
          </cell>
          <cell r="BV820">
            <v>2.8</v>
          </cell>
          <cell r="BW820">
            <v>24.4</v>
          </cell>
          <cell r="BX820">
            <v>42.4</v>
          </cell>
          <cell r="BY820">
            <v>15.2</v>
          </cell>
          <cell r="BZ820">
            <v>10.3</v>
          </cell>
          <cell r="CA820">
            <v>2.1</v>
          </cell>
          <cell r="CB820">
            <v>1.8</v>
          </cell>
          <cell r="CC820">
            <v>1</v>
          </cell>
          <cell r="CD820">
            <v>29</v>
          </cell>
          <cell r="CF820" t="str">
            <v>Other Industries</v>
          </cell>
          <cell r="CG820">
            <v>4.6000000000000085</v>
          </cell>
        </row>
        <row r="821">
          <cell r="B821">
            <v>342313</v>
          </cell>
          <cell r="C821" t="str">
            <v>Electronic Equipment Trades Workers</v>
          </cell>
          <cell r="E821">
            <v>1348</v>
          </cell>
          <cell r="F821" t="str">
            <v>n/a</v>
          </cell>
          <cell r="G821">
            <v>96</v>
          </cell>
          <cell r="H821">
            <v>4</v>
          </cell>
          <cell r="I821">
            <v>78</v>
          </cell>
          <cell r="J821">
            <v>22</v>
          </cell>
          <cell r="K821">
            <v>3.4</v>
          </cell>
          <cell r="L821">
            <v>13.9</v>
          </cell>
          <cell r="M821">
            <v>16.5</v>
          </cell>
          <cell r="N821">
            <v>35.299999999999997</v>
          </cell>
          <cell r="O821">
            <v>19.7</v>
          </cell>
          <cell r="P821">
            <v>3.8</v>
          </cell>
          <cell r="Q821">
            <v>7.4</v>
          </cell>
          <cell r="Y821">
            <v>78</v>
          </cell>
          <cell r="AA821">
            <v>3.7</v>
          </cell>
          <cell r="AF821">
            <v>43</v>
          </cell>
          <cell r="AH821">
            <v>16600</v>
          </cell>
          <cell r="AI821">
            <v>16580</v>
          </cell>
          <cell r="AN821">
            <v>7.6</v>
          </cell>
          <cell r="AR821">
            <v>-0.1</v>
          </cell>
          <cell r="AT821" t="str">
            <v>Other Services</v>
          </cell>
          <cell r="AU821" t="str">
            <v>Construction</v>
          </cell>
          <cell r="AV821" t="str">
            <v>Professional, Scientific and Technical Services</v>
          </cell>
          <cell r="AW821" t="str">
            <v>Public Administration and Safety</v>
          </cell>
          <cell r="AX821">
            <v>19.7</v>
          </cell>
          <cell r="AY821">
            <v>19.100000000000001</v>
          </cell>
          <cell r="AZ821">
            <v>15.5</v>
          </cell>
          <cell r="BA821">
            <v>10.8</v>
          </cell>
          <cell r="BN821">
            <v>32.4</v>
          </cell>
          <cell r="BO821">
            <v>25.2</v>
          </cell>
          <cell r="BP821">
            <v>21.9</v>
          </cell>
          <cell r="BQ821">
            <v>6.2</v>
          </cell>
          <cell r="BR821">
            <v>10</v>
          </cell>
          <cell r="BS821">
            <v>1.7</v>
          </cell>
          <cell r="BT821">
            <v>1</v>
          </cell>
          <cell r="BU821">
            <v>1.7</v>
          </cell>
          <cell r="BV821">
            <v>2.9</v>
          </cell>
          <cell r="BW821">
            <v>9.6999999999999993</v>
          </cell>
          <cell r="BX821">
            <v>26.1</v>
          </cell>
          <cell r="BY821">
            <v>23.2</v>
          </cell>
          <cell r="BZ821">
            <v>20.6</v>
          </cell>
          <cell r="CA821">
            <v>8.6</v>
          </cell>
          <cell r="CB821">
            <v>5.7</v>
          </cell>
          <cell r="CC821">
            <v>3.2</v>
          </cell>
          <cell r="CD821">
            <v>39</v>
          </cell>
          <cell r="CF821" t="str">
            <v>Other Industries</v>
          </cell>
          <cell r="CG821">
            <v>34.900000000000006</v>
          </cell>
        </row>
        <row r="822">
          <cell r="B822">
            <v>342314</v>
          </cell>
          <cell r="C822" t="str">
            <v>Electronic Instrument Trades Workers (General)</v>
          </cell>
          <cell r="E822">
            <v>1348</v>
          </cell>
          <cell r="F822" t="str">
            <v>n/a</v>
          </cell>
          <cell r="G822">
            <v>93</v>
          </cell>
          <cell r="H822">
            <v>6</v>
          </cell>
          <cell r="I822">
            <v>94</v>
          </cell>
          <cell r="J822">
            <v>6</v>
          </cell>
          <cell r="K822">
            <v>1.4</v>
          </cell>
          <cell r="L822">
            <v>5.4</v>
          </cell>
          <cell r="M822">
            <v>18.8</v>
          </cell>
          <cell r="N822">
            <v>64.3</v>
          </cell>
          <cell r="O822">
            <v>8.6</v>
          </cell>
          <cell r="P822">
            <v>0.4</v>
          </cell>
          <cell r="Q822">
            <v>1.1000000000000001</v>
          </cell>
          <cell r="Y822">
            <v>94</v>
          </cell>
          <cell r="AA822">
            <v>3.7</v>
          </cell>
          <cell r="AF822">
            <v>48</v>
          </cell>
          <cell r="AH822">
            <v>1400</v>
          </cell>
          <cell r="AI822">
            <v>1448</v>
          </cell>
          <cell r="AN822">
            <v>7.6</v>
          </cell>
          <cell r="AR822">
            <v>-0.1</v>
          </cell>
          <cell r="AT822" t="str">
            <v>Public Administration and Safety</v>
          </cell>
          <cell r="AU822" t="str">
            <v>Manufacturing</v>
          </cell>
          <cell r="AV822" t="str">
            <v>Construction</v>
          </cell>
          <cell r="AW822" t="str">
            <v>Professional, Scientific and Technical Services</v>
          </cell>
          <cell r="AX822">
            <v>54</v>
          </cell>
          <cell r="AY822">
            <v>9.9</v>
          </cell>
          <cell r="AZ822">
            <v>8.1</v>
          </cell>
          <cell r="BA822">
            <v>7.1</v>
          </cell>
          <cell r="BN822">
            <v>31.9</v>
          </cell>
          <cell r="BO822">
            <v>18.7</v>
          </cell>
          <cell r="BP822">
            <v>13.7</v>
          </cell>
          <cell r="BQ822">
            <v>4.8</v>
          </cell>
          <cell r="BR822">
            <v>23.7</v>
          </cell>
          <cell r="BS822">
            <v>1</v>
          </cell>
          <cell r="BT822">
            <v>5</v>
          </cell>
          <cell r="BU822">
            <v>1.2</v>
          </cell>
          <cell r="BV822">
            <v>1.6</v>
          </cell>
          <cell r="BW822">
            <v>15.7</v>
          </cell>
          <cell r="BX822">
            <v>36.700000000000003</v>
          </cell>
          <cell r="BY822">
            <v>20.9</v>
          </cell>
          <cell r="BZ822">
            <v>15.9</v>
          </cell>
          <cell r="CA822">
            <v>4.9000000000000004</v>
          </cell>
          <cell r="CB822">
            <v>2.8</v>
          </cell>
          <cell r="CC822">
            <v>1.6</v>
          </cell>
          <cell r="CD822">
            <v>33</v>
          </cell>
          <cell r="CF822" t="str">
            <v>Other Industries</v>
          </cell>
          <cell r="CG822">
            <v>20.900000000000006</v>
          </cell>
        </row>
        <row r="823">
          <cell r="B823">
            <v>342315</v>
          </cell>
          <cell r="C823" t="str">
            <v>Electronic Instrument Trades Workers (Special Class)</v>
          </cell>
          <cell r="E823">
            <v>1348</v>
          </cell>
          <cell r="F823" t="str">
            <v>n/a</v>
          </cell>
          <cell r="G823">
            <v>92</v>
          </cell>
          <cell r="H823">
            <v>5</v>
          </cell>
          <cell r="I823">
            <v>92</v>
          </cell>
          <cell r="J823">
            <v>8</v>
          </cell>
          <cell r="K823">
            <v>2</v>
          </cell>
          <cell r="L823">
            <v>15.3</v>
          </cell>
          <cell r="M823">
            <v>24.7</v>
          </cell>
          <cell r="N823">
            <v>52</v>
          </cell>
          <cell r="O823">
            <v>2</v>
          </cell>
          <cell r="P823">
            <v>2</v>
          </cell>
          <cell r="Q823">
            <v>2</v>
          </cell>
          <cell r="Y823">
            <v>92</v>
          </cell>
          <cell r="AA823">
            <v>3.7</v>
          </cell>
          <cell r="AF823">
            <v>43</v>
          </cell>
          <cell r="AH823">
            <v>160</v>
          </cell>
          <cell r="AI823">
            <v>161</v>
          </cell>
          <cell r="AN823">
            <v>7.6</v>
          </cell>
          <cell r="AR823">
            <v>-0.1</v>
          </cell>
          <cell r="AT823" t="str">
            <v>Transport, Postal and Warehousing</v>
          </cell>
          <cell r="AU823" t="str">
            <v>Manufacturing</v>
          </cell>
          <cell r="AV823" t="str">
            <v>Other Services</v>
          </cell>
          <cell r="AW823" t="str">
            <v>Construction</v>
          </cell>
          <cell r="AX823">
            <v>37.799999999999997</v>
          </cell>
          <cell r="AY823">
            <v>18.600000000000001</v>
          </cell>
          <cell r="AZ823">
            <v>9</v>
          </cell>
          <cell r="BA823">
            <v>6.4</v>
          </cell>
          <cell r="BN823">
            <v>21.1</v>
          </cell>
          <cell r="BO823">
            <v>37.9</v>
          </cell>
          <cell r="BP823">
            <v>16.8</v>
          </cell>
          <cell r="BQ823">
            <v>9.9</v>
          </cell>
          <cell r="BR823">
            <v>12.4</v>
          </cell>
          <cell r="BS823">
            <v>0</v>
          </cell>
          <cell r="BT823">
            <v>0</v>
          </cell>
          <cell r="BU823">
            <v>1.9</v>
          </cell>
          <cell r="BV823">
            <v>0</v>
          </cell>
          <cell r="BW823">
            <v>2</v>
          </cell>
          <cell r="BX823">
            <v>12.5</v>
          </cell>
          <cell r="BY823">
            <v>17.100000000000001</v>
          </cell>
          <cell r="BZ823">
            <v>27.6</v>
          </cell>
          <cell r="CA823">
            <v>19.100000000000001</v>
          </cell>
          <cell r="CB823">
            <v>13.8</v>
          </cell>
          <cell r="CC823">
            <v>7.9</v>
          </cell>
          <cell r="CD823">
            <v>52</v>
          </cell>
          <cell r="CF823" t="str">
            <v>Other Industries</v>
          </cell>
          <cell r="CG823">
            <v>28.199999999999989</v>
          </cell>
        </row>
        <row r="824">
          <cell r="B824">
            <v>342411</v>
          </cell>
          <cell r="C824" t="str">
            <v>Cablers (Data and Telecommunications)</v>
          </cell>
          <cell r="E824">
            <v>1656</v>
          </cell>
          <cell r="F824" t="str">
            <v>n/a</v>
          </cell>
          <cell r="G824">
            <v>98</v>
          </cell>
          <cell r="H824">
            <v>2</v>
          </cell>
          <cell r="I824">
            <v>73</v>
          </cell>
          <cell r="J824">
            <v>27</v>
          </cell>
          <cell r="K824">
            <v>0.8</v>
          </cell>
          <cell r="L824">
            <v>5.7</v>
          </cell>
          <cell r="M824">
            <v>8.6</v>
          </cell>
          <cell r="N824">
            <v>50.6</v>
          </cell>
          <cell r="O824">
            <v>17</v>
          </cell>
          <cell r="P824">
            <v>5.4</v>
          </cell>
          <cell r="Q824">
            <v>11.7</v>
          </cell>
          <cell r="Y824">
            <v>73</v>
          </cell>
          <cell r="AA824">
            <v>3</v>
          </cell>
          <cell r="AF824">
            <v>43</v>
          </cell>
          <cell r="AH824">
            <v>2200</v>
          </cell>
          <cell r="AI824">
            <v>2170</v>
          </cell>
          <cell r="AN824">
            <v>8.9</v>
          </cell>
          <cell r="AR824">
            <v>-4.5999999999999996</v>
          </cell>
          <cell r="AT824" t="str">
            <v>Construction</v>
          </cell>
          <cell r="AU824" t="str">
            <v>Information Media and Telecommunications</v>
          </cell>
          <cell r="AV824" t="str">
            <v>Professional, Scientific and Technical Services</v>
          </cell>
          <cell r="AW824" t="str">
            <v>Other Services</v>
          </cell>
          <cell r="AX824">
            <v>52.2</v>
          </cell>
          <cell r="AY824">
            <v>37.200000000000003</v>
          </cell>
          <cell r="AZ824">
            <v>2.5</v>
          </cell>
          <cell r="BA824">
            <v>1.7</v>
          </cell>
          <cell r="BN824">
            <v>34.299999999999997</v>
          </cell>
          <cell r="BO824">
            <v>22.4</v>
          </cell>
          <cell r="BP824">
            <v>19</v>
          </cell>
          <cell r="BQ824">
            <v>9.1999999999999993</v>
          </cell>
          <cell r="BR824">
            <v>10.199999999999999</v>
          </cell>
          <cell r="BS824">
            <v>1.6</v>
          </cell>
          <cell r="BT824">
            <v>1.1000000000000001</v>
          </cell>
          <cell r="BU824">
            <v>2.2000000000000002</v>
          </cell>
          <cell r="BV824">
            <v>3.6</v>
          </cell>
          <cell r="BW824">
            <v>9.1999999999999993</v>
          </cell>
          <cell r="BX824">
            <v>21.1</v>
          </cell>
          <cell r="BY824">
            <v>24.7</v>
          </cell>
          <cell r="BZ824">
            <v>23</v>
          </cell>
          <cell r="CA824">
            <v>9.3000000000000007</v>
          </cell>
          <cell r="CB824">
            <v>6.3</v>
          </cell>
          <cell r="CC824">
            <v>2.7</v>
          </cell>
          <cell r="CD824">
            <v>41</v>
          </cell>
          <cell r="CF824" t="str">
            <v>Other Industries</v>
          </cell>
          <cell r="CG824">
            <v>6.3999999999999915</v>
          </cell>
        </row>
        <row r="825">
          <cell r="B825">
            <v>342412</v>
          </cell>
          <cell r="C825" t="str">
            <v>Telecommunications Cable Jointers</v>
          </cell>
          <cell r="E825">
            <v>1656</v>
          </cell>
          <cell r="F825" t="str">
            <v>n/a</v>
          </cell>
          <cell r="G825">
            <v>98</v>
          </cell>
          <cell r="H825">
            <v>2</v>
          </cell>
          <cell r="I825">
            <v>88</v>
          </cell>
          <cell r="J825">
            <v>12</v>
          </cell>
          <cell r="K825">
            <v>1</v>
          </cell>
          <cell r="L825">
            <v>4.3</v>
          </cell>
          <cell r="M825">
            <v>7.2</v>
          </cell>
          <cell r="N825">
            <v>47.2</v>
          </cell>
          <cell r="O825">
            <v>17.3</v>
          </cell>
          <cell r="P825">
            <v>7.3</v>
          </cell>
          <cell r="Q825">
            <v>15.7</v>
          </cell>
          <cell r="Y825">
            <v>88</v>
          </cell>
          <cell r="AA825">
            <v>3</v>
          </cell>
          <cell r="AF825">
            <v>43</v>
          </cell>
          <cell r="AH825">
            <v>1000</v>
          </cell>
          <cell r="AI825">
            <v>1021</v>
          </cell>
          <cell r="AN825">
            <v>8.9</v>
          </cell>
          <cell r="AR825">
            <v>-4.5999999999999996</v>
          </cell>
          <cell r="AT825" t="str">
            <v>Information Media and Telecommunications</v>
          </cell>
          <cell r="AU825" t="str">
            <v>Construction</v>
          </cell>
          <cell r="AV825" t="str">
            <v>Professional, Scientific and Technical Services</v>
          </cell>
          <cell r="AW825" t="str">
            <v>Manufacturing</v>
          </cell>
          <cell r="AX825">
            <v>63.1</v>
          </cell>
          <cell r="AY825">
            <v>18.899999999999999</v>
          </cell>
          <cell r="AZ825">
            <v>7.8</v>
          </cell>
          <cell r="BA825">
            <v>2.4</v>
          </cell>
          <cell r="BN825">
            <v>34.799999999999997</v>
          </cell>
          <cell r="BO825">
            <v>21.3</v>
          </cell>
          <cell r="BP825">
            <v>19</v>
          </cell>
          <cell r="BQ825">
            <v>9.9</v>
          </cell>
          <cell r="BR825">
            <v>10</v>
          </cell>
          <cell r="BS825">
            <v>3.7</v>
          </cell>
          <cell r="BT825">
            <v>0.3</v>
          </cell>
          <cell r="BU825">
            <v>1</v>
          </cell>
          <cell r="BV825">
            <v>2.6</v>
          </cell>
          <cell r="BW825">
            <v>12.3</v>
          </cell>
          <cell r="BX825">
            <v>28.4</v>
          </cell>
          <cell r="BY825">
            <v>19.600000000000001</v>
          </cell>
          <cell r="BZ825">
            <v>18.600000000000001</v>
          </cell>
          <cell r="CA825">
            <v>10.199999999999999</v>
          </cell>
          <cell r="CB825">
            <v>6.7</v>
          </cell>
          <cell r="CC825">
            <v>1.6</v>
          </cell>
          <cell r="CD825">
            <v>38</v>
          </cell>
          <cell r="CF825" t="str">
            <v>Other Industries</v>
          </cell>
          <cell r="CG825">
            <v>7.7999999999999972</v>
          </cell>
        </row>
        <row r="826">
          <cell r="B826">
            <v>342413</v>
          </cell>
          <cell r="C826" t="str">
            <v>Telecommunications Linesworkers</v>
          </cell>
          <cell r="E826">
            <v>1656</v>
          </cell>
          <cell r="F826" t="str">
            <v>n/a</v>
          </cell>
          <cell r="G826">
            <v>98</v>
          </cell>
          <cell r="H826">
            <v>3</v>
          </cell>
          <cell r="I826">
            <v>86</v>
          </cell>
          <cell r="J826">
            <v>14</v>
          </cell>
          <cell r="K826">
            <v>1.5</v>
          </cell>
          <cell r="L826">
            <v>4.8</v>
          </cell>
          <cell r="M826">
            <v>5.7</v>
          </cell>
          <cell r="N826">
            <v>46.6</v>
          </cell>
          <cell r="O826">
            <v>16.8</v>
          </cell>
          <cell r="P826">
            <v>7.3</v>
          </cell>
          <cell r="Q826">
            <v>17.3</v>
          </cell>
          <cell r="Y826">
            <v>86</v>
          </cell>
          <cell r="AA826">
            <v>3</v>
          </cell>
          <cell r="AF826">
            <v>44</v>
          </cell>
          <cell r="AH826">
            <v>1800</v>
          </cell>
          <cell r="AI826">
            <v>1766</v>
          </cell>
          <cell r="AN826">
            <v>8.9</v>
          </cell>
          <cell r="AR826">
            <v>-4.5999999999999996</v>
          </cell>
          <cell r="AT826" t="str">
            <v>Information Media and Telecommunications</v>
          </cell>
          <cell r="AU826" t="str">
            <v>Construction</v>
          </cell>
          <cell r="AV826" t="str">
            <v>Professional, Scientific and Technical Services</v>
          </cell>
          <cell r="AW826" t="str">
            <v>Manufacturing</v>
          </cell>
          <cell r="AX826">
            <v>62.3</v>
          </cell>
          <cell r="AY826">
            <v>26.5</v>
          </cell>
          <cell r="AZ826">
            <v>4.9000000000000004</v>
          </cell>
          <cell r="BA826">
            <v>1</v>
          </cell>
          <cell r="BN826">
            <v>28.3</v>
          </cell>
          <cell r="BO826">
            <v>24.9</v>
          </cell>
          <cell r="BP826">
            <v>19</v>
          </cell>
          <cell r="BQ826">
            <v>8.6</v>
          </cell>
          <cell r="BR826">
            <v>11.9</v>
          </cell>
          <cell r="BS826">
            <v>4.5999999999999996</v>
          </cell>
          <cell r="BT826">
            <v>1.1000000000000001</v>
          </cell>
          <cell r="BU826">
            <v>1.7</v>
          </cell>
          <cell r="BV826">
            <v>3.6</v>
          </cell>
          <cell r="BW826">
            <v>12.8</v>
          </cell>
          <cell r="BX826">
            <v>23.5</v>
          </cell>
          <cell r="BY826">
            <v>18.600000000000001</v>
          </cell>
          <cell r="BZ826">
            <v>22.2</v>
          </cell>
          <cell r="CA826">
            <v>10.9</v>
          </cell>
          <cell r="CB826">
            <v>6.1</v>
          </cell>
          <cell r="CC826">
            <v>2.2999999999999998</v>
          </cell>
          <cell r="CD826">
            <v>40</v>
          </cell>
          <cell r="CF826" t="str">
            <v>Other Industries</v>
          </cell>
          <cell r="CG826">
            <v>5.2999999999999972</v>
          </cell>
        </row>
        <row r="827">
          <cell r="B827">
            <v>342414</v>
          </cell>
          <cell r="C827" t="str">
            <v>Telecommunications Technicians</v>
          </cell>
          <cell r="E827">
            <v>1656</v>
          </cell>
          <cell r="F827" t="str">
            <v>n/a</v>
          </cell>
          <cell r="G827">
            <v>96</v>
          </cell>
          <cell r="H827">
            <v>4</v>
          </cell>
          <cell r="I827">
            <v>87</v>
          </cell>
          <cell r="J827">
            <v>13</v>
          </cell>
          <cell r="K827">
            <v>3.2</v>
          </cell>
          <cell r="L827">
            <v>10</v>
          </cell>
          <cell r="M827">
            <v>14.5</v>
          </cell>
          <cell r="N827">
            <v>49.7</v>
          </cell>
          <cell r="O827">
            <v>12.7</v>
          </cell>
          <cell r="P827">
            <v>3.3</v>
          </cell>
          <cell r="Q827">
            <v>6.7</v>
          </cell>
          <cell r="Y827">
            <v>87</v>
          </cell>
          <cell r="AA827">
            <v>3</v>
          </cell>
          <cell r="AF827">
            <v>43</v>
          </cell>
          <cell r="AH827">
            <v>12700</v>
          </cell>
          <cell r="AI827">
            <v>12676</v>
          </cell>
          <cell r="AN827">
            <v>8.9</v>
          </cell>
          <cell r="AR827">
            <v>-4.5999999999999996</v>
          </cell>
          <cell r="AT827" t="str">
            <v>Information Media and Telecommunications</v>
          </cell>
          <cell r="AU827" t="str">
            <v>Construction</v>
          </cell>
          <cell r="AV827" t="str">
            <v>Other Services</v>
          </cell>
          <cell r="AW827" t="str">
            <v>Professional, Scientific and Technical Services</v>
          </cell>
          <cell r="AX827">
            <v>64.3</v>
          </cell>
          <cell r="AY827">
            <v>9.1</v>
          </cell>
          <cell r="AZ827">
            <v>6.7</v>
          </cell>
          <cell r="BA827">
            <v>4.4000000000000004</v>
          </cell>
          <cell r="BN827">
            <v>30.1</v>
          </cell>
          <cell r="BO827">
            <v>23.2</v>
          </cell>
          <cell r="BP827">
            <v>21.6</v>
          </cell>
          <cell r="BQ827">
            <v>7.2</v>
          </cell>
          <cell r="BR827">
            <v>12.5</v>
          </cell>
          <cell r="BS827">
            <v>2.2999999999999998</v>
          </cell>
          <cell r="BT827">
            <v>1.6</v>
          </cell>
          <cell r="BU827">
            <v>1.5</v>
          </cell>
          <cell r="BV827">
            <v>1.7</v>
          </cell>
          <cell r="BW827">
            <v>8.4</v>
          </cell>
          <cell r="BX827">
            <v>26.7</v>
          </cell>
          <cell r="BY827">
            <v>22.1</v>
          </cell>
          <cell r="BZ827">
            <v>23.2</v>
          </cell>
          <cell r="CA827">
            <v>9.4</v>
          </cell>
          <cell r="CB827">
            <v>6.5</v>
          </cell>
          <cell r="CC827">
            <v>1.9</v>
          </cell>
          <cell r="CD827">
            <v>41</v>
          </cell>
          <cell r="CF827" t="str">
            <v>Other Industries</v>
          </cell>
          <cell r="CG827">
            <v>15.5</v>
          </cell>
        </row>
        <row r="828">
          <cell r="B828">
            <v>351111</v>
          </cell>
          <cell r="C828" t="str">
            <v>Bakers</v>
          </cell>
          <cell r="E828">
            <v>996</v>
          </cell>
          <cell r="F828" t="str">
            <v>n/a</v>
          </cell>
          <cell r="G828">
            <v>77</v>
          </cell>
          <cell r="H828">
            <v>23</v>
          </cell>
          <cell r="I828">
            <v>73</v>
          </cell>
          <cell r="J828">
            <v>27</v>
          </cell>
          <cell r="K828">
            <v>1.6</v>
          </cell>
          <cell r="L828">
            <v>6.8</v>
          </cell>
          <cell r="M828">
            <v>7.2</v>
          </cell>
          <cell r="N828">
            <v>42.9</v>
          </cell>
          <cell r="O828">
            <v>20.100000000000001</v>
          </cell>
          <cell r="P828">
            <v>4.9000000000000004</v>
          </cell>
          <cell r="Q828">
            <v>16.399999999999999</v>
          </cell>
          <cell r="Y828">
            <v>73</v>
          </cell>
          <cell r="AA828">
            <v>3.5</v>
          </cell>
          <cell r="AF828">
            <v>44</v>
          </cell>
          <cell r="AH828">
            <v>17300</v>
          </cell>
          <cell r="AI828">
            <v>17291</v>
          </cell>
          <cell r="AN828">
            <v>-2.9</v>
          </cell>
          <cell r="AR828">
            <v>1.1000000000000001</v>
          </cell>
          <cell r="AT828" t="str">
            <v>Manufacturing</v>
          </cell>
          <cell r="AU828" t="str">
            <v>Retail Trade</v>
          </cell>
          <cell r="AV828" t="str">
            <v>Accommodation and Food Services</v>
          </cell>
          <cell r="AW828" t="str">
            <v>Wholesale Trade</v>
          </cell>
          <cell r="AX828">
            <v>63.1</v>
          </cell>
          <cell r="AY828">
            <v>28.1</v>
          </cell>
          <cell r="AZ828">
            <v>6.6</v>
          </cell>
          <cell r="BA828">
            <v>0.9</v>
          </cell>
          <cell r="BN828">
            <v>29.6</v>
          </cell>
          <cell r="BO828">
            <v>28.2</v>
          </cell>
          <cell r="BP828">
            <v>18.8</v>
          </cell>
          <cell r="BQ828">
            <v>9.1</v>
          </cell>
          <cell r="BR828">
            <v>9.6</v>
          </cell>
          <cell r="BS828">
            <v>2.9</v>
          </cell>
          <cell r="BT828">
            <v>0.6</v>
          </cell>
          <cell r="BU828">
            <v>1.1000000000000001</v>
          </cell>
          <cell r="BV828">
            <v>6.2</v>
          </cell>
          <cell r="BW828">
            <v>14.2</v>
          </cell>
          <cell r="BX828">
            <v>29.9</v>
          </cell>
          <cell r="BY828">
            <v>21.7</v>
          </cell>
          <cell r="BZ828">
            <v>17.3</v>
          </cell>
          <cell r="CA828">
            <v>5.9</v>
          </cell>
          <cell r="CB828">
            <v>3.3</v>
          </cell>
          <cell r="CC828">
            <v>1.6</v>
          </cell>
          <cell r="CD828">
            <v>34</v>
          </cell>
          <cell r="CF828" t="str">
            <v>Other Industries</v>
          </cell>
          <cell r="CG828">
            <v>1.2999999999999972</v>
          </cell>
        </row>
        <row r="829">
          <cell r="B829">
            <v>351112</v>
          </cell>
          <cell r="C829" t="str">
            <v>Pastrycooks</v>
          </cell>
          <cell r="E829">
            <v>996</v>
          </cell>
          <cell r="F829" t="str">
            <v>n/a</v>
          </cell>
          <cell r="G829">
            <v>43</v>
          </cell>
          <cell r="H829">
            <v>57</v>
          </cell>
          <cell r="I829">
            <v>67</v>
          </cell>
          <cell r="J829">
            <v>33</v>
          </cell>
          <cell r="K829">
            <v>2.2999999999999998</v>
          </cell>
          <cell r="L829">
            <v>12.4</v>
          </cell>
          <cell r="M829">
            <v>16.100000000000001</v>
          </cell>
          <cell r="N829">
            <v>41.9</v>
          </cell>
          <cell r="O829">
            <v>14.9</v>
          </cell>
          <cell r="P829">
            <v>3</v>
          </cell>
          <cell r="Q829">
            <v>9.5</v>
          </cell>
          <cell r="Y829">
            <v>67</v>
          </cell>
          <cell r="AA829">
            <v>3.5</v>
          </cell>
          <cell r="AF829">
            <v>45</v>
          </cell>
          <cell r="AH829">
            <v>6700</v>
          </cell>
          <cell r="AI829">
            <v>6688</v>
          </cell>
          <cell r="AN829">
            <v>-2.9</v>
          </cell>
          <cell r="AR829">
            <v>1.1000000000000001</v>
          </cell>
          <cell r="AT829" t="str">
            <v>Manufacturing</v>
          </cell>
          <cell r="AU829" t="str">
            <v>Accommodation and Food Services</v>
          </cell>
          <cell r="AV829" t="str">
            <v>Retail Trade</v>
          </cell>
          <cell r="AW829" t="str">
            <v>Wholesale Trade</v>
          </cell>
          <cell r="AX829">
            <v>47</v>
          </cell>
          <cell r="AY829">
            <v>31.7</v>
          </cell>
          <cell r="AZ829">
            <v>14.1</v>
          </cell>
          <cell r="BA829">
            <v>2.7</v>
          </cell>
          <cell r="BN829">
            <v>34.299999999999997</v>
          </cell>
          <cell r="BO829">
            <v>31.9</v>
          </cell>
          <cell r="BP829">
            <v>15.3</v>
          </cell>
          <cell r="BQ829">
            <v>4.8</v>
          </cell>
          <cell r="BR829">
            <v>10.4</v>
          </cell>
          <cell r="BS829">
            <v>1.5</v>
          </cell>
          <cell r="BT829">
            <v>0.5</v>
          </cell>
          <cell r="BU829">
            <v>1.3</v>
          </cell>
          <cell r="BV829">
            <v>4.2</v>
          </cell>
          <cell r="BW829">
            <v>12.4</v>
          </cell>
          <cell r="BX829">
            <v>32.299999999999997</v>
          </cell>
          <cell r="BY829">
            <v>24.4</v>
          </cell>
          <cell r="BZ829">
            <v>16.600000000000001</v>
          </cell>
          <cell r="CA829">
            <v>4.8</v>
          </cell>
          <cell r="CB829">
            <v>3.5</v>
          </cell>
          <cell r="CC829">
            <v>1.8</v>
          </cell>
          <cell r="CD829">
            <v>35</v>
          </cell>
          <cell r="CF829" t="str">
            <v>Other Industries</v>
          </cell>
          <cell r="CG829">
            <v>4.5</v>
          </cell>
        </row>
        <row r="830">
          <cell r="B830">
            <v>361111</v>
          </cell>
          <cell r="C830" t="str">
            <v>Dog Handlers and Trainers</v>
          </cell>
          <cell r="E830">
            <v>986</v>
          </cell>
          <cell r="F830" t="str">
            <v>n/a</v>
          </cell>
          <cell r="G830">
            <v>41</v>
          </cell>
          <cell r="H830">
            <v>59</v>
          </cell>
          <cell r="I830">
            <v>59</v>
          </cell>
          <cell r="J830">
            <v>41</v>
          </cell>
          <cell r="K830">
            <v>3.9</v>
          </cell>
          <cell r="L830">
            <v>15.3</v>
          </cell>
          <cell r="M830">
            <v>14.4</v>
          </cell>
          <cell r="N830">
            <v>30.5</v>
          </cell>
          <cell r="O830">
            <v>16.899999999999999</v>
          </cell>
          <cell r="P830">
            <v>3.9</v>
          </cell>
          <cell r="Q830">
            <v>15.2</v>
          </cell>
          <cell r="Y830">
            <v>59</v>
          </cell>
          <cell r="AA830">
            <v>2.2999999999999998</v>
          </cell>
          <cell r="AF830">
            <v>48</v>
          </cell>
          <cell r="AH830">
            <v>1100</v>
          </cell>
          <cell r="AI830">
            <v>1096</v>
          </cell>
          <cell r="AN830">
            <v>26.2</v>
          </cell>
          <cell r="AR830">
            <v>5.8</v>
          </cell>
          <cell r="AT830" t="str">
            <v>Other Services</v>
          </cell>
          <cell r="AU830" t="str">
            <v>Public Administration and Safety</v>
          </cell>
          <cell r="AV830" t="str">
            <v>Arts and Recreation Services</v>
          </cell>
          <cell r="AW830" t="str">
            <v>Health Care and Social Assistance</v>
          </cell>
          <cell r="AX830">
            <v>54.3</v>
          </cell>
          <cell r="AY830">
            <v>18.7</v>
          </cell>
          <cell r="AZ830">
            <v>12.6</v>
          </cell>
          <cell r="BA830">
            <v>5.3</v>
          </cell>
          <cell r="BN830">
            <v>29.3</v>
          </cell>
          <cell r="BO830">
            <v>27.6</v>
          </cell>
          <cell r="BP830">
            <v>21.8</v>
          </cell>
          <cell r="BQ830">
            <v>7.1</v>
          </cell>
          <cell r="BR830">
            <v>11.1</v>
          </cell>
          <cell r="BS830">
            <v>1.4</v>
          </cell>
          <cell r="BT830">
            <v>0.6</v>
          </cell>
          <cell r="BU830">
            <v>1</v>
          </cell>
          <cell r="BV830">
            <v>2.8</v>
          </cell>
          <cell r="BW830">
            <v>7.9</v>
          </cell>
          <cell r="BX830">
            <v>26.2</v>
          </cell>
          <cell r="BY830">
            <v>24.1</v>
          </cell>
          <cell r="BZ830">
            <v>23.4</v>
          </cell>
          <cell r="CA830">
            <v>7.8</v>
          </cell>
          <cell r="CB830">
            <v>4.7</v>
          </cell>
          <cell r="CC830">
            <v>3</v>
          </cell>
          <cell r="CD830">
            <v>40</v>
          </cell>
          <cell r="CF830" t="str">
            <v>Other Industries</v>
          </cell>
          <cell r="CG830">
            <v>9.1000000000000085</v>
          </cell>
        </row>
        <row r="831">
          <cell r="B831">
            <v>361112</v>
          </cell>
          <cell r="C831" t="str">
            <v>Horse Trainers</v>
          </cell>
          <cell r="E831">
            <v>986</v>
          </cell>
          <cell r="F831" t="str">
            <v>n/a</v>
          </cell>
          <cell r="G831">
            <v>63</v>
          </cell>
          <cell r="H831">
            <v>38</v>
          </cell>
          <cell r="I831">
            <v>83</v>
          </cell>
          <cell r="J831">
            <v>17</v>
          </cell>
          <cell r="K831">
            <v>0.8</v>
          </cell>
          <cell r="L831">
            <v>6.1</v>
          </cell>
          <cell r="M831">
            <v>8.9</v>
          </cell>
          <cell r="N831">
            <v>20.7</v>
          </cell>
          <cell r="O831">
            <v>22.5</v>
          </cell>
          <cell r="P831">
            <v>7.1</v>
          </cell>
          <cell r="Q831">
            <v>33.9</v>
          </cell>
          <cell r="Y831">
            <v>83</v>
          </cell>
          <cell r="AA831">
            <v>2.2999999999999998</v>
          </cell>
          <cell r="AF831">
            <v>54</v>
          </cell>
          <cell r="AH831">
            <v>2900</v>
          </cell>
          <cell r="AI831">
            <v>2886</v>
          </cell>
          <cell r="AN831">
            <v>26.2</v>
          </cell>
          <cell r="AR831">
            <v>5.8</v>
          </cell>
          <cell r="AT831" t="str">
            <v>Arts and Recreation Services</v>
          </cell>
          <cell r="AU831" t="str">
            <v>Education and Training</v>
          </cell>
          <cell r="AV831" t="str">
            <v>Agriculture, Forestry and Fishing</v>
          </cell>
          <cell r="AW831" t="str">
            <v>Other Services</v>
          </cell>
          <cell r="AX831">
            <v>55.8</v>
          </cell>
          <cell r="AY831">
            <v>27.5</v>
          </cell>
          <cell r="AZ831">
            <v>14</v>
          </cell>
          <cell r="BA831">
            <v>0.5</v>
          </cell>
          <cell r="BN831">
            <v>30</v>
          </cell>
          <cell r="BO831">
            <v>28.9</v>
          </cell>
          <cell r="BP831">
            <v>19.3</v>
          </cell>
          <cell r="BQ831">
            <v>6.4</v>
          </cell>
          <cell r="BR831">
            <v>11.6</v>
          </cell>
          <cell r="BS831">
            <v>2.4</v>
          </cell>
          <cell r="BT831">
            <v>0.7</v>
          </cell>
          <cell r="BU831">
            <v>0.6</v>
          </cell>
          <cell r="BV831">
            <v>2.9</v>
          </cell>
          <cell r="BW831">
            <v>7.1</v>
          </cell>
          <cell r="BX831">
            <v>20.2</v>
          </cell>
          <cell r="BY831">
            <v>21.8</v>
          </cell>
          <cell r="BZ831">
            <v>21.4</v>
          </cell>
          <cell r="CA831">
            <v>9.8000000000000007</v>
          </cell>
          <cell r="CB831">
            <v>7.6</v>
          </cell>
          <cell r="CC831">
            <v>9.1999999999999993</v>
          </cell>
          <cell r="CD831">
            <v>44</v>
          </cell>
          <cell r="CF831" t="str">
            <v>Other Industries</v>
          </cell>
          <cell r="CG831">
            <v>2.2000000000000028</v>
          </cell>
        </row>
        <row r="832">
          <cell r="B832">
            <v>361113</v>
          </cell>
          <cell r="C832" t="str">
            <v>Pet Groomers</v>
          </cell>
          <cell r="E832">
            <v>986</v>
          </cell>
          <cell r="F832" t="str">
            <v>n/a</v>
          </cell>
          <cell r="G832">
            <v>15</v>
          </cell>
          <cell r="H832">
            <v>85</v>
          </cell>
          <cell r="I832">
            <v>35</v>
          </cell>
          <cell r="J832">
            <v>65</v>
          </cell>
          <cell r="K832">
            <v>1.9</v>
          </cell>
          <cell r="L832">
            <v>7</v>
          </cell>
          <cell r="M832">
            <v>10.7</v>
          </cell>
          <cell r="N832">
            <v>22.5</v>
          </cell>
          <cell r="O832">
            <v>25.3</v>
          </cell>
          <cell r="P832">
            <v>9.1999999999999993</v>
          </cell>
          <cell r="Q832">
            <v>23.4</v>
          </cell>
          <cell r="Y832">
            <v>35</v>
          </cell>
          <cell r="AA832">
            <v>2.2999999999999998</v>
          </cell>
          <cell r="AF832">
            <v>42</v>
          </cell>
          <cell r="AH832">
            <v>4100</v>
          </cell>
          <cell r="AI832">
            <v>4100</v>
          </cell>
          <cell r="AN832">
            <v>26.2</v>
          </cell>
          <cell r="AR832">
            <v>5.8</v>
          </cell>
          <cell r="AT832" t="str">
            <v>Other Services</v>
          </cell>
          <cell r="AU832" t="str">
            <v>Retail Trade</v>
          </cell>
          <cell r="AV832" t="str">
            <v>Professional, Scientific and Technical Services</v>
          </cell>
          <cell r="AW832" t="str">
            <v>Administrative and Support Services</v>
          </cell>
          <cell r="AX832">
            <v>88.2</v>
          </cell>
          <cell r="AY832">
            <v>6.2</v>
          </cell>
          <cell r="AZ832">
            <v>4.0999999999999996</v>
          </cell>
          <cell r="BA832">
            <v>0.5</v>
          </cell>
          <cell r="BN832">
            <v>27.6</v>
          </cell>
          <cell r="BO832">
            <v>24.6</v>
          </cell>
          <cell r="BP832">
            <v>23.4</v>
          </cell>
          <cell r="BQ832">
            <v>7.8</v>
          </cell>
          <cell r="BR832">
            <v>12.5</v>
          </cell>
          <cell r="BS832">
            <v>1.9</v>
          </cell>
          <cell r="BT832">
            <v>0.6</v>
          </cell>
          <cell r="BU832">
            <v>1.5</v>
          </cell>
          <cell r="BV832">
            <v>5.2</v>
          </cell>
          <cell r="BW832">
            <v>11.2</v>
          </cell>
          <cell r="BX832">
            <v>21.4</v>
          </cell>
          <cell r="BY832">
            <v>22.4</v>
          </cell>
          <cell r="BZ832">
            <v>25.3</v>
          </cell>
          <cell r="CA832">
            <v>7.2</v>
          </cell>
          <cell r="CB832">
            <v>4.8</v>
          </cell>
          <cell r="CC832">
            <v>2.5</v>
          </cell>
          <cell r="CD832">
            <v>40</v>
          </cell>
          <cell r="CF832" t="str">
            <v>Other Industries</v>
          </cell>
          <cell r="CG832">
            <v>1</v>
          </cell>
        </row>
        <row r="833">
          <cell r="B833">
            <v>361114</v>
          </cell>
          <cell r="C833" t="str">
            <v>Zookeepers</v>
          </cell>
          <cell r="E833">
            <v>986</v>
          </cell>
          <cell r="F833" t="str">
            <v>n/a</v>
          </cell>
          <cell r="G833">
            <v>37</v>
          </cell>
          <cell r="H833">
            <v>63</v>
          </cell>
          <cell r="I833">
            <v>69</v>
          </cell>
          <cell r="J833">
            <v>31</v>
          </cell>
          <cell r="K833">
            <v>5.9</v>
          </cell>
          <cell r="L833">
            <v>35.700000000000003</v>
          </cell>
          <cell r="M833">
            <v>8.9</v>
          </cell>
          <cell r="N833">
            <v>26.8</v>
          </cell>
          <cell r="O833">
            <v>15.7</v>
          </cell>
          <cell r="P833">
            <v>1.1000000000000001</v>
          </cell>
          <cell r="Q833">
            <v>5.9</v>
          </cell>
          <cell r="Y833">
            <v>69</v>
          </cell>
          <cell r="AA833">
            <v>2.2999999999999998</v>
          </cell>
          <cell r="AF833">
            <v>42</v>
          </cell>
          <cell r="AH833">
            <v>1200</v>
          </cell>
          <cell r="AI833">
            <v>1241</v>
          </cell>
          <cell r="AN833">
            <v>26.2</v>
          </cell>
          <cell r="AR833">
            <v>5.8</v>
          </cell>
          <cell r="AT833" t="str">
            <v>Arts and Recreation Services</v>
          </cell>
          <cell r="AU833" t="str">
            <v>Public Administration and Safety</v>
          </cell>
          <cell r="AV833" t="str">
            <v>Other Services</v>
          </cell>
          <cell r="AW833" t="str">
            <v>Education and Training</v>
          </cell>
          <cell r="AX833">
            <v>87.9</v>
          </cell>
          <cell r="AY833">
            <v>2.9</v>
          </cell>
          <cell r="AZ833">
            <v>1.7</v>
          </cell>
          <cell r="BA833">
            <v>1.6</v>
          </cell>
          <cell r="BN833">
            <v>31.7</v>
          </cell>
          <cell r="BO833">
            <v>21.6</v>
          </cell>
          <cell r="BP833">
            <v>26.3</v>
          </cell>
          <cell r="BQ833">
            <v>7.6</v>
          </cell>
          <cell r="BR833">
            <v>5.9</v>
          </cell>
          <cell r="BS833">
            <v>3.3</v>
          </cell>
          <cell r="BT833">
            <v>2.2999999999999998</v>
          </cell>
          <cell r="BU833">
            <v>1.4</v>
          </cell>
          <cell r="BV833">
            <v>3.8</v>
          </cell>
          <cell r="BW833">
            <v>17.7</v>
          </cell>
          <cell r="BX833">
            <v>40.700000000000003</v>
          </cell>
          <cell r="BY833">
            <v>21.7</v>
          </cell>
          <cell r="BZ833">
            <v>10.5</v>
          </cell>
          <cell r="CA833">
            <v>3.4</v>
          </cell>
          <cell r="CB833">
            <v>1.7</v>
          </cell>
          <cell r="CC833">
            <v>0.5</v>
          </cell>
          <cell r="CD833">
            <v>31</v>
          </cell>
          <cell r="CF833" t="str">
            <v>Other Industries</v>
          </cell>
          <cell r="CG833">
            <v>5.8999999999999915</v>
          </cell>
        </row>
        <row r="834">
          <cell r="B834">
            <v>361115</v>
          </cell>
          <cell r="C834" t="str">
            <v>Kennel Hands</v>
          </cell>
          <cell r="E834">
            <v>986</v>
          </cell>
          <cell r="F834" t="str">
            <v>n/a</v>
          </cell>
          <cell r="G834">
            <v>25</v>
          </cell>
          <cell r="H834">
            <v>75</v>
          </cell>
          <cell r="I834">
            <v>28</v>
          </cell>
          <cell r="J834">
            <v>72</v>
          </cell>
          <cell r="K834">
            <v>0.3</v>
          </cell>
          <cell r="L834">
            <v>6.9</v>
          </cell>
          <cell r="M834">
            <v>7.5</v>
          </cell>
          <cell r="N834">
            <v>20.6</v>
          </cell>
          <cell r="O834">
            <v>27.7</v>
          </cell>
          <cell r="P834">
            <v>11.4</v>
          </cell>
          <cell r="Q834">
            <v>25.6</v>
          </cell>
          <cell r="Y834">
            <v>28</v>
          </cell>
          <cell r="AA834">
            <v>2.2999999999999998</v>
          </cell>
          <cell r="AF834">
            <v>45</v>
          </cell>
          <cell r="AH834">
            <v>1200</v>
          </cell>
          <cell r="AI834">
            <v>1224</v>
          </cell>
          <cell r="AN834">
            <v>26.2</v>
          </cell>
          <cell r="AR834">
            <v>5.8</v>
          </cell>
          <cell r="AT834" t="str">
            <v>Other Services</v>
          </cell>
          <cell r="AU834" t="str">
            <v>Professional, Scientific and Technical Services</v>
          </cell>
          <cell r="AV834" t="str">
            <v>Agriculture, Forestry and Fishing</v>
          </cell>
          <cell r="AW834" t="str">
            <v>Arts and Recreation Services</v>
          </cell>
          <cell r="AX834">
            <v>64.400000000000006</v>
          </cell>
          <cell r="AY834">
            <v>13.3</v>
          </cell>
          <cell r="AZ834">
            <v>8</v>
          </cell>
          <cell r="BA834">
            <v>7.3</v>
          </cell>
          <cell r="BN834">
            <v>30.3</v>
          </cell>
          <cell r="BO834">
            <v>25.8</v>
          </cell>
          <cell r="BP834">
            <v>18.600000000000001</v>
          </cell>
          <cell r="BQ834">
            <v>5.2</v>
          </cell>
          <cell r="BR834">
            <v>14.8</v>
          </cell>
          <cell r="BS834">
            <v>3.2</v>
          </cell>
          <cell r="BT834">
            <v>0.5</v>
          </cell>
          <cell r="BU834">
            <v>1.7</v>
          </cell>
          <cell r="BV834">
            <v>20.9</v>
          </cell>
          <cell r="BW834">
            <v>21.3</v>
          </cell>
          <cell r="BX834">
            <v>15.5</v>
          </cell>
          <cell r="BY834">
            <v>11.6</v>
          </cell>
          <cell r="BZ834">
            <v>13.8</v>
          </cell>
          <cell r="CA834">
            <v>5.0999999999999996</v>
          </cell>
          <cell r="CB834">
            <v>5.5</v>
          </cell>
          <cell r="CC834">
            <v>6.3</v>
          </cell>
          <cell r="CD834">
            <v>28</v>
          </cell>
          <cell r="CF834" t="str">
            <v>Other Industries</v>
          </cell>
          <cell r="CG834">
            <v>7</v>
          </cell>
        </row>
        <row r="835">
          <cell r="B835">
            <v>361199</v>
          </cell>
          <cell r="C835" t="str">
            <v>Other Animal Attendants and Trainers</v>
          </cell>
          <cell r="E835">
            <v>986</v>
          </cell>
          <cell r="F835" t="str">
            <v>n/a</v>
          </cell>
          <cell r="G835">
            <v>28</v>
          </cell>
          <cell r="H835">
            <v>72</v>
          </cell>
          <cell r="I835">
            <v>45</v>
          </cell>
          <cell r="J835">
            <v>55</v>
          </cell>
          <cell r="K835">
            <v>3</v>
          </cell>
          <cell r="L835">
            <v>13.8</v>
          </cell>
          <cell r="M835">
            <v>10.199999999999999</v>
          </cell>
          <cell r="N835">
            <v>22.8</v>
          </cell>
          <cell r="O835">
            <v>24.1</v>
          </cell>
          <cell r="P835">
            <v>7.7</v>
          </cell>
          <cell r="Q835">
            <v>18.399999999999999</v>
          </cell>
          <cell r="Y835">
            <v>45</v>
          </cell>
          <cell r="AA835">
            <v>2.2999999999999998</v>
          </cell>
          <cell r="AF835">
            <v>46</v>
          </cell>
          <cell r="AH835">
            <v>4100</v>
          </cell>
          <cell r="AI835">
            <v>4125</v>
          </cell>
          <cell r="AN835">
            <v>26.2</v>
          </cell>
          <cell r="AR835">
            <v>5.8</v>
          </cell>
          <cell r="AT835" t="str">
            <v>Other Services</v>
          </cell>
          <cell r="AU835" t="str">
            <v>Agriculture, Forestry and Fishing</v>
          </cell>
          <cell r="AV835" t="str">
            <v>Professional, Scientific and Technical Services</v>
          </cell>
          <cell r="AW835" t="str">
            <v>Arts and Recreation Services</v>
          </cell>
          <cell r="AX835">
            <v>52.4</v>
          </cell>
          <cell r="AY835">
            <v>14.6</v>
          </cell>
          <cell r="AZ835">
            <v>8.1</v>
          </cell>
          <cell r="BA835">
            <v>8</v>
          </cell>
          <cell r="BN835">
            <v>29.1</v>
          </cell>
          <cell r="BO835">
            <v>26.1</v>
          </cell>
          <cell r="BP835">
            <v>21.6</v>
          </cell>
          <cell r="BQ835">
            <v>7.2</v>
          </cell>
          <cell r="BR835">
            <v>10.3</v>
          </cell>
          <cell r="BS835">
            <v>2.8</v>
          </cell>
          <cell r="BT835">
            <v>1.4</v>
          </cell>
          <cell r="BU835">
            <v>1.5</v>
          </cell>
          <cell r="BV835">
            <v>10</v>
          </cell>
          <cell r="BW835">
            <v>18</v>
          </cell>
          <cell r="BX835">
            <v>23</v>
          </cell>
          <cell r="BY835">
            <v>16.399999999999999</v>
          </cell>
          <cell r="BZ835">
            <v>16.899999999999999</v>
          </cell>
          <cell r="CA835">
            <v>6.4</v>
          </cell>
          <cell r="CB835">
            <v>4.5999999999999996</v>
          </cell>
          <cell r="CC835">
            <v>4.8</v>
          </cell>
          <cell r="CD835">
            <v>34</v>
          </cell>
          <cell r="CF835" t="str">
            <v>Other Industries</v>
          </cell>
          <cell r="CG835">
            <v>16.900000000000006</v>
          </cell>
        </row>
        <row r="836">
          <cell r="B836">
            <v>362211</v>
          </cell>
          <cell r="C836" t="str">
            <v>Gardeners (General)</v>
          </cell>
          <cell r="E836">
            <v>1078</v>
          </cell>
          <cell r="F836" t="str">
            <v>n/a</v>
          </cell>
          <cell r="G836">
            <v>84</v>
          </cell>
          <cell r="H836">
            <v>16</v>
          </cell>
          <cell r="I836">
            <v>50</v>
          </cell>
          <cell r="J836">
            <v>50</v>
          </cell>
          <cell r="K836">
            <v>1.5</v>
          </cell>
          <cell r="L836">
            <v>6.8</v>
          </cell>
          <cell r="M836">
            <v>10.6</v>
          </cell>
          <cell r="N836">
            <v>35.200000000000003</v>
          </cell>
          <cell r="O836">
            <v>17.399999999999999</v>
          </cell>
          <cell r="P836">
            <v>6.9</v>
          </cell>
          <cell r="Q836">
            <v>21.7</v>
          </cell>
          <cell r="Y836">
            <v>50</v>
          </cell>
          <cell r="AA836">
            <v>5.9</v>
          </cell>
          <cell r="AF836">
            <v>41</v>
          </cell>
          <cell r="AH836">
            <v>29400</v>
          </cell>
          <cell r="AI836">
            <v>29440</v>
          </cell>
          <cell r="AN836">
            <v>29.1</v>
          </cell>
          <cell r="AR836">
            <v>8.6</v>
          </cell>
          <cell r="AT836" t="str">
            <v>Administrative and Support Services</v>
          </cell>
          <cell r="AU836" t="str">
            <v>Public Administration and Safety</v>
          </cell>
          <cell r="AV836" t="str">
            <v>Education and Training</v>
          </cell>
          <cell r="AW836" t="str">
            <v>Construction</v>
          </cell>
          <cell r="AX836">
            <v>51.6</v>
          </cell>
          <cell r="AY836">
            <v>11.2</v>
          </cell>
          <cell r="AZ836">
            <v>6.5</v>
          </cell>
          <cell r="BA836">
            <v>6.3</v>
          </cell>
          <cell r="BN836">
            <v>25.7</v>
          </cell>
          <cell r="BO836">
            <v>27.9</v>
          </cell>
          <cell r="BP836">
            <v>17.2</v>
          </cell>
          <cell r="BQ836">
            <v>9.1</v>
          </cell>
          <cell r="BR836">
            <v>14.6</v>
          </cell>
          <cell r="BS836">
            <v>2.8</v>
          </cell>
          <cell r="BT836">
            <v>1</v>
          </cell>
          <cell r="BU836">
            <v>1.7</v>
          </cell>
          <cell r="BV836">
            <v>2.7</v>
          </cell>
          <cell r="BW836">
            <v>6.1</v>
          </cell>
          <cell r="BX836">
            <v>14</v>
          </cell>
          <cell r="BY836">
            <v>20.3</v>
          </cell>
          <cell r="BZ836">
            <v>26.4</v>
          </cell>
          <cell r="CA836">
            <v>12.7</v>
          </cell>
          <cell r="CB836">
            <v>9.8000000000000007</v>
          </cell>
          <cell r="CC836">
            <v>8</v>
          </cell>
          <cell r="CD836">
            <v>47</v>
          </cell>
          <cell r="CF836" t="str">
            <v>Other Industries</v>
          </cell>
          <cell r="CG836">
            <v>24.400000000000006</v>
          </cell>
        </row>
        <row r="837">
          <cell r="B837">
            <v>362212</v>
          </cell>
          <cell r="C837" t="str">
            <v>Arborists</v>
          </cell>
          <cell r="E837">
            <v>1078</v>
          </cell>
          <cell r="F837" t="str">
            <v>n/a</v>
          </cell>
          <cell r="G837">
            <v>97</v>
          </cell>
          <cell r="H837">
            <v>3</v>
          </cell>
          <cell r="I837">
            <v>82</v>
          </cell>
          <cell r="J837">
            <v>18</v>
          </cell>
          <cell r="K837">
            <v>1.3</v>
          </cell>
          <cell r="L837">
            <v>5.3</v>
          </cell>
          <cell r="M837">
            <v>14.7</v>
          </cell>
          <cell r="N837">
            <v>53.2</v>
          </cell>
          <cell r="O837">
            <v>9.3000000000000007</v>
          </cell>
          <cell r="P837">
            <v>4.7</v>
          </cell>
          <cell r="Q837">
            <v>11.5</v>
          </cell>
          <cell r="Y837">
            <v>82</v>
          </cell>
          <cell r="AA837">
            <v>5.9</v>
          </cell>
          <cell r="AF837">
            <v>44</v>
          </cell>
          <cell r="AH837">
            <v>5600</v>
          </cell>
          <cell r="AI837">
            <v>5593</v>
          </cell>
          <cell r="AN837">
            <v>29.1</v>
          </cell>
          <cell r="AR837">
            <v>8.6</v>
          </cell>
          <cell r="AT837" t="str">
            <v>Administrative and Support Services</v>
          </cell>
          <cell r="AU837" t="str">
            <v>Agriculture, Forestry and Fishing</v>
          </cell>
          <cell r="AV837" t="str">
            <v>Public Administration and Safety</v>
          </cell>
          <cell r="AW837" t="str">
            <v>Construction</v>
          </cell>
          <cell r="AX837">
            <v>59</v>
          </cell>
          <cell r="AY837">
            <v>17.2</v>
          </cell>
          <cell r="AZ837">
            <v>13.2</v>
          </cell>
          <cell r="BA837">
            <v>3.4</v>
          </cell>
          <cell r="BN837">
            <v>33.299999999999997</v>
          </cell>
          <cell r="BO837">
            <v>28.4</v>
          </cell>
          <cell r="BP837">
            <v>18.5</v>
          </cell>
          <cell r="BQ837">
            <v>8.8000000000000007</v>
          </cell>
          <cell r="BR837">
            <v>6.3</v>
          </cell>
          <cell r="BS837">
            <v>2.2999999999999998</v>
          </cell>
          <cell r="BT837">
            <v>0.8</v>
          </cell>
          <cell r="BU837">
            <v>1.5</v>
          </cell>
          <cell r="BV837">
            <v>2</v>
          </cell>
          <cell r="BW837">
            <v>11</v>
          </cell>
          <cell r="BX837">
            <v>33.6</v>
          </cell>
          <cell r="BY837">
            <v>26.4</v>
          </cell>
          <cell r="BZ837">
            <v>18.3</v>
          </cell>
          <cell r="CA837">
            <v>4.8</v>
          </cell>
          <cell r="CB837">
            <v>2.9</v>
          </cell>
          <cell r="CC837">
            <v>1</v>
          </cell>
          <cell r="CD837">
            <v>36</v>
          </cell>
          <cell r="CF837" t="str">
            <v>Other Industries</v>
          </cell>
          <cell r="CG837">
            <v>7.1999999999999886</v>
          </cell>
        </row>
        <row r="838">
          <cell r="B838">
            <v>362213</v>
          </cell>
          <cell r="C838" t="str">
            <v>Landscape Gardeners</v>
          </cell>
          <cell r="E838">
            <v>1078</v>
          </cell>
          <cell r="F838" t="str">
            <v>n/a</v>
          </cell>
          <cell r="G838">
            <v>95</v>
          </cell>
          <cell r="H838">
            <v>5</v>
          </cell>
          <cell r="I838">
            <v>76</v>
          </cell>
          <cell r="J838">
            <v>24</v>
          </cell>
          <cell r="K838">
            <v>0.8</v>
          </cell>
          <cell r="L838">
            <v>5.5</v>
          </cell>
          <cell r="M838">
            <v>9.3000000000000007</v>
          </cell>
          <cell r="N838">
            <v>45.1</v>
          </cell>
          <cell r="O838">
            <v>19.899999999999999</v>
          </cell>
          <cell r="P838">
            <v>6.2</v>
          </cell>
          <cell r="Q838">
            <v>13.2</v>
          </cell>
          <cell r="Y838">
            <v>76</v>
          </cell>
          <cell r="AA838">
            <v>5.9</v>
          </cell>
          <cell r="AF838">
            <v>43</v>
          </cell>
          <cell r="AH838">
            <v>20000</v>
          </cell>
          <cell r="AI838">
            <v>19996</v>
          </cell>
          <cell r="AN838">
            <v>29.1</v>
          </cell>
          <cell r="AR838">
            <v>8.6</v>
          </cell>
          <cell r="AT838" t="str">
            <v>Construction</v>
          </cell>
          <cell r="AU838" t="str">
            <v>Administrative and Support Services</v>
          </cell>
          <cell r="AV838" t="str">
            <v>Professional, Scientific and Technical Services</v>
          </cell>
          <cell r="AW838" t="str">
            <v>Public Administration and Safety</v>
          </cell>
          <cell r="AX838">
            <v>82</v>
          </cell>
          <cell r="AY838">
            <v>7.3</v>
          </cell>
          <cell r="AZ838">
            <v>2.4</v>
          </cell>
          <cell r="BA838">
            <v>2.1</v>
          </cell>
          <cell r="BN838">
            <v>31.5</v>
          </cell>
          <cell r="BO838">
            <v>26.5</v>
          </cell>
          <cell r="BP838">
            <v>19.8</v>
          </cell>
          <cell r="BQ838">
            <v>6.9</v>
          </cell>
          <cell r="BR838">
            <v>11.1</v>
          </cell>
          <cell r="BS838">
            <v>1.6</v>
          </cell>
          <cell r="BT838">
            <v>0.7</v>
          </cell>
          <cell r="BU838">
            <v>2</v>
          </cell>
          <cell r="BV838">
            <v>5.9</v>
          </cell>
          <cell r="BW838">
            <v>16</v>
          </cell>
          <cell r="BX838">
            <v>28.4</v>
          </cell>
          <cell r="BY838">
            <v>23.1</v>
          </cell>
          <cell r="BZ838">
            <v>16.5</v>
          </cell>
          <cell r="CA838">
            <v>5.3</v>
          </cell>
          <cell r="CB838">
            <v>3.1</v>
          </cell>
          <cell r="CC838">
            <v>1.7</v>
          </cell>
          <cell r="CD838">
            <v>34</v>
          </cell>
          <cell r="CF838" t="str">
            <v>Other Industries</v>
          </cell>
          <cell r="CG838">
            <v>6.2000000000000028</v>
          </cell>
        </row>
        <row r="839">
          <cell r="B839">
            <v>392111</v>
          </cell>
          <cell r="C839" t="str">
            <v>Print Finishers</v>
          </cell>
          <cell r="E839">
            <v>1020</v>
          </cell>
          <cell r="F839" t="str">
            <v>n/a</v>
          </cell>
          <cell r="G839">
            <v>69</v>
          </cell>
          <cell r="H839">
            <v>31</v>
          </cell>
          <cell r="I839">
            <v>80</v>
          </cell>
          <cell r="J839">
            <v>20</v>
          </cell>
          <cell r="K839">
            <v>0.8</v>
          </cell>
          <cell r="L839">
            <v>5.0999999999999996</v>
          </cell>
          <cell r="M839">
            <v>6.4</v>
          </cell>
          <cell r="N839">
            <v>48.3</v>
          </cell>
          <cell r="O839">
            <v>15.9</v>
          </cell>
          <cell r="P839">
            <v>5.8</v>
          </cell>
          <cell r="Q839">
            <v>17.8</v>
          </cell>
          <cell r="Y839">
            <v>80</v>
          </cell>
          <cell r="AA839">
            <v>0</v>
          </cell>
          <cell r="AF839">
            <v>40</v>
          </cell>
          <cell r="AH839">
            <v>1900</v>
          </cell>
          <cell r="AI839">
            <v>1897</v>
          </cell>
          <cell r="AN839">
            <v>72.599999999999994</v>
          </cell>
          <cell r="AR839">
            <v>-11.2</v>
          </cell>
          <cell r="AT839" t="str">
            <v>Manufacturing</v>
          </cell>
          <cell r="AU839" t="str">
            <v>Information Media and Telecommunications</v>
          </cell>
          <cell r="AV839" t="str">
            <v>Wholesale Trade</v>
          </cell>
          <cell r="AW839" t="str">
            <v>Transport, Postal and Warehousing</v>
          </cell>
          <cell r="AX839">
            <v>79.8</v>
          </cell>
          <cell r="AY839">
            <v>5.9</v>
          </cell>
          <cell r="AZ839">
            <v>3.6</v>
          </cell>
          <cell r="BA839">
            <v>2.9</v>
          </cell>
          <cell r="BN839">
            <v>28.2</v>
          </cell>
          <cell r="BO839">
            <v>32.799999999999997</v>
          </cell>
          <cell r="BP839">
            <v>18.2</v>
          </cell>
          <cell r="BQ839">
            <v>8.5</v>
          </cell>
          <cell r="BR839">
            <v>9.5</v>
          </cell>
          <cell r="BS839">
            <v>1.5</v>
          </cell>
          <cell r="BT839">
            <v>0.3</v>
          </cell>
          <cell r="BU839">
            <v>0.9</v>
          </cell>
          <cell r="BV839">
            <v>1.4</v>
          </cell>
          <cell r="BW839">
            <v>5.2</v>
          </cell>
          <cell r="BX839">
            <v>12.3</v>
          </cell>
          <cell r="BY839">
            <v>21.3</v>
          </cell>
          <cell r="BZ839">
            <v>31.9</v>
          </cell>
          <cell r="CA839">
            <v>14.1</v>
          </cell>
          <cell r="CB839">
            <v>8.8000000000000007</v>
          </cell>
          <cell r="CC839">
            <v>4.9000000000000004</v>
          </cell>
          <cell r="CD839">
            <v>48</v>
          </cell>
          <cell r="CF839" t="str">
            <v>Other Industries</v>
          </cell>
          <cell r="CG839">
            <v>7.7999999999999972</v>
          </cell>
        </row>
        <row r="840">
          <cell r="B840">
            <v>392112</v>
          </cell>
          <cell r="C840" t="str">
            <v>Screen Printers</v>
          </cell>
          <cell r="E840">
            <v>1020</v>
          </cell>
          <cell r="F840" t="str">
            <v>n/a</v>
          </cell>
          <cell r="G840">
            <v>80</v>
          </cell>
          <cell r="H840">
            <v>19</v>
          </cell>
          <cell r="I840">
            <v>79</v>
          </cell>
          <cell r="J840">
            <v>21</v>
          </cell>
          <cell r="K840">
            <v>0.4</v>
          </cell>
          <cell r="L840">
            <v>6.8</v>
          </cell>
          <cell r="M840">
            <v>9</v>
          </cell>
          <cell r="N840">
            <v>33.4</v>
          </cell>
          <cell r="O840">
            <v>21.4</v>
          </cell>
          <cell r="P840">
            <v>8.1999999999999993</v>
          </cell>
          <cell r="Q840">
            <v>20.8</v>
          </cell>
          <cell r="Y840">
            <v>79</v>
          </cell>
          <cell r="AA840">
            <v>0</v>
          </cell>
          <cell r="AF840">
            <v>42</v>
          </cell>
          <cell r="AH840">
            <v>1100</v>
          </cell>
          <cell r="AI840">
            <v>1132</v>
          </cell>
          <cell r="AN840">
            <v>72.599999999999994</v>
          </cell>
          <cell r="AR840">
            <v>-11.2</v>
          </cell>
          <cell r="AT840" t="str">
            <v>Manufacturing</v>
          </cell>
          <cell r="AU840" t="str">
            <v>Professional, Scientific and Technical Services</v>
          </cell>
          <cell r="AV840" t="str">
            <v>Retail Trade</v>
          </cell>
          <cell r="AW840" t="str">
            <v>Wholesale Trade</v>
          </cell>
          <cell r="AX840">
            <v>90.6</v>
          </cell>
          <cell r="AY840">
            <v>2.7</v>
          </cell>
          <cell r="AZ840">
            <v>2.6</v>
          </cell>
          <cell r="BA840">
            <v>2</v>
          </cell>
          <cell r="BN840">
            <v>29.7</v>
          </cell>
          <cell r="BO840">
            <v>28.4</v>
          </cell>
          <cell r="BP840">
            <v>24.9</v>
          </cell>
          <cell r="BQ840">
            <v>6.5</v>
          </cell>
          <cell r="BR840">
            <v>7.3</v>
          </cell>
          <cell r="BS840">
            <v>1.2</v>
          </cell>
          <cell r="BT840">
            <v>1.4</v>
          </cell>
          <cell r="BU840">
            <v>0.5</v>
          </cell>
          <cell r="BV840">
            <v>2</v>
          </cell>
          <cell r="BW840">
            <v>6.8</v>
          </cell>
          <cell r="BX840">
            <v>19.399999999999999</v>
          </cell>
          <cell r="BY840">
            <v>22.3</v>
          </cell>
          <cell r="BZ840">
            <v>26.8</v>
          </cell>
          <cell r="CA840">
            <v>11</v>
          </cell>
          <cell r="CB840">
            <v>7.3</v>
          </cell>
          <cell r="CC840">
            <v>4.3</v>
          </cell>
          <cell r="CD840">
            <v>44</v>
          </cell>
          <cell r="CF840" t="str">
            <v>Other Industries</v>
          </cell>
          <cell r="CG840">
            <v>2.1000000000000085</v>
          </cell>
        </row>
        <row r="841">
          <cell r="B841">
            <v>392311</v>
          </cell>
          <cell r="C841" t="str">
            <v>Printing Machinists</v>
          </cell>
          <cell r="E841">
            <v>1132</v>
          </cell>
          <cell r="F841" t="str">
            <v>n/a</v>
          </cell>
          <cell r="G841">
            <v>89</v>
          </cell>
          <cell r="H841">
            <v>11</v>
          </cell>
          <cell r="I841">
            <v>88</v>
          </cell>
          <cell r="J841">
            <v>12</v>
          </cell>
          <cell r="K841">
            <v>1.1000000000000001</v>
          </cell>
          <cell r="L841">
            <v>4.9000000000000004</v>
          </cell>
          <cell r="M841">
            <v>5.7</v>
          </cell>
          <cell r="N841">
            <v>63.7</v>
          </cell>
          <cell r="O841">
            <v>13.1</v>
          </cell>
          <cell r="P841">
            <v>2.9</v>
          </cell>
          <cell r="Q841">
            <v>8.6999999999999993</v>
          </cell>
          <cell r="Y841">
            <v>88</v>
          </cell>
          <cell r="AA841">
            <v>1.3</v>
          </cell>
          <cell r="AF841">
            <v>41</v>
          </cell>
          <cell r="AH841">
            <v>4400</v>
          </cell>
          <cell r="AI841">
            <v>4404</v>
          </cell>
          <cell r="AN841">
            <v>-25.6</v>
          </cell>
          <cell r="AR841">
            <v>-11.2</v>
          </cell>
          <cell r="AT841" t="str">
            <v>Manufacturing</v>
          </cell>
          <cell r="AU841" t="str">
            <v>Information Media and Telecommunications</v>
          </cell>
          <cell r="AV841" t="str">
            <v>Wholesale Trade</v>
          </cell>
          <cell r="AW841" t="str">
            <v>Professional, Scientific and Technical Services</v>
          </cell>
          <cell r="AX841">
            <v>78.099999999999994</v>
          </cell>
          <cell r="AY841">
            <v>15.1</v>
          </cell>
          <cell r="AZ841">
            <v>1.7</v>
          </cell>
          <cell r="BA841">
            <v>1.6</v>
          </cell>
          <cell r="BN841">
            <v>24.6</v>
          </cell>
          <cell r="BO841">
            <v>35</v>
          </cell>
          <cell r="BP841">
            <v>21.7</v>
          </cell>
          <cell r="BQ841">
            <v>9.1</v>
          </cell>
          <cell r="BR841">
            <v>7.2</v>
          </cell>
          <cell r="BS841">
            <v>1.5</v>
          </cell>
          <cell r="BT841">
            <v>0.4</v>
          </cell>
          <cell r="BU841">
            <v>0.5</v>
          </cell>
          <cell r="BV841">
            <v>1.2</v>
          </cell>
          <cell r="BW841">
            <v>4.4000000000000004</v>
          </cell>
          <cell r="BX841">
            <v>15.9</v>
          </cell>
          <cell r="BY841">
            <v>26.5</v>
          </cell>
          <cell r="BZ841">
            <v>31</v>
          </cell>
          <cell r="CA841">
            <v>10.6</v>
          </cell>
          <cell r="CB841">
            <v>7</v>
          </cell>
          <cell r="CC841">
            <v>3.4</v>
          </cell>
          <cell r="CD841">
            <v>45</v>
          </cell>
          <cell r="CF841" t="str">
            <v>Other Industries</v>
          </cell>
          <cell r="CG841">
            <v>3.5000000000000142</v>
          </cell>
        </row>
        <row r="842">
          <cell r="B842">
            <v>392312</v>
          </cell>
          <cell r="C842" t="str">
            <v>Small Offset Printers</v>
          </cell>
          <cell r="E842">
            <v>1132</v>
          </cell>
          <cell r="F842" t="str">
            <v>n/a</v>
          </cell>
          <cell r="G842">
            <v>83</v>
          </cell>
          <cell r="H842">
            <v>17</v>
          </cell>
          <cell r="I842">
            <v>87</v>
          </cell>
          <cell r="J842">
            <v>14</v>
          </cell>
          <cell r="K842">
            <v>0.9</v>
          </cell>
          <cell r="L842">
            <v>10</v>
          </cell>
          <cell r="M842">
            <v>8.9</v>
          </cell>
          <cell r="N842">
            <v>47.6</v>
          </cell>
          <cell r="O842">
            <v>15.8</v>
          </cell>
          <cell r="P842">
            <v>5.4</v>
          </cell>
          <cell r="Q842">
            <v>11.5</v>
          </cell>
          <cell r="Y842">
            <v>87</v>
          </cell>
          <cell r="AA842">
            <v>1.3</v>
          </cell>
          <cell r="AF842">
            <v>42</v>
          </cell>
          <cell r="AH842">
            <v>370</v>
          </cell>
          <cell r="AI842">
            <v>368</v>
          </cell>
          <cell r="AN842">
            <v>-25.6</v>
          </cell>
          <cell r="AR842">
            <v>-11.2</v>
          </cell>
          <cell r="AT842" t="str">
            <v>Manufacturing</v>
          </cell>
          <cell r="AU842" t="str">
            <v>Wholesale Trade</v>
          </cell>
          <cell r="AV842" t="str">
            <v>Education and Training</v>
          </cell>
          <cell r="AW842" t="str">
            <v>Professional, Scientific and Technical Services</v>
          </cell>
          <cell r="AX842">
            <v>71.8</v>
          </cell>
          <cell r="AY842">
            <v>7.3</v>
          </cell>
          <cell r="AZ842">
            <v>5.4</v>
          </cell>
          <cell r="BA842">
            <v>4.0999999999999996</v>
          </cell>
          <cell r="BN842">
            <v>33</v>
          </cell>
          <cell r="BO842">
            <v>35.700000000000003</v>
          </cell>
          <cell r="BP842">
            <v>13.2</v>
          </cell>
          <cell r="BQ842">
            <v>3.6</v>
          </cell>
          <cell r="BR842">
            <v>11</v>
          </cell>
          <cell r="BS842">
            <v>2.5</v>
          </cell>
          <cell r="BT842">
            <v>0</v>
          </cell>
          <cell r="BU842">
            <v>1.1000000000000001</v>
          </cell>
          <cell r="BV842">
            <v>0</v>
          </cell>
          <cell r="BW842">
            <v>2.5</v>
          </cell>
          <cell r="BX842">
            <v>14.9</v>
          </cell>
          <cell r="BY842">
            <v>25</v>
          </cell>
          <cell r="BZ842">
            <v>32.299999999999997</v>
          </cell>
          <cell r="CA842">
            <v>12.1</v>
          </cell>
          <cell r="CB842">
            <v>9.6</v>
          </cell>
          <cell r="CC842">
            <v>3.7</v>
          </cell>
          <cell r="CD842">
            <v>48</v>
          </cell>
          <cell r="CF842" t="str">
            <v>Other Industries</v>
          </cell>
          <cell r="CG842">
            <v>11.400000000000006</v>
          </cell>
        </row>
        <row r="843">
          <cell r="B843">
            <v>393111</v>
          </cell>
          <cell r="C843" t="str">
            <v>Canvas Goods Fabricators</v>
          </cell>
          <cell r="E843" t="str">
            <v>n/a</v>
          </cell>
          <cell r="F843" t="str">
            <v>n/a</v>
          </cell>
          <cell r="G843">
            <v>57</v>
          </cell>
          <cell r="H843">
            <v>43</v>
          </cell>
          <cell r="I843">
            <v>69</v>
          </cell>
          <cell r="J843">
            <v>31</v>
          </cell>
          <cell r="K843">
            <v>0</v>
          </cell>
          <cell r="L843">
            <v>0.7</v>
          </cell>
          <cell r="M843">
            <v>1.4</v>
          </cell>
          <cell r="N843">
            <v>31.3</v>
          </cell>
          <cell r="O843">
            <v>18.7</v>
          </cell>
          <cell r="P843">
            <v>11.5</v>
          </cell>
          <cell r="Q843">
            <v>36.4</v>
          </cell>
          <cell r="Y843">
            <v>69</v>
          </cell>
          <cell r="AA843">
            <v>0</v>
          </cell>
          <cell r="AF843">
            <v>42</v>
          </cell>
          <cell r="AH843">
            <v>450</v>
          </cell>
          <cell r="AI843">
            <v>448</v>
          </cell>
          <cell r="AN843">
            <v>208</v>
          </cell>
          <cell r="AR843">
            <v>-19.399999999999999</v>
          </cell>
          <cell r="AT843" t="str">
            <v>Manufacturing</v>
          </cell>
          <cell r="AU843" t="str">
            <v>Other Services</v>
          </cell>
          <cell r="AV843" t="str">
            <v>Wholesale Trade</v>
          </cell>
          <cell r="AW843" t="str">
            <v>Transport, Postal and Warehousing</v>
          </cell>
          <cell r="AX843">
            <v>85.2</v>
          </cell>
          <cell r="AY843">
            <v>8.1999999999999993</v>
          </cell>
          <cell r="AZ843">
            <v>1.8</v>
          </cell>
          <cell r="BA843">
            <v>1.6</v>
          </cell>
          <cell r="BN843">
            <v>18.5</v>
          </cell>
          <cell r="BO843">
            <v>17.899999999999999</v>
          </cell>
          <cell r="BP843">
            <v>31.6</v>
          </cell>
          <cell r="BQ843">
            <v>11.5</v>
          </cell>
          <cell r="BR843">
            <v>17</v>
          </cell>
          <cell r="BS843">
            <v>3.5</v>
          </cell>
          <cell r="BT843">
            <v>0</v>
          </cell>
          <cell r="BU843">
            <v>0</v>
          </cell>
          <cell r="BV843">
            <v>1.1000000000000001</v>
          </cell>
          <cell r="BW843">
            <v>7.1</v>
          </cell>
          <cell r="BX843">
            <v>12.4</v>
          </cell>
          <cell r="BY843">
            <v>16.2</v>
          </cell>
          <cell r="BZ843">
            <v>31.8</v>
          </cell>
          <cell r="CA843">
            <v>17.100000000000001</v>
          </cell>
          <cell r="CB843">
            <v>9.1</v>
          </cell>
          <cell r="CC843">
            <v>5.0999999999999996</v>
          </cell>
          <cell r="CD843">
            <v>48</v>
          </cell>
          <cell r="CF843" t="str">
            <v>Other Industries</v>
          </cell>
          <cell r="CG843">
            <v>3.2000000000000028</v>
          </cell>
        </row>
        <row r="844">
          <cell r="B844">
            <v>393112</v>
          </cell>
          <cell r="C844" t="str">
            <v>Leather Goods Makers</v>
          </cell>
          <cell r="E844" t="str">
            <v>n/a</v>
          </cell>
          <cell r="F844" t="str">
            <v>n/a</v>
          </cell>
          <cell r="G844">
            <v>68</v>
          </cell>
          <cell r="H844">
            <v>31</v>
          </cell>
          <cell r="I844">
            <v>65</v>
          </cell>
          <cell r="J844">
            <v>35</v>
          </cell>
          <cell r="K844">
            <v>0.7</v>
          </cell>
          <cell r="L844">
            <v>7.3</v>
          </cell>
          <cell r="M844">
            <v>8.6999999999999993</v>
          </cell>
          <cell r="N844">
            <v>34.9</v>
          </cell>
          <cell r="O844">
            <v>20.3</v>
          </cell>
          <cell r="P844">
            <v>4.8</v>
          </cell>
          <cell r="Q844">
            <v>23.3</v>
          </cell>
          <cell r="Y844">
            <v>65</v>
          </cell>
          <cell r="AA844">
            <v>0</v>
          </cell>
          <cell r="AF844">
            <v>46</v>
          </cell>
          <cell r="AH844">
            <v>480</v>
          </cell>
          <cell r="AI844">
            <v>484</v>
          </cell>
          <cell r="AN844">
            <v>208</v>
          </cell>
          <cell r="AR844">
            <v>-19.399999999999999</v>
          </cell>
          <cell r="AT844" t="str">
            <v>Manufacturing</v>
          </cell>
          <cell r="AU844" t="str">
            <v>Other Services</v>
          </cell>
          <cell r="AV844" t="str">
            <v>Retail Trade</v>
          </cell>
          <cell r="AW844" t="str">
            <v>Arts and Recreation Services</v>
          </cell>
          <cell r="AX844">
            <v>76.099999999999994</v>
          </cell>
          <cell r="AY844">
            <v>8</v>
          </cell>
          <cell r="AZ844">
            <v>6.8</v>
          </cell>
          <cell r="BA844">
            <v>3.6</v>
          </cell>
          <cell r="BN844">
            <v>33.5</v>
          </cell>
          <cell r="BO844">
            <v>24.1</v>
          </cell>
          <cell r="BP844">
            <v>27.8</v>
          </cell>
          <cell r="BQ844">
            <v>5.5</v>
          </cell>
          <cell r="BR844">
            <v>4.5</v>
          </cell>
          <cell r="BS844">
            <v>3.3</v>
          </cell>
          <cell r="BT844">
            <v>1.2</v>
          </cell>
          <cell r="BU844">
            <v>0</v>
          </cell>
          <cell r="BV844">
            <v>2.5</v>
          </cell>
          <cell r="BW844">
            <v>4.5999999999999996</v>
          </cell>
          <cell r="BX844">
            <v>12.6</v>
          </cell>
          <cell r="BY844">
            <v>17.3</v>
          </cell>
          <cell r="BZ844">
            <v>25.1</v>
          </cell>
          <cell r="CA844">
            <v>13.7</v>
          </cell>
          <cell r="CB844">
            <v>11.8</v>
          </cell>
          <cell r="CC844">
            <v>12.4</v>
          </cell>
          <cell r="CD844">
            <v>50</v>
          </cell>
          <cell r="CF844" t="str">
            <v>Other Industries</v>
          </cell>
          <cell r="CG844">
            <v>5.5000000000000142</v>
          </cell>
        </row>
        <row r="845">
          <cell r="B845">
            <v>393113</v>
          </cell>
          <cell r="C845" t="str">
            <v>Sail Makers</v>
          </cell>
          <cell r="E845" t="str">
            <v>n/a</v>
          </cell>
          <cell r="F845" t="str">
            <v>n/a</v>
          </cell>
          <cell r="G845">
            <v>87</v>
          </cell>
          <cell r="H845">
            <v>12</v>
          </cell>
          <cell r="I845">
            <v>77</v>
          </cell>
          <cell r="J845">
            <v>23</v>
          </cell>
          <cell r="K845">
            <v>0</v>
          </cell>
          <cell r="L845">
            <v>5.6</v>
          </cell>
          <cell r="M845">
            <v>4.7</v>
          </cell>
          <cell r="N845">
            <v>57.3</v>
          </cell>
          <cell r="O845">
            <v>17.2</v>
          </cell>
          <cell r="P845">
            <v>2.6</v>
          </cell>
          <cell r="Q845">
            <v>12.5</v>
          </cell>
          <cell r="Y845">
            <v>77</v>
          </cell>
          <cell r="AA845">
            <v>0</v>
          </cell>
          <cell r="AF845">
            <v>44</v>
          </cell>
          <cell r="AH845">
            <v>260</v>
          </cell>
          <cell r="AI845">
            <v>255</v>
          </cell>
          <cell r="AN845">
            <v>208</v>
          </cell>
          <cell r="AR845">
            <v>-19.399999999999999</v>
          </cell>
          <cell r="AT845" t="str">
            <v>Manufacturing</v>
          </cell>
          <cell r="AU845" t="str">
            <v>Construction</v>
          </cell>
          <cell r="AV845" t="str">
            <v>Other Services</v>
          </cell>
          <cell r="AW845" t="str">
            <v>Wholesale Trade</v>
          </cell>
          <cell r="AX845">
            <v>90.5</v>
          </cell>
          <cell r="AY845">
            <v>5</v>
          </cell>
          <cell r="AZ845">
            <v>1.8</v>
          </cell>
          <cell r="BA845">
            <v>1.4</v>
          </cell>
          <cell r="BN845">
            <v>37.299999999999997</v>
          </cell>
          <cell r="BO845">
            <v>13.1</v>
          </cell>
          <cell r="BP845">
            <v>25</v>
          </cell>
          <cell r="BQ845">
            <v>6</v>
          </cell>
          <cell r="BR845">
            <v>14.7</v>
          </cell>
          <cell r="BS845">
            <v>2.8</v>
          </cell>
          <cell r="BT845">
            <v>1.2</v>
          </cell>
          <cell r="BU845">
            <v>0</v>
          </cell>
          <cell r="BV845">
            <v>4</v>
          </cell>
          <cell r="BW845">
            <v>7.6</v>
          </cell>
          <cell r="BX845">
            <v>16.3</v>
          </cell>
          <cell r="BY845">
            <v>14.7</v>
          </cell>
          <cell r="BZ845">
            <v>24.3</v>
          </cell>
          <cell r="CA845">
            <v>13.1</v>
          </cell>
          <cell r="CB845">
            <v>10.4</v>
          </cell>
          <cell r="CC845">
            <v>9.6</v>
          </cell>
          <cell r="CD845">
            <v>47</v>
          </cell>
          <cell r="CF845" t="str">
            <v>Other Industries</v>
          </cell>
          <cell r="CG845">
            <v>1.2999999999999972</v>
          </cell>
        </row>
        <row r="846">
          <cell r="B846">
            <v>393114</v>
          </cell>
          <cell r="C846" t="str">
            <v>Shoemakers</v>
          </cell>
          <cell r="E846" t="str">
            <v>n/a</v>
          </cell>
          <cell r="F846" t="str">
            <v>n/a</v>
          </cell>
          <cell r="G846">
            <v>88</v>
          </cell>
          <cell r="H846">
            <v>13</v>
          </cell>
          <cell r="I846">
            <v>78</v>
          </cell>
          <cell r="J846">
            <v>22</v>
          </cell>
          <cell r="K846">
            <v>0.7</v>
          </cell>
          <cell r="L846">
            <v>5.6</v>
          </cell>
          <cell r="M846">
            <v>5.3</v>
          </cell>
          <cell r="N846">
            <v>31.1</v>
          </cell>
          <cell r="O846">
            <v>21.7</v>
          </cell>
          <cell r="P846">
            <v>8.3000000000000007</v>
          </cell>
          <cell r="Q846">
            <v>27.3</v>
          </cell>
          <cell r="Y846">
            <v>78</v>
          </cell>
          <cell r="AA846">
            <v>0</v>
          </cell>
          <cell r="AF846">
            <v>46</v>
          </cell>
          <cell r="AH846">
            <v>930</v>
          </cell>
          <cell r="AI846">
            <v>927</v>
          </cell>
          <cell r="AN846">
            <v>208</v>
          </cell>
          <cell r="AR846">
            <v>-19.399999999999999</v>
          </cell>
          <cell r="AT846" t="str">
            <v>Other Services</v>
          </cell>
          <cell r="AU846" t="str">
            <v>Manufacturing</v>
          </cell>
          <cell r="AV846" t="str">
            <v>Retail Trade</v>
          </cell>
          <cell r="AW846" t="str">
            <v>Health Care and Social Assistance</v>
          </cell>
          <cell r="AX846">
            <v>62.9</v>
          </cell>
          <cell r="AY846">
            <v>20.399999999999999</v>
          </cell>
          <cell r="AZ846">
            <v>9.1</v>
          </cell>
          <cell r="BA846">
            <v>1.9</v>
          </cell>
          <cell r="BN846">
            <v>33.799999999999997</v>
          </cell>
          <cell r="BO846">
            <v>25.5</v>
          </cell>
          <cell r="BP846">
            <v>13.6</v>
          </cell>
          <cell r="BQ846">
            <v>14.3</v>
          </cell>
          <cell r="BR846">
            <v>8.9</v>
          </cell>
          <cell r="BS846">
            <v>1.7</v>
          </cell>
          <cell r="BT846">
            <v>0.4</v>
          </cell>
          <cell r="BU846">
            <v>1.7</v>
          </cell>
          <cell r="BV846">
            <v>1.8</v>
          </cell>
          <cell r="BW846">
            <v>5.6</v>
          </cell>
          <cell r="BX846">
            <v>14.5</v>
          </cell>
          <cell r="BY846">
            <v>14.6</v>
          </cell>
          <cell r="BZ846">
            <v>30.9</v>
          </cell>
          <cell r="CA846">
            <v>12.4</v>
          </cell>
          <cell r="CB846">
            <v>8.1999999999999993</v>
          </cell>
          <cell r="CC846">
            <v>12</v>
          </cell>
          <cell r="CD846">
            <v>49</v>
          </cell>
          <cell r="CF846" t="str">
            <v>Other Industries</v>
          </cell>
          <cell r="CG846">
            <v>5.7000000000000028</v>
          </cell>
        </row>
        <row r="847">
          <cell r="B847">
            <v>393211</v>
          </cell>
          <cell r="C847" t="str">
            <v>Apparel Cutters</v>
          </cell>
          <cell r="E847">
            <v>1132</v>
          </cell>
          <cell r="F847" t="str">
            <v>n/a</v>
          </cell>
          <cell r="G847">
            <v>63</v>
          </cell>
          <cell r="H847">
            <v>35</v>
          </cell>
          <cell r="I847">
            <v>63</v>
          </cell>
          <cell r="J847">
            <v>37</v>
          </cell>
          <cell r="K847">
            <v>0</v>
          </cell>
          <cell r="L847">
            <v>3.1</v>
          </cell>
          <cell r="M847">
            <v>7.4</v>
          </cell>
          <cell r="N847">
            <v>24.3</v>
          </cell>
          <cell r="O847">
            <v>21.7</v>
          </cell>
          <cell r="P847">
            <v>6.1</v>
          </cell>
          <cell r="Q847">
            <v>37.299999999999997</v>
          </cell>
          <cell r="Y847">
            <v>63</v>
          </cell>
          <cell r="AA847">
            <v>2.8</v>
          </cell>
          <cell r="AF847">
            <v>40</v>
          </cell>
          <cell r="AH847">
            <v>430</v>
          </cell>
          <cell r="AI847">
            <v>426</v>
          </cell>
          <cell r="AN847">
            <v>72</v>
          </cell>
          <cell r="AR847">
            <v>-7.7</v>
          </cell>
          <cell r="AT847" t="str">
            <v>Manufacturing</v>
          </cell>
          <cell r="AU847" t="str">
            <v>Wholesale Trade</v>
          </cell>
          <cell r="AV847" t="str">
            <v>Retail Trade</v>
          </cell>
          <cell r="AW847" t="str">
            <v>Information Media and Telecommunications</v>
          </cell>
          <cell r="AX847">
            <v>77.599999999999994</v>
          </cell>
          <cell r="AY847">
            <v>6.1</v>
          </cell>
          <cell r="AZ847">
            <v>6.1</v>
          </cell>
          <cell r="BA847">
            <v>2.4</v>
          </cell>
          <cell r="BN847">
            <v>39.9</v>
          </cell>
          <cell r="BO847">
            <v>31.3</v>
          </cell>
          <cell r="BP847">
            <v>16.3</v>
          </cell>
          <cell r="BQ847">
            <v>5.3</v>
          </cell>
          <cell r="BR847">
            <v>6</v>
          </cell>
          <cell r="BS847">
            <v>1.2</v>
          </cell>
          <cell r="BT847">
            <v>0</v>
          </cell>
          <cell r="BU847">
            <v>0</v>
          </cell>
          <cell r="BV847">
            <v>0</v>
          </cell>
          <cell r="BW847">
            <v>2.9</v>
          </cell>
          <cell r="BX847">
            <v>8.6999999999999993</v>
          </cell>
          <cell r="BY847">
            <v>12</v>
          </cell>
          <cell r="BZ847">
            <v>29.6</v>
          </cell>
          <cell r="CA847">
            <v>18.8</v>
          </cell>
          <cell r="CB847">
            <v>14.5</v>
          </cell>
          <cell r="CC847">
            <v>13.5</v>
          </cell>
          <cell r="CD847">
            <v>53</v>
          </cell>
          <cell r="CF847" t="str">
            <v>Other Industries</v>
          </cell>
          <cell r="CG847">
            <v>7.8000000000000114</v>
          </cell>
        </row>
        <row r="848">
          <cell r="B848">
            <v>393212</v>
          </cell>
          <cell r="C848" t="str">
            <v>Clothing Patternmakers</v>
          </cell>
          <cell r="E848">
            <v>1132</v>
          </cell>
          <cell r="F848" t="str">
            <v>n/a</v>
          </cell>
          <cell r="G848">
            <v>17</v>
          </cell>
          <cell r="H848">
            <v>84</v>
          </cell>
          <cell r="I848">
            <v>61</v>
          </cell>
          <cell r="J848">
            <v>39</v>
          </cell>
          <cell r="K848">
            <v>1.8</v>
          </cell>
          <cell r="L848">
            <v>18.3</v>
          </cell>
          <cell r="M848">
            <v>40</v>
          </cell>
          <cell r="N848">
            <v>24.5</v>
          </cell>
          <cell r="O848">
            <v>8</v>
          </cell>
          <cell r="P848">
            <v>0.8</v>
          </cell>
          <cell r="Q848">
            <v>6.8</v>
          </cell>
          <cell r="Y848">
            <v>61</v>
          </cell>
          <cell r="AA848">
            <v>2.8</v>
          </cell>
          <cell r="AF848">
            <v>42</v>
          </cell>
          <cell r="AH848">
            <v>450</v>
          </cell>
          <cell r="AI848">
            <v>451</v>
          </cell>
          <cell r="AN848">
            <v>72</v>
          </cell>
          <cell r="AR848">
            <v>-7.7</v>
          </cell>
          <cell r="AT848" t="str">
            <v>Manufacturing</v>
          </cell>
          <cell r="AU848" t="str">
            <v>Retail Trade</v>
          </cell>
          <cell r="AV848" t="str">
            <v>Wholesale Trade</v>
          </cell>
          <cell r="AW848" t="str">
            <v>Professional, Scientific and Technical Services</v>
          </cell>
          <cell r="AX848">
            <v>61.5</v>
          </cell>
          <cell r="AY848">
            <v>21</v>
          </cell>
          <cell r="AZ848">
            <v>10</v>
          </cell>
          <cell r="BA848">
            <v>4.0999999999999996</v>
          </cell>
          <cell r="BN848">
            <v>45.6</v>
          </cell>
          <cell r="BO848">
            <v>36</v>
          </cell>
          <cell r="BP848">
            <v>8.9</v>
          </cell>
          <cell r="BQ848">
            <v>3.3</v>
          </cell>
          <cell r="BR848">
            <v>5.6</v>
          </cell>
          <cell r="BS848">
            <v>0.7</v>
          </cell>
          <cell r="BT848">
            <v>0</v>
          </cell>
          <cell r="BU848">
            <v>0</v>
          </cell>
          <cell r="BV848">
            <v>0</v>
          </cell>
          <cell r="BW848">
            <v>2.7</v>
          </cell>
          <cell r="BX848">
            <v>16</v>
          </cell>
          <cell r="BY848">
            <v>18</v>
          </cell>
          <cell r="BZ848">
            <v>35.700000000000003</v>
          </cell>
          <cell r="CA848">
            <v>15.1</v>
          </cell>
          <cell r="CB848">
            <v>6.7</v>
          </cell>
          <cell r="CC848">
            <v>6</v>
          </cell>
          <cell r="CD848">
            <v>49</v>
          </cell>
          <cell r="CF848" t="str">
            <v>Other Industries</v>
          </cell>
          <cell r="CG848">
            <v>3.4000000000000057</v>
          </cell>
        </row>
        <row r="849">
          <cell r="B849">
            <v>393213</v>
          </cell>
          <cell r="C849" t="str">
            <v>Dressmakers and Tailors</v>
          </cell>
          <cell r="E849">
            <v>1132</v>
          </cell>
          <cell r="F849" t="str">
            <v>n/a</v>
          </cell>
          <cell r="G849">
            <v>16</v>
          </cell>
          <cell r="H849">
            <v>84</v>
          </cell>
          <cell r="I849">
            <v>49</v>
          </cell>
          <cell r="J849">
            <v>51</v>
          </cell>
          <cell r="K849">
            <v>2.1</v>
          </cell>
          <cell r="L849">
            <v>11</v>
          </cell>
          <cell r="M849">
            <v>16.399999999999999</v>
          </cell>
          <cell r="N849">
            <v>16.600000000000001</v>
          </cell>
          <cell r="O849">
            <v>22.6</v>
          </cell>
          <cell r="P849">
            <v>4.2</v>
          </cell>
          <cell r="Q849">
            <v>27.1</v>
          </cell>
          <cell r="Y849">
            <v>49</v>
          </cell>
          <cell r="AA849">
            <v>2.8</v>
          </cell>
          <cell r="AF849">
            <v>44</v>
          </cell>
          <cell r="AH849">
            <v>5500</v>
          </cell>
          <cell r="AI849">
            <v>5532</v>
          </cell>
          <cell r="AN849">
            <v>72</v>
          </cell>
          <cell r="AR849">
            <v>-7.7</v>
          </cell>
          <cell r="AT849" t="str">
            <v>Manufacturing</v>
          </cell>
          <cell r="AU849" t="str">
            <v>Other Services</v>
          </cell>
          <cell r="AV849" t="str">
            <v>Retail Trade</v>
          </cell>
          <cell r="AW849" t="str">
            <v>Arts and Recreation Services</v>
          </cell>
          <cell r="AX849">
            <v>42.5</v>
          </cell>
          <cell r="AY849">
            <v>30.1</v>
          </cell>
          <cell r="AZ849">
            <v>9.5</v>
          </cell>
          <cell r="BA849">
            <v>4.0999999999999996</v>
          </cell>
          <cell r="BN849">
            <v>34.299999999999997</v>
          </cell>
          <cell r="BO849">
            <v>27.9</v>
          </cell>
          <cell r="BP849">
            <v>17.2</v>
          </cell>
          <cell r="BQ849">
            <v>5.9</v>
          </cell>
          <cell r="BR849">
            <v>10.4</v>
          </cell>
          <cell r="BS849">
            <v>2</v>
          </cell>
          <cell r="BT849">
            <v>1</v>
          </cell>
          <cell r="BU849">
            <v>1.3</v>
          </cell>
          <cell r="BV849">
            <v>2.1</v>
          </cell>
          <cell r="BW849">
            <v>4.5999999999999996</v>
          </cell>
          <cell r="BX849">
            <v>13.7</v>
          </cell>
          <cell r="BY849">
            <v>15.2</v>
          </cell>
          <cell r="BZ849">
            <v>28.1</v>
          </cell>
          <cell r="CA849">
            <v>15</v>
          </cell>
          <cell r="CB849">
            <v>11.8</v>
          </cell>
          <cell r="CC849">
            <v>9.4</v>
          </cell>
          <cell r="CD849">
            <v>50</v>
          </cell>
          <cell r="CF849" t="str">
            <v>Other Industries</v>
          </cell>
          <cell r="CG849">
            <v>13.800000000000011</v>
          </cell>
        </row>
        <row r="850">
          <cell r="B850">
            <v>393299</v>
          </cell>
          <cell r="C850" t="str">
            <v>Other Clothing Trades Workers</v>
          </cell>
          <cell r="E850">
            <v>1132</v>
          </cell>
          <cell r="F850" t="str">
            <v>n/a</v>
          </cell>
          <cell r="G850">
            <v>29</v>
          </cell>
          <cell r="H850">
            <v>72</v>
          </cell>
          <cell r="I850">
            <v>55</v>
          </cell>
          <cell r="J850">
            <v>45</v>
          </cell>
          <cell r="K850">
            <v>2</v>
          </cell>
          <cell r="L850">
            <v>13.9</v>
          </cell>
          <cell r="M850">
            <v>12.6</v>
          </cell>
          <cell r="N850">
            <v>23.8</v>
          </cell>
          <cell r="O850">
            <v>22.5</v>
          </cell>
          <cell r="P850">
            <v>2.6</v>
          </cell>
          <cell r="Q850">
            <v>22.5</v>
          </cell>
          <cell r="Y850">
            <v>55</v>
          </cell>
          <cell r="AA850">
            <v>2.8</v>
          </cell>
          <cell r="AF850">
            <v>45</v>
          </cell>
          <cell r="AH850">
            <v>180</v>
          </cell>
          <cell r="AI850">
            <v>181</v>
          </cell>
          <cell r="AN850">
            <v>72</v>
          </cell>
          <cell r="AR850">
            <v>-7.7</v>
          </cell>
          <cell r="AT850" t="str">
            <v>Manufacturing</v>
          </cell>
          <cell r="AU850" t="str">
            <v>Retail Trade</v>
          </cell>
          <cell r="AV850" t="str">
            <v>Other Services</v>
          </cell>
          <cell r="AW850" t="str">
            <v>Agriculture, Forestry and Fishing</v>
          </cell>
          <cell r="AX850">
            <v>56.9</v>
          </cell>
          <cell r="AY850">
            <v>29.3</v>
          </cell>
          <cell r="AZ850">
            <v>7.8</v>
          </cell>
          <cell r="BA850">
            <v>2.4</v>
          </cell>
          <cell r="BN850">
            <v>46.8</v>
          </cell>
          <cell r="BO850">
            <v>23.7</v>
          </cell>
          <cell r="BP850">
            <v>20.8</v>
          </cell>
          <cell r="BQ850">
            <v>4.5999999999999996</v>
          </cell>
          <cell r="BR850">
            <v>4</v>
          </cell>
          <cell r="BS850">
            <v>0</v>
          </cell>
          <cell r="BT850">
            <v>0</v>
          </cell>
          <cell r="BU850">
            <v>0</v>
          </cell>
          <cell r="BV850">
            <v>1.6</v>
          </cell>
          <cell r="BW850">
            <v>3.2</v>
          </cell>
          <cell r="BX850">
            <v>15.1</v>
          </cell>
          <cell r="BY850">
            <v>24.2</v>
          </cell>
          <cell r="BZ850">
            <v>25.3</v>
          </cell>
          <cell r="CA850">
            <v>12.4</v>
          </cell>
          <cell r="CB850">
            <v>9.6999999999999993</v>
          </cell>
          <cell r="CC850">
            <v>8.6</v>
          </cell>
          <cell r="CD850">
            <v>46</v>
          </cell>
          <cell r="CF850" t="str">
            <v>Other Industries</v>
          </cell>
          <cell r="CG850">
            <v>3.5999999999999943</v>
          </cell>
        </row>
        <row r="851">
          <cell r="B851">
            <v>394211</v>
          </cell>
          <cell r="C851" t="str">
            <v>Furniture Finishers</v>
          </cell>
          <cell r="E851" t="str">
            <v>n/a</v>
          </cell>
          <cell r="F851" t="str">
            <v>n/a</v>
          </cell>
          <cell r="G851">
            <v>93</v>
          </cell>
          <cell r="H851">
            <v>7</v>
          </cell>
          <cell r="I851">
            <v>83</v>
          </cell>
          <cell r="J851">
            <v>17</v>
          </cell>
          <cell r="K851">
            <v>0</v>
          </cell>
          <cell r="L851">
            <v>3.2</v>
          </cell>
          <cell r="M851">
            <v>1.7</v>
          </cell>
          <cell r="N851">
            <v>59.3</v>
          </cell>
          <cell r="O851">
            <v>13</v>
          </cell>
          <cell r="P851">
            <v>5.7</v>
          </cell>
          <cell r="Q851">
            <v>17.2</v>
          </cell>
          <cell r="Y851">
            <v>83</v>
          </cell>
          <cell r="AA851">
            <v>1.9</v>
          </cell>
          <cell r="AF851">
            <v>43</v>
          </cell>
          <cell r="AH851">
            <v>690</v>
          </cell>
          <cell r="AI851">
            <v>687</v>
          </cell>
          <cell r="AN851">
            <v>-19.7</v>
          </cell>
          <cell r="AR851">
            <v>-14.2</v>
          </cell>
          <cell r="AT851" t="str">
            <v>Manufacturing</v>
          </cell>
          <cell r="AU851" t="str">
            <v>Other Services</v>
          </cell>
          <cell r="AV851" t="str">
            <v>Construction</v>
          </cell>
          <cell r="AW851" t="str">
            <v>Retail Trade</v>
          </cell>
          <cell r="AX851">
            <v>56.1</v>
          </cell>
          <cell r="AY851">
            <v>18.899999999999999</v>
          </cell>
          <cell r="AZ851">
            <v>13.4</v>
          </cell>
          <cell r="BA851">
            <v>4.4000000000000004</v>
          </cell>
          <cell r="BN851">
            <v>31.8</v>
          </cell>
          <cell r="BO851">
            <v>24.7</v>
          </cell>
          <cell r="BP851">
            <v>16.399999999999999</v>
          </cell>
          <cell r="BQ851">
            <v>12.8</v>
          </cell>
          <cell r="BR851">
            <v>11.2</v>
          </cell>
          <cell r="BS851">
            <v>1.5</v>
          </cell>
          <cell r="BT851">
            <v>0.4</v>
          </cell>
          <cell r="BU851">
            <v>1.3</v>
          </cell>
          <cell r="BV851">
            <v>4.5999999999999996</v>
          </cell>
          <cell r="BW851">
            <v>10.1</v>
          </cell>
          <cell r="BX851">
            <v>17.399999999999999</v>
          </cell>
          <cell r="BY851">
            <v>21.9</v>
          </cell>
          <cell r="BZ851">
            <v>24.2</v>
          </cell>
          <cell r="CA851">
            <v>9.5</v>
          </cell>
          <cell r="CB851">
            <v>8.1999999999999993</v>
          </cell>
          <cell r="CC851">
            <v>4</v>
          </cell>
          <cell r="CD851">
            <v>43</v>
          </cell>
          <cell r="CF851" t="str">
            <v>Other Industries</v>
          </cell>
          <cell r="CG851">
            <v>7.1999999999999886</v>
          </cell>
        </row>
        <row r="852">
          <cell r="B852">
            <v>394212</v>
          </cell>
          <cell r="C852" t="str">
            <v>Picture Framers</v>
          </cell>
          <cell r="E852" t="str">
            <v>n/a</v>
          </cell>
          <cell r="F852" t="str">
            <v>n/a</v>
          </cell>
          <cell r="G852">
            <v>65</v>
          </cell>
          <cell r="H852">
            <v>35</v>
          </cell>
          <cell r="I852">
            <v>59</v>
          </cell>
          <cell r="J852">
            <v>41</v>
          </cell>
          <cell r="K852">
            <v>3.8</v>
          </cell>
          <cell r="L852">
            <v>15.6</v>
          </cell>
          <cell r="M852">
            <v>11.3</v>
          </cell>
          <cell r="N852">
            <v>20.9</v>
          </cell>
          <cell r="O852">
            <v>24.7</v>
          </cell>
          <cell r="P852">
            <v>7.3</v>
          </cell>
          <cell r="Q852">
            <v>16.399999999999999</v>
          </cell>
          <cell r="Y852">
            <v>59</v>
          </cell>
          <cell r="AA852">
            <v>1.9</v>
          </cell>
          <cell r="AF852">
            <v>44</v>
          </cell>
          <cell r="AH852">
            <v>1700</v>
          </cell>
          <cell r="AI852">
            <v>1738</v>
          </cell>
          <cell r="AN852">
            <v>-19.7</v>
          </cell>
          <cell r="AR852">
            <v>-14.2</v>
          </cell>
          <cell r="AT852" t="str">
            <v>Retail Trade</v>
          </cell>
          <cell r="AU852" t="str">
            <v>Manufacturing</v>
          </cell>
          <cell r="AV852" t="str">
            <v>Arts and Recreation Services</v>
          </cell>
          <cell r="AW852" t="str">
            <v>Wholesale Trade</v>
          </cell>
          <cell r="AX852">
            <v>59.7</v>
          </cell>
          <cell r="AY852">
            <v>27.2</v>
          </cell>
          <cell r="AZ852">
            <v>5.5</v>
          </cell>
          <cell r="BA852">
            <v>1.9</v>
          </cell>
          <cell r="BN852">
            <v>30.2</v>
          </cell>
          <cell r="BO852">
            <v>29.3</v>
          </cell>
          <cell r="BP852">
            <v>17.3</v>
          </cell>
          <cell r="BQ852">
            <v>6.2</v>
          </cell>
          <cell r="BR852">
            <v>10.5</v>
          </cell>
          <cell r="BS852">
            <v>3.5</v>
          </cell>
          <cell r="BT852">
            <v>1</v>
          </cell>
          <cell r="BU852">
            <v>2</v>
          </cell>
          <cell r="BV852">
            <v>1.3</v>
          </cell>
          <cell r="BW852">
            <v>3.7</v>
          </cell>
          <cell r="BX852">
            <v>12.9</v>
          </cell>
          <cell r="BY852">
            <v>17.7</v>
          </cell>
          <cell r="BZ852">
            <v>25.6</v>
          </cell>
          <cell r="CA852">
            <v>13.3</v>
          </cell>
          <cell r="CB852">
            <v>12.1</v>
          </cell>
          <cell r="CC852">
            <v>13.3</v>
          </cell>
          <cell r="CD852">
            <v>50</v>
          </cell>
          <cell r="CF852" t="str">
            <v>Other Industries</v>
          </cell>
          <cell r="CG852">
            <v>5.6999999999999886</v>
          </cell>
        </row>
        <row r="853">
          <cell r="B853">
            <v>394213</v>
          </cell>
          <cell r="C853" t="str">
            <v>Wood Machinists</v>
          </cell>
          <cell r="E853" t="str">
            <v>n/a</v>
          </cell>
          <cell r="F853" t="str">
            <v>n/a</v>
          </cell>
          <cell r="G853">
            <v>100</v>
          </cell>
          <cell r="H853">
            <v>1</v>
          </cell>
          <cell r="I853">
            <v>92</v>
          </cell>
          <cell r="J853">
            <v>8</v>
          </cell>
          <cell r="K853">
            <v>0</v>
          </cell>
          <cell r="L853">
            <v>1.5</v>
          </cell>
          <cell r="M853">
            <v>2.1</v>
          </cell>
          <cell r="N853">
            <v>68</v>
          </cell>
          <cell r="O853">
            <v>11.4</v>
          </cell>
          <cell r="P853">
            <v>3.6</v>
          </cell>
          <cell r="Q853">
            <v>13.4</v>
          </cell>
          <cell r="Y853">
            <v>92</v>
          </cell>
          <cell r="AA853">
            <v>1.9</v>
          </cell>
          <cell r="AF853">
            <v>42</v>
          </cell>
          <cell r="AH853">
            <v>1200</v>
          </cell>
          <cell r="AI853">
            <v>1189</v>
          </cell>
          <cell r="AN853">
            <v>-19.7</v>
          </cell>
          <cell r="AR853">
            <v>-14.2</v>
          </cell>
          <cell r="AT853" t="str">
            <v>Manufacturing</v>
          </cell>
          <cell r="AU853" t="str">
            <v>Construction</v>
          </cell>
          <cell r="AV853" t="str">
            <v>Wholesale Trade</v>
          </cell>
          <cell r="AW853" t="str">
            <v>Retail Trade</v>
          </cell>
          <cell r="AX853">
            <v>70</v>
          </cell>
          <cell r="AY853">
            <v>14.1</v>
          </cell>
          <cell r="AZ853">
            <v>8.3000000000000007</v>
          </cell>
          <cell r="BA853">
            <v>2.1</v>
          </cell>
          <cell r="BN853">
            <v>29.3</v>
          </cell>
          <cell r="BO853">
            <v>25</v>
          </cell>
          <cell r="BP853">
            <v>21.6</v>
          </cell>
          <cell r="BQ853">
            <v>11.6</v>
          </cell>
          <cell r="BR853">
            <v>8.5</v>
          </cell>
          <cell r="BS853">
            <v>3.7</v>
          </cell>
          <cell r="BT853">
            <v>0</v>
          </cell>
          <cell r="BU853">
            <v>0.3</v>
          </cell>
          <cell r="BV853">
            <v>2.4</v>
          </cell>
          <cell r="BW853">
            <v>9.3000000000000007</v>
          </cell>
          <cell r="BX853">
            <v>18.600000000000001</v>
          </cell>
          <cell r="BY853">
            <v>20.5</v>
          </cell>
          <cell r="BZ853">
            <v>25.1</v>
          </cell>
          <cell r="CA853">
            <v>11.8</v>
          </cell>
          <cell r="CB853">
            <v>9.1</v>
          </cell>
          <cell r="CC853">
            <v>3.3</v>
          </cell>
          <cell r="CD853">
            <v>44</v>
          </cell>
          <cell r="CF853" t="str">
            <v>Other Industries</v>
          </cell>
          <cell r="CG853">
            <v>5.5000000000000142</v>
          </cell>
        </row>
        <row r="854">
          <cell r="B854">
            <v>394214</v>
          </cell>
          <cell r="C854" t="str">
            <v>Wood Turners</v>
          </cell>
          <cell r="E854" t="str">
            <v>n/a</v>
          </cell>
          <cell r="F854" t="str">
            <v>n/a</v>
          </cell>
          <cell r="G854">
            <v>89</v>
          </cell>
          <cell r="H854">
            <v>9</v>
          </cell>
          <cell r="I854">
            <v>57</v>
          </cell>
          <cell r="J854">
            <v>43</v>
          </cell>
          <cell r="K854">
            <v>0</v>
          </cell>
          <cell r="L854">
            <v>0</v>
          </cell>
          <cell r="M854">
            <v>0</v>
          </cell>
          <cell r="N854">
            <v>51.5</v>
          </cell>
          <cell r="O854">
            <v>26.5</v>
          </cell>
          <cell r="P854">
            <v>0</v>
          </cell>
          <cell r="Q854">
            <v>22.1</v>
          </cell>
          <cell r="Y854">
            <v>57</v>
          </cell>
          <cell r="AA854">
            <v>1.9</v>
          </cell>
          <cell r="AF854">
            <v>43</v>
          </cell>
          <cell r="AH854">
            <v>100</v>
          </cell>
          <cell r="AI854">
            <v>103</v>
          </cell>
          <cell r="AN854">
            <v>-19.7</v>
          </cell>
          <cell r="AR854">
            <v>-14.2</v>
          </cell>
          <cell r="AT854" t="str">
            <v>Manufacturing</v>
          </cell>
          <cell r="AU854" t="str">
            <v>Construction</v>
          </cell>
          <cell r="AV854" t="str">
            <v>Retail Trade</v>
          </cell>
          <cell r="AW854" t="str">
            <v>Arts and Recreation Services</v>
          </cell>
          <cell r="AX854">
            <v>85.4</v>
          </cell>
          <cell r="AY854">
            <v>7.9</v>
          </cell>
          <cell r="AZ854">
            <v>3.4</v>
          </cell>
          <cell r="BA854">
            <v>3.4</v>
          </cell>
          <cell r="BN854">
            <v>23.6</v>
          </cell>
          <cell r="BO854">
            <v>24.5</v>
          </cell>
          <cell r="BP854">
            <v>14.2</v>
          </cell>
          <cell r="BQ854">
            <v>9.4</v>
          </cell>
          <cell r="BR854">
            <v>7.5</v>
          </cell>
          <cell r="BS854">
            <v>20.8</v>
          </cell>
          <cell r="BT854">
            <v>0</v>
          </cell>
          <cell r="BU854">
            <v>0</v>
          </cell>
          <cell r="BV854">
            <v>2.9</v>
          </cell>
          <cell r="BW854">
            <v>13.7</v>
          </cell>
          <cell r="BX854">
            <v>7.8</v>
          </cell>
          <cell r="BY854">
            <v>10.8</v>
          </cell>
          <cell r="BZ854">
            <v>18.600000000000001</v>
          </cell>
          <cell r="CA854">
            <v>13.7</v>
          </cell>
          <cell r="CB854">
            <v>7.8</v>
          </cell>
          <cell r="CC854">
            <v>24.5</v>
          </cell>
          <cell r="CD854">
            <v>52</v>
          </cell>
          <cell r="CF854" t="str">
            <v>No other main Industry</v>
          </cell>
          <cell r="CG854" t="str">
            <v>n/a</v>
          </cell>
        </row>
        <row r="855">
          <cell r="B855">
            <v>394299</v>
          </cell>
          <cell r="C855" t="str">
            <v>Other Wood Machinists and Wood Trades Workers</v>
          </cell>
          <cell r="E855" t="str">
            <v>n/a</v>
          </cell>
          <cell r="F855" t="str">
            <v>n/a</v>
          </cell>
          <cell r="G855">
            <v>80</v>
          </cell>
          <cell r="H855">
            <v>20</v>
          </cell>
          <cell r="I855">
            <v>70</v>
          </cell>
          <cell r="J855">
            <v>30</v>
          </cell>
          <cell r="K855">
            <v>0</v>
          </cell>
          <cell r="L855">
            <v>7.8</v>
          </cell>
          <cell r="M855">
            <v>6.5</v>
          </cell>
          <cell r="N855">
            <v>41.2</v>
          </cell>
          <cell r="O855">
            <v>19</v>
          </cell>
          <cell r="P855">
            <v>7.8</v>
          </cell>
          <cell r="Q855">
            <v>17.600000000000001</v>
          </cell>
          <cell r="Y855">
            <v>70</v>
          </cell>
          <cell r="AA855">
            <v>1.9</v>
          </cell>
          <cell r="AF855">
            <v>45</v>
          </cell>
          <cell r="AH855">
            <v>200</v>
          </cell>
          <cell r="AI855">
            <v>198</v>
          </cell>
          <cell r="AN855">
            <v>-19.7</v>
          </cell>
          <cell r="AR855">
            <v>-14.2</v>
          </cell>
          <cell r="AT855" t="str">
            <v>Manufacturing</v>
          </cell>
          <cell r="AU855" t="str">
            <v>Construction</v>
          </cell>
          <cell r="AV855" t="str">
            <v>Retail Trade</v>
          </cell>
          <cell r="AW855" t="str">
            <v>Accommodation and Food Services</v>
          </cell>
          <cell r="AX855">
            <v>59</v>
          </cell>
          <cell r="AY855">
            <v>12.4</v>
          </cell>
          <cell r="AZ855">
            <v>5.0999999999999996</v>
          </cell>
          <cell r="BA855">
            <v>4.5</v>
          </cell>
          <cell r="BN855">
            <v>24.5</v>
          </cell>
          <cell r="BO855">
            <v>21.4</v>
          </cell>
          <cell r="BP855">
            <v>18.399999999999999</v>
          </cell>
          <cell r="BQ855">
            <v>21.9</v>
          </cell>
          <cell r="BR855">
            <v>5.0999999999999996</v>
          </cell>
          <cell r="BS855">
            <v>5.6</v>
          </cell>
          <cell r="BT855">
            <v>1.5</v>
          </cell>
          <cell r="BU855">
            <v>1.5</v>
          </cell>
          <cell r="BV855">
            <v>7.3</v>
          </cell>
          <cell r="BW855">
            <v>5.3</v>
          </cell>
          <cell r="BX855">
            <v>17.5</v>
          </cell>
          <cell r="BY855">
            <v>24.3</v>
          </cell>
          <cell r="BZ855">
            <v>20.9</v>
          </cell>
          <cell r="CA855">
            <v>9.6999999999999993</v>
          </cell>
          <cell r="CB855">
            <v>9.1999999999999993</v>
          </cell>
          <cell r="CC855">
            <v>5.8</v>
          </cell>
          <cell r="CD855">
            <v>43</v>
          </cell>
          <cell r="CF855" t="str">
            <v>Other Industries</v>
          </cell>
          <cell r="CG855">
            <v>19</v>
          </cell>
        </row>
        <row r="856">
          <cell r="B856">
            <v>399111</v>
          </cell>
          <cell r="C856" t="str">
            <v>Boat Builders and Repairers</v>
          </cell>
          <cell r="E856">
            <v>1602</v>
          </cell>
          <cell r="F856" t="str">
            <v>n/a</v>
          </cell>
          <cell r="G856">
            <v>98</v>
          </cell>
          <cell r="H856">
            <v>2</v>
          </cell>
          <cell r="I856">
            <v>87</v>
          </cell>
          <cell r="J856">
            <v>13</v>
          </cell>
          <cell r="K856">
            <v>0.4</v>
          </cell>
          <cell r="L856">
            <v>2.7</v>
          </cell>
          <cell r="M856">
            <v>4.5</v>
          </cell>
          <cell r="N856">
            <v>58.9</v>
          </cell>
          <cell r="O856">
            <v>13.1</v>
          </cell>
          <cell r="P856">
            <v>5.0999999999999996</v>
          </cell>
          <cell r="Q856">
            <v>15.3</v>
          </cell>
          <cell r="Y856">
            <v>87</v>
          </cell>
          <cell r="AA856">
            <v>3.5</v>
          </cell>
          <cell r="AF856">
            <v>44</v>
          </cell>
          <cell r="AH856">
            <v>2300</v>
          </cell>
          <cell r="AI856">
            <v>2303</v>
          </cell>
          <cell r="AN856">
            <v>34.700000000000003</v>
          </cell>
          <cell r="AR856">
            <v>1.5</v>
          </cell>
          <cell r="AT856" t="str">
            <v>Manufacturing</v>
          </cell>
          <cell r="AU856" t="str">
            <v>Retail Trade</v>
          </cell>
          <cell r="AV856" t="str">
            <v>Transport, Postal and Warehousing</v>
          </cell>
          <cell r="AW856" t="str">
            <v>Construction</v>
          </cell>
          <cell r="AX856">
            <v>80.2</v>
          </cell>
          <cell r="AY856">
            <v>3.9</v>
          </cell>
          <cell r="AZ856">
            <v>3.9</v>
          </cell>
          <cell r="BA856">
            <v>3.1</v>
          </cell>
          <cell r="BN856">
            <v>16.899999999999999</v>
          </cell>
          <cell r="BO856">
            <v>16.2</v>
          </cell>
          <cell r="BP856">
            <v>41.9</v>
          </cell>
          <cell r="BQ856">
            <v>4.8</v>
          </cell>
          <cell r="BR856">
            <v>14.3</v>
          </cell>
          <cell r="BS856">
            <v>4.8</v>
          </cell>
          <cell r="BT856">
            <v>1</v>
          </cell>
          <cell r="BU856">
            <v>0.1</v>
          </cell>
          <cell r="BV856">
            <v>4.5</v>
          </cell>
          <cell r="BW856">
            <v>8.8000000000000007</v>
          </cell>
          <cell r="BX856">
            <v>22.3</v>
          </cell>
          <cell r="BY856">
            <v>23.1</v>
          </cell>
          <cell r="BZ856">
            <v>21.7</v>
          </cell>
          <cell r="CA856">
            <v>9.6999999999999993</v>
          </cell>
          <cell r="CB856">
            <v>6</v>
          </cell>
          <cell r="CC856">
            <v>4</v>
          </cell>
          <cell r="CD856">
            <v>41</v>
          </cell>
          <cell r="CF856" t="str">
            <v>Other Industries</v>
          </cell>
          <cell r="CG856">
            <v>8.8999999999999915</v>
          </cell>
        </row>
        <row r="857">
          <cell r="B857">
            <v>399112</v>
          </cell>
          <cell r="C857" t="str">
            <v>Shipwrights</v>
          </cell>
          <cell r="E857">
            <v>1602</v>
          </cell>
          <cell r="F857" t="str">
            <v>n/a</v>
          </cell>
          <cell r="G857">
            <v>99</v>
          </cell>
          <cell r="H857">
            <v>1</v>
          </cell>
          <cell r="I857">
            <v>88</v>
          </cell>
          <cell r="J857">
            <v>13</v>
          </cell>
          <cell r="K857">
            <v>0</v>
          </cell>
          <cell r="L857">
            <v>3.6</v>
          </cell>
          <cell r="M857">
            <v>4.2</v>
          </cell>
          <cell r="N857">
            <v>73.8</v>
          </cell>
          <cell r="O857">
            <v>11</v>
          </cell>
          <cell r="P857">
            <v>3.2</v>
          </cell>
          <cell r="Q857">
            <v>4.2</v>
          </cell>
          <cell r="Y857">
            <v>88</v>
          </cell>
          <cell r="AA857">
            <v>3.5</v>
          </cell>
          <cell r="AF857">
            <v>44</v>
          </cell>
          <cell r="AH857">
            <v>810</v>
          </cell>
          <cell r="AI857">
            <v>808</v>
          </cell>
          <cell r="AN857">
            <v>34.700000000000003</v>
          </cell>
          <cell r="AR857">
            <v>1.5</v>
          </cell>
          <cell r="AT857" t="str">
            <v>Manufacturing</v>
          </cell>
          <cell r="AU857" t="str">
            <v>Transport, Postal and Warehousing</v>
          </cell>
          <cell r="AV857" t="str">
            <v>Construction</v>
          </cell>
          <cell r="AW857" t="str">
            <v>Public Administration and Safety</v>
          </cell>
          <cell r="AX857">
            <v>80</v>
          </cell>
          <cell r="AY857">
            <v>5.0999999999999996</v>
          </cell>
          <cell r="AZ857">
            <v>5</v>
          </cell>
          <cell r="BA857">
            <v>1.8</v>
          </cell>
          <cell r="BN857">
            <v>40.700000000000003</v>
          </cell>
          <cell r="BO857">
            <v>8.6</v>
          </cell>
          <cell r="BP857">
            <v>14</v>
          </cell>
          <cell r="BQ857">
            <v>12.4</v>
          </cell>
          <cell r="BR857">
            <v>19.600000000000001</v>
          </cell>
          <cell r="BS857">
            <v>3.8</v>
          </cell>
          <cell r="BT857">
            <v>0.9</v>
          </cell>
          <cell r="BU857">
            <v>0</v>
          </cell>
          <cell r="BV857">
            <v>3.6</v>
          </cell>
          <cell r="BW857">
            <v>11</v>
          </cell>
          <cell r="BX857">
            <v>21.6</v>
          </cell>
          <cell r="BY857">
            <v>23.6</v>
          </cell>
          <cell r="BZ857">
            <v>22.1</v>
          </cell>
          <cell r="CA857">
            <v>9.1</v>
          </cell>
          <cell r="CB857">
            <v>6.4</v>
          </cell>
          <cell r="CC857">
            <v>2.6</v>
          </cell>
          <cell r="CD857">
            <v>41</v>
          </cell>
          <cell r="CF857" t="str">
            <v>Other Industries</v>
          </cell>
          <cell r="CG857">
            <v>8.1000000000000085</v>
          </cell>
        </row>
        <row r="858">
          <cell r="B858">
            <v>399211</v>
          </cell>
          <cell r="C858" t="str">
            <v>Chemical Plant Operators</v>
          </cell>
          <cell r="E858">
            <v>3082</v>
          </cell>
          <cell r="F858" t="str">
            <v>n/a</v>
          </cell>
          <cell r="G858">
            <v>96</v>
          </cell>
          <cell r="H858">
            <v>4</v>
          </cell>
          <cell r="I858">
            <v>94</v>
          </cell>
          <cell r="J858">
            <v>7</v>
          </cell>
          <cell r="K858">
            <v>1.3</v>
          </cell>
          <cell r="L858">
            <v>8.1999999999999993</v>
          </cell>
          <cell r="M858">
            <v>7.1</v>
          </cell>
          <cell r="N858">
            <v>38.1</v>
          </cell>
          <cell r="O858">
            <v>18.2</v>
          </cell>
          <cell r="P858">
            <v>6.4</v>
          </cell>
          <cell r="Q858">
            <v>20.6</v>
          </cell>
          <cell r="Y858">
            <v>94</v>
          </cell>
          <cell r="AA858">
            <v>0</v>
          </cell>
          <cell r="AF858">
            <v>45</v>
          </cell>
          <cell r="AH858">
            <v>1800</v>
          </cell>
          <cell r="AI858">
            <v>1801</v>
          </cell>
          <cell r="AN858">
            <v>5.2</v>
          </cell>
          <cell r="AR858">
            <v>0</v>
          </cell>
          <cell r="AT858" t="str">
            <v>Manufacturing</v>
          </cell>
          <cell r="AU858" t="str">
            <v>Mining</v>
          </cell>
          <cell r="AV858" t="str">
            <v>Financial and Insurance Services</v>
          </cell>
          <cell r="AW858" t="str">
            <v>Electricity, Gas, Water and Waste Services</v>
          </cell>
          <cell r="AX858">
            <v>80.400000000000006</v>
          </cell>
          <cell r="AY858">
            <v>3.3</v>
          </cell>
          <cell r="AZ858">
            <v>3.3</v>
          </cell>
          <cell r="BA858">
            <v>2.7</v>
          </cell>
          <cell r="BN858">
            <v>26.1</v>
          </cell>
          <cell r="BO858">
            <v>27.1</v>
          </cell>
          <cell r="BP858">
            <v>20.2</v>
          </cell>
          <cell r="BQ858">
            <v>4.0999999999999996</v>
          </cell>
          <cell r="BR858">
            <v>21.2</v>
          </cell>
          <cell r="BS858">
            <v>0.9</v>
          </cell>
          <cell r="BT858">
            <v>0.2</v>
          </cell>
          <cell r="BU858">
            <v>0.2</v>
          </cell>
          <cell r="BV858">
            <v>0.3</v>
          </cell>
          <cell r="BW858">
            <v>3.1</v>
          </cell>
          <cell r="BX858">
            <v>15.1</v>
          </cell>
          <cell r="BY858">
            <v>24.8</v>
          </cell>
          <cell r="BZ858">
            <v>29.7</v>
          </cell>
          <cell r="CA858">
            <v>16.2</v>
          </cell>
          <cell r="CB858">
            <v>8.6999999999999993</v>
          </cell>
          <cell r="CC858">
            <v>2.1</v>
          </cell>
          <cell r="CD858">
            <v>47</v>
          </cell>
          <cell r="CF858" t="str">
            <v>Other Industries</v>
          </cell>
          <cell r="CG858">
            <v>10.299999999999997</v>
          </cell>
        </row>
        <row r="859">
          <cell r="B859">
            <v>399212</v>
          </cell>
          <cell r="C859" t="str">
            <v>Gas and Petroleum Operators</v>
          </cell>
          <cell r="E859">
            <v>3082</v>
          </cell>
          <cell r="F859" t="str">
            <v>n/a</v>
          </cell>
          <cell r="G859">
            <v>95</v>
          </cell>
          <cell r="H859">
            <v>5</v>
          </cell>
          <cell r="I859">
            <v>96</v>
          </cell>
          <cell r="J859">
            <v>4</v>
          </cell>
          <cell r="K859">
            <v>1.8</v>
          </cell>
          <cell r="L859">
            <v>7.4</v>
          </cell>
          <cell r="M859">
            <v>13.3</v>
          </cell>
          <cell r="N859">
            <v>56.3</v>
          </cell>
          <cell r="O859">
            <v>9.6999999999999993</v>
          </cell>
          <cell r="P859">
            <v>3.6</v>
          </cell>
          <cell r="Q859">
            <v>7.9</v>
          </cell>
          <cell r="Y859">
            <v>96</v>
          </cell>
          <cell r="AA859">
            <v>0</v>
          </cell>
          <cell r="AF859">
            <v>57</v>
          </cell>
          <cell r="AH859">
            <v>4100</v>
          </cell>
          <cell r="AI859">
            <v>4077</v>
          </cell>
          <cell r="AN859">
            <v>5.2</v>
          </cell>
          <cell r="AR859">
            <v>0</v>
          </cell>
          <cell r="AT859" t="str">
            <v>Mining</v>
          </cell>
          <cell r="AU859" t="str">
            <v>Manufacturing</v>
          </cell>
          <cell r="AV859" t="str">
            <v>Electricity, Gas, Water and Waste Services</v>
          </cell>
          <cell r="AW859" t="str">
            <v>Construction</v>
          </cell>
          <cell r="AX859">
            <v>46.5</v>
          </cell>
          <cell r="AY859">
            <v>27.5</v>
          </cell>
          <cell r="AZ859">
            <v>8.6999999999999993</v>
          </cell>
          <cell r="BA859">
            <v>4</v>
          </cell>
          <cell r="BN859">
            <v>10.8</v>
          </cell>
          <cell r="BO859">
            <v>20.2</v>
          </cell>
          <cell r="BP859">
            <v>29.1</v>
          </cell>
          <cell r="BQ859">
            <v>9</v>
          </cell>
          <cell r="BR859">
            <v>26.4</v>
          </cell>
          <cell r="BS859">
            <v>0.8</v>
          </cell>
          <cell r="BT859">
            <v>3.8</v>
          </cell>
          <cell r="BU859">
            <v>0</v>
          </cell>
          <cell r="BV859">
            <v>0.3</v>
          </cell>
          <cell r="BW859">
            <v>1.5</v>
          </cell>
          <cell r="BX859">
            <v>20.399999999999999</v>
          </cell>
          <cell r="BY859">
            <v>30.6</v>
          </cell>
          <cell r="BZ859">
            <v>30.4</v>
          </cell>
          <cell r="CA859">
            <v>10.8</v>
          </cell>
          <cell r="CB859">
            <v>4.8</v>
          </cell>
          <cell r="CC859">
            <v>1.1000000000000001</v>
          </cell>
          <cell r="CD859">
            <v>44</v>
          </cell>
          <cell r="CF859" t="str">
            <v>Other Industries</v>
          </cell>
          <cell r="CG859">
            <v>13.299999999999997</v>
          </cell>
        </row>
        <row r="860">
          <cell r="B860">
            <v>399213</v>
          </cell>
          <cell r="C860" t="str">
            <v>Power Generation Plant Operators</v>
          </cell>
          <cell r="E860">
            <v>3082</v>
          </cell>
          <cell r="F860" t="str">
            <v>n/a</v>
          </cell>
          <cell r="G860">
            <v>98</v>
          </cell>
          <cell r="H860">
            <v>2</v>
          </cell>
          <cell r="I860">
            <v>94</v>
          </cell>
          <cell r="J860">
            <v>6</v>
          </cell>
          <cell r="K860">
            <v>1.5</v>
          </cell>
          <cell r="L860">
            <v>4.7</v>
          </cell>
          <cell r="M860">
            <v>21.9</v>
          </cell>
          <cell r="N860">
            <v>61.6</v>
          </cell>
          <cell r="O860">
            <v>3.7</v>
          </cell>
          <cell r="P860">
            <v>1.4</v>
          </cell>
          <cell r="Q860">
            <v>5.0999999999999996</v>
          </cell>
          <cell r="Y860">
            <v>94</v>
          </cell>
          <cell r="AA860">
            <v>0</v>
          </cell>
          <cell r="AF860">
            <v>47</v>
          </cell>
          <cell r="AH860">
            <v>2200</v>
          </cell>
          <cell r="AI860">
            <v>2191</v>
          </cell>
          <cell r="AN860">
            <v>5.2</v>
          </cell>
          <cell r="AR860">
            <v>0</v>
          </cell>
          <cell r="AT860" t="str">
            <v>Electricity, Gas, Water and Waste Services</v>
          </cell>
          <cell r="AU860" t="str">
            <v>Manufacturing</v>
          </cell>
          <cell r="AV860" t="str">
            <v>Mining</v>
          </cell>
          <cell r="AW860" t="str">
            <v>Construction</v>
          </cell>
          <cell r="AX860">
            <v>79.5</v>
          </cell>
          <cell r="AY860">
            <v>7.9</v>
          </cell>
          <cell r="AZ860">
            <v>5.4</v>
          </cell>
          <cell r="BA860">
            <v>2.4</v>
          </cell>
          <cell r="BN860">
            <v>24.2</v>
          </cell>
          <cell r="BO860">
            <v>22.6</v>
          </cell>
          <cell r="BP860">
            <v>18.399999999999999</v>
          </cell>
          <cell r="BQ860">
            <v>6.6</v>
          </cell>
          <cell r="BR860">
            <v>20.7</v>
          </cell>
          <cell r="BS860">
            <v>3.4</v>
          </cell>
          <cell r="BT860">
            <v>3.7</v>
          </cell>
          <cell r="BU860">
            <v>0.2</v>
          </cell>
          <cell r="BV860">
            <v>0</v>
          </cell>
          <cell r="BW860">
            <v>0.9</v>
          </cell>
          <cell r="BX860">
            <v>14.6</v>
          </cell>
          <cell r="BY860">
            <v>23.2</v>
          </cell>
          <cell r="BZ860">
            <v>34.299999999999997</v>
          </cell>
          <cell r="CA860">
            <v>16</v>
          </cell>
          <cell r="CB860">
            <v>8.1</v>
          </cell>
          <cell r="CC860">
            <v>2.9</v>
          </cell>
          <cell r="CD860">
            <v>48</v>
          </cell>
          <cell r="CF860" t="str">
            <v>Other Industries</v>
          </cell>
          <cell r="CG860">
            <v>4.7999999999999829</v>
          </cell>
        </row>
        <row r="861">
          <cell r="B861">
            <v>399311</v>
          </cell>
          <cell r="C861" t="str">
            <v>Gallery and Museum Technicians</v>
          </cell>
          <cell r="E861">
            <v>1346</v>
          </cell>
          <cell r="F861" t="str">
            <v>n/a</v>
          </cell>
          <cell r="G861">
            <v>67</v>
          </cell>
          <cell r="H861">
            <v>32</v>
          </cell>
          <cell r="I861">
            <v>57</v>
          </cell>
          <cell r="J861">
            <v>43</v>
          </cell>
          <cell r="K861">
            <v>17</v>
          </cell>
          <cell r="L861">
            <v>39.799999999999997</v>
          </cell>
          <cell r="M861">
            <v>8.8000000000000007</v>
          </cell>
          <cell r="N861">
            <v>13.5</v>
          </cell>
          <cell r="O861">
            <v>10.5</v>
          </cell>
          <cell r="P861">
            <v>3.5</v>
          </cell>
          <cell r="Q861">
            <v>7</v>
          </cell>
          <cell r="Y861">
            <v>57</v>
          </cell>
          <cell r="AA861">
            <v>4.4000000000000004</v>
          </cell>
          <cell r="AF861">
            <v>43</v>
          </cell>
          <cell r="AH861">
            <v>220</v>
          </cell>
          <cell r="AI861">
            <v>224</v>
          </cell>
          <cell r="AN861">
            <v>-10.6</v>
          </cell>
          <cell r="AR861">
            <v>-3.6</v>
          </cell>
          <cell r="AT861" t="str">
            <v>Arts and Recreation Services</v>
          </cell>
          <cell r="AU861" t="str">
            <v>Manufacturing</v>
          </cell>
          <cell r="AV861" t="str">
            <v>Public Administration and Safety</v>
          </cell>
          <cell r="AW861" t="str">
            <v>Education and Training</v>
          </cell>
          <cell r="AX861">
            <v>61.9</v>
          </cell>
          <cell r="AY861">
            <v>16.2</v>
          </cell>
          <cell r="AZ861">
            <v>9.1</v>
          </cell>
          <cell r="BA861">
            <v>7.6</v>
          </cell>
          <cell r="BN861">
            <v>26.4</v>
          </cell>
          <cell r="BO861">
            <v>28.2</v>
          </cell>
          <cell r="BP861">
            <v>17.600000000000001</v>
          </cell>
          <cell r="BQ861">
            <v>3.5</v>
          </cell>
          <cell r="BR861">
            <v>6.2</v>
          </cell>
          <cell r="BS861">
            <v>9.6999999999999993</v>
          </cell>
          <cell r="BT861">
            <v>0</v>
          </cell>
          <cell r="BU861">
            <v>8.4</v>
          </cell>
          <cell r="BV861">
            <v>1.4</v>
          </cell>
          <cell r="BW861">
            <v>5.6</v>
          </cell>
          <cell r="BX861">
            <v>20.7</v>
          </cell>
          <cell r="BY861">
            <v>27.7</v>
          </cell>
          <cell r="BZ861">
            <v>25.4</v>
          </cell>
          <cell r="CA861">
            <v>7.5</v>
          </cell>
          <cell r="CB861">
            <v>8.9</v>
          </cell>
          <cell r="CC861">
            <v>2.8</v>
          </cell>
          <cell r="CD861">
            <v>43</v>
          </cell>
          <cell r="CF861" t="str">
            <v>Other Industries</v>
          </cell>
          <cell r="CG861">
            <v>5.2000000000000171</v>
          </cell>
        </row>
        <row r="862">
          <cell r="B862">
            <v>399312</v>
          </cell>
          <cell r="C862" t="str">
            <v>Library Technicians</v>
          </cell>
          <cell r="E862">
            <v>1346</v>
          </cell>
          <cell r="F862" t="str">
            <v>n/a</v>
          </cell>
          <cell r="G862">
            <v>12</v>
          </cell>
          <cell r="H862">
            <v>88</v>
          </cell>
          <cell r="I862">
            <v>44</v>
          </cell>
          <cell r="J862">
            <v>56</v>
          </cell>
          <cell r="K862">
            <v>10</v>
          </cell>
          <cell r="L862">
            <v>19.2</v>
          </cell>
          <cell r="M862">
            <v>40.200000000000003</v>
          </cell>
          <cell r="N862">
            <v>10.4</v>
          </cell>
          <cell r="O862">
            <v>10.6</v>
          </cell>
          <cell r="P862">
            <v>4.3</v>
          </cell>
          <cell r="Q862">
            <v>5.3</v>
          </cell>
          <cell r="Y862">
            <v>44</v>
          </cell>
          <cell r="AA862">
            <v>4.4000000000000004</v>
          </cell>
          <cell r="AF862">
            <v>38</v>
          </cell>
          <cell r="AH862">
            <v>6300</v>
          </cell>
          <cell r="AI862">
            <v>6312</v>
          </cell>
          <cell r="AN862">
            <v>-10.6</v>
          </cell>
          <cell r="AR862">
            <v>-3.6</v>
          </cell>
          <cell r="AT862" t="str">
            <v>Education and Training</v>
          </cell>
          <cell r="AU862" t="str">
            <v>Public Administration and Safety</v>
          </cell>
          <cell r="AV862" t="str">
            <v>Information Media and Telecommunications</v>
          </cell>
          <cell r="AW862" t="str">
            <v>Health Care and Social Assistance</v>
          </cell>
          <cell r="AX862">
            <v>48.3</v>
          </cell>
          <cell r="AY862">
            <v>28.7</v>
          </cell>
          <cell r="AZ862">
            <v>20</v>
          </cell>
          <cell r="BA862">
            <v>1.3</v>
          </cell>
          <cell r="BN862">
            <v>19.8</v>
          </cell>
          <cell r="BO862">
            <v>31.4</v>
          </cell>
          <cell r="BP862">
            <v>10.4</v>
          </cell>
          <cell r="BQ862">
            <v>7.4</v>
          </cell>
          <cell r="BR862">
            <v>23.2</v>
          </cell>
          <cell r="BS862">
            <v>4.7</v>
          </cell>
          <cell r="BT862">
            <v>0.9</v>
          </cell>
          <cell r="BU862">
            <v>2</v>
          </cell>
          <cell r="BV862">
            <v>0.4</v>
          </cell>
          <cell r="BW862">
            <v>2.8</v>
          </cell>
          <cell r="BX862">
            <v>10.6</v>
          </cell>
          <cell r="BY862">
            <v>17</v>
          </cell>
          <cell r="BZ862">
            <v>31.4</v>
          </cell>
          <cell r="CA862">
            <v>19.2</v>
          </cell>
          <cell r="CB862">
            <v>12.7</v>
          </cell>
          <cell r="CC862">
            <v>5.8</v>
          </cell>
          <cell r="CD862">
            <v>51</v>
          </cell>
          <cell r="CF862" t="str">
            <v>Other Industries</v>
          </cell>
          <cell r="CG862">
            <v>1.7000000000000028</v>
          </cell>
        </row>
        <row r="863">
          <cell r="B863">
            <v>399511</v>
          </cell>
          <cell r="C863" t="str">
            <v>Broadcast Transmitter Operators</v>
          </cell>
          <cell r="E863">
            <v>1327</v>
          </cell>
          <cell r="F863" t="str">
            <v>n/a</v>
          </cell>
          <cell r="G863">
            <v>79</v>
          </cell>
          <cell r="H863">
            <v>21</v>
          </cell>
          <cell r="I863">
            <v>79</v>
          </cell>
          <cell r="J863">
            <v>22</v>
          </cell>
          <cell r="K863">
            <v>2.5</v>
          </cell>
          <cell r="L863">
            <v>29.2</v>
          </cell>
          <cell r="M863">
            <v>20.8</v>
          </cell>
          <cell r="N863">
            <v>13.7</v>
          </cell>
          <cell r="O863">
            <v>29.2</v>
          </cell>
          <cell r="P863">
            <v>2.5</v>
          </cell>
          <cell r="Q863">
            <v>2.2000000000000002</v>
          </cell>
          <cell r="Y863">
            <v>79</v>
          </cell>
          <cell r="AA863">
            <v>5.8</v>
          </cell>
          <cell r="AF863">
            <v>42</v>
          </cell>
          <cell r="AH863">
            <v>410</v>
          </cell>
          <cell r="AI863">
            <v>407</v>
          </cell>
          <cell r="AN863">
            <v>38.799999999999997</v>
          </cell>
          <cell r="AR863">
            <v>0.2</v>
          </cell>
          <cell r="AT863" t="str">
            <v>Information Media and Telecommunications</v>
          </cell>
          <cell r="AU863" t="str">
            <v>Public Administration and Safety</v>
          </cell>
          <cell r="AV863" t="str">
            <v>Arts and Recreation Services</v>
          </cell>
          <cell r="AW863" t="str">
            <v>Construction</v>
          </cell>
          <cell r="AX863">
            <v>93.9</v>
          </cell>
          <cell r="AY863">
            <v>2</v>
          </cell>
          <cell r="AZ863">
            <v>1</v>
          </cell>
          <cell r="BA863">
            <v>0.8</v>
          </cell>
          <cell r="BN863">
            <v>55.9</v>
          </cell>
          <cell r="BO863">
            <v>21</v>
          </cell>
          <cell r="BP863">
            <v>7.3</v>
          </cell>
          <cell r="BQ863">
            <v>1.7</v>
          </cell>
          <cell r="BR863">
            <v>5.0999999999999996</v>
          </cell>
          <cell r="BS863">
            <v>0.7</v>
          </cell>
          <cell r="BT863">
            <v>1.7</v>
          </cell>
          <cell r="BU863">
            <v>6.6</v>
          </cell>
          <cell r="BV863">
            <v>1.7</v>
          </cell>
          <cell r="BW863">
            <v>10.9</v>
          </cell>
          <cell r="BX863">
            <v>39.700000000000003</v>
          </cell>
          <cell r="BY863">
            <v>21.5</v>
          </cell>
          <cell r="BZ863">
            <v>18.2</v>
          </cell>
          <cell r="CA863">
            <v>4.0999999999999996</v>
          </cell>
          <cell r="CB863">
            <v>3.1</v>
          </cell>
          <cell r="CC863">
            <v>0.7</v>
          </cell>
          <cell r="CD863">
            <v>34</v>
          </cell>
          <cell r="CF863" t="str">
            <v>Other Industries</v>
          </cell>
          <cell r="CG863">
            <v>2.2999999999999972</v>
          </cell>
        </row>
        <row r="864">
          <cell r="B864">
            <v>399512</v>
          </cell>
          <cell r="C864" t="str">
            <v>Camera Operators (Film, Television or Video)</v>
          </cell>
          <cell r="E864">
            <v>1327</v>
          </cell>
          <cell r="F864" t="str">
            <v>n/a</v>
          </cell>
          <cell r="G864">
            <v>92</v>
          </cell>
          <cell r="H864">
            <v>8</v>
          </cell>
          <cell r="I864">
            <v>59</v>
          </cell>
          <cell r="J864">
            <v>41</v>
          </cell>
          <cell r="K864">
            <v>3.1</v>
          </cell>
          <cell r="L864">
            <v>25.7</v>
          </cell>
          <cell r="M864">
            <v>15.9</v>
          </cell>
          <cell r="N864">
            <v>10.8</v>
          </cell>
          <cell r="O864">
            <v>30.3</v>
          </cell>
          <cell r="P864">
            <v>6.7</v>
          </cell>
          <cell r="Q864">
            <v>7.5</v>
          </cell>
          <cell r="Y864">
            <v>59</v>
          </cell>
          <cell r="AA864">
            <v>5.8</v>
          </cell>
          <cell r="AF864">
            <v>45</v>
          </cell>
          <cell r="AH864">
            <v>2100</v>
          </cell>
          <cell r="AI864">
            <v>2068</v>
          </cell>
          <cell r="AN864">
            <v>38.799999999999997</v>
          </cell>
          <cell r="AR864">
            <v>0.2</v>
          </cell>
          <cell r="AT864" t="str">
            <v>Information Media and Telecommunications</v>
          </cell>
          <cell r="AU864" t="str">
            <v>Professional, Scientific and Technical Services</v>
          </cell>
          <cell r="AV864" t="str">
            <v>Arts and Recreation Services</v>
          </cell>
          <cell r="AW864" t="str">
            <v>Education and Training</v>
          </cell>
          <cell r="AX864">
            <v>81.5</v>
          </cell>
          <cell r="AY864">
            <v>7</v>
          </cell>
          <cell r="AZ864">
            <v>4.2</v>
          </cell>
          <cell r="BA864">
            <v>2</v>
          </cell>
          <cell r="BN864">
            <v>35</v>
          </cell>
          <cell r="BO864">
            <v>27.6</v>
          </cell>
          <cell r="BP864">
            <v>18.3</v>
          </cell>
          <cell r="BQ864">
            <v>5.9</v>
          </cell>
          <cell r="BR864">
            <v>8.1</v>
          </cell>
          <cell r="BS864">
            <v>2.2999999999999998</v>
          </cell>
          <cell r="BT864">
            <v>0.8</v>
          </cell>
          <cell r="BU864">
            <v>2</v>
          </cell>
          <cell r="BV864">
            <v>2.2999999999999998</v>
          </cell>
          <cell r="BW864">
            <v>13.8</v>
          </cell>
          <cell r="BX864">
            <v>28</v>
          </cell>
          <cell r="BY864">
            <v>21.4</v>
          </cell>
          <cell r="BZ864">
            <v>21.7</v>
          </cell>
          <cell r="CA864">
            <v>7.2</v>
          </cell>
          <cell r="CB864">
            <v>3.2</v>
          </cell>
          <cell r="CC864">
            <v>2.4</v>
          </cell>
          <cell r="CD864">
            <v>37</v>
          </cell>
          <cell r="CF864" t="str">
            <v>Other Industries</v>
          </cell>
          <cell r="CG864">
            <v>5.2999999999999972</v>
          </cell>
        </row>
        <row r="865">
          <cell r="B865">
            <v>399513</v>
          </cell>
          <cell r="C865" t="str">
            <v>Light Technicians</v>
          </cell>
          <cell r="E865">
            <v>1327</v>
          </cell>
          <cell r="F865" t="str">
            <v>n/a</v>
          </cell>
          <cell r="G865">
            <v>87</v>
          </cell>
          <cell r="H865">
            <v>13</v>
          </cell>
          <cell r="I865">
            <v>68</v>
          </cell>
          <cell r="J865">
            <v>33</v>
          </cell>
          <cell r="K865">
            <v>1.7</v>
          </cell>
          <cell r="L865">
            <v>20</v>
          </cell>
          <cell r="M865">
            <v>18.8</v>
          </cell>
          <cell r="N865">
            <v>23.2</v>
          </cell>
          <cell r="O865">
            <v>26</v>
          </cell>
          <cell r="P865">
            <v>4.0999999999999996</v>
          </cell>
          <cell r="Q865">
            <v>6.2</v>
          </cell>
          <cell r="Y865">
            <v>68</v>
          </cell>
          <cell r="AA865">
            <v>5.8</v>
          </cell>
          <cell r="AF865">
            <v>49</v>
          </cell>
          <cell r="AH865">
            <v>900</v>
          </cell>
          <cell r="AI865">
            <v>904</v>
          </cell>
          <cell r="AN865">
            <v>38.799999999999997</v>
          </cell>
          <cell r="AR865">
            <v>0.2</v>
          </cell>
          <cell r="AT865" t="str">
            <v>Arts and Recreation Services</v>
          </cell>
          <cell r="AU865" t="str">
            <v>Information Media and Telecommunications</v>
          </cell>
          <cell r="AV865" t="str">
            <v>Rental, Hiring and Real Estate Services</v>
          </cell>
          <cell r="AW865" t="str">
            <v>Public Administration and Safety</v>
          </cell>
          <cell r="AX865">
            <v>40.4</v>
          </cell>
          <cell r="AY865">
            <v>24.7</v>
          </cell>
          <cell r="AZ865">
            <v>6.3</v>
          </cell>
          <cell r="BA865">
            <v>5.8</v>
          </cell>
          <cell r="BN865">
            <v>36.700000000000003</v>
          </cell>
          <cell r="BO865">
            <v>30.6</v>
          </cell>
          <cell r="BP865">
            <v>17.600000000000001</v>
          </cell>
          <cell r="BQ865">
            <v>5.2</v>
          </cell>
          <cell r="BR865">
            <v>7.7</v>
          </cell>
          <cell r="BS865">
            <v>1</v>
          </cell>
          <cell r="BT865">
            <v>0.6</v>
          </cell>
          <cell r="BU865">
            <v>0.6</v>
          </cell>
          <cell r="BV865">
            <v>4.4000000000000004</v>
          </cell>
          <cell r="BW865">
            <v>17.7</v>
          </cell>
          <cell r="BX865">
            <v>29.9</v>
          </cell>
          <cell r="BY865">
            <v>22.4</v>
          </cell>
          <cell r="BZ865">
            <v>15</v>
          </cell>
          <cell r="CA865">
            <v>5.5</v>
          </cell>
          <cell r="CB865">
            <v>3.4</v>
          </cell>
          <cell r="CC865">
            <v>1.7</v>
          </cell>
          <cell r="CD865">
            <v>34</v>
          </cell>
          <cell r="CF865" t="str">
            <v>Other Industries</v>
          </cell>
          <cell r="CG865">
            <v>22.800000000000011</v>
          </cell>
        </row>
        <row r="866">
          <cell r="B866">
            <v>399514</v>
          </cell>
          <cell r="C866" t="str">
            <v>Make Up Artists</v>
          </cell>
          <cell r="E866">
            <v>1327</v>
          </cell>
          <cell r="F866" t="str">
            <v>n/a</v>
          </cell>
          <cell r="G866">
            <v>3</v>
          </cell>
          <cell r="H866">
            <v>97</v>
          </cell>
          <cell r="I866">
            <v>30</v>
          </cell>
          <cell r="J866">
            <v>70</v>
          </cell>
          <cell r="K866">
            <v>0.8</v>
          </cell>
          <cell r="L866">
            <v>10.4</v>
          </cell>
          <cell r="M866">
            <v>38.1</v>
          </cell>
          <cell r="N866">
            <v>27.6</v>
          </cell>
          <cell r="O866">
            <v>18.100000000000001</v>
          </cell>
          <cell r="P866">
            <v>2.2999999999999998</v>
          </cell>
          <cell r="Q866">
            <v>2.7</v>
          </cell>
          <cell r="Y866">
            <v>30</v>
          </cell>
          <cell r="AA866">
            <v>5.8</v>
          </cell>
          <cell r="AF866">
            <v>42</v>
          </cell>
          <cell r="AH866">
            <v>2500</v>
          </cell>
          <cell r="AI866">
            <v>2505</v>
          </cell>
          <cell r="AN866">
            <v>38.799999999999997</v>
          </cell>
          <cell r="AR866">
            <v>0.2</v>
          </cell>
          <cell r="AT866" t="str">
            <v>Other Services</v>
          </cell>
          <cell r="AU866" t="str">
            <v>Retail Trade</v>
          </cell>
          <cell r="AV866" t="str">
            <v>Information Media and Telecommunications</v>
          </cell>
          <cell r="AW866" t="str">
            <v>Arts and Recreation Services</v>
          </cell>
          <cell r="AX866">
            <v>40.9</v>
          </cell>
          <cell r="AY866">
            <v>38</v>
          </cell>
          <cell r="AZ866">
            <v>8</v>
          </cell>
          <cell r="BA866">
            <v>4.9000000000000004</v>
          </cell>
          <cell r="BN866">
            <v>35.9</v>
          </cell>
          <cell r="BO866">
            <v>28.3</v>
          </cell>
          <cell r="BP866">
            <v>19.3</v>
          </cell>
          <cell r="BQ866">
            <v>6</v>
          </cell>
          <cell r="BR866">
            <v>8.9</v>
          </cell>
          <cell r="BS866">
            <v>0.6</v>
          </cell>
          <cell r="BT866">
            <v>0.3</v>
          </cell>
          <cell r="BU866">
            <v>0.8</v>
          </cell>
          <cell r="BV866">
            <v>6.2</v>
          </cell>
          <cell r="BW866">
            <v>27.4</v>
          </cell>
          <cell r="BX866">
            <v>37.9</v>
          </cell>
          <cell r="BY866">
            <v>17.7</v>
          </cell>
          <cell r="BZ866">
            <v>8.4</v>
          </cell>
          <cell r="CA866">
            <v>1.4</v>
          </cell>
          <cell r="CB866">
            <v>0.5</v>
          </cell>
          <cell r="CC866">
            <v>0.6</v>
          </cell>
          <cell r="CD866">
            <v>28</v>
          </cell>
          <cell r="CF866" t="str">
            <v>Other Industries</v>
          </cell>
          <cell r="CG866">
            <v>8.1999999999999886</v>
          </cell>
        </row>
        <row r="867">
          <cell r="B867">
            <v>399515</v>
          </cell>
          <cell r="C867" t="str">
            <v>Musical Instrument Makers and Repairers</v>
          </cell>
          <cell r="E867">
            <v>1327</v>
          </cell>
          <cell r="F867" t="str">
            <v>n/a</v>
          </cell>
          <cell r="G867">
            <v>90</v>
          </cell>
          <cell r="H867">
            <v>9</v>
          </cell>
          <cell r="I867">
            <v>57</v>
          </cell>
          <cell r="J867">
            <v>43</v>
          </cell>
          <cell r="K867">
            <v>4.9000000000000004</v>
          </cell>
          <cell r="L867">
            <v>13.3</v>
          </cell>
          <cell r="M867">
            <v>14.3</v>
          </cell>
          <cell r="N867">
            <v>39.200000000000003</v>
          </cell>
          <cell r="O867">
            <v>16.2</v>
          </cell>
          <cell r="P867">
            <v>3.8</v>
          </cell>
          <cell r="Q867">
            <v>8.4</v>
          </cell>
          <cell r="Y867">
            <v>57</v>
          </cell>
          <cell r="AA867">
            <v>5.8</v>
          </cell>
          <cell r="AF867">
            <v>45</v>
          </cell>
          <cell r="AH867">
            <v>780</v>
          </cell>
          <cell r="AI867">
            <v>780</v>
          </cell>
          <cell r="AN867">
            <v>38.799999999999997</v>
          </cell>
          <cell r="AR867">
            <v>0.2</v>
          </cell>
          <cell r="AT867" t="str">
            <v>Other Services</v>
          </cell>
          <cell r="AU867" t="str">
            <v>Manufacturing</v>
          </cell>
          <cell r="AV867" t="str">
            <v>Retail Trade</v>
          </cell>
          <cell r="AW867" t="str">
            <v>Arts and Recreation Services</v>
          </cell>
          <cell r="AX867">
            <v>55.7</v>
          </cell>
          <cell r="AY867">
            <v>24</v>
          </cell>
          <cell r="AZ867">
            <v>9.1</v>
          </cell>
          <cell r="BA867">
            <v>5.6</v>
          </cell>
          <cell r="BN867">
            <v>31.8</v>
          </cell>
          <cell r="BO867">
            <v>31.2</v>
          </cell>
          <cell r="BP867">
            <v>17.2</v>
          </cell>
          <cell r="BQ867">
            <v>6.8</v>
          </cell>
          <cell r="BR867">
            <v>8.3000000000000007</v>
          </cell>
          <cell r="BS867">
            <v>2.2000000000000002</v>
          </cell>
          <cell r="BT867">
            <v>0.4</v>
          </cell>
          <cell r="BU867">
            <v>2.2000000000000002</v>
          </cell>
          <cell r="BV867">
            <v>1.3</v>
          </cell>
          <cell r="BW867">
            <v>4.7</v>
          </cell>
          <cell r="BX867">
            <v>13.8</v>
          </cell>
          <cell r="BY867">
            <v>17.600000000000001</v>
          </cell>
          <cell r="BZ867">
            <v>20.3</v>
          </cell>
          <cell r="CA867">
            <v>12.7</v>
          </cell>
          <cell r="CB867">
            <v>13.3</v>
          </cell>
          <cell r="CC867">
            <v>16.399999999999999</v>
          </cell>
          <cell r="CD867">
            <v>51</v>
          </cell>
          <cell r="CF867" t="str">
            <v>Other Industries</v>
          </cell>
          <cell r="CG867">
            <v>5.6000000000000085</v>
          </cell>
        </row>
        <row r="868">
          <cell r="B868">
            <v>399516</v>
          </cell>
          <cell r="C868" t="str">
            <v>Sound Technicians</v>
          </cell>
          <cell r="E868">
            <v>1327</v>
          </cell>
          <cell r="F868" t="str">
            <v>n/a</v>
          </cell>
          <cell r="G868">
            <v>92</v>
          </cell>
          <cell r="H868">
            <v>8</v>
          </cell>
          <cell r="I868">
            <v>61</v>
          </cell>
          <cell r="J868">
            <v>39</v>
          </cell>
          <cell r="K868">
            <v>4</v>
          </cell>
          <cell r="L868">
            <v>26</v>
          </cell>
          <cell r="M868">
            <v>22.7</v>
          </cell>
          <cell r="N868">
            <v>15.1</v>
          </cell>
          <cell r="O868">
            <v>22</v>
          </cell>
          <cell r="P868">
            <v>4.9000000000000004</v>
          </cell>
          <cell r="Q868">
            <v>5.3</v>
          </cell>
          <cell r="Y868">
            <v>61</v>
          </cell>
          <cell r="AA868">
            <v>5.8</v>
          </cell>
          <cell r="AF868">
            <v>47</v>
          </cell>
          <cell r="AH868">
            <v>3000</v>
          </cell>
          <cell r="AI868">
            <v>3019</v>
          </cell>
          <cell r="AN868">
            <v>38.799999999999997</v>
          </cell>
          <cell r="AR868">
            <v>0.2</v>
          </cell>
          <cell r="AT868" t="str">
            <v>Information Media and Telecommunications</v>
          </cell>
          <cell r="AU868" t="str">
            <v>Arts and Recreation Services</v>
          </cell>
          <cell r="AV868" t="str">
            <v>Rental, Hiring and Real Estate Services</v>
          </cell>
          <cell r="AW868" t="str">
            <v>Administrative and Support Services</v>
          </cell>
          <cell r="AX868">
            <v>45.8</v>
          </cell>
          <cell r="AY868">
            <v>15.3</v>
          </cell>
          <cell r="AZ868">
            <v>8.1</v>
          </cell>
          <cell r="BA868">
            <v>7.2</v>
          </cell>
          <cell r="BN868">
            <v>37.5</v>
          </cell>
          <cell r="BO868">
            <v>29.8</v>
          </cell>
          <cell r="BP868">
            <v>14</v>
          </cell>
          <cell r="BQ868">
            <v>5.5</v>
          </cell>
          <cell r="BR868">
            <v>9.5</v>
          </cell>
          <cell r="BS868">
            <v>1.2</v>
          </cell>
          <cell r="BT868">
            <v>0.9</v>
          </cell>
          <cell r="BU868">
            <v>1.8</v>
          </cell>
          <cell r="BV868">
            <v>2.5</v>
          </cell>
          <cell r="BW868">
            <v>13.9</v>
          </cell>
          <cell r="BX868">
            <v>31</v>
          </cell>
          <cell r="BY868">
            <v>21.7</v>
          </cell>
          <cell r="BZ868">
            <v>17.600000000000001</v>
          </cell>
          <cell r="CA868">
            <v>6.3</v>
          </cell>
          <cell r="CB868">
            <v>4.5999999999999996</v>
          </cell>
          <cell r="CC868">
            <v>2.4</v>
          </cell>
          <cell r="CD868">
            <v>36</v>
          </cell>
          <cell r="CF868" t="str">
            <v>Other Industries</v>
          </cell>
          <cell r="CG868">
            <v>23.600000000000009</v>
          </cell>
        </row>
        <row r="869">
          <cell r="B869">
            <v>399517</v>
          </cell>
          <cell r="C869" t="str">
            <v>Television Equipment Operators</v>
          </cell>
          <cell r="E869">
            <v>1327</v>
          </cell>
          <cell r="F869" t="str">
            <v>n/a</v>
          </cell>
          <cell r="G869">
            <v>72</v>
          </cell>
          <cell r="H869">
            <v>30</v>
          </cell>
          <cell r="I869">
            <v>70</v>
          </cell>
          <cell r="J869">
            <v>30</v>
          </cell>
          <cell r="K869">
            <v>0</v>
          </cell>
          <cell r="L869">
            <v>36.4</v>
          </cell>
          <cell r="M869">
            <v>18.2</v>
          </cell>
          <cell r="N869">
            <v>14.8</v>
          </cell>
          <cell r="O869">
            <v>23.9</v>
          </cell>
          <cell r="P869">
            <v>6.8</v>
          </cell>
          <cell r="Q869">
            <v>0</v>
          </cell>
          <cell r="Y869">
            <v>70</v>
          </cell>
          <cell r="AA869">
            <v>5.8</v>
          </cell>
          <cell r="AF869">
            <v>45</v>
          </cell>
          <cell r="AH869">
            <v>110</v>
          </cell>
          <cell r="AI869">
            <v>112</v>
          </cell>
          <cell r="AN869">
            <v>38.799999999999997</v>
          </cell>
          <cell r="AR869">
            <v>0.2</v>
          </cell>
          <cell r="AT869" t="str">
            <v>Information Media and Telecommunications</v>
          </cell>
          <cell r="AU869" t="str">
            <v>Arts and Recreation Services</v>
          </cell>
          <cell r="AV869" t="str">
            <v>No other main Industry</v>
          </cell>
          <cell r="AW869" t="str">
            <v>No other main Industry</v>
          </cell>
          <cell r="AX869">
            <v>95</v>
          </cell>
          <cell r="AY869">
            <v>5</v>
          </cell>
          <cell r="AZ869" t="str">
            <v>n/a</v>
          </cell>
          <cell r="BA869" t="str">
            <v>n/a</v>
          </cell>
          <cell r="BN869">
            <v>53.1</v>
          </cell>
          <cell r="BO869">
            <v>19.5</v>
          </cell>
          <cell r="BP869">
            <v>11.5</v>
          </cell>
          <cell r="BQ869">
            <v>3.5</v>
          </cell>
          <cell r="BR869">
            <v>7.1</v>
          </cell>
          <cell r="BS869">
            <v>0</v>
          </cell>
          <cell r="BT869">
            <v>2.7</v>
          </cell>
          <cell r="BU869">
            <v>2.7</v>
          </cell>
          <cell r="BV869">
            <v>0</v>
          </cell>
          <cell r="BW869">
            <v>13.4</v>
          </cell>
          <cell r="BX869">
            <v>31.3</v>
          </cell>
          <cell r="BY869">
            <v>18.8</v>
          </cell>
          <cell r="BZ869">
            <v>17.899999999999999</v>
          </cell>
          <cell r="CA869">
            <v>10.7</v>
          </cell>
          <cell r="CB869">
            <v>0</v>
          </cell>
          <cell r="CC869">
            <v>8</v>
          </cell>
          <cell r="CD869">
            <v>37</v>
          </cell>
          <cell r="CF869" t="str">
            <v>No other main Industry</v>
          </cell>
          <cell r="CG869" t="str">
            <v>n/a</v>
          </cell>
        </row>
        <row r="870">
          <cell r="B870">
            <v>399599</v>
          </cell>
          <cell r="C870" t="str">
            <v>Other Performing Arts Technicians</v>
          </cell>
          <cell r="E870">
            <v>1327</v>
          </cell>
          <cell r="F870" t="str">
            <v>n/a</v>
          </cell>
          <cell r="G870">
            <v>78</v>
          </cell>
          <cell r="H870">
            <v>22</v>
          </cell>
          <cell r="I870">
            <v>74</v>
          </cell>
          <cell r="J870">
            <v>26</v>
          </cell>
          <cell r="K870">
            <v>3.2</v>
          </cell>
          <cell r="L870">
            <v>28.3</v>
          </cell>
          <cell r="M870">
            <v>19.2</v>
          </cell>
          <cell r="N870">
            <v>18.600000000000001</v>
          </cell>
          <cell r="O870">
            <v>22.7</v>
          </cell>
          <cell r="P870">
            <v>2.5</v>
          </cell>
          <cell r="Q870">
            <v>5.5</v>
          </cell>
          <cell r="Y870">
            <v>74</v>
          </cell>
          <cell r="AA870">
            <v>5.8</v>
          </cell>
          <cell r="AF870">
            <v>49</v>
          </cell>
          <cell r="AH870">
            <v>1400</v>
          </cell>
          <cell r="AI870">
            <v>1407</v>
          </cell>
          <cell r="AN870">
            <v>38.799999999999997</v>
          </cell>
          <cell r="AR870">
            <v>0.2</v>
          </cell>
          <cell r="AT870" t="str">
            <v>Information Media and Telecommunications</v>
          </cell>
          <cell r="AU870" t="str">
            <v>Arts and Recreation Services</v>
          </cell>
          <cell r="AV870" t="str">
            <v>Education and Training</v>
          </cell>
          <cell r="AW870" t="str">
            <v>Public Administration and Safety</v>
          </cell>
          <cell r="AX870">
            <v>37.4</v>
          </cell>
          <cell r="AY870">
            <v>24.7</v>
          </cell>
          <cell r="AZ870">
            <v>9.1999999999999993</v>
          </cell>
          <cell r="BA870">
            <v>4.9000000000000004</v>
          </cell>
          <cell r="BN870">
            <v>35.799999999999997</v>
          </cell>
          <cell r="BO870">
            <v>29.6</v>
          </cell>
          <cell r="BP870">
            <v>19.600000000000001</v>
          </cell>
          <cell r="BQ870">
            <v>5.3</v>
          </cell>
          <cell r="BR870">
            <v>6.9</v>
          </cell>
          <cell r="BS870">
            <v>0.9</v>
          </cell>
          <cell r="BT870">
            <v>0.3</v>
          </cell>
          <cell r="BU870">
            <v>1.6</v>
          </cell>
          <cell r="BV870">
            <v>2.4</v>
          </cell>
          <cell r="BW870">
            <v>11.1</v>
          </cell>
          <cell r="BX870">
            <v>26.9</v>
          </cell>
          <cell r="BY870">
            <v>24.8</v>
          </cell>
          <cell r="BZ870">
            <v>22.2</v>
          </cell>
          <cell r="CA870">
            <v>6.7</v>
          </cell>
          <cell r="CB870">
            <v>3.8</v>
          </cell>
          <cell r="CC870">
            <v>2.1</v>
          </cell>
          <cell r="CD870">
            <v>38</v>
          </cell>
          <cell r="CF870" t="str">
            <v>Other Industries</v>
          </cell>
          <cell r="CG870">
            <v>23.799999999999997</v>
          </cell>
        </row>
        <row r="871">
          <cell r="B871">
            <v>399911</v>
          </cell>
          <cell r="C871" t="str">
            <v>Divers</v>
          </cell>
          <cell r="E871">
            <v>1146</v>
          </cell>
          <cell r="F871" t="str">
            <v>n/a</v>
          </cell>
          <cell r="G871">
            <v>96</v>
          </cell>
          <cell r="H871">
            <v>4</v>
          </cell>
          <cell r="I871">
            <v>78</v>
          </cell>
          <cell r="J871">
            <v>22</v>
          </cell>
          <cell r="K871">
            <v>2.1</v>
          </cell>
          <cell r="L871">
            <v>10.7</v>
          </cell>
          <cell r="M871">
            <v>18.2</v>
          </cell>
          <cell r="N871">
            <v>32.6</v>
          </cell>
          <cell r="O871">
            <v>21.6</v>
          </cell>
          <cell r="P871">
            <v>3.4</v>
          </cell>
          <cell r="Q871">
            <v>11.5</v>
          </cell>
          <cell r="Y871">
            <v>78</v>
          </cell>
          <cell r="AA871">
            <v>1.4</v>
          </cell>
          <cell r="AF871">
            <v>48</v>
          </cell>
          <cell r="AH871">
            <v>950</v>
          </cell>
          <cell r="AI871">
            <v>947</v>
          </cell>
          <cell r="AN871">
            <v>10.9</v>
          </cell>
          <cell r="AR871">
            <v>7.1</v>
          </cell>
          <cell r="AT871" t="str">
            <v>Agriculture, Forestry and Fishing</v>
          </cell>
          <cell r="AU871" t="str">
            <v>Public Administration and Safety</v>
          </cell>
          <cell r="AV871" t="str">
            <v>Transport, Postal and Warehousing</v>
          </cell>
          <cell r="AW871" t="str">
            <v>Construction</v>
          </cell>
          <cell r="AX871">
            <v>25.2</v>
          </cell>
          <cell r="AY871">
            <v>23.9</v>
          </cell>
          <cell r="AZ871">
            <v>18.899999999999999</v>
          </cell>
          <cell r="BA871">
            <v>11.2</v>
          </cell>
          <cell r="BN871">
            <v>26.7</v>
          </cell>
          <cell r="BO871">
            <v>14.3</v>
          </cell>
          <cell r="BP871">
            <v>19.2</v>
          </cell>
          <cell r="BQ871">
            <v>8.3000000000000007</v>
          </cell>
          <cell r="BR871">
            <v>19.2</v>
          </cell>
          <cell r="BS871">
            <v>10.199999999999999</v>
          </cell>
          <cell r="BT871">
            <v>1.7</v>
          </cell>
          <cell r="BU871">
            <v>0.3</v>
          </cell>
          <cell r="BV871">
            <v>1.7</v>
          </cell>
          <cell r="BW871">
            <v>8.1</v>
          </cell>
          <cell r="BX871">
            <v>39.6</v>
          </cell>
          <cell r="BY871">
            <v>26.2</v>
          </cell>
          <cell r="BZ871">
            <v>14.6</v>
          </cell>
          <cell r="CA871">
            <v>4.5999999999999996</v>
          </cell>
          <cell r="CB871">
            <v>3.3</v>
          </cell>
          <cell r="CC871">
            <v>1.9</v>
          </cell>
          <cell r="CD871">
            <v>35</v>
          </cell>
          <cell r="CF871" t="str">
            <v>Other Industries</v>
          </cell>
          <cell r="CG871">
            <v>20.799999999999997</v>
          </cell>
        </row>
        <row r="872">
          <cell r="B872">
            <v>399912</v>
          </cell>
          <cell r="C872" t="str">
            <v>Interior Decorators</v>
          </cell>
          <cell r="E872">
            <v>1146</v>
          </cell>
          <cell r="F872" t="str">
            <v>n/a</v>
          </cell>
          <cell r="G872">
            <v>10</v>
          </cell>
          <cell r="H872">
            <v>91</v>
          </cell>
          <cell r="I872">
            <v>46</v>
          </cell>
          <cell r="J872">
            <v>54</v>
          </cell>
          <cell r="K872">
            <v>2.2000000000000002</v>
          </cell>
          <cell r="L872">
            <v>23.1</v>
          </cell>
          <cell r="M872">
            <v>30.8</v>
          </cell>
          <cell r="N872">
            <v>10.3</v>
          </cell>
          <cell r="O872">
            <v>19.600000000000001</v>
          </cell>
          <cell r="P872">
            <v>6.1</v>
          </cell>
          <cell r="Q872">
            <v>7.9</v>
          </cell>
          <cell r="Y872">
            <v>46</v>
          </cell>
          <cell r="AA872">
            <v>1.4</v>
          </cell>
          <cell r="AF872">
            <v>44</v>
          </cell>
          <cell r="AH872">
            <v>1600</v>
          </cell>
          <cell r="AI872">
            <v>1581</v>
          </cell>
          <cell r="AN872">
            <v>10.9</v>
          </cell>
          <cell r="AR872">
            <v>7.1</v>
          </cell>
          <cell r="AT872" t="str">
            <v>Professional, Scientific and Technical Services</v>
          </cell>
          <cell r="AU872" t="str">
            <v>Construction</v>
          </cell>
          <cell r="AV872" t="str">
            <v>Rental, Hiring and Real Estate Services</v>
          </cell>
          <cell r="AW872" t="str">
            <v>Retail Trade</v>
          </cell>
          <cell r="AX872">
            <v>38.5</v>
          </cell>
          <cell r="AY872">
            <v>28.6</v>
          </cell>
          <cell r="AZ872">
            <v>14.6</v>
          </cell>
          <cell r="BA872">
            <v>11.5</v>
          </cell>
          <cell r="BN872">
            <v>36.700000000000003</v>
          </cell>
          <cell r="BO872">
            <v>31.7</v>
          </cell>
          <cell r="BP872">
            <v>16.100000000000001</v>
          </cell>
          <cell r="BQ872">
            <v>6.3</v>
          </cell>
          <cell r="BR872">
            <v>7.1</v>
          </cell>
          <cell r="BS872">
            <v>0.8</v>
          </cell>
          <cell r="BT872">
            <v>0.2</v>
          </cell>
          <cell r="BU872">
            <v>1</v>
          </cell>
          <cell r="BV872">
            <v>0.6</v>
          </cell>
          <cell r="BW872">
            <v>5.0999999999999996</v>
          </cell>
          <cell r="BX872">
            <v>22.8</v>
          </cell>
          <cell r="BY872">
            <v>25</v>
          </cell>
          <cell r="BZ872">
            <v>25.6</v>
          </cell>
          <cell r="CA872">
            <v>9.6999999999999993</v>
          </cell>
          <cell r="CB872">
            <v>4.8</v>
          </cell>
          <cell r="CC872">
            <v>6.5</v>
          </cell>
          <cell r="CD872">
            <v>43</v>
          </cell>
          <cell r="CF872" t="str">
            <v>Other Industries</v>
          </cell>
          <cell r="CG872">
            <v>6.8000000000000114</v>
          </cell>
        </row>
        <row r="873">
          <cell r="B873">
            <v>399913</v>
          </cell>
          <cell r="C873" t="str">
            <v>Optical Dispensers</v>
          </cell>
          <cell r="E873">
            <v>1146</v>
          </cell>
          <cell r="F873" t="str">
            <v>n/a</v>
          </cell>
          <cell r="G873">
            <v>23</v>
          </cell>
          <cell r="H873">
            <v>77</v>
          </cell>
          <cell r="I873">
            <v>49</v>
          </cell>
          <cell r="J873">
            <v>51</v>
          </cell>
          <cell r="K873">
            <v>2.2000000000000002</v>
          </cell>
          <cell r="L873">
            <v>13.5</v>
          </cell>
          <cell r="M873">
            <v>16.100000000000001</v>
          </cell>
          <cell r="N873">
            <v>33.5</v>
          </cell>
          <cell r="O873">
            <v>24.6</v>
          </cell>
          <cell r="P873">
            <v>3.8</v>
          </cell>
          <cell r="Q873">
            <v>6.4</v>
          </cell>
          <cell r="Y873">
            <v>49</v>
          </cell>
          <cell r="AA873">
            <v>1.4</v>
          </cell>
          <cell r="AF873">
            <v>40</v>
          </cell>
          <cell r="AH873">
            <v>4900</v>
          </cell>
          <cell r="AI873">
            <v>4859</v>
          </cell>
          <cell r="AN873">
            <v>10.9</v>
          </cell>
          <cell r="AR873">
            <v>7.1</v>
          </cell>
          <cell r="AT873" t="str">
            <v>Health Care and Social Assistance</v>
          </cell>
          <cell r="AU873" t="str">
            <v>Retail Trade</v>
          </cell>
          <cell r="AV873" t="str">
            <v>Financial and Insurance Services</v>
          </cell>
          <cell r="AW873" t="str">
            <v>Manufacturing</v>
          </cell>
          <cell r="AX873">
            <v>94.1</v>
          </cell>
          <cell r="AY873">
            <v>3.3</v>
          </cell>
          <cell r="AZ873">
            <v>0.9</v>
          </cell>
          <cell r="BA873">
            <v>0.9</v>
          </cell>
          <cell r="BN873">
            <v>30.2</v>
          </cell>
          <cell r="BO873">
            <v>23</v>
          </cell>
          <cell r="BP873">
            <v>21.7</v>
          </cell>
          <cell r="BQ873">
            <v>8.6</v>
          </cell>
          <cell r="BR873">
            <v>11.3</v>
          </cell>
          <cell r="BS873">
            <v>2.5</v>
          </cell>
          <cell r="BT873">
            <v>0.5</v>
          </cell>
          <cell r="BU873">
            <v>2</v>
          </cell>
          <cell r="BV873">
            <v>3</v>
          </cell>
          <cell r="BW873">
            <v>18.100000000000001</v>
          </cell>
          <cell r="BX873">
            <v>25.2</v>
          </cell>
          <cell r="BY873">
            <v>20.2</v>
          </cell>
          <cell r="BZ873">
            <v>20.100000000000001</v>
          </cell>
          <cell r="CA873">
            <v>7</v>
          </cell>
          <cell r="CB873">
            <v>4.5</v>
          </cell>
          <cell r="CC873">
            <v>1.9</v>
          </cell>
          <cell r="CD873">
            <v>37</v>
          </cell>
          <cell r="CF873" t="str">
            <v>Other Industries</v>
          </cell>
          <cell r="CG873">
            <v>0.79999999999999716</v>
          </cell>
        </row>
        <row r="874">
          <cell r="B874">
            <v>399914</v>
          </cell>
          <cell r="C874" t="str">
            <v>Optical Mechanics</v>
          </cell>
          <cell r="E874">
            <v>1146</v>
          </cell>
          <cell r="F874" t="str">
            <v>n/a</v>
          </cell>
          <cell r="G874">
            <v>72</v>
          </cell>
          <cell r="H874">
            <v>27</v>
          </cell>
          <cell r="I874">
            <v>81</v>
          </cell>
          <cell r="J874">
            <v>19</v>
          </cell>
          <cell r="K874">
            <v>2.4</v>
          </cell>
          <cell r="L874">
            <v>10.9</v>
          </cell>
          <cell r="M874">
            <v>10.199999999999999</v>
          </cell>
          <cell r="N874">
            <v>46.1</v>
          </cell>
          <cell r="O874">
            <v>21.3</v>
          </cell>
          <cell r="P874">
            <v>1.7</v>
          </cell>
          <cell r="Q874">
            <v>7.6</v>
          </cell>
          <cell r="Y874">
            <v>81</v>
          </cell>
          <cell r="AA874">
            <v>1.4</v>
          </cell>
          <cell r="AF874">
            <v>41</v>
          </cell>
          <cell r="AH874">
            <v>480</v>
          </cell>
          <cell r="AI874">
            <v>477</v>
          </cell>
          <cell r="AN874">
            <v>10.9</v>
          </cell>
          <cell r="AR874">
            <v>7.1</v>
          </cell>
          <cell r="AT874" t="str">
            <v>Health Care and Social Assistance</v>
          </cell>
          <cell r="AU874" t="str">
            <v>Manufacturing</v>
          </cell>
          <cell r="AV874" t="str">
            <v>Wholesale Trade</v>
          </cell>
          <cell r="AW874" t="str">
            <v>Other Services</v>
          </cell>
          <cell r="AX874">
            <v>51</v>
          </cell>
          <cell r="AY874">
            <v>36.9</v>
          </cell>
          <cell r="AZ874">
            <v>7.2</v>
          </cell>
          <cell r="BA874">
            <v>2.5</v>
          </cell>
          <cell r="BN874">
            <v>24.9</v>
          </cell>
          <cell r="BO874">
            <v>32.6</v>
          </cell>
          <cell r="BP874">
            <v>22.4</v>
          </cell>
          <cell r="BQ874">
            <v>8.8000000000000007</v>
          </cell>
          <cell r="BR874">
            <v>7.5</v>
          </cell>
          <cell r="BS874">
            <v>2.7</v>
          </cell>
          <cell r="BT874">
            <v>0</v>
          </cell>
          <cell r="BU874">
            <v>1</v>
          </cell>
          <cell r="BV874">
            <v>0.6</v>
          </cell>
          <cell r="BW874">
            <v>3.8</v>
          </cell>
          <cell r="BX874">
            <v>15.8</v>
          </cell>
          <cell r="BY874">
            <v>25.9</v>
          </cell>
          <cell r="BZ874">
            <v>27.4</v>
          </cell>
          <cell r="CA874">
            <v>10.5</v>
          </cell>
          <cell r="CB874">
            <v>10.3</v>
          </cell>
          <cell r="CC874">
            <v>5.5</v>
          </cell>
          <cell r="CD874">
            <v>46</v>
          </cell>
          <cell r="CF874" t="str">
            <v>Other Industries</v>
          </cell>
          <cell r="CG874">
            <v>2.3999999999999915</v>
          </cell>
        </row>
        <row r="875">
          <cell r="B875">
            <v>399915</v>
          </cell>
          <cell r="C875" t="str">
            <v>Photographer's Assistants</v>
          </cell>
          <cell r="E875">
            <v>1146</v>
          </cell>
          <cell r="F875" t="str">
            <v>n/a</v>
          </cell>
          <cell r="G875">
            <v>35</v>
          </cell>
          <cell r="H875">
            <v>64</v>
          </cell>
          <cell r="I875">
            <v>48</v>
          </cell>
          <cell r="J875">
            <v>52</v>
          </cell>
          <cell r="K875">
            <v>0.5</v>
          </cell>
          <cell r="L875">
            <v>32.200000000000003</v>
          </cell>
          <cell r="M875">
            <v>21.6</v>
          </cell>
          <cell r="N875">
            <v>13.1</v>
          </cell>
          <cell r="O875">
            <v>23.2</v>
          </cell>
          <cell r="P875">
            <v>3.6</v>
          </cell>
          <cell r="Q875">
            <v>5.8</v>
          </cell>
          <cell r="Y875">
            <v>48</v>
          </cell>
          <cell r="AA875">
            <v>1.4</v>
          </cell>
          <cell r="AF875">
            <v>43</v>
          </cell>
          <cell r="AH875">
            <v>620</v>
          </cell>
          <cell r="AI875">
            <v>624</v>
          </cell>
          <cell r="AN875">
            <v>10.9</v>
          </cell>
          <cell r="AR875">
            <v>7.1</v>
          </cell>
          <cell r="AT875" t="str">
            <v>Professional, Scientific and Technical Services</v>
          </cell>
          <cell r="AU875" t="str">
            <v>Retail Trade</v>
          </cell>
          <cell r="AV875" t="str">
            <v>Other Services</v>
          </cell>
          <cell r="AW875" t="str">
            <v>Information Media and Telecommunications</v>
          </cell>
          <cell r="AX875">
            <v>70.400000000000006</v>
          </cell>
          <cell r="AY875">
            <v>8.8000000000000007</v>
          </cell>
          <cell r="AZ875">
            <v>7.7</v>
          </cell>
          <cell r="BA875">
            <v>3.9</v>
          </cell>
          <cell r="BN875">
            <v>40.299999999999997</v>
          </cell>
          <cell r="BO875">
            <v>36.1</v>
          </cell>
          <cell r="BP875">
            <v>11</v>
          </cell>
          <cell r="BQ875">
            <v>5.3</v>
          </cell>
          <cell r="BR875">
            <v>5.7</v>
          </cell>
          <cell r="BS875">
            <v>0.5</v>
          </cell>
          <cell r="BT875">
            <v>0</v>
          </cell>
          <cell r="BU875">
            <v>1.1000000000000001</v>
          </cell>
          <cell r="BV875">
            <v>5.7</v>
          </cell>
          <cell r="BW875">
            <v>13.4</v>
          </cell>
          <cell r="BX875">
            <v>35.4</v>
          </cell>
          <cell r="BY875">
            <v>23.1</v>
          </cell>
          <cell r="BZ875">
            <v>13.4</v>
          </cell>
          <cell r="CA875">
            <v>4.9000000000000004</v>
          </cell>
          <cell r="CB875">
            <v>2.6</v>
          </cell>
          <cell r="CC875">
            <v>1.5</v>
          </cell>
          <cell r="CD875">
            <v>33</v>
          </cell>
          <cell r="CF875" t="str">
            <v>Other Industries</v>
          </cell>
          <cell r="CG875">
            <v>9.1999999999999886</v>
          </cell>
        </row>
        <row r="876">
          <cell r="B876">
            <v>399916</v>
          </cell>
          <cell r="C876" t="str">
            <v>Plastics Technicians</v>
          </cell>
          <cell r="E876">
            <v>1146</v>
          </cell>
          <cell r="F876" t="str">
            <v>n/a</v>
          </cell>
          <cell r="G876">
            <v>97</v>
          </cell>
          <cell r="H876">
            <v>3</v>
          </cell>
          <cell r="I876">
            <v>95</v>
          </cell>
          <cell r="J876">
            <v>5</v>
          </cell>
          <cell r="K876">
            <v>0</v>
          </cell>
          <cell r="L876">
            <v>8</v>
          </cell>
          <cell r="M876">
            <v>10</v>
          </cell>
          <cell r="N876">
            <v>37.799999999999997</v>
          </cell>
          <cell r="O876">
            <v>18.3</v>
          </cell>
          <cell r="P876">
            <v>4.8</v>
          </cell>
          <cell r="Q876">
            <v>21.1</v>
          </cell>
          <cell r="Y876">
            <v>95</v>
          </cell>
          <cell r="AA876">
            <v>1.4</v>
          </cell>
          <cell r="AF876">
            <v>43</v>
          </cell>
          <cell r="AH876">
            <v>270</v>
          </cell>
          <cell r="AI876">
            <v>274</v>
          </cell>
          <cell r="AN876">
            <v>10.9</v>
          </cell>
          <cell r="AR876">
            <v>7.1</v>
          </cell>
          <cell r="AT876" t="str">
            <v>Manufacturing</v>
          </cell>
          <cell r="AU876" t="str">
            <v>Construction</v>
          </cell>
          <cell r="AV876" t="str">
            <v>Other Services</v>
          </cell>
          <cell r="AW876" t="str">
            <v>Mining</v>
          </cell>
          <cell r="AX876">
            <v>81.3</v>
          </cell>
          <cell r="AY876">
            <v>3.3</v>
          </cell>
          <cell r="AZ876">
            <v>3.3</v>
          </cell>
          <cell r="BA876">
            <v>2.5</v>
          </cell>
          <cell r="BN876">
            <v>31</v>
          </cell>
          <cell r="BO876">
            <v>29.2</v>
          </cell>
          <cell r="BP876">
            <v>23.6</v>
          </cell>
          <cell r="BQ876">
            <v>7.4</v>
          </cell>
          <cell r="BR876">
            <v>7.7</v>
          </cell>
          <cell r="BS876">
            <v>1.1000000000000001</v>
          </cell>
          <cell r="BT876">
            <v>0</v>
          </cell>
          <cell r="BU876">
            <v>0</v>
          </cell>
          <cell r="BV876">
            <v>0</v>
          </cell>
          <cell r="BW876">
            <v>3</v>
          </cell>
          <cell r="BX876">
            <v>20.3</v>
          </cell>
          <cell r="BY876">
            <v>26.2</v>
          </cell>
          <cell r="BZ876">
            <v>29.9</v>
          </cell>
          <cell r="CA876">
            <v>11.1</v>
          </cell>
          <cell r="CB876">
            <v>7.7</v>
          </cell>
          <cell r="CC876">
            <v>1.8</v>
          </cell>
          <cell r="CD876">
            <v>44</v>
          </cell>
          <cell r="CF876" t="str">
            <v>Other Industries</v>
          </cell>
          <cell r="CG876">
            <v>9.6000000000000085</v>
          </cell>
        </row>
        <row r="877">
          <cell r="B877">
            <v>399917</v>
          </cell>
          <cell r="C877" t="str">
            <v>Wool Classers</v>
          </cell>
          <cell r="E877">
            <v>1146</v>
          </cell>
          <cell r="F877" t="str">
            <v>n/a</v>
          </cell>
          <cell r="G877">
            <v>62</v>
          </cell>
          <cell r="H877">
            <v>38</v>
          </cell>
          <cell r="I877">
            <v>69</v>
          </cell>
          <cell r="J877">
            <v>31</v>
          </cell>
          <cell r="K877">
            <v>0</v>
          </cell>
          <cell r="L877">
            <v>0.7</v>
          </cell>
          <cell r="M877">
            <v>8.6</v>
          </cell>
          <cell r="N877">
            <v>64.400000000000006</v>
          </cell>
          <cell r="O877">
            <v>8.6</v>
          </cell>
          <cell r="P877">
            <v>4.3</v>
          </cell>
          <cell r="Q877">
            <v>13.4</v>
          </cell>
          <cell r="Y877">
            <v>69</v>
          </cell>
          <cell r="AA877">
            <v>1.4</v>
          </cell>
          <cell r="AF877">
            <v>42</v>
          </cell>
          <cell r="AH877">
            <v>510</v>
          </cell>
          <cell r="AI877">
            <v>512</v>
          </cell>
          <cell r="AN877">
            <v>10.9</v>
          </cell>
          <cell r="AR877">
            <v>7.1</v>
          </cell>
          <cell r="AT877" t="str">
            <v>Agriculture, Forestry and Fishing</v>
          </cell>
          <cell r="AU877" t="str">
            <v>Wholesale Trade</v>
          </cell>
          <cell r="AV877" t="str">
            <v>Manufacturing</v>
          </cell>
          <cell r="AW877" t="str">
            <v>Professional, Scientific and Technical Services</v>
          </cell>
          <cell r="AX877">
            <v>81.599999999999994</v>
          </cell>
          <cell r="AY877">
            <v>12.8</v>
          </cell>
          <cell r="AZ877">
            <v>4.2</v>
          </cell>
          <cell r="BA877">
            <v>0.8</v>
          </cell>
          <cell r="BN877">
            <v>41.9</v>
          </cell>
          <cell r="BO877">
            <v>20.8</v>
          </cell>
          <cell r="BP877">
            <v>1</v>
          </cell>
          <cell r="BQ877">
            <v>10.3</v>
          </cell>
          <cell r="BR877">
            <v>18.3</v>
          </cell>
          <cell r="BS877">
            <v>7.7</v>
          </cell>
          <cell r="BT877">
            <v>0</v>
          </cell>
          <cell r="BU877">
            <v>0</v>
          </cell>
          <cell r="BV877">
            <v>1.6</v>
          </cell>
          <cell r="BW877">
            <v>6.1</v>
          </cell>
          <cell r="BX877">
            <v>16.399999999999999</v>
          </cell>
          <cell r="BY877">
            <v>15.2</v>
          </cell>
          <cell r="BZ877">
            <v>26.5</v>
          </cell>
          <cell r="CA877">
            <v>10.7</v>
          </cell>
          <cell r="CB877">
            <v>12.8</v>
          </cell>
          <cell r="CC877">
            <v>10.7</v>
          </cell>
          <cell r="CD877">
            <v>49</v>
          </cell>
          <cell r="CF877" t="str">
            <v>Other Industries</v>
          </cell>
          <cell r="CG877">
            <v>0.60000000000000853</v>
          </cell>
        </row>
        <row r="878">
          <cell r="B878">
            <v>399918</v>
          </cell>
          <cell r="C878" t="str">
            <v>Fire Protection Equipment Technicians</v>
          </cell>
          <cell r="E878">
            <v>1146</v>
          </cell>
          <cell r="F878" t="str">
            <v>n/a</v>
          </cell>
          <cell r="G878">
            <v>97</v>
          </cell>
          <cell r="H878">
            <v>3</v>
          </cell>
          <cell r="I878">
            <v>91</v>
          </cell>
          <cell r="J878">
            <v>9</v>
          </cell>
          <cell r="K878">
            <v>3.6</v>
          </cell>
          <cell r="L878">
            <v>5.4</v>
          </cell>
          <cell r="M878">
            <v>7.6</v>
          </cell>
          <cell r="N878">
            <v>48.7</v>
          </cell>
          <cell r="O878">
            <v>15.4</v>
          </cell>
          <cell r="P878">
            <v>5.5</v>
          </cell>
          <cell r="Q878">
            <v>13.8</v>
          </cell>
          <cell r="Y878">
            <v>91</v>
          </cell>
          <cell r="AA878">
            <v>1.4</v>
          </cell>
          <cell r="AF878">
            <v>44</v>
          </cell>
          <cell r="AH878">
            <v>3300</v>
          </cell>
          <cell r="AI878">
            <v>3270</v>
          </cell>
          <cell r="AN878">
            <v>10.9</v>
          </cell>
          <cell r="AR878">
            <v>7.1</v>
          </cell>
          <cell r="AT878" t="str">
            <v>Public Administration and Safety</v>
          </cell>
          <cell r="AU878" t="str">
            <v>Construction</v>
          </cell>
          <cell r="AV878" t="str">
            <v>Other Services</v>
          </cell>
          <cell r="AW878" t="str">
            <v>Professional, Scientific and Technical Services</v>
          </cell>
          <cell r="AX878">
            <v>38.700000000000003</v>
          </cell>
          <cell r="AY878">
            <v>33.6</v>
          </cell>
          <cell r="AZ878">
            <v>12</v>
          </cell>
          <cell r="BA878">
            <v>7.2</v>
          </cell>
          <cell r="BN878">
            <v>33.799999999999997</v>
          </cell>
          <cell r="BO878">
            <v>21.3</v>
          </cell>
          <cell r="BP878">
            <v>20.7</v>
          </cell>
          <cell r="BQ878">
            <v>7.5</v>
          </cell>
          <cell r="BR878">
            <v>12.2</v>
          </cell>
          <cell r="BS878">
            <v>1.2</v>
          </cell>
          <cell r="BT878">
            <v>1.6</v>
          </cell>
          <cell r="BU878">
            <v>1.8</v>
          </cell>
          <cell r="BV878">
            <v>1</v>
          </cell>
          <cell r="BW878">
            <v>7</v>
          </cell>
          <cell r="BX878">
            <v>24.7</v>
          </cell>
          <cell r="BY878">
            <v>26.1</v>
          </cell>
          <cell r="BZ878">
            <v>22.5</v>
          </cell>
          <cell r="CA878">
            <v>9.1999999999999993</v>
          </cell>
          <cell r="CB878">
            <v>6.3</v>
          </cell>
          <cell r="CC878">
            <v>3.2</v>
          </cell>
          <cell r="CD878">
            <v>41</v>
          </cell>
          <cell r="CF878" t="str">
            <v>Other Industries</v>
          </cell>
          <cell r="CG878">
            <v>8.4999999999999858</v>
          </cell>
        </row>
        <row r="879">
          <cell r="B879">
            <v>399999</v>
          </cell>
          <cell r="C879" t="str">
            <v>Technicians and Trades Workers (not covered elsewhere)</v>
          </cell>
          <cell r="E879">
            <v>1146</v>
          </cell>
          <cell r="F879" t="str">
            <v>n/a</v>
          </cell>
          <cell r="G879">
            <v>87</v>
          </cell>
          <cell r="H879">
            <v>13</v>
          </cell>
          <cell r="I879">
            <v>78</v>
          </cell>
          <cell r="J879">
            <v>22</v>
          </cell>
          <cell r="K879">
            <v>3.5</v>
          </cell>
          <cell r="L879">
            <v>11.9</v>
          </cell>
          <cell r="M879">
            <v>15.7</v>
          </cell>
          <cell r="N879">
            <v>35</v>
          </cell>
          <cell r="O879">
            <v>16.899999999999999</v>
          </cell>
          <cell r="P879">
            <v>4.7</v>
          </cell>
          <cell r="Q879">
            <v>12.3</v>
          </cell>
          <cell r="Y879">
            <v>78</v>
          </cell>
          <cell r="AA879">
            <v>1.4</v>
          </cell>
          <cell r="AF879">
            <v>44</v>
          </cell>
          <cell r="AH879">
            <v>4200</v>
          </cell>
          <cell r="AI879">
            <v>4222</v>
          </cell>
          <cell r="AN879">
            <v>10.9</v>
          </cell>
          <cell r="AR879">
            <v>7.1</v>
          </cell>
          <cell r="AT879" t="str">
            <v>Manufacturing</v>
          </cell>
          <cell r="AU879" t="str">
            <v>Electricity, Gas, Water and Waste Services</v>
          </cell>
          <cell r="AV879" t="str">
            <v>Construction</v>
          </cell>
          <cell r="AW879" t="str">
            <v>Other Services</v>
          </cell>
          <cell r="AX879">
            <v>21.1</v>
          </cell>
          <cell r="AY879">
            <v>11.5</v>
          </cell>
          <cell r="AZ879">
            <v>10.199999999999999</v>
          </cell>
          <cell r="BA879">
            <v>9.1999999999999993</v>
          </cell>
          <cell r="BN879">
            <v>32.700000000000003</v>
          </cell>
          <cell r="BO879">
            <v>25.6</v>
          </cell>
          <cell r="BP879">
            <v>19.100000000000001</v>
          </cell>
          <cell r="BQ879">
            <v>8.5</v>
          </cell>
          <cell r="BR879">
            <v>10.5</v>
          </cell>
          <cell r="BS879">
            <v>1.6</v>
          </cell>
          <cell r="BT879">
            <v>0.8</v>
          </cell>
          <cell r="BU879">
            <v>1.1000000000000001</v>
          </cell>
          <cell r="BV879">
            <v>2.2000000000000002</v>
          </cell>
          <cell r="BW879">
            <v>8</v>
          </cell>
          <cell r="BX879">
            <v>21.7</v>
          </cell>
          <cell r="BY879">
            <v>22.5</v>
          </cell>
          <cell r="BZ879">
            <v>23.7</v>
          </cell>
          <cell r="CA879">
            <v>10.1</v>
          </cell>
          <cell r="CB879">
            <v>7.2</v>
          </cell>
          <cell r="CC879">
            <v>4.8</v>
          </cell>
          <cell r="CD879">
            <v>42</v>
          </cell>
          <cell r="CF879" t="str">
            <v>Other Industries</v>
          </cell>
          <cell r="CG879">
            <v>48</v>
          </cell>
        </row>
        <row r="880">
          <cell r="B880">
            <v>411111</v>
          </cell>
          <cell r="C880" t="str">
            <v>Ambulance Officers</v>
          </cell>
          <cell r="E880">
            <v>2180</v>
          </cell>
          <cell r="F880" t="str">
            <v>n/a</v>
          </cell>
          <cell r="G880">
            <v>62</v>
          </cell>
          <cell r="H880">
            <v>38</v>
          </cell>
          <cell r="I880">
            <v>86</v>
          </cell>
          <cell r="J880">
            <v>14</v>
          </cell>
          <cell r="K880">
            <v>6.5</v>
          </cell>
          <cell r="L880">
            <v>48.9</v>
          </cell>
          <cell r="M880">
            <v>31.5</v>
          </cell>
          <cell r="N880">
            <v>7.3</v>
          </cell>
          <cell r="O880">
            <v>3.4</v>
          </cell>
          <cell r="P880">
            <v>0.8</v>
          </cell>
          <cell r="Q880">
            <v>1.7</v>
          </cell>
          <cell r="Y880">
            <v>86</v>
          </cell>
          <cell r="AA880">
            <v>0</v>
          </cell>
          <cell r="AF880">
            <v>48</v>
          </cell>
          <cell r="AH880">
            <v>12700</v>
          </cell>
          <cell r="AI880">
            <v>12745</v>
          </cell>
          <cell r="AN880">
            <v>-9.6</v>
          </cell>
          <cell r="AR880">
            <v>10.6</v>
          </cell>
          <cell r="AT880" t="str">
            <v>Health Care and Social Assistance</v>
          </cell>
          <cell r="AU880" t="str">
            <v>Public Administration and Safety</v>
          </cell>
          <cell r="AV880" t="str">
            <v>Administrative and Support Services</v>
          </cell>
          <cell r="AW880" t="str">
            <v>Mining</v>
          </cell>
          <cell r="AX880">
            <v>96.5</v>
          </cell>
          <cell r="AY880">
            <v>1.4</v>
          </cell>
          <cell r="AZ880">
            <v>0.7</v>
          </cell>
          <cell r="BA880">
            <v>0.6</v>
          </cell>
          <cell r="BN880">
            <v>27.6</v>
          </cell>
          <cell r="BO880">
            <v>28.6</v>
          </cell>
          <cell r="BP880">
            <v>24.9</v>
          </cell>
          <cell r="BQ880">
            <v>7.1</v>
          </cell>
          <cell r="BR880">
            <v>8</v>
          </cell>
          <cell r="BS880">
            <v>2</v>
          </cell>
          <cell r="BT880">
            <v>1.2</v>
          </cell>
          <cell r="BU880">
            <v>0.7</v>
          </cell>
          <cell r="BV880">
            <v>0</v>
          </cell>
          <cell r="BW880">
            <v>7.3</v>
          </cell>
          <cell r="BX880">
            <v>30.4</v>
          </cell>
          <cell r="BY880">
            <v>25.2</v>
          </cell>
          <cell r="BZ880">
            <v>23.3</v>
          </cell>
          <cell r="CA880">
            <v>8.1999999999999993</v>
          </cell>
          <cell r="CB880">
            <v>3.9</v>
          </cell>
          <cell r="CC880">
            <v>1.7</v>
          </cell>
          <cell r="CD880">
            <v>40</v>
          </cell>
          <cell r="CF880" t="str">
            <v>Other Industries</v>
          </cell>
          <cell r="CG880">
            <v>0.79999999999999716</v>
          </cell>
        </row>
        <row r="881">
          <cell r="B881">
            <v>411112</v>
          </cell>
          <cell r="C881" t="str">
            <v>Intensive Care Ambulance Paramedics</v>
          </cell>
          <cell r="E881">
            <v>2180</v>
          </cell>
          <cell r="F881" t="str">
            <v>n/a</v>
          </cell>
          <cell r="G881">
            <v>76</v>
          </cell>
          <cell r="H881">
            <v>24</v>
          </cell>
          <cell r="I881">
            <v>90</v>
          </cell>
          <cell r="J881">
            <v>10</v>
          </cell>
          <cell r="K881">
            <v>24.6</v>
          </cell>
          <cell r="L881">
            <v>42.3</v>
          </cell>
          <cell r="M881">
            <v>29.7</v>
          </cell>
          <cell r="N881">
            <v>2.2999999999999998</v>
          </cell>
          <cell r="O881">
            <v>1.1000000000000001</v>
          </cell>
          <cell r="P881">
            <v>0</v>
          </cell>
          <cell r="Q881">
            <v>0</v>
          </cell>
          <cell r="Y881">
            <v>90</v>
          </cell>
          <cell r="AA881">
            <v>0</v>
          </cell>
          <cell r="AF881">
            <v>49</v>
          </cell>
          <cell r="AH881">
            <v>950</v>
          </cell>
          <cell r="AI881">
            <v>951</v>
          </cell>
          <cell r="AN881">
            <v>-9.6</v>
          </cell>
          <cell r="AR881">
            <v>10.6</v>
          </cell>
          <cell r="AT881" t="str">
            <v>Health Care and Social Assistance</v>
          </cell>
          <cell r="AU881" t="str">
            <v>Public Administration and Safety</v>
          </cell>
          <cell r="AV881" t="str">
            <v>Mining</v>
          </cell>
          <cell r="AW881" t="str">
            <v>No other main Industry</v>
          </cell>
          <cell r="AX881">
            <v>97.8</v>
          </cell>
          <cell r="AY881">
            <v>1.7</v>
          </cell>
          <cell r="AZ881">
            <v>0.5</v>
          </cell>
          <cell r="BA881" t="str">
            <v>n/a</v>
          </cell>
          <cell r="BN881">
            <v>35.200000000000003</v>
          </cell>
          <cell r="BO881">
            <v>34.200000000000003</v>
          </cell>
          <cell r="BP881">
            <v>4.5</v>
          </cell>
          <cell r="BQ881">
            <v>10.9</v>
          </cell>
          <cell r="BR881">
            <v>1</v>
          </cell>
          <cell r="BS881">
            <v>7.5</v>
          </cell>
          <cell r="BT881">
            <v>0.8</v>
          </cell>
          <cell r="BU881">
            <v>5.8</v>
          </cell>
          <cell r="BV881">
            <v>0</v>
          </cell>
          <cell r="BW881">
            <v>0.5</v>
          </cell>
          <cell r="BX881">
            <v>15.3</v>
          </cell>
          <cell r="BY881">
            <v>30.4</v>
          </cell>
          <cell r="BZ881">
            <v>35.9</v>
          </cell>
          <cell r="CA881">
            <v>12.6</v>
          </cell>
          <cell r="CB881">
            <v>4.4000000000000004</v>
          </cell>
          <cell r="CC881">
            <v>0.8</v>
          </cell>
          <cell r="CD881">
            <v>46</v>
          </cell>
          <cell r="CF881" t="str">
            <v>No other main Industry</v>
          </cell>
          <cell r="CG881" t="str">
            <v>n/a</v>
          </cell>
        </row>
        <row r="882">
          <cell r="B882">
            <v>411211</v>
          </cell>
          <cell r="C882" t="str">
            <v>Dental Hygienists</v>
          </cell>
          <cell r="E882" t="str">
            <v>n/a</v>
          </cell>
          <cell r="F882" t="str">
            <v>n/a</v>
          </cell>
          <cell r="G882">
            <v>5</v>
          </cell>
          <cell r="H882">
            <v>96</v>
          </cell>
          <cell r="I882">
            <v>33</v>
          </cell>
          <cell r="J882">
            <v>67</v>
          </cell>
          <cell r="K882">
            <v>2.6</v>
          </cell>
          <cell r="L882">
            <v>43.2</v>
          </cell>
          <cell r="M882">
            <v>52.5</v>
          </cell>
          <cell r="N882">
            <v>0.2</v>
          </cell>
          <cell r="O882">
            <v>1.4</v>
          </cell>
          <cell r="P882">
            <v>0</v>
          </cell>
          <cell r="Q882">
            <v>0</v>
          </cell>
          <cell r="Y882">
            <v>33</v>
          </cell>
          <cell r="AA882">
            <v>1.2</v>
          </cell>
          <cell r="AF882">
            <v>40</v>
          </cell>
          <cell r="AH882">
            <v>1300</v>
          </cell>
          <cell r="AI882">
            <v>1310</v>
          </cell>
          <cell r="AN882">
            <v>-2</v>
          </cell>
          <cell r="AR882">
            <v>6.6</v>
          </cell>
          <cell r="AT882" t="str">
            <v>Health Care and Social Assistance</v>
          </cell>
          <cell r="AU882" t="str">
            <v>Financial and Insurance Services</v>
          </cell>
          <cell r="AV882" t="str">
            <v>Public Administration and Safety</v>
          </cell>
          <cell r="AW882" t="str">
            <v>Education and Training</v>
          </cell>
          <cell r="AX882">
            <v>97.5</v>
          </cell>
          <cell r="AY882">
            <v>0.9</v>
          </cell>
          <cell r="AZ882">
            <v>0.5</v>
          </cell>
          <cell r="BA882">
            <v>0.5</v>
          </cell>
          <cell r="BN882">
            <v>28.5</v>
          </cell>
          <cell r="BO882">
            <v>17</v>
          </cell>
          <cell r="BP882">
            <v>14.2</v>
          </cell>
          <cell r="BQ882">
            <v>17.5</v>
          </cell>
          <cell r="BR882">
            <v>17.8</v>
          </cell>
          <cell r="BS882">
            <v>1.3</v>
          </cell>
          <cell r="BT882">
            <v>0.7</v>
          </cell>
          <cell r="BU882">
            <v>3</v>
          </cell>
          <cell r="BV882">
            <v>0</v>
          </cell>
          <cell r="BW882">
            <v>4.0999999999999996</v>
          </cell>
          <cell r="BX882">
            <v>37</v>
          </cell>
          <cell r="BY882">
            <v>30.3</v>
          </cell>
          <cell r="BZ882">
            <v>21.1</v>
          </cell>
          <cell r="CA882">
            <v>5.5</v>
          </cell>
          <cell r="CB882">
            <v>1.5</v>
          </cell>
          <cell r="CC882">
            <v>0.5</v>
          </cell>
          <cell r="CD882">
            <v>37</v>
          </cell>
          <cell r="CF882" t="str">
            <v>Other Industries</v>
          </cell>
          <cell r="CG882">
            <v>0.59999999999999432</v>
          </cell>
        </row>
        <row r="883">
          <cell r="B883">
            <v>411212</v>
          </cell>
          <cell r="C883" t="str">
            <v>Dental Prosthetists</v>
          </cell>
          <cell r="E883" t="str">
            <v>n/a</v>
          </cell>
          <cell r="F883" t="str">
            <v>n/a</v>
          </cell>
          <cell r="G883">
            <v>86</v>
          </cell>
          <cell r="H883">
            <v>15</v>
          </cell>
          <cell r="I883">
            <v>80</v>
          </cell>
          <cell r="J883">
            <v>20</v>
          </cell>
          <cell r="K883">
            <v>3.5</v>
          </cell>
          <cell r="L883">
            <v>7.2</v>
          </cell>
          <cell r="M883">
            <v>75.8</v>
          </cell>
          <cell r="N883">
            <v>13.5</v>
          </cell>
          <cell r="O883">
            <v>0</v>
          </cell>
          <cell r="P883">
            <v>0</v>
          </cell>
          <cell r="Q883">
            <v>0</v>
          </cell>
          <cell r="Y883">
            <v>80</v>
          </cell>
          <cell r="AA883">
            <v>1.2</v>
          </cell>
          <cell r="AF883">
            <v>46</v>
          </cell>
          <cell r="AH883">
            <v>830</v>
          </cell>
          <cell r="AI883">
            <v>832</v>
          </cell>
          <cell r="AN883">
            <v>-2</v>
          </cell>
          <cell r="AR883">
            <v>6.6</v>
          </cell>
          <cell r="AT883" t="str">
            <v>Health Care and Social Assistance</v>
          </cell>
          <cell r="AU883" t="str">
            <v>Manufacturing</v>
          </cell>
          <cell r="AV883" t="str">
            <v>Public Administration and Safety</v>
          </cell>
          <cell r="AW883" t="str">
            <v>Wholesale Trade</v>
          </cell>
          <cell r="AX883">
            <v>79.900000000000006</v>
          </cell>
          <cell r="AY883">
            <v>19.2</v>
          </cell>
          <cell r="AZ883">
            <v>0.5</v>
          </cell>
          <cell r="BA883">
            <v>0.4</v>
          </cell>
          <cell r="BN883">
            <v>31.7</v>
          </cell>
          <cell r="BO883">
            <v>27.5</v>
          </cell>
          <cell r="BP883">
            <v>22.1</v>
          </cell>
          <cell r="BQ883">
            <v>5.3</v>
          </cell>
          <cell r="BR883">
            <v>7.4</v>
          </cell>
          <cell r="BS883">
            <v>4.2</v>
          </cell>
          <cell r="BT883">
            <v>0</v>
          </cell>
          <cell r="BU883">
            <v>1.8</v>
          </cell>
          <cell r="BV883">
            <v>0</v>
          </cell>
          <cell r="BW883">
            <v>0</v>
          </cell>
          <cell r="BX883">
            <v>14</v>
          </cell>
          <cell r="BY883">
            <v>16.7</v>
          </cell>
          <cell r="BZ883">
            <v>29.1</v>
          </cell>
          <cell r="CA883">
            <v>21.3</v>
          </cell>
          <cell r="CB883">
            <v>11.8</v>
          </cell>
          <cell r="CC883">
            <v>7.1</v>
          </cell>
          <cell r="CD883">
            <v>52</v>
          </cell>
          <cell r="CF883" t="str">
            <v>No other main Industry</v>
          </cell>
          <cell r="CG883" t="str">
            <v>n/a</v>
          </cell>
        </row>
        <row r="884">
          <cell r="B884">
            <v>411213</v>
          </cell>
          <cell r="C884" t="str">
            <v>Dental Technicians</v>
          </cell>
          <cell r="E884" t="str">
            <v>n/a</v>
          </cell>
          <cell r="F884" t="str">
            <v>n/a</v>
          </cell>
          <cell r="G884">
            <v>64</v>
          </cell>
          <cell r="H884">
            <v>36</v>
          </cell>
          <cell r="I884">
            <v>75</v>
          </cell>
          <cell r="J884">
            <v>25</v>
          </cell>
          <cell r="K884">
            <v>1.2</v>
          </cell>
          <cell r="L884">
            <v>13.6</v>
          </cell>
          <cell r="M884">
            <v>47.5</v>
          </cell>
          <cell r="N884">
            <v>28.6</v>
          </cell>
          <cell r="O884">
            <v>6.8</v>
          </cell>
          <cell r="P884">
            <v>0.9</v>
          </cell>
          <cell r="Q884">
            <v>1.4</v>
          </cell>
          <cell r="Y884">
            <v>75</v>
          </cell>
          <cell r="AA884">
            <v>1.2</v>
          </cell>
          <cell r="AF884">
            <v>43</v>
          </cell>
          <cell r="AH884">
            <v>2700</v>
          </cell>
          <cell r="AI884">
            <v>2730</v>
          </cell>
          <cell r="AN884">
            <v>-2</v>
          </cell>
          <cell r="AR884">
            <v>6.6</v>
          </cell>
          <cell r="AT884" t="str">
            <v>Manufacturing</v>
          </cell>
          <cell r="AU884" t="str">
            <v>Health Care and Social Assistance</v>
          </cell>
          <cell r="AV884" t="str">
            <v>Public Administration and Safety</v>
          </cell>
          <cell r="AW884" t="str">
            <v>Other Services</v>
          </cell>
          <cell r="AX884">
            <v>65.599999999999994</v>
          </cell>
          <cell r="AY884">
            <v>30.4</v>
          </cell>
          <cell r="AZ884">
            <v>0.9</v>
          </cell>
          <cell r="BA884">
            <v>0.7</v>
          </cell>
          <cell r="BN884">
            <v>27.5</v>
          </cell>
          <cell r="BO884">
            <v>25.9</v>
          </cell>
          <cell r="BP884">
            <v>20.7</v>
          </cell>
          <cell r="BQ884">
            <v>7.2</v>
          </cell>
          <cell r="BR884">
            <v>15.6</v>
          </cell>
          <cell r="BS884">
            <v>1.3</v>
          </cell>
          <cell r="BT884">
            <v>0.4</v>
          </cell>
          <cell r="BU884">
            <v>1.4</v>
          </cell>
          <cell r="BV884">
            <v>1</v>
          </cell>
          <cell r="BW884">
            <v>7.5</v>
          </cell>
          <cell r="BX884">
            <v>27</v>
          </cell>
          <cell r="BY884">
            <v>25.8</v>
          </cell>
          <cell r="BZ884">
            <v>18.899999999999999</v>
          </cell>
          <cell r="CA884">
            <v>10.1</v>
          </cell>
          <cell r="CB884">
            <v>5.6</v>
          </cell>
          <cell r="CC884">
            <v>4.0999999999999996</v>
          </cell>
          <cell r="CD884">
            <v>40</v>
          </cell>
          <cell r="CF884" t="str">
            <v>Other Industries</v>
          </cell>
          <cell r="CG884">
            <v>2.3999999999999915</v>
          </cell>
        </row>
        <row r="885">
          <cell r="B885">
            <v>411214</v>
          </cell>
          <cell r="C885" t="str">
            <v>Dental Therapists</v>
          </cell>
          <cell r="E885" t="str">
            <v>n/a</v>
          </cell>
          <cell r="F885" t="str">
            <v>n/a</v>
          </cell>
          <cell r="G885">
            <v>8</v>
          </cell>
          <cell r="H885">
            <v>92</v>
          </cell>
          <cell r="I885">
            <v>49</v>
          </cell>
          <cell r="J885">
            <v>51</v>
          </cell>
          <cell r="K885">
            <v>4</v>
          </cell>
          <cell r="L885">
            <v>63.5</v>
          </cell>
          <cell r="M885">
            <v>31.3</v>
          </cell>
          <cell r="N885">
            <v>0.4</v>
          </cell>
          <cell r="O885">
            <v>0.8</v>
          </cell>
          <cell r="P885">
            <v>0</v>
          </cell>
          <cell r="Q885">
            <v>0</v>
          </cell>
          <cell r="Y885">
            <v>49</v>
          </cell>
          <cell r="AA885">
            <v>1.2</v>
          </cell>
          <cell r="AF885">
            <v>40</v>
          </cell>
          <cell r="AH885">
            <v>1800</v>
          </cell>
          <cell r="AI885">
            <v>1825</v>
          </cell>
          <cell r="AN885">
            <v>-2</v>
          </cell>
          <cell r="AR885">
            <v>6.6</v>
          </cell>
          <cell r="AT885" t="str">
            <v>Health Care and Social Assistance</v>
          </cell>
          <cell r="AU885" t="str">
            <v>Public Administration and Safety</v>
          </cell>
          <cell r="AV885" t="str">
            <v>Education and Training</v>
          </cell>
          <cell r="AW885" t="str">
            <v>Other Services</v>
          </cell>
          <cell r="AX885">
            <v>95.5</v>
          </cell>
          <cell r="AY885">
            <v>2.7</v>
          </cell>
          <cell r="AZ885">
            <v>0.9</v>
          </cell>
          <cell r="BA885">
            <v>0.4</v>
          </cell>
          <cell r="BN885">
            <v>19</v>
          </cell>
          <cell r="BO885">
            <v>19.7</v>
          </cell>
          <cell r="BP885">
            <v>26.6</v>
          </cell>
          <cell r="BQ885">
            <v>11.1</v>
          </cell>
          <cell r="BR885">
            <v>18.399999999999999</v>
          </cell>
          <cell r="BS885">
            <v>2.8</v>
          </cell>
          <cell r="BT885">
            <v>1.2</v>
          </cell>
          <cell r="BU885">
            <v>1.3</v>
          </cell>
          <cell r="BV885">
            <v>0.2</v>
          </cell>
          <cell r="BW885">
            <v>11.4</v>
          </cell>
          <cell r="BX885">
            <v>33.1</v>
          </cell>
          <cell r="BY885">
            <v>15.9</v>
          </cell>
          <cell r="BZ885">
            <v>21.1</v>
          </cell>
          <cell r="CA885">
            <v>14</v>
          </cell>
          <cell r="CB885">
            <v>3.7</v>
          </cell>
          <cell r="CC885">
            <v>0.6</v>
          </cell>
          <cell r="CD885">
            <v>38</v>
          </cell>
          <cell r="CF885" t="str">
            <v>Other Industries</v>
          </cell>
          <cell r="CG885">
            <v>0.49999999999998579</v>
          </cell>
        </row>
        <row r="886">
          <cell r="B886">
            <v>411411</v>
          </cell>
          <cell r="C886" t="str">
            <v>Enrolled Nurses</v>
          </cell>
          <cell r="E886">
            <v>1426</v>
          </cell>
          <cell r="F886" t="str">
            <v>n/a</v>
          </cell>
          <cell r="G886">
            <v>10</v>
          </cell>
          <cell r="H886">
            <v>90</v>
          </cell>
          <cell r="I886">
            <v>43</v>
          </cell>
          <cell r="J886">
            <v>57</v>
          </cell>
          <cell r="K886">
            <v>1.2</v>
          </cell>
          <cell r="L886">
            <v>7.6</v>
          </cell>
          <cell r="M886">
            <v>66.7</v>
          </cell>
          <cell r="N886">
            <v>19.899999999999999</v>
          </cell>
          <cell r="O886">
            <v>2.5</v>
          </cell>
          <cell r="P886">
            <v>0.6</v>
          </cell>
          <cell r="Q886">
            <v>1.4</v>
          </cell>
          <cell r="Y886">
            <v>43</v>
          </cell>
          <cell r="AA886">
            <v>0.7</v>
          </cell>
          <cell r="AF886">
            <v>42</v>
          </cell>
          <cell r="AH886">
            <v>34000</v>
          </cell>
          <cell r="AI886">
            <v>34039</v>
          </cell>
          <cell r="AN886">
            <v>51.3</v>
          </cell>
          <cell r="AR886">
            <v>9.8000000000000007</v>
          </cell>
          <cell r="AT886" t="str">
            <v>Health Care and Social Assistance</v>
          </cell>
          <cell r="AU886" t="str">
            <v>Public Administration and Safety</v>
          </cell>
          <cell r="AV886" t="str">
            <v>Administrative and Support Services</v>
          </cell>
          <cell r="AW886" t="str">
            <v>Other Services</v>
          </cell>
          <cell r="AX886">
            <v>94.1</v>
          </cell>
          <cell r="AY886">
            <v>3.7</v>
          </cell>
          <cell r="AZ886">
            <v>1.4</v>
          </cell>
          <cell r="BA886">
            <v>0.3</v>
          </cell>
          <cell r="BN886">
            <v>24.1</v>
          </cell>
          <cell r="BO886">
            <v>27.4</v>
          </cell>
          <cell r="BP886">
            <v>21</v>
          </cell>
          <cell r="BQ886">
            <v>14.4</v>
          </cell>
          <cell r="BR886">
            <v>8.8000000000000007</v>
          </cell>
          <cell r="BS886">
            <v>2.6</v>
          </cell>
          <cell r="BT886">
            <v>0.7</v>
          </cell>
          <cell r="BU886">
            <v>1</v>
          </cell>
          <cell r="BV886">
            <v>0.3</v>
          </cell>
          <cell r="BW886">
            <v>7.6</v>
          </cell>
          <cell r="BX886">
            <v>19.2</v>
          </cell>
          <cell r="BY886">
            <v>18.2</v>
          </cell>
          <cell r="BZ886">
            <v>27.2</v>
          </cell>
          <cell r="CA886">
            <v>15.5</v>
          </cell>
          <cell r="CB886">
            <v>9</v>
          </cell>
          <cell r="CC886">
            <v>2.9</v>
          </cell>
          <cell r="CD886">
            <v>46</v>
          </cell>
          <cell r="CF886" t="str">
            <v>Other Industries</v>
          </cell>
          <cell r="CG886">
            <v>0.5</v>
          </cell>
        </row>
        <row r="887">
          <cell r="B887">
            <v>411412</v>
          </cell>
          <cell r="C887" t="str">
            <v>Mothercraft Nurses</v>
          </cell>
          <cell r="E887">
            <v>1426</v>
          </cell>
          <cell r="F887" t="str">
            <v>n/a</v>
          </cell>
          <cell r="G887">
            <v>0</v>
          </cell>
          <cell r="H887">
            <v>99</v>
          </cell>
          <cell r="I887">
            <v>35</v>
          </cell>
          <cell r="J887">
            <v>65</v>
          </cell>
          <cell r="K887">
            <v>2.2999999999999998</v>
          </cell>
          <cell r="L887">
            <v>20.3</v>
          </cell>
          <cell r="M887">
            <v>62.4</v>
          </cell>
          <cell r="N887">
            <v>8.3000000000000007</v>
          </cell>
          <cell r="O887">
            <v>2.2999999999999998</v>
          </cell>
          <cell r="P887">
            <v>2.2999999999999998</v>
          </cell>
          <cell r="Q887">
            <v>2.2999999999999998</v>
          </cell>
          <cell r="Y887">
            <v>35</v>
          </cell>
          <cell r="AA887">
            <v>0.7</v>
          </cell>
          <cell r="AF887">
            <v>43</v>
          </cell>
          <cell r="AH887">
            <v>180</v>
          </cell>
          <cell r="AI887">
            <v>183</v>
          </cell>
          <cell r="AN887">
            <v>51.3</v>
          </cell>
          <cell r="AR887">
            <v>9.8000000000000007</v>
          </cell>
          <cell r="AT887" t="str">
            <v>Health Care and Social Assistance</v>
          </cell>
          <cell r="AU887" t="str">
            <v>Public Administration and Safety</v>
          </cell>
          <cell r="AV887" t="str">
            <v>Retail Trade</v>
          </cell>
          <cell r="AW887" t="str">
            <v>Education and Training</v>
          </cell>
          <cell r="AX887">
            <v>78.599999999999994</v>
          </cell>
          <cell r="AY887">
            <v>7.1</v>
          </cell>
          <cell r="AZ887">
            <v>5.5</v>
          </cell>
          <cell r="BA887">
            <v>5.5</v>
          </cell>
          <cell r="BN887">
            <v>41.3</v>
          </cell>
          <cell r="BO887">
            <v>42.4</v>
          </cell>
          <cell r="BP887">
            <v>4.9000000000000004</v>
          </cell>
          <cell r="BQ887">
            <v>2.2000000000000002</v>
          </cell>
          <cell r="BR887">
            <v>7.6</v>
          </cell>
          <cell r="BS887">
            <v>1.6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13.7</v>
          </cell>
          <cell r="BZ887">
            <v>36.299999999999997</v>
          </cell>
          <cell r="CA887">
            <v>25.6</v>
          </cell>
          <cell r="CB887">
            <v>15.5</v>
          </cell>
          <cell r="CC887">
            <v>8.9</v>
          </cell>
          <cell r="CD887">
            <v>54</v>
          </cell>
          <cell r="CF887" t="str">
            <v>Other Industries</v>
          </cell>
          <cell r="CG887">
            <v>3.3000000000000114</v>
          </cell>
        </row>
        <row r="888">
          <cell r="B888">
            <v>411711</v>
          </cell>
          <cell r="C888" t="str">
            <v>Community Workers</v>
          </cell>
          <cell r="E888">
            <v>1328</v>
          </cell>
          <cell r="F888" t="str">
            <v>n/a</v>
          </cell>
          <cell r="G888">
            <v>20</v>
          </cell>
          <cell r="H888">
            <v>80</v>
          </cell>
          <cell r="I888">
            <v>61</v>
          </cell>
          <cell r="J888">
            <v>39</v>
          </cell>
          <cell r="K888">
            <v>13.5</v>
          </cell>
          <cell r="L888">
            <v>26.8</v>
          </cell>
          <cell r="M888">
            <v>26.8</v>
          </cell>
          <cell r="N888">
            <v>18.3</v>
          </cell>
          <cell r="O888">
            <v>7.5</v>
          </cell>
          <cell r="P888">
            <v>2.2999999999999998</v>
          </cell>
          <cell r="Q888">
            <v>4.9000000000000004</v>
          </cell>
          <cell r="Y888">
            <v>61</v>
          </cell>
          <cell r="AA888">
            <v>3.2</v>
          </cell>
          <cell r="AF888">
            <v>41</v>
          </cell>
          <cell r="AH888">
            <v>24400</v>
          </cell>
          <cell r="AI888">
            <v>24423</v>
          </cell>
          <cell r="AN888">
            <v>-1.9</v>
          </cell>
          <cell r="AR888">
            <v>17.7</v>
          </cell>
          <cell r="AT888" t="str">
            <v>Health Care and Social Assistance</v>
          </cell>
          <cell r="AU888" t="str">
            <v>Public Administration and Safety</v>
          </cell>
          <cell r="AV888" t="str">
            <v>Other Services</v>
          </cell>
          <cell r="AW888" t="str">
            <v>Education and Training</v>
          </cell>
          <cell r="AX888">
            <v>62.7</v>
          </cell>
          <cell r="AY888">
            <v>17.5</v>
          </cell>
          <cell r="AZ888">
            <v>5.3</v>
          </cell>
          <cell r="BA888">
            <v>3.6</v>
          </cell>
          <cell r="BN888">
            <v>29.4</v>
          </cell>
          <cell r="BO888">
            <v>24.9</v>
          </cell>
          <cell r="BP888">
            <v>15.8</v>
          </cell>
          <cell r="BQ888">
            <v>9.9</v>
          </cell>
          <cell r="BR888">
            <v>12.5</v>
          </cell>
          <cell r="BS888">
            <v>2.9</v>
          </cell>
          <cell r="BT888">
            <v>2.6</v>
          </cell>
          <cell r="BU888">
            <v>1.8</v>
          </cell>
          <cell r="BV888">
            <v>0.3</v>
          </cell>
          <cell r="BW888">
            <v>3.6</v>
          </cell>
          <cell r="BX888">
            <v>19</v>
          </cell>
          <cell r="BY888">
            <v>24.4</v>
          </cell>
          <cell r="BZ888">
            <v>27.8</v>
          </cell>
          <cell r="CA888">
            <v>12.7</v>
          </cell>
          <cell r="CB888">
            <v>8.5</v>
          </cell>
          <cell r="CC888">
            <v>3.8</v>
          </cell>
          <cell r="CD888">
            <v>45</v>
          </cell>
          <cell r="CF888" t="str">
            <v>Other Industries</v>
          </cell>
          <cell r="CG888">
            <v>10.900000000000006</v>
          </cell>
        </row>
        <row r="889">
          <cell r="B889">
            <v>411712</v>
          </cell>
          <cell r="C889" t="str">
            <v>Disabilities Services Officers</v>
          </cell>
          <cell r="E889">
            <v>1328</v>
          </cell>
          <cell r="F889" t="str">
            <v>n/a</v>
          </cell>
          <cell r="G889">
            <v>27</v>
          </cell>
          <cell r="H889">
            <v>74</v>
          </cell>
          <cell r="I889">
            <v>66</v>
          </cell>
          <cell r="J889">
            <v>34</v>
          </cell>
          <cell r="K889">
            <v>11.7</v>
          </cell>
          <cell r="L889">
            <v>26.8</v>
          </cell>
          <cell r="M889">
            <v>23.3</v>
          </cell>
          <cell r="N889">
            <v>24.5</v>
          </cell>
          <cell r="O889">
            <v>8</v>
          </cell>
          <cell r="P889">
            <v>1.8</v>
          </cell>
          <cell r="Q889">
            <v>3.9</v>
          </cell>
          <cell r="Y889">
            <v>66</v>
          </cell>
          <cell r="AA889">
            <v>3.2</v>
          </cell>
          <cell r="AF889">
            <v>41</v>
          </cell>
          <cell r="AH889">
            <v>6500</v>
          </cell>
          <cell r="AI889">
            <v>6481</v>
          </cell>
          <cell r="AN889">
            <v>-1.9</v>
          </cell>
          <cell r="AR889">
            <v>17.7</v>
          </cell>
          <cell r="AT889" t="str">
            <v>Health Care and Social Assistance</v>
          </cell>
          <cell r="AU889" t="str">
            <v>Administrative and Support Services</v>
          </cell>
          <cell r="AV889" t="str">
            <v>Public Administration and Safety</v>
          </cell>
          <cell r="AW889" t="str">
            <v>Education and Training</v>
          </cell>
          <cell r="AX889">
            <v>58.1</v>
          </cell>
          <cell r="AY889">
            <v>18.3</v>
          </cell>
          <cell r="AZ889">
            <v>10.9</v>
          </cell>
          <cell r="BA889">
            <v>7.3</v>
          </cell>
          <cell r="BN889">
            <v>28.9</v>
          </cell>
          <cell r="BO889">
            <v>29.7</v>
          </cell>
          <cell r="BP889">
            <v>12</v>
          </cell>
          <cell r="BQ889">
            <v>10.199999999999999</v>
          </cell>
          <cell r="BR889">
            <v>16</v>
          </cell>
          <cell r="BS889">
            <v>1.5</v>
          </cell>
          <cell r="BT889">
            <v>0.4</v>
          </cell>
          <cell r="BU889">
            <v>1.3</v>
          </cell>
          <cell r="BV889">
            <v>0.3</v>
          </cell>
          <cell r="BW889">
            <v>5</v>
          </cell>
          <cell r="BX889">
            <v>20.5</v>
          </cell>
          <cell r="BY889">
            <v>22.2</v>
          </cell>
          <cell r="BZ889">
            <v>26.4</v>
          </cell>
          <cell r="CA889">
            <v>12.6</v>
          </cell>
          <cell r="CB889">
            <v>8.6999999999999993</v>
          </cell>
          <cell r="CC889">
            <v>4.3</v>
          </cell>
          <cell r="CD889">
            <v>45</v>
          </cell>
          <cell r="CF889" t="str">
            <v>Other Industries</v>
          </cell>
          <cell r="CG889">
            <v>5.3999999999999915</v>
          </cell>
        </row>
        <row r="890">
          <cell r="B890">
            <v>411713</v>
          </cell>
          <cell r="C890" t="str">
            <v>Family Support Workers</v>
          </cell>
          <cell r="E890">
            <v>1328</v>
          </cell>
          <cell r="F890" t="str">
            <v>n/a</v>
          </cell>
          <cell r="G890">
            <v>14</v>
          </cell>
          <cell r="H890">
            <v>87</v>
          </cell>
          <cell r="I890">
            <v>51</v>
          </cell>
          <cell r="J890">
            <v>49</v>
          </cell>
          <cell r="K890">
            <v>11.8</v>
          </cell>
          <cell r="L890">
            <v>30.5</v>
          </cell>
          <cell r="M890">
            <v>28.9</v>
          </cell>
          <cell r="N890">
            <v>12.2</v>
          </cell>
          <cell r="O890">
            <v>7.5</v>
          </cell>
          <cell r="P890">
            <v>2.6</v>
          </cell>
          <cell r="Q890">
            <v>6.6</v>
          </cell>
          <cell r="Y890">
            <v>51</v>
          </cell>
          <cell r="AA890">
            <v>3.2</v>
          </cell>
          <cell r="AF890">
            <v>41</v>
          </cell>
          <cell r="AH890">
            <v>3400</v>
          </cell>
          <cell r="AI890">
            <v>3442</v>
          </cell>
          <cell r="AN890">
            <v>-1.9</v>
          </cell>
          <cell r="AR890">
            <v>17.7</v>
          </cell>
          <cell r="AT890" t="str">
            <v>Health Care and Social Assistance</v>
          </cell>
          <cell r="AU890" t="str">
            <v>Public Administration and Safety</v>
          </cell>
          <cell r="AV890" t="str">
            <v>Other Services</v>
          </cell>
          <cell r="AW890" t="str">
            <v>Education and Training</v>
          </cell>
          <cell r="AX890">
            <v>70.099999999999994</v>
          </cell>
          <cell r="AY890">
            <v>19.100000000000001</v>
          </cell>
          <cell r="AZ890">
            <v>5.7</v>
          </cell>
          <cell r="BA890">
            <v>2.5</v>
          </cell>
          <cell r="BN890">
            <v>28.1</v>
          </cell>
          <cell r="BO890">
            <v>23.2</v>
          </cell>
          <cell r="BP890">
            <v>20.7</v>
          </cell>
          <cell r="BQ890">
            <v>7.9</v>
          </cell>
          <cell r="BR890">
            <v>8.8000000000000007</v>
          </cell>
          <cell r="BS890">
            <v>3</v>
          </cell>
          <cell r="BT890">
            <v>7</v>
          </cell>
          <cell r="BU890">
            <v>1.1000000000000001</v>
          </cell>
          <cell r="BV890">
            <v>0.4</v>
          </cell>
          <cell r="BW890">
            <v>5.6</v>
          </cell>
          <cell r="BX890">
            <v>22.4</v>
          </cell>
          <cell r="BY890">
            <v>26.9</v>
          </cell>
          <cell r="BZ890">
            <v>25.8</v>
          </cell>
          <cell r="CA890">
            <v>10.6</v>
          </cell>
          <cell r="CB890">
            <v>5.6</v>
          </cell>
          <cell r="CC890">
            <v>2.6</v>
          </cell>
          <cell r="CD890">
            <v>43</v>
          </cell>
          <cell r="CF890" t="str">
            <v>Other Industries</v>
          </cell>
          <cell r="CG890">
            <v>2.6000000000000085</v>
          </cell>
        </row>
        <row r="891">
          <cell r="B891">
            <v>411714</v>
          </cell>
          <cell r="C891" t="str">
            <v>Parole and Probation Officers</v>
          </cell>
          <cell r="E891">
            <v>1328</v>
          </cell>
          <cell r="F891" t="str">
            <v>n/a</v>
          </cell>
          <cell r="G891">
            <v>28</v>
          </cell>
          <cell r="H891">
            <v>72</v>
          </cell>
          <cell r="I891">
            <v>88</v>
          </cell>
          <cell r="J891">
            <v>12</v>
          </cell>
          <cell r="K891">
            <v>10</v>
          </cell>
          <cell r="L891">
            <v>43.7</v>
          </cell>
          <cell r="M891">
            <v>16.3</v>
          </cell>
          <cell r="N891">
            <v>16.100000000000001</v>
          </cell>
          <cell r="O891">
            <v>8.8000000000000007</v>
          </cell>
          <cell r="P891">
            <v>1.6</v>
          </cell>
          <cell r="Q891">
            <v>3.5</v>
          </cell>
          <cell r="Y891">
            <v>88</v>
          </cell>
          <cell r="AA891">
            <v>3.2</v>
          </cell>
          <cell r="AF891">
            <v>40</v>
          </cell>
          <cell r="AH891">
            <v>1900</v>
          </cell>
          <cell r="AI891">
            <v>1921</v>
          </cell>
          <cell r="AN891">
            <v>-1.9</v>
          </cell>
          <cell r="AR891">
            <v>17.7</v>
          </cell>
          <cell r="AT891" t="str">
            <v>Public Administration and Safety</v>
          </cell>
          <cell r="AU891" t="str">
            <v>Health Care and Social Assistance</v>
          </cell>
          <cell r="AV891" t="str">
            <v>Agriculture, Forestry and Fishing</v>
          </cell>
          <cell r="AW891" t="str">
            <v>Manufacturing</v>
          </cell>
          <cell r="AX891">
            <v>95.2</v>
          </cell>
          <cell r="AY891">
            <v>3.8</v>
          </cell>
          <cell r="AZ891">
            <v>0.2</v>
          </cell>
          <cell r="BA891">
            <v>0.2</v>
          </cell>
          <cell r="BN891">
            <v>31.5</v>
          </cell>
          <cell r="BO891">
            <v>25.5</v>
          </cell>
          <cell r="BP891">
            <v>19.5</v>
          </cell>
          <cell r="BQ891">
            <v>5.8</v>
          </cell>
          <cell r="BR891">
            <v>10.4</v>
          </cell>
          <cell r="BS891">
            <v>2.2999999999999998</v>
          </cell>
          <cell r="BT891">
            <v>3.5</v>
          </cell>
          <cell r="BU891">
            <v>1.5</v>
          </cell>
          <cell r="BV891">
            <v>0.2</v>
          </cell>
          <cell r="BW891">
            <v>8.1999999999999993</v>
          </cell>
          <cell r="BX891">
            <v>31.9</v>
          </cell>
          <cell r="BY891">
            <v>21.5</v>
          </cell>
          <cell r="BZ891">
            <v>19.8</v>
          </cell>
          <cell r="CA891">
            <v>9.1999999999999993</v>
          </cell>
          <cell r="CB891">
            <v>5.9</v>
          </cell>
          <cell r="CC891">
            <v>3.4</v>
          </cell>
          <cell r="CD891">
            <v>39</v>
          </cell>
          <cell r="CF891" t="str">
            <v>Other Industries</v>
          </cell>
          <cell r="CG891">
            <v>0.59999999999999432</v>
          </cell>
        </row>
        <row r="892">
          <cell r="B892">
            <v>411715</v>
          </cell>
          <cell r="C892" t="str">
            <v>Residential Care Officers</v>
          </cell>
          <cell r="E892">
            <v>1328</v>
          </cell>
          <cell r="F892" t="str">
            <v>n/a</v>
          </cell>
          <cell r="G892">
            <v>31</v>
          </cell>
          <cell r="H892">
            <v>68</v>
          </cell>
          <cell r="I892">
            <v>81</v>
          </cell>
          <cell r="J892">
            <v>19</v>
          </cell>
          <cell r="K892">
            <v>4.9000000000000004</v>
          </cell>
          <cell r="L892">
            <v>16.7</v>
          </cell>
          <cell r="M892">
            <v>30.3</v>
          </cell>
          <cell r="N892">
            <v>34.4</v>
          </cell>
          <cell r="O892">
            <v>7.3</v>
          </cell>
          <cell r="P892">
            <v>1</v>
          </cell>
          <cell r="Q892">
            <v>5.4</v>
          </cell>
          <cell r="Y892">
            <v>81</v>
          </cell>
          <cell r="AA892">
            <v>3.2</v>
          </cell>
          <cell r="AF892">
            <v>42</v>
          </cell>
          <cell r="AH892">
            <v>1600</v>
          </cell>
          <cell r="AI892">
            <v>1565</v>
          </cell>
          <cell r="AN892">
            <v>-1.9</v>
          </cell>
          <cell r="AR892">
            <v>17.7</v>
          </cell>
          <cell r="AT892" t="str">
            <v>Health Care and Social Assistance</v>
          </cell>
          <cell r="AU892" t="str">
            <v>Public Administration and Safety</v>
          </cell>
          <cell r="AV892" t="str">
            <v>Accommodation and Food Services</v>
          </cell>
          <cell r="AW892" t="str">
            <v>Other Services</v>
          </cell>
          <cell r="AX892">
            <v>63.6</v>
          </cell>
          <cell r="AY892">
            <v>31.1</v>
          </cell>
          <cell r="AZ892">
            <v>1.4</v>
          </cell>
          <cell r="BA892">
            <v>1.4</v>
          </cell>
          <cell r="BN892">
            <v>16.3</v>
          </cell>
          <cell r="BO892">
            <v>18</v>
          </cell>
          <cell r="BP892">
            <v>48.6</v>
          </cell>
          <cell r="BQ892">
            <v>2.2999999999999998</v>
          </cell>
          <cell r="BR892">
            <v>12.6</v>
          </cell>
          <cell r="BS892">
            <v>0.8</v>
          </cell>
          <cell r="BT892">
            <v>0.7</v>
          </cell>
          <cell r="BU892">
            <v>0.7</v>
          </cell>
          <cell r="BV892">
            <v>0.3</v>
          </cell>
          <cell r="BW892">
            <v>3</v>
          </cell>
          <cell r="BX892">
            <v>15.6</v>
          </cell>
          <cell r="BY892">
            <v>20.9</v>
          </cell>
          <cell r="BZ892">
            <v>29.4</v>
          </cell>
          <cell r="CA892">
            <v>16.5</v>
          </cell>
          <cell r="CB892">
            <v>9.5</v>
          </cell>
          <cell r="CC892">
            <v>4.8</v>
          </cell>
          <cell r="CD892">
            <v>48</v>
          </cell>
          <cell r="CF892" t="str">
            <v>Other Industries</v>
          </cell>
          <cell r="CG892">
            <v>2.4999999999999858</v>
          </cell>
        </row>
        <row r="893">
          <cell r="B893">
            <v>411716</v>
          </cell>
          <cell r="C893" t="str">
            <v>Youth Workers</v>
          </cell>
          <cell r="E893">
            <v>1328</v>
          </cell>
          <cell r="F893" t="str">
            <v>n/a</v>
          </cell>
          <cell r="G893">
            <v>41</v>
          </cell>
          <cell r="H893">
            <v>59</v>
          </cell>
          <cell r="I893">
            <v>63</v>
          </cell>
          <cell r="J893">
            <v>37</v>
          </cell>
          <cell r="K893">
            <v>6.6</v>
          </cell>
          <cell r="L893">
            <v>24.1</v>
          </cell>
          <cell r="M893">
            <v>26.7</v>
          </cell>
          <cell r="N893">
            <v>23.1</v>
          </cell>
          <cell r="O893">
            <v>11.9</v>
          </cell>
          <cell r="P893">
            <v>2.5</v>
          </cell>
          <cell r="Q893">
            <v>5.0999999999999996</v>
          </cell>
          <cell r="Y893">
            <v>63</v>
          </cell>
          <cell r="AA893">
            <v>3.2</v>
          </cell>
          <cell r="AF893">
            <v>42</v>
          </cell>
          <cell r="AH893">
            <v>12300</v>
          </cell>
          <cell r="AI893">
            <v>12295</v>
          </cell>
          <cell r="AN893">
            <v>-1.9</v>
          </cell>
          <cell r="AR893">
            <v>17.7</v>
          </cell>
          <cell r="AT893" t="str">
            <v>Health Care and Social Assistance</v>
          </cell>
          <cell r="AU893" t="str">
            <v>Public Administration and Safety</v>
          </cell>
          <cell r="AV893" t="str">
            <v>Education and Training</v>
          </cell>
          <cell r="AW893" t="str">
            <v>Other Services</v>
          </cell>
          <cell r="AX893">
            <v>55</v>
          </cell>
          <cell r="AY893">
            <v>24.3</v>
          </cell>
          <cell r="AZ893">
            <v>7.9</v>
          </cell>
          <cell r="BA893">
            <v>6.4</v>
          </cell>
          <cell r="BN893">
            <v>28.5</v>
          </cell>
          <cell r="BO893">
            <v>21</v>
          </cell>
          <cell r="BP893">
            <v>21.9</v>
          </cell>
          <cell r="BQ893">
            <v>13.9</v>
          </cell>
          <cell r="BR893">
            <v>8.1999999999999993</v>
          </cell>
          <cell r="BS893">
            <v>2.2999999999999998</v>
          </cell>
          <cell r="BT893">
            <v>2.8</v>
          </cell>
          <cell r="BU893">
            <v>1.3</v>
          </cell>
          <cell r="BV893">
            <v>1.2</v>
          </cell>
          <cell r="BW893">
            <v>11.6</v>
          </cell>
          <cell r="BX893">
            <v>35.200000000000003</v>
          </cell>
          <cell r="BY893">
            <v>24.5</v>
          </cell>
          <cell r="BZ893">
            <v>17.399999999999999</v>
          </cell>
          <cell r="CA893">
            <v>5.7</v>
          </cell>
          <cell r="CB893">
            <v>3.1</v>
          </cell>
          <cell r="CC893">
            <v>1.3</v>
          </cell>
          <cell r="CD893">
            <v>35</v>
          </cell>
          <cell r="CF893" t="str">
            <v>Other Industries</v>
          </cell>
          <cell r="CG893">
            <v>6.3999999999999915</v>
          </cell>
        </row>
        <row r="894">
          <cell r="B894">
            <v>421111</v>
          </cell>
          <cell r="C894" t="str">
            <v>Child Care Workers</v>
          </cell>
          <cell r="E894">
            <v>953</v>
          </cell>
          <cell r="F894" t="str">
            <v>n/a</v>
          </cell>
          <cell r="G894">
            <v>4</v>
          </cell>
          <cell r="H894">
            <v>97</v>
          </cell>
          <cell r="I894">
            <v>49</v>
          </cell>
          <cell r="J894">
            <v>51</v>
          </cell>
          <cell r="K894">
            <v>10.4</v>
          </cell>
          <cell r="L894">
            <v>11.3</v>
          </cell>
          <cell r="M894">
            <v>35.200000000000003</v>
          </cell>
          <cell r="N894">
            <v>27.3</v>
          </cell>
          <cell r="O894">
            <v>10.5</v>
          </cell>
          <cell r="P894">
            <v>1.8</v>
          </cell>
          <cell r="Q894">
            <v>3.6</v>
          </cell>
          <cell r="Y894">
            <v>49</v>
          </cell>
          <cell r="AA894">
            <v>4.0999999999999996</v>
          </cell>
          <cell r="AF894">
            <v>40</v>
          </cell>
          <cell r="AH894">
            <v>96300</v>
          </cell>
          <cell r="AI894">
            <v>96317</v>
          </cell>
          <cell r="AN894">
            <v>-11.7</v>
          </cell>
          <cell r="AR894">
            <v>10.199999999999999</v>
          </cell>
          <cell r="AT894" t="str">
            <v>Health Care and Social Assistance</v>
          </cell>
          <cell r="AU894" t="str">
            <v>Education and Training</v>
          </cell>
          <cell r="AV894" t="str">
            <v>Public Administration and Safety</v>
          </cell>
          <cell r="AW894" t="str">
            <v>Arts and Recreation Services</v>
          </cell>
          <cell r="AX894">
            <v>66.8</v>
          </cell>
          <cell r="AY894">
            <v>26.6</v>
          </cell>
          <cell r="AZ894">
            <v>2.9</v>
          </cell>
          <cell r="BA894">
            <v>1.3</v>
          </cell>
          <cell r="BN894">
            <v>32.200000000000003</v>
          </cell>
          <cell r="BO894">
            <v>26.8</v>
          </cell>
          <cell r="BP894">
            <v>21.5</v>
          </cell>
          <cell r="BQ894">
            <v>7</v>
          </cell>
          <cell r="BR894">
            <v>7.2</v>
          </cell>
          <cell r="BS894">
            <v>1.8</v>
          </cell>
          <cell r="BT894">
            <v>1</v>
          </cell>
          <cell r="BU894">
            <v>2.6</v>
          </cell>
          <cell r="BV894">
            <v>6</v>
          </cell>
          <cell r="BW894">
            <v>18.7</v>
          </cell>
          <cell r="BX894">
            <v>28.6</v>
          </cell>
          <cell r="BY894">
            <v>20.8</v>
          </cell>
          <cell r="BZ894">
            <v>16.3</v>
          </cell>
          <cell r="CA894">
            <v>5.5</v>
          </cell>
          <cell r="CB894">
            <v>3</v>
          </cell>
          <cell r="CC894">
            <v>1.1000000000000001</v>
          </cell>
          <cell r="CD894">
            <v>33</v>
          </cell>
          <cell r="CF894" t="str">
            <v>Other Industries</v>
          </cell>
          <cell r="CG894">
            <v>2.3999999999999915</v>
          </cell>
        </row>
        <row r="895">
          <cell r="B895">
            <v>421112</v>
          </cell>
          <cell r="C895" t="str">
            <v>Family Day Care Workers</v>
          </cell>
          <cell r="E895">
            <v>953</v>
          </cell>
          <cell r="F895" t="str">
            <v>n/a</v>
          </cell>
          <cell r="G895">
            <v>6</v>
          </cell>
          <cell r="H895">
            <v>94</v>
          </cell>
          <cell r="I895">
            <v>69</v>
          </cell>
          <cell r="J895">
            <v>31</v>
          </cell>
          <cell r="K895">
            <v>8.1</v>
          </cell>
          <cell r="L895">
            <v>13.1</v>
          </cell>
          <cell r="M895">
            <v>30.6</v>
          </cell>
          <cell r="N895">
            <v>28</v>
          </cell>
          <cell r="O895">
            <v>10.4</v>
          </cell>
          <cell r="P895">
            <v>1.7</v>
          </cell>
          <cell r="Q895">
            <v>8.1999999999999993</v>
          </cell>
          <cell r="Y895">
            <v>69</v>
          </cell>
          <cell r="AA895">
            <v>4.0999999999999996</v>
          </cell>
          <cell r="AF895">
            <v>47</v>
          </cell>
          <cell r="AH895">
            <v>14000</v>
          </cell>
          <cell r="AI895">
            <v>14005</v>
          </cell>
          <cell r="AN895">
            <v>-11.7</v>
          </cell>
          <cell r="AR895">
            <v>10.199999999999999</v>
          </cell>
          <cell r="AT895" t="str">
            <v>Health Care and Social Assistance</v>
          </cell>
          <cell r="AU895" t="str">
            <v>Education and Training</v>
          </cell>
          <cell r="AV895" t="str">
            <v>Public Administration and Safety</v>
          </cell>
          <cell r="AW895" t="str">
            <v>Other Services</v>
          </cell>
          <cell r="AX895">
            <v>95.8</v>
          </cell>
          <cell r="AY895">
            <v>2.7</v>
          </cell>
          <cell r="AZ895">
            <v>0.7</v>
          </cell>
          <cell r="BA895">
            <v>0.4</v>
          </cell>
          <cell r="BN895">
            <v>34.799999999999997</v>
          </cell>
          <cell r="BO895">
            <v>32.799999999999997</v>
          </cell>
          <cell r="BP895">
            <v>17.899999999999999</v>
          </cell>
          <cell r="BQ895">
            <v>4.2</v>
          </cell>
          <cell r="BR895">
            <v>6.8</v>
          </cell>
          <cell r="BS895">
            <v>1.9</v>
          </cell>
          <cell r="BT895">
            <v>0.6</v>
          </cell>
          <cell r="BU895">
            <v>1.2</v>
          </cell>
          <cell r="BV895">
            <v>1.2</v>
          </cell>
          <cell r="BW895">
            <v>6.3</v>
          </cell>
          <cell r="BX895">
            <v>23.5</v>
          </cell>
          <cell r="BY895">
            <v>31.7</v>
          </cell>
          <cell r="BZ895">
            <v>23.7</v>
          </cell>
          <cell r="CA895">
            <v>7.3</v>
          </cell>
          <cell r="CB895">
            <v>4.3</v>
          </cell>
          <cell r="CC895">
            <v>1.9</v>
          </cell>
          <cell r="CD895">
            <v>41</v>
          </cell>
          <cell r="CF895" t="str">
            <v>Other Industries</v>
          </cell>
          <cell r="CG895">
            <v>0.39999999999999147</v>
          </cell>
        </row>
        <row r="896">
          <cell r="B896">
            <v>421113</v>
          </cell>
          <cell r="C896" t="str">
            <v>Nannies</v>
          </cell>
          <cell r="E896">
            <v>953</v>
          </cell>
          <cell r="F896" t="str">
            <v>n/a</v>
          </cell>
          <cell r="G896">
            <v>3</v>
          </cell>
          <cell r="H896">
            <v>97</v>
          </cell>
          <cell r="I896">
            <v>23</v>
          </cell>
          <cell r="J896">
            <v>77</v>
          </cell>
          <cell r="K896">
            <v>3.3</v>
          </cell>
          <cell r="L896">
            <v>14.6</v>
          </cell>
          <cell r="M896">
            <v>13.5</v>
          </cell>
          <cell r="N896">
            <v>14.7</v>
          </cell>
          <cell r="O896">
            <v>38.299999999999997</v>
          </cell>
          <cell r="P896">
            <v>4.9000000000000004</v>
          </cell>
          <cell r="Q896">
            <v>10.7</v>
          </cell>
          <cell r="Y896">
            <v>23</v>
          </cell>
          <cell r="AA896">
            <v>4.0999999999999996</v>
          </cell>
          <cell r="AF896">
            <v>43</v>
          </cell>
          <cell r="AH896">
            <v>8500</v>
          </cell>
          <cell r="AI896">
            <v>8513</v>
          </cell>
          <cell r="AN896">
            <v>-11.7</v>
          </cell>
          <cell r="AR896">
            <v>10.199999999999999</v>
          </cell>
          <cell r="AT896" t="str">
            <v>Other Services</v>
          </cell>
          <cell r="AU896" t="str">
            <v>Health Care and Social Assistance</v>
          </cell>
          <cell r="AV896" t="str">
            <v>Administrative and Support Services</v>
          </cell>
          <cell r="AW896" t="str">
            <v>Education and Training</v>
          </cell>
          <cell r="AX896">
            <v>55.6</v>
          </cell>
          <cell r="AY896">
            <v>24.2</v>
          </cell>
          <cell r="AZ896">
            <v>4.4000000000000004</v>
          </cell>
          <cell r="BA896">
            <v>4.0999999999999996</v>
          </cell>
          <cell r="BN896">
            <v>37.299999999999997</v>
          </cell>
          <cell r="BO896">
            <v>27.1</v>
          </cell>
          <cell r="BP896">
            <v>18.100000000000001</v>
          </cell>
          <cell r="BQ896">
            <v>5.0999999999999996</v>
          </cell>
          <cell r="BR896">
            <v>8.9</v>
          </cell>
          <cell r="BS896">
            <v>0.8</v>
          </cell>
          <cell r="BT896">
            <v>0.6</v>
          </cell>
          <cell r="BU896">
            <v>2.1</v>
          </cell>
          <cell r="BV896">
            <v>19.100000000000001</v>
          </cell>
          <cell r="BW896">
            <v>27.9</v>
          </cell>
          <cell r="BX896">
            <v>23</v>
          </cell>
          <cell r="BY896">
            <v>9.6999999999999993</v>
          </cell>
          <cell r="BZ896">
            <v>9</v>
          </cell>
          <cell r="CA896">
            <v>5</v>
          </cell>
          <cell r="CB896">
            <v>3.9</v>
          </cell>
          <cell r="CC896">
            <v>2.5</v>
          </cell>
          <cell r="CD896">
            <v>25</v>
          </cell>
          <cell r="CF896" t="str">
            <v>Other Industries</v>
          </cell>
          <cell r="CG896">
            <v>11.700000000000003</v>
          </cell>
        </row>
        <row r="897">
          <cell r="B897">
            <v>421114</v>
          </cell>
          <cell r="C897" t="str">
            <v>Out of School Hours Care Workers</v>
          </cell>
          <cell r="E897">
            <v>953</v>
          </cell>
          <cell r="F897" t="str">
            <v>n/a</v>
          </cell>
          <cell r="G897">
            <v>21</v>
          </cell>
          <cell r="H897">
            <v>79</v>
          </cell>
          <cell r="I897">
            <v>11</v>
          </cell>
          <cell r="J897">
            <v>89</v>
          </cell>
          <cell r="K897">
            <v>5.3</v>
          </cell>
          <cell r="L897">
            <v>13.1</v>
          </cell>
          <cell r="M897">
            <v>17</v>
          </cell>
          <cell r="N897">
            <v>17</v>
          </cell>
          <cell r="O897">
            <v>41.1</v>
          </cell>
          <cell r="P897">
            <v>2.4</v>
          </cell>
          <cell r="Q897">
            <v>4.2</v>
          </cell>
          <cell r="Y897">
            <v>11</v>
          </cell>
          <cell r="AA897">
            <v>4.0999999999999996</v>
          </cell>
          <cell r="AF897">
            <v>42</v>
          </cell>
          <cell r="AH897">
            <v>8600</v>
          </cell>
          <cell r="AI897">
            <v>8580</v>
          </cell>
          <cell r="AN897">
            <v>-11.7</v>
          </cell>
          <cell r="AR897">
            <v>10.199999999999999</v>
          </cell>
          <cell r="AT897" t="str">
            <v>Health Care and Social Assistance</v>
          </cell>
          <cell r="AU897" t="str">
            <v>Education and Training</v>
          </cell>
          <cell r="AV897" t="str">
            <v>Other Services</v>
          </cell>
          <cell r="AW897" t="str">
            <v>Public Administration and Safety</v>
          </cell>
          <cell r="AX897">
            <v>62</v>
          </cell>
          <cell r="AY897">
            <v>32.799999999999997</v>
          </cell>
          <cell r="AZ897">
            <v>2.4</v>
          </cell>
          <cell r="BA897">
            <v>1</v>
          </cell>
          <cell r="BN897">
            <v>37.299999999999997</v>
          </cell>
          <cell r="BO897">
            <v>20.399999999999999</v>
          </cell>
          <cell r="BP897">
            <v>20.7</v>
          </cell>
          <cell r="BQ897">
            <v>9.1</v>
          </cell>
          <cell r="BR897">
            <v>6.4</v>
          </cell>
          <cell r="BS897">
            <v>0.8</v>
          </cell>
          <cell r="BT897">
            <v>1.1000000000000001</v>
          </cell>
          <cell r="BU897">
            <v>4.3</v>
          </cell>
          <cell r="BV897">
            <v>14.7</v>
          </cell>
          <cell r="BW897">
            <v>38.6</v>
          </cell>
          <cell r="BX897">
            <v>18.8</v>
          </cell>
          <cell r="BY897">
            <v>10</v>
          </cell>
          <cell r="BZ897">
            <v>9</v>
          </cell>
          <cell r="CA897">
            <v>4.5</v>
          </cell>
          <cell r="CB897">
            <v>3</v>
          </cell>
          <cell r="CC897">
            <v>1.5</v>
          </cell>
          <cell r="CD897">
            <v>24</v>
          </cell>
          <cell r="CF897" t="str">
            <v>Other Industries</v>
          </cell>
          <cell r="CG897">
            <v>1.7999999999999972</v>
          </cell>
        </row>
        <row r="898">
          <cell r="B898">
            <v>422111</v>
          </cell>
          <cell r="C898" t="str">
            <v>Aboriginal and Torres Strait Islander Education Workers</v>
          </cell>
          <cell r="E898">
            <v>1094</v>
          </cell>
          <cell r="F898" t="str">
            <v>n/a</v>
          </cell>
          <cell r="G898">
            <v>23</v>
          </cell>
          <cell r="H898">
            <v>77</v>
          </cell>
          <cell r="I898">
            <v>45</v>
          </cell>
          <cell r="J898">
            <v>55</v>
          </cell>
          <cell r="K898">
            <v>4.9000000000000004</v>
          </cell>
          <cell r="L898">
            <v>8.4</v>
          </cell>
          <cell r="M898">
            <v>10.8</v>
          </cell>
          <cell r="N898">
            <v>26.1</v>
          </cell>
          <cell r="O898">
            <v>18.2</v>
          </cell>
          <cell r="P898">
            <v>9.8000000000000007</v>
          </cell>
          <cell r="Q898">
            <v>21.9</v>
          </cell>
          <cell r="Y898">
            <v>45</v>
          </cell>
          <cell r="AA898">
            <v>2.4</v>
          </cell>
          <cell r="AF898">
            <v>40</v>
          </cell>
          <cell r="AH898">
            <v>2000</v>
          </cell>
          <cell r="AI898">
            <v>2047</v>
          </cell>
          <cell r="AN898">
            <v>14.6</v>
          </cell>
          <cell r="AR898">
            <v>14.6</v>
          </cell>
          <cell r="AT898" t="str">
            <v>Education and Training</v>
          </cell>
          <cell r="AU898" t="str">
            <v>Public Administration and Safety</v>
          </cell>
          <cell r="AV898" t="str">
            <v>Health Care and Social Assistance</v>
          </cell>
          <cell r="AW898" t="str">
            <v>Other Services</v>
          </cell>
          <cell r="AX898">
            <v>91.6</v>
          </cell>
          <cell r="AY898">
            <v>3.2</v>
          </cell>
          <cell r="AZ898">
            <v>2.1</v>
          </cell>
          <cell r="BA898">
            <v>1.7</v>
          </cell>
          <cell r="BN898">
            <v>25.8</v>
          </cell>
          <cell r="BO898">
            <v>3.8</v>
          </cell>
          <cell r="BP898">
            <v>21.9</v>
          </cell>
          <cell r="BQ898">
            <v>10.8</v>
          </cell>
          <cell r="BR898">
            <v>20.7</v>
          </cell>
          <cell r="BS898">
            <v>1</v>
          </cell>
          <cell r="BT898">
            <v>15</v>
          </cell>
          <cell r="BU898">
            <v>0.9</v>
          </cell>
          <cell r="BV898">
            <v>2.6</v>
          </cell>
          <cell r="BW898">
            <v>9.1999999999999993</v>
          </cell>
          <cell r="BX898">
            <v>23</v>
          </cell>
          <cell r="BY898">
            <v>23.7</v>
          </cell>
          <cell r="BZ898">
            <v>24.5</v>
          </cell>
          <cell r="CA898">
            <v>9.5</v>
          </cell>
          <cell r="CB898">
            <v>4.7</v>
          </cell>
          <cell r="CC898">
            <v>2.9</v>
          </cell>
          <cell r="CD898">
            <v>41</v>
          </cell>
          <cell r="CF898" t="str">
            <v>Other Industries</v>
          </cell>
          <cell r="CG898">
            <v>1.4000000000000057</v>
          </cell>
        </row>
        <row r="899">
          <cell r="B899">
            <v>422112</v>
          </cell>
          <cell r="C899" t="str">
            <v>Integration Aides</v>
          </cell>
          <cell r="E899">
            <v>1094</v>
          </cell>
          <cell r="F899" t="str">
            <v>n/a</v>
          </cell>
          <cell r="G899">
            <v>7</v>
          </cell>
          <cell r="H899">
            <v>93</v>
          </cell>
          <cell r="I899">
            <v>21</v>
          </cell>
          <cell r="J899">
            <v>79</v>
          </cell>
          <cell r="K899">
            <v>5.0999999999999996</v>
          </cell>
          <cell r="L899">
            <v>10.7</v>
          </cell>
          <cell r="M899">
            <v>16.2</v>
          </cell>
          <cell r="N899">
            <v>39.299999999999997</v>
          </cell>
          <cell r="O899">
            <v>14.1</v>
          </cell>
          <cell r="P899">
            <v>5.5</v>
          </cell>
          <cell r="Q899">
            <v>9.1</v>
          </cell>
          <cell r="Y899">
            <v>21</v>
          </cell>
          <cell r="AA899">
            <v>2.4</v>
          </cell>
          <cell r="AF899">
            <v>39</v>
          </cell>
          <cell r="AH899">
            <v>19000</v>
          </cell>
          <cell r="AI899">
            <v>18994</v>
          </cell>
          <cell r="AN899">
            <v>14.6</v>
          </cell>
          <cell r="AR899">
            <v>14.6</v>
          </cell>
          <cell r="AT899" t="str">
            <v>Education and Training</v>
          </cell>
          <cell r="AU899" t="str">
            <v>Health Care and Social Assistance</v>
          </cell>
          <cell r="AV899" t="str">
            <v>Public Administration and Safety</v>
          </cell>
          <cell r="AW899" t="str">
            <v>Administrative and Support Services</v>
          </cell>
          <cell r="AX899">
            <v>97.2</v>
          </cell>
          <cell r="AY899">
            <v>1.1000000000000001</v>
          </cell>
          <cell r="AZ899">
            <v>1</v>
          </cell>
          <cell r="BA899">
            <v>0.2</v>
          </cell>
          <cell r="BN899">
            <v>19.5</v>
          </cell>
          <cell r="BO899">
            <v>34.799999999999997</v>
          </cell>
          <cell r="BP899">
            <v>15.1</v>
          </cell>
          <cell r="BQ899">
            <v>5.4</v>
          </cell>
          <cell r="BR899">
            <v>20.5</v>
          </cell>
          <cell r="BS899">
            <v>2</v>
          </cell>
          <cell r="BT899">
            <v>1.3</v>
          </cell>
          <cell r="BU899">
            <v>1.4</v>
          </cell>
          <cell r="BV899">
            <v>1.2</v>
          </cell>
          <cell r="BW899">
            <v>5</v>
          </cell>
          <cell r="BX899">
            <v>9</v>
          </cell>
          <cell r="BY899">
            <v>23.3</v>
          </cell>
          <cell r="BZ899">
            <v>37.299999999999997</v>
          </cell>
          <cell r="CA899">
            <v>14.5</v>
          </cell>
          <cell r="CB899">
            <v>7.3</v>
          </cell>
          <cell r="CC899">
            <v>2.6</v>
          </cell>
          <cell r="CD899">
            <v>47</v>
          </cell>
          <cell r="CF899" t="str">
            <v>Other Industries</v>
          </cell>
          <cell r="CG899">
            <v>0.5</v>
          </cell>
        </row>
        <row r="900">
          <cell r="B900">
            <v>422115</v>
          </cell>
          <cell r="C900" t="str">
            <v>Preschool Aides</v>
          </cell>
          <cell r="E900">
            <v>1094</v>
          </cell>
          <cell r="F900" t="str">
            <v>n/a</v>
          </cell>
          <cell r="G900">
            <v>2</v>
          </cell>
          <cell r="H900">
            <v>98</v>
          </cell>
          <cell r="I900">
            <v>24</v>
          </cell>
          <cell r="J900">
            <v>77</v>
          </cell>
          <cell r="K900">
            <v>8</v>
          </cell>
          <cell r="L900">
            <v>12.2</v>
          </cell>
          <cell r="M900">
            <v>29.4</v>
          </cell>
          <cell r="N900">
            <v>35.299999999999997</v>
          </cell>
          <cell r="O900">
            <v>8.4</v>
          </cell>
          <cell r="P900">
            <v>2.5</v>
          </cell>
          <cell r="Q900">
            <v>4.0999999999999996</v>
          </cell>
          <cell r="Y900">
            <v>24</v>
          </cell>
          <cell r="AA900">
            <v>2.4</v>
          </cell>
          <cell r="AF900">
            <v>39</v>
          </cell>
          <cell r="AH900">
            <v>3800</v>
          </cell>
          <cell r="AI900">
            <v>3771</v>
          </cell>
          <cell r="AN900">
            <v>14.6</v>
          </cell>
          <cell r="AR900">
            <v>14.6</v>
          </cell>
          <cell r="AT900" t="str">
            <v>Education and Training</v>
          </cell>
          <cell r="AU900" t="str">
            <v>Health Care and Social Assistance</v>
          </cell>
          <cell r="AV900" t="str">
            <v>Public Administration and Safety</v>
          </cell>
          <cell r="AW900" t="str">
            <v>Administrative and Support Services</v>
          </cell>
          <cell r="AX900">
            <v>83.6</v>
          </cell>
          <cell r="AY900">
            <v>10.8</v>
          </cell>
          <cell r="AZ900">
            <v>4.9000000000000004</v>
          </cell>
          <cell r="BA900">
            <v>0.2</v>
          </cell>
          <cell r="BN900">
            <v>12.7</v>
          </cell>
          <cell r="BO900">
            <v>47.8</v>
          </cell>
          <cell r="BP900">
            <v>13.6</v>
          </cell>
          <cell r="BQ900">
            <v>4</v>
          </cell>
          <cell r="BR900">
            <v>16.7</v>
          </cell>
          <cell r="BS900">
            <v>0.3</v>
          </cell>
          <cell r="BT900">
            <v>1.4</v>
          </cell>
          <cell r="BU900">
            <v>3.5</v>
          </cell>
          <cell r="BV900">
            <v>1.8</v>
          </cell>
          <cell r="BW900">
            <v>5.6</v>
          </cell>
          <cell r="BX900">
            <v>12.3</v>
          </cell>
          <cell r="BY900">
            <v>28.4</v>
          </cell>
          <cell r="BZ900">
            <v>30.6</v>
          </cell>
          <cell r="CA900">
            <v>12.4</v>
          </cell>
          <cell r="CB900">
            <v>6.4</v>
          </cell>
          <cell r="CC900">
            <v>2.6</v>
          </cell>
          <cell r="CD900">
            <v>45</v>
          </cell>
          <cell r="CF900" t="str">
            <v>Other Industries</v>
          </cell>
          <cell r="CG900">
            <v>0.5</v>
          </cell>
        </row>
        <row r="901">
          <cell r="B901">
            <v>422116</v>
          </cell>
          <cell r="C901" t="str">
            <v>Teachers' Aides</v>
          </cell>
          <cell r="E901">
            <v>1094</v>
          </cell>
          <cell r="F901" t="str">
            <v>n/a</v>
          </cell>
          <cell r="G901">
            <v>10</v>
          </cell>
          <cell r="H901">
            <v>90</v>
          </cell>
          <cell r="I901">
            <v>21</v>
          </cell>
          <cell r="J901">
            <v>79</v>
          </cell>
          <cell r="K901">
            <v>5.5</v>
          </cell>
          <cell r="L901">
            <v>11.9</v>
          </cell>
          <cell r="M901">
            <v>15.9</v>
          </cell>
          <cell r="N901">
            <v>34.299999999999997</v>
          </cell>
          <cell r="O901">
            <v>16.600000000000001</v>
          </cell>
          <cell r="P901">
            <v>4.7</v>
          </cell>
          <cell r="Q901">
            <v>11.2</v>
          </cell>
          <cell r="Y901">
            <v>21</v>
          </cell>
          <cell r="AA901">
            <v>2.4</v>
          </cell>
          <cell r="AF901">
            <v>40</v>
          </cell>
          <cell r="AH901">
            <v>58800</v>
          </cell>
          <cell r="AI901">
            <v>58780</v>
          </cell>
          <cell r="AN901">
            <v>14.6</v>
          </cell>
          <cell r="AR901">
            <v>14.6</v>
          </cell>
          <cell r="AT901" t="str">
            <v>Education and Training</v>
          </cell>
          <cell r="AU901" t="str">
            <v>Public Administration and Safety</v>
          </cell>
          <cell r="AV901" t="str">
            <v>Health Care and Social Assistance</v>
          </cell>
          <cell r="AW901" t="str">
            <v>Other Services</v>
          </cell>
          <cell r="AX901">
            <v>97.3</v>
          </cell>
          <cell r="AY901">
            <v>1</v>
          </cell>
          <cell r="AZ901">
            <v>0.8</v>
          </cell>
          <cell r="BA901">
            <v>0.2</v>
          </cell>
          <cell r="BN901">
            <v>22.9</v>
          </cell>
          <cell r="BO901">
            <v>17.100000000000001</v>
          </cell>
          <cell r="BP901">
            <v>32.4</v>
          </cell>
          <cell r="BQ901">
            <v>7</v>
          </cell>
          <cell r="BR901">
            <v>14.6</v>
          </cell>
          <cell r="BS901">
            <v>3.4</v>
          </cell>
          <cell r="BT901">
            <v>1.3</v>
          </cell>
          <cell r="BU901">
            <v>1.3</v>
          </cell>
          <cell r="BV901">
            <v>2.4</v>
          </cell>
          <cell r="BW901">
            <v>5.4</v>
          </cell>
          <cell r="BX901">
            <v>10.5</v>
          </cell>
          <cell r="BY901">
            <v>26.2</v>
          </cell>
          <cell r="BZ901">
            <v>33.700000000000003</v>
          </cell>
          <cell r="CA901">
            <v>12.3</v>
          </cell>
          <cell r="CB901">
            <v>6.6</v>
          </cell>
          <cell r="CC901">
            <v>2.9</v>
          </cell>
          <cell r="CD901">
            <v>46</v>
          </cell>
          <cell r="CF901" t="str">
            <v>Other Industries</v>
          </cell>
          <cell r="CG901">
            <v>0.70000000000000284</v>
          </cell>
        </row>
        <row r="902">
          <cell r="B902">
            <v>423311</v>
          </cell>
          <cell r="C902" t="str">
            <v>Hospital orderlies</v>
          </cell>
          <cell r="E902">
            <v>1200</v>
          </cell>
          <cell r="F902" t="str">
            <v>n/a</v>
          </cell>
          <cell r="G902">
            <v>62</v>
          </cell>
          <cell r="H902">
            <v>38</v>
          </cell>
          <cell r="I902">
            <v>60</v>
          </cell>
          <cell r="J902">
            <v>40</v>
          </cell>
          <cell r="K902">
            <v>2.2999999999999998</v>
          </cell>
          <cell r="L902">
            <v>9.4</v>
          </cell>
          <cell r="M902">
            <v>7.5</v>
          </cell>
          <cell r="N902">
            <v>26.5</v>
          </cell>
          <cell r="O902">
            <v>22.4</v>
          </cell>
          <cell r="P902">
            <v>6.5</v>
          </cell>
          <cell r="Q902">
            <v>25.5</v>
          </cell>
          <cell r="Y902">
            <v>60</v>
          </cell>
          <cell r="AA902">
            <v>1.8</v>
          </cell>
          <cell r="AF902">
            <v>42</v>
          </cell>
          <cell r="AH902">
            <v>12400</v>
          </cell>
          <cell r="AI902">
            <v>12427</v>
          </cell>
          <cell r="AN902">
            <v>-12.5</v>
          </cell>
          <cell r="AR902">
            <v>6.7</v>
          </cell>
          <cell r="AT902" t="str">
            <v>Health Care and Social Assistance</v>
          </cell>
          <cell r="AU902" t="str">
            <v>Administrative and Support Services</v>
          </cell>
          <cell r="AV902" t="str">
            <v>Public Administration and Safety</v>
          </cell>
          <cell r="AW902" t="str">
            <v>Accommodation and Food Services</v>
          </cell>
          <cell r="AX902">
            <v>92.7</v>
          </cell>
          <cell r="AY902">
            <v>3.1</v>
          </cell>
          <cell r="AZ902">
            <v>2.8</v>
          </cell>
          <cell r="BA902">
            <v>0.5</v>
          </cell>
          <cell r="BN902">
            <v>29.7</v>
          </cell>
          <cell r="BO902">
            <v>25.1</v>
          </cell>
          <cell r="BP902">
            <v>21.4</v>
          </cell>
          <cell r="BQ902">
            <v>8.1999999999999993</v>
          </cell>
          <cell r="BR902">
            <v>10.7</v>
          </cell>
          <cell r="BS902">
            <v>3</v>
          </cell>
          <cell r="BT902">
            <v>0.4</v>
          </cell>
          <cell r="BU902">
            <v>1.4</v>
          </cell>
          <cell r="BV902">
            <v>1.6</v>
          </cell>
          <cell r="BW902">
            <v>8.3000000000000007</v>
          </cell>
          <cell r="BX902">
            <v>13.9</v>
          </cell>
          <cell r="BY902">
            <v>16.5</v>
          </cell>
          <cell r="BZ902">
            <v>27.8</v>
          </cell>
          <cell r="CA902">
            <v>15.9</v>
          </cell>
          <cell r="CB902">
            <v>10.9</v>
          </cell>
          <cell r="CC902">
            <v>5.0999999999999996</v>
          </cell>
          <cell r="CD902">
            <v>48</v>
          </cell>
          <cell r="CF902" t="str">
            <v>Other Industries</v>
          </cell>
          <cell r="CG902">
            <v>0.90000000000000568</v>
          </cell>
        </row>
        <row r="903">
          <cell r="B903">
            <v>423312</v>
          </cell>
          <cell r="C903" t="str">
            <v>Nursing Support Workers</v>
          </cell>
          <cell r="E903">
            <v>1200</v>
          </cell>
          <cell r="F903" t="str">
            <v>n/a</v>
          </cell>
          <cell r="G903">
            <v>15</v>
          </cell>
          <cell r="H903">
            <v>85</v>
          </cell>
          <cell r="I903">
            <v>35</v>
          </cell>
          <cell r="J903">
            <v>65</v>
          </cell>
          <cell r="K903">
            <v>3.5</v>
          </cell>
          <cell r="L903">
            <v>16</v>
          </cell>
          <cell r="M903">
            <v>16.2</v>
          </cell>
          <cell r="N903">
            <v>42</v>
          </cell>
          <cell r="O903">
            <v>14</v>
          </cell>
          <cell r="P903">
            <v>1.4</v>
          </cell>
          <cell r="Q903">
            <v>6.8</v>
          </cell>
          <cell r="Y903">
            <v>35</v>
          </cell>
          <cell r="AA903">
            <v>1.8</v>
          </cell>
          <cell r="AF903">
            <v>43</v>
          </cell>
          <cell r="AH903">
            <v>36200</v>
          </cell>
          <cell r="AI903">
            <v>36185</v>
          </cell>
          <cell r="AN903">
            <v>-12.5</v>
          </cell>
          <cell r="AR903">
            <v>6.7</v>
          </cell>
          <cell r="AT903" t="str">
            <v>Health Care and Social Assistance</v>
          </cell>
          <cell r="AU903" t="str">
            <v>Administrative and Support Services</v>
          </cell>
          <cell r="AV903" t="str">
            <v>Public Administration and Safety</v>
          </cell>
          <cell r="AW903" t="str">
            <v>Other Services</v>
          </cell>
          <cell r="AX903">
            <v>95.6</v>
          </cell>
          <cell r="AY903">
            <v>2.5</v>
          </cell>
          <cell r="AZ903">
            <v>0.8</v>
          </cell>
          <cell r="BA903">
            <v>0.4</v>
          </cell>
          <cell r="BN903">
            <v>54</v>
          </cell>
          <cell r="BO903">
            <v>3.3</v>
          </cell>
          <cell r="BP903">
            <v>32.1</v>
          </cell>
          <cell r="BQ903">
            <v>1.1000000000000001</v>
          </cell>
          <cell r="BR903">
            <v>7.6</v>
          </cell>
          <cell r="BS903">
            <v>0.5</v>
          </cell>
          <cell r="BT903">
            <v>0.1</v>
          </cell>
          <cell r="BU903">
            <v>1.2</v>
          </cell>
          <cell r="BV903">
            <v>2.7</v>
          </cell>
          <cell r="BW903">
            <v>12.8</v>
          </cell>
          <cell r="BX903">
            <v>25.4</v>
          </cell>
          <cell r="BY903">
            <v>19.5</v>
          </cell>
          <cell r="BZ903">
            <v>21.5</v>
          </cell>
          <cell r="CA903">
            <v>9.6</v>
          </cell>
          <cell r="CB903">
            <v>6.1</v>
          </cell>
          <cell r="CC903">
            <v>2.4</v>
          </cell>
          <cell r="CD903">
            <v>39</v>
          </cell>
          <cell r="CF903" t="str">
            <v>Other Industries</v>
          </cell>
          <cell r="CG903">
            <v>0.70000000000000284</v>
          </cell>
        </row>
        <row r="904">
          <cell r="B904">
            <v>423313</v>
          </cell>
          <cell r="C904" t="str">
            <v>Personal Care Assistants</v>
          </cell>
          <cell r="E904">
            <v>1200</v>
          </cell>
          <cell r="F904" t="str">
            <v>n/a</v>
          </cell>
          <cell r="G904">
            <v>15</v>
          </cell>
          <cell r="H904">
            <v>85</v>
          </cell>
          <cell r="I904">
            <v>31</v>
          </cell>
          <cell r="J904">
            <v>69</v>
          </cell>
          <cell r="K904">
            <v>4</v>
          </cell>
          <cell r="L904">
            <v>13.8</v>
          </cell>
          <cell r="M904">
            <v>13.2</v>
          </cell>
          <cell r="N904">
            <v>43.9</v>
          </cell>
          <cell r="O904">
            <v>11.9</v>
          </cell>
          <cell r="P904">
            <v>3.1</v>
          </cell>
          <cell r="Q904">
            <v>10.1</v>
          </cell>
          <cell r="Y904">
            <v>31</v>
          </cell>
          <cell r="AA904">
            <v>1.8</v>
          </cell>
          <cell r="AF904">
            <v>43</v>
          </cell>
          <cell r="AH904">
            <v>28900</v>
          </cell>
          <cell r="AI904">
            <v>28897</v>
          </cell>
          <cell r="AN904">
            <v>-12.5</v>
          </cell>
          <cell r="AR904">
            <v>6.7</v>
          </cell>
          <cell r="AT904" t="str">
            <v>Health Care and Social Assistance</v>
          </cell>
          <cell r="AU904" t="str">
            <v>Administrative and Support Services</v>
          </cell>
          <cell r="AV904" t="str">
            <v>Public Administration and Safety</v>
          </cell>
          <cell r="AW904" t="str">
            <v>Other Services</v>
          </cell>
          <cell r="AX904">
            <v>95</v>
          </cell>
          <cell r="AY904">
            <v>1.9</v>
          </cell>
          <cell r="AZ904">
            <v>1.5</v>
          </cell>
          <cell r="BA904">
            <v>0.6</v>
          </cell>
          <cell r="BN904">
            <v>16.3</v>
          </cell>
          <cell r="BO904">
            <v>43.3</v>
          </cell>
          <cell r="BP904">
            <v>9.6</v>
          </cell>
          <cell r="BQ904">
            <v>11.5</v>
          </cell>
          <cell r="BR904">
            <v>13.4</v>
          </cell>
          <cell r="BS904">
            <v>3.8</v>
          </cell>
          <cell r="BT904">
            <v>1.4</v>
          </cell>
          <cell r="BU904">
            <v>0.9</v>
          </cell>
          <cell r="BV904">
            <v>1.5</v>
          </cell>
          <cell r="BW904">
            <v>8.1</v>
          </cell>
          <cell r="BX904">
            <v>20.8</v>
          </cell>
          <cell r="BY904">
            <v>19.100000000000001</v>
          </cell>
          <cell r="BZ904">
            <v>24.8</v>
          </cell>
          <cell r="CA904">
            <v>12.8</v>
          </cell>
          <cell r="CB904">
            <v>8.8000000000000007</v>
          </cell>
          <cell r="CC904">
            <v>4.0999999999999996</v>
          </cell>
          <cell r="CD904">
            <v>45</v>
          </cell>
          <cell r="CF904" t="str">
            <v>Other Industries</v>
          </cell>
          <cell r="CG904">
            <v>1</v>
          </cell>
        </row>
        <row r="905">
          <cell r="B905">
            <v>423314</v>
          </cell>
          <cell r="C905" t="str">
            <v>Therapy Aides</v>
          </cell>
          <cell r="E905">
            <v>1200</v>
          </cell>
          <cell r="F905" t="str">
            <v>n/a</v>
          </cell>
          <cell r="G905">
            <v>14</v>
          </cell>
          <cell r="H905">
            <v>86</v>
          </cell>
          <cell r="I905">
            <v>34</v>
          </cell>
          <cell r="J905">
            <v>66</v>
          </cell>
          <cell r="K905">
            <v>4.8</v>
          </cell>
          <cell r="L905">
            <v>18.5</v>
          </cell>
          <cell r="M905">
            <v>16.100000000000001</v>
          </cell>
          <cell r="N905">
            <v>37.6</v>
          </cell>
          <cell r="O905">
            <v>13.3</v>
          </cell>
          <cell r="P905">
            <v>3</v>
          </cell>
          <cell r="Q905">
            <v>6.6</v>
          </cell>
          <cell r="Y905">
            <v>34</v>
          </cell>
          <cell r="AA905">
            <v>1.8</v>
          </cell>
          <cell r="AF905">
            <v>40</v>
          </cell>
          <cell r="AH905">
            <v>5400</v>
          </cell>
          <cell r="AI905">
            <v>5360</v>
          </cell>
          <cell r="AN905">
            <v>-12.5</v>
          </cell>
          <cell r="AR905">
            <v>6.7</v>
          </cell>
          <cell r="AT905" t="str">
            <v>Health Care and Social Assistance</v>
          </cell>
          <cell r="AU905" t="str">
            <v>Public Administration and Safety</v>
          </cell>
          <cell r="AV905" t="str">
            <v>Other Services</v>
          </cell>
          <cell r="AW905" t="str">
            <v>Education and Training</v>
          </cell>
          <cell r="AX905">
            <v>93.9</v>
          </cell>
          <cell r="AY905">
            <v>3.1</v>
          </cell>
          <cell r="AZ905">
            <v>1.1000000000000001</v>
          </cell>
          <cell r="BA905">
            <v>1.1000000000000001</v>
          </cell>
          <cell r="BN905">
            <v>22.3</v>
          </cell>
          <cell r="BO905">
            <v>26.6</v>
          </cell>
          <cell r="BP905">
            <v>17</v>
          </cell>
          <cell r="BQ905">
            <v>9.4</v>
          </cell>
          <cell r="BR905">
            <v>20.3</v>
          </cell>
          <cell r="BS905">
            <v>2.6</v>
          </cell>
          <cell r="BT905">
            <v>0.2</v>
          </cell>
          <cell r="BU905">
            <v>1.6</v>
          </cell>
          <cell r="BV905">
            <v>2</v>
          </cell>
          <cell r="BW905">
            <v>10.9</v>
          </cell>
          <cell r="BX905">
            <v>17.100000000000001</v>
          </cell>
          <cell r="BY905">
            <v>17.600000000000001</v>
          </cell>
          <cell r="BZ905">
            <v>26.7</v>
          </cell>
          <cell r="CA905">
            <v>13.8</v>
          </cell>
          <cell r="CB905">
            <v>8.6</v>
          </cell>
          <cell r="CC905">
            <v>3.4</v>
          </cell>
          <cell r="CD905">
            <v>45</v>
          </cell>
          <cell r="CF905" t="str">
            <v>Other Industries</v>
          </cell>
          <cell r="CG905">
            <v>0.80000000000001137</v>
          </cell>
        </row>
        <row r="906">
          <cell r="B906">
            <v>423411</v>
          </cell>
          <cell r="C906" t="str">
            <v>Child and Youth Residential Care Assistants</v>
          </cell>
          <cell r="E906">
            <v>1341</v>
          </cell>
          <cell r="F906" t="str">
            <v>n/a</v>
          </cell>
          <cell r="G906">
            <v>33</v>
          </cell>
          <cell r="H906">
            <v>66</v>
          </cell>
          <cell r="I906">
            <v>56</v>
          </cell>
          <cell r="J906">
            <v>44</v>
          </cell>
          <cell r="K906">
            <v>5.8</v>
          </cell>
          <cell r="L906">
            <v>17.899999999999999</v>
          </cell>
          <cell r="M906">
            <v>30.7</v>
          </cell>
          <cell r="N906">
            <v>23</v>
          </cell>
          <cell r="O906">
            <v>14.5</v>
          </cell>
          <cell r="P906">
            <v>3</v>
          </cell>
          <cell r="Q906">
            <v>5.0999999999999996</v>
          </cell>
          <cell r="Y906">
            <v>56</v>
          </cell>
          <cell r="AA906">
            <v>3.7</v>
          </cell>
          <cell r="AF906">
            <v>46</v>
          </cell>
          <cell r="AH906">
            <v>890</v>
          </cell>
          <cell r="AI906">
            <v>891</v>
          </cell>
          <cell r="AN906">
            <v>-38.9</v>
          </cell>
          <cell r="AR906">
            <v>0</v>
          </cell>
          <cell r="AT906" t="str">
            <v>Health Care and Social Assistance</v>
          </cell>
          <cell r="AU906" t="str">
            <v>Public Administration and Safety</v>
          </cell>
          <cell r="AV906" t="str">
            <v>Administrative and Support Services</v>
          </cell>
          <cell r="AW906" t="str">
            <v>Education and Training</v>
          </cell>
          <cell r="AX906">
            <v>79.099999999999994</v>
          </cell>
          <cell r="AY906">
            <v>12.1</v>
          </cell>
          <cell r="AZ906">
            <v>3</v>
          </cell>
          <cell r="BA906">
            <v>2.7</v>
          </cell>
          <cell r="BN906">
            <v>16.899999999999999</v>
          </cell>
          <cell r="BO906">
            <v>42.6</v>
          </cell>
          <cell r="BP906">
            <v>16.3</v>
          </cell>
          <cell r="BQ906">
            <v>5.4</v>
          </cell>
          <cell r="BR906">
            <v>10.7</v>
          </cell>
          <cell r="BS906">
            <v>0.3</v>
          </cell>
          <cell r="BT906">
            <v>5.0999999999999996</v>
          </cell>
          <cell r="BU906">
            <v>2.6</v>
          </cell>
          <cell r="BV906">
            <v>0.3</v>
          </cell>
          <cell r="BW906">
            <v>14.5</v>
          </cell>
          <cell r="BX906">
            <v>35.299999999999997</v>
          </cell>
          <cell r="BY906">
            <v>20</v>
          </cell>
          <cell r="BZ906">
            <v>20.2</v>
          </cell>
          <cell r="CA906">
            <v>5.3</v>
          </cell>
          <cell r="CB906">
            <v>2.7</v>
          </cell>
          <cell r="CC906">
            <v>1.6</v>
          </cell>
          <cell r="CD906">
            <v>34</v>
          </cell>
          <cell r="CF906" t="str">
            <v>Other Industries</v>
          </cell>
          <cell r="CG906">
            <v>3.1000000000000085</v>
          </cell>
        </row>
        <row r="907">
          <cell r="B907">
            <v>423412</v>
          </cell>
          <cell r="C907" t="str">
            <v>Hostel Parents</v>
          </cell>
          <cell r="E907">
            <v>1341</v>
          </cell>
          <cell r="F907" t="str">
            <v>n/a</v>
          </cell>
          <cell r="G907">
            <v>31</v>
          </cell>
          <cell r="H907">
            <v>69</v>
          </cell>
          <cell r="I907">
            <v>50</v>
          </cell>
          <cell r="J907">
            <v>50</v>
          </cell>
          <cell r="K907">
            <v>7.7</v>
          </cell>
          <cell r="L907">
            <v>21.3</v>
          </cell>
          <cell r="M907">
            <v>12.6</v>
          </cell>
          <cell r="N907">
            <v>15</v>
          </cell>
          <cell r="O907">
            <v>31</v>
          </cell>
          <cell r="P907">
            <v>3.4</v>
          </cell>
          <cell r="Q907">
            <v>9</v>
          </cell>
          <cell r="Y907">
            <v>50</v>
          </cell>
          <cell r="AA907">
            <v>3.7</v>
          </cell>
          <cell r="AF907">
            <v>47</v>
          </cell>
          <cell r="AH907">
            <v>1400</v>
          </cell>
          <cell r="AI907">
            <v>1385</v>
          </cell>
          <cell r="AN907">
            <v>-38.9</v>
          </cell>
          <cell r="AR907">
            <v>0</v>
          </cell>
          <cell r="AT907" t="str">
            <v>Education and Training</v>
          </cell>
          <cell r="AU907" t="str">
            <v>Accommodation and Food Services</v>
          </cell>
          <cell r="AV907" t="str">
            <v>Health Care and Social Assistance</v>
          </cell>
          <cell r="AW907" t="str">
            <v>Other Services</v>
          </cell>
          <cell r="AX907">
            <v>84.7</v>
          </cell>
          <cell r="AY907">
            <v>8</v>
          </cell>
          <cell r="AZ907">
            <v>3.9</v>
          </cell>
          <cell r="BA907">
            <v>1.2</v>
          </cell>
          <cell r="BN907">
            <v>22.9</v>
          </cell>
          <cell r="BO907">
            <v>10.199999999999999</v>
          </cell>
          <cell r="BP907">
            <v>29.6</v>
          </cell>
          <cell r="BQ907">
            <v>8</v>
          </cell>
          <cell r="BR907">
            <v>22.2</v>
          </cell>
          <cell r="BS907">
            <v>1.7</v>
          </cell>
          <cell r="BT907">
            <v>5.0999999999999996</v>
          </cell>
          <cell r="BU907">
            <v>0.2</v>
          </cell>
          <cell r="BV907">
            <v>6.3</v>
          </cell>
          <cell r="BW907">
            <v>22</v>
          </cell>
          <cell r="BX907">
            <v>16.2</v>
          </cell>
          <cell r="BY907">
            <v>11.6</v>
          </cell>
          <cell r="BZ907">
            <v>16.100000000000001</v>
          </cell>
          <cell r="CA907">
            <v>11.2</v>
          </cell>
          <cell r="CB907">
            <v>8.9</v>
          </cell>
          <cell r="CC907">
            <v>7.8</v>
          </cell>
          <cell r="CD907">
            <v>39</v>
          </cell>
          <cell r="CF907" t="str">
            <v>Other Industries</v>
          </cell>
          <cell r="CG907">
            <v>2.1999999999999886</v>
          </cell>
        </row>
        <row r="908">
          <cell r="B908">
            <v>423413</v>
          </cell>
          <cell r="C908" t="str">
            <v>Refuge Workers</v>
          </cell>
          <cell r="E908">
            <v>1341</v>
          </cell>
          <cell r="F908" t="str">
            <v>n/a</v>
          </cell>
          <cell r="G908">
            <v>17</v>
          </cell>
          <cell r="H908">
            <v>82</v>
          </cell>
          <cell r="I908">
            <v>53</v>
          </cell>
          <cell r="J908">
            <v>47</v>
          </cell>
          <cell r="K908">
            <v>9.4</v>
          </cell>
          <cell r="L908">
            <v>17.100000000000001</v>
          </cell>
          <cell r="M908">
            <v>31.2</v>
          </cell>
          <cell r="N908">
            <v>14.1</v>
          </cell>
          <cell r="O908">
            <v>11.1</v>
          </cell>
          <cell r="P908">
            <v>5.0999999999999996</v>
          </cell>
          <cell r="Q908">
            <v>12</v>
          </cell>
          <cell r="Y908">
            <v>53</v>
          </cell>
          <cell r="AA908">
            <v>3.7</v>
          </cell>
          <cell r="AF908">
            <v>43</v>
          </cell>
          <cell r="AH908">
            <v>280</v>
          </cell>
          <cell r="AI908">
            <v>279</v>
          </cell>
          <cell r="AN908">
            <v>-38.9</v>
          </cell>
          <cell r="AR908">
            <v>0</v>
          </cell>
          <cell r="AT908" t="str">
            <v>Health Care and Social Assistance</v>
          </cell>
          <cell r="AU908" t="str">
            <v>Public Administration and Safety</v>
          </cell>
          <cell r="AV908" t="str">
            <v>Other Services</v>
          </cell>
          <cell r="AW908" t="str">
            <v>Education and Training</v>
          </cell>
          <cell r="AX908">
            <v>74.8</v>
          </cell>
          <cell r="AY908">
            <v>6.4</v>
          </cell>
          <cell r="AZ908">
            <v>5.3</v>
          </cell>
          <cell r="BA908">
            <v>4.5</v>
          </cell>
          <cell r="BN908">
            <v>21.2</v>
          </cell>
          <cell r="BO908">
            <v>12.6</v>
          </cell>
          <cell r="BP908">
            <v>19.100000000000001</v>
          </cell>
          <cell r="BQ908">
            <v>4</v>
          </cell>
          <cell r="BR908">
            <v>27.7</v>
          </cell>
          <cell r="BS908">
            <v>3.6</v>
          </cell>
          <cell r="BT908">
            <v>10.1</v>
          </cell>
          <cell r="BU908">
            <v>1.8</v>
          </cell>
          <cell r="BV908">
            <v>1.4</v>
          </cell>
          <cell r="BW908">
            <v>3.6</v>
          </cell>
          <cell r="BX908">
            <v>17.8</v>
          </cell>
          <cell r="BY908">
            <v>27.2</v>
          </cell>
          <cell r="BZ908">
            <v>25</v>
          </cell>
          <cell r="CA908">
            <v>8.3000000000000007</v>
          </cell>
          <cell r="CB908">
            <v>10.9</v>
          </cell>
          <cell r="CC908">
            <v>5.8</v>
          </cell>
          <cell r="CD908">
            <v>45</v>
          </cell>
          <cell r="CF908" t="str">
            <v>Other Industries</v>
          </cell>
          <cell r="CG908">
            <v>9</v>
          </cell>
        </row>
        <row r="909">
          <cell r="B909">
            <v>431111</v>
          </cell>
          <cell r="C909" t="str">
            <v>Bar Attendants</v>
          </cell>
          <cell r="E909">
            <v>1154</v>
          </cell>
          <cell r="F909" t="str">
            <v>n/a</v>
          </cell>
          <cell r="G909">
            <v>49</v>
          </cell>
          <cell r="H909">
            <v>51</v>
          </cell>
          <cell r="I909">
            <v>28</v>
          </cell>
          <cell r="J909">
            <v>72</v>
          </cell>
          <cell r="K909">
            <v>1.3</v>
          </cell>
          <cell r="L909">
            <v>9.9</v>
          </cell>
          <cell r="M909">
            <v>7.9</v>
          </cell>
          <cell r="N909">
            <v>14.9</v>
          </cell>
          <cell r="O909">
            <v>47.4</v>
          </cell>
          <cell r="P909">
            <v>5.7</v>
          </cell>
          <cell r="Q909">
            <v>13</v>
          </cell>
          <cell r="Y909">
            <v>28</v>
          </cell>
          <cell r="AA909">
            <v>5.8</v>
          </cell>
          <cell r="AF909">
            <v>43</v>
          </cell>
          <cell r="AH909">
            <v>46500</v>
          </cell>
          <cell r="AI909">
            <v>46450</v>
          </cell>
          <cell r="AN909">
            <v>7.6</v>
          </cell>
          <cell r="AR909">
            <v>10.199999999999999</v>
          </cell>
          <cell r="AT909" t="str">
            <v>Accommodation and Food Services</v>
          </cell>
          <cell r="AU909" t="str">
            <v>Arts and Recreation Services</v>
          </cell>
          <cell r="AV909" t="str">
            <v>Retail Trade</v>
          </cell>
          <cell r="AW909" t="str">
            <v>Manufacturing</v>
          </cell>
          <cell r="AX909">
            <v>91</v>
          </cell>
          <cell r="AY909">
            <v>5.2</v>
          </cell>
          <cell r="AZ909">
            <v>0.7</v>
          </cell>
          <cell r="BA909">
            <v>0.6</v>
          </cell>
          <cell r="BN909">
            <v>42.4</v>
          </cell>
          <cell r="BO909">
            <v>17.600000000000001</v>
          </cell>
          <cell r="BP909">
            <v>19.399999999999999</v>
          </cell>
          <cell r="BQ909">
            <v>6.9</v>
          </cell>
          <cell r="BR909">
            <v>8.8000000000000007</v>
          </cell>
          <cell r="BS909">
            <v>2.2000000000000002</v>
          </cell>
          <cell r="BT909">
            <v>0.9</v>
          </cell>
          <cell r="BU909">
            <v>1.8</v>
          </cell>
          <cell r="BV909">
            <v>12.1</v>
          </cell>
          <cell r="BW909">
            <v>38.1</v>
          </cell>
          <cell r="BX909">
            <v>26</v>
          </cell>
          <cell r="BY909">
            <v>9.1</v>
          </cell>
          <cell r="BZ909">
            <v>7.6</v>
          </cell>
          <cell r="CA909">
            <v>3.4</v>
          </cell>
          <cell r="CB909">
            <v>2.2999999999999998</v>
          </cell>
          <cell r="CC909">
            <v>1.4</v>
          </cell>
          <cell r="CD909">
            <v>24</v>
          </cell>
          <cell r="CF909" t="str">
            <v>Other Industries</v>
          </cell>
          <cell r="CG909">
            <v>2.5</v>
          </cell>
        </row>
        <row r="910">
          <cell r="B910">
            <v>431112</v>
          </cell>
          <cell r="C910" t="str">
            <v>Baristas</v>
          </cell>
          <cell r="E910">
            <v>1154</v>
          </cell>
          <cell r="F910" t="str">
            <v>n/a</v>
          </cell>
          <cell r="G910">
            <v>32</v>
          </cell>
          <cell r="H910">
            <v>68</v>
          </cell>
          <cell r="I910">
            <v>31</v>
          </cell>
          <cell r="J910">
            <v>69</v>
          </cell>
          <cell r="K910">
            <v>2.4</v>
          </cell>
          <cell r="L910">
            <v>12.6</v>
          </cell>
          <cell r="M910">
            <v>9.1999999999999993</v>
          </cell>
          <cell r="N910">
            <v>14.2</v>
          </cell>
          <cell r="O910">
            <v>43.7</v>
          </cell>
          <cell r="P910">
            <v>7</v>
          </cell>
          <cell r="Q910">
            <v>11</v>
          </cell>
          <cell r="Y910">
            <v>31</v>
          </cell>
          <cell r="AA910">
            <v>5.8</v>
          </cell>
          <cell r="AF910">
            <v>42</v>
          </cell>
          <cell r="AH910">
            <v>37200</v>
          </cell>
          <cell r="AI910">
            <v>37231</v>
          </cell>
          <cell r="AN910">
            <v>7.6</v>
          </cell>
          <cell r="AR910">
            <v>10.199999999999999</v>
          </cell>
          <cell r="AT910" t="str">
            <v>Accommodation and Food Services</v>
          </cell>
          <cell r="AU910" t="str">
            <v>Retail Trade</v>
          </cell>
          <cell r="AV910" t="str">
            <v>Manufacturing</v>
          </cell>
          <cell r="AW910" t="str">
            <v>Arts and Recreation Services</v>
          </cell>
          <cell r="AX910">
            <v>85.9</v>
          </cell>
          <cell r="AY910">
            <v>5.9</v>
          </cell>
          <cell r="AZ910">
            <v>3.7</v>
          </cell>
          <cell r="BA910">
            <v>1.1000000000000001</v>
          </cell>
          <cell r="BN910">
            <v>31.5</v>
          </cell>
          <cell r="BO910">
            <v>23.7</v>
          </cell>
          <cell r="BP910">
            <v>24.2</v>
          </cell>
          <cell r="BQ910">
            <v>5.4</v>
          </cell>
          <cell r="BR910">
            <v>10.9</v>
          </cell>
          <cell r="BS910">
            <v>1.5</v>
          </cell>
          <cell r="BT910">
            <v>0.5</v>
          </cell>
          <cell r="BU910">
            <v>2.2000000000000002</v>
          </cell>
          <cell r="BV910">
            <v>20.5</v>
          </cell>
          <cell r="BW910">
            <v>33.299999999999997</v>
          </cell>
          <cell r="BX910">
            <v>27.5</v>
          </cell>
          <cell r="BY910">
            <v>9.6999999999999993</v>
          </cell>
          <cell r="BZ910">
            <v>6</v>
          </cell>
          <cell r="CA910">
            <v>1.8</v>
          </cell>
          <cell r="CB910">
            <v>0.9</v>
          </cell>
          <cell r="CC910">
            <v>0.5</v>
          </cell>
          <cell r="CD910">
            <v>24</v>
          </cell>
          <cell r="CF910" t="str">
            <v>Other Industries</v>
          </cell>
          <cell r="CG910">
            <v>3.3999999999999915</v>
          </cell>
        </row>
        <row r="911">
          <cell r="B911">
            <v>431911</v>
          </cell>
          <cell r="C911" t="str">
            <v>Bar Usefuls and Bussers</v>
          </cell>
          <cell r="E911">
            <v>1015</v>
          </cell>
          <cell r="F911" t="str">
            <v>n/a</v>
          </cell>
          <cell r="G911">
            <v>88</v>
          </cell>
          <cell r="H911">
            <v>13</v>
          </cell>
          <cell r="I911">
            <v>8</v>
          </cell>
          <cell r="J911">
            <v>92</v>
          </cell>
          <cell r="K911">
            <v>1.8</v>
          </cell>
          <cell r="L911">
            <v>12.6</v>
          </cell>
          <cell r="M911">
            <v>5.8</v>
          </cell>
          <cell r="N911">
            <v>11.1</v>
          </cell>
          <cell r="O911">
            <v>50.5</v>
          </cell>
          <cell r="P911">
            <v>6.7</v>
          </cell>
          <cell r="Q911">
            <v>11.4</v>
          </cell>
          <cell r="Y911">
            <v>8</v>
          </cell>
          <cell r="AA911">
            <v>9.3000000000000007</v>
          </cell>
          <cell r="AF911">
            <v>44</v>
          </cell>
          <cell r="AH911">
            <v>840</v>
          </cell>
          <cell r="AI911">
            <v>837</v>
          </cell>
          <cell r="AN911">
            <v>-21</v>
          </cell>
          <cell r="AR911">
            <v>8.3000000000000007</v>
          </cell>
          <cell r="AT911" t="str">
            <v>Accommodation and Food Services</v>
          </cell>
          <cell r="AU911" t="str">
            <v>Arts and Recreation Services</v>
          </cell>
          <cell r="AV911" t="str">
            <v>Other Services</v>
          </cell>
          <cell r="AW911" t="str">
            <v>Administrative and Support Services</v>
          </cell>
          <cell r="AX911">
            <v>87.5</v>
          </cell>
          <cell r="AY911">
            <v>9.1</v>
          </cell>
          <cell r="AZ911">
            <v>0.7</v>
          </cell>
          <cell r="BA911">
            <v>0.6</v>
          </cell>
          <cell r="BN911">
            <v>28.1</v>
          </cell>
          <cell r="BO911">
            <v>17.7</v>
          </cell>
          <cell r="BP911">
            <v>26.2</v>
          </cell>
          <cell r="BQ911">
            <v>8</v>
          </cell>
          <cell r="BR911">
            <v>17</v>
          </cell>
          <cell r="BS911">
            <v>1.5</v>
          </cell>
          <cell r="BT911">
            <v>0.4</v>
          </cell>
          <cell r="BU911">
            <v>1.2</v>
          </cell>
          <cell r="BV911">
            <v>34.200000000000003</v>
          </cell>
          <cell r="BW911">
            <v>39.200000000000003</v>
          </cell>
          <cell r="BX911">
            <v>18.8</v>
          </cell>
          <cell r="BY911">
            <v>2.6</v>
          </cell>
          <cell r="BZ911">
            <v>2.6</v>
          </cell>
          <cell r="CA911">
            <v>0.9</v>
          </cell>
          <cell r="CB911">
            <v>0.8</v>
          </cell>
          <cell r="CC911">
            <v>0.8</v>
          </cell>
          <cell r="CD911">
            <v>21</v>
          </cell>
          <cell r="CF911" t="str">
            <v>Other Industries</v>
          </cell>
          <cell r="CG911">
            <v>2.1000000000000085</v>
          </cell>
        </row>
        <row r="912">
          <cell r="B912">
            <v>431912</v>
          </cell>
          <cell r="C912" t="str">
            <v>Doorpersons and Luggage Porters</v>
          </cell>
          <cell r="E912">
            <v>1015</v>
          </cell>
          <cell r="F912" t="str">
            <v>n/a</v>
          </cell>
          <cell r="G912">
            <v>87</v>
          </cell>
          <cell r="H912">
            <v>14</v>
          </cell>
          <cell r="I912">
            <v>46</v>
          </cell>
          <cell r="J912">
            <v>54</v>
          </cell>
          <cell r="K912">
            <v>2.7</v>
          </cell>
          <cell r="L912">
            <v>15.6</v>
          </cell>
          <cell r="M912">
            <v>10</v>
          </cell>
          <cell r="N912">
            <v>16.600000000000001</v>
          </cell>
          <cell r="O912">
            <v>37.1</v>
          </cell>
          <cell r="P912">
            <v>5.0999999999999996</v>
          </cell>
          <cell r="Q912">
            <v>12.8</v>
          </cell>
          <cell r="Y912">
            <v>46</v>
          </cell>
          <cell r="AA912">
            <v>9.3000000000000007</v>
          </cell>
          <cell r="AF912">
            <v>41</v>
          </cell>
          <cell r="AH912">
            <v>1100</v>
          </cell>
          <cell r="AI912">
            <v>1143</v>
          </cell>
          <cell r="AN912">
            <v>-21</v>
          </cell>
          <cell r="AR912">
            <v>8.3000000000000007</v>
          </cell>
          <cell r="AT912" t="str">
            <v>Accommodation and Food Services</v>
          </cell>
          <cell r="AU912" t="str">
            <v>Arts and Recreation Services</v>
          </cell>
          <cell r="AV912" t="str">
            <v>Transport, Postal and Warehousing</v>
          </cell>
          <cell r="AW912" t="str">
            <v>Retail Trade</v>
          </cell>
          <cell r="AX912">
            <v>71.3</v>
          </cell>
          <cell r="AY912">
            <v>10.9</v>
          </cell>
          <cell r="AZ912">
            <v>7.9</v>
          </cell>
          <cell r="BA912">
            <v>2.1</v>
          </cell>
          <cell r="BN912">
            <v>39.1</v>
          </cell>
          <cell r="BO912">
            <v>22.8</v>
          </cell>
          <cell r="BP912">
            <v>17.899999999999999</v>
          </cell>
          <cell r="BQ912">
            <v>5.6</v>
          </cell>
          <cell r="BR912">
            <v>9.5</v>
          </cell>
          <cell r="BS912">
            <v>2.2999999999999998</v>
          </cell>
          <cell r="BT912">
            <v>1.8</v>
          </cell>
          <cell r="BU912">
            <v>0.9</v>
          </cell>
          <cell r="BV912">
            <v>6</v>
          </cell>
          <cell r="BW912">
            <v>23.4</v>
          </cell>
          <cell r="BX912">
            <v>24.4</v>
          </cell>
          <cell r="BY912">
            <v>14.4</v>
          </cell>
          <cell r="BZ912">
            <v>13</v>
          </cell>
          <cell r="CA912">
            <v>5.7</v>
          </cell>
          <cell r="CB912">
            <v>6.8</v>
          </cell>
          <cell r="CC912">
            <v>6.4</v>
          </cell>
          <cell r="CD912">
            <v>32</v>
          </cell>
          <cell r="CF912" t="str">
            <v>Other Industries</v>
          </cell>
          <cell r="CG912">
            <v>7.7999999999999972</v>
          </cell>
        </row>
        <row r="913">
          <cell r="B913">
            <v>431999</v>
          </cell>
          <cell r="C913" t="str">
            <v>Hospitality Workers (not covered elsewhere)</v>
          </cell>
          <cell r="E913">
            <v>1015</v>
          </cell>
          <cell r="F913" t="str">
            <v>n/a</v>
          </cell>
          <cell r="G913">
            <v>33</v>
          </cell>
          <cell r="H913">
            <v>67</v>
          </cell>
          <cell r="I913">
            <v>28</v>
          </cell>
          <cell r="J913">
            <v>72</v>
          </cell>
          <cell r="K913">
            <v>2.4</v>
          </cell>
          <cell r="L913">
            <v>11.5</v>
          </cell>
          <cell r="M913">
            <v>8.1999999999999993</v>
          </cell>
          <cell r="N913">
            <v>10.3</v>
          </cell>
          <cell r="O913">
            <v>29.9</v>
          </cell>
          <cell r="P913">
            <v>13.2</v>
          </cell>
          <cell r="Q913">
            <v>24.5</v>
          </cell>
          <cell r="Y913">
            <v>28</v>
          </cell>
          <cell r="AA913">
            <v>9.3000000000000007</v>
          </cell>
          <cell r="AF913">
            <v>42</v>
          </cell>
          <cell r="AH913">
            <v>3000</v>
          </cell>
          <cell r="AI913">
            <v>2978</v>
          </cell>
          <cell r="AN913">
            <v>-21</v>
          </cell>
          <cell r="AR913">
            <v>8.3000000000000007</v>
          </cell>
          <cell r="AT913" t="str">
            <v>Arts and Recreation Services</v>
          </cell>
          <cell r="AU913" t="str">
            <v>Accommodation and Food Services</v>
          </cell>
          <cell r="AV913" t="str">
            <v>Health Care and Social Assistance</v>
          </cell>
          <cell r="AW913" t="str">
            <v>Rental, Hiring and Real Estate Services</v>
          </cell>
          <cell r="AX913">
            <v>53.4</v>
          </cell>
          <cell r="AY913">
            <v>28.4</v>
          </cell>
          <cell r="AZ913">
            <v>6.1</v>
          </cell>
          <cell r="BA913">
            <v>2.2000000000000002</v>
          </cell>
          <cell r="BN913">
            <v>35.799999999999997</v>
          </cell>
          <cell r="BO913">
            <v>25.4</v>
          </cell>
          <cell r="BP913">
            <v>16</v>
          </cell>
          <cell r="BQ913">
            <v>5.9</v>
          </cell>
          <cell r="BR913">
            <v>12.1</v>
          </cell>
          <cell r="BS913">
            <v>1.6</v>
          </cell>
          <cell r="BT913">
            <v>1.2</v>
          </cell>
          <cell r="BU913">
            <v>1.8</v>
          </cell>
          <cell r="BV913">
            <v>41.1</v>
          </cell>
          <cell r="BW913">
            <v>15.8</v>
          </cell>
          <cell r="BX913">
            <v>15.9</v>
          </cell>
          <cell r="BY913">
            <v>9.4</v>
          </cell>
          <cell r="BZ913">
            <v>8.8000000000000007</v>
          </cell>
          <cell r="CA913">
            <v>3.9</v>
          </cell>
          <cell r="CB913">
            <v>2.7</v>
          </cell>
          <cell r="CC913">
            <v>2.4</v>
          </cell>
          <cell r="CD913">
            <v>22</v>
          </cell>
          <cell r="CF913" t="str">
            <v>Other Industries</v>
          </cell>
          <cell r="CG913">
            <v>9.9000000000000057</v>
          </cell>
        </row>
        <row r="914">
          <cell r="B914">
            <v>441211</v>
          </cell>
          <cell r="C914" t="str">
            <v>Emergency Service Workers</v>
          </cell>
          <cell r="E914">
            <v>2066</v>
          </cell>
          <cell r="F914" t="str">
            <v>n/a</v>
          </cell>
          <cell r="G914">
            <v>81</v>
          </cell>
          <cell r="H914">
            <v>19</v>
          </cell>
          <cell r="I914">
            <v>91</v>
          </cell>
          <cell r="J914">
            <v>9</v>
          </cell>
          <cell r="K914">
            <v>5.9</v>
          </cell>
          <cell r="L914">
            <v>11.3</v>
          </cell>
          <cell r="M914">
            <v>27.6</v>
          </cell>
          <cell r="N914">
            <v>35.4</v>
          </cell>
          <cell r="O914">
            <v>10.199999999999999</v>
          </cell>
          <cell r="P914">
            <v>3.3</v>
          </cell>
          <cell r="Q914">
            <v>6.2</v>
          </cell>
          <cell r="Y914">
            <v>91</v>
          </cell>
          <cell r="AA914">
            <v>1.8</v>
          </cell>
          <cell r="AF914">
            <v>55</v>
          </cell>
          <cell r="AH914">
            <v>1100</v>
          </cell>
          <cell r="AI914">
            <v>1140</v>
          </cell>
          <cell r="AN914">
            <v>-0.6</v>
          </cell>
          <cell r="AR914">
            <v>4</v>
          </cell>
          <cell r="AT914" t="str">
            <v>Public Administration and Safety</v>
          </cell>
          <cell r="AU914" t="str">
            <v>Mining</v>
          </cell>
          <cell r="AV914" t="str">
            <v>Health Care and Social Assistance</v>
          </cell>
          <cell r="AW914" t="str">
            <v>Manufacturing</v>
          </cell>
          <cell r="AX914">
            <v>36.799999999999997</v>
          </cell>
          <cell r="AY914">
            <v>30</v>
          </cell>
          <cell r="AZ914">
            <v>10.6</v>
          </cell>
          <cell r="BA914">
            <v>4.9000000000000004</v>
          </cell>
          <cell r="BN914">
            <v>19.8</v>
          </cell>
          <cell r="BO914">
            <v>20.2</v>
          </cell>
          <cell r="BP914">
            <v>21.4</v>
          </cell>
          <cell r="BQ914">
            <v>6</v>
          </cell>
          <cell r="BR914">
            <v>28.2</v>
          </cell>
          <cell r="BS914">
            <v>1.9</v>
          </cell>
          <cell r="BT914">
            <v>1.3</v>
          </cell>
          <cell r="BU914">
            <v>1.1000000000000001</v>
          </cell>
          <cell r="BV914">
            <v>0.3</v>
          </cell>
          <cell r="BW914">
            <v>3.5</v>
          </cell>
          <cell r="BX914">
            <v>21.9</v>
          </cell>
          <cell r="BY914">
            <v>27.8</v>
          </cell>
          <cell r="BZ914">
            <v>29.1</v>
          </cell>
          <cell r="CA914">
            <v>10.4</v>
          </cell>
          <cell r="CB914">
            <v>4.7</v>
          </cell>
          <cell r="CC914">
            <v>2.2000000000000002</v>
          </cell>
          <cell r="CD914">
            <v>43</v>
          </cell>
          <cell r="CF914" t="str">
            <v>Other Industries</v>
          </cell>
          <cell r="CG914">
            <v>17.700000000000003</v>
          </cell>
        </row>
        <row r="915">
          <cell r="B915">
            <v>441212</v>
          </cell>
          <cell r="C915" t="str">
            <v>Fire Fighters</v>
          </cell>
          <cell r="E915">
            <v>2066</v>
          </cell>
          <cell r="F915" t="str">
            <v>n/a</v>
          </cell>
          <cell r="G915">
            <v>94</v>
          </cell>
          <cell r="H915">
            <v>6</v>
          </cell>
          <cell r="I915">
            <v>94</v>
          </cell>
          <cell r="J915">
            <v>6</v>
          </cell>
          <cell r="K915">
            <v>4.5999999999999996</v>
          </cell>
          <cell r="L915">
            <v>14</v>
          </cell>
          <cell r="M915">
            <v>20.6</v>
          </cell>
          <cell r="N915">
            <v>42.3</v>
          </cell>
          <cell r="O915">
            <v>11.6</v>
          </cell>
          <cell r="P915">
            <v>2.6</v>
          </cell>
          <cell r="Q915">
            <v>4.3</v>
          </cell>
          <cell r="Y915">
            <v>94</v>
          </cell>
          <cell r="AA915">
            <v>1.8</v>
          </cell>
          <cell r="AF915">
            <v>48</v>
          </cell>
          <cell r="AH915">
            <v>12200</v>
          </cell>
          <cell r="AI915">
            <v>12159</v>
          </cell>
          <cell r="AN915">
            <v>-0.6</v>
          </cell>
          <cell r="AR915">
            <v>4</v>
          </cell>
          <cell r="AT915" t="str">
            <v>Public Administration and Safety</v>
          </cell>
          <cell r="AU915" t="str">
            <v>Transport, Postal and Warehousing</v>
          </cell>
          <cell r="AV915" t="str">
            <v>Construction</v>
          </cell>
          <cell r="AW915" t="str">
            <v>Arts and Recreation Services</v>
          </cell>
          <cell r="AX915">
            <v>90.3</v>
          </cell>
          <cell r="AY915">
            <v>4.7</v>
          </cell>
          <cell r="AZ915">
            <v>1.6</v>
          </cell>
          <cell r="BA915">
            <v>1.1000000000000001</v>
          </cell>
          <cell r="BN915">
            <v>32.1</v>
          </cell>
          <cell r="BO915">
            <v>24.9</v>
          </cell>
          <cell r="BP915">
            <v>19.399999999999999</v>
          </cell>
          <cell r="BQ915">
            <v>7.2</v>
          </cell>
          <cell r="BR915">
            <v>9.4</v>
          </cell>
          <cell r="BS915">
            <v>2.8</v>
          </cell>
          <cell r="BT915">
            <v>2.1</v>
          </cell>
          <cell r="BU915">
            <v>2</v>
          </cell>
          <cell r="BV915">
            <v>0.2</v>
          </cell>
          <cell r="BW915">
            <v>2.5</v>
          </cell>
          <cell r="BX915">
            <v>21.2</v>
          </cell>
          <cell r="BY915">
            <v>28.9</v>
          </cell>
          <cell r="BZ915">
            <v>29.1</v>
          </cell>
          <cell r="CA915">
            <v>12.2</v>
          </cell>
          <cell r="CB915">
            <v>4.4000000000000004</v>
          </cell>
          <cell r="CC915">
            <v>1.4</v>
          </cell>
          <cell r="CD915">
            <v>44</v>
          </cell>
          <cell r="CF915" t="str">
            <v>Other Industries</v>
          </cell>
          <cell r="CG915">
            <v>2.3000000000000114</v>
          </cell>
        </row>
        <row r="916">
          <cell r="B916">
            <v>441311</v>
          </cell>
          <cell r="C916" t="str">
            <v>Detectives</v>
          </cell>
          <cell r="E916">
            <v>2036</v>
          </cell>
          <cell r="F916" t="str">
            <v>n/a</v>
          </cell>
          <cell r="G916">
            <v>75</v>
          </cell>
          <cell r="H916">
            <v>25</v>
          </cell>
          <cell r="I916">
            <v>93</v>
          </cell>
          <cell r="J916">
            <v>7</v>
          </cell>
          <cell r="K916">
            <v>5.6</v>
          </cell>
          <cell r="L916">
            <v>30</v>
          </cell>
          <cell r="M916">
            <v>49.5</v>
          </cell>
          <cell r="N916">
            <v>4.3</v>
          </cell>
          <cell r="O916">
            <v>9.1</v>
          </cell>
          <cell r="P916">
            <v>1.2</v>
          </cell>
          <cell r="Q916">
            <v>0.4</v>
          </cell>
          <cell r="Y916">
            <v>93</v>
          </cell>
          <cell r="AA916">
            <v>0.2</v>
          </cell>
          <cell r="AF916">
            <v>44</v>
          </cell>
          <cell r="AH916">
            <v>3500</v>
          </cell>
          <cell r="AI916">
            <v>3478</v>
          </cell>
          <cell r="AN916">
            <v>23.4</v>
          </cell>
          <cell r="AR916">
            <v>7.6</v>
          </cell>
          <cell r="AT916" t="str">
            <v>Public Administration and Safety</v>
          </cell>
          <cell r="AU916" t="str">
            <v>Education and Training</v>
          </cell>
          <cell r="AV916" t="str">
            <v>No other main Industry</v>
          </cell>
          <cell r="AW916" t="str">
            <v>No other main Industry</v>
          </cell>
          <cell r="AX916">
            <v>99.8</v>
          </cell>
          <cell r="AY916">
            <v>0.2</v>
          </cell>
          <cell r="AZ916" t="str">
            <v>n/a</v>
          </cell>
          <cell r="BA916" t="str">
            <v>n/a</v>
          </cell>
          <cell r="BN916">
            <v>32.4</v>
          </cell>
          <cell r="BO916">
            <v>29.4</v>
          </cell>
          <cell r="BP916">
            <v>15.7</v>
          </cell>
          <cell r="BQ916">
            <v>7.3</v>
          </cell>
          <cell r="BR916">
            <v>11.4</v>
          </cell>
          <cell r="BS916">
            <v>1.1000000000000001</v>
          </cell>
          <cell r="BT916">
            <v>1.3</v>
          </cell>
          <cell r="BU916">
            <v>1.4</v>
          </cell>
          <cell r="BV916">
            <v>0</v>
          </cell>
          <cell r="BW916">
            <v>0.2</v>
          </cell>
          <cell r="BX916">
            <v>26.8</v>
          </cell>
          <cell r="BY916">
            <v>43.9</v>
          </cell>
          <cell r="BZ916">
            <v>24</v>
          </cell>
          <cell r="CA916">
            <v>4.2</v>
          </cell>
          <cell r="CB916">
            <v>0.6</v>
          </cell>
          <cell r="CC916">
            <v>0.2</v>
          </cell>
          <cell r="CD916">
            <v>39</v>
          </cell>
          <cell r="CF916" t="str">
            <v>No other main Industry</v>
          </cell>
          <cell r="CG916" t="str">
            <v>n/a</v>
          </cell>
        </row>
        <row r="917">
          <cell r="B917">
            <v>441312</v>
          </cell>
          <cell r="C917" t="str">
            <v>Police Officers</v>
          </cell>
          <cell r="E917">
            <v>2036</v>
          </cell>
          <cell r="F917" t="str">
            <v>n/a</v>
          </cell>
          <cell r="G917">
            <v>73</v>
          </cell>
          <cell r="H917">
            <v>27</v>
          </cell>
          <cell r="I917">
            <v>93</v>
          </cell>
          <cell r="J917">
            <v>8</v>
          </cell>
          <cell r="K917">
            <v>6.4</v>
          </cell>
          <cell r="L917">
            <v>21.6</v>
          </cell>
          <cell r="M917">
            <v>43.8</v>
          </cell>
          <cell r="N917">
            <v>8.9</v>
          </cell>
          <cell r="O917">
            <v>15.3</v>
          </cell>
          <cell r="P917">
            <v>2.2000000000000002</v>
          </cell>
          <cell r="Q917">
            <v>1.9</v>
          </cell>
          <cell r="Y917">
            <v>93</v>
          </cell>
          <cell r="AA917">
            <v>0.2</v>
          </cell>
          <cell r="AF917">
            <v>43</v>
          </cell>
          <cell r="AH917">
            <v>48200</v>
          </cell>
          <cell r="AI917">
            <v>48229</v>
          </cell>
          <cell r="AN917">
            <v>23.4</v>
          </cell>
          <cell r="AR917">
            <v>7.6</v>
          </cell>
          <cell r="AT917" t="str">
            <v>Public Administration and Safety</v>
          </cell>
          <cell r="AU917" t="str">
            <v>Education and Training</v>
          </cell>
          <cell r="AV917" t="str">
            <v>Professional, Scientific and Technical Services</v>
          </cell>
          <cell r="AW917" t="str">
            <v>Other Services</v>
          </cell>
          <cell r="AX917">
            <v>99.2</v>
          </cell>
          <cell r="AY917">
            <v>0.5</v>
          </cell>
          <cell r="AZ917">
            <v>0.1</v>
          </cell>
          <cell r="BA917">
            <v>0.1</v>
          </cell>
          <cell r="BN917">
            <v>28.6</v>
          </cell>
          <cell r="BO917">
            <v>23.6</v>
          </cell>
          <cell r="BP917">
            <v>21.6</v>
          </cell>
          <cell r="BQ917">
            <v>8.3000000000000007</v>
          </cell>
          <cell r="BR917">
            <v>11</v>
          </cell>
          <cell r="BS917">
            <v>2.2000000000000002</v>
          </cell>
          <cell r="BT917">
            <v>2.4</v>
          </cell>
          <cell r="BU917">
            <v>2.2999999999999998</v>
          </cell>
          <cell r="BV917">
            <v>0.2</v>
          </cell>
          <cell r="BW917">
            <v>4.2</v>
          </cell>
          <cell r="BX917">
            <v>27.8</v>
          </cell>
          <cell r="BY917">
            <v>33.200000000000003</v>
          </cell>
          <cell r="BZ917">
            <v>27</v>
          </cell>
          <cell r="CA917">
            <v>6</v>
          </cell>
          <cell r="CB917">
            <v>1.2</v>
          </cell>
          <cell r="CC917">
            <v>0.3</v>
          </cell>
          <cell r="CD917">
            <v>40</v>
          </cell>
          <cell r="CF917" t="str">
            <v>Other Industries</v>
          </cell>
          <cell r="CG917">
            <v>0.10000000000000853</v>
          </cell>
        </row>
        <row r="918">
          <cell r="B918">
            <v>442211</v>
          </cell>
          <cell r="C918" t="str">
            <v>Alarm, Security and Surveillance Monitors</v>
          </cell>
          <cell r="E918">
            <v>1318</v>
          </cell>
          <cell r="F918" t="str">
            <v>n/a</v>
          </cell>
          <cell r="G918">
            <v>72</v>
          </cell>
          <cell r="H918">
            <v>29</v>
          </cell>
          <cell r="I918">
            <v>83</v>
          </cell>
          <cell r="J918">
            <v>17</v>
          </cell>
          <cell r="K918">
            <v>3.1</v>
          </cell>
          <cell r="L918">
            <v>11.4</v>
          </cell>
          <cell r="M918">
            <v>15.2</v>
          </cell>
          <cell r="N918">
            <v>26.4</v>
          </cell>
          <cell r="O918">
            <v>25.8</v>
          </cell>
          <cell r="P918">
            <v>5.5</v>
          </cell>
          <cell r="Q918">
            <v>12.6</v>
          </cell>
          <cell r="Y918">
            <v>83</v>
          </cell>
          <cell r="AA918">
            <v>5.7</v>
          </cell>
          <cell r="AF918">
            <v>44</v>
          </cell>
          <cell r="AH918">
            <v>910</v>
          </cell>
          <cell r="AI918">
            <v>908</v>
          </cell>
          <cell r="AN918">
            <v>7.1</v>
          </cell>
          <cell r="AR918">
            <v>5.5</v>
          </cell>
          <cell r="AT918" t="str">
            <v>Public Administration and Safety</v>
          </cell>
          <cell r="AU918" t="str">
            <v>Construction</v>
          </cell>
          <cell r="AV918" t="str">
            <v>Transport, Postal and Warehousing</v>
          </cell>
          <cell r="AW918" t="str">
            <v>Arts and Recreation Services</v>
          </cell>
          <cell r="AX918">
            <v>75.099999999999994</v>
          </cell>
          <cell r="AY918">
            <v>3.7</v>
          </cell>
          <cell r="AZ918">
            <v>3.7</v>
          </cell>
          <cell r="BA918">
            <v>2.5</v>
          </cell>
          <cell r="BN918">
            <v>37.799999999999997</v>
          </cell>
          <cell r="BO918">
            <v>28.3</v>
          </cell>
          <cell r="BP918">
            <v>15.2</v>
          </cell>
          <cell r="BQ918">
            <v>5.7</v>
          </cell>
          <cell r="BR918">
            <v>9.1999999999999993</v>
          </cell>
          <cell r="BS918">
            <v>1.8</v>
          </cell>
          <cell r="BT918">
            <v>1.6</v>
          </cell>
          <cell r="BU918">
            <v>0.6</v>
          </cell>
          <cell r="BV918">
            <v>1</v>
          </cell>
          <cell r="BW918">
            <v>8.3000000000000007</v>
          </cell>
          <cell r="BX918">
            <v>30.1</v>
          </cell>
          <cell r="BY918">
            <v>25.8</v>
          </cell>
          <cell r="BZ918">
            <v>20.9</v>
          </cell>
          <cell r="CA918">
            <v>7.3</v>
          </cell>
          <cell r="CB918">
            <v>5.0999999999999996</v>
          </cell>
          <cell r="CC918">
            <v>1.4</v>
          </cell>
          <cell r="CD918">
            <v>38</v>
          </cell>
          <cell r="CF918" t="str">
            <v>Other Industries</v>
          </cell>
          <cell r="CG918">
            <v>15</v>
          </cell>
        </row>
        <row r="919">
          <cell r="B919">
            <v>442212</v>
          </cell>
          <cell r="C919" t="str">
            <v>Armoured Car Escorts</v>
          </cell>
          <cell r="E919">
            <v>1318</v>
          </cell>
          <cell r="F919" t="str">
            <v>n/a</v>
          </cell>
          <cell r="G919">
            <v>90</v>
          </cell>
          <cell r="H919">
            <v>11</v>
          </cell>
          <cell r="I919">
            <v>74</v>
          </cell>
          <cell r="J919">
            <v>26</v>
          </cell>
          <cell r="K919">
            <v>0.6</v>
          </cell>
          <cell r="L919">
            <v>5.0999999999999996</v>
          </cell>
          <cell r="M919">
            <v>8.6999999999999993</v>
          </cell>
          <cell r="N919">
            <v>42.1</v>
          </cell>
          <cell r="O919">
            <v>18</v>
          </cell>
          <cell r="P919">
            <v>5.5</v>
          </cell>
          <cell r="Q919">
            <v>20</v>
          </cell>
          <cell r="Y919">
            <v>74</v>
          </cell>
          <cell r="AA919">
            <v>5.7</v>
          </cell>
          <cell r="AF919">
            <v>43</v>
          </cell>
          <cell r="AH919">
            <v>570</v>
          </cell>
          <cell r="AI919">
            <v>572</v>
          </cell>
          <cell r="AN919">
            <v>7.1</v>
          </cell>
          <cell r="AR919">
            <v>5.5</v>
          </cell>
          <cell r="AT919" t="str">
            <v>Public Administration and Safety</v>
          </cell>
          <cell r="AU919" t="str">
            <v>Transport, Postal and Warehousing</v>
          </cell>
          <cell r="AV919" t="str">
            <v>Education and Training</v>
          </cell>
          <cell r="AW919" t="str">
            <v>Financial and Insurance Services</v>
          </cell>
          <cell r="AX919">
            <v>92.5</v>
          </cell>
          <cell r="AY919">
            <v>4.7</v>
          </cell>
          <cell r="AZ919">
            <v>1.4</v>
          </cell>
          <cell r="BA919">
            <v>0.7</v>
          </cell>
          <cell r="BN919">
            <v>31.8</v>
          </cell>
          <cell r="BO919">
            <v>30.7</v>
          </cell>
          <cell r="BP919">
            <v>19.2</v>
          </cell>
          <cell r="BQ919">
            <v>5.9</v>
          </cell>
          <cell r="BR919">
            <v>9.4</v>
          </cell>
          <cell r="BS919">
            <v>1.2</v>
          </cell>
          <cell r="BT919">
            <v>1.2</v>
          </cell>
          <cell r="BU919">
            <v>0.5</v>
          </cell>
          <cell r="BV919">
            <v>0</v>
          </cell>
          <cell r="BW919">
            <v>1.6</v>
          </cell>
          <cell r="BX919">
            <v>22.6</v>
          </cell>
          <cell r="BY919">
            <v>26.7</v>
          </cell>
          <cell r="BZ919">
            <v>27.4</v>
          </cell>
          <cell r="CA919">
            <v>11.5</v>
          </cell>
          <cell r="CB919">
            <v>6.5</v>
          </cell>
          <cell r="CC919">
            <v>3.7</v>
          </cell>
          <cell r="CD919">
            <v>44</v>
          </cell>
          <cell r="CF919" t="str">
            <v>Other Industries</v>
          </cell>
          <cell r="CG919">
            <v>0.69999999999998863</v>
          </cell>
        </row>
        <row r="920">
          <cell r="B920">
            <v>442213</v>
          </cell>
          <cell r="C920" t="str">
            <v>Crowd Controllers</v>
          </cell>
          <cell r="E920">
            <v>1318</v>
          </cell>
          <cell r="F920" t="str">
            <v>n/a</v>
          </cell>
          <cell r="G920">
            <v>84</v>
          </cell>
          <cell r="H920">
            <v>17</v>
          </cell>
          <cell r="I920">
            <v>20</v>
          </cell>
          <cell r="J920">
            <v>80</v>
          </cell>
          <cell r="K920">
            <v>1.5</v>
          </cell>
          <cell r="L920">
            <v>12.1</v>
          </cell>
          <cell r="M920">
            <v>8.6</v>
          </cell>
          <cell r="N920">
            <v>31</v>
          </cell>
          <cell r="O920">
            <v>31.9</v>
          </cell>
          <cell r="P920">
            <v>4.7</v>
          </cell>
          <cell r="Q920">
            <v>10.3</v>
          </cell>
          <cell r="Y920">
            <v>20</v>
          </cell>
          <cell r="AA920">
            <v>5.7</v>
          </cell>
          <cell r="AF920">
            <v>45</v>
          </cell>
          <cell r="AH920">
            <v>590</v>
          </cell>
          <cell r="AI920">
            <v>593</v>
          </cell>
          <cell r="AN920">
            <v>7.1</v>
          </cell>
          <cell r="AR920">
            <v>5.5</v>
          </cell>
          <cell r="AT920" t="str">
            <v>Public Administration and Safety</v>
          </cell>
          <cell r="AU920" t="str">
            <v>Accommodation and Food Services</v>
          </cell>
          <cell r="AV920" t="str">
            <v>Arts and Recreation Services</v>
          </cell>
          <cell r="AW920" t="str">
            <v>Administrative and Support Services</v>
          </cell>
          <cell r="AX920">
            <v>63.9</v>
          </cell>
          <cell r="AY920">
            <v>21.1</v>
          </cell>
          <cell r="AZ920">
            <v>9.5</v>
          </cell>
          <cell r="BA920">
            <v>2.5</v>
          </cell>
          <cell r="BN920">
            <v>6.8</v>
          </cell>
          <cell r="BO920">
            <v>25</v>
          </cell>
          <cell r="BP920">
            <v>30.8</v>
          </cell>
          <cell r="BQ920">
            <v>3.6</v>
          </cell>
          <cell r="BR920">
            <v>29.1</v>
          </cell>
          <cell r="BS920">
            <v>2.5</v>
          </cell>
          <cell r="BT920">
            <v>2.2000000000000002</v>
          </cell>
          <cell r="BU920">
            <v>0</v>
          </cell>
          <cell r="BV920">
            <v>6.6</v>
          </cell>
          <cell r="BW920">
            <v>24.9</v>
          </cell>
          <cell r="BX920">
            <v>32.5</v>
          </cell>
          <cell r="BY920">
            <v>19.100000000000001</v>
          </cell>
          <cell r="BZ920">
            <v>10.1</v>
          </cell>
          <cell r="CA920">
            <v>2.2999999999999998</v>
          </cell>
          <cell r="CB920">
            <v>1.8</v>
          </cell>
          <cell r="CC920">
            <v>2.7</v>
          </cell>
          <cell r="CD920">
            <v>28</v>
          </cell>
          <cell r="CF920" t="str">
            <v>Other Industries</v>
          </cell>
          <cell r="CG920">
            <v>3</v>
          </cell>
        </row>
        <row r="921">
          <cell r="B921">
            <v>442214</v>
          </cell>
          <cell r="C921" t="str">
            <v>Private Investigators</v>
          </cell>
          <cell r="E921">
            <v>1318</v>
          </cell>
          <cell r="F921" t="str">
            <v>n/a</v>
          </cell>
          <cell r="G921">
            <v>71</v>
          </cell>
          <cell r="H921">
            <v>28</v>
          </cell>
          <cell r="I921">
            <v>59</v>
          </cell>
          <cell r="J921">
            <v>41</v>
          </cell>
          <cell r="K921">
            <v>7.6</v>
          </cell>
          <cell r="L921">
            <v>14.1</v>
          </cell>
          <cell r="M921">
            <v>20.399999999999999</v>
          </cell>
          <cell r="N921">
            <v>32.5</v>
          </cell>
          <cell r="O921">
            <v>13.2</v>
          </cell>
          <cell r="P921">
            <v>3.5</v>
          </cell>
          <cell r="Q921">
            <v>8.8000000000000007</v>
          </cell>
          <cell r="Y921">
            <v>59</v>
          </cell>
          <cell r="AA921">
            <v>5.7</v>
          </cell>
          <cell r="AF921">
            <v>46</v>
          </cell>
          <cell r="AH921">
            <v>700</v>
          </cell>
          <cell r="AI921">
            <v>701</v>
          </cell>
          <cell r="AN921">
            <v>7.1</v>
          </cell>
          <cell r="AR921">
            <v>5.5</v>
          </cell>
          <cell r="AT921" t="str">
            <v>Public Administration and Safety</v>
          </cell>
          <cell r="AU921" t="str">
            <v>Financial and Insurance Services</v>
          </cell>
          <cell r="AV921" t="str">
            <v>Administrative and Support Services</v>
          </cell>
          <cell r="AW921" t="str">
            <v>Professional, Scientific and Technical Services</v>
          </cell>
          <cell r="AX921">
            <v>73.400000000000006</v>
          </cell>
          <cell r="AY921">
            <v>16.899999999999999</v>
          </cell>
          <cell r="AZ921">
            <v>4.5</v>
          </cell>
          <cell r="BA921">
            <v>3.7</v>
          </cell>
          <cell r="BN921">
            <v>39.5</v>
          </cell>
          <cell r="BO921">
            <v>29.9</v>
          </cell>
          <cell r="BP921">
            <v>10.7</v>
          </cell>
          <cell r="BQ921">
            <v>5.2</v>
          </cell>
          <cell r="BR921">
            <v>9.6</v>
          </cell>
          <cell r="BS921">
            <v>2.7</v>
          </cell>
          <cell r="BT921">
            <v>0.7</v>
          </cell>
          <cell r="BU921">
            <v>1.6</v>
          </cell>
          <cell r="BV921">
            <v>0</v>
          </cell>
          <cell r="BW921">
            <v>1</v>
          </cell>
          <cell r="BX921">
            <v>11.4</v>
          </cell>
          <cell r="BY921">
            <v>22.8</v>
          </cell>
          <cell r="BZ921">
            <v>30.5</v>
          </cell>
          <cell r="CA921">
            <v>10.7</v>
          </cell>
          <cell r="CB921">
            <v>12.3</v>
          </cell>
          <cell r="CC921">
            <v>11.4</v>
          </cell>
          <cell r="CD921">
            <v>49</v>
          </cell>
          <cell r="CF921" t="str">
            <v>Other Industries</v>
          </cell>
          <cell r="CG921">
            <v>1.4999999999999858</v>
          </cell>
        </row>
        <row r="922">
          <cell r="B922">
            <v>442215</v>
          </cell>
          <cell r="C922" t="str">
            <v>Retail Loss Prevention Officers</v>
          </cell>
          <cell r="E922">
            <v>1318</v>
          </cell>
          <cell r="F922" t="str">
            <v>n/a</v>
          </cell>
          <cell r="G922">
            <v>38</v>
          </cell>
          <cell r="H922">
            <v>61</v>
          </cell>
          <cell r="I922">
            <v>33</v>
          </cell>
          <cell r="J922">
            <v>67</v>
          </cell>
          <cell r="K922">
            <v>3</v>
          </cell>
          <cell r="L922">
            <v>7.6</v>
          </cell>
          <cell r="M922">
            <v>12.4</v>
          </cell>
          <cell r="N922">
            <v>16.100000000000001</v>
          </cell>
          <cell r="O922">
            <v>27.6</v>
          </cell>
          <cell r="P922">
            <v>8</v>
          </cell>
          <cell r="Q922">
            <v>25.5</v>
          </cell>
          <cell r="Y922">
            <v>33</v>
          </cell>
          <cell r="AA922">
            <v>5.7</v>
          </cell>
          <cell r="AF922">
            <v>43</v>
          </cell>
          <cell r="AH922">
            <v>1300</v>
          </cell>
          <cell r="AI922">
            <v>1309</v>
          </cell>
          <cell r="AN922">
            <v>7.1</v>
          </cell>
          <cell r="AR922">
            <v>5.5</v>
          </cell>
          <cell r="AT922" t="str">
            <v>Retail Trade</v>
          </cell>
          <cell r="AU922" t="str">
            <v>Public Administration and Safety</v>
          </cell>
          <cell r="AV922" t="str">
            <v>Arts and Recreation Services</v>
          </cell>
          <cell r="AW922" t="str">
            <v>Accommodation and Food Services</v>
          </cell>
          <cell r="AX922">
            <v>73.5</v>
          </cell>
          <cell r="AY922">
            <v>7.7</v>
          </cell>
          <cell r="AZ922">
            <v>3.9</v>
          </cell>
          <cell r="BA922">
            <v>3.4</v>
          </cell>
          <cell r="BN922">
            <v>29.5</v>
          </cell>
          <cell r="BO922">
            <v>28.3</v>
          </cell>
          <cell r="BP922">
            <v>19.7</v>
          </cell>
          <cell r="BQ922">
            <v>8.8000000000000007</v>
          </cell>
          <cell r="BR922">
            <v>10.3</v>
          </cell>
          <cell r="BS922">
            <v>1.2</v>
          </cell>
          <cell r="BT922">
            <v>0.3</v>
          </cell>
          <cell r="BU922">
            <v>1.9</v>
          </cell>
          <cell r="BV922">
            <v>13.6</v>
          </cell>
          <cell r="BW922">
            <v>9.4</v>
          </cell>
          <cell r="BX922">
            <v>15.9</v>
          </cell>
          <cell r="BY922">
            <v>15.2</v>
          </cell>
          <cell r="BZ922">
            <v>18</v>
          </cell>
          <cell r="CA922">
            <v>11.4</v>
          </cell>
          <cell r="CB922">
            <v>8.8000000000000007</v>
          </cell>
          <cell r="CC922">
            <v>7.8</v>
          </cell>
          <cell r="CD922">
            <v>42</v>
          </cell>
          <cell r="CF922" t="str">
            <v>Other Industries</v>
          </cell>
          <cell r="CG922">
            <v>11.499999999999986</v>
          </cell>
        </row>
        <row r="923">
          <cell r="B923">
            <v>442216</v>
          </cell>
          <cell r="C923" t="str">
            <v>Security Consultants</v>
          </cell>
          <cell r="E923">
            <v>1318</v>
          </cell>
          <cell r="F923" t="str">
            <v>n/a</v>
          </cell>
          <cell r="G923">
            <v>84</v>
          </cell>
          <cell r="H923">
            <v>16</v>
          </cell>
          <cell r="I923">
            <v>87</v>
          </cell>
          <cell r="J923">
            <v>13</v>
          </cell>
          <cell r="K923">
            <v>22.2</v>
          </cell>
          <cell r="L923">
            <v>29</v>
          </cell>
          <cell r="M923">
            <v>18.3</v>
          </cell>
          <cell r="N923">
            <v>14.7</v>
          </cell>
          <cell r="O923">
            <v>10.199999999999999</v>
          </cell>
          <cell r="P923">
            <v>1.9</v>
          </cell>
          <cell r="Q923">
            <v>3.7</v>
          </cell>
          <cell r="Y923">
            <v>87</v>
          </cell>
          <cell r="AA923">
            <v>5.7</v>
          </cell>
          <cell r="AF923">
            <v>44</v>
          </cell>
          <cell r="AH923">
            <v>1100</v>
          </cell>
          <cell r="AI923">
            <v>1090</v>
          </cell>
          <cell r="AN923">
            <v>7.1</v>
          </cell>
          <cell r="AR923">
            <v>5.5</v>
          </cell>
          <cell r="AT923" t="str">
            <v>Public Administration and Safety</v>
          </cell>
          <cell r="AU923" t="str">
            <v>Professional, Scientific and Technical Services</v>
          </cell>
          <cell r="AV923" t="str">
            <v>Financial and Insurance Services</v>
          </cell>
          <cell r="AW923" t="str">
            <v>Construction</v>
          </cell>
          <cell r="AX923">
            <v>52</v>
          </cell>
          <cell r="AY923">
            <v>17.100000000000001</v>
          </cell>
          <cell r="AZ923">
            <v>10.199999999999999</v>
          </cell>
          <cell r="BA923">
            <v>3.1</v>
          </cell>
          <cell r="BN923">
            <v>32.9</v>
          </cell>
          <cell r="BO923">
            <v>23.7</v>
          </cell>
          <cell r="BP923">
            <v>15</v>
          </cell>
          <cell r="BQ923">
            <v>5.2</v>
          </cell>
          <cell r="BR923">
            <v>9.4</v>
          </cell>
          <cell r="BS923">
            <v>0.3</v>
          </cell>
          <cell r="BT923">
            <v>0.4</v>
          </cell>
          <cell r="BU923">
            <v>13.1</v>
          </cell>
          <cell r="BV923">
            <v>0</v>
          </cell>
          <cell r="BW923">
            <v>3.2</v>
          </cell>
          <cell r="BX923">
            <v>23.2</v>
          </cell>
          <cell r="BY923">
            <v>27.1</v>
          </cell>
          <cell r="BZ923">
            <v>25</v>
          </cell>
          <cell r="CA923">
            <v>9.1</v>
          </cell>
          <cell r="CB923">
            <v>7</v>
          </cell>
          <cell r="CC923">
            <v>5.4</v>
          </cell>
          <cell r="CD923">
            <v>43</v>
          </cell>
          <cell r="CF923" t="str">
            <v>Other Industries</v>
          </cell>
          <cell r="CG923">
            <v>17.600000000000009</v>
          </cell>
        </row>
        <row r="924">
          <cell r="B924">
            <v>442217</v>
          </cell>
          <cell r="C924" t="str">
            <v>Security Officers</v>
          </cell>
          <cell r="E924">
            <v>1318</v>
          </cell>
          <cell r="F924" t="str">
            <v>n/a</v>
          </cell>
          <cell r="G924">
            <v>86</v>
          </cell>
          <cell r="H924">
            <v>14</v>
          </cell>
          <cell r="I924">
            <v>69</v>
          </cell>
          <cell r="J924">
            <v>31</v>
          </cell>
          <cell r="K924">
            <v>4.8</v>
          </cell>
          <cell r="L924">
            <v>9.6999999999999993</v>
          </cell>
          <cell r="M924">
            <v>12.3</v>
          </cell>
          <cell r="N924">
            <v>27.8</v>
          </cell>
          <cell r="O924">
            <v>23.8</v>
          </cell>
          <cell r="P924">
            <v>6</v>
          </cell>
          <cell r="Q924">
            <v>15.6</v>
          </cell>
          <cell r="Y924">
            <v>69</v>
          </cell>
          <cell r="AA924">
            <v>5.7</v>
          </cell>
          <cell r="AF924">
            <v>45</v>
          </cell>
          <cell r="AH924">
            <v>39900</v>
          </cell>
          <cell r="AI924">
            <v>39855</v>
          </cell>
          <cell r="AN924">
            <v>7.1</v>
          </cell>
          <cell r="AR924">
            <v>5.5</v>
          </cell>
          <cell r="AT924" t="str">
            <v>Public Administration and Safety</v>
          </cell>
          <cell r="AU924" t="str">
            <v>Health Care and Social Assistance</v>
          </cell>
          <cell r="AV924" t="str">
            <v>Accommodation and Food Services</v>
          </cell>
          <cell r="AW924" t="str">
            <v>Transport, Postal and Warehousing</v>
          </cell>
          <cell r="AX924">
            <v>73.900000000000006</v>
          </cell>
          <cell r="AY924">
            <v>4.2</v>
          </cell>
          <cell r="AZ924">
            <v>3.2</v>
          </cell>
          <cell r="BA924">
            <v>2.9</v>
          </cell>
          <cell r="BN924">
            <v>28.9</v>
          </cell>
          <cell r="BO924">
            <v>24.8</v>
          </cell>
          <cell r="BP924">
            <v>20.100000000000001</v>
          </cell>
          <cell r="BQ924">
            <v>6.8</v>
          </cell>
          <cell r="BR924">
            <v>12.3</v>
          </cell>
          <cell r="BS924">
            <v>1.8</v>
          </cell>
          <cell r="BT924">
            <v>2</v>
          </cell>
          <cell r="BU924">
            <v>3.3</v>
          </cell>
          <cell r="BV924">
            <v>1</v>
          </cell>
          <cell r="BW924">
            <v>9.3000000000000007</v>
          </cell>
          <cell r="BX924">
            <v>25.3</v>
          </cell>
          <cell r="BY924">
            <v>21.6</v>
          </cell>
          <cell r="BZ924">
            <v>21.9</v>
          </cell>
          <cell r="CA924">
            <v>9.3000000000000007</v>
          </cell>
          <cell r="CB924">
            <v>7.1</v>
          </cell>
          <cell r="CC924">
            <v>4.5999999999999996</v>
          </cell>
          <cell r="CD924">
            <v>41</v>
          </cell>
          <cell r="CF924" t="str">
            <v>Other Industries</v>
          </cell>
          <cell r="CG924">
            <v>15.799999999999983</v>
          </cell>
        </row>
        <row r="925">
          <cell r="B925">
            <v>442299</v>
          </cell>
          <cell r="C925" t="str">
            <v>Other Security Workers</v>
          </cell>
          <cell r="E925">
            <v>1318</v>
          </cell>
          <cell r="F925" t="str">
            <v>n/a</v>
          </cell>
          <cell r="G925">
            <v>69</v>
          </cell>
          <cell r="H925">
            <v>29</v>
          </cell>
          <cell r="I925">
            <v>85</v>
          </cell>
          <cell r="J925">
            <v>15</v>
          </cell>
          <cell r="K925">
            <v>2</v>
          </cell>
          <cell r="L925">
            <v>12.8</v>
          </cell>
          <cell r="M925">
            <v>12.5</v>
          </cell>
          <cell r="N925">
            <v>21.9</v>
          </cell>
          <cell r="O925">
            <v>33.5</v>
          </cell>
          <cell r="P925">
            <v>5.5</v>
          </cell>
          <cell r="Q925">
            <v>11.7</v>
          </cell>
          <cell r="Y925">
            <v>85</v>
          </cell>
          <cell r="AA925">
            <v>5.7</v>
          </cell>
          <cell r="AF925">
            <v>43</v>
          </cell>
          <cell r="AH925">
            <v>360</v>
          </cell>
          <cell r="AI925">
            <v>364</v>
          </cell>
          <cell r="AN925">
            <v>7.1</v>
          </cell>
          <cell r="AR925">
            <v>5.5</v>
          </cell>
          <cell r="AT925" t="str">
            <v>Arts and Recreation Services</v>
          </cell>
          <cell r="AU925" t="str">
            <v>Public Administration and Safety</v>
          </cell>
          <cell r="AV925" t="str">
            <v>Transport, Postal and Warehousing</v>
          </cell>
          <cell r="AW925" t="str">
            <v>Accommodation and Food Services</v>
          </cell>
          <cell r="AX925">
            <v>49.4</v>
          </cell>
          <cell r="AY925">
            <v>25.9</v>
          </cell>
          <cell r="AZ925">
            <v>8.1</v>
          </cell>
          <cell r="BA925">
            <v>7.8</v>
          </cell>
          <cell r="BN925">
            <v>28.9</v>
          </cell>
          <cell r="BO925">
            <v>17.7</v>
          </cell>
          <cell r="BP925">
            <v>23.4</v>
          </cell>
          <cell r="BQ925">
            <v>7.4</v>
          </cell>
          <cell r="BR925">
            <v>13.1</v>
          </cell>
          <cell r="BS925">
            <v>0.8</v>
          </cell>
          <cell r="BT925">
            <v>6.3</v>
          </cell>
          <cell r="BU925">
            <v>2.5</v>
          </cell>
          <cell r="BV925">
            <v>0</v>
          </cell>
          <cell r="BW925">
            <v>5.2</v>
          </cell>
          <cell r="BX925">
            <v>26.8</v>
          </cell>
          <cell r="BY925">
            <v>23</v>
          </cell>
          <cell r="BZ925">
            <v>28.4</v>
          </cell>
          <cell r="CA925">
            <v>9.8000000000000007</v>
          </cell>
          <cell r="CB925">
            <v>4.0999999999999996</v>
          </cell>
          <cell r="CC925">
            <v>2.7</v>
          </cell>
          <cell r="CD925">
            <v>42</v>
          </cell>
          <cell r="CF925" t="str">
            <v>Other Industries</v>
          </cell>
          <cell r="CG925">
            <v>8.8000000000000114</v>
          </cell>
        </row>
        <row r="926">
          <cell r="B926">
            <v>451311</v>
          </cell>
          <cell r="C926" t="str">
            <v>Funeral Directors</v>
          </cell>
          <cell r="E926">
            <v>1275</v>
          </cell>
          <cell r="F926" t="str">
            <v>n/a</v>
          </cell>
          <cell r="G926">
            <v>54</v>
          </cell>
          <cell r="H926">
            <v>46</v>
          </cell>
          <cell r="I926">
            <v>78</v>
          </cell>
          <cell r="J926">
            <v>22</v>
          </cell>
          <cell r="K926">
            <v>2.8</v>
          </cell>
          <cell r="L926">
            <v>9.3000000000000007</v>
          </cell>
          <cell r="M926">
            <v>14.2</v>
          </cell>
          <cell r="N926">
            <v>22.1</v>
          </cell>
          <cell r="O926">
            <v>21.4</v>
          </cell>
          <cell r="P926">
            <v>8.6</v>
          </cell>
          <cell r="Q926">
            <v>21.5</v>
          </cell>
          <cell r="Y926">
            <v>78</v>
          </cell>
          <cell r="AA926">
            <v>0</v>
          </cell>
          <cell r="AF926">
            <v>46</v>
          </cell>
          <cell r="AH926">
            <v>2700</v>
          </cell>
          <cell r="AI926">
            <v>2692</v>
          </cell>
          <cell r="AN926">
            <v>95</v>
          </cell>
          <cell r="AR926">
            <v>3.1</v>
          </cell>
          <cell r="AT926" t="str">
            <v>Other Services</v>
          </cell>
          <cell r="AU926" t="str">
            <v>Health Care and Social Assistance</v>
          </cell>
          <cell r="AV926" t="str">
            <v>Public Administration and Safety</v>
          </cell>
          <cell r="AW926" t="str">
            <v>Construction</v>
          </cell>
          <cell r="AX926">
            <v>98.4</v>
          </cell>
          <cell r="AY926">
            <v>1.2</v>
          </cell>
          <cell r="AZ926">
            <v>0.2</v>
          </cell>
          <cell r="BA926">
            <v>0.1</v>
          </cell>
          <cell r="BN926">
            <v>34.5</v>
          </cell>
          <cell r="BO926">
            <v>25.4</v>
          </cell>
          <cell r="BP926">
            <v>19.7</v>
          </cell>
          <cell r="BQ926">
            <v>7.8</v>
          </cell>
          <cell r="BR926">
            <v>8.5</v>
          </cell>
          <cell r="BS926">
            <v>2.7</v>
          </cell>
          <cell r="BT926">
            <v>0.4</v>
          </cell>
          <cell r="BU926">
            <v>1.1000000000000001</v>
          </cell>
          <cell r="BV926">
            <v>0.4</v>
          </cell>
          <cell r="BW926">
            <v>2.5</v>
          </cell>
          <cell r="BX926">
            <v>8.3000000000000007</v>
          </cell>
          <cell r="BY926">
            <v>17.2</v>
          </cell>
          <cell r="BZ926">
            <v>32.299999999999997</v>
          </cell>
          <cell r="CA926">
            <v>14.8</v>
          </cell>
          <cell r="CB926">
            <v>12.7</v>
          </cell>
          <cell r="CC926">
            <v>11.8</v>
          </cell>
          <cell r="CD926">
            <v>51</v>
          </cell>
          <cell r="CF926" t="str">
            <v>Other Industries</v>
          </cell>
          <cell r="CG926">
            <v>9.9999999999994316E-2</v>
          </cell>
        </row>
        <row r="927">
          <cell r="B927">
            <v>451399</v>
          </cell>
          <cell r="C927" t="str">
            <v>Funeral Workers (Other)</v>
          </cell>
          <cell r="E927">
            <v>1275</v>
          </cell>
          <cell r="F927" t="str">
            <v>n/a</v>
          </cell>
          <cell r="G927">
            <v>58</v>
          </cell>
          <cell r="H927">
            <v>42</v>
          </cell>
          <cell r="I927">
            <v>47</v>
          </cell>
          <cell r="J927">
            <v>54</v>
          </cell>
          <cell r="K927">
            <v>1.1000000000000001</v>
          </cell>
          <cell r="L927">
            <v>6.9</v>
          </cell>
          <cell r="M927">
            <v>13</v>
          </cell>
          <cell r="N927">
            <v>26.6</v>
          </cell>
          <cell r="O927">
            <v>20.9</v>
          </cell>
          <cell r="P927">
            <v>8</v>
          </cell>
          <cell r="Q927">
            <v>23.5</v>
          </cell>
          <cell r="Y927">
            <v>47</v>
          </cell>
          <cell r="AA927">
            <v>0</v>
          </cell>
          <cell r="AF927">
            <v>43</v>
          </cell>
          <cell r="AH927">
            <v>810</v>
          </cell>
          <cell r="AI927">
            <v>807</v>
          </cell>
          <cell r="AN927">
            <v>95</v>
          </cell>
          <cell r="AR927">
            <v>3.1</v>
          </cell>
          <cell r="AT927" t="str">
            <v>Other Services</v>
          </cell>
          <cell r="AU927" t="str">
            <v>Public Administration and Safety</v>
          </cell>
          <cell r="AV927" t="str">
            <v>Wholesale Trade</v>
          </cell>
          <cell r="AW927" t="str">
            <v>Rental, Hiring and Real Estate Services</v>
          </cell>
          <cell r="AX927">
            <v>97.9</v>
          </cell>
          <cell r="AY927">
            <v>0.9</v>
          </cell>
          <cell r="AZ927">
            <v>0.5</v>
          </cell>
          <cell r="BA927">
            <v>0.4</v>
          </cell>
          <cell r="BN927">
            <v>26.1</v>
          </cell>
          <cell r="BO927">
            <v>28.9</v>
          </cell>
          <cell r="BP927">
            <v>13.7</v>
          </cell>
          <cell r="BQ927">
            <v>12.6</v>
          </cell>
          <cell r="BR927">
            <v>14.2</v>
          </cell>
          <cell r="BS927">
            <v>3.5</v>
          </cell>
          <cell r="BT927">
            <v>0</v>
          </cell>
          <cell r="BU927">
            <v>1.1000000000000001</v>
          </cell>
          <cell r="BV927">
            <v>0.7</v>
          </cell>
          <cell r="BW927">
            <v>3.8</v>
          </cell>
          <cell r="BX927">
            <v>9.6</v>
          </cell>
          <cell r="BY927">
            <v>15.1</v>
          </cell>
          <cell r="BZ927">
            <v>26.2</v>
          </cell>
          <cell r="CA927">
            <v>10.9</v>
          </cell>
          <cell r="CB927">
            <v>15.8</v>
          </cell>
          <cell r="CC927">
            <v>17.899999999999999</v>
          </cell>
          <cell r="CD927">
            <v>53</v>
          </cell>
          <cell r="CF927" t="str">
            <v>Other Industries</v>
          </cell>
          <cell r="CG927">
            <v>0.29999999999998295</v>
          </cell>
        </row>
        <row r="928">
          <cell r="B928">
            <v>451411</v>
          </cell>
          <cell r="C928" t="str">
            <v>Gallery and Museum Guides</v>
          </cell>
          <cell r="E928">
            <v>1374</v>
          </cell>
          <cell r="F928" t="str">
            <v>n/a</v>
          </cell>
          <cell r="G928">
            <v>30</v>
          </cell>
          <cell r="H928">
            <v>70</v>
          </cell>
          <cell r="I928">
            <v>29</v>
          </cell>
          <cell r="J928">
            <v>72</v>
          </cell>
          <cell r="K928">
            <v>18.600000000000001</v>
          </cell>
          <cell r="L928">
            <v>40.299999999999997</v>
          </cell>
          <cell r="M928">
            <v>10</v>
          </cell>
          <cell r="N928">
            <v>7.1</v>
          </cell>
          <cell r="O928">
            <v>16.399999999999999</v>
          </cell>
          <cell r="P928">
            <v>2.9</v>
          </cell>
          <cell r="Q928">
            <v>4.8</v>
          </cell>
          <cell r="Y928">
            <v>29</v>
          </cell>
          <cell r="AA928">
            <v>3</v>
          </cell>
          <cell r="AF928">
            <v>40</v>
          </cell>
          <cell r="AH928">
            <v>1200</v>
          </cell>
          <cell r="AI928">
            <v>1179</v>
          </cell>
          <cell r="AN928">
            <v>-15.5</v>
          </cell>
          <cell r="AR928">
            <v>0</v>
          </cell>
          <cell r="AT928" t="str">
            <v>Arts and Recreation Services</v>
          </cell>
          <cell r="AU928" t="str">
            <v>Public Administration and Safety</v>
          </cell>
          <cell r="AV928" t="str">
            <v>Education and Training</v>
          </cell>
          <cell r="AW928" t="str">
            <v>Retail Trade</v>
          </cell>
          <cell r="AX928">
            <v>75.7</v>
          </cell>
          <cell r="AY928">
            <v>13.4</v>
          </cell>
          <cell r="AZ928">
            <v>3.6</v>
          </cell>
          <cell r="BA928">
            <v>1.9</v>
          </cell>
          <cell r="BN928">
            <v>28.8</v>
          </cell>
          <cell r="BO928">
            <v>19.5</v>
          </cell>
          <cell r="BP928">
            <v>17.100000000000001</v>
          </cell>
          <cell r="BQ928">
            <v>3</v>
          </cell>
          <cell r="BR928">
            <v>8.4</v>
          </cell>
          <cell r="BS928">
            <v>8.4</v>
          </cell>
          <cell r="BT928">
            <v>2.1</v>
          </cell>
          <cell r="BU928">
            <v>12.4</v>
          </cell>
          <cell r="BV928">
            <v>2.6</v>
          </cell>
          <cell r="BW928">
            <v>13</v>
          </cell>
          <cell r="BX928">
            <v>30.3</v>
          </cell>
          <cell r="BY928">
            <v>15.9</v>
          </cell>
          <cell r="BZ928">
            <v>15.9</v>
          </cell>
          <cell r="CA928">
            <v>8.4</v>
          </cell>
          <cell r="CB928">
            <v>5.6</v>
          </cell>
          <cell r="CC928">
            <v>8.1999999999999993</v>
          </cell>
          <cell r="CD928">
            <v>37</v>
          </cell>
          <cell r="CF928" t="str">
            <v>Other Industries</v>
          </cell>
          <cell r="CG928">
            <v>5.3999999999999915</v>
          </cell>
        </row>
        <row r="929">
          <cell r="B929">
            <v>451412</v>
          </cell>
          <cell r="C929" t="str">
            <v>Tour Guides</v>
          </cell>
          <cell r="E929">
            <v>1374</v>
          </cell>
          <cell r="F929" t="str">
            <v>n/a</v>
          </cell>
          <cell r="G929">
            <v>57</v>
          </cell>
          <cell r="H929">
            <v>43</v>
          </cell>
          <cell r="I929">
            <v>47</v>
          </cell>
          <cell r="J929">
            <v>53</v>
          </cell>
          <cell r="K929">
            <v>10.3</v>
          </cell>
          <cell r="L929">
            <v>27.1</v>
          </cell>
          <cell r="M929">
            <v>13.9</v>
          </cell>
          <cell r="N929">
            <v>16.100000000000001</v>
          </cell>
          <cell r="O929">
            <v>20.8</v>
          </cell>
          <cell r="P929">
            <v>3.6</v>
          </cell>
          <cell r="Q929">
            <v>8.1999999999999993</v>
          </cell>
          <cell r="Y929">
            <v>47</v>
          </cell>
          <cell r="AA929">
            <v>3</v>
          </cell>
          <cell r="AF929">
            <v>48</v>
          </cell>
          <cell r="AH929">
            <v>4700</v>
          </cell>
          <cell r="AI929">
            <v>4711</v>
          </cell>
          <cell r="AN929">
            <v>-15.5</v>
          </cell>
          <cell r="AR929">
            <v>0</v>
          </cell>
          <cell r="AT929" t="str">
            <v>Administrative and Support Services</v>
          </cell>
          <cell r="AU929" t="str">
            <v>Transport, Postal and Warehousing</v>
          </cell>
          <cell r="AV929" t="str">
            <v>Arts and Recreation Services</v>
          </cell>
          <cell r="AW929" t="str">
            <v>Accommodation and Food Services</v>
          </cell>
          <cell r="AX929">
            <v>46.8</v>
          </cell>
          <cell r="AY929">
            <v>18.600000000000001</v>
          </cell>
          <cell r="AZ929">
            <v>16.600000000000001</v>
          </cell>
          <cell r="BA929">
            <v>4.4000000000000004</v>
          </cell>
          <cell r="BN929">
            <v>28</v>
          </cell>
          <cell r="BO929">
            <v>18.2</v>
          </cell>
          <cell r="BP929">
            <v>25.2</v>
          </cell>
          <cell r="BQ929">
            <v>5.7</v>
          </cell>
          <cell r="BR929">
            <v>9.4</v>
          </cell>
          <cell r="BS929">
            <v>5.4</v>
          </cell>
          <cell r="BT929">
            <v>5.6</v>
          </cell>
          <cell r="BU929">
            <v>2.2999999999999998</v>
          </cell>
          <cell r="BV929">
            <v>2.4</v>
          </cell>
          <cell r="BW929">
            <v>8.4</v>
          </cell>
          <cell r="BX929">
            <v>22.7</v>
          </cell>
          <cell r="BY929">
            <v>18.2</v>
          </cell>
          <cell r="BZ929">
            <v>21.9</v>
          </cell>
          <cell r="CA929">
            <v>10.6</v>
          </cell>
          <cell r="CB929">
            <v>7.4</v>
          </cell>
          <cell r="CC929">
            <v>8.5</v>
          </cell>
          <cell r="CD929">
            <v>44</v>
          </cell>
          <cell r="CF929" t="str">
            <v>Other Industries</v>
          </cell>
          <cell r="CG929">
            <v>13.599999999999994</v>
          </cell>
        </row>
        <row r="930">
          <cell r="B930">
            <v>451511</v>
          </cell>
          <cell r="C930" t="str">
            <v>Natural Remedy Consultants</v>
          </cell>
          <cell r="E930" t="str">
            <v>n/a</v>
          </cell>
          <cell r="F930" t="str">
            <v>n/a</v>
          </cell>
          <cell r="G930">
            <v>20</v>
          </cell>
          <cell r="H930">
            <v>80</v>
          </cell>
          <cell r="I930">
            <v>26</v>
          </cell>
          <cell r="J930">
            <v>74</v>
          </cell>
          <cell r="K930">
            <v>5.3</v>
          </cell>
          <cell r="L930">
            <v>22.4</v>
          </cell>
          <cell r="M930">
            <v>29.8</v>
          </cell>
          <cell r="N930">
            <v>8.6</v>
          </cell>
          <cell r="O930">
            <v>22.4</v>
          </cell>
          <cell r="P930">
            <v>2</v>
          </cell>
          <cell r="Q930">
            <v>9.6</v>
          </cell>
          <cell r="Y930">
            <v>26</v>
          </cell>
          <cell r="AA930">
            <v>1.5</v>
          </cell>
          <cell r="AF930">
            <v>45</v>
          </cell>
          <cell r="AH930">
            <v>4300</v>
          </cell>
          <cell r="AI930">
            <v>4274</v>
          </cell>
          <cell r="AN930">
            <v>138.4</v>
          </cell>
          <cell r="AR930">
            <v>5.8</v>
          </cell>
          <cell r="AT930" t="str">
            <v>Health Care and Social Assistance</v>
          </cell>
          <cell r="AU930" t="str">
            <v>Other Services</v>
          </cell>
          <cell r="AV930" t="str">
            <v>Education and Training</v>
          </cell>
          <cell r="AW930" t="str">
            <v>Retail Trade</v>
          </cell>
          <cell r="AX930">
            <v>89.1</v>
          </cell>
          <cell r="AY930">
            <v>7.1</v>
          </cell>
          <cell r="AZ930">
            <v>1.4</v>
          </cell>
          <cell r="BA930">
            <v>0.8</v>
          </cell>
          <cell r="BN930">
            <v>29.4</v>
          </cell>
          <cell r="BO930">
            <v>27.6</v>
          </cell>
          <cell r="BP930">
            <v>20.8</v>
          </cell>
          <cell r="BQ930">
            <v>5.5</v>
          </cell>
          <cell r="BR930">
            <v>13.1</v>
          </cell>
          <cell r="BS930">
            <v>1.6</v>
          </cell>
          <cell r="BT930">
            <v>1</v>
          </cell>
          <cell r="BU930">
            <v>1</v>
          </cell>
          <cell r="BV930">
            <v>0.9</v>
          </cell>
          <cell r="BW930">
            <v>6.9</v>
          </cell>
          <cell r="BX930">
            <v>27.7</v>
          </cell>
          <cell r="BY930">
            <v>22.4</v>
          </cell>
          <cell r="BZ930">
            <v>24</v>
          </cell>
          <cell r="CA930">
            <v>7.6</v>
          </cell>
          <cell r="CB930">
            <v>6.1</v>
          </cell>
          <cell r="CC930">
            <v>4.5</v>
          </cell>
          <cell r="CD930">
            <v>42</v>
          </cell>
          <cell r="CF930" t="str">
            <v>Other Industries</v>
          </cell>
          <cell r="CG930">
            <v>1.6000000000000085</v>
          </cell>
        </row>
        <row r="931">
          <cell r="B931">
            <v>451512</v>
          </cell>
          <cell r="C931" t="str">
            <v>Weight Loss Consultants</v>
          </cell>
          <cell r="E931" t="str">
            <v>n/a</v>
          </cell>
          <cell r="F931" t="str">
            <v>n/a</v>
          </cell>
          <cell r="G931">
            <v>5</v>
          </cell>
          <cell r="H931">
            <v>95</v>
          </cell>
          <cell r="I931">
            <v>23</v>
          </cell>
          <cell r="J931">
            <v>77</v>
          </cell>
          <cell r="K931">
            <v>3.4</v>
          </cell>
          <cell r="L931">
            <v>23.1</v>
          </cell>
          <cell r="M931">
            <v>16.2</v>
          </cell>
          <cell r="N931">
            <v>17.2</v>
          </cell>
          <cell r="O931">
            <v>18.100000000000001</v>
          </cell>
          <cell r="P931">
            <v>8</v>
          </cell>
          <cell r="Q931">
            <v>14</v>
          </cell>
          <cell r="Y931">
            <v>23</v>
          </cell>
          <cell r="AA931">
            <v>1.5</v>
          </cell>
          <cell r="AF931">
            <v>43</v>
          </cell>
          <cell r="AH931">
            <v>540</v>
          </cell>
          <cell r="AI931">
            <v>538</v>
          </cell>
          <cell r="AN931">
            <v>138.4</v>
          </cell>
          <cell r="AR931">
            <v>5.8</v>
          </cell>
          <cell r="AT931" t="str">
            <v>Other Services</v>
          </cell>
          <cell r="AU931" t="str">
            <v>Retail Trade</v>
          </cell>
          <cell r="AV931" t="str">
            <v>Health Care and Social Assistance</v>
          </cell>
          <cell r="AW931" t="str">
            <v>Education and Training</v>
          </cell>
          <cell r="AX931">
            <v>51.7</v>
          </cell>
          <cell r="AY931">
            <v>39.700000000000003</v>
          </cell>
          <cell r="AZ931">
            <v>3.6</v>
          </cell>
          <cell r="BA931">
            <v>1.9</v>
          </cell>
          <cell r="BN931">
            <v>30.2</v>
          </cell>
          <cell r="BO931">
            <v>28</v>
          </cell>
          <cell r="BP931">
            <v>23</v>
          </cell>
          <cell r="BQ931">
            <v>3</v>
          </cell>
          <cell r="BR931">
            <v>10.9</v>
          </cell>
          <cell r="BS931">
            <v>2.8</v>
          </cell>
          <cell r="BT931">
            <v>0.6</v>
          </cell>
          <cell r="BU931">
            <v>1.7</v>
          </cell>
          <cell r="BV931">
            <v>0</v>
          </cell>
          <cell r="BW931">
            <v>4.5</v>
          </cell>
          <cell r="BX931">
            <v>17.5</v>
          </cell>
          <cell r="BY931">
            <v>24.5</v>
          </cell>
          <cell r="BZ931">
            <v>28.1</v>
          </cell>
          <cell r="CA931">
            <v>11</v>
          </cell>
          <cell r="CB931">
            <v>8.9</v>
          </cell>
          <cell r="CC931">
            <v>5.6</v>
          </cell>
          <cell r="CD931">
            <v>46</v>
          </cell>
          <cell r="CF931" t="str">
            <v>Other Industries</v>
          </cell>
          <cell r="CG931">
            <v>3.0999999999999943</v>
          </cell>
        </row>
        <row r="932">
          <cell r="B932">
            <v>451513</v>
          </cell>
          <cell r="C932" t="str">
            <v>Herbalists (Western)</v>
          </cell>
          <cell r="E932" t="str">
            <v>n/a</v>
          </cell>
          <cell r="F932" t="str">
            <v>n/a</v>
          </cell>
          <cell r="G932">
            <v>16</v>
          </cell>
          <cell r="H932">
            <v>82</v>
          </cell>
          <cell r="I932">
            <v>35</v>
          </cell>
          <cell r="J932">
            <v>65</v>
          </cell>
          <cell r="K932">
            <v>2.2000000000000002</v>
          </cell>
          <cell r="L932">
            <v>38.1</v>
          </cell>
          <cell r="M932">
            <v>57.5</v>
          </cell>
          <cell r="N932">
            <v>0</v>
          </cell>
          <cell r="O932">
            <v>2.2000000000000002</v>
          </cell>
          <cell r="P932">
            <v>0</v>
          </cell>
          <cell r="Q932">
            <v>0</v>
          </cell>
          <cell r="Y932">
            <v>35</v>
          </cell>
          <cell r="AA932">
            <v>1.5</v>
          </cell>
          <cell r="AF932">
            <v>44</v>
          </cell>
          <cell r="AH932">
            <v>150</v>
          </cell>
          <cell r="AI932">
            <v>148</v>
          </cell>
          <cell r="AN932">
            <v>138.4</v>
          </cell>
          <cell r="AR932">
            <v>5.8</v>
          </cell>
          <cell r="AT932" t="str">
            <v>Health Care and Social Assistance</v>
          </cell>
          <cell r="AU932" t="str">
            <v>Retail Trade</v>
          </cell>
          <cell r="AV932" t="str">
            <v>Professional, Scientific and Technical Services</v>
          </cell>
          <cell r="AW932" t="str">
            <v>Education and Training</v>
          </cell>
          <cell r="AX932">
            <v>84</v>
          </cell>
          <cell r="AY932">
            <v>11.5</v>
          </cell>
          <cell r="AZ932">
            <v>2.2999999999999998</v>
          </cell>
          <cell r="BA932">
            <v>2.2999999999999998</v>
          </cell>
          <cell r="BN932">
            <v>71.8</v>
          </cell>
          <cell r="BO932">
            <v>7</v>
          </cell>
          <cell r="BP932">
            <v>12</v>
          </cell>
          <cell r="BQ932">
            <v>4.9000000000000004</v>
          </cell>
          <cell r="BR932">
            <v>4.2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2.1</v>
          </cell>
          <cell r="BY932">
            <v>17.899999999999999</v>
          </cell>
          <cell r="BZ932">
            <v>26.2</v>
          </cell>
          <cell r="CA932">
            <v>18.600000000000001</v>
          </cell>
          <cell r="CB932">
            <v>20</v>
          </cell>
          <cell r="CC932">
            <v>15.2</v>
          </cell>
          <cell r="CD932">
            <v>55</v>
          </cell>
          <cell r="CF932" t="str">
            <v>No other main Industry</v>
          </cell>
          <cell r="CG932" t="str">
            <v>n/a</v>
          </cell>
        </row>
        <row r="933">
          <cell r="B933">
            <v>451611</v>
          </cell>
          <cell r="C933" t="str">
            <v>Tourist Information Officers</v>
          </cell>
          <cell r="E933">
            <v>1318</v>
          </cell>
          <cell r="F933" t="str">
            <v>n/a</v>
          </cell>
          <cell r="G933">
            <v>21</v>
          </cell>
          <cell r="H933">
            <v>79</v>
          </cell>
          <cell r="I933">
            <v>50</v>
          </cell>
          <cell r="J933">
            <v>50</v>
          </cell>
          <cell r="K933">
            <v>6.3</v>
          </cell>
          <cell r="L933">
            <v>22.9</v>
          </cell>
          <cell r="M933">
            <v>19.899999999999999</v>
          </cell>
          <cell r="N933">
            <v>18</v>
          </cell>
          <cell r="O933">
            <v>17.8</v>
          </cell>
          <cell r="P933">
            <v>4.2</v>
          </cell>
          <cell r="Q933">
            <v>10.9</v>
          </cell>
          <cell r="Y933">
            <v>50</v>
          </cell>
          <cell r="AA933">
            <v>4.4000000000000004</v>
          </cell>
          <cell r="AF933">
            <v>42</v>
          </cell>
          <cell r="AH933">
            <v>1400</v>
          </cell>
          <cell r="AI933">
            <v>1431</v>
          </cell>
          <cell r="AN933">
            <v>-13.9</v>
          </cell>
          <cell r="AR933">
            <v>-2.7</v>
          </cell>
          <cell r="AT933" t="str">
            <v>Administrative and Support Services</v>
          </cell>
          <cell r="AU933" t="str">
            <v>Public Administration and Safety</v>
          </cell>
          <cell r="AV933" t="str">
            <v>Arts and Recreation Services</v>
          </cell>
          <cell r="AW933" t="str">
            <v>Accommodation and Food Services</v>
          </cell>
          <cell r="AX933">
            <v>34.4</v>
          </cell>
          <cell r="AY933">
            <v>33</v>
          </cell>
          <cell r="AZ933">
            <v>16.399999999999999</v>
          </cell>
          <cell r="BA933">
            <v>5.4</v>
          </cell>
          <cell r="BN933">
            <v>24.8</v>
          </cell>
          <cell r="BO933">
            <v>23.2</v>
          </cell>
          <cell r="BP933">
            <v>20.6</v>
          </cell>
          <cell r="BQ933">
            <v>6.7</v>
          </cell>
          <cell r="BR933">
            <v>14.3</v>
          </cell>
          <cell r="BS933">
            <v>5.6</v>
          </cell>
          <cell r="BT933">
            <v>2.7</v>
          </cell>
          <cell r="BU933">
            <v>1.8</v>
          </cell>
          <cell r="BV933">
            <v>2.2000000000000002</v>
          </cell>
          <cell r="BW933">
            <v>6</v>
          </cell>
          <cell r="BX933">
            <v>19.100000000000001</v>
          </cell>
          <cell r="BY933">
            <v>20</v>
          </cell>
          <cell r="BZ933">
            <v>23.8</v>
          </cell>
          <cell r="CA933">
            <v>12.1</v>
          </cell>
          <cell r="CB933">
            <v>8.6999999999999993</v>
          </cell>
          <cell r="CC933">
            <v>8.1</v>
          </cell>
          <cell r="CD933">
            <v>45</v>
          </cell>
          <cell r="CF933" t="str">
            <v>Other Industries</v>
          </cell>
          <cell r="CG933">
            <v>10.799999999999983</v>
          </cell>
        </row>
        <row r="934">
          <cell r="B934">
            <v>451612</v>
          </cell>
          <cell r="C934" t="str">
            <v>Travel Consultants</v>
          </cell>
          <cell r="E934">
            <v>1318</v>
          </cell>
          <cell r="F934" t="str">
            <v>n/a</v>
          </cell>
          <cell r="G934">
            <v>20</v>
          </cell>
          <cell r="H934">
            <v>80</v>
          </cell>
          <cell r="I934">
            <v>73</v>
          </cell>
          <cell r="J934">
            <v>27</v>
          </cell>
          <cell r="K934">
            <v>3.8</v>
          </cell>
          <cell r="L934">
            <v>21.3</v>
          </cell>
          <cell r="M934">
            <v>24.8</v>
          </cell>
          <cell r="N934">
            <v>19.3</v>
          </cell>
          <cell r="O934">
            <v>23.6</v>
          </cell>
          <cell r="P934">
            <v>2.9</v>
          </cell>
          <cell r="Q934">
            <v>4.3</v>
          </cell>
          <cell r="Y934">
            <v>73</v>
          </cell>
          <cell r="AA934">
            <v>4.4000000000000004</v>
          </cell>
          <cell r="AF934">
            <v>43</v>
          </cell>
          <cell r="AH934">
            <v>19800</v>
          </cell>
          <cell r="AI934">
            <v>19815</v>
          </cell>
          <cell r="AN934">
            <v>-13.9</v>
          </cell>
          <cell r="AR934">
            <v>-2.7</v>
          </cell>
          <cell r="AT934" t="str">
            <v>Administrative and Support Services</v>
          </cell>
          <cell r="AU934" t="str">
            <v>Transport, Postal and Warehousing</v>
          </cell>
          <cell r="AV934" t="str">
            <v>Accommodation and Food Services</v>
          </cell>
          <cell r="AW934" t="str">
            <v>Financial and Insurance Services</v>
          </cell>
          <cell r="AX934">
            <v>87.8</v>
          </cell>
          <cell r="AY934">
            <v>6.4</v>
          </cell>
          <cell r="AZ934">
            <v>1.3</v>
          </cell>
          <cell r="BA934">
            <v>0.7</v>
          </cell>
          <cell r="BN934">
            <v>33.6</v>
          </cell>
          <cell r="BO934">
            <v>24.5</v>
          </cell>
          <cell r="BP934">
            <v>22.2</v>
          </cell>
          <cell r="BQ934">
            <v>6.6</v>
          </cell>
          <cell r="BR934">
            <v>9.3000000000000007</v>
          </cell>
          <cell r="BS934">
            <v>1.8</v>
          </cell>
          <cell r="BT934">
            <v>0.6</v>
          </cell>
          <cell r="BU934">
            <v>1.4</v>
          </cell>
          <cell r="BV934">
            <v>0.9</v>
          </cell>
          <cell r="BW934">
            <v>11.5</v>
          </cell>
          <cell r="BX934">
            <v>33.1</v>
          </cell>
          <cell r="BY934">
            <v>24.4</v>
          </cell>
          <cell r="BZ934">
            <v>17.5</v>
          </cell>
          <cell r="CA934">
            <v>5.4</v>
          </cell>
          <cell r="CB934">
            <v>3.8</v>
          </cell>
          <cell r="CC934">
            <v>3.3</v>
          </cell>
          <cell r="CD934">
            <v>36</v>
          </cell>
          <cell r="CF934" t="str">
            <v>Other Industries</v>
          </cell>
          <cell r="CG934">
            <v>3.7999999999999972</v>
          </cell>
        </row>
        <row r="935">
          <cell r="B935">
            <v>451711</v>
          </cell>
          <cell r="C935" t="str">
            <v>Flight Attendants</v>
          </cell>
          <cell r="E935">
            <v>1340</v>
          </cell>
          <cell r="F935" t="str">
            <v>n/a</v>
          </cell>
          <cell r="G935">
            <v>26</v>
          </cell>
          <cell r="H935">
            <v>74</v>
          </cell>
          <cell r="I935">
            <v>51</v>
          </cell>
          <cell r="J935">
            <v>50</v>
          </cell>
          <cell r="K935">
            <v>2.5</v>
          </cell>
          <cell r="L935">
            <v>15.7</v>
          </cell>
          <cell r="M935">
            <v>17.600000000000001</v>
          </cell>
          <cell r="N935">
            <v>17.3</v>
          </cell>
          <cell r="O935">
            <v>37.5</v>
          </cell>
          <cell r="P935">
            <v>4.2</v>
          </cell>
          <cell r="Q935">
            <v>5.2</v>
          </cell>
          <cell r="Y935">
            <v>51</v>
          </cell>
          <cell r="AA935">
            <v>0</v>
          </cell>
          <cell r="AF935">
            <v>41</v>
          </cell>
          <cell r="AH935">
            <v>8500</v>
          </cell>
          <cell r="AI935">
            <v>8468</v>
          </cell>
          <cell r="AN935">
            <v>-45.9</v>
          </cell>
          <cell r="AR935">
            <v>5.5</v>
          </cell>
          <cell r="AT935" t="str">
            <v>Transport, Postal and Warehousing</v>
          </cell>
          <cell r="AU935" t="str">
            <v>Administrative and Support Services</v>
          </cell>
          <cell r="AV935" t="str">
            <v>Public Administration and Safety</v>
          </cell>
          <cell r="AW935" t="str">
            <v>Accommodation and Food Services</v>
          </cell>
          <cell r="AX935">
            <v>95.9</v>
          </cell>
          <cell r="AY935">
            <v>1.6</v>
          </cell>
          <cell r="AZ935">
            <v>1.5</v>
          </cell>
          <cell r="BA935">
            <v>0.6</v>
          </cell>
          <cell r="BN935">
            <v>35.9</v>
          </cell>
          <cell r="BO935">
            <v>23.1</v>
          </cell>
          <cell r="BP935">
            <v>23</v>
          </cell>
          <cell r="BQ935">
            <v>4.7</v>
          </cell>
          <cell r="BR935">
            <v>11.4</v>
          </cell>
          <cell r="BS935">
            <v>0.4</v>
          </cell>
          <cell r="BT935">
            <v>0.6</v>
          </cell>
          <cell r="BU935">
            <v>0.8</v>
          </cell>
          <cell r="BV935">
            <v>1.3</v>
          </cell>
          <cell r="BW935">
            <v>12.3</v>
          </cell>
          <cell r="BX935">
            <v>28.2</v>
          </cell>
          <cell r="BY935">
            <v>22.7</v>
          </cell>
          <cell r="BZ935">
            <v>25.6</v>
          </cell>
          <cell r="CA935">
            <v>7.5</v>
          </cell>
          <cell r="CB935">
            <v>2</v>
          </cell>
          <cell r="CC935">
            <v>0.4</v>
          </cell>
          <cell r="CD935">
            <v>38</v>
          </cell>
          <cell r="CF935" t="str">
            <v>Other Industries</v>
          </cell>
          <cell r="CG935">
            <v>0.40000000000000568</v>
          </cell>
        </row>
        <row r="936">
          <cell r="B936">
            <v>451799</v>
          </cell>
          <cell r="C936" t="str">
            <v>Other Travel Attendants</v>
          </cell>
          <cell r="E936">
            <v>1340</v>
          </cell>
          <cell r="F936" t="str">
            <v>n/a</v>
          </cell>
          <cell r="G936">
            <v>37</v>
          </cell>
          <cell r="H936">
            <v>63</v>
          </cell>
          <cell r="I936">
            <v>73</v>
          </cell>
          <cell r="J936">
            <v>27</v>
          </cell>
          <cell r="K936">
            <v>0.5</v>
          </cell>
          <cell r="L936">
            <v>12.2</v>
          </cell>
          <cell r="M936">
            <v>10.5</v>
          </cell>
          <cell r="N936">
            <v>25.3</v>
          </cell>
          <cell r="O936">
            <v>31.2</v>
          </cell>
          <cell r="P936">
            <v>3.1</v>
          </cell>
          <cell r="Q936">
            <v>17.2</v>
          </cell>
          <cell r="Y936">
            <v>73</v>
          </cell>
          <cell r="AA936">
            <v>0</v>
          </cell>
          <cell r="AF936">
            <v>49</v>
          </cell>
          <cell r="AH936">
            <v>620</v>
          </cell>
          <cell r="AI936">
            <v>617</v>
          </cell>
          <cell r="AN936">
            <v>-45.9</v>
          </cell>
          <cell r="AR936">
            <v>5.5</v>
          </cell>
          <cell r="AT936" t="str">
            <v>Transport, Postal and Warehousing</v>
          </cell>
          <cell r="AU936" t="str">
            <v>Administrative and Support Services</v>
          </cell>
          <cell r="AV936" t="str">
            <v>Accommodation and Food Services</v>
          </cell>
          <cell r="AW936" t="str">
            <v>Manufacturing</v>
          </cell>
          <cell r="AX936">
            <v>81.2</v>
          </cell>
          <cell r="AY936">
            <v>7.4</v>
          </cell>
          <cell r="AZ936">
            <v>4.5</v>
          </cell>
          <cell r="BA936">
            <v>2.5</v>
          </cell>
          <cell r="BN936">
            <v>27.9</v>
          </cell>
          <cell r="BO936">
            <v>8.1</v>
          </cell>
          <cell r="BP936">
            <v>35.200000000000003</v>
          </cell>
          <cell r="BQ936">
            <v>13.2</v>
          </cell>
          <cell r="BR936">
            <v>8.6</v>
          </cell>
          <cell r="BS936">
            <v>5.7</v>
          </cell>
          <cell r="BT936">
            <v>1.4</v>
          </cell>
          <cell r="BU936">
            <v>0</v>
          </cell>
          <cell r="BV936">
            <v>4.7</v>
          </cell>
          <cell r="BW936">
            <v>12.4</v>
          </cell>
          <cell r="BX936">
            <v>27</v>
          </cell>
          <cell r="BY936">
            <v>21.5</v>
          </cell>
          <cell r="BZ936">
            <v>14.1</v>
          </cell>
          <cell r="CA936">
            <v>11.4</v>
          </cell>
          <cell r="CB936">
            <v>5.0999999999999996</v>
          </cell>
          <cell r="CC936">
            <v>3.9</v>
          </cell>
          <cell r="CD936">
            <v>37</v>
          </cell>
          <cell r="CF936" t="str">
            <v>Other Industries</v>
          </cell>
          <cell r="CG936">
            <v>4.3999999999999915</v>
          </cell>
        </row>
        <row r="937">
          <cell r="B937">
            <v>451811</v>
          </cell>
          <cell r="C937" t="str">
            <v>Civil Celebrants</v>
          </cell>
          <cell r="E937">
            <v>1163</v>
          </cell>
          <cell r="F937" t="str">
            <v>n/a</v>
          </cell>
          <cell r="G937">
            <v>22</v>
          </cell>
          <cell r="H937">
            <v>78</v>
          </cell>
          <cell r="I937">
            <v>20</v>
          </cell>
          <cell r="J937">
            <v>80</v>
          </cell>
          <cell r="K937">
            <v>13.8</v>
          </cell>
          <cell r="L937">
            <v>23.7</v>
          </cell>
          <cell r="M937">
            <v>20.2</v>
          </cell>
          <cell r="N937">
            <v>20</v>
          </cell>
          <cell r="O937">
            <v>10.8</v>
          </cell>
          <cell r="P937">
            <v>2.7</v>
          </cell>
          <cell r="Q937">
            <v>8.8000000000000007</v>
          </cell>
          <cell r="Y937">
            <v>20</v>
          </cell>
          <cell r="AA937">
            <v>7.3</v>
          </cell>
          <cell r="AF937">
            <v>46</v>
          </cell>
          <cell r="AH937">
            <v>1000</v>
          </cell>
          <cell r="AI937">
            <v>1008</v>
          </cell>
          <cell r="AN937">
            <v>29</v>
          </cell>
          <cell r="AR937">
            <v>6.4</v>
          </cell>
          <cell r="AT937" t="str">
            <v>Other Services</v>
          </cell>
          <cell r="AU937" t="str">
            <v>Professional, Scientific and Technical Services</v>
          </cell>
          <cell r="AV937" t="str">
            <v>Public Administration and Safety</v>
          </cell>
          <cell r="AW937" t="str">
            <v>Health Care and Social Assistance</v>
          </cell>
          <cell r="AX937">
            <v>94.6</v>
          </cell>
          <cell r="AY937">
            <v>1.4</v>
          </cell>
          <cell r="AZ937">
            <v>0.9</v>
          </cell>
          <cell r="BA937">
            <v>0.9</v>
          </cell>
          <cell r="BN937">
            <v>27.2</v>
          </cell>
          <cell r="BO937">
            <v>27.3</v>
          </cell>
          <cell r="BP937">
            <v>21.1</v>
          </cell>
          <cell r="BQ937">
            <v>7.1</v>
          </cell>
          <cell r="BR937">
            <v>12.3</v>
          </cell>
          <cell r="BS937">
            <v>3.5</v>
          </cell>
          <cell r="BT937">
            <v>0</v>
          </cell>
          <cell r="BU937">
            <v>1.6</v>
          </cell>
          <cell r="BV937">
            <v>0</v>
          </cell>
          <cell r="BW937">
            <v>0</v>
          </cell>
          <cell r="BX937">
            <v>4.8</v>
          </cell>
          <cell r="BY937">
            <v>15.3</v>
          </cell>
          <cell r="BZ937">
            <v>17.7</v>
          </cell>
          <cell r="CA937">
            <v>14.9</v>
          </cell>
          <cell r="CB937">
            <v>19.8</v>
          </cell>
          <cell r="CC937">
            <v>27.5</v>
          </cell>
          <cell r="CD937">
            <v>59</v>
          </cell>
          <cell r="CF937" t="str">
            <v>Other Industries</v>
          </cell>
          <cell r="CG937">
            <v>2.1999999999999886</v>
          </cell>
        </row>
        <row r="938">
          <cell r="B938">
            <v>451812</v>
          </cell>
          <cell r="C938" t="str">
            <v>Hair and Beauty Salon Assistants</v>
          </cell>
          <cell r="E938">
            <v>1163</v>
          </cell>
          <cell r="F938" t="str">
            <v>n/a</v>
          </cell>
          <cell r="G938">
            <v>7</v>
          </cell>
          <cell r="H938">
            <v>93</v>
          </cell>
          <cell r="I938">
            <v>12</v>
          </cell>
          <cell r="J938">
            <v>89</v>
          </cell>
          <cell r="K938">
            <v>0.7</v>
          </cell>
          <cell r="L938">
            <v>5.2</v>
          </cell>
          <cell r="M938">
            <v>6.5</v>
          </cell>
          <cell r="N938">
            <v>11.3</v>
          </cell>
          <cell r="O938">
            <v>22.8</v>
          </cell>
          <cell r="P938">
            <v>16.3</v>
          </cell>
          <cell r="Q938">
            <v>37.200000000000003</v>
          </cell>
          <cell r="Y938">
            <v>12</v>
          </cell>
          <cell r="AA938">
            <v>7.3</v>
          </cell>
          <cell r="AF938">
            <v>41</v>
          </cell>
          <cell r="AH938">
            <v>900</v>
          </cell>
          <cell r="AI938">
            <v>904</v>
          </cell>
          <cell r="AN938">
            <v>29</v>
          </cell>
          <cell r="AR938">
            <v>6.4</v>
          </cell>
          <cell r="AT938" t="str">
            <v>Other Services</v>
          </cell>
          <cell r="AU938" t="str">
            <v>Retail Trade</v>
          </cell>
          <cell r="AV938" t="str">
            <v>Education and Training</v>
          </cell>
          <cell r="AW938" t="str">
            <v>Wholesale Trade</v>
          </cell>
          <cell r="AX938">
            <v>97.4</v>
          </cell>
          <cell r="AY938">
            <v>1.4</v>
          </cell>
          <cell r="AZ938">
            <v>0.6</v>
          </cell>
          <cell r="BA938">
            <v>0.3</v>
          </cell>
          <cell r="BN938">
            <v>41.7</v>
          </cell>
          <cell r="BO938">
            <v>20.399999999999999</v>
          </cell>
          <cell r="BP938">
            <v>19.399999999999999</v>
          </cell>
          <cell r="BQ938">
            <v>4.8</v>
          </cell>
          <cell r="BR938">
            <v>9.6999999999999993</v>
          </cell>
          <cell r="BS938">
            <v>1</v>
          </cell>
          <cell r="BT938">
            <v>0.7</v>
          </cell>
          <cell r="BU938">
            <v>2.2999999999999998</v>
          </cell>
          <cell r="BV938">
            <v>53.7</v>
          </cell>
          <cell r="BW938">
            <v>12.4</v>
          </cell>
          <cell r="BX938">
            <v>14.7</v>
          </cell>
          <cell r="BY938">
            <v>8.6999999999999993</v>
          </cell>
          <cell r="BZ938">
            <v>5.9</v>
          </cell>
          <cell r="CA938">
            <v>2.2999999999999998</v>
          </cell>
          <cell r="CB938">
            <v>1.6</v>
          </cell>
          <cell r="CC938">
            <v>0.8</v>
          </cell>
          <cell r="CD938">
            <v>19</v>
          </cell>
          <cell r="CF938" t="str">
            <v>Other Industries</v>
          </cell>
          <cell r="CG938">
            <v>0.29999999999999716</v>
          </cell>
        </row>
        <row r="939">
          <cell r="B939">
            <v>451814</v>
          </cell>
          <cell r="C939" t="str">
            <v>Body Artists</v>
          </cell>
          <cell r="E939">
            <v>1163</v>
          </cell>
          <cell r="F939" t="str">
            <v>n/a</v>
          </cell>
          <cell r="G939">
            <v>58</v>
          </cell>
          <cell r="H939">
            <v>42</v>
          </cell>
          <cell r="I939">
            <v>57</v>
          </cell>
          <cell r="J939">
            <v>43</v>
          </cell>
          <cell r="K939">
            <v>0.8</v>
          </cell>
          <cell r="L939">
            <v>8.6999999999999993</v>
          </cell>
          <cell r="M939">
            <v>14</v>
          </cell>
          <cell r="N939">
            <v>23.2</v>
          </cell>
          <cell r="O939">
            <v>28.5</v>
          </cell>
          <cell r="P939">
            <v>8.5</v>
          </cell>
          <cell r="Q939">
            <v>16.399999999999999</v>
          </cell>
          <cell r="Y939">
            <v>57</v>
          </cell>
          <cell r="AA939">
            <v>7.3</v>
          </cell>
          <cell r="AF939">
            <v>44</v>
          </cell>
          <cell r="AH939">
            <v>2500</v>
          </cell>
          <cell r="AI939">
            <v>2455</v>
          </cell>
          <cell r="AN939">
            <v>29</v>
          </cell>
          <cell r="AR939">
            <v>6.4</v>
          </cell>
          <cell r="AT939" t="str">
            <v>Other Services</v>
          </cell>
          <cell r="AU939" t="str">
            <v>Retail Trade</v>
          </cell>
          <cell r="AV939" t="str">
            <v>Arts and Recreation Services</v>
          </cell>
          <cell r="AW939" t="str">
            <v>Construction</v>
          </cell>
          <cell r="AX939">
            <v>85.1</v>
          </cell>
          <cell r="AY939">
            <v>5.9</v>
          </cell>
          <cell r="AZ939">
            <v>5.4</v>
          </cell>
          <cell r="BA939">
            <v>2.2000000000000002</v>
          </cell>
          <cell r="BN939">
            <v>23.8</v>
          </cell>
          <cell r="BO939">
            <v>26.3</v>
          </cell>
          <cell r="BP939">
            <v>28.7</v>
          </cell>
          <cell r="BQ939">
            <v>7.2</v>
          </cell>
          <cell r="BR939">
            <v>9.6</v>
          </cell>
          <cell r="BS939">
            <v>2.7</v>
          </cell>
          <cell r="BT939">
            <v>0.4</v>
          </cell>
          <cell r="BU939">
            <v>1.2</v>
          </cell>
          <cell r="BV939">
            <v>3.4</v>
          </cell>
          <cell r="BW939">
            <v>16.2</v>
          </cell>
          <cell r="BX939">
            <v>42.4</v>
          </cell>
          <cell r="BY939">
            <v>22</v>
          </cell>
          <cell r="BZ939">
            <v>11.3</v>
          </cell>
          <cell r="CA939">
            <v>2.7</v>
          </cell>
          <cell r="CB939">
            <v>1.1000000000000001</v>
          </cell>
          <cell r="CC939">
            <v>1</v>
          </cell>
          <cell r="CD939">
            <v>31</v>
          </cell>
          <cell r="CF939" t="str">
            <v>Other Industries</v>
          </cell>
          <cell r="CG939">
            <v>1.3999999999999915</v>
          </cell>
        </row>
        <row r="940">
          <cell r="B940">
            <v>451815</v>
          </cell>
          <cell r="C940" t="str">
            <v>First Aid Trainers</v>
          </cell>
          <cell r="E940">
            <v>1163</v>
          </cell>
          <cell r="F940" t="str">
            <v>n/a</v>
          </cell>
          <cell r="G940">
            <v>50</v>
          </cell>
          <cell r="H940">
            <v>50</v>
          </cell>
          <cell r="I940">
            <v>32</v>
          </cell>
          <cell r="J940">
            <v>68</v>
          </cell>
          <cell r="K940">
            <v>7</v>
          </cell>
          <cell r="L940">
            <v>21.4</v>
          </cell>
          <cell r="M940">
            <v>25.3</v>
          </cell>
          <cell r="N940">
            <v>28.7</v>
          </cell>
          <cell r="O940">
            <v>14</v>
          </cell>
          <cell r="P940">
            <v>0.9</v>
          </cell>
          <cell r="Q940">
            <v>2.7</v>
          </cell>
          <cell r="Y940">
            <v>32</v>
          </cell>
          <cell r="AA940">
            <v>7.3</v>
          </cell>
          <cell r="AF940">
            <v>45</v>
          </cell>
          <cell r="AH940">
            <v>860</v>
          </cell>
          <cell r="AI940">
            <v>864</v>
          </cell>
          <cell r="AN940">
            <v>29</v>
          </cell>
          <cell r="AR940">
            <v>6.4</v>
          </cell>
          <cell r="AT940" t="str">
            <v>Education and Training</v>
          </cell>
          <cell r="AU940" t="str">
            <v>Health Care and Social Assistance</v>
          </cell>
          <cell r="AV940" t="str">
            <v>Arts and Recreation Services</v>
          </cell>
          <cell r="AW940" t="str">
            <v>Other Services</v>
          </cell>
          <cell r="AX940">
            <v>59</v>
          </cell>
          <cell r="AY940">
            <v>27.9</v>
          </cell>
          <cell r="AZ940">
            <v>7</v>
          </cell>
          <cell r="BA940">
            <v>3.6</v>
          </cell>
          <cell r="BN940">
            <v>20.6</v>
          </cell>
          <cell r="BO940">
            <v>26.8</v>
          </cell>
          <cell r="BP940">
            <v>24.6</v>
          </cell>
          <cell r="BQ940">
            <v>7.7</v>
          </cell>
          <cell r="BR940">
            <v>14.9</v>
          </cell>
          <cell r="BS940">
            <v>2.1</v>
          </cell>
          <cell r="BT940">
            <v>1.3</v>
          </cell>
          <cell r="BU940">
            <v>2.1</v>
          </cell>
          <cell r="BV940">
            <v>3.1</v>
          </cell>
          <cell r="BW940">
            <v>14.2</v>
          </cell>
          <cell r="BX940">
            <v>12.2</v>
          </cell>
          <cell r="BY940">
            <v>13.6</v>
          </cell>
          <cell r="BZ940">
            <v>24.2</v>
          </cell>
          <cell r="CA940">
            <v>15.3</v>
          </cell>
          <cell r="CB940">
            <v>9.6</v>
          </cell>
          <cell r="CC940">
            <v>7.9</v>
          </cell>
          <cell r="CD940">
            <v>48</v>
          </cell>
          <cell r="CF940" t="str">
            <v>Other Industries</v>
          </cell>
          <cell r="CG940">
            <v>2.5</v>
          </cell>
        </row>
        <row r="941">
          <cell r="B941">
            <v>451816</v>
          </cell>
          <cell r="C941" t="str">
            <v>Religious Assistants</v>
          </cell>
          <cell r="E941">
            <v>1163</v>
          </cell>
          <cell r="F941" t="str">
            <v>n/a</v>
          </cell>
          <cell r="G941">
            <v>32</v>
          </cell>
          <cell r="H941">
            <v>69</v>
          </cell>
          <cell r="I941">
            <v>36</v>
          </cell>
          <cell r="J941">
            <v>65</v>
          </cell>
          <cell r="K941">
            <v>20.7</v>
          </cell>
          <cell r="L941">
            <v>34</v>
          </cell>
          <cell r="M941">
            <v>17.5</v>
          </cell>
          <cell r="N941">
            <v>8.5</v>
          </cell>
          <cell r="O941">
            <v>13.4</v>
          </cell>
          <cell r="P941">
            <v>1.2</v>
          </cell>
          <cell r="Q941">
            <v>4.7</v>
          </cell>
          <cell r="Y941">
            <v>36</v>
          </cell>
          <cell r="AA941">
            <v>7.3</v>
          </cell>
          <cell r="AF941">
            <v>43</v>
          </cell>
          <cell r="AH941">
            <v>2100</v>
          </cell>
          <cell r="AI941">
            <v>2083</v>
          </cell>
          <cell r="AN941">
            <v>29</v>
          </cell>
          <cell r="AR941">
            <v>6.4</v>
          </cell>
          <cell r="AT941" t="str">
            <v>Other Services</v>
          </cell>
          <cell r="AU941" t="str">
            <v>Health Care and Social Assistance</v>
          </cell>
          <cell r="AV941" t="str">
            <v>Education and Training</v>
          </cell>
          <cell r="AW941" t="str">
            <v>Accommodation and Food Services</v>
          </cell>
          <cell r="AX941">
            <v>54.5</v>
          </cell>
          <cell r="AY941">
            <v>22.9</v>
          </cell>
          <cell r="AZ941">
            <v>16.100000000000001</v>
          </cell>
          <cell r="BA941">
            <v>2.9</v>
          </cell>
          <cell r="BN941">
            <v>33.5</v>
          </cell>
          <cell r="BO941">
            <v>23.1</v>
          </cell>
          <cell r="BP941">
            <v>16.2</v>
          </cell>
          <cell r="BQ941">
            <v>13.9</v>
          </cell>
          <cell r="BR941">
            <v>7.8</v>
          </cell>
          <cell r="BS941">
            <v>2.5</v>
          </cell>
          <cell r="BT941">
            <v>0.7</v>
          </cell>
          <cell r="BU941">
            <v>2.2999999999999998</v>
          </cell>
          <cell r="BV941">
            <v>2</v>
          </cell>
          <cell r="BW941">
            <v>9.4</v>
          </cell>
          <cell r="BX941">
            <v>15.3</v>
          </cell>
          <cell r="BY941">
            <v>14.9</v>
          </cell>
          <cell r="BZ941">
            <v>19.2</v>
          </cell>
          <cell r="CA941">
            <v>12.6</v>
          </cell>
          <cell r="CB941">
            <v>12.2</v>
          </cell>
          <cell r="CC941">
            <v>14.4</v>
          </cell>
          <cell r="CD941">
            <v>49</v>
          </cell>
          <cell r="CF941" t="str">
            <v>Other Industries</v>
          </cell>
          <cell r="CG941">
            <v>3.5999999999999943</v>
          </cell>
        </row>
        <row r="942">
          <cell r="B942">
            <v>451899</v>
          </cell>
          <cell r="C942" t="str">
            <v>Personal Service Workers (not covered elsewhere)</v>
          </cell>
          <cell r="E942">
            <v>1163</v>
          </cell>
          <cell r="F942" t="str">
            <v>n/a</v>
          </cell>
          <cell r="G942">
            <v>26</v>
          </cell>
          <cell r="H942">
            <v>74</v>
          </cell>
          <cell r="I942">
            <v>29</v>
          </cell>
          <cell r="J942">
            <v>71</v>
          </cell>
          <cell r="K942">
            <v>6.3</v>
          </cell>
          <cell r="L942">
            <v>17.600000000000001</v>
          </cell>
          <cell r="M942">
            <v>13.9</v>
          </cell>
          <cell r="N942">
            <v>16.5</v>
          </cell>
          <cell r="O942">
            <v>24.8</v>
          </cell>
          <cell r="P942">
            <v>5.2</v>
          </cell>
          <cell r="Q942">
            <v>15.7</v>
          </cell>
          <cell r="Y942">
            <v>29</v>
          </cell>
          <cell r="AA942">
            <v>7.3</v>
          </cell>
          <cell r="AF942">
            <v>44</v>
          </cell>
          <cell r="AH942">
            <v>5200</v>
          </cell>
          <cell r="AI942">
            <v>5158</v>
          </cell>
          <cell r="AN942">
            <v>29</v>
          </cell>
          <cell r="AR942">
            <v>6.4</v>
          </cell>
          <cell r="AT942" t="str">
            <v>Health Care and Social Assistance</v>
          </cell>
          <cell r="AU942" t="str">
            <v>Other Services</v>
          </cell>
          <cell r="AV942" t="str">
            <v>Education and Training</v>
          </cell>
          <cell r="AW942" t="str">
            <v>Transport, Postal and Warehousing</v>
          </cell>
          <cell r="AX942">
            <v>31.3</v>
          </cell>
          <cell r="AY942">
            <v>23</v>
          </cell>
          <cell r="AZ942">
            <v>14.6</v>
          </cell>
          <cell r="BA942">
            <v>10.5</v>
          </cell>
          <cell r="BN942">
            <v>31.3</v>
          </cell>
          <cell r="BO942">
            <v>30.4</v>
          </cell>
          <cell r="BP942">
            <v>19.600000000000001</v>
          </cell>
          <cell r="BQ942">
            <v>3.9</v>
          </cell>
          <cell r="BR942">
            <v>11</v>
          </cell>
          <cell r="BS942">
            <v>1.3</v>
          </cell>
          <cell r="BT942">
            <v>0.5</v>
          </cell>
          <cell r="BU942">
            <v>2</v>
          </cell>
          <cell r="BV942">
            <v>4.8</v>
          </cell>
          <cell r="BW942">
            <v>13</v>
          </cell>
          <cell r="BX942">
            <v>13.8</v>
          </cell>
          <cell r="BY942">
            <v>16.899999999999999</v>
          </cell>
          <cell r="BZ942">
            <v>23.4</v>
          </cell>
          <cell r="CA942">
            <v>12</v>
          </cell>
          <cell r="CB942">
            <v>8.6999999999999993</v>
          </cell>
          <cell r="CC942">
            <v>7.3</v>
          </cell>
          <cell r="CD942">
            <v>45</v>
          </cell>
          <cell r="CF942" t="str">
            <v>Other Industries</v>
          </cell>
          <cell r="CG942">
            <v>20.600000000000009</v>
          </cell>
        </row>
        <row r="943">
          <cell r="B943">
            <v>452211</v>
          </cell>
          <cell r="C943" t="str">
            <v>Bungy Jump Masters</v>
          </cell>
          <cell r="E943">
            <v>1265</v>
          </cell>
          <cell r="F943" t="str">
            <v>n/a</v>
          </cell>
          <cell r="G943">
            <v>100</v>
          </cell>
          <cell r="H943">
            <v>0</v>
          </cell>
          <cell r="I943">
            <v>100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100</v>
          </cell>
          <cell r="Y943">
            <v>100</v>
          </cell>
          <cell r="AA943">
            <v>3</v>
          </cell>
          <cell r="AF943">
            <v>46</v>
          </cell>
          <cell r="AH943">
            <v>10</v>
          </cell>
          <cell r="AI943">
            <v>7</v>
          </cell>
          <cell r="AN943">
            <v>-6.6</v>
          </cell>
          <cell r="AR943">
            <v>16.600000000000001</v>
          </cell>
          <cell r="AT943" t="str">
            <v>Arts and Recreation Services</v>
          </cell>
          <cell r="AU943" t="str">
            <v>No other main Industry</v>
          </cell>
          <cell r="AV943" t="str">
            <v>No other main Industry</v>
          </cell>
          <cell r="AW943" t="str">
            <v>No other main Industry</v>
          </cell>
          <cell r="AX943">
            <v>100</v>
          </cell>
          <cell r="AY943" t="str">
            <v>n/a</v>
          </cell>
          <cell r="AZ943" t="str">
            <v>n/a</v>
          </cell>
          <cell r="BA943" t="str">
            <v>n/a</v>
          </cell>
          <cell r="BN943">
            <v>0</v>
          </cell>
          <cell r="BO943">
            <v>0</v>
          </cell>
          <cell r="BP943">
            <v>100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57.1</v>
          </cell>
          <cell r="BX943">
            <v>0</v>
          </cell>
          <cell r="BY943">
            <v>42.9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24</v>
          </cell>
          <cell r="CF943" t="str">
            <v>No other main Industry</v>
          </cell>
          <cell r="CG943" t="str">
            <v>n/a</v>
          </cell>
        </row>
        <row r="944">
          <cell r="B944">
            <v>452212</v>
          </cell>
          <cell r="C944" t="str">
            <v>Fishing Guides</v>
          </cell>
          <cell r="E944">
            <v>1265</v>
          </cell>
          <cell r="F944" t="str">
            <v>n/a</v>
          </cell>
          <cell r="G944">
            <v>103</v>
          </cell>
          <cell r="H944">
            <v>3</v>
          </cell>
          <cell r="I944">
            <v>64</v>
          </cell>
          <cell r="J944">
            <v>36</v>
          </cell>
          <cell r="K944">
            <v>0</v>
          </cell>
          <cell r="L944">
            <v>0</v>
          </cell>
          <cell r="M944">
            <v>4.7</v>
          </cell>
          <cell r="N944">
            <v>59.4</v>
          </cell>
          <cell r="O944">
            <v>12.5</v>
          </cell>
          <cell r="P944">
            <v>9.4</v>
          </cell>
          <cell r="Q944">
            <v>14.1</v>
          </cell>
          <cell r="Y944">
            <v>64</v>
          </cell>
          <cell r="AA944">
            <v>3</v>
          </cell>
          <cell r="AF944">
            <v>52</v>
          </cell>
          <cell r="AH944">
            <v>90</v>
          </cell>
          <cell r="AI944">
            <v>92</v>
          </cell>
          <cell r="AN944">
            <v>-6.6</v>
          </cell>
          <cell r="AR944">
            <v>16.600000000000001</v>
          </cell>
          <cell r="AT944" t="str">
            <v>Transport, Postal and Warehousing</v>
          </cell>
          <cell r="AU944" t="str">
            <v>Agriculture, Forestry and Fishing</v>
          </cell>
          <cell r="AV944" t="str">
            <v>Administrative and Support Services</v>
          </cell>
          <cell r="AW944" t="str">
            <v>Education and Training</v>
          </cell>
          <cell r="AX944">
            <v>58</v>
          </cell>
          <cell r="AY944">
            <v>15.9</v>
          </cell>
          <cell r="AZ944">
            <v>10.199999999999999</v>
          </cell>
          <cell r="BA944">
            <v>6.8</v>
          </cell>
          <cell r="BN944">
            <v>17.2</v>
          </cell>
          <cell r="BO944">
            <v>6.5</v>
          </cell>
          <cell r="BP944">
            <v>40.9</v>
          </cell>
          <cell r="BQ944">
            <v>0</v>
          </cell>
          <cell r="BR944">
            <v>8.6</v>
          </cell>
          <cell r="BS944">
            <v>5.4</v>
          </cell>
          <cell r="BT944">
            <v>21.5</v>
          </cell>
          <cell r="BU944">
            <v>0</v>
          </cell>
          <cell r="BV944">
            <v>0</v>
          </cell>
          <cell r="BW944">
            <v>3.2</v>
          </cell>
          <cell r="BX944">
            <v>14</v>
          </cell>
          <cell r="BY944">
            <v>26.9</v>
          </cell>
          <cell r="BZ944">
            <v>31.2</v>
          </cell>
          <cell r="CA944">
            <v>15.1</v>
          </cell>
          <cell r="CB944">
            <v>6.5</v>
          </cell>
          <cell r="CC944">
            <v>3.2</v>
          </cell>
          <cell r="CD944">
            <v>47</v>
          </cell>
          <cell r="CF944" t="str">
            <v>Other Industries</v>
          </cell>
          <cell r="CG944">
            <v>9.0999999999999943</v>
          </cell>
        </row>
        <row r="945">
          <cell r="B945">
            <v>452213</v>
          </cell>
          <cell r="C945" t="str">
            <v>Hunting Guides</v>
          </cell>
          <cell r="E945">
            <v>1265</v>
          </cell>
          <cell r="F945" t="str">
            <v>n/a</v>
          </cell>
          <cell r="G945">
            <v>71</v>
          </cell>
          <cell r="H945">
            <v>0</v>
          </cell>
          <cell r="I945">
            <v>50</v>
          </cell>
          <cell r="J945">
            <v>50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100</v>
          </cell>
          <cell r="Y945">
            <v>50</v>
          </cell>
          <cell r="AA945">
            <v>3</v>
          </cell>
          <cell r="AF945">
            <v>66</v>
          </cell>
          <cell r="AH945">
            <v>10</v>
          </cell>
          <cell r="AI945">
            <v>7</v>
          </cell>
          <cell r="AN945">
            <v>-6.6</v>
          </cell>
          <cell r="AR945">
            <v>16.600000000000001</v>
          </cell>
          <cell r="AT945" t="str">
            <v>Agriculture, Forestry and Fishing</v>
          </cell>
          <cell r="AU945" t="str">
            <v>No other main Industry</v>
          </cell>
          <cell r="AV945" t="str">
            <v>No other main Industry</v>
          </cell>
          <cell r="AW945" t="str">
            <v>No other main Industry</v>
          </cell>
          <cell r="AX945">
            <v>100</v>
          </cell>
          <cell r="AY945" t="str">
            <v>n/a</v>
          </cell>
          <cell r="AZ945" t="str">
            <v>n/a</v>
          </cell>
          <cell r="BA945" t="str">
            <v>n/a</v>
          </cell>
          <cell r="BN945">
            <v>0</v>
          </cell>
          <cell r="BO945">
            <v>0</v>
          </cell>
          <cell r="BP945">
            <v>57.1</v>
          </cell>
          <cell r="BQ945">
            <v>0</v>
          </cell>
          <cell r="BR945">
            <v>0</v>
          </cell>
          <cell r="BS945">
            <v>0</v>
          </cell>
          <cell r="BT945">
            <v>42.9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100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40</v>
          </cell>
          <cell r="CF945" t="str">
            <v>No other main Industry</v>
          </cell>
          <cell r="CG945" t="str">
            <v>n/a</v>
          </cell>
        </row>
        <row r="946">
          <cell r="B946">
            <v>452214</v>
          </cell>
          <cell r="C946" t="str">
            <v>Mountain and Glacier Guides</v>
          </cell>
          <cell r="E946">
            <v>1265</v>
          </cell>
          <cell r="F946" t="str">
            <v>n/a</v>
          </cell>
          <cell r="G946">
            <v>68</v>
          </cell>
          <cell r="H946">
            <v>46</v>
          </cell>
          <cell r="I946">
            <v>41</v>
          </cell>
          <cell r="J946">
            <v>59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100</v>
          </cell>
          <cell r="P946">
            <v>0</v>
          </cell>
          <cell r="Q946">
            <v>0</v>
          </cell>
          <cell r="Y946">
            <v>41</v>
          </cell>
          <cell r="AA946">
            <v>3</v>
          </cell>
          <cell r="AF946">
            <v>51</v>
          </cell>
          <cell r="AH946">
            <v>20</v>
          </cell>
          <cell r="AI946">
            <v>22</v>
          </cell>
          <cell r="AN946">
            <v>-6.6</v>
          </cell>
          <cell r="AR946">
            <v>16.600000000000001</v>
          </cell>
          <cell r="AT946" t="str">
            <v>Arts and Recreation Services</v>
          </cell>
          <cell r="AU946" t="str">
            <v>Administrative and Support Services</v>
          </cell>
          <cell r="AV946" t="str">
            <v>Accommodation and Food Services</v>
          </cell>
          <cell r="AW946" t="str">
            <v>Education and Training</v>
          </cell>
          <cell r="AX946">
            <v>52</v>
          </cell>
          <cell r="AY946">
            <v>24</v>
          </cell>
          <cell r="AZ946">
            <v>12</v>
          </cell>
          <cell r="BA946">
            <v>12</v>
          </cell>
          <cell r="BN946">
            <v>38.9</v>
          </cell>
          <cell r="BO946">
            <v>38.9</v>
          </cell>
          <cell r="BP946">
            <v>22.2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16.7</v>
          </cell>
          <cell r="BW946">
            <v>0</v>
          </cell>
          <cell r="BX946">
            <v>12.5</v>
          </cell>
          <cell r="BY946">
            <v>33.299999999999997</v>
          </cell>
          <cell r="BZ946">
            <v>12.5</v>
          </cell>
          <cell r="CA946">
            <v>12.5</v>
          </cell>
          <cell r="CB946">
            <v>0</v>
          </cell>
          <cell r="CC946">
            <v>12.5</v>
          </cell>
          <cell r="CD946">
            <v>42</v>
          </cell>
          <cell r="CF946" t="str">
            <v>No other main Industry</v>
          </cell>
          <cell r="CG946" t="str">
            <v>n/a</v>
          </cell>
        </row>
        <row r="947">
          <cell r="B947">
            <v>452215</v>
          </cell>
          <cell r="C947" t="str">
            <v>Outdoor Adventure Instructors</v>
          </cell>
          <cell r="E947">
            <v>1265</v>
          </cell>
          <cell r="F947" t="str">
            <v>n/a</v>
          </cell>
          <cell r="G947">
            <v>59</v>
          </cell>
          <cell r="H947">
            <v>41</v>
          </cell>
          <cell r="I947">
            <v>59</v>
          </cell>
          <cell r="J947">
            <v>41</v>
          </cell>
          <cell r="K947">
            <v>13.5</v>
          </cell>
          <cell r="L947">
            <v>30.3</v>
          </cell>
          <cell r="M947">
            <v>9.5</v>
          </cell>
          <cell r="N947">
            <v>24.2</v>
          </cell>
          <cell r="O947">
            <v>16.899999999999999</v>
          </cell>
          <cell r="P947">
            <v>2.1</v>
          </cell>
          <cell r="Q947">
            <v>3.5</v>
          </cell>
          <cell r="Y947">
            <v>59</v>
          </cell>
          <cell r="AA947">
            <v>3</v>
          </cell>
          <cell r="AF947">
            <v>49</v>
          </cell>
          <cell r="AH947">
            <v>1400</v>
          </cell>
          <cell r="AI947">
            <v>1373</v>
          </cell>
          <cell r="AN947">
            <v>-6.6</v>
          </cell>
          <cell r="AR947">
            <v>16.600000000000001</v>
          </cell>
          <cell r="AT947" t="str">
            <v>Education and Training</v>
          </cell>
          <cell r="AU947" t="str">
            <v>Arts and Recreation Services</v>
          </cell>
          <cell r="AV947" t="str">
            <v>Public Administration and Safety</v>
          </cell>
          <cell r="AW947" t="str">
            <v>Other Services</v>
          </cell>
          <cell r="AX947">
            <v>54.9</v>
          </cell>
          <cell r="AY947">
            <v>29.6</v>
          </cell>
          <cell r="AZ947">
            <v>4.4000000000000004</v>
          </cell>
          <cell r="BA947">
            <v>3</v>
          </cell>
          <cell r="BN947">
            <v>26.3</v>
          </cell>
          <cell r="BO947">
            <v>32.5</v>
          </cell>
          <cell r="BP947">
            <v>20.2</v>
          </cell>
          <cell r="BQ947">
            <v>5.6</v>
          </cell>
          <cell r="BR947">
            <v>10.5</v>
          </cell>
          <cell r="BS947">
            <v>2.5</v>
          </cell>
          <cell r="BT947">
            <v>0.7</v>
          </cell>
          <cell r="BU947">
            <v>1.7</v>
          </cell>
          <cell r="BV947">
            <v>11.3</v>
          </cell>
          <cell r="BW947">
            <v>24.7</v>
          </cell>
          <cell r="BX947">
            <v>32.700000000000003</v>
          </cell>
          <cell r="BY947">
            <v>13.6</v>
          </cell>
          <cell r="BZ947">
            <v>10.8</v>
          </cell>
          <cell r="CA947">
            <v>3.1</v>
          </cell>
          <cell r="CB947">
            <v>2.6</v>
          </cell>
          <cell r="CC947">
            <v>1.1000000000000001</v>
          </cell>
          <cell r="CD947">
            <v>28</v>
          </cell>
          <cell r="CF947" t="str">
            <v>Other Industries</v>
          </cell>
          <cell r="CG947">
            <v>8.0999999999999943</v>
          </cell>
        </row>
        <row r="948">
          <cell r="B948">
            <v>452216</v>
          </cell>
          <cell r="C948" t="str">
            <v>Trekking Guides</v>
          </cell>
          <cell r="E948">
            <v>1265</v>
          </cell>
          <cell r="F948" t="str">
            <v>n/a</v>
          </cell>
          <cell r="G948">
            <v>46</v>
          </cell>
          <cell r="H948">
            <v>41</v>
          </cell>
          <cell r="I948">
            <v>47</v>
          </cell>
          <cell r="J948">
            <v>53</v>
          </cell>
          <cell r="K948">
            <v>0</v>
          </cell>
          <cell r="L948">
            <v>25</v>
          </cell>
          <cell r="M948">
            <v>0</v>
          </cell>
          <cell r="N948">
            <v>50</v>
          </cell>
          <cell r="O948">
            <v>25</v>
          </cell>
          <cell r="P948">
            <v>0</v>
          </cell>
          <cell r="Q948">
            <v>0</v>
          </cell>
          <cell r="Y948">
            <v>47</v>
          </cell>
          <cell r="AA948">
            <v>3</v>
          </cell>
          <cell r="AF948">
            <v>70</v>
          </cell>
          <cell r="AH948">
            <v>20</v>
          </cell>
          <cell r="AI948">
            <v>22</v>
          </cell>
          <cell r="AN948">
            <v>-6.6</v>
          </cell>
          <cell r="AR948">
            <v>16.600000000000001</v>
          </cell>
          <cell r="AT948" t="str">
            <v>Administrative and Support Services</v>
          </cell>
          <cell r="AU948" t="str">
            <v>Retail Trade</v>
          </cell>
          <cell r="AV948" t="str">
            <v>Transport, Postal and Warehousing</v>
          </cell>
          <cell r="AW948" t="str">
            <v>Arts and Recreation Services</v>
          </cell>
          <cell r="AX948">
            <v>30.8</v>
          </cell>
          <cell r="AY948">
            <v>23.1</v>
          </cell>
          <cell r="AZ948">
            <v>23.1</v>
          </cell>
          <cell r="BA948">
            <v>23.1</v>
          </cell>
          <cell r="BN948">
            <v>14.3</v>
          </cell>
          <cell r="BO948">
            <v>14.3</v>
          </cell>
          <cell r="BP948">
            <v>19</v>
          </cell>
          <cell r="BQ948">
            <v>0</v>
          </cell>
          <cell r="BR948">
            <v>0</v>
          </cell>
          <cell r="BS948">
            <v>28.6</v>
          </cell>
          <cell r="BT948">
            <v>23.8</v>
          </cell>
          <cell r="BU948">
            <v>0</v>
          </cell>
          <cell r="BV948">
            <v>0</v>
          </cell>
          <cell r="BW948">
            <v>22.2</v>
          </cell>
          <cell r="BX948">
            <v>0</v>
          </cell>
          <cell r="BY948">
            <v>33.299999999999997</v>
          </cell>
          <cell r="BZ948">
            <v>22.2</v>
          </cell>
          <cell r="CA948">
            <v>0</v>
          </cell>
          <cell r="CB948">
            <v>0</v>
          </cell>
          <cell r="CC948">
            <v>22.2</v>
          </cell>
          <cell r="CD948">
            <v>40</v>
          </cell>
          <cell r="CF948" t="str">
            <v>No other main Industry</v>
          </cell>
          <cell r="CG948" t="str">
            <v>n/a</v>
          </cell>
        </row>
        <row r="949">
          <cell r="B949">
            <v>452217</v>
          </cell>
          <cell r="C949" t="str">
            <v>Whitewater Rafting Guides</v>
          </cell>
          <cell r="E949">
            <v>1265</v>
          </cell>
          <cell r="F949" t="str">
            <v>n/a</v>
          </cell>
          <cell r="G949">
            <v>89</v>
          </cell>
          <cell r="H949">
            <v>11</v>
          </cell>
          <cell r="I949">
            <v>54</v>
          </cell>
          <cell r="J949">
            <v>46</v>
          </cell>
          <cell r="K949">
            <v>0</v>
          </cell>
          <cell r="L949">
            <v>33.299999999999997</v>
          </cell>
          <cell r="M949">
            <v>0</v>
          </cell>
          <cell r="N949">
            <v>66.7</v>
          </cell>
          <cell r="O949">
            <v>0</v>
          </cell>
          <cell r="P949">
            <v>0</v>
          </cell>
          <cell r="Q949">
            <v>0</v>
          </cell>
          <cell r="Y949">
            <v>54</v>
          </cell>
          <cell r="AA949">
            <v>3</v>
          </cell>
          <cell r="AF949">
            <v>45</v>
          </cell>
          <cell r="AH949">
            <v>30</v>
          </cell>
          <cell r="AI949">
            <v>28</v>
          </cell>
          <cell r="AN949">
            <v>-6.6</v>
          </cell>
          <cell r="AR949">
            <v>16.600000000000001</v>
          </cell>
          <cell r="AT949" t="str">
            <v>Arts and Recreation Services</v>
          </cell>
          <cell r="AU949" t="str">
            <v>Administrative and Support Services</v>
          </cell>
          <cell r="AV949" t="str">
            <v>Transport, Postal and Warehousing</v>
          </cell>
          <cell r="AW949" t="str">
            <v>No other main Industry</v>
          </cell>
          <cell r="AX949">
            <v>52.2</v>
          </cell>
          <cell r="AY949">
            <v>30.4</v>
          </cell>
          <cell r="AZ949">
            <v>17.399999999999999</v>
          </cell>
          <cell r="BA949" t="str">
            <v>n/a</v>
          </cell>
          <cell r="BN949">
            <v>0</v>
          </cell>
          <cell r="BO949">
            <v>0</v>
          </cell>
          <cell r="BP949">
            <v>100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10.3</v>
          </cell>
          <cell r="BX949">
            <v>37.9</v>
          </cell>
          <cell r="BY949">
            <v>27.6</v>
          </cell>
          <cell r="BZ949">
            <v>24.1</v>
          </cell>
          <cell r="CA949">
            <v>0</v>
          </cell>
          <cell r="CB949">
            <v>0</v>
          </cell>
          <cell r="CC949">
            <v>0</v>
          </cell>
          <cell r="CD949">
            <v>35</v>
          </cell>
          <cell r="CF949" t="str">
            <v>No other main Industry</v>
          </cell>
          <cell r="CG949" t="str">
            <v>n/a</v>
          </cell>
        </row>
        <row r="950">
          <cell r="B950">
            <v>452299</v>
          </cell>
          <cell r="C950" t="str">
            <v>Other Outdoor Adventure Guides</v>
          </cell>
          <cell r="E950">
            <v>1265</v>
          </cell>
          <cell r="F950" t="str">
            <v>n/a</v>
          </cell>
          <cell r="G950">
            <v>67</v>
          </cell>
          <cell r="H950">
            <v>33</v>
          </cell>
          <cell r="I950">
            <v>46</v>
          </cell>
          <cell r="J950">
            <v>54</v>
          </cell>
          <cell r="K950">
            <v>4.9000000000000004</v>
          </cell>
          <cell r="L950">
            <v>17.600000000000001</v>
          </cell>
          <cell r="M950">
            <v>17.2</v>
          </cell>
          <cell r="N950">
            <v>25</v>
          </cell>
          <cell r="O950">
            <v>26.2</v>
          </cell>
          <cell r="P950">
            <v>2.5</v>
          </cell>
          <cell r="Q950">
            <v>6.6</v>
          </cell>
          <cell r="Y950">
            <v>46</v>
          </cell>
          <cell r="AA950">
            <v>3</v>
          </cell>
          <cell r="AF950">
            <v>46</v>
          </cell>
          <cell r="AH950">
            <v>290</v>
          </cell>
          <cell r="AI950">
            <v>293</v>
          </cell>
          <cell r="AN950">
            <v>-6.6</v>
          </cell>
          <cell r="AR950">
            <v>16.600000000000001</v>
          </cell>
          <cell r="AT950" t="str">
            <v>Arts and Recreation Services</v>
          </cell>
          <cell r="AU950" t="str">
            <v>Administrative and Support Services</v>
          </cell>
          <cell r="AV950" t="str">
            <v>Education and Training</v>
          </cell>
          <cell r="AW950" t="str">
            <v>Transport, Postal and Warehousing</v>
          </cell>
          <cell r="AX950">
            <v>55.8</v>
          </cell>
          <cell r="AY950">
            <v>15.8</v>
          </cell>
          <cell r="AZ950">
            <v>14</v>
          </cell>
          <cell r="BA950">
            <v>6</v>
          </cell>
          <cell r="BN950">
            <v>35.4</v>
          </cell>
          <cell r="BO950">
            <v>18.5</v>
          </cell>
          <cell r="BP950">
            <v>28.6</v>
          </cell>
          <cell r="BQ950">
            <v>2.7</v>
          </cell>
          <cell r="BR950">
            <v>7.7</v>
          </cell>
          <cell r="BS950">
            <v>3</v>
          </cell>
          <cell r="BT950">
            <v>3</v>
          </cell>
          <cell r="BU950">
            <v>1</v>
          </cell>
          <cell r="BV950">
            <v>4.2</v>
          </cell>
          <cell r="BW950">
            <v>16.5</v>
          </cell>
          <cell r="BX950">
            <v>28.2</v>
          </cell>
          <cell r="BY950">
            <v>20.399999999999999</v>
          </cell>
          <cell r="BZ950">
            <v>19.7</v>
          </cell>
          <cell r="CA950">
            <v>6.3</v>
          </cell>
          <cell r="CB950">
            <v>1.4</v>
          </cell>
          <cell r="CC950">
            <v>3.2</v>
          </cell>
          <cell r="CD950">
            <v>35</v>
          </cell>
          <cell r="CF950" t="str">
            <v>Other Industries</v>
          </cell>
          <cell r="CG950">
            <v>8.4000000000000057</v>
          </cell>
        </row>
        <row r="951">
          <cell r="B951">
            <v>452311</v>
          </cell>
          <cell r="C951" t="str">
            <v>Scuba, Snorkelling and Dive instructors</v>
          </cell>
          <cell r="E951" t="str">
            <v>n/a</v>
          </cell>
          <cell r="F951" t="str">
            <v>n/a</v>
          </cell>
          <cell r="G951">
            <v>72</v>
          </cell>
          <cell r="H951">
            <v>28</v>
          </cell>
          <cell r="I951">
            <v>76</v>
          </cell>
          <cell r="J951">
            <v>24</v>
          </cell>
          <cell r="K951">
            <v>7.1</v>
          </cell>
          <cell r="L951">
            <v>22.2</v>
          </cell>
          <cell r="M951">
            <v>18.8</v>
          </cell>
          <cell r="N951">
            <v>27.1</v>
          </cell>
          <cell r="O951">
            <v>20.399999999999999</v>
          </cell>
          <cell r="P951">
            <v>2.6</v>
          </cell>
          <cell r="Q951">
            <v>1.8</v>
          </cell>
          <cell r="Y951">
            <v>76</v>
          </cell>
          <cell r="AA951">
            <v>3.6</v>
          </cell>
          <cell r="AF951">
            <v>49</v>
          </cell>
          <cell r="AH951">
            <v>590</v>
          </cell>
          <cell r="AI951">
            <v>593</v>
          </cell>
          <cell r="AN951">
            <v>-15</v>
          </cell>
          <cell r="AR951">
            <v>8.9</v>
          </cell>
          <cell r="AT951" t="str">
            <v>Transport, Postal and Warehousing</v>
          </cell>
          <cell r="AU951" t="str">
            <v>Education and Training</v>
          </cell>
          <cell r="AV951" t="str">
            <v>Arts and Recreation Services</v>
          </cell>
          <cell r="AW951" t="str">
            <v>Administrative and Support Services</v>
          </cell>
          <cell r="AX951">
            <v>29.7</v>
          </cell>
          <cell r="AY951">
            <v>29.5</v>
          </cell>
          <cell r="AZ951">
            <v>14</v>
          </cell>
          <cell r="BA951">
            <v>10.4</v>
          </cell>
          <cell r="BN951">
            <v>18.399999999999999</v>
          </cell>
          <cell r="BO951">
            <v>7.7</v>
          </cell>
          <cell r="BP951">
            <v>59.3</v>
          </cell>
          <cell r="BQ951">
            <v>3.2</v>
          </cell>
          <cell r="BR951">
            <v>9.1</v>
          </cell>
          <cell r="BS951">
            <v>2.4</v>
          </cell>
          <cell r="BT951">
            <v>0</v>
          </cell>
          <cell r="BU951">
            <v>0</v>
          </cell>
          <cell r="BV951">
            <v>2.2000000000000002</v>
          </cell>
          <cell r="BW951">
            <v>15.9</v>
          </cell>
          <cell r="BX951">
            <v>39.299999999999997</v>
          </cell>
          <cell r="BY951">
            <v>19.7</v>
          </cell>
          <cell r="BZ951">
            <v>13.3</v>
          </cell>
          <cell r="CA951">
            <v>5.3</v>
          </cell>
          <cell r="CB951">
            <v>2.2999999999999998</v>
          </cell>
          <cell r="CC951">
            <v>2</v>
          </cell>
          <cell r="CD951">
            <v>32</v>
          </cell>
          <cell r="CF951" t="str">
            <v>Other Industries</v>
          </cell>
          <cell r="CG951">
            <v>16.399999999999991</v>
          </cell>
        </row>
        <row r="952">
          <cell r="B952">
            <v>452312</v>
          </cell>
          <cell r="C952" t="str">
            <v>Gymnastics Coaches and Instructors</v>
          </cell>
          <cell r="E952" t="str">
            <v>n/a</v>
          </cell>
          <cell r="F952" t="str">
            <v>n/a</v>
          </cell>
          <cell r="G952">
            <v>20</v>
          </cell>
          <cell r="H952">
            <v>80</v>
          </cell>
          <cell r="I952">
            <v>13</v>
          </cell>
          <cell r="J952">
            <v>87</v>
          </cell>
          <cell r="K952">
            <v>1.9</v>
          </cell>
          <cell r="L952">
            <v>12.5</v>
          </cell>
          <cell r="M952">
            <v>6.7</v>
          </cell>
          <cell r="N952">
            <v>9.5</v>
          </cell>
          <cell r="O952">
            <v>34.9</v>
          </cell>
          <cell r="P952">
            <v>11.3</v>
          </cell>
          <cell r="Q952">
            <v>23.3</v>
          </cell>
          <cell r="Y952">
            <v>13</v>
          </cell>
          <cell r="AA952">
            <v>3.6</v>
          </cell>
          <cell r="AF952">
            <v>43</v>
          </cell>
          <cell r="AH952">
            <v>3700</v>
          </cell>
          <cell r="AI952">
            <v>3735</v>
          </cell>
          <cell r="AN952">
            <v>-15</v>
          </cell>
          <cell r="AR952">
            <v>8.9</v>
          </cell>
          <cell r="AT952" t="str">
            <v>Arts and Recreation Services</v>
          </cell>
          <cell r="AU952" t="str">
            <v>Education and Training</v>
          </cell>
          <cell r="AV952" t="str">
            <v>Other Services</v>
          </cell>
          <cell r="AW952" t="str">
            <v>Public Administration and Safety</v>
          </cell>
          <cell r="AX952">
            <v>49.9</v>
          </cell>
          <cell r="AY952">
            <v>42.7</v>
          </cell>
          <cell r="AZ952">
            <v>4.5</v>
          </cell>
          <cell r="BA952">
            <v>1</v>
          </cell>
          <cell r="BN952">
            <v>28.6</v>
          </cell>
          <cell r="BO952">
            <v>30.5</v>
          </cell>
          <cell r="BP952">
            <v>18.899999999999999</v>
          </cell>
          <cell r="BQ952">
            <v>4.7</v>
          </cell>
          <cell r="BR952">
            <v>10.5</v>
          </cell>
          <cell r="BS952">
            <v>3.2</v>
          </cell>
          <cell r="BT952">
            <v>0.5</v>
          </cell>
          <cell r="BU952">
            <v>3.1</v>
          </cell>
          <cell r="BV952">
            <v>46.7</v>
          </cell>
          <cell r="BW952">
            <v>22</v>
          </cell>
          <cell r="BX952">
            <v>12.7</v>
          </cell>
          <cell r="BY952">
            <v>8.6999999999999993</v>
          </cell>
          <cell r="BZ952">
            <v>6.1</v>
          </cell>
          <cell r="CA952">
            <v>1.9</v>
          </cell>
          <cell r="CB952">
            <v>0.8</v>
          </cell>
          <cell r="CC952">
            <v>1.1000000000000001</v>
          </cell>
          <cell r="CD952">
            <v>20</v>
          </cell>
          <cell r="CF952" t="str">
            <v>Other Industries</v>
          </cell>
          <cell r="CG952">
            <v>1.9000000000000057</v>
          </cell>
        </row>
        <row r="953">
          <cell r="B953">
            <v>452313</v>
          </cell>
          <cell r="C953" t="str">
            <v>Horse Riding Coaches and Instructors</v>
          </cell>
          <cell r="E953" t="str">
            <v>n/a</v>
          </cell>
          <cell r="F953" t="str">
            <v>n/a</v>
          </cell>
          <cell r="G953">
            <v>15</v>
          </cell>
          <cell r="H953">
            <v>86</v>
          </cell>
          <cell r="I953">
            <v>40</v>
          </cell>
          <cell r="J953">
            <v>60</v>
          </cell>
          <cell r="K953">
            <v>4</v>
          </cell>
          <cell r="L953">
            <v>16.100000000000001</v>
          </cell>
          <cell r="M953">
            <v>16.100000000000001</v>
          </cell>
          <cell r="N953">
            <v>14.7</v>
          </cell>
          <cell r="O953">
            <v>27.8</v>
          </cell>
          <cell r="P953">
            <v>6.6</v>
          </cell>
          <cell r="Q953">
            <v>14.6</v>
          </cell>
          <cell r="Y953">
            <v>40</v>
          </cell>
          <cell r="AA953">
            <v>3.6</v>
          </cell>
          <cell r="AF953">
            <v>51</v>
          </cell>
          <cell r="AH953">
            <v>760</v>
          </cell>
          <cell r="AI953">
            <v>763</v>
          </cell>
          <cell r="AN953">
            <v>-15</v>
          </cell>
          <cell r="AR953">
            <v>8.9</v>
          </cell>
          <cell r="AT953" t="str">
            <v>Education and Training</v>
          </cell>
          <cell r="AU953" t="str">
            <v>Agriculture, Forestry and Fishing</v>
          </cell>
          <cell r="AV953" t="str">
            <v>Arts and Recreation Services</v>
          </cell>
          <cell r="AW953" t="str">
            <v>Health Care and Social Assistance</v>
          </cell>
          <cell r="AX953">
            <v>84.9</v>
          </cell>
          <cell r="AY953">
            <v>5.5</v>
          </cell>
          <cell r="AZ953">
            <v>5.3</v>
          </cell>
          <cell r="BA953">
            <v>1.6</v>
          </cell>
          <cell r="BN953">
            <v>31.1</v>
          </cell>
          <cell r="BO953">
            <v>25.6</v>
          </cell>
          <cell r="BP953">
            <v>21.1</v>
          </cell>
          <cell r="BQ953">
            <v>4.3</v>
          </cell>
          <cell r="BR953">
            <v>12.1</v>
          </cell>
          <cell r="BS953">
            <v>2</v>
          </cell>
          <cell r="BT953">
            <v>1.3</v>
          </cell>
          <cell r="BU953">
            <v>2.5</v>
          </cell>
          <cell r="BV953">
            <v>9</v>
          </cell>
          <cell r="BW953">
            <v>13.1</v>
          </cell>
          <cell r="BX953">
            <v>14.9</v>
          </cell>
          <cell r="BY953">
            <v>16</v>
          </cell>
          <cell r="BZ953">
            <v>23.9</v>
          </cell>
          <cell r="CA953">
            <v>9.1999999999999993</v>
          </cell>
          <cell r="CB953">
            <v>7.4</v>
          </cell>
          <cell r="CC953">
            <v>6.6</v>
          </cell>
          <cell r="CD953">
            <v>42</v>
          </cell>
          <cell r="CF953" t="str">
            <v>Other Industries</v>
          </cell>
          <cell r="CG953">
            <v>2.7000000000000028</v>
          </cell>
        </row>
        <row r="954">
          <cell r="B954">
            <v>452314</v>
          </cell>
          <cell r="C954" t="str">
            <v>Snowsport Instructors</v>
          </cell>
          <cell r="E954" t="str">
            <v>n/a</v>
          </cell>
          <cell r="F954" t="str">
            <v>n/a</v>
          </cell>
          <cell r="G954">
            <v>58</v>
          </cell>
          <cell r="H954">
            <v>43</v>
          </cell>
          <cell r="I954">
            <v>41</v>
          </cell>
          <cell r="J954">
            <v>59</v>
          </cell>
          <cell r="K954">
            <v>6.9</v>
          </cell>
          <cell r="L954">
            <v>24.7</v>
          </cell>
          <cell r="M954">
            <v>8.3000000000000007</v>
          </cell>
          <cell r="N954">
            <v>17.399999999999999</v>
          </cell>
          <cell r="O954">
            <v>35.9</v>
          </cell>
          <cell r="P954">
            <v>3.9</v>
          </cell>
          <cell r="Q954">
            <v>3</v>
          </cell>
          <cell r="Y954">
            <v>41</v>
          </cell>
          <cell r="AA954">
            <v>3.6</v>
          </cell>
          <cell r="AF954">
            <v>42</v>
          </cell>
          <cell r="AH954">
            <v>560</v>
          </cell>
          <cell r="AI954">
            <v>562</v>
          </cell>
          <cell r="AN954">
            <v>-15</v>
          </cell>
          <cell r="AR954">
            <v>8.9</v>
          </cell>
          <cell r="AT954" t="str">
            <v>Education and Training</v>
          </cell>
          <cell r="AU954" t="str">
            <v>Arts and Recreation Services</v>
          </cell>
          <cell r="AV954" t="str">
            <v>Transport, Postal and Warehousing</v>
          </cell>
          <cell r="AW954" t="str">
            <v>Accommodation and Food Services</v>
          </cell>
          <cell r="AX954">
            <v>42.4</v>
          </cell>
          <cell r="AY954">
            <v>27.4</v>
          </cell>
          <cell r="AZ954">
            <v>16.100000000000001</v>
          </cell>
          <cell r="BA954">
            <v>12.9</v>
          </cell>
          <cell r="BN954">
            <v>43.1</v>
          </cell>
          <cell r="BO954">
            <v>42.4</v>
          </cell>
          <cell r="BP954">
            <v>6.8</v>
          </cell>
          <cell r="BQ954">
            <v>3</v>
          </cell>
          <cell r="BR954">
            <v>2</v>
          </cell>
          <cell r="BS954">
            <v>0.5</v>
          </cell>
          <cell r="BT954">
            <v>0</v>
          </cell>
          <cell r="BU954">
            <v>2.1</v>
          </cell>
          <cell r="BV954">
            <v>13.4</v>
          </cell>
          <cell r="BW954">
            <v>31.8</v>
          </cell>
          <cell r="BX954">
            <v>25.7</v>
          </cell>
          <cell r="BY954">
            <v>10.1</v>
          </cell>
          <cell r="BZ954">
            <v>8.3000000000000007</v>
          </cell>
          <cell r="CA954">
            <v>5.4</v>
          </cell>
          <cell r="CB954">
            <v>2.8</v>
          </cell>
          <cell r="CC954">
            <v>2.4</v>
          </cell>
          <cell r="CD954">
            <v>25</v>
          </cell>
          <cell r="CF954" t="str">
            <v>Other Industries</v>
          </cell>
          <cell r="CG954">
            <v>1.1999999999999886</v>
          </cell>
        </row>
        <row r="955">
          <cell r="B955">
            <v>452315</v>
          </cell>
          <cell r="C955" t="str">
            <v>Swimming Coaches and Instructors</v>
          </cell>
          <cell r="E955" t="str">
            <v>n/a</v>
          </cell>
          <cell r="F955" t="str">
            <v>n/a</v>
          </cell>
          <cell r="G955">
            <v>27</v>
          </cell>
          <cell r="H955">
            <v>74</v>
          </cell>
          <cell r="I955">
            <v>8</v>
          </cell>
          <cell r="J955">
            <v>92</v>
          </cell>
          <cell r="K955">
            <v>2.5</v>
          </cell>
          <cell r="L955">
            <v>12.6</v>
          </cell>
          <cell r="M955">
            <v>9.5</v>
          </cell>
          <cell r="N955">
            <v>11.9</v>
          </cell>
          <cell r="O955">
            <v>47.7</v>
          </cell>
          <cell r="P955">
            <v>8</v>
          </cell>
          <cell r="Q955">
            <v>7.7</v>
          </cell>
          <cell r="Y955">
            <v>8</v>
          </cell>
          <cell r="AA955">
            <v>3.6</v>
          </cell>
          <cell r="AF955">
            <v>43</v>
          </cell>
          <cell r="AH955">
            <v>12300</v>
          </cell>
          <cell r="AI955">
            <v>12325</v>
          </cell>
          <cell r="AN955">
            <v>-15</v>
          </cell>
          <cell r="AR955">
            <v>8.9</v>
          </cell>
          <cell r="AT955" t="str">
            <v>Education and Training</v>
          </cell>
          <cell r="AU955" t="str">
            <v>Arts and Recreation Services</v>
          </cell>
          <cell r="AV955" t="str">
            <v>Public Administration and Safety</v>
          </cell>
          <cell r="AW955" t="str">
            <v>Other Services</v>
          </cell>
          <cell r="AX955">
            <v>62.8</v>
          </cell>
          <cell r="AY955">
            <v>25.3</v>
          </cell>
          <cell r="AZ955">
            <v>7.9</v>
          </cell>
          <cell r="BA955">
            <v>1.9</v>
          </cell>
          <cell r="BN955">
            <v>30.3</v>
          </cell>
          <cell r="BO955">
            <v>31.7</v>
          </cell>
          <cell r="BP955">
            <v>15.3</v>
          </cell>
          <cell r="BQ955">
            <v>7.2</v>
          </cell>
          <cell r="BR955">
            <v>11</v>
          </cell>
          <cell r="BS955">
            <v>1.5</v>
          </cell>
          <cell r="BT955">
            <v>0.3</v>
          </cell>
          <cell r="BU955">
            <v>2.8</v>
          </cell>
          <cell r="BV955">
            <v>25.6</v>
          </cell>
          <cell r="BW955">
            <v>28.9</v>
          </cell>
          <cell r="BX955">
            <v>11.3</v>
          </cell>
          <cell r="BY955">
            <v>13.8</v>
          </cell>
          <cell r="BZ955">
            <v>12.5</v>
          </cell>
          <cell r="CA955">
            <v>3.8</v>
          </cell>
          <cell r="CB955">
            <v>2.1</v>
          </cell>
          <cell r="CC955">
            <v>1.9</v>
          </cell>
          <cell r="CD955">
            <v>23</v>
          </cell>
          <cell r="CF955" t="str">
            <v>Other Industries</v>
          </cell>
          <cell r="CG955">
            <v>2.0999999999999943</v>
          </cell>
        </row>
        <row r="956">
          <cell r="B956">
            <v>452316</v>
          </cell>
          <cell r="C956" t="str">
            <v>Tennis Coaches</v>
          </cell>
          <cell r="E956" t="str">
            <v>n/a</v>
          </cell>
          <cell r="F956" t="str">
            <v>n/a</v>
          </cell>
          <cell r="G956">
            <v>79</v>
          </cell>
          <cell r="H956">
            <v>21</v>
          </cell>
          <cell r="I956">
            <v>25</v>
          </cell>
          <cell r="J956">
            <v>75</v>
          </cell>
          <cell r="K956">
            <v>3.7</v>
          </cell>
          <cell r="L956">
            <v>18.5</v>
          </cell>
          <cell r="M956">
            <v>9.8000000000000007</v>
          </cell>
          <cell r="N956">
            <v>9.9</v>
          </cell>
          <cell r="O956">
            <v>39</v>
          </cell>
          <cell r="P956">
            <v>7.7</v>
          </cell>
          <cell r="Q956">
            <v>11.4</v>
          </cell>
          <cell r="Y956">
            <v>25</v>
          </cell>
          <cell r="AA956">
            <v>3.6</v>
          </cell>
          <cell r="AF956">
            <v>44</v>
          </cell>
          <cell r="AH956">
            <v>2800</v>
          </cell>
          <cell r="AI956">
            <v>2786</v>
          </cell>
          <cell r="AN956">
            <v>-15</v>
          </cell>
          <cell r="AR956">
            <v>8.9</v>
          </cell>
          <cell r="AT956" t="str">
            <v>Education and Training</v>
          </cell>
          <cell r="AU956" t="str">
            <v>Arts and Recreation Services</v>
          </cell>
          <cell r="AV956" t="str">
            <v>Accommodation and Food Services</v>
          </cell>
          <cell r="AW956" t="str">
            <v>Retail Trade</v>
          </cell>
          <cell r="AX956">
            <v>88.6</v>
          </cell>
          <cell r="AY956">
            <v>9.1</v>
          </cell>
          <cell r="AZ956">
            <v>1</v>
          </cell>
          <cell r="BA956">
            <v>0.5</v>
          </cell>
          <cell r="BN956">
            <v>31.4</v>
          </cell>
          <cell r="BO956">
            <v>33.1</v>
          </cell>
          <cell r="BP956">
            <v>18.7</v>
          </cell>
          <cell r="BQ956">
            <v>6.1</v>
          </cell>
          <cell r="BR956">
            <v>7.4</v>
          </cell>
          <cell r="BS956">
            <v>0.8</v>
          </cell>
          <cell r="BT956">
            <v>0.4</v>
          </cell>
          <cell r="BU956">
            <v>1.9</v>
          </cell>
          <cell r="BV956">
            <v>20</v>
          </cell>
          <cell r="BW956">
            <v>20.9</v>
          </cell>
          <cell r="BX956">
            <v>17.8</v>
          </cell>
          <cell r="BY956">
            <v>16.399999999999999</v>
          </cell>
          <cell r="BZ956">
            <v>13.7</v>
          </cell>
          <cell r="CA956">
            <v>4.4000000000000004</v>
          </cell>
          <cell r="CB956">
            <v>2.7</v>
          </cell>
          <cell r="CC956">
            <v>4</v>
          </cell>
          <cell r="CD956">
            <v>29</v>
          </cell>
          <cell r="CF956" t="str">
            <v>Other Industries</v>
          </cell>
          <cell r="CG956">
            <v>0.80000000000001137</v>
          </cell>
        </row>
        <row r="957">
          <cell r="B957">
            <v>452317</v>
          </cell>
          <cell r="C957" t="str">
            <v>Other Sports Coaches and Instructors</v>
          </cell>
          <cell r="E957" t="str">
            <v>n/a</v>
          </cell>
          <cell r="F957" t="str">
            <v>n/a</v>
          </cell>
          <cell r="G957">
            <v>72</v>
          </cell>
          <cell r="H957">
            <v>28</v>
          </cell>
          <cell r="I957">
            <v>27</v>
          </cell>
          <cell r="J957">
            <v>73</v>
          </cell>
          <cell r="K957">
            <v>4.7</v>
          </cell>
          <cell r="L957">
            <v>19</v>
          </cell>
          <cell r="M957">
            <v>9.1</v>
          </cell>
          <cell r="N957">
            <v>11.1</v>
          </cell>
          <cell r="O957">
            <v>40.5</v>
          </cell>
          <cell r="P957">
            <v>5.5</v>
          </cell>
          <cell r="Q957">
            <v>10</v>
          </cell>
          <cell r="Y957">
            <v>27</v>
          </cell>
          <cell r="AA957">
            <v>3.6</v>
          </cell>
          <cell r="AF957">
            <v>47</v>
          </cell>
          <cell r="AH957">
            <v>7700</v>
          </cell>
          <cell r="AI957">
            <v>7655</v>
          </cell>
          <cell r="AN957">
            <v>-15</v>
          </cell>
          <cell r="AR957">
            <v>8.9</v>
          </cell>
          <cell r="AT957" t="str">
            <v>Education and Training</v>
          </cell>
          <cell r="AU957" t="str">
            <v>Arts and Recreation Services</v>
          </cell>
          <cell r="AV957" t="str">
            <v>Other Services</v>
          </cell>
          <cell r="AW957" t="str">
            <v>Accommodation and Food Services</v>
          </cell>
          <cell r="AX957">
            <v>65.8</v>
          </cell>
          <cell r="AY957">
            <v>25.4</v>
          </cell>
          <cell r="AZ957">
            <v>3.6</v>
          </cell>
          <cell r="BA957">
            <v>1.6</v>
          </cell>
          <cell r="BN957">
            <v>33.1</v>
          </cell>
          <cell r="BO957">
            <v>28.2</v>
          </cell>
          <cell r="BP957">
            <v>19.100000000000001</v>
          </cell>
          <cell r="BQ957">
            <v>5.6</v>
          </cell>
          <cell r="BR957">
            <v>10.7</v>
          </cell>
          <cell r="BS957">
            <v>1</v>
          </cell>
          <cell r="BT957">
            <v>0.4</v>
          </cell>
          <cell r="BU957">
            <v>1.9</v>
          </cell>
          <cell r="BV957">
            <v>25.4</v>
          </cell>
          <cell r="BW957">
            <v>21.7</v>
          </cell>
          <cell r="BX957">
            <v>15.2</v>
          </cell>
          <cell r="BY957">
            <v>15.8</v>
          </cell>
          <cell r="BZ957">
            <v>12.1</v>
          </cell>
          <cell r="CA957">
            <v>4.2</v>
          </cell>
          <cell r="CB957">
            <v>2.7</v>
          </cell>
          <cell r="CC957">
            <v>3</v>
          </cell>
          <cell r="CD957">
            <v>26</v>
          </cell>
          <cell r="CF957" t="str">
            <v>Other Industries</v>
          </cell>
          <cell r="CG957">
            <v>3.6000000000000227</v>
          </cell>
        </row>
        <row r="958">
          <cell r="B958">
            <v>452318</v>
          </cell>
          <cell r="C958" t="str">
            <v>Dog and Horse Racing Officials</v>
          </cell>
          <cell r="E958" t="str">
            <v>n/a</v>
          </cell>
          <cell r="F958" t="str">
            <v>n/a</v>
          </cell>
          <cell r="G958">
            <v>75</v>
          </cell>
          <cell r="H958">
            <v>25</v>
          </cell>
          <cell r="I958">
            <v>64</v>
          </cell>
          <cell r="J958">
            <v>36</v>
          </cell>
          <cell r="K958">
            <v>2.2999999999999998</v>
          </cell>
          <cell r="L958">
            <v>15.9</v>
          </cell>
          <cell r="M958">
            <v>9.3000000000000007</v>
          </cell>
          <cell r="N958">
            <v>20.3</v>
          </cell>
          <cell r="O958">
            <v>31</v>
          </cell>
          <cell r="P958">
            <v>3.7</v>
          </cell>
          <cell r="Q958">
            <v>17.399999999999999</v>
          </cell>
          <cell r="Y958">
            <v>64</v>
          </cell>
          <cell r="AA958">
            <v>3.6</v>
          </cell>
          <cell r="AF958">
            <v>46</v>
          </cell>
          <cell r="AH958">
            <v>570</v>
          </cell>
          <cell r="AI958">
            <v>570</v>
          </cell>
          <cell r="AN958">
            <v>-15</v>
          </cell>
          <cell r="AR958">
            <v>8.9</v>
          </cell>
          <cell r="AT958" t="str">
            <v>Arts and Recreation Services</v>
          </cell>
          <cell r="AU958" t="str">
            <v>Other Services</v>
          </cell>
          <cell r="AV958" t="str">
            <v>Public Administration and Safety</v>
          </cell>
          <cell r="AW958" t="str">
            <v>Agriculture, Forestry and Fishing</v>
          </cell>
          <cell r="AX958">
            <v>86.2</v>
          </cell>
          <cell r="AY958">
            <v>3.7</v>
          </cell>
          <cell r="AZ958">
            <v>3.4</v>
          </cell>
          <cell r="BA958">
            <v>3.2</v>
          </cell>
          <cell r="BN958">
            <v>30.6</v>
          </cell>
          <cell r="BO958">
            <v>30.6</v>
          </cell>
          <cell r="BP958">
            <v>14.1</v>
          </cell>
          <cell r="BQ958">
            <v>6.6</v>
          </cell>
          <cell r="BR958">
            <v>10.6</v>
          </cell>
          <cell r="BS958">
            <v>5.6</v>
          </cell>
          <cell r="BT958">
            <v>1.4</v>
          </cell>
          <cell r="BU958">
            <v>0.5</v>
          </cell>
          <cell r="BV958">
            <v>1.6</v>
          </cell>
          <cell r="BW958">
            <v>8.8000000000000007</v>
          </cell>
          <cell r="BX958">
            <v>19.399999999999999</v>
          </cell>
          <cell r="BY958">
            <v>19.5</v>
          </cell>
          <cell r="BZ958">
            <v>19.5</v>
          </cell>
          <cell r="CA958">
            <v>11.6</v>
          </cell>
          <cell r="CB958">
            <v>5.8</v>
          </cell>
          <cell r="CC958">
            <v>13.7</v>
          </cell>
          <cell r="CD958">
            <v>45</v>
          </cell>
          <cell r="CF958" t="str">
            <v>Other Industries</v>
          </cell>
          <cell r="CG958">
            <v>3.4999999999999858</v>
          </cell>
        </row>
        <row r="959">
          <cell r="B959">
            <v>452321</v>
          </cell>
          <cell r="C959" t="str">
            <v>Sports Development Officers</v>
          </cell>
          <cell r="E959" t="str">
            <v>n/a</v>
          </cell>
          <cell r="F959" t="str">
            <v>n/a</v>
          </cell>
          <cell r="G959">
            <v>66</v>
          </cell>
          <cell r="H959">
            <v>33</v>
          </cell>
          <cell r="I959">
            <v>65</v>
          </cell>
          <cell r="J959">
            <v>35</v>
          </cell>
          <cell r="K959">
            <v>5.3</v>
          </cell>
          <cell r="L959">
            <v>35.6</v>
          </cell>
          <cell r="M959">
            <v>12</v>
          </cell>
          <cell r="N959">
            <v>15.5</v>
          </cell>
          <cell r="O959">
            <v>27</v>
          </cell>
          <cell r="P959">
            <v>1.7</v>
          </cell>
          <cell r="Q959">
            <v>2.8</v>
          </cell>
          <cell r="Y959">
            <v>65</v>
          </cell>
          <cell r="AA959">
            <v>3.6</v>
          </cell>
          <cell r="AF959">
            <v>43</v>
          </cell>
          <cell r="AH959">
            <v>1100</v>
          </cell>
          <cell r="AI959">
            <v>1096</v>
          </cell>
          <cell r="AN959">
            <v>-15</v>
          </cell>
          <cell r="AR959">
            <v>8.9</v>
          </cell>
          <cell r="AT959" t="str">
            <v>Arts and Recreation Services</v>
          </cell>
          <cell r="AU959" t="str">
            <v>Education and Training</v>
          </cell>
          <cell r="AV959" t="str">
            <v>Public Administration and Safety</v>
          </cell>
          <cell r="AW959" t="str">
            <v>Administrative and Support Services</v>
          </cell>
          <cell r="AX959">
            <v>64.7</v>
          </cell>
          <cell r="AY959">
            <v>19.3</v>
          </cell>
          <cell r="AZ959">
            <v>8.6</v>
          </cell>
          <cell r="BA959">
            <v>2.2999999999999998</v>
          </cell>
          <cell r="BN959">
            <v>30.7</v>
          </cell>
          <cell r="BO959">
            <v>20.8</v>
          </cell>
          <cell r="BP959">
            <v>23.5</v>
          </cell>
          <cell r="BQ959">
            <v>7.1</v>
          </cell>
          <cell r="BR959">
            <v>11.9</v>
          </cell>
          <cell r="BS959">
            <v>1.5</v>
          </cell>
          <cell r="BT959">
            <v>1.8</v>
          </cell>
          <cell r="BU959">
            <v>2.6</v>
          </cell>
          <cell r="BV959">
            <v>8.6</v>
          </cell>
          <cell r="BW959">
            <v>20.399999999999999</v>
          </cell>
          <cell r="BX959">
            <v>31.7</v>
          </cell>
          <cell r="BY959">
            <v>18.7</v>
          </cell>
          <cell r="BZ959">
            <v>12.7</v>
          </cell>
          <cell r="CA959">
            <v>3.7</v>
          </cell>
          <cell r="CB959">
            <v>2.6</v>
          </cell>
          <cell r="CC959">
            <v>1.5</v>
          </cell>
          <cell r="CD959">
            <v>30</v>
          </cell>
          <cell r="CF959" t="str">
            <v>Other Industries</v>
          </cell>
          <cell r="CG959">
            <v>5.1000000000000085</v>
          </cell>
        </row>
        <row r="960">
          <cell r="B960">
            <v>452322</v>
          </cell>
          <cell r="C960" t="str">
            <v>Sports Umpires</v>
          </cell>
          <cell r="E960" t="str">
            <v>n/a</v>
          </cell>
          <cell r="F960" t="str">
            <v>n/a</v>
          </cell>
          <cell r="G960">
            <v>72</v>
          </cell>
          <cell r="H960">
            <v>28</v>
          </cell>
          <cell r="I960">
            <v>2</v>
          </cell>
          <cell r="J960">
            <v>98</v>
          </cell>
          <cell r="K960">
            <v>0.7</v>
          </cell>
          <cell r="L960">
            <v>3.4</v>
          </cell>
          <cell r="M960">
            <v>1.7</v>
          </cell>
          <cell r="N960">
            <v>3</v>
          </cell>
          <cell r="O960">
            <v>21.3</v>
          </cell>
          <cell r="P960">
            <v>17</v>
          </cell>
          <cell r="Q960">
            <v>53</v>
          </cell>
          <cell r="Y960">
            <v>2</v>
          </cell>
          <cell r="AA960">
            <v>3.6</v>
          </cell>
          <cell r="AF960">
            <v>47</v>
          </cell>
          <cell r="AH960">
            <v>5200</v>
          </cell>
          <cell r="AI960">
            <v>5178</v>
          </cell>
          <cell r="AN960">
            <v>-15</v>
          </cell>
          <cell r="AR960">
            <v>8.9</v>
          </cell>
          <cell r="AT960" t="str">
            <v>Arts and Recreation Services</v>
          </cell>
          <cell r="AU960" t="str">
            <v>Education and Training</v>
          </cell>
          <cell r="AV960" t="str">
            <v>Public Administration and Safety</v>
          </cell>
          <cell r="AW960" t="str">
            <v>Other Services</v>
          </cell>
          <cell r="AX960">
            <v>91.6</v>
          </cell>
          <cell r="AY960">
            <v>4.5</v>
          </cell>
          <cell r="AZ960">
            <v>1.2</v>
          </cell>
          <cell r="BA960">
            <v>1</v>
          </cell>
          <cell r="BN960">
            <v>21.6</v>
          </cell>
          <cell r="BO960">
            <v>40.299999999999997</v>
          </cell>
          <cell r="BP960">
            <v>13.4</v>
          </cell>
          <cell r="BQ960">
            <v>7.2</v>
          </cell>
          <cell r="BR960">
            <v>13.1</v>
          </cell>
          <cell r="BS960">
            <v>1.4</v>
          </cell>
          <cell r="BT960">
            <v>0.5</v>
          </cell>
          <cell r="BU960">
            <v>2.5</v>
          </cell>
          <cell r="BV960">
            <v>81.400000000000006</v>
          </cell>
          <cell r="BW960">
            <v>11.3</v>
          </cell>
          <cell r="BX960">
            <v>3</v>
          </cell>
          <cell r="BY960">
            <v>1.8</v>
          </cell>
          <cell r="BZ960">
            <v>1</v>
          </cell>
          <cell r="CA960">
            <v>0.4</v>
          </cell>
          <cell r="CB960">
            <v>0.4</v>
          </cell>
          <cell r="CC960">
            <v>0.6</v>
          </cell>
          <cell r="CD960">
            <v>17</v>
          </cell>
          <cell r="CF960" t="str">
            <v>Other Industries</v>
          </cell>
          <cell r="CG960">
            <v>1.7000000000000028</v>
          </cell>
        </row>
        <row r="961">
          <cell r="B961">
            <v>452323</v>
          </cell>
          <cell r="C961" t="str">
            <v>Other Sports Officials</v>
          </cell>
          <cell r="E961" t="str">
            <v>n/a</v>
          </cell>
          <cell r="F961" t="str">
            <v>n/a</v>
          </cell>
          <cell r="G961">
            <v>78</v>
          </cell>
          <cell r="H961">
            <v>24</v>
          </cell>
          <cell r="I961">
            <v>27</v>
          </cell>
          <cell r="J961">
            <v>73</v>
          </cell>
          <cell r="K961">
            <v>2</v>
          </cell>
          <cell r="L961">
            <v>26</v>
          </cell>
          <cell r="M961">
            <v>5.3</v>
          </cell>
          <cell r="N961">
            <v>10</v>
          </cell>
          <cell r="O961">
            <v>32</v>
          </cell>
          <cell r="P961">
            <v>4.7</v>
          </cell>
          <cell r="Q961">
            <v>20</v>
          </cell>
          <cell r="Y961">
            <v>27</v>
          </cell>
          <cell r="AA961">
            <v>3.6</v>
          </cell>
          <cell r="AF961">
            <v>47</v>
          </cell>
          <cell r="AH961">
            <v>180</v>
          </cell>
          <cell r="AI961">
            <v>175</v>
          </cell>
          <cell r="AN961">
            <v>-15</v>
          </cell>
          <cell r="AR961">
            <v>8.9</v>
          </cell>
          <cell r="AT961" t="str">
            <v>Arts and Recreation Services</v>
          </cell>
          <cell r="AU961" t="str">
            <v>Accommodation and Food Services</v>
          </cell>
          <cell r="AV961" t="str">
            <v>Public Administration and Safety</v>
          </cell>
          <cell r="AW961" t="str">
            <v>Administrative and Support Services</v>
          </cell>
          <cell r="AX961">
            <v>72.3</v>
          </cell>
          <cell r="AY961">
            <v>10.1</v>
          </cell>
          <cell r="AZ961">
            <v>6.3</v>
          </cell>
          <cell r="BA961">
            <v>3.8</v>
          </cell>
          <cell r="BN961">
            <v>25.4</v>
          </cell>
          <cell r="BO961">
            <v>37.299999999999997</v>
          </cell>
          <cell r="BP961">
            <v>20.3</v>
          </cell>
          <cell r="BQ961">
            <v>4</v>
          </cell>
          <cell r="BR961">
            <v>7.3</v>
          </cell>
          <cell r="BS961">
            <v>0</v>
          </cell>
          <cell r="BT961">
            <v>1.7</v>
          </cell>
          <cell r="BU961">
            <v>4</v>
          </cell>
          <cell r="BV961">
            <v>20.5</v>
          </cell>
          <cell r="BW961">
            <v>14.8</v>
          </cell>
          <cell r="BX961">
            <v>17</v>
          </cell>
          <cell r="BY961">
            <v>5.0999999999999996</v>
          </cell>
          <cell r="BZ961">
            <v>8.5</v>
          </cell>
          <cell r="CA961">
            <v>5.0999999999999996</v>
          </cell>
          <cell r="CB961">
            <v>10.199999999999999</v>
          </cell>
          <cell r="CC961">
            <v>18.8</v>
          </cell>
          <cell r="CD961">
            <v>36</v>
          </cell>
          <cell r="CF961" t="str">
            <v>Other Industries</v>
          </cell>
          <cell r="CG961">
            <v>7.5000000000000142</v>
          </cell>
        </row>
        <row r="962">
          <cell r="B962">
            <v>452411</v>
          </cell>
          <cell r="C962" t="str">
            <v>Footballers (Soccer, Rugby and AFL)</v>
          </cell>
          <cell r="E962">
            <v>1548</v>
          </cell>
          <cell r="F962" t="str">
            <v>n/a</v>
          </cell>
          <cell r="G962">
            <v>98</v>
          </cell>
          <cell r="H962">
            <v>2</v>
          </cell>
          <cell r="I962">
            <v>52</v>
          </cell>
          <cell r="J962">
            <v>48</v>
          </cell>
          <cell r="K962">
            <v>0.9</v>
          </cell>
          <cell r="L962">
            <v>5.3</v>
          </cell>
          <cell r="M962">
            <v>10.1</v>
          </cell>
          <cell r="N962">
            <v>12.5</v>
          </cell>
          <cell r="O962">
            <v>61</v>
          </cell>
          <cell r="P962">
            <v>5.7</v>
          </cell>
          <cell r="Q962">
            <v>4.5</v>
          </cell>
          <cell r="Y962">
            <v>52</v>
          </cell>
          <cell r="AA962">
            <v>1.5</v>
          </cell>
          <cell r="AF962">
            <v>43</v>
          </cell>
          <cell r="AH962">
            <v>1800</v>
          </cell>
          <cell r="AI962">
            <v>1803</v>
          </cell>
          <cell r="AN962">
            <v>-50.6</v>
          </cell>
          <cell r="AR962">
            <v>13</v>
          </cell>
          <cell r="AT962" t="str">
            <v>Arts and Recreation Services</v>
          </cell>
          <cell r="AU962" t="str">
            <v>Accommodation and Food Services</v>
          </cell>
          <cell r="AV962" t="str">
            <v>Education and Training</v>
          </cell>
          <cell r="AW962" t="str">
            <v>Administrative and Support Services</v>
          </cell>
          <cell r="AX962">
            <v>92.9</v>
          </cell>
          <cell r="AY962">
            <v>2.6</v>
          </cell>
          <cell r="AZ962">
            <v>2.4</v>
          </cell>
          <cell r="BA962">
            <v>0.8</v>
          </cell>
          <cell r="BN962">
            <v>33.200000000000003</v>
          </cell>
          <cell r="BO962">
            <v>32.200000000000003</v>
          </cell>
          <cell r="BP962">
            <v>15.9</v>
          </cell>
          <cell r="BQ962">
            <v>7.7</v>
          </cell>
          <cell r="BR962">
            <v>8</v>
          </cell>
          <cell r="BS962">
            <v>0.2</v>
          </cell>
          <cell r="BT962">
            <v>0.2</v>
          </cell>
          <cell r="BU962">
            <v>2.7</v>
          </cell>
          <cell r="BV962">
            <v>17.899999999999999</v>
          </cell>
          <cell r="BW962">
            <v>46.1</v>
          </cell>
          <cell r="BX962">
            <v>34.4</v>
          </cell>
          <cell r="BY962">
            <v>1.2</v>
          </cell>
          <cell r="BZ962">
            <v>0.2</v>
          </cell>
          <cell r="CA962">
            <v>0</v>
          </cell>
          <cell r="CB962">
            <v>0.2</v>
          </cell>
          <cell r="CC962">
            <v>0</v>
          </cell>
          <cell r="CD962">
            <v>23</v>
          </cell>
          <cell r="CF962" t="str">
            <v>Other Industries</v>
          </cell>
          <cell r="CG962">
            <v>1.2999999999999972</v>
          </cell>
        </row>
        <row r="963">
          <cell r="B963">
            <v>452412</v>
          </cell>
          <cell r="C963" t="str">
            <v>Golfers</v>
          </cell>
          <cell r="E963">
            <v>1548</v>
          </cell>
          <cell r="F963" t="str">
            <v>n/a</v>
          </cell>
          <cell r="G963">
            <v>93</v>
          </cell>
          <cell r="H963">
            <v>8</v>
          </cell>
          <cell r="I963">
            <v>78</v>
          </cell>
          <cell r="J963">
            <v>22</v>
          </cell>
          <cell r="K963">
            <v>0</v>
          </cell>
          <cell r="L963">
            <v>14.1</v>
          </cell>
          <cell r="M963">
            <v>39.700000000000003</v>
          </cell>
          <cell r="N963">
            <v>13.1</v>
          </cell>
          <cell r="O963">
            <v>26.1</v>
          </cell>
          <cell r="P963">
            <v>2.7</v>
          </cell>
          <cell r="Q963">
            <v>4.0999999999999996</v>
          </cell>
          <cell r="Y963">
            <v>78</v>
          </cell>
          <cell r="AA963">
            <v>1.5</v>
          </cell>
          <cell r="AF963">
            <v>46</v>
          </cell>
          <cell r="AH963">
            <v>1000</v>
          </cell>
          <cell r="AI963">
            <v>1046</v>
          </cell>
          <cell r="AN963">
            <v>-50.6</v>
          </cell>
          <cell r="AR963">
            <v>13</v>
          </cell>
          <cell r="AT963" t="str">
            <v>Arts and Recreation Services</v>
          </cell>
          <cell r="AU963" t="str">
            <v>Education and Training</v>
          </cell>
          <cell r="AV963" t="str">
            <v>Accommodation and Food Services</v>
          </cell>
          <cell r="AW963" t="str">
            <v>Retail Trade</v>
          </cell>
          <cell r="AX963">
            <v>48.5</v>
          </cell>
          <cell r="AY963">
            <v>24.9</v>
          </cell>
          <cell r="AZ963">
            <v>13.6</v>
          </cell>
          <cell r="BA963">
            <v>11.1</v>
          </cell>
          <cell r="BN963">
            <v>37.700000000000003</v>
          </cell>
          <cell r="BO963">
            <v>23.8</v>
          </cell>
          <cell r="BP963">
            <v>22.1</v>
          </cell>
          <cell r="BQ963">
            <v>4</v>
          </cell>
          <cell r="BR963">
            <v>8.6</v>
          </cell>
          <cell r="BS963">
            <v>1.1000000000000001</v>
          </cell>
          <cell r="BT963">
            <v>0.5</v>
          </cell>
          <cell r="BU963">
            <v>2.1</v>
          </cell>
          <cell r="BV963">
            <v>1.1000000000000001</v>
          </cell>
          <cell r="BW963">
            <v>12.3</v>
          </cell>
          <cell r="BX963">
            <v>27</v>
          </cell>
          <cell r="BY963">
            <v>25.8</v>
          </cell>
          <cell r="BZ963">
            <v>20.399999999999999</v>
          </cell>
          <cell r="CA963">
            <v>7.1</v>
          </cell>
          <cell r="CB963">
            <v>3.8</v>
          </cell>
          <cell r="CC963">
            <v>2.4</v>
          </cell>
          <cell r="CD963">
            <v>39</v>
          </cell>
          <cell r="CF963" t="str">
            <v>Other Industries</v>
          </cell>
          <cell r="CG963">
            <v>1.9000000000000057</v>
          </cell>
        </row>
        <row r="964">
          <cell r="B964">
            <v>452413</v>
          </cell>
          <cell r="C964" t="str">
            <v>Jockeys</v>
          </cell>
          <cell r="E964">
            <v>1548</v>
          </cell>
          <cell r="F964" t="str">
            <v>n/a</v>
          </cell>
          <cell r="G964">
            <v>69</v>
          </cell>
          <cell r="H964">
            <v>32</v>
          </cell>
          <cell r="I964">
            <v>70</v>
          </cell>
          <cell r="J964">
            <v>30</v>
          </cell>
          <cell r="K964">
            <v>0</v>
          </cell>
          <cell r="L964">
            <v>0</v>
          </cell>
          <cell r="M964">
            <v>5.2</v>
          </cell>
          <cell r="N964">
            <v>51</v>
          </cell>
          <cell r="O964">
            <v>13.4</v>
          </cell>
          <cell r="P964">
            <v>4.7</v>
          </cell>
          <cell r="Q964">
            <v>25.7</v>
          </cell>
          <cell r="Y964">
            <v>70</v>
          </cell>
          <cell r="AA964">
            <v>1.5</v>
          </cell>
          <cell r="AF964">
            <v>49</v>
          </cell>
          <cell r="AH964">
            <v>580</v>
          </cell>
          <cell r="AI964">
            <v>578</v>
          </cell>
          <cell r="AN964">
            <v>-50.6</v>
          </cell>
          <cell r="AR964">
            <v>13</v>
          </cell>
          <cell r="AT964" t="str">
            <v>Arts and Recreation Services</v>
          </cell>
          <cell r="AU964" t="str">
            <v>Transport, Postal and Warehousing</v>
          </cell>
          <cell r="AV964" t="str">
            <v>Manufacturing</v>
          </cell>
          <cell r="AW964" t="str">
            <v>Education and Training</v>
          </cell>
          <cell r="AX964">
            <v>94.4</v>
          </cell>
          <cell r="AY964">
            <v>1.8</v>
          </cell>
          <cell r="AZ964">
            <v>1.3</v>
          </cell>
          <cell r="BA964">
            <v>0.9</v>
          </cell>
          <cell r="BN964">
            <v>26</v>
          </cell>
          <cell r="BO964">
            <v>27.6</v>
          </cell>
          <cell r="BP964">
            <v>26.5</v>
          </cell>
          <cell r="BQ964">
            <v>5.7</v>
          </cell>
          <cell r="BR964">
            <v>10.7</v>
          </cell>
          <cell r="BS964">
            <v>1.9</v>
          </cell>
          <cell r="BT964">
            <v>1</v>
          </cell>
          <cell r="BU964">
            <v>0.5</v>
          </cell>
          <cell r="BV964">
            <v>6.4</v>
          </cell>
          <cell r="BW964">
            <v>24.1</v>
          </cell>
          <cell r="BX964">
            <v>31</v>
          </cell>
          <cell r="BY964">
            <v>23.6</v>
          </cell>
          <cell r="BZ964">
            <v>11.5</v>
          </cell>
          <cell r="CA964">
            <v>1.6</v>
          </cell>
          <cell r="CB964">
            <v>0.9</v>
          </cell>
          <cell r="CC964">
            <v>0.9</v>
          </cell>
          <cell r="CD964">
            <v>30</v>
          </cell>
          <cell r="CF964" t="str">
            <v>Other Industries</v>
          </cell>
          <cell r="CG964">
            <v>1.5999999999999943</v>
          </cell>
        </row>
        <row r="965">
          <cell r="B965">
            <v>452414</v>
          </cell>
          <cell r="C965" t="str">
            <v>Lifeguards</v>
          </cell>
          <cell r="E965">
            <v>1548</v>
          </cell>
          <cell r="F965" t="str">
            <v>n/a</v>
          </cell>
          <cell r="G965">
            <v>62</v>
          </cell>
          <cell r="H965">
            <v>38</v>
          </cell>
          <cell r="I965">
            <v>17</v>
          </cell>
          <cell r="J965">
            <v>83</v>
          </cell>
          <cell r="K965">
            <v>1.4</v>
          </cell>
          <cell r="L965">
            <v>10.9</v>
          </cell>
          <cell r="M965">
            <v>6.7</v>
          </cell>
          <cell r="N965">
            <v>14.3</v>
          </cell>
          <cell r="O965">
            <v>52.9</v>
          </cell>
          <cell r="P965">
            <v>7.8</v>
          </cell>
          <cell r="Q965">
            <v>6</v>
          </cell>
          <cell r="Y965">
            <v>17</v>
          </cell>
          <cell r="AA965">
            <v>1.5</v>
          </cell>
          <cell r="AF965">
            <v>40</v>
          </cell>
          <cell r="AH965">
            <v>4400</v>
          </cell>
          <cell r="AI965">
            <v>4390</v>
          </cell>
          <cell r="AN965">
            <v>-50.6</v>
          </cell>
          <cell r="AR965">
            <v>13</v>
          </cell>
          <cell r="AT965" t="str">
            <v>Arts and Recreation Services</v>
          </cell>
          <cell r="AU965" t="str">
            <v>Public Administration and Safety</v>
          </cell>
          <cell r="AV965" t="str">
            <v>Education and Training</v>
          </cell>
          <cell r="AW965" t="str">
            <v>Other Services</v>
          </cell>
          <cell r="AX965">
            <v>56.6</v>
          </cell>
          <cell r="AY965">
            <v>28.6</v>
          </cell>
          <cell r="AZ965">
            <v>6.3</v>
          </cell>
          <cell r="BA965">
            <v>2.8</v>
          </cell>
          <cell r="BN965">
            <v>28</v>
          </cell>
          <cell r="BO965">
            <v>33.200000000000003</v>
          </cell>
          <cell r="BP965">
            <v>18.3</v>
          </cell>
          <cell r="BQ965">
            <v>4.0999999999999996</v>
          </cell>
          <cell r="BR965">
            <v>10.9</v>
          </cell>
          <cell r="BS965">
            <v>2</v>
          </cell>
          <cell r="BT965">
            <v>1.7</v>
          </cell>
          <cell r="BU965">
            <v>1.6</v>
          </cell>
          <cell r="BV965">
            <v>29.2</v>
          </cell>
          <cell r="BW965">
            <v>42</v>
          </cell>
          <cell r="BX965">
            <v>12.2</v>
          </cell>
          <cell r="BY965">
            <v>6.2</v>
          </cell>
          <cell r="BZ965">
            <v>5.5</v>
          </cell>
          <cell r="CA965">
            <v>2.5</v>
          </cell>
          <cell r="CB965">
            <v>1.5</v>
          </cell>
          <cell r="CC965">
            <v>0.8</v>
          </cell>
          <cell r="CD965">
            <v>21</v>
          </cell>
          <cell r="CF965" t="str">
            <v>Other Industries</v>
          </cell>
          <cell r="CG965">
            <v>5.7000000000000028</v>
          </cell>
        </row>
        <row r="966">
          <cell r="B966">
            <v>452499</v>
          </cell>
          <cell r="C966" t="str">
            <v>Other Sportspersons</v>
          </cell>
          <cell r="E966">
            <v>1548</v>
          </cell>
          <cell r="F966" t="str">
            <v>n/a</v>
          </cell>
          <cell r="G966">
            <v>78</v>
          </cell>
          <cell r="H966">
            <v>22</v>
          </cell>
          <cell r="I966">
            <v>52</v>
          </cell>
          <cell r="J966">
            <v>48</v>
          </cell>
          <cell r="K966">
            <v>3</v>
          </cell>
          <cell r="L966">
            <v>17.2</v>
          </cell>
          <cell r="M966">
            <v>5.2</v>
          </cell>
          <cell r="N966">
            <v>13.9</v>
          </cell>
          <cell r="O966">
            <v>44.3</v>
          </cell>
          <cell r="P966">
            <v>5.5</v>
          </cell>
          <cell r="Q966">
            <v>10.8</v>
          </cell>
          <cell r="Y966">
            <v>52</v>
          </cell>
          <cell r="AA966">
            <v>1.5</v>
          </cell>
          <cell r="AF966">
            <v>47</v>
          </cell>
          <cell r="AH966">
            <v>1000</v>
          </cell>
          <cell r="AI966">
            <v>1002</v>
          </cell>
          <cell r="AN966">
            <v>-50.6</v>
          </cell>
          <cell r="AR966">
            <v>13</v>
          </cell>
          <cell r="AT966" t="str">
            <v>Arts and Recreation Services</v>
          </cell>
          <cell r="AU966" t="str">
            <v>Education and Training</v>
          </cell>
          <cell r="AV966" t="str">
            <v>Accommodation and Food Services</v>
          </cell>
          <cell r="AW966" t="str">
            <v>Transport, Postal and Warehousing</v>
          </cell>
          <cell r="AX966">
            <v>77.7</v>
          </cell>
          <cell r="AY966">
            <v>6.9</v>
          </cell>
          <cell r="AZ966">
            <v>5.5</v>
          </cell>
          <cell r="BA966">
            <v>1.8</v>
          </cell>
          <cell r="BN966">
            <v>32.1</v>
          </cell>
          <cell r="BO966">
            <v>25.4</v>
          </cell>
          <cell r="BP966">
            <v>19.100000000000001</v>
          </cell>
          <cell r="BQ966">
            <v>6.8</v>
          </cell>
          <cell r="BR966">
            <v>11.6</v>
          </cell>
          <cell r="BS966">
            <v>3.9</v>
          </cell>
          <cell r="BT966">
            <v>0</v>
          </cell>
          <cell r="BU966">
            <v>1</v>
          </cell>
          <cell r="BV966">
            <v>8.6999999999999993</v>
          </cell>
          <cell r="BW966">
            <v>27</v>
          </cell>
          <cell r="BX966">
            <v>36.9</v>
          </cell>
          <cell r="BY966">
            <v>13.5</v>
          </cell>
          <cell r="BZ966">
            <v>7.3</v>
          </cell>
          <cell r="CA966">
            <v>3.7</v>
          </cell>
          <cell r="CB966">
            <v>1.7</v>
          </cell>
          <cell r="CC966">
            <v>1.3</v>
          </cell>
          <cell r="CD966">
            <v>28</v>
          </cell>
          <cell r="CF966" t="str">
            <v>Other Industries</v>
          </cell>
          <cell r="CG966">
            <v>8.0999999999999943</v>
          </cell>
        </row>
        <row r="967">
          <cell r="B967">
            <v>511111</v>
          </cell>
          <cell r="C967" t="str">
            <v>Contract Administrators</v>
          </cell>
          <cell r="E967">
            <v>1660</v>
          </cell>
          <cell r="F967" t="str">
            <v>n/a</v>
          </cell>
          <cell r="G967">
            <v>54</v>
          </cell>
          <cell r="H967">
            <v>46</v>
          </cell>
          <cell r="I967">
            <v>89</v>
          </cell>
          <cell r="J967">
            <v>11</v>
          </cell>
          <cell r="K967">
            <v>13.8</v>
          </cell>
          <cell r="L967">
            <v>34.700000000000003</v>
          </cell>
          <cell r="M967">
            <v>17.600000000000001</v>
          </cell>
          <cell r="N967">
            <v>13.5</v>
          </cell>
          <cell r="O967">
            <v>13.8</v>
          </cell>
          <cell r="P967">
            <v>2.2000000000000002</v>
          </cell>
          <cell r="Q967">
            <v>4.3</v>
          </cell>
          <cell r="Y967">
            <v>89</v>
          </cell>
          <cell r="AA967">
            <v>2.2999999999999998</v>
          </cell>
          <cell r="AF967">
            <v>44</v>
          </cell>
          <cell r="AH967">
            <v>18000</v>
          </cell>
          <cell r="AI967">
            <v>18007</v>
          </cell>
          <cell r="AN967">
            <v>2.5</v>
          </cell>
          <cell r="AR967">
            <v>8.8000000000000007</v>
          </cell>
          <cell r="AT967" t="str">
            <v>Construction</v>
          </cell>
          <cell r="AU967" t="str">
            <v>Public Administration and Safety</v>
          </cell>
          <cell r="AV967" t="str">
            <v>Professional, Scientific and Technical Services</v>
          </cell>
          <cell r="AW967" t="str">
            <v>Mining</v>
          </cell>
          <cell r="AX967">
            <v>29.9</v>
          </cell>
          <cell r="AY967">
            <v>20.100000000000001</v>
          </cell>
          <cell r="AZ967">
            <v>6.3</v>
          </cell>
          <cell r="BA967">
            <v>5.0999999999999996</v>
          </cell>
          <cell r="BN967">
            <v>27.4</v>
          </cell>
          <cell r="BO967">
            <v>21.1</v>
          </cell>
          <cell r="BP967">
            <v>21.9</v>
          </cell>
          <cell r="BQ967">
            <v>5.5</v>
          </cell>
          <cell r="BR967">
            <v>17</v>
          </cell>
          <cell r="BS967">
            <v>1.2</v>
          </cell>
          <cell r="BT967">
            <v>1.7</v>
          </cell>
          <cell r="BU967">
            <v>4.3</v>
          </cell>
          <cell r="BV967">
            <v>0.3</v>
          </cell>
          <cell r="BW967">
            <v>5</v>
          </cell>
          <cell r="BX967">
            <v>28.3</v>
          </cell>
          <cell r="BY967">
            <v>27.5</v>
          </cell>
          <cell r="BZ967">
            <v>22.4</v>
          </cell>
          <cell r="CA967">
            <v>9.1999999999999993</v>
          </cell>
          <cell r="CB967">
            <v>5.3</v>
          </cell>
          <cell r="CC967">
            <v>2.1</v>
          </cell>
          <cell r="CD967">
            <v>40</v>
          </cell>
          <cell r="CF967" t="str">
            <v>Other Industries</v>
          </cell>
          <cell r="CG967">
            <v>38.6</v>
          </cell>
        </row>
        <row r="968">
          <cell r="B968">
            <v>511112</v>
          </cell>
          <cell r="C968" t="str">
            <v>Program and Project Administrators</v>
          </cell>
          <cell r="E968">
            <v>1660</v>
          </cell>
          <cell r="F968" t="str">
            <v>n/a</v>
          </cell>
          <cell r="G968">
            <v>43</v>
          </cell>
          <cell r="H968">
            <v>57</v>
          </cell>
          <cell r="I968">
            <v>81</v>
          </cell>
          <cell r="J968">
            <v>19</v>
          </cell>
          <cell r="K968">
            <v>19.2</v>
          </cell>
          <cell r="L968">
            <v>30.8</v>
          </cell>
          <cell r="M968">
            <v>16.2</v>
          </cell>
          <cell r="N968">
            <v>14.2</v>
          </cell>
          <cell r="O968">
            <v>12.8</v>
          </cell>
          <cell r="P968">
            <v>2.5</v>
          </cell>
          <cell r="Q968">
            <v>4.3</v>
          </cell>
          <cell r="Y968">
            <v>81</v>
          </cell>
          <cell r="AA968">
            <v>2.2999999999999998</v>
          </cell>
          <cell r="AF968">
            <v>43</v>
          </cell>
          <cell r="AH968">
            <v>88500</v>
          </cell>
          <cell r="AI968">
            <v>88478</v>
          </cell>
          <cell r="AN968">
            <v>2.5</v>
          </cell>
          <cell r="AR968">
            <v>8.8000000000000007</v>
          </cell>
          <cell r="AT968" t="str">
            <v>Public Administration and Safety</v>
          </cell>
          <cell r="AU968" t="str">
            <v>Education and Training</v>
          </cell>
          <cell r="AV968" t="str">
            <v>Health Care and Social Assistance</v>
          </cell>
          <cell r="AW968" t="str">
            <v>Professional, Scientific and Technical Services</v>
          </cell>
          <cell r="AX968">
            <v>26.2</v>
          </cell>
          <cell r="AY968">
            <v>11.2</v>
          </cell>
          <cell r="AZ968">
            <v>9.9</v>
          </cell>
          <cell r="BA968">
            <v>9.4</v>
          </cell>
          <cell r="BN968">
            <v>31.3</v>
          </cell>
          <cell r="BO968">
            <v>23.4</v>
          </cell>
          <cell r="BP968">
            <v>20.100000000000001</v>
          </cell>
          <cell r="BQ968">
            <v>7.1</v>
          </cell>
          <cell r="BR968">
            <v>8.9</v>
          </cell>
          <cell r="BS968">
            <v>1.4</v>
          </cell>
          <cell r="BT968">
            <v>1.4</v>
          </cell>
          <cell r="BU968">
            <v>6.3</v>
          </cell>
          <cell r="BV968">
            <v>0.3</v>
          </cell>
          <cell r="BW968">
            <v>3.4</v>
          </cell>
          <cell r="BX968">
            <v>23.7</v>
          </cell>
          <cell r="BY968">
            <v>30</v>
          </cell>
          <cell r="BZ968">
            <v>26.3</v>
          </cell>
          <cell r="CA968">
            <v>9.1999999999999993</v>
          </cell>
          <cell r="CB968">
            <v>4.9000000000000004</v>
          </cell>
          <cell r="CC968">
            <v>2.1</v>
          </cell>
          <cell r="CD968">
            <v>42</v>
          </cell>
          <cell r="CF968" t="str">
            <v>Other Industries</v>
          </cell>
          <cell r="CG968">
            <v>43.300000000000004</v>
          </cell>
        </row>
        <row r="969">
          <cell r="B969">
            <v>512211</v>
          </cell>
          <cell r="C969" t="str">
            <v>Health Practice Managers</v>
          </cell>
          <cell r="E969">
            <v>1600</v>
          </cell>
          <cell r="F969" t="str">
            <v>n/a</v>
          </cell>
          <cell r="G969">
            <v>8</v>
          </cell>
          <cell r="H969">
            <v>92</v>
          </cell>
          <cell r="I969">
            <v>59</v>
          </cell>
          <cell r="J969">
            <v>41</v>
          </cell>
          <cell r="K969">
            <v>9.1999999999999993</v>
          </cell>
          <cell r="L969">
            <v>23.8</v>
          </cell>
          <cell r="M969">
            <v>22.1</v>
          </cell>
          <cell r="N969">
            <v>15.4</v>
          </cell>
          <cell r="O969">
            <v>15.7</v>
          </cell>
          <cell r="P969">
            <v>4.9000000000000004</v>
          </cell>
          <cell r="Q969">
            <v>9</v>
          </cell>
          <cell r="Y969">
            <v>59</v>
          </cell>
          <cell r="AA969">
            <v>0</v>
          </cell>
          <cell r="AF969">
            <v>42</v>
          </cell>
          <cell r="AH969">
            <v>17600</v>
          </cell>
          <cell r="AI969">
            <v>17595</v>
          </cell>
          <cell r="AN969">
            <v>-0.6</v>
          </cell>
          <cell r="AR969">
            <v>10.8</v>
          </cell>
          <cell r="AT969" t="str">
            <v>Health Care and Social Assistance</v>
          </cell>
          <cell r="AU969" t="str">
            <v>Other Services</v>
          </cell>
          <cell r="AV969" t="str">
            <v>Professional, Scientific and Technical Services</v>
          </cell>
          <cell r="AW969" t="str">
            <v>Public Administration and Safety</v>
          </cell>
          <cell r="AX969">
            <v>95.5</v>
          </cell>
          <cell r="AY969">
            <v>1</v>
          </cell>
          <cell r="AZ969">
            <v>0.9</v>
          </cell>
          <cell r="BA969">
            <v>0.6</v>
          </cell>
          <cell r="BN969">
            <v>33.4</v>
          </cell>
          <cell r="BO969">
            <v>23.5</v>
          </cell>
          <cell r="BP969">
            <v>21</v>
          </cell>
          <cell r="BQ969">
            <v>7.6</v>
          </cell>
          <cell r="BR969">
            <v>10.199999999999999</v>
          </cell>
          <cell r="BS969">
            <v>2.1</v>
          </cell>
          <cell r="BT969">
            <v>0.6</v>
          </cell>
          <cell r="BU969">
            <v>1.8</v>
          </cell>
          <cell r="BV969">
            <v>0.2</v>
          </cell>
          <cell r="BW969">
            <v>2.7</v>
          </cell>
          <cell r="BX969">
            <v>15.7</v>
          </cell>
          <cell r="BY969">
            <v>22.2</v>
          </cell>
          <cell r="BZ969">
            <v>30.2</v>
          </cell>
          <cell r="CA969">
            <v>14.2</v>
          </cell>
          <cell r="CB969">
            <v>8.8000000000000007</v>
          </cell>
          <cell r="CC969">
            <v>6.1</v>
          </cell>
          <cell r="CD969">
            <v>48</v>
          </cell>
          <cell r="CF969" t="str">
            <v>Other Industries</v>
          </cell>
          <cell r="CG969">
            <v>2</v>
          </cell>
        </row>
        <row r="970">
          <cell r="B970">
            <v>512299</v>
          </cell>
          <cell r="C970" t="str">
            <v>Other Practice Managers</v>
          </cell>
          <cell r="E970">
            <v>1600</v>
          </cell>
          <cell r="F970" t="str">
            <v>n/a</v>
          </cell>
          <cell r="G970">
            <v>17</v>
          </cell>
          <cell r="H970">
            <v>83</v>
          </cell>
          <cell r="I970">
            <v>67</v>
          </cell>
          <cell r="J970">
            <v>33</v>
          </cell>
          <cell r="K970">
            <v>10.1</v>
          </cell>
          <cell r="L970">
            <v>29.4</v>
          </cell>
          <cell r="M970">
            <v>21.4</v>
          </cell>
          <cell r="N970">
            <v>12.6</v>
          </cell>
          <cell r="O970">
            <v>15.3</v>
          </cell>
          <cell r="P970">
            <v>3.9</v>
          </cell>
          <cell r="Q970">
            <v>7.4</v>
          </cell>
          <cell r="Y970">
            <v>67</v>
          </cell>
          <cell r="AA970">
            <v>0</v>
          </cell>
          <cell r="AF970">
            <v>44</v>
          </cell>
          <cell r="AH970">
            <v>3600</v>
          </cell>
          <cell r="AI970">
            <v>3553</v>
          </cell>
          <cell r="AN970">
            <v>-0.6</v>
          </cell>
          <cell r="AR970">
            <v>10.8</v>
          </cell>
          <cell r="AT970" t="str">
            <v>Professional, Scientific and Technical Services</v>
          </cell>
          <cell r="AU970" t="str">
            <v>Health Care and Social Assistance</v>
          </cell>
          <cell r="AV970" t="str">
            <v>Financial and Insurance Services</v>
          </cell>
          <cell r="AW970" t="str">
            <v>Public Administration and Safety</v>
          </cell>
          <cell r="AX970">
            <v>59.8</v>
          </cell>
          <cell r="AY970">
            <v>21.7</v>
          </cell>
          <cell r="AZ970">
            <v>9.6999999999999993</v>
          </cell>
          <cell r="BA970">
            <v>2.2999999999999998</v>
          </cell>
          <cell r="BN970">
            <v>33.299999999999997</v>
          </cell>
          <cell r="BO970">
            <v>25</v>
          </cell>
          <cell r="BP970">
            <v>21</v>
          </cell>
          <cell r="BQ970">
            <v>6.8</v>
          </cell>
          <cell r="BR970">
            <v>9.6</v>
          </cell>
          <cell r="BS970">
            <v>1.8</v>
          </cell>
          <cell r="BT970">
            <v>0.6</v>
          </cell>
          <cell r="BU970">
            <v>1.8</v>
          </cell>
          <cell r="BV970">
            <v>0.2</v>
          </cell>
          <cell r="BW970">
            <v>2.6</v>
          </cell>
          <cell r="BX970">
            <v>17.399999999999999</v>
          </cell>
          <cell r="BY970">
            <v>25.7</v>
          </cell>
          <cell r="BZ970">
            <v>29.3</v>
          </cell>
          <cell r="CA970">
            <v>11.5</v>
          </cell>
          <cell r="CB970">
            <v>7.9</v>
          </cell>
          <cell r="CC970">
            <v>5.5</v>
          </cell>
          <cell r="CD970">
            <v>46</v>
          </cell>
          <cell r="CF970" t="str">
            <v>Other Industries</v>
          </cell>
          <cell r="CG970">
            <v>6.5</v>
          </cell>
        </row>
        <row r="971">
          <cell r="B971">
            <v>521211</v>
          </cell>
          <cell r="C971" t="str">
            <v>Secretaries (General)</v>
          </cell>
          <cell r="E971">
            <v>1146</v>
          </cell>
          <cell r="F971" t="str">
            <v>n/a</v>
          </cell>
          <cell r="G971">
            <v>3</v>
          </cell>
          <cell r="H971">
            <v>97</v>
          </cell>
          <cell r="I971">
            <v>42</v>
          </cell>
          <cell r="J971">
            <v>58</v>
          </cell>
          <cell r="K971">
            <v>3.8</v>
          </cell>
          <cell r="L971">
            <v>11.4</v>
          </cell>
          <cell r="M971">
            <v>14.5</v>
          </cell>
          <cell r="N971">
            <v>12.3</v>
          </cell>
          <cell r="O971">
            <v>23.5</v>
          </cell>
          <cell r="P971">
            <v>8.6999999999999993</v>
          </cell>
          <cell r="Q971">
            <v>25.8</v>
          </cell>
          <cell r="Y971">
            <v>42</v>
          </cell>
          <cell r="AA971">
            <v>1.9</v>
          </cell>
          <cell r="AF971">
            <v>41</v>
          </cell>
          <cell r="AH971">
            <v>34000</v>
          </cell>
          <cell r="AI971">
            <v>34036</v>
          </cell>
          <cell r="AN971">
            <v>-37.9</v>
          </cell>
          <cell r="AR971">
            <v>-25.7</v>
          </cell>
          <cell r="AT971" t="str">
            <v>Professional, Scientific and Technical Services</v>
          </cell>
          <cell r="AU971" t="str">
            <v>Construction</v>
          </cell>
          <cell r="AV971" t="str">
            <v>Administrative and Support Services</v>
          </cell>
          <cell r="AW971" t="str">
            <v>Health Care and Social Assistance</v>
          </cell>
          <cell r="AX971">
            <v>15.2</v>
          </cell>
          <cell r="AY971">
            <v>15</v>
          </cell>
          <cell r="AZ971">
            <v>11.3</v>
          </cell>
          <cell r="BA971">
            <v>9.3000000000000007</v>
          </cell>
          <cell r="BN971">
            <v>41.7</v>
          </cell>
          <cell r="BO971">
            <v>19.399999999999999</v>
          </cell>
          <cell r="BP971">
            <v>18.100000000000001</v>
          </cell>
          <cell r="BQ971">
            <v>6.7</v>
          </cell>
          <cell r="BR971">
            <v>10.6</v>
          </cell>
          <cell r="BS971">
            <v>1.7</v>
          </cell>
          <cell r="BT971">
            <v>0.5</v>
          </cell>
          <cell r="BU971">
            <v>1.3</v>
          </cell>
          <cell r="BV971">
            <v>1.3</v>
          </cell>
          <cell r="BW971">
            <v>3.3</v>
          </cell>
          <cell r="BX971">
            <v>9</v>
          </cell>
          <cell r="BY971">
            <v>16.100000000000001</v>
          </cell>
          <cell r="BZ971">
            <v>28</v>
          </cell>
          <cell r="CA971">
            <v>14.6</v>
          </cell>
          <cell r="CB971">
            <v>12.6</v>
          </cell>
          <cell r="CC971">
            <v>15.2</v>
          </cell>
          <cell r="CD971">
            <v>52</v>
          </cell>
          <cell r="CF971" t="str">
            <v>Other Industries</v>
          </cell>
          <cell r="CG971">
            <v>49.2</v>
          </cell>
        </row>
        <row r="972">
          <cell r="B972">
            <v>521212</v>
          </cell>
          <cell r="C972" t="str">
            <v>Legal Secretaries</v>
          </cell>
          <cell r="E972">
            <v>1146</v>
          </cell>
          <cell r="F972" t="str">
            <v>n/a</v>
          </cell>
          <cell r="G972">
            <v>1</v>
          </cell>
          <cell r="H972">
            <v>99</v>
          </cell>
          <cell r="I972">
            <v>62</v>
          </cell>
          <cell r="J972">
            <v>38</v>
          </cell>
          <cell r="K972">
            <v>3.3</v>
          </cell>
          <cell r="L972">
            <v>8.9</v>
          </cell>
          <cell r="M972">
            <v>18</v>
          </cell>
          <cell r="N972">
            <v>15.2</v>
          </cell>
          <cell r="O972">
            <v>31</v>
          </cell>
          <cell r="P972">
            <v>7.9</v>
          </cell>
          <cell r="Q972">
            <v>15.8</v>
          </cell>
          <cell r="Y972">
            <v>62</v>
          </cell>
          <cell r="AA972">
            <v>1.9</v>
          </cell>
          <cell r="AF972">
            <v>39</v>
          </cell>
          <cell r="AH972">
            <v>9100</v>
          </cell>
          <cell r="AI972">
            <v>9074</v>
          </cell>
          <cell r="AN972">
            <v>-37.9</v>
          </cell>
          <cell r="AR972">
            <v>-25.7</v>
          </cell>
          <cell r="AT972" t="str">
            <v>Professional, Scientific and Technical Services</v>
          </cell>
          <cell r="AU972" t="str">
            <v>Public Administration and Safety</v>
          </cell>
          <cell r="AV972" t="str">
            <v>Financial and Insurance Services</v>
          </cell>
          <cell r="AW972" t="str">
            <v>Administrative and Support Services</v>
          </cell>
          <cell r="AX972">
            <v>94.2</v>
          </cell>
          <cell r="AY972">
            <v>2.1</v>
          </cell>
          <cell r="AZ972">
            <v>0.8</v>
          </cell>
          <cell r="BA972">
            <v>0.5</v>
          </cell>
          <cell r="BN972">
            <v>42.6</v>
          </cell>
          <cell r="BO972">
            <v>19.2</v>
          </cell>
          <cell r="BP972">
            <v>21.1</v>
          </cell>
          <cell r="BQ972">
            <v>6.2</v>
          </cell>
          <cell r="BR972">
            <v>7.5</v>
          </cell>
          <cell r="BS972">
            <v>1.8</v>
          </cell>
          <cell r="BT972">
            <v>0.5</v>
          </cell>
          <cell r="BU972">
            <v>1</v>
          </cell>
          <cell r="BV972">
            <v>1.6</v>
          </cell>
          <cell r="BW972">
            <v>11.6</v>
          </cell>
          <cell r="BX972">
            <v>22.7</v>
          </cell>
          <cell r="BY972">
            <v>22.3</v>
          </cell>
          <cell r="BZ972">
            <v>22.6</v>
          </cell>
          <cell r="CA972">
            <v>9.1999999999999993</v>
          </cell>
          <cell r="CB972">
            <v>6.7</v>
          </cell>
          <cell r="CC972">
            <v>3.4</v>
          </cell>
          <cell r="CD972">
            <v>41</v>
          </cell>
          <cell r="CF972" t="str">
            <v>Other Industries</v>
          </cell>
          <cell r="CG972">
            <v>2.4000000000000057</v>
          </cell>
        </row>
        <row r="973">
          <cell r="B973">
            <v>532111</v>
          </cell>
          <cell r="C973" t="str">
            <v>Data Entry Operators</v>
          </cell>
          <cell r="E973">
            <v>1035</v>
          </cell>
          <cell r="F973" t="str">
            <v>n/a</v>
          </cell>
          <cell r="G973">
            <v>17</v>
          </cell>
          <cell r="H973">
            <v>83</v>
          </cell>
          <cell r="I973">
            <v>55</v>
          </cell>
          <cell r="J973">
            <v>46</v>
          </cell>
          <cell r="K973">
            <v>3.9</v>
          </cell>
          <cell r="L973">
            <v>13.9</v>
          </cell>
          <cell r="M973">
            <v>12.2</v>
          </cell>
          <cell r="N973">
            <v>17.600000000000001</v>
          </cell>
          <cell r="O973">
            <v>29.3</v>
          </cell>
          <cell r="P973">
            <v>7.8</v>
          </cell>
          <cell r="Q973">
            <v>15.2</v>
          </cell>
          <cell r="Y973">
            <v>55</v>
          </cell>
          <cell r="AA973">
            <v>3.4</v>
          </cell>
          <cell r="AF973">
            <v>40</v>
          </cell>
          <cell r="AH973">
            <v>39100</v>
          </cell>
          <cell r="AI973">
            <v>39127</v>
          </cell>
          <cell r="AN973">
            <v>31.8</v>
          </cell>
          <cell r="AR973">
            <v>2.2999999999999998</v>
          </cell>
          <cell r="AT973" t="str">
            <v>Public Administration and Safety</v>
          </cell>
          <cell r="AU973" t="str">
            <v>Health Care and Social Assistance</v>
          </cell>
          <cell r="AV973" t="str">
            <v>Professional, Scientific and Technical Services</v>
          </cell>
          <cell r="AW973" t="str">
            <v>Transport, Postal and Warehousing</v>
          </cell>
          <cell r="AX973">
            <v>14.8</v>
          </cell>
          <cell r="AY973">
            <v>12.6</v>
          </cell>
          <cell r="AZ973">
            <v>7.8</v>
          </cell>
          <cell r="BA973">
            <v>7.6</v>
          </cell>
          <cell r="BN973">
            <v>31.6</v>
          </cell>
          <cell r="BO973">
            <v>25.3</v>
          </cell>
          <cell r="BP973">
            <v>21.6</v>
          </cell>
          <cell r="BQ973">
            <v>7</v>
          </cell>
          <cell r="BR973">
            <v>9.8000000000000007</v>
          </cell>
          <cell r="BS973">
            <v>1.7</v>
          </cell>
          <cell r="BT973">
            <v>1</v>
          </cell>
          <cell r="BU973">
            <v>1.9</v>
          </cell>
          <cell r="BV973">
            <v>3.9</v>
          </cell>
          <cell r="BW973">
            <v>11.6</v>
          </cell>
          <cell r="BX973">
            <v>23</v>
          </cell>
          <cell r="BY973">
            <v>21</v>
          </cell>
          <cell r="BZ973">
            <v>21.8</v>
          </cell>
          <cell r="CA973">
            <v>9.3000000000000007</v>
          </cell>
          <cell r="CB973">
            <v>6.1</v>
          </cell>
          <cell r="CC973">
            <v>3.3</v>
          </cell>
          <cell r="CD973">
            <v>40</v>
          </cell>
          <cell r="CF973" t="str">
            <v>Other Industries</v>
          </cell>
          <cell r="CG973">
            <v>57.2</v>
          </cell>
        </row>
        <row r="974">
          <cell r="B974">
            <v>532112</v>
          </cell>
          <cell r="C974" t="str">
            <v>Machine Shorthand Reporters</v>
          </cell>
          <cell r="E974">
            <v>1035</v>
          </cell>
          <cell r="F974" t="str">
            <v>n/a</v>
          </cell>
          <cell r="G974">
            <v>18</v>
          </cell>
          <cell r="H974">
            <v>82</v>
          </cell>
          <cell r="I974">
            <v>49</v>
          </cell>
          <cell r="J974">
            <v>51</v>
          </cell>
          <cell r="K974">
            <v>9.4</v>
          </cell>
          <cell r="L974">
            <v>28.5</v>
          </cell>
          <cell r="M974">
            <v>17.2</v>
          </cell>
          <cell r="N974">
            <v>7.2</v>
          </cell>
          <cell r="O974">
            <v>22.3</v>
          </cell>
          <cell r="P974">
            <v>5.6</v>
          </cell>
          <cell r="Q974">
            <v>9.8000000000000007</v>
          </cell>
          <cell r="Y974">
            <v>49</v>
          </cell>
          <cell r="AA974">
            <v>3.4</v>
          </cell>
          <cell r="AF974">
            <v>41</v>
          </cell>
          <cell r="AH974">
            <v>1300</v>
          </cell>
          <cell r="AI974">
            <v>1252</v>
          </cell>
          <cell r="AN974">
            <v>31.8</v>
          </cell>
          <cell r="AR974">
            <v>2.2999999999999998</v>
          </cell>
          <cell r="AT974" t="str">
            <v>Public Administration and Safety</v>
          </cell>
          <cell r="AU974" t="str">
            <v>Administrative and Support Services</v>
          </cell>
          <cell r="AV974" t="str">
            <v>Information Media and Telecommunications</v>
          </cell>
          <cell r="AW974" t="str">
            <v>Health Care and Social Assistance</v>
          </cell>
          <cell r="AX974">
            <v>34.6</v>
          </cell>
          <cell r="AY974">
            <v>34.5</v>
          </cell>
          <cell r="AZ974">
            <v>14</v>
          </cell>
          <cell r="BA974">
            <v>5.0999999999999996</v>
          </cell>
          <cell r="BN974">
            <v>34.700000000000003</v>
          </cell>
          <cell r="BO974">
            <v>23.8</v>
          </cell>
          <cell r="BP974">
            <v>16.5</v>
          </cell>
          <cell r="BQ974">
            <v>10.5</v>
          </cell>
          <cell r="BR974">
            <v>8.3000000000000007</v>
          </cell>
          <cell r="BS974">
            <v>2.8</v>
          </cell>
          <cell r="BT974">
            <v>1.1000000000000001</v>
          </cell>
          <cell r="BU974">
            <v>2.2999999999999998</v>
          </cell>
          <cell r="BV974">
            <v>0.6</v>
          </cell>
          <cell r="BW974">
            <v>7.2</v>
          </cell>
          <cell r="BX974">
            <v>16.8</v>
          </cell>
          <cell r="BY974">
            <v>15.4</v>
          </cell>
          <cell r="BZ974">
            <v>25.1</v>
          </cell>
          <cell r="CA974">
            <v>13</v>
          </cell>
          <cell r="CB974">
            <v>11.8</v>
          </cell>
          <cell r="CC974">
            <v>10</v>
          </cell>
          <cell r="CD974">
            <v>48</v>
          </cell>
          <cell r="CF974" t="str">
            <v>Other Industries</v>
          </cell>
          <cell r="CG974">
            <v>11.800000000000011</v>
          </cell>
        </row>
        <row r="975">
          <cell r="B975">
            <v>532113</v>
          </cell>
          <cell r="C975" t="str">
            <v>Typists</v>
          </cell>
          <cell r="E975">
            <v>1035</v>
          </cell>
          <cell r="F975" t="str">
            <v>n/a</v>
          </cell>
          <cell r="G975">
            <v>9</v>
          </cell>
          <cell r="H975">
            <v>92</v>
          </cell>
          <cell r="I975">
            <v>41</v>
          </cell>
          <cell r="J975">
            <v>59</v>
          </cell>
          <cell r="K975">
            <v>3.5</v>
          </cell>
          <cell r="L975">
            <v>10.7</v>
          </cell>
          <cell r="M975">
            <v>14.7</v>
          </cell>
          <cell r="N975">
            <v>12.5</v>
          </cell>
          <cell r="O975">
            <v>24.7</v>
          </cell>
          <cell r="P975">
            <v>11</v>
          </cell>
          <cell r="Q975">
            <v>23</v>
          </cell>
          <cell r="Y975">
            <v>41</v>
          </cell>
          <cell r="AA975">
            <v>3.4</v>
          </cell>
          <cell r="AF975">
            <v>41</v>
          </cell>
          <cell r="AH975">
            <v>6300</v>
          </cell>
          <cell r="AI975">
            <v>6324</v>
          </cell>
          <cell r="AN975">
            <v>31.8</v>
          </cell>
          <cell r="AR975">
            <v>2.2999999999999998</v>
          </cell>
          <cell r="AT975" t="str">
            <v>Health Care and Social Assistance</v>
          </cell>
          <cell r="AU975" t="str">
            <v>Professional, Scientific and Technical Services</v>
          </cell>
          <cell r="AV975" t="str">
            <v>Administrative and Support Services</v>
          </cell>
          <cell r="AW975" t="str">
            <v>Public Administration and Safety</v>
          </cell>
          <cell r="AX975">
            <v>47.2</v>
          </cell>
          <cell r="AY975">
            <v>15.3</v>
          </cell>
          <cell r="AZ975">
            <v>12</v>
          </cell>
          <cell r="BA975">
            <v>6.9</v>
          </cell>
          <cell r="BN975">
            <v>30.3</v>
          </cell>
          <cell r="BO975">
            <v>24.6</v>
          </cell>
          <cell r="BP975">
            <v>22.8</v>
          </cell>
          <cell r="BQ975">
            <v>7.5</v>
          </cell>
          <cell r="BR975">
            <v>9.6999999999999993</v>
          </cell>
          <cell r="BS975">
            <v>2.5</v>
          </cell>
          <cell r="BT975">
            <v>0.5</v>
          </cell>
          <cell r="BU975">
            <v>2</v>
          </cell>
          <cell r="BV975">
            <v>1.5</v>
          </cell>
          <cell r="BW975">
            <v>5</v>
          </cell>
          <cell r="BX975">
            <v>11.2</v>
          </cell>
          <cell r="BY975">
            <v>18.2</v>
          </cell>
          <cell r="BZ975">
            <v>27.3</v>
          </cell>
          <cell r="CA975">
            <v>14.6</v>
          </cell>
          <cell r="CB975">
            <v>12</v>
          </cell>
          <cell r="CC975">
            <v>10.3</v>
          </cell>
          <cell r="CD975">
            <v>50</v>
          </cell>
          <cell r="CF975" t="str">
            <v>Other Industries</v>
          </cell>
          <cell r="CG975">
            <v>18.599999999999994</v>
          </cell>
        </row>
        <row r="976">
          <cell r="B976">
            <v>541111</v>
          </cell>
          <cell r="C976" t="str">
            <v>Call Centre or Contact Centre Team Leaders</v>
          </cell>
          <cell r="E976">
            <v>1196</v>
          </cell>
          <cell r="F976" t="str">
            <v>n/a</v>
          </cell>
          <cell r="G976">
            <v>37</v>
          </cell>
          <cell r="H976">
            <v>63</v>
          </cell>
          <cell r="I976">
            <v>87</v>
          </cell>
          <cell r="J976">
            <v>13</v>
          </cell>
          <cell r="K976">
            <v>3.9</v>
          </cell>
          <cell r="L976">
            <v>18.100000000000001</v>
          </cell>
          <cell r="M976">
            <v>17.3</v>
          </cell>
          <cell r="N976">
            <v>19.2</v>
          </cell>
          <cell r="O976">
            <v>28.9</v>
          </cell>
          <cell r="P976">
            <v>4.0999999999999996</v>
          </cell>
          <cell r="Q976">
            <v>8.5</v>
          </cell>
          <cell r="Y976">
            <v>87</v>
          </cell>
          <cell r="AA976">
            <v>5.8</v>
          </cell>
          <cell r="AF976">
            <v>41</v>
          </cell>
          <cell r="AH976">
            <v>2300</v>
          </cell>
          <cell r="AI976">
            <v>2272</v>
          </cell>
          <cell r="AN976">
            <v>-3.3</v>
          </cell>
          <cell r="AR976">
            <v>7.3</v>
          </cell>
          <cell r="AT976" t="str">
            <v>Financial and Insurance Services</v>
          </cell>
          <cell r="AU976" t="str">
            <v>Administrative and Support Services</v>
          </cell>
          <cell r="AV976" t="str">
            <v>Public Administration and Safety</v>
          </cell>
          <cell r="AW976" t="str">
            <v>Information Media and Telecommunications</v>
          </cell>
          <cell r="AX976">
            <v>24.9</v>
          </cell>
          <cell r="AY976">
            <v>14.7</v>
          </cell>
          <cell r="AZ976">
            <v>12.7</v>
          </cell>
          <cell r="BA976">
            <v>8.1999999999999993</v>
          </cell>
          <cell r="BN976">
            <v>28.2</v>
          </cell>
          <cell r="BO976">
            <v>29.5</v>
          </cell>
          <cell r="BP976">
            <v>24.5</v>
          </cell>
          <cell r="BQ976">
            <v>7.2</v>
          </cell>
          <cell r="BR976">
            <v>5.8</v>
          </cell>
          <cell r="BS976">
            <v>2.9</v>
          </cell>
          <cell r="BT976">
            <v>0.5</v>
          </cell>
          <cell r="BU976">
            <v>1.5</v>
          </cell>
          <cell r="BV976">
            <v>0.6</v>
          </cell>
          <cell r="BW976">
            <v>7.2</v>
          </cell>
          <cell r="BX976">
            <v>38</v>
          </cell>
          <cell r="BY976">
            <v>26.1</v>
          </cell>
          <cell r="BZ976">
            <v>17.8</v>
          </cell>
          <cell r="CA976">
            <v>5.9</v>
          </cell>
          <cell r="CB976">
            <v>3.3</v>
          </cell>
          <cell r="CC976">
            <v>1.1000000000000001</v>
          </cell>
          <cell r="CD976">
            <v>36</v>
          </cell>
          <cell r="CF976" t="str">
            <v>Other Industries</v>
          </cell>
          <cell r="CG976">
            <v>39.5</v>
          </cell>
        </row>
        <row r="977">
          <cell r="B977">
            <v>541112</v>
          </cell>
          <cell r="C977" t="str">
            <v>Call Centre or Contact Centre Operators</v>
          </cell>
          <cell r="E977">
            <v>1196</v>
          </cell>
          <cell r="F977" t="str">
            <v>n/a</v>
          </cell>
          <cell r="G977">
            <v>29</v>
          </cell>
          <cell r="H977">
            <v>71</v>
          </cell>
          <cell r="I977">
            <v>65</v>
          </cell>
          <cell r="J977">
            <v>35</v>
          </cell>
          <cell r="K977">
            <v>3.6</v>
          </cell>
          <cell r="L977">
            <v>14.3</v>
          </cell>
          <cell r="M977">
            <v>12</v>
          </cell>
          <cell r="N977">
            <v>18.7</v>
          </cell>
          <cell r="O977">
            <v>33.700000000000003</v>
          </cell>
          <cell r="P977">
            <v>6.3</v>
          </cell>
          <cell r="Q977">
            <v>11.3</v>
          </cell>
          <cell r="Y977">
            <v>65</v>
          </cell>
          <cell r="AA977">
            <v>5.8</v>
          </cell>
          <cell r="AF977">
            <v>39</v>
          </cell>
          <cell r="AH977">
            <v>28800</v>
          </cell>
          <cell r="AI977">
            <v>28805</v>
          </cell>
          <cell r="AN977">
            <v>-3.3</v>
          </cell>
          <cell r="AR977">
            <v>7.3</v>
          </cell>
          <cell r="AT977" t="str">
            <v>Financial and Insurance Services</v>
          </cell>
          <cell r="AU977" t="str">
            <v>Public Administration and Safety</v>
          </cell>
          <cell r="AV977" t="str">
            <v>Administrative and Support Services</v>
          </cell>
          <cell r="AW977" t="str">
            <v>Transport, Postal and Warehousing</v>
          </cell>
          <cell r="AX977">
            <v>19.8</v>
          </cell>
          <cell r="AY977">
            <v>19.7</v>
          </cell>
          <cell r="AZ977">
            <v>16.600000000000001</v>
          </cell>
          <cell r="BA977">
            <v>6.2</v>
          </cell>
          <cell r="BN977">
            <v>29.7</v>
          </cell>
          <cell r="BO977">
            <v>28.9</v>
          </cell>
          <cell r="BP977">
            <v>21.9</v>
          </cell>
          <cell r="BQ977">
            <v>8.1999999999999993</v>
          </cell>
          <cell r="BR977">
            <v>6</v>
          </cell>
          <cell r="BS977">
            <v>3.8</v>
          </cell>
          <cell r="BT977">
            <v>0.3</v>
          </cell>
          <cell r="BU977">
            <v>1.2</v>
          </cell>
          <cell r="BV977">
            <v>3.4</v>
          </cell>
          <cell r="BW977">
            <v>17.7</v>
          </cell>
          <cell r="BX977">
            <v>30.5</v>
          </cell>
          <cell r="BY977">
            <v>19.8</v>
          </cell>
          <cell r="BZ977">
            <v>16.399999999999999</v>
          </cell>
          <cell r="CA977">
            <v>6.5</v>
          </cell>
          <cell r="CB977">
            <v>4</v>
          </cell>
          <cell r="CC977">
            <v>1.7</v>
          </cell>
          <cell r="CD977">
            <v>34</v>
          </cell>
          <cell r="CF977" t="str">
            <v>Other Industries</v>
          </cell>
          <cell r="CG977">
            <v>37.699999999999996</v>
          </cell>
        </row>
        <row r="978">
          <cell r="B978">
            <v>542111</v>
          </cell>
          <cell r="C978" t="str">
            <v>Receptionists (General)</v>
          </cell>
          <cell r="E978">
            <v>982</v>
          </cell>
          <cell r="F978" t="str">
            <v>n/a</v>
          </cell>
          <cell r="G978">
            <v>5</v>
          </cell>
          <cell r="H978">
            <v>96</v>
          </cell>
          <cell r="I978">
            <v>47</v>
          </cell>
          <cell r="J978">
            <v>53</v>
          </cell>
          <cell r="K978">
            <v>2</v>
          </cell>
          <cell r="L978">
            <v>10.199999999999999</v>
          </cell>
          <cell r="M978">
            <v>12.6</v>
          </cell>
          <cell r="N978">
            <v>19</v>
          </cell>
          <cell r="O978">
            <v>31.8</v>
          </cell>
          <cell r="P978">
            <v>8.4</v>
          </cell>
          <cell r="Q978">
            <v>16</v>
          </cell>
          <cell r="Y978">
            <v>47</v>
          </cell>
          <cell r="AA978">
            <v>3.1</v>
          </cell>
          <cell r="AF978">
            <v>40</v>
          </cell>
          <cell r="AH978">
            <v>93700</v>
          </cell>
          <cell r="AI978">
            <v>93719</v>
          </cell>
          <cell r="AN978">
            <v>6.1</v>
          </cell>
          <cell r="AR978">
            <v>-0.4</v>
          </cell>
          <cell r="AT978" t="str">
            <v>Health Care and Social Assistance</v>
          </cell>
          <cell r="AU978" t="str">
            <v>Professional, Scientific and Technical Services</v>
          </cell>
          <cell r="AV978" t="str">
            <v>Education and Training</v>
          </cell>
          <cell r="AW978" t="str">
            <v>Rental, Hiring and Real Estate Services</v>
          </cell>
          <cell r="AX978">
            <v>26.7</v>
          </cell>
          <cell r="AY978">
            <v>11.1</v>
          </cell>
          <cell r="AZ978">
            <v>8.3000000000000007</v>
          </cell>
          <cell r="BA978">
            <v>6.7</v>
          </cell>
          <cell r="BN978">
            <v>29.8</v>
          </cell>
          <cell r="BO978">
            <v>26</v>
          </cell>
          <cell r="BP978">
            <v>21.3</v>
          </cell>
          <cell r="BQ978">
            <v>7</v>
          </cell>
          <cell r="BR978">
            <v>11.1</v>
          </cell>
          <cell r="BS978">
            <v>2</v>
          </cell>
          <cell r="BT978">
            <v>1</v>
          </cell>
          <cell r="BU978">
            <v>1.6</v>
          </cell>
          <cell r="BV978">
            <v>6.8</v>
          </cell>
          <cell r="BW978">
            <v>17.899999999999999</v>
          </cell>
          <cell r="BX978">
            <v>20.399999999999999</v>
          </cell>
          <cell r="BY978">
            <v>15.5</v>
          </cell>
          <cell r="BZ978">
            <v>20.100000000000001</v>
          </cell>
          <cell r="CA978">
            <v>9.5</v>
          </cell>
          <cell r="CB978">
            <v>6.4</v>
          </cell>
          <cell r="CC978">
            <v>3.5</v>
          </cell>
          <cell r="CD978">
            <v>38</v>
          </cell>
          <cell r="CF978" t="str">
            <v>Other Industries</v>
          </cell>
          <cell r="CG978">
            <v>47.2</v>
          </cell>
        </row>
        <row r="979">
          <cell r="B979">
            <v>542112</v>
          </cell>
          <cell r="C979" t="str">
            <v>Admissions Clerks</v>
          </cell>
          <cell r="E979">
            <v>982</v>
          </cell>
          <cell r="F979" t="str">
            <v>n/a</v>
          </cell>
          <cell r="G979">
            <v>8</v>
          </cell>
          <cell r="H979">
            <v>92</v>
          </cell>
          <cell r="I979">
            <v>49</v>
          </cell>
          <cell r="J979">
            <v>52</v>
          </cell>
          <cell r="K979">
            <v>3</v>
          </cell>
          <cell r="L979">
            <v>10.9</v>
          </cell>
          <cell r="M979">
            <v>14.4</v>
          </cell>
          <cell r="N979">
            <v>19.7</v>
          </cell>
          <cell r="O979">
            <v>25.5</v>
          </cell>
          <cell r="P979">
            <v>9.4</v>
          </cell>
          <cell r="Q979">
            <v>17.2</v>
          </cell>
          <cell r="Y979">
            <v>49</v>
          </cell>
          <cell r="AA979">
            <v>3.1</v>
          </cell>
          <cell r="AF979">
            <v>41</v>
          </cell>
          <cell r="AH979">
            <v>6900</v>
          </cell>
          <cell r="AI979">
            <v>6889</v>
          </cell>
          <cell r="AN979">
            <v>6.1</v>
          </cell>
          <cell r="AR979">
            <v>-0.4</v>
          </cell>
          <cell r="AT979" t="str">
            <v>Health Care and Social Assistance</v>
          </cell>
          <cell r="AU979" t="str">
            <v>Public Administration and Safety</v>
          </cell>
          <cell r="AV979" t="str">
            <v>Education and Training</v>
          </cell>
          <cell r="AW979" t="str">
            <v>Financial and Insurance Services</v>
          </cell>
          <cell r="AX979">
            <v>96.2</v>
          </cell>
          <cell r="AY979">
            <v>2.4</v>
          </cell>
          <cell r="AZ979">
            <v>0.4</v>
          </cell>
          <cell r="BA979">
            <v>0.2</v>
          </cell>
          <cell r="BN979">
            <v>25.3</v>
          </cell>
          <cell r="BO979">
            <v>32.5</v>
          </cell>
          <cell r="BP979">
            <v>14.6</v>
          </cell>
          <cell r="BQ979">
            <v>6.6</v>
          </cell>
          <cell r="BR979">
            <v>16.2</v>
          </cell>
          <cell r="BS979">
            <v>2.1</v>
          </cell>
          <cell r="BT979">
            <v>1.1000000000000001</v>
          </cell>
          <cell r="BU979">
            <v>1.6</v>
          </cell>
          <cell r="BV979">
            <v>0.9</v>
          </cell>
          <cell r="BW979">
            <v>7.8</v>
          </cell>
          <cell r="BX979">
            <v>15.3</v>
          </cell>
          <cell r="BY979">
            <v>17.600000000000001</v>
          </cell>
          <cell r="BZ979">
            <v>28.1</v>
          </cell>
          <cell r="CA979">
            <v>14.8</v>
          </cell>
          <cell r="CB979">
            <v>10.8</v>
          </cell>
          <cell r="CC979">
            <v>4.8</v>
          </cell>
          <cell r="CD979">
            <v>48</v>
          </cell>
          <cell r="CF979" t="str">
            <v>Other Industries</v>
          </cell>
          <cell r="CG979">
            <v>0.79999999999998295</v>
          </cell>
        </row>
        <row r="980">
          <cell r="B980">
            <v>542113</v>
          </cell>
          <cell r="C980" t="str">
            <v>Hotel and Motel Receptionists</v>
          </cell>
          <cell r="E980">
            <v>982</v>
          </cell>
          <cell r="F980" t="str">
            <v>n/a</v>
          </cell>
          <cell r="G980">
            <v>30</v>
          </cell>
          <cell r="H980">
            <v>71</v>
          </cell>
          <cell r="I980">
            <v>55</v>
          </cell>
          <cell r="J980">
            <v>45</v>
          </cell>
          <cell r="K980">
            <v>6.1</v>
          </cell>
          <cell r="L980">
            <v>22.7</v>
          </cell>
          <cell r="M980">
            <v>15.8</v>
          </cell>
          <cell r="N980">
            <v>14.6</v>
          </cell>
          <cell r="O980">
            <v>28.3</v>
          </cell>
          <cell r="P980">
            <v>4.3</v>
          </cell>
          <cell r="Q980">
            <v>8.1999999999999993</v>
          </cell>
          <cell r="Y980">
            <v>55</v>
          </cell>
          <cell r="AA980">
            <v>3.1</v>
          </cell>
          <cell r="AF980">
            <v>41</v>
          </cell>
          <cell r="AH980">
            <v>7100</v>
          </cell>
          <cell r="AI980">
            <v>7148</v>
          </cell>
          <cell r="AN980">
            <v>6.1</v>
          </cell>
          <cell r="AR980">
            <v>-0.4</v>
          </cell>
          <cell r="AT980" t="str">
            <v>Accommodation and Food Services</v>
          </cell>
          <cell r="AU980" t="str">
            <v>Arts and Recreation Services</v>
          </cell>
          <cell r="AV980" t="str">
            <v>Administrative and Support Services</v>
          </cell>
          <cell r="AW980" t="str">
            <v>Other Services</v>
          </cell>
          <cell r="AX980">
            <v>95.1</v>
          </cell>
          <cell r="AY980">
            <v>1.9</v>
          </cell>
          <cell r="AZ980">
            <v>0.7</v>
          </cell>
          <cell r="BA980">
            <v>0.4</v>
          </cell>
          <cell r="BN980">
            <v>30.9</v>
          </cell>
          <cell r="BO980">
            <v>20.9</v>
          </cell>
          <cell r="BP980">
            <v>24</v>
          </cell>
          <cell r="BQ980">
            <v>6</v>
          </cell>
          <cell r="BR980">
            <v>9.5</v>
          </cell>
          <cell r="BS980">
            <v>3.4</v>
          </cell>
          <cell r="BT980">
            <v>2.4</v>
          </cell>
          <cell r="BU980">
            <v>2.8</v>
          </cell>
          <cell r="BV980">
            <v>4.4000000000000004</v>
          </cell>
          <cell r="BW980">
            <v>22.9</v>
          </cell>
          <cell r="BX980">
            <v>36.700000000000003</v>
          </cell>
          <cell r="BY980">
            <v>15.4</v>
          </cell>
          <cell r="BZ980">
            <v>11.3</v>
          </cell>
          <cell r="CA980">
            <v>4.5999999999999996</v>
          </cell>
          <cell r="CB980">
            <v>2.9</v>
          </cell>
          <cell r="CC980">
            <v>1.8</v>
          </cell>
          <cell r="CD980">
            <v>30</v>
          </cell>
          <cell r="CF980" t="str">
            <v>Other Industries</v>
          </cell>
          <cell r="CG980">
            <v>1.8999999999999915</v>
          </cell>
        </row>
        <row r="981">
          <cell r="B981">
            <v>542114</v>
          </cell>
          <cell r="C981" t="str">
            <v>Medical Receptionists</v>
          </cell>
          <cell r="E981">
            <v>982</v>
          </cell>
          <cell r="F981" t="str">
            <v>n/a</v>
          </cell>
          <cell r="G981">
            <v>3</v>
          </cell>
          <cell r="H981">
            <v>98</v>
          </cell>
          <cell r="I981">
            <v>33</v>
          </cell>
          <cell r="J981">
            <v>67</v>
          </cell>
          <cell r="K981">
            <v>2.1</v>
          </cell>
          <cell r="L981">
            <v>11.3</v>
          </cell>
          <cell r="M981">
            <v>13.6</v>
          </cell>
          <cell r="N981">
            <v>17.600000000000001</v>
          </cell>
          <cell r="O981">
            <v>29.2</v>
          </cell>
          <cell r="P981">
            <v>9</v>
          </cell>
          <cell r="Q981">
            <v>17.2</v>
          </cell>
          <cell r="Y981">
            <v>33</v>
          </cell>
          <cell r="AA981">
            <v>3.1</v>
          </cell>
          <cell r="AF981">
            <v>40</v>
          </cell>
          <cell r="AH981">
            <v>46700</v>
          </cell>
          <cell r="AI981">
            <v>46738</v>
          </cell>
          <cell r="AN981">
            <v>6.1</v>
          </cell>
          <cell r="AR981">
            <v>-0.4</v>
          </cell>
          <cell r="AT981" t="str">
            <v>Health Care and Social Assistance</v>
          </cell>
          <cell r="AU981" t="str">
            <v>Public Administration and Safety</v>
          </cell>
          <cell r="AV981" t="str">
            <v>Professional, Scientific and Technical Services</v>
          </cell>
          <cell r="AW981" t="str">
            <v>Education and Training</v>
          </cell>
          <cell r="AX981">
            <v>96.9</v>
          </cell>
          <cell r="AY981">
            <v>0.6</v>
          </cell>
          <cell r="AZ981">
            <v>0.5</v>
          </cell>
          <cell r="BA981">
            <v>0.4</v>
          </cell>
          <cell r="BN981">
            <v>32</v>
          </cell>
          <cell r="BO981">
            <v>25.7</v>
          </cell>
          <cell r="BP981">
            <v>19.899999999999999</v>
          </cell>
          <cell r="BQ981">
            <v>7.3</v>
          </cell>
          <cell r="BR981">
            <v>11.2</v>
          </cell>
          <cell r="BS981">
            <v>2</v>
          </cell>
          <cell r="BT981">
            <v>0.5</v>
          </cell>
          <cell r="BU981">
            <v>1.4</v>
          </cell>
          <cell r="BV981">
            <v>3.5</v>
          </cell>
          <cell r="BW981">
            <v>11.8</v>
          </cell>
          <cell r="BX981">
            <v>16</v>
          </cell>
          <cell r="BY981">
            <v>15.7</v>
          </cell>
          <cell r="BZ981">
            <v>24.4</v>
          </cell>
          <cell r="CA981">
            <v>13.2</v>
          </cell>
          <cell r="CB981">
            <v>9.6</v>
          </cell>
          <cell r="CC981">
            <v>5.7</v>
          </cell>
          <cell r="CD981">
            <v>46</v>
          </cell>
          <cell r="CF981" t="str">
            <v>Other Industries</v>
          </cell>
          <cell r="CG981">
            <v>1.5999999999999943</v>
          </cell>
        </row>
        <row r="982">
          <cell r="B982">
            <v>551111</v>
          </cell>
          <cell r="C982" t="str">
            <v>Accounts Clerks</v>
          </cell>
          <cell r="E982">
            <v>1190</v>
          </cell>
          <cell r="F982" t="str">
            <v>n/a</v>
          </cell>
          <cell r="G982">
            <v>14</v>
          </cell>
          <cell r="H982">
            <v>86</v>
          </cell>
          <cell r="I982">
            <v>63</v>
          </cell>
          <cell r="J982">
            <v>37</v>
          </cell>
          <cell r="K982">
            <v>7.3</v>
          </cell>
          <cell r="L982">
            <v>19.2</v>
          </cell>
          <cell r="M982">
            <v>15.3</v>
          </cell>
          <cell r="N982">
            <v>14.8</v>
          </cell>
          <cell r="O982">
            <v>23.4</v>
          </cell>
          <cell r="P982">
            <v>6.7</v>
          </cell>
          <cell r="Q982">
            <v>13.2</v>
          </cell>
          <cell r="Y982">
            <v>63</v>
          </cell>
          <cell r="AA982">
            <v>1.8</v>
          </cell>
          <cell r="AF982">
            <v>40</v>
          </cell>
          <cell r="AH982">
            <v>93300</v>
          </cell>
          <cell r="AI982">
            <v>93289</v>
          </cell>
          <cell r="AN982">
            <v>9.4</v>
          </cell>
          <cell r="AR982">
            <v>2.1</v>
          </cell>
          <cell r="AT982" t="str">
            <v>Construction</v>
          </cell>
          <cell r="AU982" t="str">
            <v>Manufacturing</v>
          </cell>
          <cell r="AV982" t="str">
            <v>Professional, Scientific and Technical Services</v>
          </cell>
          <cell r="AW982" t="str">
            <v>Wholesale Trade</v>
          </cell>
          <cell r="AX982">
            <v>10</v>
          </cell>
          <cell r="AY982">
            <v>9.4</v>
          </cell>
          <cell r="AZ982">
            <v>8.9</v>
          </cell>
          <cell r="BA982">
            <v>8.8000000000000007</v>
          </cell>
          <cell r="BN982">
            <v>32.9</v>
          </cell>
          <cell r="BO982">
            <v>25.4</v>
          </cell>
          <cell r="BP982">
            <v>19.600000000000001</v>
          </cell>
          <cell r="BQ982">
            <v>6.7</v>
          </cell>
          <cell r="BR982">
            <v>11</v>
          </cell>
          <cell r="BS982">
            <v>1.6</v>
          </cell>
          <cell r="BT982">
            <v>0.9</v>
          </cell>
          <cell r="BU982">
            <v>1.9</v>
          </cell>
          <cell r="BV982">
            <v>0.8</v>
          </cell>
          <cell r="BW982">
            <v>5</v>
          </cell>
          <cell r="BX982">
            <v>21.7</v>
          </cell>
          <cell r="BY982">
            <v>25</v>
          </cell>
          <cell r="BZ982">
            <v>26.2</v>
          </cell>
          <cell r="CA982">
            <v>10.3</v>
          </cell>
          <cell r="CB982">
            <v>6.9</v>
          </cell>
          <cell r="CC982">
            <v>4.2</v>
          </cell>
          <cell r="CD982">
            <v>44</v>
          </cell>
          <cell r="CF982" t="str">
            <v>Other Industries</v>
          </cell>
          <cell r="CG982">
            <v>62.900000000000006</v>
          </cell>
        </row>
        <row r="983">
          <cell r="B983">
            <v>551112</v>
          </cell>
          <cell r="C983" t="str">
            <v>Cost Clerks</v>
          </cell>
          <cell r="E983">
            <v>1190</v>
          </cell>
          <cell r="F983" t="str">
            <v>n/a</v>
          </cell>
          <cell r="G983">
            <v>77</v>
          </cell>
          <cell r="H983">
            <v>23</v>
          </cell>
          <cell r="I983">
            <v>88</v>
          </cell>
          <cell r="J983">
            <v>12</v>
          </cell>
          <cell r="K983">
            <v>6.2</v>
          </cell>
          <cell r="L983">
            <v>20.6</v>
          </cell>
          <cell r="M983">
            <v>13.7</v>
          </cell>
          <cell r="N983">
            <v>33.4</v>
          </cell>
          <cell r="O983">
            <v>15.8</v>
          </cell>
          <cell r="P983">
            <v>3.7</v>
          </cell>
          <cell r="Q983">
            <v>6.7</v>
          </cell>
          <cell r="Y983">
            <v>88</v>
          </cell>
          <cell r="AA983">
            <v>1.8</v>
          </cell>
          <cell r="AF983">
            <v>43</v>
          </cell>
          <cell r="AH983">
            <v>7600</v>
          </cell>
          <cell r="AI983">
            <v>7643</v>
          </cell>
          <cell r="AN983">
            <v>9.4</v>
          </cell>
          <cell r="AR983">
            <v>2.1</v>
          </cell>
          <cell r="AT983" t="str">
            <v>Construction</v>
          </cell>
          <cell r="AU983" t="str">
            <v>Manufacturing</v>
          </cell>
          <cell r="AV983" t="str">
            <v>Other Services</v>
          </cell>
          <cell r="AW983" t="str">
            <v>Public Administration and Safety</v>
          </cell>
          <cell r="AX983">
            <v>39.299999999999997</v>
          </cell>
          <cell r="AY983">
            <v>26.2</v>
          </cell>
          <cell r="AZ983">
            <v>6.5</v>
          </cell>
          <cell r="BA983">
            <v>5.6</v>
          </cell>
          <cell r="BN983">
            <v>26.1</v>
          </cell>
          <cell r="BO983">
            <v>23.9</v>
          </cell>
          <cell r="BP983">
            <v>24</v>
          </cell>
          <cell r="BQ983">
            <v>6.8</v>
          </cell>
          <cell r="BR983">
            <v>15</v>
          </cell>
          <cell r="BS983">
            <v>1.3</v>
          </cell>
          <cell r="BT983">
            <v>0.5</v>
          </cell>
          <cell r="BU983">
            <v>2.4</v>
          </cell>
          <cell r="BV983">
            <v>0.6</v>
          </cell>
          <cell r="BW983">
            <v>5.6</v>
          </cell>
          <cell r="BX983">
            <v>24.4</v>
          </cell>
          <cell r="BY983">
            <v>25</v>
          </cell>
          <cell r="BZ983">
            <v>23</v>
          </cell>
          <cell r="CA983">
            <v>9.1999999999999993</v>
          </cell>
          <cell r="CB983">
            <v>7.2</v>
          </cell>
          <cell r="CC983">
            <v>4.9000000000000004</v>
          </cell>
          <cell r="CD983">
            <v>42</v>
          </cell>
          <cell r="CF983" t="str">
            <v>Other Industries</v>
          </cell>
          <cell r="CG983">
            <v>22.400000000000006</v>
          </cell>
        </row>
        <row r="984">
          <cell r="B984">
            <v>552311</v>
          </cell>
          <cell r="C984" t="str">
            <v>Bookmakers</v>
          </cell>
          <cell r="E984">
            <v>1217</v>
          </cell>
          <cell r="F984" t="str">
            <v>n/a</v>
          </cell>
          <cell r="G984">
            <v>92</v>
          </cell>
          <cell r="H984">
            <v>10</v>
          </cell>
          <cell r="I984">
            <v>72</v>
          </cell>
          <cell r="J984">
            <v>28</v>
          </cell>
          <cell r="K984">
            <v>2.8</v>
          </cell>
          <cell r="L984">
            <v>31.9</v>
          </cell>
          <cell r="M984">
            <v>7.3</v>
          </cell>
          <cell r="N984">
            <v>5.7</v>
          </cell>
          <cell r="O984">
            <v>39</v>
          </cell>
          <cell r="P984">
            <v>3</v>
          </cell>
          <cell r="Q984">
            <v>10.3</v>
          </cell>
          <cell r="Y984">
            <v>72</v>
          </cell>
          <cell r="AA984">
            <v>2.7</v>
          </cell>
          <cell r="AF984">
            <v>43</v>
          </cell>
          <cell r="AH984">
            <v>470</v>
          </cell>
          <cell r="AI984">
            <v>470</v>
          </cell>
          <cell r="AN984">
            <v>4.5</v>
          </cell>
          <cell r="AR984">
            <v>2.1</v>
          </cell>
          <cell r="AT984" t="str">
            <v>Arts and Recreation Services</v>
          </cell>
          <cell r="AU984" t="str">
            <v>Information Media and Telecommunications</v>
          </cell>
          <cell r="AV984" t="str">
            <v>Accommodation and Food Services</v>
          </cell>
          <cell r="AW984" t="str">
            <v>Manufacturing</v>
          </cell>
          <cell r="AX984">
            <v>95.4</v>
          </cell>
          <cell r="AY984">
            <v>1.8</v>
          </cell>
          <cell r="AZ984">
            <v>1.5</v>
          </cell>
          <cell r="BA984">
            <v>0.7</v>
          </cell>
          <cell r="BN984">
            <v>41.7</v>
          </cell>
          <cell r="BO984">
            <v>24.3</v>
          </cell>
          <cell r="BP984">
            <v>23.9</v>
          </cell>
          <cell r="BQ984">
            <v>1.9</v>
          </cell>
          <cell r="BR984">
            <v>1.5</v>
          </cell>
          <cell r="BS984">
            <v>1.1000000000000001</v>
          </cell>
          <cell r="BT984">
            <v>4.9000000000000004</v>
          </cell>
          <cell r="BU984">
            <v>0.6</v>
          </cell>
          <cell r="BV984">
            <v>1.9</v>
          </cell>
          <cell r="BW984">
            <v>9</v>
          </cell>
          <cell r="BX984">
            <v>33.1</v>
          </cell>
          <cell r="BY984">
            <v>18.600000000000001</v>
          </cell>
          <cell r="BZ984">
            <v>13.8</v>
          </cell>
          <cell r="CA984">
            <v>5.4</v>
          </cell>
          <cell r="CB984">
            <v>5.2</v>
          </cell>
          <cell r="CC984">
            <v>13</v>
          </cell>
          <cell r="CD984">
            <v>37</v>
          </cell>
          <cell r="CF984" t="str">
            <v>Other Industries</v>
          </cell>
          <cell r="CG984">
            <v>0.59999999999999432</v>
          </cell>
        </row>
        <row r="985">
          <cell r="B985">
            <v>552312</v>
          </cell>
          <cell r="C985" t="str">
            <v>Insurance Consultants</v>
          </cell>
          <cell r="E985">
            <v>1217</v>
          </cell>
          <cell r="F985" t="str">
            <v>n/a</v>
          </cell>
          <cell r="G985">
            <v>29</v>
          </cell>
          <cell r="H985">
            <v>71</v>
          </cell>
          <cell r="I985">
            <v>77</v>
          </cell>
          <cell r="J985">
            <v>23</v>
          </cell>
          <cell r="K985">
            <v>6.6</v>
          </cell>
          <cell r="L985">
            <v>22</v>
          </cell>
          <cell r="M985">
            <v>16</v>
          </cell>
          <cell r="N985">
            <v>15.6</v>
          </cell>
          <cell r="O985">
            <v>27.4</v>
          </cell>
          <cell r="P985">
            <v>4.8</v>
          </cell>
          <cell r="Q985">
            <v>7.7</v>
          </cell>
          <cell r="Y985">
            <v>77</v>
          </cell>
          <cell r="AA985">
            <v>2.7</v>
          </cell>
          <cell r="AF985">
            <v>40</v>
          </cell>
          <cell r="AH985">
            <v>23800</v>
          </cell>
          <cell r="AI985">
            <v>23836</v>
          </cell>
          <cell r="AN985">
            <v>4.5</v>
          </cell>
          <cell r="AR985">
            <v>2.1</v>
          </cell>
          <cell r="AT985" t="str">
            <v>Financial and Insurance Services</v>
          </cell>
          <cell r="AU985" t="str">
            <v>Public Administration and Safety</v>
          </cell>
          <cell r="AV985" t="str">
            <v>Health Care and Social Assistance</v>
          </cell>
          <cell r="AW985" t="str">
            <v>Professional, Scientific and Technical Services</v>
          </cell>
          <cell r="AX985">
            <v>87.1</v>
          </cell>
          <cell r="AY985">
            <v>4.9000000000000004</v>
          </cell>
          <cell r="AZ985">
            <v>1.4</v>
          </cell>
          <cell r="BA985">
            <v>1.3</v>
          </cell>
          <cell r="BN985">
            <v>37.799999999999997</v>
          </cell>
          <cell r="BO985">
            <v>26.9</v>
          </cell>
          <cell r="BP985">
            <v>16.5</v>
          </cell>
          <cell r="BQ985">
            <v>7.5</v>
          </cell>
          <cell r="BR985">
            <v>8</v>
          </cell>
          <cell r="BS985">
            <v>1.7</v>
          </cell>
          <cell r="BT985">
            <v>0.5</v>
          </cell>
          <cell r="BU985">
            <v>1</v>
          </cell>
          <cell r="BV985">
            <v>0.8</v>
          </cell>
          <cell r="BW985">
            <v>8</v>
          </cell>
          <cell r="BX985">
            <v>33.6</v>
          </cell>
          <cell r="BY985">
            <v>25.7</v>
          </cell>
          <cell r="BZ985">
            <v>18.899999999999999</v>
          </cell>
          <cell r="CA985">
            <v>6.8</v>
          </cell>
          <cell r="CB985">
            <v>4.0999999999999996</v>
          </cell>
          <cell r="CC985">
            <v>2</v>
          </cell>
          <cell r="CD985">
            <v>37</v>
          </cell>
          <cell r="CF985" t="str">
            <v>Other Industries</v>
          </cell>
          <cell r="CG985">
            <v>5.2999999999999972</v>
          </cell>
        </row>
        <row r="986">
          <cell r="B986">
            <v>552313</v>
          </cell>
          <cell r="C986" t="str">
            <v>Money Market Clerks</v>
          </cell>
          <cell r="E986">
            <v>1217</v>
          </cell>
          <cell r="F986" t="str">
            <v>n/a</v>
          </cell>
          <cell r="G986">
            <v>33</v>
          </cell>
          <cell r="H986">
            <v>67</v>
          </cell>
          <cell r="I986">
            <v>79</v>
          </cell>
          <cell r="J986">
            <v>21</v>
          </cell>
          <cell r="K986">
            <v>14.6</v>
          </cell>
          <cell r="L986">
            <v>37</v>
          </cell>
          <cell r="M986">
            <v>12.4</v>
          </cell>
          <cell r="N986">
            <v>7.5</v>
          </cell>
          <cell r="O986">
            <v>20.2</v>
          </cell>
          <cell r="P986">
            <v>3</v>
          </cell>
          <cell r="Q986">
            <v>5.3</v>
          </cell>
          <cell r="Y986">
            <v>79</v>
          </cell>
          <cell r="AA986">
            <v>2.7</v>
          </cell>
          <cell r="AF986">
            <v>41</v>
          </cell>
          <cell r="AH986">
            <v>1100</v>
          </cell>
          <cell r="AI986">
            <v>1129</v>
          </cell>
          <cell r="AN986">
            <v>4.5</v>
          </cell>
          <cell r="AR986">
            <v>2.1</v>
          </cell>
          <cell r="AT986" t="str">
            <v>Financial and Insurance Services</v>
          </cell>
          <cell r="AU986" t="str">
            <v>Professional, Scientific and Technical Services</v>
          </cell>
          <cell r="AV986" t="str">
            <v>Public Administration and Safety</v>
          </cell>
          <cell r="AW986" t="str">
            <v>Health Care and Social Assistance</v>
          </cell>
          <cell r="AX986">
            <v>76.5</v>
          </cell>
          <cell r="AY986">
            <v>3.9</v>
          </cell>
          <cell r="AZ986">
            <v>3.8</v>
          </cell>
          <cell r="BA986">
            <v>3.6</v>
          </cell>
          <cell r="BN986">
            <v>40.5</v>
          </cell>
          <cell r="BO986">
            <v>30</v>
          </cell>
          <cell r="BP986">
            <v>12.8</v>
          </cell>
          <cell r="BQ986">
            <v>4.3</v>
          </cell>
          <cell r="BR986">
            <v>10</v>
          </cell>
          <cell r="BS986">
            <v>1.2</v>
          </cell>
          <cell r="BT986">
            <v>0.3</v>
          </cell>
          <cell r="BU986">
            <v>1.1000000000000001</v>
          </cell>
          <cell r="BV986">
            <v>0.8</v>
          </cell>
          <cell r="BW986">
            <v>8.5</v>
          </cell>
          <cell r="BX986">
            <v>32.700000000000003</v>
          </cell>
          <cell r="BY986">
            <v>25.8</v>
          </cell>
          <cell r="BZ986">
            <v>18.600000000000001</v>
          </cell>
          <cell r="CA986">
            <v>7.1</v>
          </cell>
          <cell r="CB986">
            <v>4.0999999999999996</v>
          </cell>
          <cell r="CC986">
            <v>2.4</v>
          </cell>
          <cell r="CD986">
            <v>37</v>
          </cell>
          <cell r="CF986" t="str">
            <v>Other Industries</v>
          </cell>
          <cell r="CG986">
            <v>12.200000000000003</v>
          </cell>
        </row>
        <row r="987">
          <cell r="B987">
            <v>552314</v>
          </cell>
          <cell r="C987" t="str">
            <v>Statistical Clerks</v>
          </cell>
          <cell r="E987">
            <v>1217</v>
          </cell>
          <cell r="F987" t="str">
            <v>n/a</v>
          </cell>
          <cell r="G987">
            <v>41</v>
          </cell>
          <cell r="H987">
            <v>59</v>
          </cell>
          <cell r="I987">
            <v>71</v>
          </cell>
          <cell r="J987">
            <v>29</v>
          </cell>
          <cell r="K987">
            <v>23.3</v>
          </cell>
          <cell r="L987">
            <v>37.6</v>
          </cell>
          <cell r="M987">
            <v>7.4</v>
          </cell>
          <cell r="N987">
            <v>7.9</v>
          </cell>
          <cell r="O987">
            <v>19</v>
          </cell>
          <cell r="P987">
            <v>1.6</v>
          </cell>
          <cell r="Q987">
            <v>3.2</v>
          </cell>
          <cell r="Y987">
            <v>71</v>
          </cell>
          <cell r="AA987">
            <v>2.7</v>
          </cell>
          <cell r="AF987">
            <v>41</v>
          </cell>
          <cell r="AH987">
            <v>220</v>
          </cell>
          <cell r="AI987">
            <v>215</v>
          </cell>
          <cell r="AN987">
            <v>4.5</v>
          </cell>
          <cell r="AR987">
            <v>2.1</v>
          </cell>
          <cell r="AT987" t="str">
            <v>Professional, Scientific and Technical Services</v>
          </cell>
          <cell r="AU987" t="str">
            <v>Public Administration and Safety</v>
          </cell>
          <cell r="AV987" t="str">
            <v>Health Care and Social Assistance</v>
          </cell>
          <cell r="AW987" t="str">
            <v>Financial and Insurance Services</v>
          </cell>
          <cell r="AX987">
            <v>60</v>
          </cell>
          <cell r="AY987">
            <v>23.4</v>
          </cell>
          <cell r="AZ987">
            <v>5.4</v>
          </cell>
          <cell r="BA987">
            <v>4.9000000000000004</v>
          </cell>
          <cell r="BN987">
            <v>22.2</v>
          </cell>
          <cell r="BO987">
            <v>20.3</v>
          </cell>
          <cell r="BP987">
            <v>14</v>
          </cell>
          <cell r="BQ987">
            <v>7.7</v>
          </cell>
          <cell r="BR987">
            <v>8.1999999999999993</v>
          </cell>
          <cell r="BS987">
            <v>4.3</v>
          </cell>
          <cell r="BT987">
            <v>1.4</v>
          </cell>
          <cell r="BU987">
            <v>21.7</v>
          </cell>
          <cell r="BV987">
            <v>1.4</v>
          </cell>
          <cell r="BW987">
            <v>6.1</v>
          </cell>
          <cell r="BX987">
            <v>25.5</v>
          </cell>
          <cell r="BY987">
            <v>21.2</v>
          </cell>
          <cell r="BZ987">
            <v>28.3</v>
          </cell>
          <cell r="CA987">
            <v>6.6</v>
          </cell>
          <cell r="CB987">
            <v>7.1</v>
          </cell>
          <cell r="CC987">
            <v>3.8</v>
          </cell>
          <cell r="CD987">
            <v>44</v>
          </cell>
          <cell r="CF987" t="str">
            <v>Other Industries</v>
          </cell>
          <cell r="CG987">
            <v>6.2999999999999829</v>
          </cell>
        </row>
        <row r="988">
          <cell r="B988">
            <v>561111</v>
          </cell>
          <cell r="C988" t="str">
            <v>Betting Agency Counter Clerks</v>
          </cell>
          <cell r="E988">
            <v>961</v>
          </cell>
          <cell r="F988" t="str">
            <v>n/a</v>
          </cell>
          <cell r="G988">
            <v>34</v>
          </cell>
          <cell r="H988">
            <v>66</v>
          </cell>
          <cell r="I988">
            <v>40</v>
          </cell>
          <cell r="J988">
            <v>60</v>
          </cell>
          <cell r="K988">
            <v>1.1000000000000001</v>
          </cell>
          <cell r="L988">
            <v>9</v>
          </cell>
          <cell r="M988">
            <v>7.7</v>
          </cell>
          <cell r="N988">
            <v>13.4</v>
          </cell>
          <cell r="O988">
            <v>29.5</v>
          </cell>
          <cell r="P988">
            <v>8.8000000000000007</v>
          </cell>
          <cell r="Q988">
            <v>30.4</v>
          </cell>
          <cell r="Y988">
            <v>40</v>
          </cell>
          <cell r="AA988">
            <v>0</v>
          </cell>
          <cell r="AF988">
            <v>45</v>
          </cell>
          <cell r="AH988">
            <v>1100</v>
          </cell>
          <cell r="AI988">
            <v>1073</v>
          </cell>
          <cell r="AN988">
            <v>-56.4</v>
          </cell>
          <cell r="AR988">
            <v>4.2</v>
          </cell>
          <cell r="AT988" t="str">
            <v>Arts and Recreation Services</v>
          </cell>
          <cell r="AU988" t="str">
            <v>Accommodation and Food Services</v>
          </cell>
          <cell r="AV988" t="str">
            <v>Administrative and Support Services</v>
          </cell>
          <cell r="AW988" t="str">
            <v>Public Administration and Safety</v>
          </cell>
          <cell r="AX988">
            <v>80.900000000000006</v>
          </cell>
          <cell r="AY988">
            <v>17</v>
          </cell>
          <cell r="AZ988">
            <v>0.4</v>
          </cell>
          <cell r="BA988">
            <v>0.4</v>
          </cell>
          <cell r="BN988">
            <v>32.5</v>
          </cell>
          <cell r="BO988">
            <v>26.5</v>
          </cell>
          <cell r="BP988">
            <v>16.7</v>
          </cell>
          <cell r="BQ988">
            <v>4.8</v>
          </cell>
          <cell r="BR988">
            <v>14</v>
          </cell>
          <cell r="BS988">
            <v>2.5</v>
          </cell>
          <cell r="BT988">
            <v>2.1</v>
          </cell>
          <cell r="BU988">
            <v>0.9</v>
          </cell>
          <cell r="BV988">
            <v>1.3</v>
          </cell>
          <cell r="BW988">
            <v>10</v>
          </cell>
          <cell r="BX988">
            <v>15.7</v>
          </cell>
          <cell r="BY988">
            <v>12</v>
          </cell>
          <cell r="BZ988">
            <v>16.8</v>
          </cell>
          <cell r="CA988">
            <v>11.8</v>
          </cell>
          <cell r="CB988">
            <v>12.8</v>
          </cell>
          <cell r="CC988">
            <v>19.600000000000001</v>
          </cell>
          <cell r="CD988">
            <v>51</v>
          </cell>
          <cell r="CF988" t="str">
            <v>Other Industries</v>
          </cell>
          <cell r="CG988">
            <v>1.2999999999999829</v>
          </cell>
        </row>
        <row r="989">
          <cell r="B989">
            <v>561112</v>
          </cell>
          <cell r="C989" t="str">
            <v>Bookmaker's Clerks</v>
          </cell>
          <cell r="E989">
            <v>961</v>
          </cell>
          <cell r="F989" t="str">
            <v>n/a</v>
          </cell>
          <cell r="G989">
            <v>71</v>
          </cell>
          <cell r="H989">
            <v>22</v>
          </cell>
          <cell r="I989">
            <v>17</v>
          </cell>
          <cell r="J989">
            <v>83</v>
          </cell>
          <cell r="K989">
            <v>5</v>
          </cell>
          <cell r="L989">
            <v>23.3</v>
          </cell>
          <cell r="M989">
            <v>0</v>
          </cell>
          <cell r="N989">
            <v>5</v>
          </cell>
          <cell r="O989">
            <v>31.7</v>
          </cell>
          <cell r="P989">
            <v>6.7</v>
          </cell>
          <cell r="Q989">
            <v>28.3</v>
          </cell>
          <cell r="Y989">
            <v>17</v>
          </cell>
          <cell r="AA989">
            <v>0</v>
          </cell>
          <cell r="AF989">
            <v>41</v>
          </cell>
          <cell r="AH989">
            <v>80</v>
          </cell>
          <cell r="AI989">
            <v>82</v>
          </cell>
          <cell r="AN989">
            <v>-56.4</v>
          </cell>
          <cell r="AR989">
            <v>4.2</v>
          </cell>
          <cell r="AT989" t="str">
            <v>Arts and Recreation Services</v>
          </cell>
          <cell r="AU989" t="str">
            <v>No other main Industry</v>
          </cell>
          <cell r="AV989" t="str">
            <v>No other main Industry</v>
          </cell>
          <cell r="AW989" t="str">
            <v>No other main Industry</v>
          </cell>
          <cell r="AX989">
            <v>100</v>
          </cell>
          <cell r="AY989" t="str">
            <v>n/a</v>
          </cell>
          <cell r="AZ989" t="str">
            <v>n/a</v>
          </cell>
          <cell r="BA989" t="str">
            <v>n/a</v>
          </cell>
          <cell r="BN989">
            <v>52.6</v>
          </cell>
          <cell r="BO989">
            <v>3.8</v>
          </cell>
          <cell r="BP989">
            <v>29.5</v>
          </cell>
          <cell r="BQ989">
            <v>14.1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8.5</v>
          </cell>
          <cell r="BX989">
            <v>7</v>
          </cell>
          <cell r="BY989">
            <v>12.7</v>
          </cell>
          <cell r="BZ989">
            <v>8.5</v>
          </cell>
          <cell r="CA989">
            <v>7</v>
          </cell>
          <cell r="CB989">
            <v>19.7</v>
          </cell>
          <cell r="CC989">
            <v>36.6</v>
          </cell>
          <cell r="CD989">
            <v>61</v>
          </cell>
          <cell r="CF989" t="str">
            <v>No other main Industry</v>
          </cell>
          <cell r="CG989" t="str">
            <v>n/a</v>
          </cell>
        </row>
        <row r="990">
          <cell r="B990">
            <v>561113</v>
          </cell>
          <cell r="C990" t="str">
            <v>Telephone Betting Clerks</v>
          </cell>
          <cell r="E990">
            <v>961</v>
          </cell>
          <cell r="F990" t="str">
            <v>n/a</v>
          </cell>
          <cell r="G990">
            <v>32</v>
          </cell>
          <cell r="H990">
            <v>68</v>
          </cell>
          <cell r="I990">
            <v>27</v>
          </cell>
          <cell r="J990">
            <v>73</v>
          </cell>
          <cell r="K990">
            <v>1.5</v>
          </cell>
          <cell r="L990">
            <v>8</v>
          </cell>
          <cell r="M990">
            <v>5.0999999999999996</v>
          </cell>
          <cell r="N990">
            <v>12.7</v>
          </cell>
          <cell r="O990">
            <v>42.2</v>
          </cell>
          <cell r="P990">
            <v>8.4</v>
          </cell>
          <cell r="Q990">
            <v>22.2</v>
          </cell>
          <cell r="Y990">
            <v>27</v>
          </cell>
          <cell r="AA990">
            <v>0</v>
          </cell>
          <cell r="AF990">
            <v>42</v>
          </cell>
          <cell r="AH990">
            <v>310</v>
          </cell>
          <cell r="AI990">
            <v>311</v>
          </cell>
          <cell r="AN990">
            <v>-56.4</v>
          </cell>
          <cell r="AR990">
            <v>4.2</v>
          </cell>
          <cell r="AT990" t="str">
            <v>Arts and Recreation Services</v>
          </cell>
          <cell r="AU990" t="str">
            <v>Administrative and Support Services</v>
          </cell>
          <cell r="AV990" t="str">
            <v>No other main Industry</v>
          </cell>
          <cell r="AW990" t="str">
            <v>No other main Industry</v>
          </cell>
          <cell r="AX990">
            <v>98.7</v>
          </cell>
          <cell r="AY990">
            <v>1.3</v>
          </cell>
          <cell r="AZ990" t="str">
            <v>n/a</v>
          </cell>
          <cell r="BA990" t="str">
            <v>n/a</v>
          </cell>
          <cell r="BN990">
            <v>28.7</v>
          </cell>
          <cell r="BO990">
            <v>1.9</v>
          </cell>
          <cell r="BP990">
            <v>28.7</v>
          </cell>
          <cell r="BQ990">
            <v>13.6</v>
          </cell>
          <cell r="BR990">
            <v>9.1</v>
          </cell>
          <cell r="BS990">
            <v>3.5</v>
          </cell>
          <cell r="BT990">
            <v>14.5</v>
          </cell>
          <cell r="BU990">
            <v>0</v>
          </cell>
          <cell r="BV990">
            <v>6.5</v>
          </cell>
          <cell r="BW990">
            <v>21</v>
          </cell>
          <cell r="BX990">
            <v>22</v>
          </cell>
          <cell r="BY990">
            <v>9.6999999999999993</v>
          </cell>
          <cell r="BZ990">
            <v>12</v>
          </cell>
          <cell r="CA990">
            <v>12.9</v>
          </cell>
          <cell r="CB990">
            <v>6.1</v>
          </cell>
          <cell r="CC990">
            <v>9.6999999999999993</v>
          </cell>
          <cell r="CD990">
            <v>36</v>
          </cell>
          <cell r="CF990" t="str">
            <v>No other main Industry</v>
          </cell>
          <cell r="CG990" t="str">
            <v>n/a</v>
          </cell>
        </row>
        <row r="991">
          <cell r="B991">
            <v>561199</v>
          </cell>
          <cell r="C991" t="str">
            <v>Other Betting Clerks</v>
          </cell>
          <cell r="E991">
            <v>961</v>
          </cell>
          <cell r="F991" t="str">
            <v>n/a</v>
          </cell>
          <cell r="G991">
            <v>18</v>
          </cell>
          <cell r="H991">
            <v>82</v>
          </cell>
          <cell r="I991">
            <v>12</v>
          </cell>
          <cell r="J991">
            <v>88</v>
          </cell>
          <cell r="K991">
            <v>0</v>
          </cell>
          <cell r="L991">
            <v>3.3</v>
          </cell>
          <cell r="M991">
            <v>5.0999999999999996</v>
          </cell>
          <cell r="N991">
            <v>15.4</v>
          </cell>
          <cell r="O991">
            <v>24.3</v>
          </cell>
          <cell r="P991">
            <v>7</v>
          </cell>
          <cell r="Q991">
            <v>44.9</v>
          </cell>
          <cell r="Y991">
            <v>12</v>
          </cell>
          <cell r="AA991">
            <v>0</v>
          </cell>
          <cell r="AF991">
            <v>40</v>
          </cell>
          <cell r="AH991">
            <v>330</v>
          </cell>
          <cell r="AI991">
            <v>330</v>
          </cell>
          <cell r="AN991">
            <v>-56.4</v>
          </cell>
          <cell r="AR991">
            <v>4.2</v>
          </cell>
          <cell r="AT991" t="str">
            <v>Accommodation and Food Services</v>
          </cell>
          <cell r="AU991" t="str">
            <v>Arts and Recreation Services</v>
          </cell>
          <cell r="AV991" t="str">
            <v>Health Care and Social Assistance</v>
          </cell>
          <cell r="AW991" t="str">
            <v>Professional, Scientific and Technical Services</v>
          </cell>
          <cell r="AX991">
            <v>42.4</v>
          </cell>
          <cell r="AY991">
            <v>41.4</v>
          </cell>
          <cell r="AZ991">
            <v>5.6</v>
          </cell>
          <cell r="BA991">
            <v>3.9</v>
          </cell>
          <cell r="BN991">
            <v>50.6</v>
          </cell>
          <cell r="BO991">
            <v>18.7</v>
          </cell>
          <cell r="BP991">
            <v>22</v>
          </cell>
          <cell r="BQ991">
            <v>3.9</v>
          </cell>
          <cell r="BR991">
            <v>2.4</v>
          </cell>
          <cell r="BS991">
            <v>0</v>
          </cell>
          <cell r="BT991">
            <v>1.5</v>
          </cell>
          <cell r="BU991">
            <v>0.9</v>
          </cell>
          <cell r="BV991">
            <v>1.5</v>
          </cell>
          <cell r="BW991">
            <v>7.5</v>
          </cell>
          <cell r="BX991">
            <v>11.1</v>
          </cell>
          <cell r="BY991">
            <v>16.2</v>
          </cell>
          <cell r="BZ991">
            <v>24.3</v>
          </cell>
          <cell r="CA991">
            <v>12.6</v>
          </cell>
          <cell r="CB991">
            <v>11.7</v>
          </cell>
          <cell r="CC991">
            <v>15</v>
          </cell>
          <cell r="CD991">
            <v>50</v>
          </cell>
          <cell r="CF991" t="str">
            <v>Other Industries</v>
          </cell>
          <cell r="CG991">
            <v>6.7000000000000028</v>
          </cell>
        </row>
        <row r="992">
          <cell r="B992">
            <v>561211</v>
          </cell>
          <cell r="C992" t="str">
            <v>Couriers</v>
          </cell>
          <cell r="E992">
            <v>1277</v>
          </cell>
          <cell r="F992" t="str">
            <v>n/a</v>
          </cell>
          <cell r="G992">
            <v>87</v>
          </cell>
          <cell r="H992">
            <v>13</v>
          </cell>
          <cell r="I992">
            <v>74</v>
          </cell>
          <cell r="J992">
            <v>26</v>
          </cell>
          <cell r="K992">
            <v>3</v>
          </cell>
          <cell r="L992">
            <v>9</v>
          </cell>
          <cell r="M992">
            <v>8.5</v>
          </cell>
          <cell r="N992">
            <v>19.600000000000001</v>
          </cell>
          <cell r="O992">
            <v>26.6</v>
          </cell>
          <cell r="P992">
            <v>8</v>
          </cell>
          <cell r="Q992">
            <v>25.3</v>
          </cell>
          <cell r="Y992">
            <v>74</v>
          </cell>
          <cell r="AA992">
            <v>2.2999999999999998</v>
          </cell>
          <cell r="AF992">
            <v>46</v>
          </cell>
          <cell r="AH992">
            <v>22500</v>
          </cell>
          <cell r="AI992">
            <v>22528</v>
          </cell>
          <cell r="AN992">
            <v>-16.7</v>
          </cell>
          <cell r="AR992">
            <v>-2.2999999999999998</v>
          </cell>
          <cell r="AT992" t="str">
            <v>Transport, Postal and Warehousing</v>
          </cell>
          <cell r="AU992" t="str">
            <v>Health Care and Social Assistance</v>
          </cell>
          <cell r="AV992" t="str">
            <v>Retail Trade</v>
          </cell>
          <cell r="AW992" t="str">
            <v>Wholesale Trade</v>
          </cell>
          <cell r="AX992">
            <v>80.599999999999994</v>
          </cell>
          <cell r="AY992">
            <v>10.6</v>
          </cell>
          <cell r="AZ992">
            <v>2.1</v>
          </cell>
          <cell r="BA992">
            <v>1.7</v>
          </cell>
          <cell r="BN992">
            <v>32.299999999999997</v>
          </cell>
          <cell r="BO992">
            <v>25.6</v>
          </cell>
          <cell r="BP992">
            <v>18.899999999999999</v>
          </cell>
          <cell r="BQ992">
            <v>8.6</v>
          </cell>
          <cell r="BR992">
            <v>11</v>
          </cell>
          <cell r="BS992">
            <v>1.8</v>
          </cell>
          <cell r="BT992">
            <v>0.6</v>
          </cell>
          <cell r="BU992">
            <v>1.2</v>
          </cell>
          <cell r="BV992">
            <v>1.1000000000000001</v>
          </cell>
          <cell r="BW992">
            <v>5.0999999999999996</v>
          </cell>
          <cell r="BX992">
            <v>19</v>
          </cell>
          <cell r="BY992">
            <v>18.7</v>
          </cell>
          <cell r="BZ992">
            <v>22.6</v>
          </cell>
          <cell r="CA992">
            <v>13</v>
          </cell>
          <cell r="CB992">
            <v>11.5</v>
          </cell>
          <cell r="CC992">
            <v>9</v>
          </cell>
          <cell r="CD992">
            <v>47</v>
          </cell>
          <cell r="CF992" t="str">
            <v>Other Industries</v>
          </cell>
          <cell r="CG992">
            <v>5.0000000000000142</v>
          </cell>
        </row>
        <row r="993">
          <cell r="B993">
            <v>561212</v>
          </cell>
          <cell r="C993" t="str">
            <v>Postal Delivery Officers</v>
          </cell>
          <cell r="E993">
            <v>1277</v>
          </cell>
          <cell r="F993" t="str">
            <v>n/a</v>
          </cell>
          <cell r="G993">
            <v>75</v>
          </cell>
          <cell r="H993">
            <v>25</v>
          </cell>
          <cell r="I993">
            <v>71</v>
          </cell>
          <cell r="J993">
            <v>29</v>
          </cell>
          <cell r="K993">
            <v>2</v>
          </cell>
          <cell r="L993">
            <v>6.7</v>
          </cell>
          <cell r="M993">
            <v>7.6</v>
          </cell>
          <cell r="N993">
            <v>21.6</v>
          </cell>
          <cell r="O993">
            <v>24.3</v>
          </cell>
          <cell r="P993">
            <v>10.199999999999999</v>
          </cell>
          <cell r="Q993">
            <v>27.6</v>
          </cell>
          <cell r="Y993">
            <v>71</v>
          </cell>
          <cell r="AA993">
            <v>2.2999999999999998</v>
          </cell>
          <cell r="AF993">
            <v>43</v>
          </cell>
          <cell r="AH993">
            <v>13500</v>
          </cell>
          <cell r="AI993">
            <v>13481</v>
          </cell>
          <cell r="AN993">
            <v>-16.7</v>
          </cell>
          <cell r="AR993">
            <v>-2.2999999999999998</v>
          </cell>
          <cell r="AT993" t="str">
            <v>Transport, Postal and Warehousing</v>
          </cell>
          <cell r="AU993" t="str">
            <v>Public Administration and Safety</v>
          </cell>
          <cell r="AV993" t="str">
            <v>Retail Trade</v>
          </cell>
          <cell r="AW993" t="str">
            <v>Professional, Scientific and Technical Services</v>
          </cell>
          <cell r="AX993">
            <v>98.5</v>
          </cell>
          <cell r="AY993">
            <v>0.6</v>
          </cell>
          <cell r="AZ993">
            <v>0.1</v>
          </cell>
          <cell r="BA993">
            <v>0.1</v>
          </cell>
          <cell r="BN993">
            <v>34</v>
          </cell>
          <cell r="BO993">
            <v>24.5</v>
          </cell>
          <cell r="BP993">
            <v>19.8</v>
          </cell>
          <cell r="BQ993">
            <v>6.9</v>
          </cell>
          <cell r="BR993">
            <v>9.8000000000000007</v>
          </cell>
          <cell r="BS993">
            <v>2.6</v>
          </cell>
          <cell r="BT993">
            <v>0.6</v>
          </cell>
          <cell r="BU993">
            <v>1.7</v>
          </cell>
          <cell r="BV993">
            <v>0.6</v>
          </cell>
          <cell r="BW993">
            <v>3</v>
          </cell>
          <cell r="BX993">
            <v>10.1</v>
          </cell>
          <cell r="BY993">
            <v>19.2</v>
          </cell>
          <cell r="BZ993">
            <v>33.4</v>
          </cell>
          <cell r="CA993">
            <v>16.8</v>
          </cell>
          <cell r="CB993">
            <v>11.1</v>
          </cell>
          <cell r="CC993">
            <v>5.7</v>
          </cell>
          <cell r="CD993">
            <v>50</v>
          </cell>
          <cell r="CF993" t="str">
            <v>Other Industries</v>
          </cell>
          <cell r="CG993">
            <v>0.70000000000001705</v>
          </cell>
        </row>
        <row r="994">
          <cell r="B994">
            <v>561411</v>
          </cell>
          <cell r="C994" t="str">
            <v>Mail Clerks</v>
          </cell>
          <cell r="E994">
            <v>1270</v>
          </cell>
          <cell r="F994" t="str">
            <v>n/a</v>
          </cell>
          <cell r="G994">
            <v>50</v>
          </cell>
          <cell r="H994">
            <v>50</v>
          </cell>
          <cell r="I994">
            <v>60</v>
          </cell>
          <cell r="J994">
            <v>40</v>
          </cell>
          <cell r="K994">
            <v>2.9</v>
          </cell>
          <cell r="L994">
            <v>11.7</v>
          </cell>
          <cell r="M994">
            <v>9.4</v>
          </cell>
          <cell r="N994">
            <v>12.6</v>
          </cell>
          <cell r="O994">
            <v>31.8</v>
          </cell>
          <cell r="P994">
            <v>8.8000000000000007</v>
          </cell>
          <cell r="Q994">
            <v>22.7</v>
          </cell>
          <cell r="Y994">
            <v>60</v>
          </cell>
          <cell r="AA994">
            <v>5.8</v>
          </cell>
          <cell r="AF994">
            <v>40</v>
          </cell>
          <cell r="AH994">
            <v>2900</v>
          </cell>
          <cell r="AI994">
            <v>2943</v>
          </cell>
          <cell r="AN994">
            <v>-15.9</v>
          </cell>
          <cell r="AR994">
            <v>-8.4</v>
          </cell>
          <cell r="AT994" t="str">
            <v>Transport, Postal and Warehousing</v>
          </cell>
          <cell r="AU994" t="str">
            <v>Financial and Insurance Services</v>
          </cell>
          <cell r="AV994" t="str">
            <v>Public Administration and Safety</v>
          </cell>
          <cell r="AW994" t="str">
            <v>Professional, Scientific and Technical Services</v>
          </cell>
          <cell r="AX994">
            <v>50.3</v>
          </cell>
          <cell r="AY994">
            <v>6.8</v>
          </cell>
          <cell r="AZ994">
            <v>6.2</v>
          </cell>
          <cell r="BA994">
            <v>6</v>
          </cell>
          <cell r="BN994">
            <v>34.5</v>
          </cell>
          <cell r="BO994">
            <v>30</v>
          </cell>
          <cell r="BP994">
            <v>15.4</v>
          </cell>
          <cell r="BQ994">
            <v>5.7</v>
          </cell>
          <cell r="BR994">
            <v>8.1999999999999993</v>
          </cell>
          <cell r="BS994">
            <v>1.7</v>
          </cell>
          <cell r="BT994">
            <v>0.5</v>
          </cell>
          <cell r="BU994">
            <v>4</v>
          </cell>
          <cell r="BV994">
            <v>2.8</v>
          </cell>
          <cell r="BW994">
            <v>8.4</v>
          </cell>
          <cell r="BX994">
            <v>15.8</v>
          </cell>
          <cell r="BY994">
            <v>18</v>
          </cell>
          <cell r="BZ994">
            <v>23.8</v>
          </cell>
          <cell r="CA994">
            <v>13.2</v>
          </cell>
          <cell r="CB994">
            <v>10.7</v>
          </cell>
          <cell r="CC994">
            <v>7.4</v>
          </cell>
          <cell r="CD994">
            <v>47</v>
          </cell>
          <cell r="CF994" t="str">
            <v>Other Industries</v>
          </cell>
          <cell r="CG994">
            <v>30.700000000000003</v>
          </cell>
        </row>
        <row r="995">
          <cell r="B995">
            <v>561412</v>
          </cell>
          <cell r="C995" t="str">
            <v>Postal Sorting Officers</v>
          </cell>
          <cell r="E995">
            <v>1270</v>
          </cell>
          <cell r="F995" t="str">
            <v>n/a</v>
          </cell>
          <cell r="G995">
            <v>50</v>
          </cell>
          <cell r="H995">
            <v>50</v>
          </cell>
          <cell r="I995">
            <v>65</v>
          </cell>
          <cell r="J995">
            <v>35</v>
          </cell>
          <cell r="K995">
            <v>2.9</v>
          </cell>
          <cell r="L995">
            <v>13.1</v>
          </cell>
          <cell r="M995">
            <v>8.1</v>
          </cell>
          <cell r="N995">
            <v>12.6</v>
          </cell>
          <cell r="O995">
            <v>32.4</v>
          </cell>
          <cell r="P995">
            <v>8.1</v>
          </cell>
          <cell r="Q995">
            <v>22.7</v>
          </cell>
          <cell r="Y995">
            <v>65</v>
          </cell>
          <cell r="AA995">
            <v>5.8</v>
          </cell>
          <cell r="AF995">
            <v>41</v>
          </cell>
          <cell r="AH995">
            <v>7200</v>
          </cell>
          <cell r="AI995">
            <v>7163</v>
          </cell>
          <cell r="AN995">
            <v>-15.9</v>
          </cell>
          <cell r="AR995">
            <v>-8.4</v>
          </cell>
          <cell r="AT995" t="str">
            <v>Transport, Postal and Warehousing</v>
          </cell>
          <cell r="AU995" t="str">
            <v>Public Administration and Safety</v>
          </cell>
          <cell r="AV995" t="str">
            <v>Administrative and Support Services</v>
          </cell>
          <cell r="AW995" t="str">
            <v>Manufacturing</v>
          </cell>
          <cell r="AX995">
            <v>99</v>
          </cell>
          <cell r="AY995">
            <v>0.5</v>
          </cell>
          <cell r="AZ995">
            <v>0.1</v>
          </cell>
          <cell r="BA995">
            <v>0.1</v>
          </cell>
          <cell r="BN995">
            <v>33.5</v>
          </cell>
          <cell r="BO995">
            <v>27</v>
          </cell>
          <cell r="BP995">
            <v>18.100000000000001</v>
          </cell>
          <cell r="BQ995">
            <v>6.3</v>
          </cell>
          <cell r="BR995">
            <v>11.1</v>
          </cell>
          <cell r="BS995">
            <v>1.5</v>
          </cell>
          <cell r="BT995">
            <v>0.7</v>
          </cell>
          <cell r="BU995">
            <v>1.7</v>
          </cell>
          <cell r="BV995">
            <v>1.1000000000000001</v>
          </cell>
          <cell r="BW995">
            <v>5.0999999999999996</v>
          </cell>
          <cell r="BX995">
            <v>10</v>
          </cell>
          <cell r="BY995">
            <v>16.7</v>
          </cell>
          <cell r="BZ995">
            <v>31.7</v>
          </cell>
          <cell r="CA995">
            <v>17.7</v>
          </cell>
          <cell r="CB995">
            <v>12.1</v>
          </cell>
          <cell r="CC995">
            <v>5.6</v>
          </cell>
          <cell r="CD995">
            <v>50</v>
          </cell>
          <cell r="CF995" t="str">
            <v>Other Industries</v>
          </cell>
          <cell r="CG995">
            <v>0.30000000000001137</v>
          </cell>
        </row>
        <row r="996">
          <cell r="B996">
            <v>561911</v>
          </cell>
          <cell r="C996" t="str">
            <v>Classified Advertising Clerks</v>
          </cell>
          <cell r="E996">
            <v>1165</v>
          </cell>
          <cell r="F996" t="str">
            <v>n/a</v>
          </cell>
          <cell r="G996">
            <v>16</v>
          </cell>
          <cell r="H996">
            <v>86</v>
          </cell>
          <cell r="I996">
            <v>58</v>
          </cell>
          <cell r="J996">
            <v>42</v>
          </cell>
          <cell r="K996">
            <v>3.4</v>
          </cell>
          <cell r="L996">
            <v>25.1</v>
          </cell>
          <cell r="M996">
            <v>9.5</v>
          </cell>
          <cell r="N996">
            <v>11.7</v>
          </cell>
          <cell r="O996">
            <v>27.4</v>
          </cell>
          <cell r="P996">
            <v>8.4</v>
          </cell>
          <cell r="Q996">
            <v>14.5</v>
          </cell>
          <cell r="Y996">
            <v>58</v>
          </cell>
          <cell r="AA996">
            <v>9.6</v>
          </cell>
          <cell r="AF996">
            <v>40</v>
          </cell>
          <cell r="AH996">
            <v>220</v>
          </cell>
          <cell r="AI996">
            <v>217</v>
          </cell>
          <cell r="AN996">
            <v>-12.1</v>
          </cell>
          <cell r="AR996">
            <v>-15.8</v>
          </cell>
          <cell r="AT996" t="str">
            <v>Information Media and Telecommunications</v>
          </cell>
          <cell r="AU996" t="str">
            <v>Professional, Scientific and Technical Services</v>
          </cell>
          <cell r="AV996" t="str">
            <v>Rental, Hiring and Real Estate Services</v>
          </cell>
          <cell r="AW996" t="str">
            <v>Public Administration and Safety</v>
          </cell>
          <cell r="AX996">
            <v>54.3</v>
          </cell>
          <cell r="AY996">
            <v>20.7</v>
          </cell>
          <cell r="AZ996">
            <v>8.1999999999999993</v>
          </cell>
          <cell r="BA996">
            <v>5.8</v>
          </cell>
          <cell r="BN996">
            <v>25.5</v>
          </cell>
          <cell r="BO996">
            <v>28.2</v>
          </cell>
          <cell r="BP996">
            <v>18.600000000000001</v>
          </cell>
          <cell r="BQ996">
            <v>5.5</v>
          </cell>
          <cell r="BR996">
            <v>16.399999999999999</v>
          </cell>
          <cell r="BS996">
            <v>3.2</v>
          </cell>
          <cell r="BT996">
            <v>1.4</v>
          </cell>
          <cell r="BU996">
            <v>1.4</v>
          </cell>
          <cell r="BV996">
            <v>1.4</v>
          </cell>
          <cell r="BW996">
            <v>11.4</v>
          </cell>
          <cell r="BX996">
            <v>24.7</v>
          </cell>
          <cell r="BY996">
            <v>16.399999999999999</v>
          </cell>
          <cell r="BZ996">
            <v>21.9</v>
          </cell>
          <cell r="CA996">
            <v>10.5</v>
          </cell>
          <cell r="CB996">
            <v>6.8</v>
          </cell>
          <cell r="CC996">
            <v>6.8</v>
          </cell>
          <cell r="CD996">
            <v>40</v>
          </cell>
          <cell r="CF996" t="str">
            <v>Other Industries</v>
          </cell>
          <cell r="CG996">
            <v>11</v>
          </cell>
        </row>
        <row r="997">
          <cell r="B997">
            <v>561912</v>
          </cell>
          <cell r="C997" t="str">
            <v>Meter Readers</v>
          </cell>
          <cell r="E997">
            <v>1165</v>
          </cell>
          <cell r="F997" t="str">
            <v>n/a</v>
          </cell>
          <cell r="G997">
            <v>88</v>
          </cell>
          <cell r="H997">
            <v>11</v>
          </cell>
          <cell r="I997">
            <v>61</v>
          </cell>
          <cell r="J997">
            <v>39</v>
          </cell>
          <cell r="K997">
            <v>1.6</v>
          </cell>
          <cell r="L997">
            <v>9.6999999999999993</v>
          </cell>
          <cell r="M997">
            <v>8.6999999999999993</v>
          </cell>
          <cell r="N997">
            <v>24.8</v>
          </cell>
          <cell r="O997">
            <v>29.3</v>
          </cell>
          <cell r="P997">
            <v>8.5</v>
          </cell>
          <cell r="Q997">
            <v>17.5</v>
          </cell>
          <cell r="Y997">
            <v>61</v>
          </cell>
          <cell r="AA997">
            <v>9.6</v>
          </cell>
          <cell r="AF997">
            <v>40</v>
          </cell>
          <cell r="AH997">
            <v>1900</v>
          </cell>
          <cell r="AI997">
            <v>1942</v>
          </cell>
          <cell r="AN997">
            <v>-12.1</v>
          </cell>
          <cell r="AR997">
            <v>-15.8</v>
          </cell>
          <cell r="AT997" t="str">
            <v>Administrative and Support Services</v>
          </cell>
          <cell r="AU997" t="str">
            <v>Electricity, Gas, Water and Waste Services</v>
          </cell>
          <cell r="AV997" t="str">
            <v>Construction</v>
          </cell>
          <cell r="AW997" t="str">
            <v>Public Administration and Safety</v>
          </cell>
          <cell r="AX997">
            <v>62.8</v>
          </cell>
          <cell r="AY997">
            <v>25.9</v>
          </cell>
          <cell r="AZ997">
            <v>3.3</v>
          </cell>
          <cell r="BA997">
            <v>3</v>
          </cell>
          <cell r="BN997">
            <v>30.4</v>
          </cell>
          <cell r="BO997">
            <v>22.7</v>
          </cell>
          <cell r="BP997">
            <v>19</v>
          </cell>
          <cell r="BQ997">
            <v>8.6</v>
          </cell>
          <cell r="BR997">
            <v>14.2</v>
          </cell>
          <cell r="BS997">
            <v>2.8</v>
          </cell>
          <cell r="BT997">
            <v>0.9</v>
          </cell>
          <cell r="BU997">
            <v>1.4</v>
          </cell>
          <cell r="BV997">
            <v>1.8</v>
          </cell>
          <cell r="BW997">
            <v>9.6999999999999993</v>
          </cell>
          <cell r="BX997">
            <v>18.7</v>
          </cell>
          <cell r="BY997">
            <v>19.3</v>
          </cell>
          <cell r="BZ997">
            <v>23.3</v>
          </cell>
          <cell r="CA997">
            <v>12.1</v>
          </cell>
          <cell r="CB997">
            <v>10.9</v>
          </cell>
          <cell r="CC997">
            <v>4.3</v>
          </cell>
          <cell r="CD997">
            <v>45</v>
          </cell>
          <cell r="CF997" t="str">
            <v>Other Industries</v>
          </cell>
          <cell r="CG997">
            <v>5.0000000000000142</v>
          </cell>
        </row>
        <row r="998">
          <cell r="B998">
            <v>561913</v>
          </cell>
          <cell r="C998" t="str">
            <v>Parking Inspectors</v>
          </cell>
          <cell r="E998">
            <v>1165</v>
          </cell>
          <cell r="F998" t="str">
            <v>n/a</v>
          </cell>
          <cell r="G998">
            <v>74</v>
          </cell>
          <cell r="H998">
            <v>26</v>
          </cell>
          <cell r="I998">
            <v>81</v>
          </cell>
          <cell r="J998">
            <v>19</v>
          </cell>
          <cell r="K998">
            <v>4</v>
          </cell>
          <cell r="L998">
            <v>10.8</v>
          </cell>
          <cell r="M998">
            <v>12.8</v>
          </cell>
          <cell r="N998">
            <v>26.9</v>
          </cell>
          <cell r="O998">
            <v>26.2</v>
          </cell>
          <cell r="P998">
            <v>6.7</v>
          </cell>
          <cell r="Q998">
            <v>12.7</v>
          </cell>
          <cell r="Y998">
            <v>81</v>
          </cell>
          <cell r="AA998">
            <v>9.6</v>
          </cell>
          <cell r="AF998">
            <v>41</v>
          </cell>
          <cell r="AH998">
            <v>850</v>
          </cell>
          <cell r="AI998">
            <v>852</v>
          </cell>
          <cell r="AN998">
            <v>-12.1</v>
          </cell>
          <cell r="AR998">
            <v>-15.8</v>
          </cell>
          <cell r="AT998" t="str">
            <v>Public Administration and Safety</v>
          </cell>
          <cell r="AU998" t="str">
            <v>Other Services</v>
          </cell>
          <cell r="AV998" t="str">
            <v>Administrative and Support Services</v>
          </cell>
          <cell r="AW998" t="str">
            <v>Arts and Recreation Services</v>
          </cell>
          <cell r="AX998">
            <v>68</v>
          </cell>
          <cell r="AY998">
            <v>18.3</v>
          </cell>
          <cell r="AZ998">
            <v>5.6</v>
          </cell>
          <cell r="BA998">
            <v>2.5</v>
          </cell>
          <cell r="BN998">
            <v>29.2</v>
          </cell>
          <cell r="BO998">
            <v>31.6</v>
          </cell>
          <cell r="BP998">
            <v>8.5</v>
          </cell>
          <cell r="BQ998">
            <v>6.2</v>
          </cell>
          <cell r="BR998">
            <v>14.3</v>
          </cell>
          <cell r="BS998">
            <v>6.7</v>
          </cell>
          <cell r="BT998">
            <v>0.4</v>
          </cell>
          <cell r="BU998">
            <v>3.1</v>
          </cell>
          <cell r="BV998">
            <v>0.9</v>
          </cell>
          <cell r="BW998">
            <v>3.9</v>
          </cell>
          <cell r="BX998">
            <v>16.8</v>
          </cell>
          <cell r="BY998">
            <v>20.5</v>
          </cell>
          <cell r="BZ998">
            <v>29.4</v>
          </cell>
          <cell r="CA998">
            <v>14.4</v>
          </cell>
          <cell r="CB998">
            <v>9.8000000000000007</v>
          </cell>
          <cell r="CC998">
            <v>4.3</v>
          </cell>
          <cell r="CD998">
            <v>48</v>
          </cell>
          <cell r="CF998" t="str">
            <v>Other Industries</v>
          </cell>
          <cell r="CG998">
            <v>5.6000000000000085</v>
          </cell>
        </row>
        <row r="999">
          <cell r="B999">
            <v>561999</v>
          </cell>
          <cell r="C999" t="str">
            <v>Clerical and Office Support Workers (not covered elsewhere)</v>
          </cell>
          <cell r="E999">
            <v>1165</v>
          </cell>
          <cell r="F999" t="str">
            <v>n/a</v>
          </cell>
          <cell r="G999">
            <v>30</v>
          </cell>
          <cell r="H999">
            <v>70</v>
          </cell>
          <cell r="I999">
            <v>41</v>
          </cell>
          <cell r="J999">
            <v>59</v>
          </cell>
          <cell r="K999">
            <v>7.7</v>
          </cell>
          <cell r="L999">
            <v>16.7</v>
          </cell>
          <cell r="M999">
            <v>11.9</v>
          </cell>
          <cell r="N999">
            <v>16.7</v>
          </cell>
          <cell r="O999">
            <v>25.9</v>
          </cell>
          <cell r="P999">
            <v>7.3</v>
          </cell>
          <cell r="Q999">
            <v>13.7</v>
          </cell>
          <cell r="Y999">
            <v>41</v>
          </cell>
          <cell r="AA999">
            <v>9.6</v>
          </cell>
          <cell r="AF999">
            <v>41</v>
          </cell>
          <cell r="AH999">
            <v>7900</v>
          </cell>
          <cell r="AI999">
            <v>7905</v>
          </cell>
          <cell r="AN999">
            <v>-12.1</v>
          </cell>
          <cell r="AR999">
            <v>-15.8</v>
          </cell>
          <cell r="AT999" t="str">
            <v>Professional, Scientific and Technical Services</v>
          </cell>
          <cell r="AU999" t="str">
            <v>Public Administration and Safety</v>
          </cell>
          <cell r="AV999" t="str">
            <v>Retail Trade</v>
          </cell>
          <cell r="AW999" t="str">
            <v>Financial and Insurance Services</v>
          </cell>
          <cell r="AX999">
            <v>48.3</v>
          </cell>
          <cell r="AY999">
            <v>18.5</v>
          </cell>
          <cell r="AZ999">
            <v>15.1</v>
          </cell>
          <cell r="BA999">
            <v>2.6</v>
          </cell>
          <cell r="BN999">
            <v>29.8</v>
          </cell>
          <cell r="BO999">
            <v>22.8</v>
          </cell>
          <cell r="BP999">
            <v>21.8</v>
          </cell>
          <cell r="BQ999">
            <v>9</v>
          </cell>
          <cell r="BR999">
            <v>9.6999999999999993</v>
          </cell>
          <cell r="BS999">
            <v>3.6</v>
          </cell>
          <cell r="BT999">
            <v>1.9</v>
          </cell>
          <cell r="BU999">
            <v>1.4</v>
          </cell>
          <cell r="BV999">
            <v>11.3</v>
          </cell>
          <cell r="BW999">
            <v>11.4</v>
          </cell>
          <cell r="BX999">
            <v>13.9</v>
          </cell>
          <cell r="BY999">
            <v>14.2</v>
          </cell>
          <cell r="BZ999">
            <v>17.600000000000001</v>
          </cell>
          <cell r="CA999">
            <v>10.4</v>
          </cell>
          <cell r="CB999">
            <v>10.5</v>
          </cell>
          <cell r="CC999">
            <v>10.7</v>
          </cell>
          <cell r="CD999">
            <v>44</v>
          </cell>
          <cell r="CF999" t="str">
            <v>Other Industries</v>
          </cell>
          <cell r="CG999">
            <v>15.500000000000014</v>
          </cell>
        </row>
        <row r="1000">
          <cell r="B1000">
            <v>591112</v>
          </cell>
          <cell r="C1000" t="str">
            <v>Production Clerks</v>
          </cell>
          <cell r="E1000">
            <v>1251</v>
          </cell>
          <cell r="F1000" t="str">
            <v>n/a</v>
          </cell>
          <cell r="G1000">
            <v>47</v>
          </cell>
          <cell r="H1000">
            <v>53</v>
          </cell>
          <cell r="I1000">
            <v>84</v>
          </cell>
          <cell r="J1000">
            <v>16</v>
          </cell>
          <cell r="K1000">
            <v>6.6</v>
          </cell>
          <cell r="L1000">
            <v>17.8</v>
          </cell>
          <cell r="M1000">
            <v>13.8</v>
          </cell>
          <cell r="N1000">
            <v>20.399999999999999</v>
          </cell>
          <cell r="O1000">
            <v>24.4</v>
          </cell>
          <cell r="P1000">
            <v>5.5</v>
          </cell>
          <cell r="Q1000">
            <v>11.5</v>
          </cell>
          <cell r="Y1000">
            <v>84</v>
          </cell>
          <cell r="AA1000">
            <v>2.5</v>
          </cell>
          <cell r="AF1000">
            <v>42</v>
          </cell>
          <cell r="AH1000">
            <v>4500</v>
          </cell>
          <cell r="AI1000">
            <v>4469</v>
          </cell>
          <cell r="AN1000">
            <v>8</v>
          </cell>
          <cell r="AR1000">
            <v>3.9</v>
          </cell>
          <cell r="AT1000" t="str">
            <v>Manufacturing</v>
          </cell>
          <cell r="AU1000" t="str">
            <v>Transport, Postal and Warehousing</v>
          </cell>
          <cell r="AV1000" t="str">
            <v>Public Administration and Safety</v>
          </cell>
          <cell r="AW1000" t="str">
            <v>Information Media and Telecommunications</v>
          </cell>
          <cell r="AX1000">
            <v>22.1</v>
          </cell>
          <cell r="AY1000">
            <v>14</v>
          </cell>
          <cell r="AZ1000">
            <v>12.5</v>
          </cell>
          <cell r="BA1000">
            <v>8.9</v>
          </cell>
          <cell r="BN1000">
            <v>33.200000000000003</v>
          </cell>
          <cell r="BO1000">
            <v>24.4</v>
          </cell>
          <cell r="BP1000">
            <v>19.3</v>
          </cell>
          <cell r="BQ1000">
            <v>6.7</v>
          </cell>
          <cell r="BR1000">
            <v>10</v>
          </cell>
          <cell r="BS1000">
            <v>2</v>
          </cell>
          <cell r="BT1000">
            <v>1.3</v>
          </cell>
          <cell r="BU1000">
            <v>3</v>
          </cell>
          <cell r="BV1000">
            <v>1.5</v>
          </cell>
          <cell r="BW1000">
            <v>9.1</v>
          </cell>
          <cell r="BX1000">
            <v>26</v>
          </cell>
          <cell r="BY1000">
            <v>24</v>
          </cell>
          <cell r="BZ1000">
            <v>23.1</v>
          </cell>
          <cell r="CA1000">
            <v>8.6</v>
          </cell>
          <cell r="CB1000">
            <v>5.3</v>
          </cell>
          <cell r="CC1000">
            <v>2.4</v>
          </cell>
          <cell r="CD1000">
            <v>40</v>
          </cell>
          <cell r="CF1000" t="str">
            <v>Other Industries</v>
          </cell>
          <cell r="CG1000">
            <v>42.5</v>
          </cell>
        </row>
        <row r="1001">
          <cell r="B1001">
            <v>591113</v>
          </cell>
          <cell r="C1001" t="str">
            <v>Purchasing Officers</v>
          </cell>
          <cell r="E1001">
            <v>1251</v>
          </cell>
          <cell r="F1001" t="str">
            <v>n/a</v>
          </cell>
          <cell r="G1001">
            <v>48</v>
          </cell>
          <cell r="H1001">
            <v>52</v>
          </cell>
          <cell r="I1001">
            <v>87</v>
          </cell>
          <cell r="J1001">
            <v>13</v>
          </cell>
          <cell r="K1001">
            <v>7.8</v>
          </cell>
          <cell r="L1001">
            <v>19.2</v>
          </cell>
          <cell r="M1001">
            <v>14.9</v>
          </cell>
          <cell r="N1001">
            <v>17.7</v>
          </cell>
          <cell r="O1001">
            <v>22.4</v>
          </cell>
          <cell r="P1001">
            <v>6.3</v>
          </cell>
          <cell r="Q1001">
            <v>11.8</v>
          </cell>
          <cell r="Y1001">
            <v>87</v>
          </cell>
          <cell r="AA1001">
            <v>2.5</v>
          </cell>
          <cell r="AF1001">
            <v>41</v>
          </cell>
          <cell r="AH1001">
            <v>14700</v>
          </cell>
          <cell r="AI1001">
            <v>14664</v>
          </cell>
          <cell r="AN1001">
            <v>8</v>
          </cell>
          <cell r="AR1001">
            <v>3.9</v>
          </cell>
          <cell r="AT1001" t="str">
            <v>Manufacturing</v>
          </cell>
          <cell r="AU1001" t="str">
            <v>Public Administration and Safety</v>
          </cell>
          <cell r="AV1001" t="str">
            <v>Wholesale Trade</v>
          </cell>
          <cell r="AW1001" t="str">
            <v>Retail Trade</v>
          </cell>
          <cell r="AX1001">
            <v>20.399999999999999</v>
          </cell>
          <cell r="AY1001">
            <v>14.8</v>
          </cell>
          <cell r="AZ1001">
            <v>13.6</v>
          </cell>
          <cell r="BA1001">
            <v>10.4</v>
          </cell>
          <cell r="BN1001">
            <v>28.9</v>
          </cell>
          <cell r="BO1001">
            <v>26.4</v>
          </cell>
          <cell r="BP1001">
            <v>21.2</v>
          </cell>
          <cell r="BQ1001">
            <v>6.2</v>
          </cell>
          <cell r="BR1001">
            <v>12.5</v>
          </cell>
          <cell r="BS1001">
            <v>1.2</v>
          </cell>
          <cell r="BT1001">
            <v>1.1000000000000001</v>
          </cell>
          <cell r="BU1001">
            <v>2.4</v>
          </cell>
          <cell r="BV1001">
            <v>0.3</v>
          </cell>
          <cell r="BW1001">
            <v>4.2</v>
          </cell>
          <cell r="BX1001">
            <v>23.8</v>
          </cell>
          <cell r="BY1001">
            <v>25.8</v>
          </cell>
          <cell r="BZ1001">
            <v>25.5</v>
          </cell>
          <cell r="CA1001">
            <v>10.6</v>
          </cell>
          <cell r="CB1001">
            <v>6.8</v>
          </cell>
          <cell r="CC1001">
            <v>2.8</v>
          </cell>
          <cell r="CD1001">
            <v>43</v>
          </cell>
          <cell r="CF1001" t="str">
            <v>Other Industries</v>
          </cell>
          <cell r="CG1001">
            <v>40.799999999999997</v>
          </cell>
        </row>
        <row r="1002">
          <cell r="B1002">
            <v>591115</v>
          </cell>
          <cell r="C1002" t="str">
            <v>Stock Clerks</v>
          </cell>
          <cell r="E1002">
            <v>1251</v>
          </cell>
          <cell r="F1002" t="str">
            <v>n/a</v>
          </cell>
          <cell r="G1002">
            <v>57</v>
          </cell>
          <cell r="H1002">
            <v>44</v>
          </cell>
          <cell r="I1002">
            <v>76</v>
          </cell>
          <cell r="J1002">
            <v>24</v>
          </cell>
          <cell r="K1002">
            <v>5.3</v>
          </cell>
          <cell r="L1002">
            <v>14.7</v>
          </cell>
          <cell r="M1002">
            <v>11.4</v>
          </cell>
          <cell r="N1002">
            <v>18</v>
          </cell>
          <cell r="O1002">
            <v>28.2</v>
          </cell>
          <cell r="P1002">
            <v>6.8</v>
          </cell>
          <cell r="Q1002">
            <v>15.6</v>
          </cell>
          <cell r="Y1002">
            <v>76</v>
          </cell>
          <cell r="AA1002">
            <v>2.5</v>
          </cell>
          <cell r="AF1002">
            <v>42</v>
          </cell>
          <cell r="AH1002">
            <v>17400</v>
          </cell>
          <cell r="AI1002">
            <v>17362</v>
          </cell>
          <cell r="AN1002">
            <v>8</v>
          </cell>
          <cell r="AR1002">
            <v>3.9</v>
          </cell>
          <cell r="AT1002" t="str">
            <v>Retail Trade</v>
          </cell>
          <cell r="AU1002" t="str">
            <v>Wholesale Trade</v>
          </cell>
          <cell r="AV1002" t="str">
            <v>Manufacturing</v>
          </cell>
          <cell r="AW1002" t="str">
            <v>Transport, Postal and Warehousing</v>
          </cell>
          <cell r="AX1002">
            <v>37.6</v>
          </cell>
          <cell r="AY1002">
            <v>12.9</v>
          </cell>
          <cell r="AZ1002">
            <v>12.8</v>
          </cell>
          <cell r="BA1002">
            <v>6.8</v>
          </cell>
          <cell r="BN1002">
            <v>30.8</v>
          </cell>
          <cell r="BO1002">
            <v>27.2</v>
          </cell>
          <cell r="BP1002">
            <v>20</v>
          </cell>
          <cell r="BQ1002">
            <v>6.5</v>
          </cell>
          <cell r="BR1002">
            <v>11.8</v>
          </cell>
          <cell r="BS1002">
            <v>1.7</v>
          </cell>
          <cell r="BT1002">
            <v>1</v>
          </cell>
          <cell r="BU1002">
            <v>1</v>
          </cell>
          <cell r="BV1002">
            <v>3.3</v>
          </cell>
          <cell r="BW1002">
            <v>10.6</v>
          </cell>
          <cell r="BX1002">
            <v>26</v>
          </cell>
          <cell r="BY1002">
            <v>23.5</v>
          </cell>
          <cell r="BZ1002">
            <v>20.7</v>
          </cell>
          <cell r="CA1002">
            <v>8.1999999999999993</v>
          </cell>
          <cell r="CB1002">
            <v>5.0999999999999996</v>
          </cell>
          <cell r="CC1002">
            <v>2.4</v>
          </cell>
          <cell r="CD1002">
            <v>39</v>
          </cell>
          <cell r="CF1002" t="str">
            <v>Other Industries</v>
          </cell>
          <cell r="CG1002">
            <v>29.900000000000006</v>
          </cell>
        </row>
        <row r="1003">
          <cell r="B1003">
            <v>591116</v>
          </cell>
          <cell r="C1003" t="str">
            <v>Warehouse Administrators</v>
          </cell>
          <cell r="E1003">
            <v>1251</v>
          </cell>
          <cell r="F1003" t="str">
            <v>n/a</v>
          </cell>
          <cell r="G1003">
            <v>85</v>
          </cell>
          <cell r="H1003">
            <v>15</v>
          </cell>
          <cell r="I1003">
            <v>92</v>
          </cell>
          <cell r="J1003">
            <v>9</v>
          </cell>
          <cell r="K1003">
            <v>3.3</v>
          </cell>
          <cell r="L1003">
            <v>9.4</v>
          </cell>
          <cell r="M1003">
            <v>11.3</v>
          </cell>
          <cell r="N1003">
            <v>21.7</v>
          </cell>
          <cell r="O1003">
            <v>27.4</v>
          </cell>
          <cell r="P1003">
            <v>8.1</v>
          </cell>
          <cell r="Q1003">
            <v>18.7</v>
          </cell>
          <cell r="Y1003">
            <v>92</v>
          </cell>
          <cell r="AA1003">
            <v>2.5</v>
          </cell>
          <cell r="AF1003">
            <v>44</v>
          </cell>
          <cell r="AH1003">
            <v>16700</v>
          </cell>
          <cell r="AI1003">
            <v>16698</v>
          </cell>
          <cell r="AN1003">
            <v>8</v>
          </cell>
          <cell r="AR1003">
            <v>3.9</v>
          </cell>
          <cell r="AT1003" t="str">
            <v>Wholesale Trade</v>
          </cell>
          <cell r="AU1003" t="str">
            <v>Retail Trade</v>
          </cell>
          <cell r="AV1003" t="str">
            <v>Transport, Postal and Warehousing</v>
          </cell>
          <cell r="AW1003" t="str">
            <v>Manufacturing</v>
          </cell>
          <cell r="AX1003">
            <v>24</v>
          </cell>
          <cell r="AY1003">
            <v>21.4</v>
          </cell>
          <cell r="AZ1003">
            <v>20.399999999999999</v>
          </cell>
          <cell r="BA1003">
            <v>13.4</v>
          </cell>
          <cell r="BN1003">
            <v>32.6</v>
          </cell>
          <cell r="BO1003">
            <v>30.6</v>
          </cell>
          <cell r="BP1003">
            <v>18.2</v>
          </cell>
          <cell r="BQ1003">
            <v>5.7</v>
          </cell>
          <cell r="BR1003">
            <v>10.1</v>
          </cell>
          <cell r="BS1003">
            <v>1.3</v>
          </cell>
          <cell r="BT1003">
            <v>0.7</v>
          </cell>
          <cell r="BU1003">
            <v>0.7</v>
          </cell>
          <cell r="BV1003">
            <v>0.7</v>
          </cell>
          <cell r="BW1003">
            <v>5</v>
          </cell>
          <cell r="BX1003">
            <v>22.7</v>
          </cell>
          <cell r="BY1003">
            <v>28</v>
          </cell>
          <cell r="BZ1003">
            <v>26.2</v>
          </cell>
          <cell r="CA1003">
            <v>9.4</v>
          </cell>
          <cell r="CB1003">
            <v>5.4</v>
          </cell>
          <cell r="CC1003">
            <v>2.5</v>
          </cell>
          <cell r="CD1003">
            <v>42</v>
          </cell>
          <cell r="CF1003" t="str">
            <v>Other Industries</v>
          </cell>
          <cell r="CG1003">
            <v>20.799999999999997</v>
          </cell>
        </row>
        <row r="1004">
          <cell r="B1004">
            <v>591117</v>
          </cell>
          <cell r="C1004" t="str">
            <v>Order Clerks</v>
          </cell>
          <cell r="E1004">
            <v>1251</v>
          </cell>
          <cell r="F1004" t="str">
            <v>n/a</v>
          </cell>
          <cell r="G1004">
            <v>32</v>
          </cell>
          <cell r="H1004">
            <v>68</v>
          </cell>
          <cell r="I1004">
            <v>77</v>
          </cell>
          <cell r="J1004">
            <v>23</v>
          </cell>
          <cell r="K1004">
            <v>3.9</v>
          </cell>
          <cell r="L1004">
            <v>15.7</v>
          </cell>
          <cell r="M1004">
            <v>12.7</v>
          </cell>
          <cell r="N1004">
            <v>18.600000000000001</v>
          </cell>
          <cell r="O1004">
            <v>28.5</v>
          </cell>
          <cell r="P1004">
            <v>7.2</v>
          </cell>
          <cell r="Q1004">
            <v>13.4</v>
          </cell>
          <cell r="Y1004">
            <v>77</v>
          </cell>
          <cell r="AA1004">
            <v>2.5</v>
          </cell>
          <cell r="AF1004">
            <v>41</v>
          </cell>
          <cell r="AH1004">
            <v>13400</v>
          </cell>
          <cell r="AI1004">
            <v>13372</v>
          </cell>
          <cell r="AN1004">
            <v>8</v>
          </cell>
          <cell r="AR1004">
            <v>3.9</v>
          </cell>
          <cell r="AT1004" t="str">
            <v>Wholesale Trade</v>
          </cell>
          <cell r="AU1004" t="str">
            <v>Manufacturing</v>
          </cell>
          <cell r="AV1004" t="str">
            <v>Retail Trade</v>
          </cell>
          <cell r="AW1004" t="str">
            <v>Rental, Hiring and Real Estate Services</v>
          </cell>
          <cell r="AX1004">
            <v>26.3</v>
          </cell>
          <cell r="AY1004">
            <v>18.600000000000001</v>
          </cell>
          <cell r="AZ1004">
            <v>17.3</v>
          </cell>
          <cell r="BA1004">
            <v>5.3</v>
          </cell>
          <cell r="BN1004">
            <v>33.6</v>
          </cell>
          <cell r="BO1004">
            <v>26.9</v>
          </cell>
          <cell r="BP1004">
            <v>19.899999999999999</v>
          </cell>
          <cell r="BQ1004">
            <v>6.7</v>
          </cell>
          <cell r="BR1004">
            <v>10.9</v>
          </cell>
          <cell r="BS1004">
            <v>1.1000000000000001</v>
          </cell>
          <cell r="BT1004">
            <v>0.4</v>
          </cell>
          <cell r="BU1004">
            <v>0.6</v>
          </cell>
          <cell r="BV1004">
            <v>2.5</v>
          </cell>
          <cell r="BW1004">
            <v>10.9</v>
          </cell>
          <cell r="BX1004">
            <v>28.9</v>
          </cell>
          <cell r="BY1004">
            <v>23.2</v>
          </cell>
          <cell r="BZ1004">
            <v>19.899999999999999</v>
          </cell>
          <cell r="CA1004">
            <v>7.4</v>
          </cell>
          <cell r="CB1004">
            <v>4.8</v>
          </cell>
          <cell r="CC1004">
            <v>2.4</v>
          </cell>
          <cell r="CD1004">
            <v>38</v>
          </cell>
          <cell r="CF1004" t="str">
            <v>Other Industries</v>
          </cell>
          <cell r="CG1004">
            <v>32.5</v>
          </cell>
        </row>
        <row r="1005">
          <cell r="B1005">
            <v>591211</v>
          </cell>
          <cell r="C1005" t="str">
            <v>Despatching and Receiving Clerks</v>
          </cell>
          <cell r="E1005">
            <v>1356</v>
          </cell>
          <cell r="F1005" t="str">
            <v>n/a</v>
          </cell>
          <cell r="G1005">
            <v>68</v>
          </cell>
          <cell r="H1005">
            <v>32</v>
          </cell>
          <cell r="I1005">
            <v>88</v>
          </cell>
          <cell r="J1005">
            <v>12</v>
          </cell>
          <cell r="K1005">
            <v>3.7</v>
          </cell>
          <cell r="L1005">
            <v>10</v>
          </cell>
          <cell r="M1005">
            <v>11</v>
          </cell>
          <cell r="N1005">
            <v>22.7</v>
          </cell>
          <cell r="O1005">
            <v>26.1</v>
          </cell>
          <cell r="P1005">
            <v>7.8</v>
          </cell>
          <cell r="Q1005">
            <v>18.7</v>
          </cell>
          <cell r="Y1005">
            <v>88</v>
          </cell>
          <cell r="AA1005">
            <v>1</v>
          </cell>
          <cell r="AF1005">
            <v>44</v>
          </cell>
          <cell r="AH1005">
            <v>22500</v>
          </cell>
          <cell r="AI1005">
            <v>22504</v>
          </cell>
          <cell r="AN1005">
            <v>-23.9</v>
          </cell>
          <cell r="AR1005">
            <v>5.3</v>
          </cell>
          <cell r="AT1005" t="str">
            <v>Transport, Postal and Warehousing</v>
          </cell>
          <cell r="AU1005" t="str">
            <v>Manufacturing</v>
          </cell>
          <cell r="AV1005" t="str">
            <v>Wholesale Trade</v>
          </cell>
          <cell r="AW1005" t="str">
            <v>Retail Trade</v>
          </cell>
          <cell r="AX1005">
            <v>46.2</v>
          </cell>
          <cell r="AY1005">
            <v>14.8</v>
          </cell>
          <cell r="AZ1005">
            <v>8.9</v>
          </cell>
          <cell r="BA1005">
            <v>8.1999999999999993</v>
          </cell>
          <cell r="BN1005">
            <v>30.2</v>
          </cell>
          <cell r="BO1005">
            <v>26.1</v>
          </cell>
          <cell r="BP1005">
            <v>21.5</v>
          </cell>
          <cell r="BQ1005">
            <v>6.7</v>
          </cell>
          <cell r="BR1005">
            <v>12.1</v>
          </cell>
          <cell r="BS1005">
            <v>1.6</v>
          </cell>
          <cell r="BT1005">
            <v>1</v>
          </cell>
          <cell r="BU1005">
            <v>0.7</v>
          </cell>
          <cell r="BV1005">
            <v>0.9</v>
          </cell>
          <cell r="BW1005">
            <v>6.2</v>
          </cell>
          <cell r="BX1005">
            <v>23.9</v>
          </cell>
          <cell r="BY1005">
            <v>25.6</v>
          </cell>
          <cell r="BZ1005">
            <v>24.8</v>
          </cell>
          <cell r="CA1005">
            <v>9.9</v>
          </cell>
          <cell r="CB1005">
            <v>6</v>
          </cell>
          <cell r="CC1005">
            <v>2.7</v>
          </cell>
          <cell r="CD1005">
            <v>42</v>
          </cell>
          <cell r="CF1005" t="str">
            <v>Other Industries</v>
          </cell>
          <cell r="CG1005">
            <v>21.899999999999991</v>
          </cell>
        </row>
        <row r="1006">
          <cell r="B1006">
            <v>591212</v>
          </cell>
          <cell r="C1006" t="str">
            <v>Import-Export Clerks</v>
          </cell>
          <cell r="E1006">
            <v>1356</v>
          </cell>
          <cell r="F1006" t="str">
            <v>n/a</v>
          </cell>
          <cell r="G1006">
            <v>52</v>
          </cell>
          <cell r="H1006">
            <v>48</v>
          </cell>
          <cell r="I1006">
            <v>86</v>
          </cell>
          <cell r="J1006">
            <v>14</v>
          </cell>
          <cell r="K1006">
            <v>8.4</v>
          </cell>
          <cell r="L1006">
            <v>19.2</v>
          </cell>
          <cell r="M1006">
            <v>18.7</v>
          </cell>
          <cell r="N1006">
            <v>15.9</v>
          </cell>
          <cell r="O1006">
            <v>25.7</v>
          </cell>
          <cell r="P1006">
            <v>4.9000000000000004</v>
          </cell>
          <cell r="Q1006">
            <v>7.2</v>
          </cell>
          <cell r="Y1006">
            <v>86</v>
          </cell>
          <cell r="AA1006">
            <v>1</v>
          </cell>
          <cell r="AF1006">
            <v>42</v>
          </cell>
          <cell r="AH1006">
            <v>5000</v>
          </cell>
          <cell r="AI1006">
            <v>5010</v>
          </cell>
          <cell r="AN1006">
            <v>-23.9</v>
          </cell>
          <cell r="AR1006">
            <v>5.3</v>
          </cell>
          <cell r="AT1006" t="str">
            <v>Transport, Postal and Warehousing</v>
          </cell>
          <cell r="AU1006" t="str">
            <v>Wholesale Trade</v>
          </cell>
          <cell r="AV1006" t="str">
            <v>Manufacturing</v>
          </cell>
          <cell r="AW1006" t="str">
            <v>Public Administration and Safety</v>
          </cell>
          <cell r="AX1006">
            <v>71.3</v>
          </cell>
          <cell r="AY1006">
            <v>14.3</v>
          </cell>
          <cell r="AZ1006">
            <v>6.5</v>
          </cell>
          <cell r="BA1006">
            <v>2.1</v>
          </cell>
          <cell r="BN1006">
            <v>35.6</v>
          </cell>
          <cell r="BO1006">
            <v>32.6</v>
          </cell>
          <cell r="BP1006">
            <v>16.100000000000001</v>
          </cell>
          <cell r="BQ1006">
            <v>5.6</v>
          </cell>
          <cell r="BR1006">
            <v>8.3000000000000007</v>
          </cell>
          <cell r="BS1006">
            <v>0.6</v>
          </cell>
          <cell r="BT1006">
            <v>0.5</v>
          </cell>
          <cell r="BU1006">
            <v>0.6</v>
          </cell>
          <cell r="BV1006">
            <v>0.6</v>
          </cell>
          <cell r="BW1006">
            <v>6.6</v>
          </cell>
          <cell r="BX1006">
            <v>27.5</v>
          </cell>
          <cell r="BY1006">
            <v>27</v>
          </cell>
          <cell r="BZ1006">
            <v>21.7</v>
          </cell>
          <cell r="CA1006">
            <v>7.5</v>
          </cell>
          <cell r="CB1006">
            <v>5.7</v>
          </cell>
          <cell r="CC1006">
            <v>3.4</v>
          </cell>
          <cell r="CD1006">
            <v>40</v>
          </cell>
          <cell r="CF1006" t="str">
            <v>Other Industries</v>
          </cell>
          <cell r="CG1006">
            <v>5.8000000000000114</v>
          </cell>
        </row>
        <row r="1007">
          <cell r="B1007">
            <v>599111</v>
          </cell>
          <cell r="C1007" t="str">
            <v>Conveyancers</v>
          </cell>
          <cell r="E1007">
            <v>1249</v>
          </cell>
          <cell r="F1007" t="str">
            <v>n/a</v>
          </cell>
          <cell r="G1007">
            <v>16</v>
          </cell>
          <cell r="H1007">
            <v>84</v>
          </cell>
          <cell r="I1007">
            <v>66</v>
          </cell>
          <cell r="J1007">
            <v>34</v>
          </cell>
          <cell r="K1007">
            <v>6.2</v>
          </cell>
          <cell r="L1007">
            <v>15.3</v>
          </cell>
          <cell r="M1007">
            <v>31.3</v>
          </cell>
          <cell r="N1007">
            <v>10.199999999999999</v>
          </cell>
          <cell r="O1007">
            <v>22.5</v>
          </cell>
          <cell r="P1007">
            <v>5.5</v>
          </cell>
          <cell r="Q1007">
            <v>9</v>
          </cell>
          <cell r="Y1007">
            <v>66</v>
          </cell>
          <cell r="AA1007">
            <v>2.9</v>
          </cell>
          <cell r="AF1007">
            <v>42</v>
          </cell>
          <cell r="AH1007">
            <v>6500</v>
          </cell>
          <cell r="AI1007">
            <v>6488</v>
          </cell>
          <cell r="AN1007">
            <v>22.9</v>
          </cell>
          <cell r="AR1007">
            <v>2.7</v>
          </cell>
          <cell r="AT1007" t="str">
            <v>Professional, Scientific and Technical Services</v>
          </cell>
          <cell r="AU1007" t="str">
            <v>Rental, Hiring and Real Estate Services</v>
          </cell>
          <cell r="AV1007" t="str">
            <v>Financial and Insurance Services</v>
          </cell>
          <cell r="AW1007" t="str">
            <v>Construction</v>
          </cell>
          <cell r="AX1007">
            <v>82.4</v>
          </cell>
          <cell r="AY1007">
            <v>11.3</v>
          </cell>
          <cell r="AZ1007">
            <v>2.4</v>
          </cell>
          <cell r="BA1007">
            <v>1.1000000000000001</v>
          </cell>
          <cell r="BN1007">
            <v>31</v>
          </cell>
          <cell r="BO1007">
            <v>27.1</v>
          </cell>
          <cell r="BP1007">
            <v>16.8</v>
          </cell>
          <cell r="BQ1007">
            <v>8.8000000000000007</v>
          </cell>
          <cell r="BR1007">
            <v>12.4</v>
          </cell>
          <cell r="BS1007">
            <v>1.7</v>
          </cell>
          <cell r="BT1007">
            <v>0.6</v>
          </cell>
          <cell r="BU1007">
            <v>1.6</v>
          </cell>
          <cell r="BV1007">
            <v>1.5</v>
          </cell>
          <cell r="BW1007">
            <v>9.1999999999999993</v>
          </cell>
          <cell r="BX1007">
            <v>24.4</v>
          </cell>
          <cell r="BY1007">
            <v>21.1</v>
          </cell>
          <cell r="BZ1007">
            <v>22.5</v>
          </cell>
          <cell r="CA1007">
            <v>9.1</v>
          </cell>
          <cell r="CB1007">
            <v>6.8</v>
          </cell>
          <cell r="CC1007">
            <v>5.4</v>
          </cell>
          <cell r="CD1007">
            <v>42</v>
          </cell>
          <cell r="CF1007" t="str">
            <v>Other Industries</v>
          </cell>
          <cell r="CG1007">
            <v>2.7999999999999972</v>
          </cell>
        </row>
        <row r="1008">
          <cell r="B1008">
            <v>599112</v>
          </cell>
          <cell r="C1008" t="str">
            <v>Legal Executives</v>
          </cell>
          <cell r="E1008">
            <v>1249</v>
          </cell>
          <cell r="F1008" t="str">
            <v>n/a</v>
          </cell>
          <cell r="G1008">
            <v>20</v>
          </cell>
          <cell r="H1008">
            <v>80</v>
          </cell>
          <cell r="I1008">
            <v>57</v>
          </cell>
          <cell r="J1008">
            <v>43</v>
          </cell>
          <cell r="K1008">
            <v>9.5</v>
          </cell>
          <cell r="L1008">
            <v>29</v>
          </cell>
          <cell r="M1008">
            <v>11.4</v>
          </cell>
          <cell r="N1008">
            <v>7.7</v>
          </cell>
          <cell r="O1008">
            <v>34.700000000000003</v>
          </cell>
          <cell r="P1008">
            <v>2.7</v>
          </cell>
          <cell r="Q1008">
            <v>5.0999999999999996</v>
          </cell>
          <cell r="Y1008">
            <v>57</v>
          </cell>
          <cell r="AA1008">
            <v>2.9</v>
          </cell>
          <cell r="AF1008">
            <v>41</v>
          </cell>
          <cell r="AH1008">
            <v>6300</v>
          </cell>
          <cell r="AI1008">
            <v>6251</v>
          </cell>
          <cell r="AN1008">
            <v>22.9</v>
          </cell>
          <cell r="AR1008">
            <v>2.7</v>
          </cell>
          <cell r="AT1008" t="str">
            <v>Professional, Scientific and Technical Services</v>
          </cell>
          <cell r="AU1008" t="str">
            <v>Public Administration and Safety</v>
          </cell>
          <cell r="AV1008" t="str">
            <v>Financial and Insurance Services</v>
          </cell>
          <cell r="AW1008" t="str">
            <v>Administrative and Support Services</v>
          </cell>
          <cell r="AX1008">
            <v>84.6</v>
          </cell>
          <cell r="AY1008">
            <v>5.8</v>
          </cell>
          <cell r="AZ1008">
            <v>2.7</v>
          </cell>
          <cell r="BA1008">
            <v>1.1000000000000001</v>
          </cell>
          <cell r="BN1008">
            <v>43.1</v>
          </cell>
          <cell r="BO1008">
            <v>19.899999999999999</v>
          </cell>
          <cell r="BP1008">
            <v>22.4</v>
          </cell>
          <cell r="BQ1008">
            <v>3.5</v>
          </cell>
          <cell r="BR1008">
            <v>7.2</v>
          </cell>
          <cell r="BS1008">
            <v>0.5</v>
          </cell>
          <cell r="BT1008">
            <v>0.5</v>
          </cell>
          <cell r="BU1008">
            <v>2.8</v>
          </cell>
          <cell r="BV1008">
            <v>2</v>
          </cell>
          <cell r="BW1008">
            <v>29.8</v>
          </cell>
          <cell r="BX1008">
            <v>31.1</v>
          </cell>
          <cell r="BY1008">
            <v>15.7</v>
          </cell>
          <cell r="BZ1008">
            <v>12.7</v>
          </cell>
          <cell r="CA1008">
            <v>3.7</v>
          </cell>
          <cell r="CB1008">
            <v>3</v>
          </cell>
          <cell r="CC1008">
            <v>2</v>
          </cell>
          <cell r="CD1008">
            <v>29</v>
          </cell>
          <cell r="CF1008" t="str">
            <v>Other Industries</v>
          </cell>
          <cell r="CG1008">
            <v>5.8000000000000114</v>
          </cell>
        </row>
        <row r="1009">
          <cell r="B1009">
            <v>599211</v>
          </cell>
          <cell r="C1009" t="str">
            <v>Clerks of Court</v>
          </cell>
          <cell r="E1009">
            <v>1119</v>
          </cell>
          <cell r="F1009" t="str">
            <v>n/a</v>
          </cell>
          <cell r="G1009">
            <v>30</v>
          </cell>
          <cell r="H1009">
            <v>71</v>
          </cell>
          <cell r="I1009">
            <v>81</v>
          </cell>
          <cell r="J1009">
            <v>19</v>
          </cell>
          <cell r="K1009">
            <v>8.1</v>
          </cell>
          <cell r="L1009">
            <v>31.7</v>
          </cell>
          <cell r="M1009">
            <v>16</v>
          </cell>
          <cell r="N1009">
            <v>12.3</v>
          </cell>
          <cell r="O1009">
            <v>22.3</v>
          </cell>
          <cell r="P1009">
            <v>5.4</v>
          </cell>
          <cell r="Q1009">
            <v>4.2</v>
          </cell>
          <cell r="Y1009">
            <v>81</v>
          </cell>
          <cell r="AA1009">
            <v>0.9</v>
          </cell>
          <cell r="AF1009">
            <v>40</v>
          </cell>
          <cell r="AH1009">
            <v>1100</v>
          </cell>
          <cell r="AI1009">
            <v>1128</v>
          </cell>
          <cell r="AN1009">
            <v>-19.2</v>
          </cell>
          <cell r="AR1009">
            <v>-5.4</v>
          </cell>
          <cell r="AT1009" t="str">
            <v>Public Administration and Safety</v>
          </cell>
          <cell r="AU1009" t="str">
            <v>Professional, Scientific and Technical Services</v>
          </cell>
          <cell r="AV1009" t="str">
            <v>Administrative and Support Services</v>
          </cell>
          <cell r="AW1009" t="str">
            <v>Arts and Recreation Services</v>
          </cell>
          <cell r="AX1009">
            <v>98.2</v>
          </cell>
          <cell r="AY1009">
            <v>1</v>
          </cell>
          <cell r="AZ1009">
            <v>0.3</v>
          </cell>
          <cell r="BA1009">
            <v>0.3</v>
          </cell>
          <cell r="BN1009">
            <v>23.8</v>
          </cell>
          <cell r="BO1009">
            <v>45.3</v>
          </cell>
          <cell r="BP1009">
            <v>12.1</v>
          </cell>
          <cell r="BQ1009">
            <v>7.8</v>
          </cell>
          <cell r="BR1009">
            <v>6.3</v>
          </cell>
          <cell r="BS1009">
            <v>2.2000000000000002</v>
          </cell>
          <cell r="BT1009">
            <v>1.1000000000000001</v>
          </cell>
          <cell r="BU1009">
            <v>1.5</v>
          </cell>
          <cell r="BV1009">
            <v>1</v>
          </cell>
          <cell r="BW1009">
            <v>8.6</v>
          </cell>
          <cell r="BX1009">
            <v>28.4</v>
          </cell>
          <cell r="BY1009">
            <v>19</v>
          </cell>
          <cell r="BZ1009">
            <v>25.4</v>
          </cell>
          <cell r="CA1009">
            <v>8</v>
          </cell>
          <cell r="CB1009">
            <v>7</v>
          </cell>
          <cell r="CC1009">
            <v>2.6</v>
          </cell>
          <cell r="CD1009">
            <v>41</v>
          </cell>
          <cell r="CF1009" t="str">
            <v>Other Industries</v>
          </cell>
          <cell r="CG1009">
            <v>0.20000000000000284</v>
          </cell>
        </row>
        <row r="1010">
          <cell r="B1010">
            <v>599212</v>
          </cell>
          <cell r="C1010" t="str">
            <v>Court Bailiffs and Sheriffs</v>
          </cell>
          <cell r="E1010">
            <v>1119</v>
          </cell>
          <cell r="F1010" t="str">
            <v>n/a</v>
          </cell>
          <cell r="G1010">
            <v>68</v>
          </cell>
          <cell r="H1010">
            <v>32</v>
          </cell>
          <cell r="I1010">
            <v>80</v>
          </cell>
          <cell r="J1010">
            <v>20</v>
          </cell>
          <cell r="K1010">
            <v>2.6</v>
          </cell>
          <cell r="L1010">
            <v>8.9</v>
          </cell>
          <cell r="M1010">
            <v>16.3</v>
          </cell>
          <cell r="N1010">
            <v>32.6</v>
          </cell>
          <cell r="O1010">
            <v>20.399999999999999</v>
          </cell>
          <cell r="P1010">
            <v>6.8</v>
          </cell>
          <cell r="Q1010">
            <v>12.3</v>
          </cell>
          <cell r="Y1010">
            <v>80</v>
          </cell>
          <cell r="AA1010">
            <v>0.9</v>
          </cell>
          <cell r="AF1010">
            <v>40</v>
          </cell>
          <cell r="AH1010">
            <v>600</v>
          </cell>
          <cell r="AI1010">
            <v>602</v>
          </cell>
          <cell r="AN1010">
            <v>-19.2</v>
          </cell>
          <cell r="AR1010">
            <v>-5.4</v>
          </cell>
          <cell r="AT1010" t="str">
            <v>Public Administration and Safety</v>
          </cell>
          <cell r="AU1010" t="str">
            <v>Administrative and Support Services</v>
          </cell>
          <cell r="AV1010" t="str">
            <v>Professional, Scientific and Technical Services</v>
          </cell>
          <cell r="AW1010" t="str">
            <v>Other Services</v>
          </cell>
          <cell r="AX1010">
            <v>92.2</v>
          </cell>
          <cell r="AY1010">
            <v>4.5999999999999996</v>
          </cell>
          <cell r="AZ1010">
            <v>2.7</v>
          </cell>
          <cell r="BA1010">
            <v>0.5</v>
          </cell>
          <cell r="BN1010">
            <v>35.200000000000003</v>
          </cell>
          <cell r="BO1010">
            <v>23.8</v>
          </cell>
          <cell r="BP1010">
            <v>8.6</v>
          </cell>
          <cell r="BQ1010">
            <v>21.8</v>
          </cell>
          <cell r="BR1010">
            <v>6.9</v>
          </cell>
          <cell r="BS1010">
            <v>1</v>
          </cell>
          <cell r="BT1010">
            <v>1.5</v>
          </cell>
          <cell r="BU1010">
            <v>1.2</v>
          </cell>
          <cell r="BV1010">
            <v>0</v>
          </cell>
          <cell r="BW1010">
            <v>4.5</v>
          </cell>
          <cell r="BX1010">
            <v>9.9</v>
          </cell>
          <cell r="BY1010">
            <v>23</v>
          </cell>
          <cell r="BZ1010">
            <v>32.700000000000003</v>
          </cell>
          <cell r="CA1010">
            <v>13.8</v>
          </cell>
          <cell r="CB1010">
            <v>10.199999999999999</v>
          </cell>
          <cell r="CC1010">
            <v>5.9</v>
          </cell>
          <cell r="CD1010">
            <v>48</v>
          </cell>
          <cell r="CF1010" t="str">
            <v>No other main Industry</v>
          </cell>
          <cell r="CG1010" t="str">
            <v>n/a</v>
          </cell>
        </row>
        <row r="1011">
          <cell r="B1011">
            <v>599213</v>
          </cell>
          <cell r="C1011" t="str">
            <v>Court Orderlies</v>
          </cell>
          <cell r="E1011">
            <v>1119</v>
          </cell>
          <cell r="F1011" t="str">
            <v>n/a</v>
          </cell>
          <cell r="G1011">
            <v>37</v>
          </cell>
          <cell r="H1011">
            <v>64</v>
          </cell>
          <cell r="I1011">
            <v>70</v>
          </cell>
          <cell r="J1011">
            <v>30</v>
          </cell>
          <cell r="K1011">
            <v>5.8</v>
          </cell>
          <cell r="L1011">
            <v>22.6</v>
          </cell>
          <cell r="M1011">
            <v>13.9</v>
          </cell>
          <cell r="N1011">
            <v>14.8</v>
          </cell>
          <cell r="O1011">
            <v>26.2</v>
          </cell>
          <cell r="P1011">
            <v>4.4000000000000004</v>
          </cell>
          <cell r="Q1011">
            <v>12.1</v>
          </cell>
          <cell r="Y1011">
            <v>70</v>
          </cell>
          <cell r="AA1011">
            <v>0.9</v>
          </cell>
          <cell r="AF1011">
            <v>40</v>
          </cell>
          <cell r="AH1011">
            <v>1200</v>
          </cell>
          <cell r="AI1011">
            <v>1242</v>
          </cell>
          <cell r="AN1011">
            <v>-19.2</v>
          </cell>
          <cell r="AR1011">
            <v>-5.4</v>
          </cell>
          <cell r="AT1011" t="str">
            <v>Public Administration and Safety</v>
          </cell>
          <cell r="AU1011" t="str">
            <v>Administrative and Support Services</v>
          </cell>
          <cell r="AV1011" t="str">
            <v>Professional, Scientific and Technical Services</v>
          </cell>
          <cell r="AW1011" t="str">
            <v>Arts and Recreation Services</v>
          </cell>
          <cell r="AX1011">
            <v>88.5</v>
          </cell>
          <cell r="AY1011">
            <v>6.3</v>
          </cell>
          <cell r="AZ1011">
            <v>3.2</v>
          </cell>
          <cell r="BA1011">
            <v>0.8</v>
          </cell>
          <cell r="BN1011">
            <v>32.9</v>
          </cell>
          <cell r="BO1011">
            <v>15.8</v>
          </cell>
          <cell r="BP1011">
            <v>20.8</v>
          </cell>
          <cell r="BQ1011">
            <v>7.5</v>
          </cell>
          <cell r="BR1011">
            <v>16.8</v>
          </cell>
          <cell r="BS1011">
            <v>1.1000000000000001</v>
          </cell>
          <cell r="BT1011">
            <v>3.7</v>
          </cell>
          <cell r="BU1011">
            <v>1.3</v>
          </cell>
          <cell r="BV1011">
            <v>1.4</v>
          </cell>
          <cell r="BW1011">
            <v>12.6</v>
          </cell>
          <cell r="BX1011">
            <v>20.3</v>
          </cell>
          <cell r="BY1011">
            <v>15.5</v>
          </cell>
          <cell r="BZ1011">
            <v>18.899999999999999</v>
          </cell>
          <cell r="CA1011">
            <v>10.4</v>
          </cell>
          <cell r="CB1011">
            <v>9.9</v>
          </cell>
          <cell r="CC1011">
            <v>11.1</v>
          </cell>
          <cell r="CD1011">
            <v>45</v>
          </cell>
          <cell r="CF1011" t="str">
            <v>Other Industries</v>
          </cell>
          <cell r="CG1011">
            <v>1.2000000000000028</v>
          </cell>
        </row>
        <row r="1012">
          <cell r="B1012">
            <v>599214</v>
          </cell>
          <cell r="C1012" t="str">
            <v>Law Clerks</v>
          </cell>
          <cell r="E1012">
            <v>1119</v>
          </cell>
          <cell r="F1012" t="str">
            <v>n/a</v>
          </cell>
          <cell r="G1012">
            <v>19</v>
          </cell>
          <cell r="H1012">
            <v>81</v>
          </cell>
          <cell r="I1012">
            <v>60</v>
          </cell>
          <cell r="J1012">
            <v>40</v>
          </cell>
          <cell r="K1012">
            <v>8.1</v>
          </cell>
          <cell r="L1012">
            <v>25.7</v>
          </cell>
          <cell r="M1012">
            <v>12</v>
          </cell>
          <cell r="N1012">
            <v>8.8000000000000007</v>
          </cell>
          <cell r="O1012">
            <v>33.299999999999997</v>
          </cell>
          <cell r="P1012">
            <v>5.4</v>
          </cell>
          <cell r="Q1012">
            <v>6.6</v>
          </cell>
          <cell r="Y1012">
            <v>60</v>
          </cell>
          <cell r="AA1012">
            <v>0.9</v>
          </cell>
          <cell r="AF1012">
            <v>41</v>
          </cell>
          <cell r="AH1012">
            <v>8100</v>
          </cell>
          <cell r="AI1012">
            <v>8137</v>
          </cell>
          <cell r="AN1012">
            <v>-19.2</v>
          </cell>
          <cell r="AR1012">
            <v>-5.4</v>
          </cell>
          <cell r="AT1012" t="str">
            <v>Professional, Scientific and Technical Services</v>
          </cell>
          <cell r="AU1012" t="str">
            <v>Public Administration and Safety</v>
          </cell>
          <cell r="AV1012" t="str">
            <v>Financial and Insurance Services</v>
          </cell>
          <cell r="AW1012" t="str">
            <v>Health Care and Social Assistance</v>
          </cell>
          <cell r="AX1012">
            <v>78.7</v>
          </cell>
          <cell r="AY1012">
            <v>14.6</v>
          </cell>
          <cell r="AZ1012">
            <v>1.6</v>
          </cell>
          <cell r="BA1012">
            <v>0.7</v>
          </cell>
          <cell r="BN1012">
            <v>29.1</v>
          </cell>
          <cell r="BO1012">
            <v>36.299999999999997</v>
          </cell>
          <cell r="BP1012">
            <v>17.100000000000001</v>
          </cell>
          <cell r="BQ1012">
            <v>5.0999999999999996</v>
          </cell>
          <cell r="BR1012">
            <v>7.2</v>
          </cell>
          <cell r="BS1012">
            <v>1.9</v>
          </cell>
          <cell r="BT1012">
            <v>0.5</v>
          </cell>
          <cell r="BU1012">
            <v>2.8</v>
          </cell>
          <cell r="BV1012">
            <v>3.3</v>
          </cell>
          <cell r="BW1012">
            <v>26.7</v>
          </cell>
          <cell r="BX1012">
            <v>28.5</v>
          </cell>
          <cell r="BY1012">
            <v>14.2</v>
          </cell>
          <cell r="BZ1012">
            <v>14.2</v>
          </cell>
          <cell r="CA1012">
            <v>5.6</v>
          </cell>
          <cell r="CB1012">
            <v>4.5</v>
          </cell>
          <cell r="CC1012">
            <v>3</v>
          </cell>
          <cell r="CD1012">
            <v>30</v>
          </cell>
          <cell r="CF1012" t="str">
            <v>Other Industries</v>
          </cell>
          <cell r="CG1012">
            <v>4.4000000000000057</v>
          </cell>
        </row>
        <row r="1013">
          <cell r="B1013">
            <v>599215</v>
          </cell>
          <cell r="C1013" t="str">
            <v>Trust Officers</v>
          </cell>
          <cell r="E1013">
            <v>1119</v>
          </cell>
          <cell r="F1013" t="str">
            <v>n/a</v>
          </cell>
          <cell r="G1013">
            <v>22</v>
          </cell>
          <cell r="H1013">
            <v>78</v>
          </cell>
          <cell r="I1013">
            <v>71</v>
          </cell>
          <cell r="J1013">
            <v>30</v>
          </cell>
          <cell r="K1013">
            <v>8</v>
          </cell>
          <cell r="L1013">
            <v>25.6</v>
          </cell>
          <cell r="M1013">
            <v>18.8</v>
          </cell>
          <cell r="N1013">
            <v>14.6</v>
          </cell>
          <cell r="O1013">
            <v>21.7</v>
          </cell>
          <cell r="P1013">
            <v>4.4000000000000004</v>
          </cell>
          <cell r="Q1013">
            <v>6.8</v>
          </cell>
          <cell r="Y1013">
            <v>71</v>
          </cell>
          <cell r="AA1013">
            <v>0.9</v>
          </cell>
          <cell r="AF1013">
            <v>40</v>
          </cell>
          <cell r="AH1013">
            <v>1100</v>
          </cell>
          <cell r="AI1013">
            <v>1099</v>
          </cell>
          <cell r="AN1013">
            <v>-19.2</v>
          </cell>
          <cell r="AR1013">
            <v>-5.4</v>
          </cell>
          <cell r="AT1013" t="str">
            <v>Financial and Insurance Services</v>
          </cell>
          <cell r="AU1013" t="str">
            <v>Rental, Hiring and Real Estate Services</v>
          </cell>
          <cell r="AV1013" t="str">
            <v>Public Administration and Safety</v>
          </cell>
          <cell r="AW1013" t="str">
            <v>Professional, Scientific and Technical Services</v>
          </cell>
          <cell r="AX1013">
            <v>44.3</v>
          </cell>
          <cell r="AY1013">
            <v>25.3</v>
          </cell>
          <cell r="AZ1013">
            <v>14</v>
          </cell>
          <cell r="BA1013">
            <v>8.9</v>
          </cell>
          <cell r="BN1013">
            <v>18.399999999999999</v>
          </cell>
          <cell r="BO1013">
            <v>24</v>
          </cell>
          <cell r="BP1013">
            <v>30</v>
          </cell>
          <cell r="BQ1013">
            <v>8.6999999999999993</v>
          </cell>
          <cell r="BR1013">
            <v>13</v>
          </cell>
          <cell r="BS1013">
            <v>2.9</v>
          </cell>
          <cell r="BT1013">
            <v>1.2</v>
          </cell>
          <cell r="BU1013">
            <v>1.7</v>
          </cell>
          <cell r="BV1013">
            <v>0.3</v>
          </cell>
          <cell r="BW1013">
            <v>4</v>
          </cell>
          <cell r="BX1013">
            <v>25.5</v>
          </cell>
          <cell r="BY1013">
            <v>23.1</v>
          </cell>
          <cell r="BZ1013">
            <v>25.7</v>
          </cell>
          <cell r="CA1013">
            <v>10.5</v>
          </cell>
          <cell r="CB1013">
            <v>5.7</v>
          </cell>
          <cell r="CC1013">
            <v>5.2</v>
          </cell>
          <cell r="CD1013">
            <v>43</v>
          </cell>
          <cell r="CF1013" t="str">
            <v>Other Industries</v>
          </cell>
          <cell r="CG1013">
            <v>7.5</v>
          </cell>
        </row>
        <row r="1014">
          <cell r="B1014">
            <v>599511</v>
          </cell>
          <cell r="C1014" t="str">
            <v>Customs Officers</v>
          </cell>
          <cell r="E1014">
            <v>1424</v>
          </cell>
          <cell r="F1014" t="str">
            <v>n/a</v>
          </cell>
          <cell r="G1014">
            <v>56</v>
          </cell>
          <cell r="H1014">
            <v>44</v>
          </cell>
          <cell r="I1014">
            <v>81</v>
          </cell>
          <cell r="J1014">
            <v>19</v>
          </cell>
          <cell r="K1014">
            <v>7.3</v>
          </cell>
          <cell r="L1014">
            <v>22.2</v>
          </cell>
          <cell r="M1014">
            <v>17.600000000000001</v>
          </cell>
          <cell r="N1014">
            <v>21.8</v>
          </cell>
          <cell r="O1014">
            <v>24.1</v>
          </cell>
          <cell r="P1014">
            <v>2.6</v>
          </cell>
          <cell r="Q1014">
            <v>4.4000000000000004</v>
          </cell>
          <cell r="Y1014">
            <v>81</v>
          </cell>
          <cell r="AA1014">
            <v>0.8</v>
          </cell>
          <cell r="AF1014">
            <v>43</v>
          </cell>
          <cell r="AH1014">
            <v>2300</v>
          </cell>
          <cell r="AI1014">
            <v>2338</v>
          </cell>
          <cell r="AN1014">
            <v>17</v>
          </cell>
          <cell r="AR1014">
            <v>7.8</v>
          </cell>
          <cell r="AT1014" t="str">
            <v>Public Administration and Safety</v>
          </cell>
          <cell r="AU1014" t="str">
            <v>Transport, Postal and Warehousing</v>
          </cell>
          <cell r="AV1014" t="str">
            <v>Professional, Scientific and Technical Services</v>
          </cell>
          <cell r="AW1014" t="str">
            <v>Wholesale Trade</v>
          </cell>
          <cell r="AX1014">
            <v>87.9</v>
          </cell>
          <cell r="AY1014">
            <v>6.3</v>
          </cell>
          <cell r="AZ1014">
            <v>1.4</v>
          </cell>
          <cell r="BA1014">
            <v>0.9</v>
          </cell>
          <cell r="BN1014">
            <v>33.6</v>
          </cell>
          <cell r="BO1014">
            <v>21.8</v>
          </cell>
          <cell r="BP1014">
            <v>20</v>
          </cell>
          <cell r="BQ1014">
            <v>3.9</v>
          </cell>
          <cell r="BR1014">
            <v>11.5</v>
          </cell>
          <cell r="BS1014">
            <v>0.9</v>
          </cell>
          <cell r="BT1014">
            <v>2.8</v>
          </cell>
          <cell r="BU1014">
            <v>5</v>
          </cell>
          <cell r="BV1014">
            <v>0.5</v>
          </cell>
          <cell r="BW1014">
            <v>3</v>
          </cell>
          <cell r="BX1014">
            <v>19.100000000000001</v>
          </cell>
          <cell r="BY1014">
            <v>30.9</v>
          </cell>
          <cell r="BZ1014">
            <v>31</v>
          </cell>
          <cell r="CA1014">
            <v>8.9</v>
          </cell>
          <cell r="CB1014">
            <v>4.5999999999999996</v>
          </cell>
          <cell r="CC1014">
            <v>2.1</v>
          </cell>
          <cell r="CD1014">
            <v>44</v>
          </cell>
          <cell r="CF1014" t="str">
            <v>Other Industries</v>
          </cell>
          <cell r="CG1014">
            <v>3.4999999999999858</v>
          </cell>
        </row>
        <row r="1015">
          <cell r="B1015">
            <v>599512</v>
          </cell>
          <cell r="C1015" t="str">
            <v>Immigration Officers</v>
          </cell>
          <cell r="E1015">
            <v>1424</v>
          </cell>
          <cell r="F1015" t="str">
            <v>n/a</v>
          </cell>
          <cell r="G1015">
            <v>39</v>
          </cell>
          <cell r="H1015">
            <v>61</v>
          </cell>
          <cell r="I1015">
            <v>79</v>
          </cell>
          <cell r="J1015">
            <v>21</v>
          </cell>
          <cell r="K1015">
            <v>16.7</v>
          </cell>
          <cell r="L1015">
            <v>36.6</v>
          </cell>
          <cell r="M1015">
            <v>13.3</v>
          </cell>
          <cell r="N1015">
            <v>12.3</v>
          </cell>
          <cell r="O1015">
            <v>16</v>
          </cell>
          <cell r="P1015">
            <v>2.6</v>
          </cell>
          <cell r="Q1015">
            <v>2.5</v>
          </cell>
          <cell r="Y1015">
            <v>79</v>
          </cell>
          <cell r="AA1015">
            <v>0.8</v>
          </cell>
          <cell r="AF1015">
            <v>41</v>
          </cell>
          <cell r="AH1015">
            <v>2500</v>
          </cell>
          <cell r="AI1015">
            <v>2479</v>
          </cell>
          <cell r="AN1015">
            <v>17</v>
          </cell>
          <cell r="AR1015">
            <v>7.8</v>
          </cell>
          <cell r="AT1015" t="str">
            <v>Public Administration and Safety</v>
          </cell>
          <cell r="AU1015" t="str">
            <v>Professional, Scientific and Technical Services</v>
          </cell>
          <cell r="AV1015" t="str">
            <v>Other Services</v>
          </cell>
          <cell r="AW1015" t="str">
            <v>Education and Training</v>
          </cell>
          <cell r="AX1015">
            <v>94.1</v>
          </cell>
          <cell r="AY1015">
            <v>3.3</v>
          </cell>
          <cell r="AZ1015">
            <v>0.8</v>
          </cell>
          <cell r="BA1015">
            <v>0.6</v>
          </cell>
          <cell r="BN1015">
            <v>30</v>
          </cell>
          <cell r="BO1015">
            <v>25.4</v>
          </cell>
          <cell r="BP1015">
            <v>13.6</v>
          </cell>
          <cell r="BQ1015">
            <v>8.6999999999999993</v>
          </cell>
          <cell r="BR1015">
            <v>12.5</v>
          </cell>
          <cell r="BS1015">
            <v>2.7</v>
          </cell>
          <cell r="BT1015">
            <v>1.4</v>
          </cell>
          <cell r="BU1015">
            <v>5.7</v>
          </cell>
          <cell r="BV1015">
            <v>0.1</v>
          </cell>
          <cell r="BW1015">
            <v>2.7</v>
          </cell>
          <cell r="BX1015">
            <v>27</v>
          </cell>
          <cell r="BY1015">
            <v>31.6</v>
          </cell>
          <cell r="BZ1015">
            <v>24.5</v>
          </cell>
          <cell r="CA1015">
            <v>7.9</v>
          </cell>
          <cell r="CB1015">
            <v>4.7</v>
          </cell>
          <cell r="CC1015">
            <v>1.3</v>
          </cell>
          <cell r="CD1015">
            <v>40</v>
          </cell>
          <cell r="CF1015" t="str">
            <v>Other Industries</v>
          </cell>
          <cell r="CG1015">
            <v>1.2000000000000171</v>
          </cell>
        </row>
        <row r="1016">
          <cell r="B1016">
            <v>599513</v>
          </cell>
          <cell r="C1016" t="str">
            <v>Motor Vehicle Licence Examiners</v>
          </cell>
          <cell r="E1016">
            <v>1424</v>
          </cell>
          <cell r="F1016" t="str">
            <v>n/a</v>
          </cell>
          <cell r="G1016">
            <v>38</v>
          </cell>
          <cell r="H1016">
            <v>63</v>
          </cell>
          <cell r="I1016">
            <v>76</v>
          </cell>
          <cell r="J1016">
            <v>24</v>
          </cell>
          <cell r="K1016">
            <v>2.8</v>
          </cell>
          <cell r="L1016">
            <v>10.4</v>
          </cell>
          <cell r="M1016">
            <v>13.4</v>
          </cell>
          <cell r="N1016">
            <v>24.7</v>
          </cell>
          <cell r="O1016">
            <v>27.4</v>
          </cell>
          <cell r="P1016">
            <v>6.6</v>
          </cell>
          <cell r="Q1016">
            <v>14.7</v>
          </cell>
          <cell r="Y1016">
            <v>76</v>
          </cell>
          <cell r="AA1016">
            <v>0.8</v>
          </cell>
          <cell r="AF1016">
            <v>40</v>
          </cell>
          <cell r="AH1016">
            <v>1200</v>
          </cell>
          <cell r="AI1016">
            <v>1162</v>
          </cell>
          <cell r="AN1016">
            <v>17</v>
          </cell>
          <cell r="AR1016">
            <v>7.8</v>
          </cell>
          <cell r="AT1016" t="str">
            <v>Public Administration and Safety</v>
          </cell>
          <cell r="AU1016" t="str">
            <v>Transport, Postal and Warehousing</v>
          </cell>
          <cell r="AV1016" t="str">
            <v>Retail Trade</v>
          </cell>
          <cell r="AW1016" t="str">
            <v>Education and Training</v>
          </cell>
          <cell r="AX1016">
            <v>62.5</v>
          </cell>
          <cell r="AY1016">
            <v>18.899999999999999</v>
          </cell>
          <cell r="AZ1016">
            <v>11.8</v>
          </cell>
          <cell r="BA1016">
            <v>2.2000000000000002</v>
          </cell>
          <cell r="BN1016">
            <v>36.700000000000003</v>
          </cell>
          <cell r="BO1016">
            <v>17.399999999999999</v>
          </cell>
          <cell r="BP1016">
            <v>27.1</v>
          </cell>
          <cell r="BQ1016">
            <v>2.7</v>
          </cell>
          <cell r="BR1016">
            <v>12.6</v>
          </cell>
          <cell r="BS1016">
            <v>1.5</v>
          </cell>
          <cell r="BT1016">
            <v>1.2</v>
          </cell>
          <cell r="BU1016">
            <v>0.7</v>
          </cell>
          <cell r="BV1016">
            <v>1.1000000000000001</v>
          </cell>
          <cell r="BW1016">
            <v>6.1</v>
          </cell>
          <cell r="BX1016">
            <v>21.5</v>
          </cell>
          <cell r="BY1016">
            <v>22.1</v>
          </cell>
          <cell r="BZ1016">
            <v>24.6</v>
          </cell>
          <cell r="CA1016">
            <v>13.6</v>
          </cell>
          <cell r="CB1016">
            <v>7.4</v>
          </cell>
          <cell r="CC1016">
            <v>3.6</v>
          </cell>
          <cell r="CD1016">
            <v>44</v>
          </cell>
          <cell r="CF1016" t="str">
            <v>Other Industries</v>
          </cell>
          <cell r="CG1016">
            <v>4.5999999999999943</v>
          </cell>
        </row>
        <row r="1017">
          <cell r="B1017">
            <v>599514</v>
          </cell>
          <cell r="C1017" t="str">
            <v>Noxious Weeds and Pest Inspectors</v>
          </cell>
          <cell r="E1017">
            <v>1424</v>
          </cell>
          <cell r="F1017" t="str">
            <v>n/a</v>
          </cell>
          <cell r="G1017">
            <v>66</v>
          </cell>
          <cell r="H1017">
            <v>34</v>
          </cell>
          <cell r="I1017">
            <v>78</v>
          </cell>
          <cell r="J1017">
            <v>23</v>
          </cell>
          <cell r="K1017">
            <v>10.1</v>
          </cell>
          <cell r="L1017">
            <v>26.4</v>
          </cell>
          <cell r="M1017">
            <v>17.7</v>
          </cell>
          <cell r="N1017">
            <v>22.8</v>
          </cell>
          <cell r="O1017">
            <v>11.8</v>
          </cell>
          <cell r="P1017">
            <v>3.3</v>
          </cell>
          <cell r="Q1017">
            <v>7.9</v>
          </cell>
          <cell r="Y1017">
            <v>78</v>
          </cell>
          <cell r="AA1017">
            <v>0.8</v>
          </cell>
          <cell r="AF1017">
            <v>41</v>
          </cell>
          <cell r="AH1017">
            <v>1100</v>
          </cell>
          <cell r="AI1017">
            <v>1058</v>
          </cell>
          <cell r="AN1017">
            <v>17</v>
          </cell>
          <cell r="AR1017">
            <v>7.8</v>
          </cell>
          <cell r="AT1017" t="str">
            <v>Public Administration and Safety</v>
          </cell>
          <cell r="AU1017" t="str">
            <v>Administrative and Support Services</v>
          </cell>
          <cell r="AV1017" t="str">
            <v>Agriculture, Forestry and Fishing</v>
          </cell>
          <cell r="AW1017" t="str">
            <v>Professional, Scientific and Technical Services</v>
          </cell>
          <cell r="AX1017">
            <v>72.5</v>
          </cell>
          <cell r="AY1017">
            <v>10.5</v>
          </cell>
          <cell r="AZ1017">
            <v>8.1999999999999993</v>
          </cell>
          <cell r="BA1017">
            <v>3.3</v>
          </cell>
          <cell r="BN1017">
            <v>33</v>
          </cell>
          <cell r="BO1017">
            <v>15.1</v>
          </cell>
          <cell r="BP1017">
            <v>30.4</v>
          </cell>
          <cell r="BQ1017">
            <v>3.3</v>
          </cell>
          <cell r="BR1017">
            <v>10.199999999999999</v>
          </cell>
          <cell r="BS1017">
            <v>3.3</v>
          </cell>
          <cell r="BT1017">
            <v>2.1</v>
          </cell>
          <cell r="BU1017">
            <v>2.5</v>
          </cell>
          <cell r="BV1017">
            <v>0.8</v>
          </cell>
          <cell r="BW1017">
            <v>2.2999999999999998</v>
          </cell>
          <cell r="BX1017">
            <v>13.8</v>
          </cell>
          <cell r="BY1017">
            <v>29.8</v>
          </cell>
          <cell r="BZ1017">
            <v>29.8</v>
          </cell>
          <cell r="CA1017">
            <v>12.1</v>
          </cell>
          <cell r="CB1017">
            <v>7.8</v>
          </cell>
          <cell r="CC1017">
            <v>3.7</v>
          </cell>
          <cell r="CD1017">
            <v>46</v>
          </cell>
          <cell r="CF1017" t="str">
            <v>Other Industries</v>
          </cell>
          <cell r="CG1017">
            <v>5.5</v>
          </cell>
        </row>
        <row r="1018">
          <cell r="B1018">
            <v>599515</v>
          </cell>
          <cell r="C1018" t="str">
            <v>Social Security Assessors</v>
          </cell>
          <cell r="E1018">
            <v>1424</v>
          </cell>
          <cell r="F1018" t="str">
            <v>n/a</v>
          </cell>
          <cell r="G1018">
            <v>23</v>
          </cell>
          <cell r="H1018">
            <v>77</v>
          </cell>
          <cell r="I1018">
            <v>69</v>
          </cell>
          <cell r="J1018">
            <v>31</v>
          </cell>
          <cell r="K1018">
            <v>5.4</v>
          </cell>
          <cell r="L1018">
            <v>17.3</v>
          </cell>
          <cell r="M1018">
            <v>15.4</v>
          </cell>
          <cell r="N1018">
            <v>20.5</v>
          </cell>
          <cell r="O1018">
            <v>25.7</v>
          </cell>
          <cell r="P1018">
            <v>5.7</v>
          </cell>
          <cell r="Q1018">
            <v>10</v>
          </cell>
          <cell r="Y1018">
            <v>69</v>
          </cell>
          <cell r="AA1018">
            <v>0.8</v>
          </cell>
          <cell r="AF1018">
            <v>40</v>
          </cell>
          <cell r="AH1018">
            <v>8100</v>
          </cell>
          <cell r="AI1018">
            <v>8085</v>
          </cell>
          <cell r="AN1018">
            <v>17</v>
          </cell>
          <cell r="AR1018">
            <v>7.8</v>
          </cell>
          <cell r="AT1018" t="str">
            <v>Public Administration and Safety</v>
          </cell>
          <cell r="AU1018" t="str">
            <v>Health Care and Social Assistance</v>
          </cell>
          <cell r="AV1018" t="str">
            <v>Financial and Insurance Services</v>
          </cell>
          <cell r="AW1018" t="str">
            <v>Rental, Hiring and Real Estate Services</v>
          </cell>
          <cell r="AX1018">
            <v>95.2</v>
          </cell>
          <cell r="AY1018">
            <v>2.9</v>
          </cell>
          <cell r="AZ1018">
            <v>0.4</v>
          </cell>
          <cell r="BA1018">
            <v>0.3</v>
          </cell>
          <cell r="BN1018">
            <v>32.6</v>
          </cell>
          <cell r="BO1018">
            <v>22.1</v>
          </cell>
          <cell r="BP1018">
            <v>21.5</v>
          </cell>
          <cell r="BQ1018">
            <v>7.4</v>
          </cell>
          <cell r="BR1018">
            <v>7.3</v>
          </cell>
          <cell r="BS1018">
            <v>5.9</v>
          </cell>
          <cell r="BT1018">
            <v>1.8</v>
          </cell>
          <cell r="BU1018">
            <v>1.5</v>
          </cell>
          <cell r="BV1018">
            <v>0.6</v>
          </cell>
          <cell r="BW1018">
            <v>4.0999999999999996</v>
          </cell>
          <cell r="BX1018">
            <v>17</v>
          </cell>
          <cell r="BY1018">
            <v>29.1</v>
          </cell>
          <cell r="BZ1018">
            <v>29.9</v>
          </cell>
          <cell r="CA1018">
            <v>11.5</v>
          </cell>
          <cell r="CB1018">
            <v>6.1</v>
          </cell>
          <cell r="CC1018">
            <v>1.6</v>
          </cell>
          <cell r="CD1018">
            <v>44</v>
          </cell>
          <cell r="CF1018" t="str">
            <v>Other Industries</v>
          </cell>
          <cell r="CG1018">
            <v>1.1999999999999886</v>
          </cell>
        </row>
        <row r="1019">
          <cell r="B1019">
            <v>599516</v>
          </cell>
          <cell r="C1019" t="str">
            <v>Taxation Inspectors</v>
          </cell>
          <cell r="E1019">
            <v>1424</v>
          </cell>
          <cell r="F1019" t="str">
            <v>n/a</v>
          </cell>
          <cell r="G1019">
            <v>48</v>
          </cell>
          <cell r="H1019">
            <v>52</v>
          </cell>
          <cell r="I1019">
            <v>83</v>
          </cell>
          <cell r="J1019">
            <v>17</v>
          </cell>
          <cell r="K1019">
            <v>26.2</v>
          </cell>
          <cell r="L1019">
            <v>45.9</v>
          </cell>
          <cell r="M1019">
            <v>8.9</v>
          </cell>
          <cell r="N1019">
            <v>4.8</v>
          </cell>
          <cell r="O1019">
            <v>10.199999999999999</v>
          </cell>
          <cell r="P1019">
            <v>1.3</v>
          </cell>
          <cell r="Q1019">
            <v>2.6</v>
          </cell>
          <cell r="Y1019">
            <v>83</v>
          </cell>
          <cell r="AA1019">
            <v>0.8</v>
          </cell>
          <cell r="AF1019">
            <v>40</v>
          </cell>
          <cell r="AH1019">
            <v>3700</v>
          </cell>
          <cell r="AI1019">
            <v>3652</v>
          </cell>
          <cell r="AN1019">
            <v>17</v>
          </cell>
          <cell r="AR1019">
            <v>7.8</v>
          </cell>
          <cell r="AT1019" t="str">
            <v>Public Administration and Safety</v>
          </cell>
          <cell r="AU1019" t="str">
            <v>Professional, Scientific and Technical Services</v>
          </cell>
          <cell r="AV1019" t="str">
            <v>Financial and Insurance Services</v>
          </cell>
          <cell r="AW1019" t="str">
            <v>Mining</v>
          </cell>
          <cell r="AX1019">
            <v>82.4</v>
          </cell>
          <cell r="AY1019">
            <v>11.1</v>
          </cell>
          <cell r="AZ1019">
            <v>2</v>
          </cell>
          <cell r="BA1019">
            <v>1.6</v>
          </cell>
          <cell r="BN1019">
            <v>31.7</v>
          </cell>
          <cell r="BO1019">
            <v>28.2</v>
          </cell>
          <cell r="BP1019">
            <v>16.8</v>
          </cell>
          <cell r="BQ1019">
            <v>8.3000000000000007</v>
          </cell>
          <cell r="BR1019">
            <v>11.1</v>
          </cell>
          <cell r="BS1019">
            <v>2.2000000000000002</v>
          </cell>
          <cell r="BT1019">
            <v>0.2</v>
          </cell>
          <cell r="BU1019">
            <v>1.5</v>
          </cell>
          <cell r="BV1019">
            <v>0.2</v>
          </cell>
          <cell r="BW1019">
            <v>3.4</v>
          </cell>
          <cell r="BX1019">
            <v>27.6</v>
          </cell>
          <cell r="BY1019">
            <v>26.3</v>
          </cell>
          <cell r="BZ1019">
            <v>25.2</v>
          </cell>
          <cell r="CA1019">
            <v>10.5</v>
          </cell>
          <cell r="CB1019">
            <v>4.9000000000000004</v>
          </cell>
          <cell r="CC1019">
            <v>2</v>
          </cell>
          <cell r="CD1019">
            <v>41</v>
          </cell>
          <cell r="CF1019" t="str">
            <v>Other Industries</v>
          </cell>
          <cell r="CG1019">
            <v>2.9000000000000057</v>
          </cell>
        </row>
        <row r="1020">
          <cell r="B1020">
            <v>599517</v>
          </cell>
          <cell r="C1020" t="str">
            <v>Train Examiners</v>
          </cell>
          <cell r="E1020">
            <v>1424</v>
          </cell>
          <cell r="F1020" t="str">
            <v>n/a</v>
          </cell>
          <cell r="G1020">
            <v>88</v>
          </cell>
          <cell r="H1020">
            <v>14</v>
          </cell>
          <cell r="I1020">
            <v>93</v>
          </cell>
          <cell r="J1020">
            <v>7</v>
          </cell>
          <cell r="K1020">
            <v>0</v>
          </cell>
          <cell r="L1020">
            <v>2.1</v>
          </cell>
          <cell r="M1020">
            <v>2.1</v>
          </cell>
          <cell r="N1020">
            <v>50</v>
          </cell>
          <cell r="O1020">
            <v>14.1</v>
          </cell>
          <cell r="P1020">
            <v>12</v>
          </cell>
          <cell r="Q1020">
            <v>19.7</v>
          </cell>
          <cell r="Y1020">
            <v>93</v>
          </cell>
          <cell r="AA1020">
            <v>0.8</v>
          </cell>
          <cell r="AF1020">
            <v>45</v>
          </cell>
          <cell r="AH1020">
            <v>150</v>
          </cell>
          <cell r="AI1020">
            <v>154</v>
          </cell>
          <cell r="AN1020">
            <v>17</v>
          </cell>
          <cell r="AR1020">
            <v>7.8</v>
          </cell>
          <cell r="AT1020" t="str">
            <v>Transport, Postal and Warehousing</v>
          </cell>
          <cell r="AU1020" t="str">
            <v>Mining</v>
          </cell>
          <cell r="AV1020" t="str">
            <v>Manufacturing</v>
          </cell>
          <cell r="AW1020" t="str">
            <v>Public Administration and Safety</v>
          </cell>
          <cell r="AX1020">
            <v>44.2</v>
          </cell>
          <cell r="AY1020">
            <v>33.299999999999997</v>
          </cell>
          <cell r="AZ1020">
            <v>6.8</v>
          </cell>
          <cell r="BA1020">
            <v>6.1</v>
          </cell>
          <cell r="BN1020">
            <v>13.2</v>
          </cell>
          <cell r="BO1020">
            <v>40.299999999999997</v>
          </cell>
          <cell r="BP1020">
            <v>4.4000000000000004</v>
          </cell>
          <cell r="BQ1020">
            <v>6.9</v>
          </cell>
          <cell r="BR1020">
            <v>35.200000000000003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4.3</v>
          </cell>
          <cell r="BX1020">
            <v>19.8</v>
          </cell>
          <cell r="BY1020">
            <v>19.8</v>
          </cell>
          <cell r="BZ1020">
            <v>24.7</v>
          </cell>
          <cell r="CA1020">
            <v>15.4</v>
          </cell>
          <cell r="CB1020">
            <v>11.1</v>
          </cell>
          <cell r="CC1020">
            <v>4.9000000000000004</v>
          </cell>
          <cell r="CD1020">
            <v>47</v>
          </cell>
          <cell r="CF1020" t="str">
            <v>Other Industries</v>
          </cell>
          <cell r="CG1020">
            <v>9.6000000000000085</v>
          </cell>
        </row>
        <row r="1021">
          <cell r="B1021">
            <v>599518</v>
          </cell>
          <cell r="C1021" t="str">
            <v>Transport Operations Inspectors</v>
          </cell>
          <cell r="E1021">
            <v>1424</v>
          </cell>
          <cell r="F1021" t="str">
            <v>n/a</v>
          </cell>
          <cell r="G1021">
            <v>78</v>
          </cell>
          <cell r="H1021">
            <v>22</v>
          </cell>
          <cell r="I1021">
            <v>92</v>
          </cell>
          <cell r="J1021">
            <v>9</v>
          </cell>
          <cell r="K1021">
            <v>6</v>
          </cell>
          <cell r="L1021">
            <v>13</v>
          </cell>
          <cell r="M1021">
            <v>16.2</v>
          </cell>
          <cell r="N1021">
            <v>33.700000000000003</v>
          </cell>
          <cell r="O1021">
            <v>18.5</v>
          </cell>
          <cell r="P1021">
            <v>5.0999999999999996</v>
          </cell>
          <cell r="Q1021">
            <v>7.5</v>
          </cell>
          <cell r="Y1021">
            <v>92</v>
          </cell>
          <cell r="AA1021">
            <v>0.8</v>
          </cell>
          <cell r="AF1021">
            <v>42</v>
          </cell>
          <cell r="AH1021">
            <v>990</v>
          </cell>
          <cell r="AI1021">
            <v>986</v>
          </cell>
          <cell r="AN1021">
            <v>17</v>
          </cell>
          <cell r="AR1021">
            <v>7.8</v>
          </cell>
          <cell r="AT1021" t="str">
            <v>Transport, Postal and Warehousing</v>
          </cell>
          <cell r="AU1021" t="str">
            <v>Public Administration and Safety</v>
          </cell>
          <cell r="AV1021" t="str">
            <v>Financial and Insurance Services</v>
          </cell>
          <cell r="AW1021" t="str">
            <v>Mining</v>
          </cell>
          <cell r="AX1021">
            <v>73.400000000000006</v>
          </cell>
          <cell r="AY1021">
            <v>19.3</v>
          </cell>
          <cell r="AZ1021">
            <v>2.8</v>
          </cell>
          <cell r="BA1021">
            <v>1</v>
          </cell>
          <cell r="BN1021">
            <v>24.1</v>
          </cell>
          <cell r="BO1021">
            <v>51.1</v>
          </cell>
          <cell r="BP1021">
            <v>11.7</v>
          </cell>
          <cell r="BQ1021">
            <v>3.9</v>
          </cell>
          <cell r="BR1021">
            <v>8.1</v>
          </cell>
          <cell r="BS1021">
            <v>0.3</v>
          </cell>
          <cell r="BT1021">
            <v>0</v>
          </cell>
          <cell r="BU1021">
            <v>0.8</v>
          </cell>
          <cell r="BV1021">
            <v>0.4</v>
          </cell>
          <cell r="BW1021">
            <v>1.9</v>
          </cell>
          <cell r="BX1021">
            <v>20.9</v>
          </cell>
          <cell r="BY1021">
            <v>25.8</v>
          </cell>
          <cell r="BZ1021">
            <v>27.9</v>
          </cell>
          <cell r="CA1021">
            <v>11.5</v>
          </cell>
          <cell r="CB1021">
            <v>7.2</v>
          </cell>
          <cell r="CC1021">
            <v>4.3</v>
          </cell>
          <cell r="CD1021">
            <v>45</v>
          </cell>
          <cell r="CF1021" t="str">
            <v>Other Industries</v>
          </cell>
          <cell r="CG1021">
            <v>3.5</v>
          </cell>
        </row>
        <row r="1022">
          <cell r="B1022">
            <v>599521</v>
          </cell>
          <cell r="C1022" t="str">
            <v>Water Inspectors</v>
          </cell>
          <cell r="E1022">
            <v>1424</v>
          </cell>
          <cell r="F1022" t="str">
            <v>n/a</v>
          </cell>
          <cell r="G1022">
            <v>75</v>
          </cell>
          <cell r="H1022">
            <v>28</v>
          </cell>
          <cell r="I1022">
            <v>85</v>
          </cell>
          <cell r="J1022">
            <v>15</v>
          </cell>
          <cell r="K1022">
            <v>7.8</v>
          </cell>
          <cell r="L1022">
            <v>24.8</v>
          </cell>
          <cell r="M1022">
            <v>15</v>
          </cell>
          <cell r="N1022">
            <v>31.4</v>
          </cell>
          <cell r="O1022">
            <v>10.5</v>
          </cell>
          <cell r="P1022">
            <v>0</v>
          </cell>
          <cell r="Q1022">
            <v>10.5</v>
          </cell>
          <cell r="Y1022">
            <v>85</v>
          </cell>
          <cell r="AA1022">
            <v>0.8</v>
          </cell>
          <cell r="AF1022">
            <v>41</v>
          </cell>
          <cell r="AH1022">
            <v>190</v>
          </cell>
          <cell r="AI1022">
            <v>192</v>
          </cell>
          <cell r="AN1022">
            <v>17</v>
          </cell>
          <cell r="AR1022">
            <v>7.8</v>
          </cell>
          <cell r="AT1022" t="str">
            <v>Electricity, Gas, Water and Waste Services</v>
          </cell>
          <cell r="AU1022" t="str">
            <v>Public Administration and Safety</v>
          </cell>
          <cell r="AV1022" t="str">
            <v>Construction</v>
          </cell>
          <cell r="AW1022" t="str">
            <v>Professional, Scientific and Technical Services</v>
          </cell>
          <cell r="AX1022">
            <v>50.9</v>
          </cell>
          <cell r="AY1022">
            <v>40.6</v>
          </cell>
          <cell r="AZ1022">
            <v>5.7</v>
          </cell>
          <cell r="BA1022">
            <v>2.9</v>
          </cell>
          <cell r="BN1022">
            <v>29</v>
          </cell>
          <cell r="BO1022">
            <v>20.2</v>
          </cell>
          <cell r="BP1022">
            <v>24.4</v>
          </cell>
          <cell r="BQ1022">
            <v>8.8000000000000007</v>
          </cell>
          <cell r="BR1022">
            <v>17.600000000000001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3.7</v>
          </cell>
          <cell r="BX1022">
            <v>13.8</v>
          </cell>
          <cell r="BY1022">
            <v>25.4</v>
          </cell>
          <cell r="BZ1022">
            <v>29.6</v>
          </cell>
          <cell r="CA1022">
            <v>16.399999999999999</v>
          </cell>
          <cell r="CB1022">
            <v>9</v>
          </cell>
          <cell r="CC1022">
            <v>2.1</v>
          </cell>
          <cell r="CD1022">
            <v>46</v>
          </cell>
          <cell r="CF1022" t="str">
            <v>No other main Industry</v>
          </cell>
          <cell r="CG1022" t="str">
            <v>n/a</v>
          </cell>
        </row>
        <row r="1023">
          <cell r="B1023">
            <v>599599</v>
          </cell>
          <cell r="C1023" t="str">
            <v>Other Inspectors and Regulatory Officers</v>
          </cell>
          <cell r="E1023">
            <v>1424</v>
          </cell>
          <cell r="F1023" t="str">
            <v>n/a</v>
          </cell>
          <cell r="G1023">
            <v>63</v>
          </cell>
          <cell r="H1023">
            <v>37</v>
          </cell>
          <cell r="I1023">
            <v>86</v>
          </cell>
          <cell r="J1023">
            <v>14</v>
          </cell>
          <cell r="K1023">
            <v>8.6</v>
          </cell>
          <cell r="L1023">
            <v>20.100000000000001</v>
          </cell>
          <cell r="M1023">
            <v>17</v>
          </cell>
          <cell r="N1023">
            <v>27.1</v>
          </cell>
          <cell r="O1023">
            <v>14.2</v>
          </cell>
          <cell r="P1023">
            <v>3.9</v>
          </cell>
          <cell r="Q1023">
            <v>9.1999999999999993</v>
          </cell>
          <cell r="Y1023">
            <v>86</v>
          </cell>
          <cell r="AA1023">
            <v>0.8</v>
          </cell>
          <cell r="AF1023">
            <v>42</v>
          </cell>
          <cell r="AH1023">
            <v>10800</v>
          </cell>
          <cell r="AI1023">
            <v>10783</v>
          </cell>
          <cell r="AN1023">
            <v>17</v>
          </cell>
          <cell r="AR1023">
            <v>7.8</v>
          </cell>
          <cell r="AT1023" t="str">
            <v>Public Administration and Safety</v>
          </cell>
          <cell r="AU1023" t="str">
            <v>Financial and Insurance Services</v>
          </cell>
          <cell r="AV1023" t="str">
            <v>Transport, Postal and Warehousing</v>
          </cell>
          <cell r="AW1023" t="str">
            <v>Electricity, Gas, Water and Waste Services</v>
          </cell>
          <cell r="AX1023">
            <v>62.2</v>
          </cell>
          <cell r="AY1023">
            <v>6.2</v>
          </cell>
          <cell r="AZ1023">
            <v>4.7</v>
          </cell>
          <cell r="BA1023">
            <v>4.3</v>
          </cell>
          <cell r="BN1023">
            <v>29.1</v>
          </cell>
          <cell r="BO1023">
            <v>23.3</v>
          </cell>
          <cell r="BP1023">
            <v>20.8</v>
          </cell>
          <cell r="BQ1023">
            <v>6.7</v>
          </cell>
          <cell r="BR1023">
            <v>12.6</v>
          </cell>
          <cell r="BS1023">
            <v>2</v>
          </cell>
          <cell r="BT1023">
            <v>1.9</v>
          </cell>
          <cell r="BU1023">
            <v>3.6</v>
          </cell>
          <cell r="BV1023">
            <v>0.4</v>
          </cell>
          <cell r="BW1023">
            <v>3.4</v>
          </cell>
          <cell r="BX1023">
            <v>21.4</v>
          </cell>
          <cell r="BY1023">
            <v>26.1</v>
          </cell>
          <cell r="BZ1023">
            <v>27.1</v>
          </cell>
          <cell r="CA1023">
            <v>11.1</v>
          </cell>
          <cell r="CB1023">
            <v>7.3</v>
          </cell>
          <cell r="CC1023">
            <v>3.2</v>
          </cell>
          <cell r="CD1023">
            <v>44</v>
          </cell>
          <cell r="CF1023" t="str">
            <v>Other Industries</v>
          </cell>
          <cell r="CG1023">
            <v>22.599999999999994</v>
          </cell>
        </row>
        <row r="1024">
          <cell r="B1024">
            <v>599611</v>
          </cell>
          <cell r="C1024" t="str">
            <v>Insurance Investigators</v>
          </cell>
          <cell r="E1024">
            <v>1538</v>
          </cell>
          <cell r="F1024" t="str">
            <v>n/a</v>
          </cell>
          <cell r="G1024">
            <v>64</v>
          </cell>
          <cell r="H1024">
            <v>36</v>
          </cell>
          <cell r="I1024">
            <v>74</v>
          </cell>
          <cell r="J1024">
            <v>26</v>
          </cell>
          <cell r="K1024">
            <v>9.4</v>
          </cell>
          <cell r="L1024">
            <v>20.5</v>
          </cell>
          <cell r="M1024">
            <v>19</v>
          </cell>
          <cell r="N1024">
            <v>24.1</v>
          </cell>
          <cell r="O1024">
            <v>18.600000000000001</v>
          </cell>
          <cell r="P1024">
            <v>2.2000000000000002</v>
          </cell>
          <cell r="Q1024">
            <v>6.3</v>
          </cell>
          <cell r="Y1024">
            <v>74</v>
          </cell>
          <cell r="AA1024">
            <v>4.8</v>
          </cell>
          <cell r="AF1024">
            <v>43</v>
          </cell>
          <cell r="AH1024">
            <v>420</v>
          </cell>
          <cell r="AI1024">
            <v>421</v>
          </cell>
          <cell r="AN1024">
            <v>46.7</v>
          </cell>
          <cell r="AR1024">
            <v>0</v>
          </cell>
          <cell r="AT1024" t="str">
            <v>Financial and Insurance Services</v>
          </cell>
          <cell r="AU1024" t="str">
            <v>Public Administration and Safety</v>
          </cell>
          <cell r="AV1024" t="str">
            <v>Professional, Scientific and Technical Services</v>
          </cell>
          <cell r="AW1024" t="str">
            <v>Other Services</v>
          </cell>
          <cell r="AX1024">
            <v>73</v>
          </cell>
          <cell r="AY1024">
            <v>24.3</v>
          </cell>
          <cell r="AZ1024">
            <v>2</v>
          </cell>
          <cell r="BA1024">
            <v>0.7</v>
          </cell>
          <cell r="BN1024">
            <v>35.700000000000003</v>
          </cell>
          <cell r="BO1024">
            <v>26.5</v>
          </cell>
          <cell r="BP1024">
            <v>19</v>
          </cell>
          <cell r="BQ1024">
            <v>4.5999999999999996</v>
          </cell>
          <cell r="BR1024">
            <v>11.6</v>
          </cell>
          <cell r="BS1024">
            <v>0.7</v>
          </cell>
          <cell r="BT1024">
            <v>1</v>
          </cell>
          <cell r="BU1024">
            <v>1</v>
          </cell>
          <cell r="BV1024">
            <v>0</v>
          </cell>
          <cell r="BW1024">
            <v>2.4</v>
          </cell>
          <cell r="BX1024">
            <v>18.399999999999999</v>
          </cell>
          <cell r="BY1024">
            <v>22.3</v>
          </cell>
          <cell r="BZ1024">
            <v>29.1</v>
          </cell>
          <cell r="CA1024">
            <v>12.1</v>
          </cell>
          <cell r="CB1024">
            <v>9.5</v>
          </cell>
          <cell r="CC1024">
            <v>6.1</v>
          </cell>
          <cell r="CD1024">
            <v>47</v>
          </cell>
          <cell r="CF1024" t="str">
            <v>No other main Industry</v>
          </cell>
          <cell r="CG1024" t="str">
            <v>n/a</v>
          </cell>
        </row>
        <row r="1025">
          <cell r="B1025">
            <v>599612</v>
          </cell>
          <cell r="C1025" t="str">
            <v>Insurance Loss Adjusters</v>
          </cell>
          <cell r="E1025">
            <v>1538</v>
          </cell>
          <cell r="F1025" t="str">
            <v>n/a</v>
          </cell>
          <cell r="G1025">
            <v>71</v>
          </cell>
          <cell r="H1025">
            <v>29</v>
          </cell>
          <cell r="I1025">
            <v>89</v>
          </cell>
          <cell r="J1025">
            <v>11</v>
          </cell>
          <cell r="K1025">
            <v>4.5999999999999996</v>
          </cell>
          <cell r="L1025">
            <v>15.9</v>
          </cell>
          <cell r="M1025">
            <v>16</v>
          </cell>
          <cell r="N1025">
            <v>43.7</v>
          </cell>
          <cell r="O1025">
            <v>13.4</v>
          </cell>
          <cell r="P1025">
            <v>1.8</v>
          </cell>
          <cell r="Q1025">
            <v>4.5999999999999996</v>
          </cell>
          <cell r="Y1025">
            <v>89</v>
          </cell>
          <cell r="AA1025">
            <v>4.8</v>
          </cell>
          <cell r="AF1025">
            <v>43</v>
          </cell>
          <cell r="AH1025">
            <v>3300</v>
          </cell>
          <cell r="AI1025">
            <v>3272</v>
          </cell>
          <cell r="AN1025">
            <v>46.7</v>
          </cell>
          <cell r="AR1025">
            <v>0</v>
          </cell>
          <cell r="AT1025" t="str">
            <v>Financial and Insurance Services</v>
          </cell>
          <cell r="AU1025" t="str">
            <v>Public Administration and Safety</v>
          </cell>
          <cell r="AV1025" t="str">
            <v>Other Services</v>
          </cell>
          <cell r="AW1025" t="str">
            <v>Construction</v>
          </cell>
          <cell r="AX1025">
            <v>89.6</v>
          </cell>
          <cell r="AY1025">
            <v>2.6</v>
          </cell>
          <cell r="AZ1025">
            <v>2.2999999999999998</v>
          </cell>
          <cell r="BA1025">
            <v>1.6</v>
          </cell>
          <cell r="BN1025">
            <v>38.5</v>
          </cell>
          <cell r="BO1025">
            <v>26.4</v>
          </cell>
          <cell r="BP1025">
            <v>17.5</v>
          </cell>
          <cell r="BQ1025">
            <v>6.2</v>
          </cell>
          <cell r="BR1025">
            <v>8.1999999999999993</v>
          </cell>
          <cell r="BS1025">
            <v>1.6</v>
          </cell>
          <cell r="BT1025">
            <v>0.5</v>
          </cell>
          <cell r="BU1025">
            <v>1.1000000000000001</v>
          </cell>
          <cell r="BV1025">
            <v>0.1</v>
          </cell>
          <cell r="BW1025">
            <v>3.1</v>
          </cell>
          <cell r="BX1025">
            <v>23.4</v>
          </cell>
          <cell r="BY1025">
            <v>25.2</v>
          </cell>
          <cell r="BZ1025">
            <v>23.7</v>
          </cell>
          <cell r="CA1025">
            <v>11.2</v>
          </cell>
          <cell r="CB1025">
            <v>8.1999999999999993</v>
          </cell>
          <cell r="CC1025">
            <v>5.0999999999999996</v>
          </cell>
          <cell r="CD1025">
            <v>44</v>
          </cell>
          <cell r="CF1025" t="str">
            <v>Other Industries</v>
          </cell>
          <cell r="CG1025">
            <v>3.9000000000000199</v>
          </cell>
        </row>
        <row r="1026">
          <cell r="B1026">
            <v>599613</v>
          </cell>
          <cell r="C1026" t="str">
            <v>Insurance Risk Surveyors</v>
          </cell>
          <cell r="E1026">
            <v>1538</v>
          </cell>
          <cell r="F1026" t="str">
            <v>n/a</v>
          </cell>
          <cell r="G1026">
            <v>67</v>
          </cell>
          <cell r="H1026">
            <v>33</v>
          </cell>
          <cell r="I1026">
            <v>87</v>
          </cell>
          <cell r="J1026">
            <v>13</v>
          </cell>
          <cell r="K1026">
            <v>26.8</v>
          </cell>
          <cell r="L1026">
            <v>42.9</v>
          </cell>
          <cell r="M1026">
            <v>16.399999999999999</v>
          </cell>
          <cell r="N1026">
            <v>4.7</v>
          </cell>
          <cell r="O1026">
            <v>6.6</v>
          </cell>
          <cell r="P1026">
            <v>1.5</v>
          </cell>
          <cell r="Q1026">
            <v>1</v>
          </cell>
          <cell r="Y1026">
            <v>87</v>
          </cell>
          <cell r="AA1026">
            <v>4.8</v>
          </cell>
          <cell r="AF1026">
            <v>43</v>
          </cell>
          <cell r="AH1026">
            <v>620</v>
          </cell>
          <cell r="AI1026">
            <v>624</v>
          </cell>
          <cell r="AN1026">
            <v>46.7</v>
          </cell>
          <cell r="AR1026">
            <v>0</v>
          </cell>
          <cell r="AT1026" t="str">
            <v>Financial and Insurance Services</v>
          </cell>
          <cell r="AU1026" t="str">
            <v>Public Administration and Safety</v>
          </cell>
          <cell r="AV1026" t="str">
            <v>Professional, Scientific and Technical Services</v>
          </cell>
          <cell r="AW1026" t="str">
            <v>Other Services</v>
          </cell>
          <cell r="AX1026">
            <v>79.599999999999994</v>
          </cell>
          <cell r="AY1026">
            <v>6</v>
          </cell>
          <cell r="AZ1026">
            <v>2.9</v>
          </cell>
          <cell r="BA1026">
            <v>2.1</v>
          </cell>
          <cell r="BN1026">
            <v>47.3</v>
          </cell>
          <cell r="BO1026">
            <v>31.3</v>
          </cell>
          <cell r="BP1026">
            <v>9.8000000000000007</v>
          </cell>
          <cell r="BQ1026">
            <v>4.2</v>
          </cell>
          <cell r="BR1026">
            <v>6.1</v>
          </cell>
          <cell r="BS1026">
            <v>0.5</v>
          </cell>
          <cell r="BT1026">
            <v>0</v>
          </cell>
          <cell r="BU1026">
            <v>0.8</v>
          </cell>
          <cell r="BV1026">
            <v>0</v>
          </cell>
          <cell r="BW1026">
            <v>1</v>
          </cell>
          <cell r="BX1026">
            <v>18</v>
          </cell>
          <cell r="BY1026">
            <v>31.8</v>
          </cell>
          <cell r="BZ1026">
            <v>29.1</v>
          </cell>
          <cell r="CA1026">
            <v>9.3000000000000007</v>
          </cell>
          <cell r="CB1026">
            <v>7.1</v>
          </cell>
          <cell r="CC1026">
            <v>3.7</v>
          </cell>
          <cell r="CD1026">
            <v>44</v>
          </cell>
          <cell r="CF1026" t="str">
            <v>Other Industries</v>
          </cell>
          <cell r="CG1026">
            <v>9.4000000000000057</v>
          </cell>
        </row>
        <row r="1027">
          <cell r="B1027">
            <v>599912</v>
          </cell>
          <cell r="C1027" t="str">
            <v>Production Assistants (Film, Television, Radio or Stage)</v>
          </cell>
          <cell r="E1027">
            <v>1383</v>
          </cell>
          <cell r="F1027" t="str">
            <v>n/a</v>
          </cell>
          <cell r="G1027">
            <v>37</v>
          </cell>
          <cell r="H1027">
            <v>63</v>
          </cell>
          <cell r="I1027">
            <v>75</v>
          </cell>
          <cell r="J1027">
            <v>25</v>
          </cell>
          <cell r="K1027">
            <v>6.7</v>
          </cell>
          <cell r="L1027">
            <v>47.1</v>
          </cell>
          <cell r="M1027">
            <v>13.8</v>
          </cell>
          <cell r="N1027">
            <v>7.3</v>
          </cell>
          <cell r="O1027">
            <v>19.899999999999999</v>
          </cell>
          <cell r="P1027">
            <v>1.9</v>
          </cell>
          <cell r="Q1027">
            <v>3.2</v>
          </cell>
          <cell r="Y1027">
            <v>75</v>
          </cell>
          <cell r="AA1027">
            <v>5.8</v>
          </cell>
          <cell r="AF1027">
            <v>47</v>
          </cell>
          <cell r="AH1027">
            <v>1200</v>
          </cell>
          <cell r="AI1027">
            <v>1165</v>
          </cell>
          <cell r="AN1027">
            <v>-4.0999999999999996</v>
          </cell>
          <cell r="AR1027">
            <v>0.6</v>
          </cell>
          <cell r="AT1027" t="str">
            <v>Information Media and Telecommunications</v>
          </cell>
          <cell r="AU1027" t="str">
            <v>Arts and Recreation Services</v>
          </cell>
          <cell r="AV1027" t="str">
            <v>Professional, Scientific and Technical Services</v>
          </cell>
          <cell r="AW1027" t="str">
            <v>Education and Training</v>
          </cell>
          <cell r="AX1027">
            <v>76.900000000000006</v>
          </cell>
          <cell r="AY1027">
            <v>7.6</v>
          </cell>
          <cell r="AZ1027">
            <v>5.7</v>
          </cell>
          <cell r="BA1027">
            <v>3.2</v>
          </cell>
          <cell r="BN1027">
            <v>51.8</v>
          </cell>
          <cell r="BO1027">
            <v>26.4</v>
          </cell>
          <cell r="BP1027">
            <v>10.6</v>
          </cell>
          <cell r="BQ1027">
            <v>3.9</v>
          </cell>
          <cell r="BR1027">
            <v>4.8</v>
          </cell>
          <cell r="BS1027">
            <v>1</v>
          </cell>
          <cell r="BT1027">
            <v>0.7</v>
          </cell>
          <cell r="BU1027">
            <v>0.8</v>
          </cell>
          <cell r="BV1027">
            <v>3</v>
          </cell>
          <cell r="BW1027">
            <v>20.6</v>
          </cell>
          <cell r="BX1027">
            <v>42.4</v>
          </cell>
          <cell r="BY1027">
            <v>18.399999999999999</v>
          </cell>
          <cell r="BZ1027">
            <v>9.6999999999999993</v>
          </cell>
          <cell r="CA1027">
            <v>3.3</v>
          </cell>
          <cell r="CB1027">
            <v>1.5</v>
          </cell>
          <cell r="CC1027">
            <v>1</v>
          </cell>
          <cell r="CD1027">
            <v>29</v>
          </cell>
          <cell r="CF1027" t="str">
            <v>Other Industries</v>
          </cell>
          <cell r="CG1027">
            <v>6.5999999999999943</v>
          </cell>
        </row>
        <row r="1028">
          <cell r="B1028">
            <v>599913</v>
          </cell>
          <cell r="C1028" t="str">
            <v>Proof Readers</v>
          </cell>
          <cell r="E1028">
            <v>1383</v>
          </cell>
          <cell r="F1028" t="str">
            <v>n/a</v>
          </cell>
          <cell r="G1028">
            <v>25</v>
          </cell>
          <cell r="H1028">
            <v>77</v>
          </cell>
          <cell r="I1028">
            <v>23</v>
          </cell>
          <cell r="J1028">
            <v>78</v>
          </cell>
          <cell r="K1028">
            <v>21.1</v>
          </cell>
          <cell r="L1028">
            <v>29.8</v>
          </cell>
          <cell r="M1028">
            <v>12</v>
          </cell>
          <cell r="N1028">
            <v>6.6</v>
          </cell>
          <cell r="O1028">
            <v>15.3</v>
          </cell>
          <cell r="P1028">
            <v>6.2</v>
          </cell>
          <cell r="Q1028">
            <v>9.1</v>
          </cell>
          <cell r="Y1028">
            <v>23</v>
          </cell>
          <cell r="AA1028">
            <v>5.8</v>
          </cell>
          <cell r="AF1028">
            <v>42</v>
          </cell>
          <cell r="AH1028">
            <v>300</v>
          </cell>
          <cell r="AI1028">
            <v>295</v>
          </cell>
          <cell r="AN1028">
            <v>-4.0999999999999996</v>
          </cell>
          <cell r="AR1028">
            <v>0.6</v>
          </cell>
          <cell r="AT1028" t="str">
            <v>Professional, Scientific and Technical Services</v>
          </cell>
          <cell r="AU1028" t="str">
            <v>Information Media and Telecommunications</v>
          </cell>
          <cell r="AV1028" t="str">
            <v>Manufacturing</v>
          </cell>
          <cell r="AW1028" t="str">
            <v>Education and Training</v>
          </cell>
          <cell r="AX1028">
            <v>35.299999999999997</v>
          </cell>
          <cell r="AY1028">
            <v>20.3</v>
          </cell>
          <cell r="AZ1028">
            <v>9.4</v>
          </cell>
          <cell r="BA1028">
            <v>9.4</v>
          </cell>
          <cell r="BN1028">
            <v>32.4</v>
          </cell>
          <cell r="BO1028">
            <v>29.1</v>
          </cell>
          <cell r="BP1028">
            <v>20.6</v>
          </cell>
          <cell r="BQ1028">
            <v>8.1</v>
          </cell>
          <cell r="BR1028">
            <v>6.1</v>
          </cell>
          <cell r="BS1028">
            <v>1.4</v>
          </cell>
          <cell r="BT1028">
            <v>0</v>
          </cell>
          <cell r="BU1028">
            <v>2.4</v>
          </cell>
          <cell r="BV1028">
            <v>1.4</v>
          </cell>
          <cell r="BW1028">
            <v>7.4</v>
          </cell>
          <cell r="BX1028">
            <v>11.6</v>
          </cell>
          <cell r="BY1028">
            <v>13.7</v>
          </cell>
          <cell r="BZ1028">
            <v>19</v>
          </cell>
          <cell r="CA1028">
            <v>9.9</v>
          </cell>
          <cell r="CB1028">
            <v>14.1</v>
          </cell>
          <cell r="CC1028">
            <v>22.9</v>
          </cell>
          <cell r="CD1028">
            <v>53</v>
          </cell>
          <cell r="CF1028" t="str">
            <v>Other Industries</v>
          </cell>
          <cell r="CG1028">
            <v>25.599999999999994</v>
          </cell>
        </row>
        <row r="1029">
          <cell r="B1029">
            <v>599914</v>
          </cell>
          <cell r="C1029" t="str">
            <v>Radio Despatchers</v>
          </cell>
          <cell r="E1029">
            <v>1383</v>
          </cell>
          <cell r="F1029" t="str">
            <v>n/a</v>
          </cell>
          <cell r="G1029">
            <v>46</v>
          </cell>
          <cell r="H1029">
            <v>54</v>
          </cell>
          <cell r="I1029">
            <v>82</v>
          </cell>
          <cell r="J1029">
            <v>18</v>
          </cell>
          <cell r="K1029">
            <v>2.6</v>
          </cell>
          <cell r="L1029">
            <v>12.4</v>
          </cell>
          <cell r="M1029">
            <v>16</v>
          </cell>
          <cell r="N1029">
            <v>27</v>
          </cell>
          <cell r="O1029">
            <v>24.8</v>
          </cell>
          <cell r="P1029">
            <v>5.7</v>
          </cell>
          <cell r="Q1029">
            <v>11.5</v>
          </cell>
          <cell r="Y1029">
            <v>82</v>
          </cell>
          <cell r="AA1029">
            <v>5.8</v>
          </cell>
          <cell r="AF1029">
            <v>45</v>
          </cell>
          <cell r="AH1029">
            <v>3800</v>
          </cell>
          <cell r="AI1029">
            <v>3825</v>
          </cell>
          <cell r="AN1029">
            <v>-4.0999999999999996</v>
          </cell>
          <cell r="AR1029">
            <v>0.6</v>
          </cell>
          <cell r="AT1029" t="str">
            <v>Public Administration and Safety</v>
          </cell>
          <cell r="AU1029" t="str">
            <v>Transport, Postal and Warehousing</v>
          </cell>
          <cell r="AV1029" t="str">
            <v>Health Care and Social Assistance</v>
          </cell>
          <cell r="AW1029" t="str">
            <v>Information Media and Telecommunications</v>
          </cell>
          <cell r="AX1029">
            <v>28.2</v>
          </cell>
          <cell r="AY1029">
            <v>24.9</v>
          </cell>
          <cell r="AZ1029">
            <v>21.7</v>
          </cell>
          <cell r="BA1029">
            <v>13.5</v>
          </cell>
          <cell r="BN1029">
            <v>23.1</v>
          </cell>
          <cell r="BO1029">
            <v>28.9</v>
          </cell>
          <cell r="BP1029">
            <v>25.2</v>
          </cell>
          <cell r="BQ1029">
            <v>5.4</v>
          </cell>
          <cell r="BR1029">
            <v>11.1</v>
          </cell>
          <cell r="BS1029">
            <v>2.8</v>
          </cell>
          <cell r="BT1029">
            <v>2.2000000000000002</v>
          </cell>
          <cell r="BU1029">
            <v>1.4</v>
          </cell>
          <cell r="BV1029">
            <v>0.4</v>
          </cell>
          <cell r="BW1029">
            <v>6.6</v>
          </cell>
          <cell r="BX1029">
            <v>29.5</v>
          </cell>
          <cell r="BY1029">
            <v>25.2</v>
          </cell>
          <cell r="BZ1029">
            <v>23.8</v>
          </cell>
          <cell r="CA1029">
            <v>7.2</v>
          </cell>
          <cell r="CB1029">
            <v>4.9000000000000004</v>
          </cell>
          <cell r="CC1029">
            <v>2.5</v>
          </cell>
          <cell r="CD1029">
            <v>40</v>
          </cell>
          <cell r="CF1029" t="str">
            <v>Other Industries</v>
          </cell>
          <cell r="CG1029">
            <v>11.700000000000003</v>
          </cell>
        </row>
        <row r="1030">
          <cell r="B1030">
            <v>599915</v>
          </cell>
          <cell r="C1030" t="str">
            <v>Clinical Coders</v>
          </cell>
          <cell r="E1030">
            <v>1383</v>
          </cell>
          <cell r="F1030" t="str">
            <v>n/a</v>
          </cell>
          <cell r="G1030">
            <v>7</v>
          </cell>
          <cell r="H1030">
            <v>93</v>
          </cell>
          <cell r="I1030">
            <v>56</v>
          </cell>
          <cell r="J1030">
            <v>44</v>
          </cell>
          <cell r="K1030">
            <v>9.8000000000000007</v>
          </cell>
          <cell r="L1030">
            <v>34.299999999999997</v>
          </cell>
          <cell r="M1030">
            <v>21.5</v>
          </cell>
          <cell r="N1030">
            <v>17.5</v>
          </cell>
          <cell r="O1030">
            <v>11.1</v>
          </cell>
          <cell r="P1030">
            <v>1</v>
          </cell>
          <cell r="Q1030">
            <v>4.8</v>
          </cell>
          <cell r="Y1030">
            <v>56</v>
          </cell>
          <cell r="AA1030">
            <v>5.8</v>
          </cell>
          <cell r="AF1030">
            <v>41</v>
          </cell>
          <cell r="AH1030">
            <v>1300</v>
          </cell>
          <cell r="AI1030">
            <v>1309</v>
          </cell>
          <cell r="AN1030">
            <v>-4.0999999999999996</v>
          </cell>
          <cell r="AR1030">
            <v>0.6</v>
          </cell>
          <cell r="AT1030" t="str">
            <v>Health Care and Social Assistance</v>
          </cell>
          <cell r="AU1030" t="str">
            <v>Public Administration and Safety</v>
          </cell>
          <cell r="AV1030" t="str">
            <v>Professional, Scientific and Technical Services</v>
          </cell>
          <cell r="AW1030" t="str">
            <v>Financial and Insurance Services</v>
          </cell>
          <cell r="AX1030">
            <v>93.8</v>
          </cell>
          <cell r="AY1030">
            <v>3.6</v>
          </cell>
          <cell r="AZ1030">
            <v>1.2</v>
          </cell>
          <cell r="BA1030">
            <v>1.2</v>
          </cell>
          <cell r="BN1030">
            <v>31.3</v>
          </cell>
          <cell r="BO1030">
            <v>15.2</v>
          </cell>
          <cell r="BP1030">
            <v>24.6</v>
          </cell>
          <cell r="BQ1030">
            <v>9.5</v>
          </cell>
          <cell r="BR1030">
            <v>14.2</v>
          </cell>
          <cell r="BS1030">
            <v>2.7</v>
          </cell>
          <cell r="BT1030">
            <v>1.1000000000000001</v>
          </cell>
          <cell r="BU1030">
            <v>1.5</v>
          </cell>
          <cell r="BV1030">
            <v>0</v>
          </cell>
          <cell r="BW1030">
            <v>1.5</v>
          </cell>
          <cell r="BX1030">
            <v>11.2</v>
          </cell>
          <cell r="BY1030">
            <v>21.4</v>
          </cell>
          <cell r="BZ1030">
            <v>32.200000000000003</v>
          </cell>
          <cell r="CA1030">
            <v>17.899999999999999</v>
          </cell>
          <cell r="CB1030">
            <v>10.9</v>
          </cell>
          <cell r="CC1030">
            <v>4.8</v>
          </cell>
          <cell r="CD1030">
            <v>50</v>
          </cell>
          <cell r="CF1030" t="str">
            <v>Other Industries</v>
          </cell>
          <cell r="CG1030">
            <v>0.20000000000000284</v>
          </cell>
        </row>
        <row r="1031">
          <cell r="B1031">
            <v>599916</v>
          </cell>
          <cell r="C1031" t="str">
            <v>Facilities Administrators</v>
          </cell>
          <cell r="E1031">
            <v>1383</v>
          </cell>
          <cell r="F1031" t="str">
            <v>n/a</v>
          </cell>
          <cell r="G1031">
            <v>61</v>
          </cell>
          <cell r="H1031">
            <v>39</v>
          </cell>
          <cell r="I1031">
            <v>84</v>
          </cell>
          <cell r="J1031">
            <v>16</v>
          </cell>
          <cell r="K1031">
            <v>5.9</v>
          </cell>
          <cell r="L1031">
            <v>14.5</v>
          </cell>
          <cell r="M1031">
            <v>18.8</v>
          </cell>
          <cell r="N1031">
            <v>28.4</v>
          </cell>
          <cell r="O1031">
            <v>16</v>
          </cell>
          <cell r="P1031">
            <v>5.0999999999999996</v>
          </cell>
          <cell r="Q1031">
            <v>11.3</v>
          </cell>
          <cell r="Y1031">
            <v>84</v>
          </cell>
          <cell r="AA1031">
            <v>5.8</v>
          </cell>
          <cell r="AF1031">
            <v>41</v>
          </cell>
          <cell r="AH1031">
            <v>2900</v>
          </cell>
          <cell r="AI1031">
            <v>2879</v>
          </cell>
          <cell r="AN1031">
            <v>-4.0999999999999996</v>
          </cell>
          <cell r="AR1031">
            <v>0.6</v>
          </cell>
          <cell r="AT1031" t="str">
            <v>Public Administration and Safety</v>
          </cell>
          <cell r="AU1031" t="str">
            <v>Education and Training</v>
          </cell>
          <cell r="AV1031" t="str">
            <v>Health Care and Social Assistance</v>
          </cell>
          <cell r="AW1031" t="str">
            <v>Professional, Scientific and Technical Services</v>
          </cell>
          <cell r="AX1031">
            <v>24</v>
          </cell>
          <cell r="AY1031">
            <v>22.2</v>
          </cell>
          <cell r="AZ1031">
            <v>10.8</v>
          </cell>
          <cell r="BA1031">
            <v>6.1</v>
          </cell>
          <cell r="BN1031">
            <v>26.8</v>
          </cell>
          <cell r="BO1031">
            <v>24.7</v>
          </cell>
          <cell r="BP1031">
            <v>23.9</v>
          </cell>
          <cell r="BQ1031">
            <v>7.1</v>
          </cell>
          <cell r="BR1031">
            <v>10.5</v>
          </cell>
          <cell r="BS1031">
            <v>2.4</v>
          </cell>
          <cell r="BT1031">
            <v>1.2</v>
          </cell>
          <cell r="BU1031">
            <v>3.3</v>
          </cell>
          <cell r="BV1031">
            <v>0.4</v>
          </cell>
          <cell r="BW1031">
            <v>4.2</v>
          </cell>
          <cell r="BX1031">
            <v>20.8</v>
          </cell>
          <cell r="BY1031">
            <v>21</v>
          </cell>
          <cell r="BZ1031">
            <v>26.4</v>
          </cell>
          <cell r="CA1031">
            <v>14.4</v>
          </cell>
          <cell r="CB1031">
            <v>9</v>
          </cell>
          <cell r="CC1031">
            <v>3.7</v>
          </cell>
          <cell r="CD1031">
            <v>46</v>
          </cell>
          <cell r="CF1031" t="str">
            <v>Other Industries</v>
          </cell>
          <cell r="CG1031">
            <v>36.9</v>
          </cell>
        </row>
        <row r="1032">
          <cell r="B1032">
            <v>599999</v>
          </cell>
          <cell r="C1032" t="str">
            <v>Clerical and Administrative Workers (not covered elsewhere)</v>
          </cell>
          <cell r="E1032">
            <v>1383</v>
          </cell>
          <cell r="F1032" t="str">
            <v>n/a</v>
          </cell>
          <cell r="G1032">
            <v>29</v>
          </cell>
          <cell r="H1032">
            <v>71</v>
          </cell>
          <cell r="I1032">
            <v>49</v>
          </cell>
          <cell r="J1032">
            <v>51</v>
          </cell>
          <cell r="K1032">
            <v>12.3</v>
          </cell>
          <cell r="L1032">
            <v>31</v>
          </cell>
          <cell r="M1032">
            <v>13.3</v>
          </cell>
          <cell r="N1032">
            <v>10.6</v>
          </cell>
          <cell r="O1032">
            <v>24</v>
          </cell>
          <cell r="P1032">
            <v>2.8</v>
          </cell>
          <cell r="Q1032">
            <v>6</v>
          </cell>
          <cell r="Y1032">
            <v>49</v>
          </cell>
          <cell r="AA1032">
            <v>5.8</v>
          </cell>
          <cell r="AF1032">
            <v>41</v>
          </cell>
          <cell r="AH1032">
            <v>10900</v>
          </cell>
          <cell r="AI1032">
            <v>10858</v>
          </cell>
          <cell r="AN1032">
            <v>-4.0999999999999996</v>
          </cell>
          <cell r="AR1032">
            <v>0.6</v>
          </cell>
          <cell r="AT1032" t="str">
            <v>Education and Training</v>
          </cell>
          <cell r="AU1032" t="str">
            <v>Professional, Scientific and Technical Services</v>
          </cell>
          <cell r="AV1032" t="str">
            <v>Public Administration and Safety</v>
          </cell>
          <cell r="AW1032" t="str">
            <v>Financial and Insurance Services</v>
          </cell>
          <cell r="AX1032">
            <v>25.2</v>
          </cell>
          <cell r="AY1032">
            <v>21.9</v>
          </cell>
          <cell r="AZ1032">
            <v>10.5</v>
          </cell>
          <cell r="BA1032">
            <v>6.5</v>
          </cell>
          <cell r="BN1032">
            <v>36.799999999999997</v>
          </cell>
          <cell r="BO1032">
            <v>23.7</v>
          </cell>
          <cell r="BP1032">
            <v>19.5</v>
          </cell>
          <cell r="BQ1032">
            <v>5.2</v>
          </cell>
          <cell r="BR1032">
            <v>8.9</v>
          </cell>
          <cell r="BS1032">
            <v>1.6</v>
          </cell>
          <cell r="BT1032">
            <v>0.9</v>
          </cell>
          <cell r="BU1032">
            <v>3.3</v>
          </cell>
          <cell r="BV1032">
            <v>3.6</v>
          </cell>
          <cell r="BW1032">
            <v>18.8</v>
          </cell>
          <cell r="BX1032">
            <v>22.5</v>
          </cell>
          <cell r="BY1032">
            <v>15.4</v>
          </cell>
          <cell r="BZ1032">
            <v>15.6</v>
          </cell>
          <cell r="CA1032">
            <v>7.6</v>
          </cell>
          <cell r="CB1032">
            <v>7.5</v>
          </cell>
          <cell r="CC1032">
            <v>9</v>
          </cell>
          <cell r="CD1032">
            <v>38</v>
          </cell>
          <cell r="CF1032" t="str">
            <v>Other Industries</v>
          </cell>
          <cell r="CG1032">
            <v>35.900000000000006</v>
          </cell>
        </row>
        <row r="1033">
          <cell r="B1033">
            <v>611111</v>
          </cell>
          <cell r="C1033" t="str">
            <v>Auctioneers</v>
          </cell>
          <cell r="E1033">
            <v>1405</v>
          </cell>
          <cell r="F1033" t="str">
            <v>n/a</v>
          </cell>
          <cell r="G1033">
            <v>89</v>
          </cell>
          <cell r="H1033">
            <v>11</v>
          </cell>
          <cell r="I1033">
            <v>83</v>
          </cell>
          <cell r="J1033">
            <v>17</v>
          </cell>
          <cell r="K1033">
            <v>2.7</v>
          </cell>
          <cell r="L1033">
            <v>12.3</v>
          </cell>
          <cell r="M1033">
            <v>12.4</v>
          </cell>
          <cell r="N1033">
            <v>23.6</v>
          </cell>
          <cell r="O1033">
            <v>27.2</v>
          </cell>
          <cell r="P1033">
            <v>7</v>
          </cell>
          <cell r="Q1033">
            <v>14.8</v>
          </cell>
          <cell r="Y1033">
            <v>83</v>
          </cell>
          <cell r="AA1033">
            <v>0</v>
          </cell>
          <cell r="AF1033">
            <v>49</v>
          </cell>
          <cell r="AH1033">
            <v>630</v>
          </cell>
          <cell r="AI1033">
            <v>631</v>
          </cell>
          <cell r="AN1033">
            <v>70</v>
          </cell>
          <cell r="AR1033">
            <v>5.3</v>
          </cell>
          <cell r="AT1033" t="str">
            <v>Wholesale Trade</v>
          </cell>
          <cell r="AU1033" t="str">
            <v>Rental, Hiring and Real Estate Services</v>
          </cell>
          <cell r="AV1033" t="str">
            <v>Retail Trade</v>
          </cell>
          <cell r="AW1033" t="str">
            <v>Agriculture, Forestry and Fishing</v>
          </cell>
          <cell r="AX1033">
            <v>60.7</v>
          </cell>
          <cell r="AY1033">
            <v>21.4</v>
          </cell>
          <cell r="AZ1033">
            <v>11.3</v>
          </cell>
          <cell r="BA1033">
            <v>2.4</v>
          </cell>
          <cell r="BN1033">
            <v>34.700000000000003</v>
          </cell>
          <cell r="BO1033">
            <v>22.5</v>
          </cell>
          <cell r="BP1033">
            <v>21.9</v>
          </cell>
          <cell r="BQ1033">
            <v>9</v>
          </cell>
          <cell r="BR1033">
            <v>6.8</v>
          </cell>
          <cell r="BS1033">
            <v>2.4</v>
          </cell>
          <cell r="BT1033">
            <v>0.8</v>
          </cell>
          <cell r="BU1033">
            <v>1.9</v>
          </cell>
          <cell r="BV1033">
            <v>0.5</v>
          </cell>
          <cell r="BW1033">
            <v>4.5</v>
          </cell>
          <cell r="BX1033">
            <v>17.3</v>
          </cell>
          <cell r="BY1033">
            <v>23.6</v>
          </cell>
          <cell r="BZ1033">
            <v>23.1</v>
          </cell>
          <cell r="CA1033">
            <v>10.4</v>
          </cell>
          <cell r="CB1033">
            <v>9</v>
          </cell>
          <cell r="CC1033">
            <v>11.7</v>
          </cell>
          <cell r="CD1033">
            <v>46</v>
          </cell>
          <cell r="CF1033" t="str">
            <v>Other Industries</v>
          </cell>
          <cell r="CG1033">
            <v>4.2000000000000028</v>
          </cell>
        </row>
        <row r="1034">
          <cell r="B1034">
            <v>611112</v>
          </cell>
          <cell r="C1034" t="str">
            <v>Stock and Station Agents</v>
          </cell>
          <cell r="E1034">
            <v>1405</v>
          </cell>
          <cell r="F1034" t="str">
            <v>n/a</v>
          </cell>
          <cell r="G1034">
            <v>90</v>
          </cell>
          <cell r="H1034">
            <v>9</v>
          </cell>
          <cell r="I1034">
            <v>90</v>
          </cell>
          <cell r="J1034">
            <v>10</v>
          </cell>
          <cell r="K1034">
            <v>0.6</v>
          </cell>
          <cell r="L1034">
            <v>9.1999999999999993</v>
          </cell>
          <cell r="M1034">
            <v>12.7</v>
          </cell>
          <cell r="N1034">
            <v>21</v>
          </cell>
          <cell r="O1034">
            <v>26.3</v>
          </cell>
          <cell r="P1034">
            <v>9.8000000000000007</v>
          </cell>
          <cell r="Q1034">
            <v>20.399999999999999</v>
          </cell>
          <cell r="Y1034">
            <v>90</v>
          </cell>
          <cell r="AA1034">
            <v>0</v>
          </cell>
          <cell r="AF1034">
            <v>50</v>
          </cell>
          <cell r="AH1034">
            <v>2000</v>
          </cell>
          <cell r="AI1034">
            <v>2039</v>
          </cell>
          <cell r="AN1034">
            <v>70</v>
          </cell>
          <cell r="AR1034">
            <v>5.3</v>
          </cell>
          <cell r="AT1034" t="str">
            <v>Wholesale Trade</v>
          </cell>
          <cell r="AU1034" t="str">
            <v>Agriculture, Forestry and Fishing</v>
          </cell>
          <cell r="AV1034" t="str">
            <v>Retail Trade</v>
          </cell>
          <cell r="AW1034" t="str">
            <v>Rental, Hiring and Real Estate Services</v>
          </cell>
          <cell r="AX1034">
            <v>65.7</v>
          </cell>
          <cell r="AY1034">
            <v>13</v>
          </cell>
          <cell r="AZ1034">
            <v>8.1</v>
          </cell>
          <cell r="BA1034">
            <v>5.4</v>
          </cell>
          <cell r="BN1034">
            <v>36.700000000000003</v>
          </cell>
          <cell r="BO1034">
            <v>26.4</v>
          </cell>
          <cell r="BP1034">
            <v>13.2</v>
          </cell>
          <cell r="BQ1034">
            <v>11.3</v>
          </cell>
          <cell r="BR1034">
            <v>9</v>
          </cell>
          <cell r="BS1034">
            <v>2.7</v>
          </cell>
          <cell r="BT1034">
            <v>0.8</v>
          </cell>
          <cell r="BU1034">
            <v>0</v>
          </cell>
          <cell r="BV1034">
            <v>2.4</v>
          </cell>
          <cell r="BW1034">
            <v>5.5</v>
          </cell>
          <cell r="BX1034">
            <v>17.8</v>
          </cell>
          <cell r="BY1034">
            <v>20.5</v>
          </cell>
          <cell r="BZ1034">
            <v>21.8</v>
          </cell>
          <cell r="CA1034">
            <v>11.6</v>
          </cell>
          <cell r="CB1034">
            <v>8.3000000000000007</v>
          </cell>
          <cell r="CC1034">
            <v>12.1</v>
          </cell>
          <cell r="CD1034">
            <v>46</v>
          </cell>
          <cell r="CF1034" t="str">
            <v>Other Industries</v>
          </cell>
          <cell r="CG1034">
            <v>7.7999999999999972</v>
          </cell>
        </row>
        <row r="1035">
          <cell r="B1035">
            <v>611311</v>
          </cell>
          <cell r="C1035" t="str">
            <v>Sales Representatives (Building and Plumbing Supplies)</v>
          </cell>
          <cell r="E1035">
            <v>1419</v>
          </cell>
          <cell r="F1035" t="str">
            <v>n/a</v>
          </cell>
          <cell r="G1035">
            <v>81</v>
          </cell>
          <cell r="H1035">
            <v>19</v>
          </cell>
          <cell r="I1035">
            <v>92</v>
          </cell>
          <cell r="J1035">
            <v>8</v>
          </cell>
          <cell r="K1035">
            <v>2.2999999999999998</v>
          </cell>
          <cell r="L1035">
            <v>9.1999999999999993</v>
          </cell>
          <cell r="M1035">
            <v>11.7</v>
          </cell>
          <cell r="N1035">
            <v>27.3</v>
          </cell>
          <cell r="O1035">
            <v>27</v>
          </cell>
          <cell r="P1035">
            <v>7.7</v>
          </cell>
          <cell r="Q1035">
            <v>14.8</v>
          </cell>
          <cell r="Y1035">
            <v>92</v>
          </cell>
          <cell r="AA1035">
            <v>2.6</v>
          </cell>
          <cell r="AF1035">
            <v>44</v>
          </cell>
          <cell r="AH1035">
            <v>9800</v>
          </cell>
          <cell r="AI1035">
            <v>9782</v>
          </cell>
          <cell r="AN1035">
            <v>-31</v>
          </cell>
          <cell r="AR1035">
            <v>-3.5</v>
          </cell>
          <cell r="AT1035" t="str">
            <v>Manufacturing</v>
          </cell>
          <cell r="AU1035" t="str">
            <v>Wholesale Trade</v>
          </cell>
          <cell r="AV1035" t="str">
            <v>Construction</v>
          </cell>
          <cell r="AW1035" t="str">
            <v>Retail Trade</v>
          </cell>
          <cell r="AX1035">
            <v>28.6</v>
          </cell>
          <cell r="AY1035">
            <v>27.2</v>
          </cell>
          <cell r="AZ1035">
            <v>23</v>
          </cell>
          <cell r="BA1035">
            <v>15.2</v>
          </cell>
          <cell r="BN1035">
            <v>28.3</v>
          </cell>
          <cell r="BO1035">
            <v>26.1</v>
          </cell>
          <cell r="BP1035">
            <v>24.9</v>
          </cell>
          <cell r="BQ1035">
            <v>6.4</v>
          </cell>
          <cell r="BR1035">
            <v>11</v>
          </cell>
          <cell r="BS1035">
            <v>2</v>
          </cell>
          <cell r="BT1035">
            <v>0.7</v>
          </cell>
          <cell r="BU1035">
            <v>0.8</v>
          </cell>
          <cell r="BV1035">
            <v>0.4</v>
          </cell>
          <cell r="BW1035">
            <v>3.5</v>
          </cell>
          <cell r="BX1035">
            <v>19.5</v>
          </cell>
          <cell r="BY1035">
            <v>26.9</v>
          </cell>
          <cell r="BZ1035">
            <v>29.4</v>
          </cell>
          <cell r="CA1035">
            <v>10.1</v>
          </cell>
          <cell r="CB1035">
            <v>6.5</v>
          </cell>
          <cell r="CC1035">
            <v>3.7</v>
          </cell>
          <cell r="CD1035">
            <v>44</v>
          </cell>
          <cell r="CF1035" t="str">
            <v>Other Industries</v>
          </cell>
          <cell r="CG1035">
            <v>6</v>
          </cell>
        </row>
        <row r="1036">
          <cell r="B1036">
            <v>611312</v>
          </cell>
          <cell r="C1036" t="str">
            <v>Sales Representatives (Business Services)</v>
          </cell>
          <cell r="E1036">
            <v>1419</v>
          </cell>
          <cell r="F1036" t="str">
            <v>n/a</v>
          </cell>
          <cell r="G1036">
            <v>56</v>
          </cell>
          <cell r="H1036">
            <v>44</v>
          </cell>
          <cell r="I1036">
            <v>85</v>
          </cell>
          <cell r="J1036">
            <v>15</v>
          </cell>
          <cell r="K1036">
            <v>5.7</v>
          </cell>
          <cell r="L1036">
            <v>25</v>
          </cell>
          <cell r="M1036">
            <v>14.7</v>
          </cell>
          <cell r="N1036">
            <v>14.8</v>
          </cell>
          <cell r="O1036">
            <v>25.8</v>
          </cell>
          <cell r="P1036">
            <v>5.2</v>
          </cell>
          <cell r="Q1036">
            <v>8.8000000000000007</v>
          </cell>
          <cell r="Y1036">
            <v>85</v>
          </cell>
          <cell r="AA1036">
            <v>2.6</v>
          </cell>
          <cell r="AF1036">
            <v>43</v>
          </cell>
          <cell r="AH1036">
            <v>18200</v>
          </cell>
          <cell r="AI1036">
            <v>18202</v>
          </cell>
          <cell r="AN1036">
            <v>-31</v>
          </cell>
          <cell r="AR1036">
            <v>-3.5</v>
          </cell>
          <cell r="AT1036" t="str">
            <v>Information Media and Telecommunications</v>
          </cell>
          <cell r="AU1036" t="str">
            <v>Professional, Scientific and Technical Services</v>
          </cell>
          <cell r="AV1036" t="str">
            <v>Manufacturing</v>
          </cell>
          <cell r="AW1036" t="str">
            <v>Transport, Postal and Warehousing</v>
          </cell>
          <cell r="AX1036">
            <v>22.3</v>
          </cell>
          <cell r="AY1036">
            <v>17.3</v>
          </cell>
          <cell r="AZ1036">
            <v>13.5</v>
          </cell>
          <cell r="BA1036">
            <v>11.7</v>
          </cell>
          <cell r="BN1036">
            <v>36.200000000000003</v>
          </cell>
          <cell r="BO1036">
            <v>30</v>
          </cell>
          <cell r="BP1036">
            <v>17.7</v>
          </cell>
          <cell r="BQ1036">
            <v>5.3</v>
          </cell>
          <cell r="BR1036">
            <v>8.1</v>
          </cell>
          <cell r="BS1036">
            <v>1.4</v>
          </cell>
          <cell r="BT1036">
            <v>0.5</v>
          </cell>
          <cell r="BU1036">
            <v>0.8</v>
          </cell>
          <cell r="BV1036">
            <v>0.9</v>
          </cell>
          <cell r="BW1036">
            <v>6.9</v>
          </cell>
          <cell r="BX1036">
            <v>29.2</v>
          </cell>
          <cell r="BY1036">
            <v>25.4</v>
          </cell>
          <cell r="BZ1036">
            <v>21.8</v>
          </cell>
          <cell r="CA1036">
            <v>7.2</v>
          </cell>
          <cell r="CB1036">
            <v>5</v>
          </cell>
          <cell r="CC1036">
            <v>3.6</v>
          </cell>
          <cell r="CD1036">
            <v>40</v>
          </cell>
          <cell r="CF1036" t="str">
            <v>Other Industries</v>
          </cell>
          <cell r="CG1036">
            <v>35.200000000000003</v>
          </cell>
        </row>
        <row r="1037">
          <cell r="B1037">
            <v>611313</v>
          </cell>
          <cell r="C1037" t="str">
            <v>Sales Representatives (Motor Vehicle Parts and Accessories)</v>
          </cell>
          <cell r="E1037">
            <v>1419</v>
          </cell>
          <cell r="F1037" t="str">
            <v>n/a</v>
          </cell>
          <cell r="G1037">
            <v>89</v>
          </cell>
          <cell r="H1037">
            <v>11</v>
          </cell>
          <cell r="I1037">
            <v>93</v>
          </cell>
          <cell r="J1037">
            <v>7</v>
          </cell>
          <cell r="K1037">
            <v>1.7</v>
          </cell>
          <cell r="L1037">
            <v>6.5</v>
          </cell>
          <cell r="M1037">
            <v>7.8</v>
          </cell>
          <cell r="N1037">
            <v>32.6</v>
          </cell>
          <cell r="O1037">
            <v>23.9</v>
          </cell>
          <cell r="P1037">
            <v>8.1999999999999993</v>
          </cell>
          <cell r="Q1037">
            <v>19.3</v>
          </cell>
          <cell r="Y1037">
            <v>93</v>
          </cell>
          <cell r="AA1037">
            <v>2.6</v>
          </cell>
          <cell r="AF1037">
            <v>44</v>
          </cell>
          <cell r="AH1037">
            <v>3800</v>
          </cell>
          <cell r="AI1037">
            <v>3818</v>
          </cell>
          <cell r="AN1037">
            <v>-31</v>
          </cell>
          <cell r="AR1037">
            <v>-3.5</v>
          </cell>
          <cell r="AT1037" t="str">
            <v>Retail Trade</v>
          </cell>
          <cell r="AU1037" t="str">
            <v>Wholesale Trade</v>
          </cell>
          <cell r="AV1037" t="str">
            <v>Manufacturing</v>
          </cell>
          <cell r="AW1037" t="str">
            <v>Other Services</v>
          </cell>
          <cell r="AX1037">
            <v>52.4</v>
          </cell>
          <cell r="AY1037">
            <v>28.5</v>
          </cell>
          <cell r="AZ1037">
            <v>9.4</v>
          </cell>
          <cell r="BA1037">
            <v>5.5</v>
          </cell>
          <cell r="BN1037">
            <v>27.5</v>
          </cell>
          <cell r="BO1037">
            <v>28.3</v>
          </cell>
          <cell r="BP1037">
            <v>22.5</v>
          </cell>
          <cell r="BQ1037">
            <v>7</v>
          </cell>
          <cell r="BR1037">
            <v>11.3</v>
          </cell>
          <cell r="BS1037">
            <v>2.2999999999999998</v>
          </cell>
          <cell r="BT1037">
            <v>0.7</v>
          </cell>
          <cell r="BU1037">
            <v>0.5</v>
          </cell>
          <cell r="BV1037">
            <v>0.6</v>
          </cell>
          <cell r="BW1037">
            <v>4.3</v>
          </cell>
          <cell r="BX1037">
            <v>21.9</v>
          </cell>
          <cell r="BY1037">
            <v>26.8</v>
          </cell>
          <cell r="BZ1037">
            <v>26.7</v>
          </cell>
          <cell r="CA1037">
            <v>9.9</v>
          </cell>
          <cell r="CB1037">
            <v>6.1</v>
          </cell>
          <cell r="CC1037">
            <v>3.7</v>
          </cell>
          <cell r="CD1037">
            <v>43</v>
          </cell>
          <cell r="CF1037" t="str">
            <v>Other Industries</v>
          </cell>
          <cell r="CG1037">
            <v>4.1999999999999886</v>
          </cell>
        </row>
        <row r="1038">
          <cell r="B1038">
            <v>611314</v>
          </cell>
          <cell r="C1038" t="str">
            <v>Sales Representatives (Personal and Household Goods)</v>
          </cell>
          <cell r="E1038">
            <v>1419</v>
          </cell>
          <cell r="F1038" t="str">
            <v>n/a</v>
          </cell>
          <cell r="G1038">
            <v>62</v>
          </cell>
          <cell r="H1038">
            <v>38</v>
          </cell>
          <cell r="I1038">
            <v>82</v>
          </cell>
          <cell r="J1038">
            <v>18</v>
          </cell>
          <cell r="K1038">
            <v>3.9</v>
          </cell>
          <cell r="L1038">
            <v>16.3</v>
          </cell>
          <cell r="M1038">
            <v>12.9</v>
          </cell>
          <cell r="N1038">
            <v>17.600000000000001</v>
          </cell>
          <cell r="O1038">
            <v>28.2</v>
          </cell>
          <cell r="P1038">
            <v>7</v>
          </cell>
          <cell r="Q1038">
            <v>14.1</v>
          </cell>
          <cell r="Y1038">
            <v>82</v>
          </cell>
          <cell r="AA1038">
            <v>2.6</v>
          </cell>
          <cell r="AF1038">
            <v>44</v>
          </cell>
          <cell r="AH1038">
            <v>28500</v>
          </cell>
          <cell r="AI1038">
            <v>28491</v>
          </cell>
          <cell r="AN1038">
            <v>-31</v>
          </cell>
          <cell r="AR1038">
            <v>-3.5</v>
          </cell>
          <cell r="AT1038" t="str">
            <v>Retail Trade</v>
          </cell>
          <cell r="AU1038" t="str">
            <v>Wholesale Trade</v>
          </cell>
          <cell r="AV1038" t="str">
            <v>Manufacturing</v>
          </cell>
          <cell r="AW1038" t="str">
            <v>Construction</v>
          </cell>
          <cell r="AX1038">
            <v>32.9</v>
          </cell>
          <cell r="AY1038">
            <v>30.5</v>
          </cell>
          <cell r="AZ1038">
            <v>21.8</v>
          </cell>
          <cell r="BA1038">
            <v>2.6</v>
          </cell>
          <cell r="BN1038">
            <v>32</v>
          </cell>
          <cell r="BO1038">
            <v>29</v>
          </cell>
          <cell r="BP1038">
            <v>19</v>
          </cell>
          <cell r="BQ1038">
            <v>7.2</v>
          </cell>
          <cell r="BR1038">
            <v>9.6999999999999993</v>
          </cell>
          <cell r="BS1038">
            <v>1.8</v>
          </cell>
          <cell r="BT1038">
            <v>0.5</v>
          </cell>
          <cell r="BU1038">
            <v>0.8</v>
          </cell>
          <cell r="BV1038">
            <v>1</v>
          </cell>
          <cell r="BW1038">
            <v>4.5</v>
          </cell>
          <cell r="BX1038">
            <v>21.7</v>
          </cell>
          <cell r="BY1038">
            <v>27.5</v>
          </cell>
          <cell r="BZ1038">
            <v>25.8</v>
          </cell>
          <cell r="CA1038">
            <v>9.3000000000000007</v>
          </cell>
          <cell r="CB1038">
            <v>6</v>
          </cell>
          <cell r="CC1038">
            <v>4.2</v>
          </cell>
          <cell r="CD1038">
            <v>43</v>
          </cell>
          <cell r="CF1038" t="str">
            <v>Other Industries</v>
          </cell>
          <cell r="CG1038">
            <v>12.200000000000003</v>
          </cell>
        </row>
        <row r="1039">
          <cell r="B1039">
            <v>611399</v>
          </cell>
          <cell r="C1039" t="str">
            <v>Other Sales Representatives</v>
          </cell>
          <cell r="E1039">
            <v>1419</v>
          </cell>
          <cell r="F1039" t="str">
            <v>n/a</v>
          </cell>
          <cell r="G1039">
            <v>64</v>
          </cell>
          <cell r="H1039">
            <v>36</v>
          </cell>
          <cell r="I1039">
            <v>85</v>
          </cell>
          <cell r="J1039">
            <v>15</v>
          </cell>
          <cell r="K1039">
            <v>5.8</v>
          </cell>
          <cell r="L1039">
            <v>18.600000000000001</v>
          </cell>
          <cell r="M1039">
            <v>14.4</v>
          </cell>
          <cell r="N1039">
            <v>20</v>
          </cell>
          <cell r="O1039">
            <v>25.1</v>
          </cell>
          <cell r="P1039">
            <v>5.6</v>
          </cell>
          <cell r="Q1039">
            <v>10.5</v>
          </cell>
          <cell r="Y1039">
            <v>85</v>
          </cell>
          <cell r="AA1039">
            <v>2.6</v>
          </cell>
          <cell r="AF1039">
            <v>44</v>
          </cell>
          <cell r="AH1039">
            <v>18200</v>
          </cell>
          <cell r="AI1039">
            <v>18167</v>
          </cell>
          <cell r="AN1039">
            <v>-31</v>
          </cell>
          <cell r="AR1039">
            <v>-3.5</v>
          </cell>
          <cell r="AT1039" t="str">
            <v>Wholesale Trade</v>
          </cell>
          <cell r="AU1039" t="str">
            <v>Retail Trade</v>
          </cell>
          <cell r="AV1039" t="str">
            <v>Construction</v>
          </cell>
          <cell r="AW1039" t="str">
            <v>Manufacturing</v>
          </cell>
          <cell r="AX1039">
            <v>16.7</v>
          </cell>
          <cell r="AY1039">
            <v>14.8</v>
          </cell>
          <cell r="AZ1039">
            <v>13.6</v>
          </cell>
          <cell r="BA1039">
            <v>10</v>
          </cell>
          <cell r="BN1039">
            <v>33.4</v>
          </cell>
          <cell r="BO1039">
            <v>27.3</v>
          </cell>
          <cell r="BP1039">
            <v>19.5</v>
          </cell>
          <cell r="BQ1039">
            <v>5.7</v>
          </cell>
          <cell r="BR1039">
            <v>11.3</v>
          </cell>
          <cell r="BS1039">
            <v>1.2</v>
          </cell>
          <cell r="BT1039">
            <v>0.7</v>
          </cell>
          <cell r="BU1039">
            <v>0.8</v>
          </cell>
          <cell r="BV1039">
            <v>0.9</v>
          </cell>
          <cell r="BW1039">
            <v>5.7</v>
          </cell>
          <cell r="BX1039">
            <v>24.1</v>
          </cell>
          <cell r="BY1039">
            <v>26.6</v>
          </cell>
          <cell r="BZ1039">
            <v>24.8</v>
          </cell>
          <cell r="CA1039">
            <v>8.4</v>
          </cell>
          <cell r="CB1039">
            <v>5.5</v>
          </cell>
          <cell r="CC1039">
            <v>4</v>
          </cell>
          <cell r="CD1039">
            <v>42</v>
          </cell>
          <cell r="CF1039" t="str">
            <v>Other Industries</v>
          </cell>
          <cell r="CG1039">
            <v>44.9</v>
          </cell>
        </row>
        <row r="1040">
          <cell r="B1040">
            <v>612111</v>
          </cell>
          <cell r="C1040" t="str">
            <v>Business Brokers</v>
          </cell>
          <cell r="E1040">
            <v>1161</v>
          </cell>
          <cell r="F1040" t="str">
            <v>n/a</v>
          </cell>
          <cell r="G1040">
            <v>84</v>
          </cell>
          <cell r="H1040">
            <v>17</v>
          </cell>
          <cell r="I1040">
            <v>74</v>
          </cell>
          <cell r="J1040">
            <v>26</v>
          </cell>
          <cell r="K1040">
            <v>14.2</v>
          </cell>
          <cell r="L1040">
            <v>30.5</v>
          </cell>
          <cell r="M1040">
            <v>19.600000000000001</v>
          </cell>
          <cell r="N1040">
            <v>14.8</v>
          </cell>
          <cell r="O1040">
            <v>13.8</v>
          </cell>
          <cell r="P1040">
            <v>2.4</v>
          </cell>
          <cell r="Q1040">
            <v>4.7</v>
          </cell>
          <cell r="Y1040">
            <v>74</v>
          </cell>
          <cell r="AA1040">
            <v>1.7</v>
          </cell>
          <cell r="AF1040">
            <v>46</v>
          </cell>
          <cell r="AH1040">
            <v>660</v>
          </cell>
          <cell r="AI1040">
            <v>658</v>
          </cell>
          <cell r="AN1040">
            <v>-1.7</v>
          </cell>
          <cell r="AR1040">
            <v>8.5</v>
          </cell>
          <cell r="AT1040" t="str">
            <v>Wholesale Trade</v>
          </cell>
          <cell r="AU1040" t="str">
            <v>Rental, Hiring and Real Estate Services</v>
          </cell>
          <cell r="AV1040" t="str">
            <v>Professional, Scientific and Technical Services</v>
          </cell>
          <cell r="AW1040" t="str">
            <v>Financial and Insurance Services</v>
          </cell>
          <cell r="AX1040">
            <v>44</v>
          </cell>
          <cell r="AY1040">
            <v>30.1</v>
          </cell>
          <cell r="AZ1040">
            <v>10.199999999999999</v>
          </cell>
          <cell r="BA1040">
            <v>4.9000000000000004</v>
          </cell>
          <cell r="BN1040">
            <v>28.5</v>
          </cell>
          <cell r="BO1040">
            <v>28.8</v>
          </cell>
          <cell r="BP1040">
            <v>26.1</v>
          </cell>
          <cell r="BQ1040">
            <v>4.9000000000000004</v>
          </cell>
          <cell r="BR1040">
            <v>10.4</v>
          </cell>
          <cell r="BS1040">
            <v>0.9</v>
          </cell>
          <cell r="BT1040">
            <v>0.5</v>
          </cell>
          <cell r="BU1040">
            <v>0</v>
          </cell>
          <cell r="BV1040">
            <v>0</v>
          </cell>
          <cell r="BW1040">
            <v>0.8</v>
          </cell>
          <cell r="BX1040">
            <v>8.5</v>
          </cell>
          <cell r="BY1040">
            <v>17.7</v>
          </cell>
          <cell r="BZ1040">
            <v>25.2</v>
          </cell>
          <cell r="CA1040">
            <v>15.6</v>
          </cell>
          <cell r="CB1040">
            <v>13.1</v>
          </cell>
          <cell r="CC1040">
            <v>19.100000000000001</v>
          </cell>
          <cell r="CD1040">
            <v>53</v>
          </cell>
          <cell r="CF1040" t="str">
            <v>Other Industries</v>
          </cell>
          <cell r="CG1040">
            <v>10.799999999999997</v>
          </cell>
        </row>
        <row r="1041">
          <cell r="B1041">
            <v>612112</v>
          </cell>
          <cell r="C1041" t="str">
            <v>Property Managers</v>
          </cell>
          <cell r="E1041">
            <v>1161</v>
          </cell>
          <cell r="F1041" t="str">
            <v>n/a</v>
          </cell>
          <cell r="G1041">
            <v>33</v>
          </cell>
          <cell r="H1041">
            <v>67</v>
          </cell>
          <cell r="I1041">
            <v>75</v>
          </cell>
          <cell r="J1041">
            <v>25</v>
          </cell>
          <cell r="K1041">
            <v>6.6</v>
          </cell>
          <cell r="L1041">
            <v>18.5</v>
          </cell>
          <cell r="M1041">
            <v>18.8</v>
          </cell>
          <cell r="N1041">
            <v>22</v>
          </cell>
          <cell r="O1041">
            <v>20.2</v>
          </cell>
          <cell r="P1041">
            <v>4.4000000000000004</v>
          </cell>
          <cell r="Q1041">
            <v>9.5</v>
          </cell>
          <cell r="Y1041">
            <v>75</v>
          </cell>
          <cell r="AA1041">
            <v>1.7</v>
          </cell>
          <cell r="AF1041">
            <v>43</v>
          </cell>
          <cell r="AH1041">
            <v>34500</v>
          </cell>
          <cell r="AI1041">
            <v>34526</v>
          </cell>
          <cell r="AN1041">
            <v>-1.7</v>
          </cell>
          <cell r="AR1041">
            <v>8.5</v>
          </cell>
          <cell r="AT1041" t="str">
            <v>Rental, Hiring and Real Estate Services</v>
          </cell>
          <cell r="AU1041" t="str">
            <v>Accommodation and Food Services</v>
          </cell>
          <cell r="AV1041" t="str">
            <v>Health Care and Social Assistance</v>
          </cell>
          <cell r="AW1041" t="str">
            <v>Public Administration and Safety</v>
          </cell>
          <cell r="AX1041">
            <v>83.2</v>
          </cell>
          <cell r="AY1041">
            <v>4.7</v>
          </cell>
          <cell r="AZ1041">
            <v>2</v>
          </cell>
          <cell r="BA1041">
            <v>1.8</v>
          </cell>
          <cell r="BN1041">
            <v>31.8</v>
          </cell>
          <cell r="BO1041">
            <v>20.6</v>
          </cell>
          <cell r="BP1041">
            <v>27</v>
          </cell>
          <cell r="BQ1041">
            <v>5.7</v>
          </cell>
          <cell r="BR1041">
            <v>10.6</v>
          </cell>
          <cell r="BS1041">
            <v>1.5</v>
          </cell>
          <cell r="BT1041">
            <v>1</v>
          </cell>
          <cell r="BU1041">
            <v>1.7</v>
          </cell>
          <cell r="BV1041">
            <v>1</v>
          </cell>
          <cell r="BW1041">
            <v>9.1</v>
          </cell>
          <cell r="BX1041">
            <v>24.5</v>
          </cell>
          <cell r="BY1041">
            <v>20</v>
          </cell>
          <cell r="BZ1041">
            <v>20</v>
          </cell>
          <cell r="CA1041">
            <v>9.1999999999999993</v>
          </cell>
          <cell r="CB1041">
            <v>7</v>
          </cell>
          <cell r="CC1041">
            <v>9.1999999999999993</v>
          </cell>
          <cell r="CD1041">
            <v>42</v>
          </cell>
          <cell r="CF1041" t="str">
            <v>Other Industries</v>
          </cell>
          <cell r="CG1041">
            <v>8.2999999999999972</v>
          </cell>
        </row>
        <row r="1042">
          <cell r="B1042">
            <v>612113</v>
          </cell>
          <cell r="C1042" t="str">
            <v>Real Estate Agency Principals</v>
          </cell>
          <cell r="E1042">
            <v>1161</v>
          </cell>
          <cell r="F1042" t="str">
            <v>n/a</v>
          </cell>
          <cell r="G1042">
            <v>64</v>
          </cell>
          <cell r="H1042">
            <v>36</v>
          </cell>
          <cell r="I1042">
            <v>82</v>
          </cell>
          <cell r="J1042">
            <v>18</v>
          </cell>
          <cell r="K1042">
            <v>8.4</v>
          </cell>
          <cell r="L1042">
            <v>22.6</v>
          </cell>
          <cell r="M1042">
            <v>26.3</v>
          </cell>
          <cell r="N1042">
            <v>21.2</v>
          </cell>
          <cell r="O1042">
            <v>13.6</v>
          </cell>
          <cell r="P1042">
            <v>2.5</v>
          </cell>
          <cell r="Q1042">
            <v>5.5</v>
          </cell>
          <cell r="Y1042">
            <v>82</v>
          </cell>
          <cell r="AA1042">
            <v>1.7</v>
          </cell>
          <cell r="AF1042">
            <v>50</v>
          </cell>
          <cell r="AH1042">
            <v>6100</v>
          </cell>
          <cell r="AI1042">
            <v>6133</v>
          </cell>
          <cell r="AN1042">
            <v>-1.7</v>
          </cell>
          <cell r="AR1042">
            <v>8.5</v>
          </cell>
          <cell r="AT1042" t="str">
            <v>Rental, Hiring and Real Estate Services</v>
          </cell>
          <cell r="AU1042" t="str">
            <v>Construction</v>
          </cell>
          <cell r="AV1042" t="str">
            <v>Financial and Insurance Services</v>
          </cell>
          <cell r="AW1042" t="str">
            <v>Professional, Scientific and Technical Services</v>
          </cell>
          <cell r="AX1042">
            <v>91.7</v>
          </cell>
          <cell r="AY1042">
            <v>2.1</v>
          </cell>
          <cell r="AZ1042">
            <v>1.4</v>
          </cell>
          <cell r="BA1042">
            <v>1.2</v>
          </cell>
          <cell r="BN1042">
            <v>34.5</v>
          </cell>
          <cell r="BO1042">
            <v>20.7</v>
          </cell>
          <cell r="BP1042">
            <v>23</v>
          </cell>
          <cell r="BQ1042">
            <v>5</v>
          </cell>
          <cell r="BR1042">
            <v>13.3</v>
          </cell>
          <cell r="BS1042">
            <v>1.3</v>
          </cell>
          <cell r="BT1042">
            <v>0.5</v>
          </cell>
          <cell r="BU1042">
            <v>1.6</v>
          </cell>
          <cell r="BV1042">
            <v>0.2</v>
          </cell>
          <cell r="BW1042">
            <v>1.6</v>
          </cell>
          <cell r="BX1042">
            <v>13.2</v>
          </cell>
          <cell r="BY1042">
            <v>23.5</v>
          </cell>
          <cell r="BZ1042">
            <v>27.8</v>
          </cell>
          <cell r="CA1042">
            <v>12.2</v>
          </cell>
          <cell r="CB1042">
            <v>9</v>
          </cell>
          <cell r="CC1042">
            <v>12.4</v>
          </cell>
          <cell r="CD1042">
            <v>48</v>
          </cell>
          <cell r="CF1042" t="str">
            <v>Other Industries</v>
          </cell>
          <cell r="CG1042">
            <v>3.5999999999999943</v>
          </cell>
        </row>
        <row r="1043">
          <cell r="B1043">
            <v>612114</v>
          </cell>
          <cell r="C1043" t="str">
            <v>Real Estate Agents</v>
          </cell>
          <cell r="E1043">
            <v>1161</v>
          </cell>
          <cell r="F1043" t="str">
            <v>n/a</v>
          </cell>
          <cell r="G1043">
            <v>65</v>
          </cell>
          <cell r="H1043">
            <v>35</v>
          </cell>
          <cell r="I1043">
            <v>86</v>
          </cell>
          <cell r="J1043">
            <v>14</v>
          </cell>
          <cell r="K1043">
            <v>6</v>
          </cell>
          <cell r="L1043">
            <v>18.899999999999999</v>
          </cell>
          <cell r="M1043">
            <v>22</v>
          </cell>
          <cell r="N1043">
            <v>25.7</v>
          </cell>
          <cell r="O1043">
            <v>19.3</v>
          </cell>
          <cell r="P1043">
            <v>2.6</v>
          </cell>
          <cell r="Q1043">
            <v>5.3</v>
          </cell>
          <cell r="Y1043">
            <v>86</v>
          </cell>
          <cell r="AA1043">
            <v>1.7</v>
          </cell>
          <cell r="AF1043">
            <v>48</v>
          </cell>
          <cell r="AH1043">
            <v>22100</v>
          </cell>
          <cell r="AI1043">
            <v>22111</v>
          </cell>
          <cell r="AN1043">
            <v>-1.7</v>
          </cell>
          <cell r="AR1043">
            <v>8.5</v>
          </cell>
          <cell r="AT1043" t="str">
            <v>Rental, Hiring and Real Estate Services</v>
          </cell>
          <cell r="AU1043" t="str">
            <v>Construction</v>
          </cell>
          <cell r="AV1043" t="str">
            <v>Wholesale Trade</v>
          </cell>
          <cell r="AW1043" t="str">
            <v>Professional, Scientific and Technical Services</v>
          </cell>
          <cell r="AX1043">
            <v>97.4</v>
          </cell>
          <cell r="AY1043">
            <v>0.7</v>
          </cell>
          <cell r="AZ1043">
            <v>0.5</v>
          </cell>
          <cell r="BA1043">
            <v>0.3</v>
          </cell>
          <cell r="BN1043">
            <v>35.200000000000003</v>
          </cell>
          <cell r="BO1043">
            <v>26.1</v>
          </cell>
          <cell r="BP1043">
            <v>23.8</v>
          </cell>
          <cell r="BQ1043">
            <v>4.3</v>
          </cell>
          <cell r="BR1043">
            <v>7.7</v>
          </cell>
          <cell r="BS1043">
            <v>1.1000000000000001</v>
          </cell>
          <cell r="BT1043">
            <v>0.5</v>
          </cell>
          <cell r="BU1043">
            <v>1.3</v>
          </cell>
          <cell r="BV1043">
            <v>0.8</v>
          </cell>
          <cell r="BW1043">
            <v>6.2</v>
          </cell>
          <cell r="BX1043">
            <v>22.8</v>
          </cell>
          <cell r="BY1043">
            <v>22.5</v>
          </cell>
          <cell r="BZ1043">
            <v>23.6</v>
          </cell>
          <cell r="CA1043">
            <v>9.4</v>
          </cell>
          <cell r="CB1043">
            <v>7.1</v>
          </cell>
          <cell r="CC1043">
            <v>7.6</v>
          </cell>
          <cell r="CD1043">
            <v>44</v>
          </cell>
          <cell r="CF1043" t="str">
            <v>Other Industries</v>
          </cell>
          <cell r="CG1043">
            <v>1.0999999999999943</v>
          </cell>
        </row>
        <row r="1044">
          <cell r="B1044">
            <v>612115</v>
          </cell>
          <cell r="C1044" t="str">
            <v>Real Estate Representatives</v>
          </cell>
          <cell r="E1044">
            <v>1161</v>
          </cell>
          <cell r="F1044" t="str">
            <v>n/a</v>
          </cell>
          <cell r="G1044">
            <v>59</v>
          </cell>
          <cell r="H1044">
            <v>41</v>
          </cell>
          <cell r="I1044">
            <v>80</v>
          </cell>
          <cell r="J1044">
            <v>21</v>
          </cell>
          <cell r="K1044">
            <v>7.3</v>
          </cell>
          <cell r="L1044">
            <v>19.2</v>
          </cell>
          <cell r="M1044">
            <v>17.899999999999999</v>
          </cell>
          <cell r="N1044">
            <v>21.6</v>
          </cell>
          <cell r="O1044">
            <v>21.6</v>
          </cell>
          <cell r="P1044">
            <v>4</v>
          </cell>
          <cell r="Q1044">
            <v>8.4</v>
          </cell>
          <cell r="Y1044">
            <v>80</v>
          </cell>
          <cell r="AA1044">
            <v>1.7</v>
          </cell>
          <cell r="AF1044">
            <v>47</v>
          </cell>
          <cell r="AH1044">
            <v>14800</v>
          </cell>
          <cell r="AI1044">
            <v>14838</v>
          </cell>
          <cell r="AN1044">
            <v>-1.7</v>
          </cell>
          <cell r="AR1044">
            <v>8.5</v>
          </cell>
          <cell r="AT1044" t="str">
            <v>Rental, Hiring and Real Estate Services</v>
          </cell>
          <cell r="AU1044" t="str">
            <v>Construction</v>
          </cell>
          <cell r="AV1044" t="str">
            <v>Professional, Scientific and Technical Services</v>
          </cell>
          <cell r="AW1044" t="str">
            <v>Retail Trade</v>
          </cell>
          <cell r="AX1044">
            <v>88.5</v>
          </cell>
          <cell r="AY1044">
            <v>6.6</v>
          </cell>
          <cell r="AZ1044">
            <v>0.9</v>
          </cell>
          <cell r="BA1044">
            <v>0.7</v>
          </cell>
          <cell r="BN1044">
            <v>29.9</v>
          </cell>
          <cell r="BO1044">
            <v>23.5</v>
          </cell>
          <cell r="BP1044">
            <v>23.9</v>
          </cell>
          <cell r="BQ1044">
            <v>5.8</v>
          </cell>
          <cell r="BR1044">
            <v>13.2</v>
          </cell>
          <cell r="BS1044">
            <v>2.2000000000000002</v>
          </cell>
          <cell r="BT1044">
            <v>0.4</v>
          </cell>
          <cell r="BU1044">
            <v>1</v>
          </cell>
          <cell r="BV1044">
            <v>1.5</v>
          </cell>
          <cell r="BW1044">
            <v>7.2</v>
          </cell>
          <cell r="BX1044">
            <v>22.4</v>
          </cell>
          <cell r="BY1044">
            <v>19.8</v>
          </cell>
          <cell r="BZ1044">
            <v>22.6</v>
          </cell>
          <cell r="CA1044">
            <v>10.199999999999999</v>
          </cell>
          <cell r="CB1044">
            <v>8</v>
          </cell>
          <cell r="CC1044">
            <v>8.4</v>
          </cell>
          <cell r="CD1044">
            <v>44</v>
          </cell>
          <cell r="CF1044" t="str">
            <v>Other Industries</v>
          </cell>
          <cell r="CG1044">
            <v>3.2999999999999972</v>
          </cell>
        </row>
        <row r="1045">
          <cell r="B1045">
            <v>621311</v>
          </cell>
          <cell r="C1045" t="str">
            <v>Motor Vehicle and Caravan Salespersons</v>
          </cell>
          <cell r="E1045">
            <v>1184</v>
          </cell>
          <cell r="F1045" t="str">
            <v>n/a</v>
          </cell>
          <cell r="G1045">
            <v>84</v>
          </cell>
          <cell r="H1045">
            <v>16</v>
          </cell>
          <cell r="I1045">
            <v>90</v>
          </cell>
          <cell r="J1045">
            <v>10</v>
          </cell>
          <cell r="K1045">
            <v>1.9</v>
          </cell>
          <cell r="L1045">
            <v>8.1</v>
          </cell>
          <cell r="M1045">
            <v>9</v>
          </cell>
          <cell r="N1045">
            <v>25.6</v>
          </cell>
          <cell r="O1045">
            <v>30.9</v>
          </cell>
          <cell r="P1045">
            <v>7.8</v>
          </cell>
          <cell r="Q1045">
            <v>16.7</v>
          </cell>
          <cell r="Y1045">
            <v>90</v>
          </cell>
          <cell r="AA1045">
            <v>2.6</v>
          </cell>
          <cell r="AF1045">
            <v>48</v>
          </cell>
          <cell r="AH1045">
            <v>17000</v>
          </cell>
          <cell r="AI1045">
            <v>17034</v>
          </cell>
          <cell r="AN1045">
            <v>2.1</v>
          </cell>
          <cell r="AR1045">
            <v>3</v>
          </cell>
          <cell r="AT1045" t="str">
            <v>Retail Trade</v>
          </cell>
          <cell r="AU1045" t="str">
            <v>Wholesale Trade</v>
          </cell>
          <cell r="AV1045" t="str">
            <v>Other Services</v>
          </cell>
          <cell r="AW1045" t="str">
            <v>Manufacturing</v>
          </cell>
          <cell r="AX1045">
            <v>84.8</v>
          </cell>
          <cell r="AY1045">
            <v>7</v>
          </cell>
          <cell r="AZ1045">
            <v>2.5</v>
          </cell>
          <cell r="BA1045">
            <v>1.8</v>
          </cell>
          <cell r="BN1045">
            <v>29.9</v>
          </cell>
          <cell r="BO1045">
            <v>26.5</v>
          </cell>
          <cell r="BP1045">
            <v>22.6</v>
          </cell>
          <cell r="BQ1045">
            <v>7.1</v>
          </cell>
          <cell r="BR1045">
            <v>10</v>
          </cell>
          <cell r="BS1045">
            <v>1.8</v>
          </cell>
          <cell r="BT1045">
            <v>0.6</v>
          </cell>
          <cell r="BU1045">
            <v>1.4</v>
          </cell>
          <cell r="BV1045">
            <v>1.9</v>
          </cell>
          <cell r="BW1045">
            <v>10.199999999999999</v>
          </cell>
          <cell r="BX1045">
            <v>25.6</v>
          </cell>
          <cell r="BY1045">
            <v>22.2</v>
          </cell>
          <cell r="BZ1045">
            <v>20.8</v>
          </cell>
          <cell r="CA1045">
            <v>8</v>
          </cell>
          <cell r="CB1045">
            <v>6.2</v>
          </cell>
          <cell r="CC1045">
            <v>5.0999999999999996</v>
          </cell>
          <cell r="CD1045">
            <v>40</v>
          </cell>
          <cell r="CF1045" t="str">
            <v>Other Industries</v>
          </cell>
          <cell r="CG1045">
            <v>3.9000000000000057</v>
          </cell>
        </row>
        <row r="1046">
          <cell r="B1046">
            <v>621312</v>
          </cell>
          <cell r="C1046" t="str">
            <v>Motor Vehicle Parts Interpreters</v>
          </cell>
          <cell r="E1046">
            <v>1184</v>
          </cell>
          <cell r="F1046" t="str">
            <v>n/a</v>
          </cell>
          <cell r="G1046">
            <v>85</v>
          </cell>
          <cell r="H1046">
            <v>15</v>
          </cell>
          <cell r="I1046">
            <v>85</v>
          </cell>
          <cell r="J1046">
            <v>15</v>
          </cell>
          <cell r="K1046">
            <v>0.9</v>
          </cell>
          <cell r="L1046">
            <v>3.4</v>
          </cell>
          <cell r="M1046">
            <v>5.7</v>
          </cell>
          <cell r="N1046">
            <v>35.4</v>
          </cell>
          <cell r="O1046">
            <v>26.1</v>
          </cell>
          <cell r="P1046">
            <v>8.8000000000000007</v>
          </cell>
          <cell r="Q1046">
            <v>19.7</v>
          </cell>
          <cell r="Y1046">
            <v>85</v>
          </cell>
          <cell r="AA1046">
            <v>2.6</v>
          </cell>
          <cell r="AF1046">
            <v>43</v>
          </cell>
          <cell r="AH1046">
            <v>16200</v>
          </cell>
          <cell r="AI1046">
            <v>16156</v>
          </cell>
          <cell r="AN1046">
            <v>2.1</v>
          </cell>
          <cell r="AR1046">
            <v>3</v>
          </cell>
          <cell r="AT1046" t="str">
            <v>Retail Trade</v>
          </cell>
          <cell r="AU1046" t="str">
            <v>Wholesale Trade</v>
          </cell>
          <cell r="AV1046" t="str">
            <v>Other Services</v>
          </cell>
          <cell r="AW1046" t="str">
            <v>Manufacturing</v>
          </cell>
          <cell r="AX1046">
            <v>58.9</v>
          </cell>
          <cell r="AY1046">
            <v>22.7</v>
          </cell>
          <cell r="AZ1046">
            <v>8.5</v>
          </cell>
          <cell r="BA1046">
            <v>4.2</v>
          </cell>
          <cell r="BN1046">
            <v>28.7</v>
          </cell>
          <cell r="BO1046">
            <v>22.4</v>
          </cell>
          <cell r="BP1046">
            <v>24.9</v>
          </cell>
          <cell r="BQ1046">
            <v>8</v>
          </cell>
          <cell r="BR1046">
            <v>11.7</v>
          </cell>
          <cell r="BS1046">
            <v>2.1</v>
          </cell>
          <cell r="BT1046">
            <v>1.1000000000000001</v>
          </cell>
          <cell r="BU1046">
            <v>1.1000000000000001</v>
          </cell>
          <cell r="BV1046">
            <v>4</v>
          </cell>
          <cell r="BW1046">
            <v>12.5</v>
          </cell>
          <cell r="BX1046">
            <v>24</v>
          </cell>
          <cell r="BY1046">
            <v>20.2</v>
          </cell>
          <cell r="BZ1046">
            <v>20.7</v>
          </cell>
          <cell r="CA1046">
            <v>9.1</v>
          </cell>
          <cell r="CB1046">
            <v>6.1</v>
          </cell>
          <cell r="CC1046">
            <v>3.4</v>
          </cell>
          <cell r="CD1046">
            <v>39</v>
          </cell>
          <cell r="CF1046" t="str">
            <v>Other Industries</v>
          </cell>
          <cell r="CG1046">
            <v>5.7000000000000028</v>
          </cell>
        </row>
        <row r="1047">
          <cell r="B1047">
            <v>621711</v>
          </cell>
          <cell r="C1047" t="str">
            <v>Cash Van Salespersons</v>
          </cell>
          <cell r="E1047" t="str">
            <v>n/a</v>
          </cell>
          <cell r="F1047" t="str">
            <v>n/a</v>
          </cell>
          <cell r="G1047">
            <v>77</v>
          </cell>
          <cell r="H1047">
            <v>24</v>
          </cell>
          <cell r="I1047">
            <v>65</v>
          </cell>
          <cell r="J1047">
            <v>35</v>
          </cell>
          <cell r="K1047">
            <v>1.6</v>
          </cell>
          <cell r="L1047">
            <v>3.9</v>
          </cell>
          <cell r="M1047">
            <v>6.3</v>
          </cell>
          <cell r="N1047">
            <v>20.6</v>
          </cell>
          <cell r="O1047">
            <v>25</v>
          </cell>
          <cell r="P1047">
            <v>10.1</v>
          </cell>
          <cell r="Q1047">
            <v>32.5</v>
          </cell>
          <cell r="Y1047">
            <v>65</v>
          </cell>
          <cell r="AA1047">
            <v>10.4</v>
          </cell>
          <cell r="AF1047">
            <v>48</v>
          </cell>
          <cell r="AH1047">
            <v>1400</v>
          </cell>
          <cell r="AI1047">
            <v>1445</v>
          </cell>
          <cell r="AN1047">
            <v>-73.7</v>
          </cell>
          <cell r="AR1047">
            <v>-21.4</v>
          </cell>
          <cell r="AT1047" t="str">
            <v>Retail Trade</v>
          </cell>
          <cell r="AU1047" t="str">
            <v>Wholesale Trade</v>
          </cell>
          <cell r="AV1047" t="str">
            <v>Manufacturing</v>
          </cell>
          <cell r="AW1047" t="str">
            <v>Accommodation and Food Services</v>
          </cell>
          <cell r="AX1047">
            <v>27.3</v>
          </cell>
          <cell r="AY1047">
            <v>17.600000000000001</v>
          </cell>
          <cell r="AZ1047">
            <v>16.5</v>
          </cell>
          <cell r="BA1047">
            <v>15.3</v>
          </cell>
          <cell r="BN1047">
            <v>36.1</v>
          </cell>
          <cell r="BO1047">
            <v>15.1</v>
          </cell>
          <cell r="BP1047">
            <v>24.6</v>
          </cell>
          <cell r="BQ1047">
            <v>11.2</v>
          </cell>
          <cell r="BR1047">
            <v>8.3000000000000007</v>
          </cell>
          <cell r="BS1047">
            <v>3.2</v>
          </cell>
          <cell r="BT1047">
            <v>0.3</v>
          </cell>
          <cell r="BU1047">
            <v>1.1000000000000001</v>
          </cell>
          <cell r="BV1047">
            <v>2.8</v>
          </cell>
          <cell r="BW1047">
            <v>5</v>
          </cell>
          <cell r="BX1047">
            <v>11.8</v>
          </cell>
          <cell r="BY1047">
            <v>18.7</v>
          </cell>
          <cell r="BZ1047">
            <v>29.6</v>
          </cell>
          <cell r="CA1047">
            <v>13.9</v>
          </cell>
          <cell r="CB1047">
            <v>10.3</v>
          </cell>
          <cell r="CC1047">
            <v>7.8</v>
          </cell>
          <cell r="CD1047">
            <v>48</v>
          </cell>
          <cell r="CF1047" t="str">
            <v>Other Industries</v>
          </cell>
          <cell r="CG1047">
            <v>23.299999999999997</v>
          </cell>
        </row>
        <row r="1048">
          <cell r="B1048">
            <v>621712</v>
          </cell>
          <cell r="C1048" t="str">
            <v>Door-to-door Salespersons</v>
          </cell>
          <cell r="E1048" t="str">
            <v>n/a</v>
          </cell>
          <cell r="F1048" t="str">
            <v>n/a</v>
          </cell>
          <cell r="G1048">
            <v>37</v>
          </cell>
          <cell r="H1048">
            <v>64</v>
          </cell>
          <cell r="I1048">
            <v>42</v>
          </cell>
          <cell r="J1048">
            <v>58</v>
          </cell>
          <cell r="K1048">
            <v>8.9</v>
          </cell>
          <cell r="L1048">
            <v>22.8</v>
          </cell>
          <cell r="M1048">
            <v>12.6</v>
          </cell>
          <cell r="N1048">
            <v>13.9</v>
          </cell>
          <cell r="O1048">
            <v>26.8</v>
          </cell>
          <cell r="P1048">
            <v>4.5</v>
          </cell>
          <cell r="Q1048">
            <v>10.6</v>
          </cell>
          <cell r="Y1048">
            <v>42</v>
          </cell>
          <cell r="AA1048">
            <v>10.4</v>
          </cell>
          <cell r="AF1048">
            <v>44</v>
          </cell>
          <cell r="AH1048">
            <v>4500</v>
          </cell>
          <cell r="AI1048">
            <v>4513</v>
          </cell>
          <cell r="AN1048">
            <v>-73.7</v>
          </cell>
          <cell r="AR1048">
            <v>-21.4</v>
          </cell>
          <cell r="AT1048" t="str">
            <v>Retail Trade</v>
          </cell>
          <cell r="AU1048" t="str">
            <v>Health Care and Social Assistance</v>
          </cell>
          <cell r="AV1048" t="str">
            <v>Other Services</v>
          </cell>
          <cell r="AW1048" t="str">
            <v>Professional, Scientific and Technical Services</v>
          </cell>
          <cell r="AX1048">
            <v>41.9</v>
          </cell>
          <cell r="AY1048">
            <v>14.6</v>
          </cell>
          <cell r="AZ1048">
            <v>12.5</v>
          </cell>
          <cell r="BA1048">
            <v>6.1</v>
          </cell>
          <cell r="BN1048">
            <v>29.5</v>
          </cell>
          <cell r="BO1048">
            <v>27.6</v>
          </cell>
          <cell r="BP1048">
            <v>21.3</v>
          </cell>
          <cell r="BQ1048">
            <v>6.4</v>
          </cell>
          <cell r="BR1048">
            <v>11.4</v>
          </cell>
          <cell r="BS1048">
            <v>1.9</v>
          </cell>
          <cell r="BT1048">
            <v>0.6</v>
          </cell>
          <cell r="BU1048">
            <v>1.2</v>
          </cell>
          <cell r="BV1048">
            <v>5.6</v>
          </cell>
          <cell r="BW1048">
            <v>12.2</v>
          </cell>
          <cell r="BX1048">
            <v>25.7</v>
          </cell>
          <cell r="BY1048">
            <v>22.4</v>
          </cell>
          <cell r="BZ1048">
            <v>16.100000000000001</v>
          </cell>
          <cell r="CA1048">
            <v>6.3</v>
          </cell>
          <cell r="CB1048">
            <v>5.7</v>
          </cell>
          <cell r="CC1048">
            <v>5.8</v>
          </cell>
          <cell r="CD1048">
            <v>37</v>
          </cell>
          <cell r="CF1048" t="str">
            <v>Other Industries</v>
          </cell>
          <cell r="CG1048">
            <v>24.900000000000006</v>
          </cell>
        </row>
        <row r="1049">
          <cell r="B1049">
            <v>621713</v>
          </cell>
          <cell r="C1049" t="str">
            <v>Street Vendors</v>
          </cell>
          <cell r="E1049" t="str">
            <v>n/a</v>
          </cell>
          <cell r="F1049" t="str">
            <v>n/a</v>
          </cell>
          <cell r="G1049">
            <v>56</v>
          </cell>
          <cell r="H1049">
            <v>44</v>
          </cell>
          <cell r="I1049">
            <v>34</v>
          </cell>
          <cell r="J1049">
            <v>66</v>
          </cell>
          <cell r="K1049">
            <v>3.8</v>
          </cell>
          <cell r="L1049">
            <v>13</v>
          </cell>
          <cell r="M1049">
            <v>13.4</v>
          </cell>
          <cell r="N1049">
            <v>15.3</v>
          </cell>
          <cell r="O1049">
            <v>21.6</v>
          </cell>
          <cell r="P1049">
            <v>6.6</v>
          </cell>
          <cell r="Q1049">
            <v>26.2</v>
          </cell>
          <cell r="Y1049">
            <v>34</v>
          </cell>
          <cell r="AA1049">
            <v>10.4</v>
          </cell>
          <cell r="AF1049">
            <v>49</v>
          </cell>
          <cell r="AH1049">
            <v>820</v>
          </cell>
          <cell r="AI1049">
            <v>818</v>
          </cell>
          <cell r="AN1049">
            <v>-73.7</v>
          </cell>
          <cell r="AR1049">
            <v>-21.4</v>
          </cell>
          <cell r="AT1049" t="str">
            <v>Retail Trade</v>
          </cell>
          <cell r="AU1049" t="str">
            <v>Accommodation and Food Services</v>
          </cell>
          <cell r="AV1049" t="str">
            <v>Manufacturing</v>
          </cell>
          <cell r="AW1049" t="str">
            <v>Wholesale Trade</v>
          </cell>
          <cell r="AX1049">
            <v>54.9</v>
          </cell>
          <cell r="AY1049">
            <v>20.7</v>
          </cell>
          <cell r="AZ1049">
            <v>4.9000000000000004</v>
          </cell>
          <cell r="BA1049">
            <v>4.5999999999999996</v>
          </cell>
          <cell r="BN1049">
            <v>29.3</v>
          </cell>
          <cell r="BO1049">
            <v>18.100000000000001</v>
          </cell>
          <cell r="BP1049">
            <v>34.700000000000003</v>
          </cell>
          <cell r="BQ1049">
            <v>5.0999999999999996</v>
          </cell>
          <cell r="BR1049">
            <v>6.7</v>
          </cell>
          <cell r="BS1049">
            <v>2.5</v>
          </cell>
          <cell r="BT1049">
            <v>3.2</v>
          </cell>
          <cell r="BU1049">
            <v>0.4</v>
          </cell>
          <cell r="BV1049">
            <v>6.5</v>
          </cell>
          <cell r="BW1049">
            <v>3.5</v>
          </cell>
          <cell r="BX1049">
            <v>9.8000000000000007</v>
          </cell>
          <cell r="BY1049">
            <v>17.8</v>
          </cell>
          <cell r="BZ1049">
            <v>23.9</v>
          </cell>
          <cell r="CA1049">
            <v>13.1</v>
          </cell>
          <cell r="CB1049">
            <v>11.5</v>
          </cell>
          <cell r="CC1049">
            <v>13.9</v>
          </cell>
          <cell r="CD1049">
            <v>50</v>
          </cell>
          <cell r="CF1049" t="str">
            <v>Other Industries</v>
          </cell>
          <cell r="CG1049">
            <v>14.900000000000006</v>
          </cell>
        </row>
        <row r="1050">
          <cell r="B1050">
            <v>621911</v>
          </cell>
          <cell r="C1050" t="str">
            <v>Materials Recyclers</v>
          </cell>
          <cell r="E1050">
            <v>1128</v>
          </cell>
          <cell r="F1050" t="str">
            <v>n/a</v>
          </cell>
          <cell r="G1050">
            <v>90</v>
          </cell>
          <cell r="H1050">
            <v>10</v>
          </cell>
          <cell r="I1050">
            <v>69</v>
          </cell>
          <cell r="J1050">
            <v>31</v>
          </cell>
          <cell r="K1050">
            <v>1.1000000000000001</v>
          </cell>
          <cell r="L1050">
            <v>3</v>
          </cell>
          <cell r="M1050">
            <v>3.7</v>
          </cell>
          <cell r="N1050">
            <v>20.5</v>
          </cell>
          <cell r="O1050">
            <v>21.6</v>
          </cell>
          <cell r="P1050">
            <v>7.8</v>
          </cell>
          <cell r="Q1050">
            <v>42.3</v>
          </cell>
          <cell r="Y1050">
            <v>69</v>
          </cell>
          <cell r="AA1050">
            <v>4.7</v>
          </cell>
          <cell r="AF1050">
            <v>44</v>
          </cell>
          <cell r="AH1050">
            <v>2600</v>
          </cell>
          <cell r="AI1050">
            <v>2623</v>
          </cell>
          <cell r="AN1050">
            <v>-16.600000000000001</v>
          </cell>
          <cell r="AR1050">
            <v>3.9</v>
          </cell>
          <cell r="AT1050" t="str">
            <v>Wholesale Trade</v>
          </cell>
          <cell r="AU1050" t="str">
            <v>Electricity, Gas, Water and Waste Services</v>
          </cell>
          <cell r="AV1050" t="str">
            <v>Health Care and Social Assistance</v>
          </cell>
          <cell r="AW1050" t="str">
            <v>Manufacturing</v>
          </cell>
          <cell r="AX1050">
            <v>53.4</v>
          </cell>
          <cell r="AY1050">
            <v>22</v>
          </cell>
          <cell r="AZ1050">
            <v>6.1</v>
          </cell>
          <cell r="BA1050">
            <v>4.9000000000000004</v>
          </cell>
          <cell r="BN1050">
            <v>30.3</v>
          </cell>
          <cell r="BO1050">
            <v>25.2</v>
          </cell>
          <cell r="BP1050">
            <v>19.5</v>
          </cell>
          <cell r="BQ1050">
            <v>11.7</v>
          </cell>
          <cell r="BR1050">
            <v>8.9</v>
          </cell>
          <cell r="BS1050">
            <v>2.5</v>
          </cell>
          <cell r="BT1050">
            <v>0.8</v>
          </cell>
          <cell r="BU1050">
            <v>0.9</v>
          </cell>
          <cell r="BV1050">
            <v>3.7</v>
          </cell>
          <cell r="BW1050">
            <v>9.6</v>
          </cell>
          <cell r="BX1050">
            <v>20.100000000000001</v>
          </cell>
          <cell r="BY1050">
            <v>20.100000000000001</v>
          </cell>
          <cell r="BZ1050">
            <v>23.5</v>
          </cell>
          <cell r="CA1050">
            <v>10.199999999999999</v>
          </cell>
          <cell r="CB1050">
            <v>6.5</v>
          </cell>
          <cell r="CC1050">
            <v>6.2</v>
          </cell>
          <cell r="CD1050">
            <v>43</v>
          </cell>
          <cell r="CF1050" t="str">
            <v>Other Industries</v>
          </cell>
          <cell r="CG1050">
            <v>13.599999999999994</v>
          </cell>
        </row>
        <row r="1051">
          <cell r="B1051">
            <v>621912</v>
          </cell>
          <cell r="C1051" t="str">
            <v>Rental Salespersons</v>
          </cell>
          <cell r="E1051">
            <v>1128</v>
          </cell>
          <cell r="F1051" t="str">
            <v>n/a</v>
          </cell>
          <cell r="G1051">
            <v>51</v>
          </cell>
          <cell r="H1051">
            <v>50</v>
          </cell>
          <cell r="I1051">
            <v>59</v>
          </cell>
          <cell r="J1051">
            <v>41</v>
          </cell>
          <cell r="K1051">
            <v>2.9</v>
          </cell>
          <cell r="L1051">
            <v>10.3</v>
          </cell>
          <cell r="M1051">
            <v>9.9</v>
          </cell>
          <cell r="N1051">
            <v>19.399999999999999</v>
          </cell>
          <cell r="O1051">
            <v>32.200000000000003</v>
          </cell>
          <cell r="P1051">
            <v>8.3000000000000007</v>
          </cell>
          <cell r="Q1051">
            <v>17</v>
          </cell>
          <cell r="Y1051">
            <v>59</v>
          </cell>
          <cell r="AA1051">
            <v>4.7</v>
          </cell>
          <cell r="AF1051">
            <v>43</v>
          </cell>
          <cell r="AH1051">
            <v>4400</v>
          </cell>
          <cell r="AI1051">
            <v>4424</v>
          </cell>
          <cell r="AN1051">
            <v>-16.600000000000001</v>
          </cell>
          <cell r="AR1051">
            <v>3.9</v>
          </cell>
          <cell r="AT1051" t="str">
            <v>Rental, Hiring and Real Estate Services</v>
          </cell>
          <cell r="AU1051" t="str">
            <v>Retail Trade</v>
          </cell>
          <cell r="AV1051" t="str">
            <v>Transport, Postal and Warehousing</v>
          </cell>
          <cell r="AW1051" t="str">
            <v>Accommodation and Food Services</v>
          </cell>
          <cell r="AX1051">
            <v>81.400000000000006</v>
          </cell>
          <cell r="AY1051">
            <v>5.7</v>
          </cell>
          <cell r="AZ1051">
            <v>2.2000000000000002</v>
          </cell>
          <cell r="BA1051">
            <v>1.1000000000000001</v>
          </cell>
          <cell r="BN1051">
            <v>28.2</v>
          </cell>
          <cell r="BO1051">
            <v>22.6</v>
          </cell>
          <cell r="BP1051">
            <v>25.1</v>
          </cell>
          <cell r="BQ1051">
            <v>7.1</v>
          </cell>
          <cell r="BR1051">
            <v>10</v>
          </cell>
          <cell r="BS1051">
            <v>3.8</v>
          </cell>
          <cell r="BT1051">
            <v>1.6</v>
          </cell>
          <cell r="BU1051">
            <v>1.6</v>
          </cell>
          <cell r="BV1051">
            <v>10.3</v>
          </cell>
          <cell r="BW1051">
            <v>14.6</v>
          </cell>
          <cell r="BX1051">
            <v>24.8</v>
          </cell>
          <cell r="BY1051">
            <v>18.3</v>
          </cell>
          <cell r="BZ1051">
            <v>17.5</v>
          </cell>
          <cell r="CA1051">
            <v>6.1</v>
          </cell>
          <cell r="CB1051">
            <v>4.9000000000000004</v>
          </cell>
          <cell r="CC1051">
            <v>3.4</v>
          </cell>
          <cell r="CD1051">
            <v>35</v>
          </cell>
          <cell r="CF1051" t="str">
            <v>Other Industries</v>
          </cell>
          <cell r="CG1051">
            <v>9.5999999999999943</v>
          </cell>
        </row>
        <row r="1052">
          <cell r="B1052">
            <v>621999</v>
          </cell>
          <cell r="C1052" t="str">
            <v>Sales Assistants and Salespersons (not covered elsewhere)</v>
          </cell>
          <cell r="E1052">
            <v>1128</v>
          </cell>
          <cell r="F1052" t="str">
            <v>n/a</v>
          </cell>
          <cell r="G1052">
            <v>70</v>
          </cell>
          <cell r="H1052">
            <v>30</v>
          </cell>
          <cell r="I1052">
            <v>75</v>
          </cell>
          <cell r="J1052">
            <v>25</v>
          </cell>
          <cell r="K1052">
            <v>2.7</v>
          </cell>
          <cell r="L1052">
            <v>12.5</v>
          </cell>
          <cell r="M1052">
            <v>12.4</v>
          </cell>
          <cell r="N1052">
            <v>21.3</v>
          </cell>
          <cell r="O1052">
            <v>26</v>
          </cell>
          <cell r="P1052">
            <v>7.7</v>
          </cell>
          <cell r="Q1052">
            <v>17.399999999999999</v>
          </cell>
          <cell r="Y1052">
            <v>75</v>
          </cell>
          <cell r="AA1052">
            <v>4.7</v>
          </cell>
          <cell r="AF1052">
            <v>45</v>
          </cell>
          <cell r="AH1052">
            <v>4600</v>
          </cell>
          <cell r="AI1052">
            <v>4632</v>
          </cell>
          <cell r="AN1052">
            <v>-16.600000000000001</v>
          </cell>
          <cell r="AR1052">
            <v>3.9</v>
          </cell>
          <cell r="AT1052" t="str">
            <v>Wholesale Trade</v>
          </cell>
          <cell r="AU1052" t="str">
            <v>Retail Trade</v>
          </cell>
          <cell r="AV1052" t="str">
            <v>Agriculture, Forestry and Fishing</v>
          </cell>
          <cell r="AW1052" t="str">
            <v>Manufacturing</v>
          </cell>
          <cell r="AX1052">
            <v>29.4</v>
          </cell>
          <cell r="AY1052">
            <v>28.1</v>
          </cell>
          <cell r="AZ1052">
            <v>13.7</v>
          </cell>
          <cell r="BA1052">
            <v>8.4</v>
          </cell>
          <cell r="BN1052">
            <v>32.299999999999997</v>
          </cell>
          <cell r="BO1052">
            <v>24</v>
          </cell>
          <cell r="BP1052">
            <v>20.3</v>
          </cell>
          <cell r="BQ1052">
            <v>8.6</v>
          </cell>
          <cell r="BR1052">
            <v>10.7</v>
          </cell>
          <cell r="BS1052">
            <v>3.2</v>
          </cell>
          <cell r="BT1052">
            <v>0.5</v>
          </cell>
          <cell r="BU1052">
            <v>0.4</v>
          </cell>
          <cell r="BV1052">
            <v>4.8</v>
          </cell>
          <cell r="BW1052">
            <v>7.4</v>
          </cell>
          <cell r="BX1052">
            <v>18.8</v>
          </cell>
          <cell r="BY1052">
            <v>20.6</v>
          </cell>
          <cell r="BZ1052">
            <v>24.1</v>
          </cell>
          <cell r="CA1052">
            <v>10.6</v>
          </cell>
          <cell r="CB1052">
            <v>7.2</v>
          </cell>
          <cell r="CC1052">
            <v>6.4</v>
          </cell>
          <cell r="CD1052">
            <v>44</v>
          </cell>
          <cell r="CF1052" t="str">
            <v>Other Industries</v>
          </cell>
          <cell r="CG1052">
            <v>20.399999999999991</v>
          </cell>
        </row>
        <row r="1053">
          <cell r="B1053">
            <v>631111</v>
          </cell>
          <cell r="C1053" t="str">
            <v>Checkout Operators</v>
          </cell>
          <cell r="E1053">
            <v>900</v>
          </cell>
          <cell r="F1053" t="str">
            <v>n/a</v>
          </cell>
          <cell r="G1053">
            <v>25</v>
          </cell>
          <cell r="H1053">
            <v>75</v>
          </cell>
          <cell r="I1053">
            <v>13</v>
          </cell>
          <cell r="J1053">
            <v>87</v>
          </cell>
          <cell r="K1053">
            <v>2.2999999999999998</v>
          </cell>
          <cell r="L1053">
            <v>6.9</v>
          </cell>
          <cell r="M1053">
            <v>4.9000000000000004</v>
          </cell>
          <cell r="N1053">
            <v>8.5</v>
          </cell>
          <cell r="O1053">
            <v>36.1</v>
          </cell>
          <cell r="P1053">
            <v>14.1</v>
          </cell>
          <cell r="Q1053">
            <v>27.2</v>
          </cell>
          <cell r="Y1053">
            <v>13</v>
          </cell>
          <cell r="AA1053">
            <v>5.8</v>
          </cell>
          <cell r="AF1053">
            <v>40</v>
          </cell>
          <cell r="AH1053">
            <v>95100</v>
          </cell>
          <cell r="AI1053">
            <v>95137</v>
          </cell>
          <cell r="AN1053">
            <v>35.200000000000003</v>
          </cell>
          <cell r="AR1053">
            <v>3.6</v>
          </cell>
          <cell r="AT1053" t="str">
            <v>Retail Trade</v>
          </cell>
          <cell r="AU1053" t="str">
            <v>Accommodation and Food Services</v>
          </cell>
          <cell r="AV1053" t="str">
            <v>Wholesale Trade</v>
          </cell>
          <cell r="AW1053" t="str">
            <v>Public Administration and Safety</v>
          </cell>
          <cell r="AX1053">
            <v>82.6</v>
          </cell>
          <cell r="AY1053">
            <v>11.7</v>
          </cell>
          <cell r="AZ1053">
            <v>1.5</v>
          </cell>
          <cell r="BA1053">
            <v>0.9</v>
          </cell>
          <cell r="BN1053">
            <v>27.5</v>
          </cell>
          <cell r="BO1053">
            <v>25.9</v>
          </cell>
          <cell r="BP1053">
            <v>21.1</v>
          </cell>
          <cell r="BQ1053">
            <v>8.6999999999999993</v>
          </cell>
          <cell r="BR1053">
            <v>12.4</v>
          </cell>
          <cell r="BS1053">
            <v>2.2000000000000002</v>
          </cell>
          <cell r="BT1053">
            <v>0.8</v>
          </cell>
          <cell r="BU1053">
            <v>1.5</v>
          </cell>
          <cell r="BV1053">
            <v>41</v>
          </cell>
          <cell r="BW1053">
            <v>19.100000000000001</v>
          </cell>
          <cell r="BX1053">
            <v>13.5</v>
          </cell>
          <cell r="BY1053">
            <v>8.1999999999999993</v>
          </cell>
          <cell r="BZ1053">
            <v>9.3000000000000007</v>
          </cell>
          <cell r="CA1053">
            <v>4.5</v>
          </cell>
          <cell r="CB1053">
            <v>3</v>
          </cell>
          <cell r="CC1053">
            <v>1.4</v>
          </cell>
          <cell r="CD1053">
            <v>21</v>
          </cell>
          <cell r="CF1053" t="str">
            <v>Other Industries</v>
          </cell>
          <cell r="CG1053">
            <v>3.2999999999999972</v>
          </cell>
        </row>
        <row r="1054">
          <cell r="B1054">
            <v>631112</v>
          </cell>
          <cell r="C1054" t="str">
            <v>Cashiers</v>
          </cell>
          <cell r="E1054">
            <v>900</v>
          </cell>
          <cell r="F1054" t="str">
            <v>n/a</v>
          </cell>
          <cell r="G1054">
            <v>22</v>
          </cell>
          <cell r="H1054">
            <v>78</v>
          </cell>
          <cell r="I1054">
            <v>21</v>
          </cell>
          <cell r="J1054">
            <v>79</v>
          </cell>
          <cell r="K1054">
            <v>4.3</v>
          </cell>
          <cell r="L1054">
            <v>12.4</v>
          </cell>
          <cell r="M1054">
            <v>7.5</v>
          </cell>
          <cell r="N1054">
            <v>7.9</v>
          </cell>
          <cell r="O1054">
            <v>37.299999999999997</v>
          </cell>
          <cell r="P1054">
            <v>10.5</v>
          </cell>
          <cell r="Q1054">
            <v>20.100000000000001</v>
          </cell>
          <cell r="Y1054">
            <v>21</v>
          </cell>
          <cell r="AA1054">
            <v>5.8</v>
          </cell>
          <cell r="AF1054">
            <v>41</v>
          </cell>
          <cell r="AH1054">
            <v>7600</v>
          </cell>
          <cell r="AI1054">
            <v>7616</v>
          </cell>
          <cell r="AN1054">
            <v>35.200000000000003</v>
          </cell>
          <cell r="AR1054">
            <v>3.6</v>
          </cell>
          <cell r="AT1054" t="str">
            <v>Retail Trade</v>
          </cell>
          <cell r="AU1054" t="str">
            <v>Accommodation and Food Services</v>
          </cell>
          <cell r="AV1054" t="str">
            <v>Arts and Recreation Services</v>
          </cell>
          <cell r="AW1054" t="str">
            <v>Public Administration and Safety</v>
          </cell>
          <cell r="AX1054">
            <v>48.1</v>
          </cell>
          <cell r="AY1054">
            <v>29.1</v>
          </cell>
          <cell r="AZ1054">
            <v>7.6</v>
          </cell>
          <cell r="BA1054">
            <v>2.1</v>
          </cell>
          <cell r="BN1054">
            <v>30.7</v>
          </cell>
          <cell r="BO1054">
            <v>27</v>
          </cell>
          <cell r="BP1054">
            <v>20.399999999999999</v>
          </cell>
          <cell r="BQ1054">
            <v>4.2</v>
          </cell>
          <cell r="BR1054">
            <v>13.9</v>
          </cell>
          <cell r="BS1054">
            <v>1.5</v>
          </cell>
          <cell r="BT1054">
            <v>0.9</v>
          </cell>
          <cell r="BU1054">
            <v>1.4</v>
          </cell>
          <cell r="BV1054">
            <v>26.1</v>
          </cell>
          <cell r="BW1054">
            <v>21.9</v>
          </cell>
          <cell r="BX1054">
            <v>20.7</v>
          </cell>
          <cell r="BY1054">
            <v>11</v>
          </cell>
          <cell r="BZ1054">
            <v>10.199999999999999</v>
          </cell>
          <cell r="CA1054">
            <v>4.2</v>
          </cell>
          <cell r="CB1054">
            <v>3.4</v>
          </cell>
          <cell r="CC1054">
            <v>2.5</v>
          </cell>
          <cell r="CD1054">
            <v>25</v>
          </cell>
          <cell r="CF1054" t="str">
            <v>Other Industries</v>
          </cell>
          <cell r="CG1054">
            <v>13.100000000000009</v>
          </cell>
        </row>
        <row r="1055">
          <cell r="B1055">
            <v>639111</v>
          </cell>
          <cell r="C1055" t="str">
            <v>Models</v>
          </cell>
          <cell r="E1055">
            <v>958</v>
          </cell>
          <cell r="F1055" t="str">
            <v>n/a</v>
          </cell>
          <cell r="G1055">
            <v>21</v>
          </cell>
          <cell r="H1055">
            <v>78</v>
          </cell>
          <cell r="I1055">
            <v>14</v>
          </cell>
          <cell r="J1055">
            <v>86</v>
          </cell>
          <cell r="K1055">
            <v>2.5</v>
          </cell>
          <cell r="L1055">
            <v>18.3</v>
          </cell>
          <cell r="M1055">
            <v>8.3000000000000007</v>
          </cell>
          <cell r="N1055">
            <v>11.6</v>
          </cell>
          <cell r="O1055">
            <v>42.9</v>
          </cell>
          <cell r="P1055">
            <v>7.1</v>
          </cell>
          <cell r="Q1055">
            <v>9.3000000000000007</v>
          </cell>
          <cell r="Y1055">
            <v>14</v>
          </cell>
          <cell r="AA1055">
            <v>6.6</v>
          </cell>
          <cell r="AF1055">
            <v>43</v>
          </cell>
          <cell r="AH1055">
            <v>670</v>
          </cell>
          <cell r="AI1055">
            <v>668</v>
          </cell>
          <cell r="AN1055">
            <v>-41.6</v>
          </cell>
          <cell r="AR1055">
            <v>1.5</v>
          </cell>
          <cell r="AT1055" t="str">
            <v>Administrative and Support Services</v>
          </cell>
          <cell r="AU1055" t="str">
            <v>Arts and Recreation Services</v>
          </cell>
          <cell r="AV1055" t="str">
            <v>Retail Trade</v>
          </cell>
          <cell r="AW1055" t="str">
            <v>Professional, Scientific and Technical Services</v>
          </cell>
          <cell r="AX1055">
            <v>26.3</v>
          </cell>
          <cell r="AY1055">
            <v>25.6</v>
          </cell>
          <cell r="AZ1055">
            <v>13.3</v>
          </cell>
          <cell r="BA1055">
            <v>12.6</v>
          </cell>
          <cell r="BN1055">
            <v>40.9</v>
          </cell>
          <cell r="BO1055">
            <v>32.5</v>
          </cell>
          <cell r="BP1055">
            <v>16.899999999999999</v>
          </cell>
          <cell r="BQ1055">
            <v>3.5</v>
          </cell>
          <cell r="BR1055">
            <v>4.0999999999999996</v>
          </cell>
          <cell r="BS1055">
            <v>0.5</v>
          </cell>
          <cell r="BT1055">
            <v>0</v>
          </cell>
          <cell r="BU1055">
            <v>1.7</v>
          </cell>
          <cell r="BV1055">
            <v>17.7</v>
          </cell>
          <cell r="BW1055">
            <v>31.6</v>
          </cell>
          <cell r="BX1055">
            <v>29.9</v>
          </cell>
          <cell r="BY1055">
            <v>9.9</v>
          </cell>
          <cell r="BZ1055">
            <v>6.7</v>
          </cell>
          <cell r="CA1055">
            <v>1.2</v>
          </cell>
          <cell r="CB1055">
            <v>1.1000000000000001</v>
          </cell>
          <cell r="CC1055">
            <v>2</v>
          </cell>
          <cell r="CD1055">
            <v>25</v>
          </cell>
          <cell r="CF1055" t="str">
            <v>Other Industries</v>
          </cell>
          <cell r="CG1055">
            <v>22.200000000000003</v>
          </cell>
        </row>
        <row r="1056">
          <cell r="B1056">
            <v>639112</v>
          </cell>
          <cell r="C1056" t="str">
            <v>Sales Demonstrators</v>
          </cell>
          <cell r="E1056">
            <v>958</v>
          </cell>
          <cell r="F1056" t="str">
            <v>n/a</v>
          </cell>
          <cell r="G1056">
            <v>19</v>
          </cell>
          <cell r="H1056">
            <v>81</v>
          </cell>
          <cell r="I1056">
            <v>20</v>
          </cell>
          <cell r="J1056">
            <v>80</v>
          </cell>
          <cell r="K1056">
            <v>2.1</v>
          </cell>
          <cell r="L1056">
            <v>9.6</v>
          </cell>
          <cell r="M1056">
            <v>10.9</v>
          </cell>
          <cell r="N1056">
            <v>15.4</v>
          </cell>
          <cell r="O1056">
            <v>25.7</v>
          </cell>
          <cell r="P1056">
            <v>10.1</v>
          </cell>
          <cell r="Q1056">
            <v>26.1</v>
          </cell>
          <cell r="Y1056">
            <v>20</v>
          </cell>
          <cell r="AA1056">
            <v>6.6</v>
          </cell>
          <cell r="AF1056">
            <v>41</v>
          </cell>
          <cell r="AH1056">
            <v>9700</v>
          </cell>
          <cell r="AI1056">
            <v>9726</v>
          </cell>
          <cell r="AN1056">
            <v>-41.6</v>
          </cell>
          <cell r="AR1056">
            <v>1.5</v>
          </cell>
          <cell r="AT1056" t="str">
            <v>Retail Trade</v>
          </cell>
          <cell r="AU1056" t="str">
            <v>Professional, Scientific and Technical Services</v>
          </cell>
          <cell r="AV1056" t="str">
            <v>Manufacturing</v>
          </cell>
          <cell r="AW1056" t="str">
            <v>Wholesale Trade</v>
          </cell>
          <cell r="AX1056">
            <v>41.1</v>
          </cell>
          <cell r="AY1056">
            <v>18.399999999999999</v>
          </cell>
          <cell r="AZ1056">
            <v>16.2</v>
          </cell>
          <cell r="BA1056">
            <v>14.6</v>
          </cell>
          <cell r="BN1056">
            <v>30.5</v>
          </cell>
          <cell r="BO1056">
            <v>25.7</v>
          </cell>
          <cell r="BP1056">
            <v>19.7</v>
          </cell>
          <cell r="BQ1056">
            <v>9.4</v>
          </cell>
          <cell r="BR1056">
            <v>11</v>
          </cell>
          <cell r="BS1056">
            <v>1.8</v>
          </cell>
          <cell r="BT1056">
            <v>0.5</v>
          </cell>
          <cell r="BU1056">
            <v>1.4</v>
          </cell>
          <cell r="BV1056">
            <v>2.6</v>
          </cell>
          <cell r="BW1056">
            <v>6.6</v>
          </cell>
          <cell r="BX1056">
            <v>14.2</v>
          </cell>
          <cell r="BY1056">
            <v>22.1</v>
          </cell>
          <cell r="BZ1056">
            <v>28.6</v>
          </cell>
          <cell r="CA1056">
            <v>12.1</v>
          </cell>
          <cell r="CB1056">
            <v>8.6</v>
          </cell>
          <cell r="CC1056">
            <v>5.2</v>
          </cell>
          <cell r="CD1056">
            <v>46</v>
          </cell>
          <cell r="CF1056" t="str">
            <v>Other Industries</v>
          </cell>
          <cell r="CG1056">
            <v>9.7000000000000028</v>
          </cell>
        </row>
        <row r="1057">
          <cell r="B1057">
            <v>639211</v>
          </cell>
          <cell r="C1057" t="str">
            <v>Retail Buyers</v>
          </cell>
          <cell r="E1057">
            <v>1810</v>
          </cell>
          <cell r="F1057" t="str">
            <v>n/a</v>
          </cell>
          <cell r="G1057">
            <v>42</v>
          </cell>
          <cell r="H1057">
            <v>58</v>
          </cell>
          <cell r="I1057">
            <v>88</v>
          </cell>
          <cell r="J1057">
            <v>12</v>
          </cell>
          <cell r="K1057">
            <v>7</v>
          </cell>
          <cell r="L1057">
            <v>35.4</v>
          </cell>
          <cell r="M1057">
            <v>16.399999999999999</v>
          </cell>
          <cell r="N1057">
            <v>8.5</v>
          </cell>
          <cell r="O1057">
            <v>22.3</v>
          </cell>
          <cell r="P1057">
            <v>3.7</v>
          </cell>
          <cell r="Q1057">
            <v>6.8</v>
          </cell>
          <cell r="Y1057">
            <v>88</v>
          </cell>
          <cell r="AA1057">
            <v>1.9</v>
          </cell>
          <cell r="AF1057">
            <v>45</v>
          </cell>
          <cell r="AH1057">
            <v>4100</v>
          </cell>
          <cell r="AI1057">
            <v>4103</v>
          </cell>
          <cell r="AN1057">
            <v>139</v>
          </cell>
          <cell r="AR1057">
            <v>2.9</v>
          </cell>
          <cell r="AT1057" t="str">
            <v>Retail Trade</v>
          </cell>
          <cell r="AU1057" t="str">
            <v>Wholesale Trade</v>
          </cell>
          <cell r="AV1057" t="str">
            <v>Professional, Scientific and Technical Services</v>
          </cell>
          <cell r="AW1057" t="str">
            <v>Manufacturing</v>
          </cell>
          <cell r="AX1057">
            <v>80.2</v>
          </cell>
          <cell r="AY1057">
            <v>9.9</v>
          </cell>
          <cell r="AZ1057">
            <v>1.9</v>
          </cell>
          <cell r="BA1057">
            <v>1.7</v>
          </cell>
          <cell r="BN1057">
            <v>38.299999999999997</v>
          </cell>
          <cell r="BO1057">
            <v>41.5</v>
          </cell>
          <cell r="BP1057">
            <v>10.6</v>
          </cell>
          <cell r="BQ1057">
            <v>4</v>
          </cell>
          <cell r="BR1057">
            <v>4.5999999999999996</v>
          </cell>
          <cell r="BS1057">
            <v>0.7</v>
          </cell>
          <cell r="BT1057">
            <v>0.1</v>
          </cell>
          <cell r="BU1057">
            <v>0.2</v>
          </cell>
          <cell r="BV1057">
            <v>0.1</v>
          </cell>
          <cell r="BW1057">
            <v>5</v>
          </cell>
          <cell r="BX1057">
            <v>39.200000000000003</v>
          </cell>
          <cell r="BY1057">
            <v>28.6</v>
          </cell>
          <cell r="BZ1057">
            <v>16.3</v>
          </cell>
          <cell r="CA1057">
            <v>4.9000000000000004</v>
          </cell>
          <cell r="CB1057">
            <v>3.1</v>
          </cell>
          <cell r="CC1057">
            <v>2.7</v>
          </cell>
          <cell r="CD1057">
            <v>36</v>
          </cell>
          <cell r="CF1057" t="str">
            <v>Other Industries</v>
          </cell>
          <cell r="CG1057">
            <v>6.2999999999999829</v>
          </cell>
        </row>
        <row r="1058">
          <cell r="B1058">
            <v>639212</v>
          </cell>
          <cell r="C1058" t="str">
            <v>Wool Buyers</v>
          </cell>
          <cell r="E1058">
            <v>1810</v>
          </cell>
          <cell r="F1058" t="str">
            <v>n/a</v>
          </cell>
          <cell r="G1058">
            <v>98</v>
          </cell>
          <cell r="H1058">
            <v>4</v>
          </cell>
          <cell r="I1058">
            <v>80</v>
          </cell>
          <cell r="J1058">
            <v>20</v>
          </cell>
          <cell r="K1058">
            <v>0</v>
          </cell>
          <cell r="L1058">
            <v>7.5</v>
          </cell>
          <cell r="M1058">
            <v>12.1</v>
          </cell>
          <cell r="N1058">
            <v>51.4</v>
          </cell>
          <cell r="O1058">
            <v>5.8</v>
          </cell>
          <cell r="P1058">
            <v>6.9</v>
          </cell>
          <cell r="Q1058">
            <v>16.2</v>
          </cell>
          <cell r="Y1058">
            <v>80</v>
          </cell>
          <cell r="AA1058">
            <v>1.9</v>
          </cell>
          <cell r="AF1058">
            <v>46</v>
          </cell>
          <cell r="AH1058">
            <v>210</v>
          </cell>
          <cell r="AI1058">
            <v>213</v>
          </cell>
          <cell r="AN1058">
            <v>139</v>
          </cell>
          <cell r="AR1058">
            <v>2.9</v>
          </cell>
          <cell r="AT1058" t="str">
            <v>Wholesale Trade</v>
          </cell>
          <cell r="AU1058" t="str">
            <v>Agriculture, Forestry and Fishing</v>
          </cell>
          <cell r="AV1058" t="str">
            <v>Manufacturing</v>
          </cell>
          <cell r="AW1058" t="str">
            <v>No other main Industry</v>
          </cell>
          <cell r="AX1058">
            <v>85.2</v>
          </cell>
          <cell r="AY1058">
            <v>13.3</v>
          </cell>
          <cell r="AZ1058">
            <v>1.5</v>
          </cell>
          <cell r="BA1058" t="str">
            <v>n/a</v>
          </cell>
          <cell r="BN1058">
            <v>22.9</v>
          </cell>
          <cell r="BO1058">
            <v>37.6</v>
          </cell>
          <cell r="BP1058">
            <v>1.4</v>
          </cell>
          <cell r="BQ1058">
            <v>15.1</v>
          </cell>
          <cell r="BR1058">
            <v>19.3</v>
          </cell>
          <cell r="BS1058">
            <v>3.7</v>
          </cell>
          <cell r="BT1058">
            <v>0</v>
          </cell>
          <cell r="BU1058">
            <v>0</v>
          </cell>
          <cell r="BV1058">
            <v>0</v>
          </cell>
          <cell r="BW1058">
            <v>1.5</v>
          </cell>
          <cell r="BX1058">
            <v>6.4</v>
          </cell>
          <cell r="BY1058">
            <v>10.8</v>
          </cell>
          <cell r="BZ1058">
            <v>38.200000000000003</v>
          </cell>
          <cell r="CA1058">
            <v>17.2</v>
          </cell>
          <cell r="CB1058">
            <v>7.4</v>
          </cell>
          <cell r="CC1058">
            <v>18.600000000000001</v>
          </cell>
          <cell r="CD1058">
            <v>53</v>
          </cell>
          <cell r="CF1058" t="str">
            <v>No other main Industry</v>
          </cell>
          <cell r="CG1058" t="str">
            <v>n/a</v>
          </cell>
        </row>
        <row r="1059">
          <cell r="B1059">
            <v>639411</v>
          </cell>
          <cell r="C1059" t="str">
            <v>Ticket Sellers</v>
          </cell>
          <cell r="E1059">
            <v>1035</v>
          </cell>
          <cell r="F1059" t="str">
            <v>n/a</v>
          </cell>
          <cell r="G1059">
            <v>32</v>
          </cell>
          <cell r="H1059">
            <v>68</v>
          </cell>
          <cell r="I1059">
            <v>43</v>
          </cell>
          <cell r="J1059">
            <v>57</v>
          </cell>
          <cell r="K1059">
            <v>3.5</v>
          </cell>
          <cell r="L1059">
            <v>15</v>
          </cell>
          <cell r="M1059">
            <v>13.7</v>
          </cell>
          <cell r="N1059">
            <v>13.1</v>
          </cell>
          <cell r="O1059">
            <v>34.4</v>
          </cell>
          <cell r="P1059">
            <v>7.4</v>
          </cell>
          <cell r="Q1059">
            <v>13</v>
          </cell>
          <cell r="Y1059">
            <v>43</v>
          </cell>
          <cell r="AA1059">
            <v>3.1</v>
          </cell>
          <cell r="AF1059">
            <v>41</v>
          </cell>
          <cell r="AH1059">
            <v>15400</v>
          </cell>
          <cell r="AI1059">
            <v>15401</v>
          </cell>
          <cell r="AN1059">
            <v>-37.5</v>
          </cell>
          <cell r="AR1059">
            <v>-5.8</v>
          </cell>
          <cell r="AT1059" t="str">
            <v>Transport, Postal and Warehousing</v>
          </cell>
          <cell r="AU1059" t="str">
            <v>Information Media and Telecommunications</v>
          </cell>
          <cell r="AV1059" t="str">
            <v>Administrative and Support Services</v>
          </cell>
          <cell r="AW1059" t="str">
            <v>Accommodation and Food Services</v>
          </cell>
          <cell r="AX1059">
            <v>48.3</v>
          </cell>
          <cell r="AY1059">
            <v>22.5</v>
          </cell>
          <cell r="AZ1059">
            <v>8.4</v>
          </cell>
          <cell r="BA1059">
            <v>7.5</v>
          </cell>
          <cell r="BN1059">
            <v>34.799999999999997</v>
          </cell>
          <cell r="BO1059">
            <v>25.2</v>
          </cell>
          <cell r="BP1059">
            <v>21.6</v>
          </cell>
          <cell r="BQ1059">
            <v>4.5</v>
          </cell>
          <cell r="BR1059">
            <v>9.3000000000000007</v>
          </cell>
          <cell r="BS1059">
            <v>1.9</v>
          </cell>
          <cell r="BT1059">
            <v>1.1000000000000001</v>
          </cell>
          <cell r="BU1059">
            <v>1.6</v>
          </cell>
          <cell r="BV1059">
            <v>16.2</v>
          </cell>
          <cell r="BW1059">
            <v>15.7</v>
          </cell>
          <cell r="BX1059">
            <v>21.4</v>
          </cell>
          <cell r="BY1059">
            <v>16.8</v>
          </cell>
          <cell r="BZ1059">
            <v>16.5</v>
          </cell>
          <cell r="CA1059">
            <v>6.8</v>
          </cell>
          <cell r="CB1059">
            <v>4.0999999999999996</v>
          </cell>
          <cell r="CC1059">
            <v>2.5</v>
          </cell>
          <cell r="CD1059">
            <v>33</v>
          </cell>
          <cell r="CF1059" t="str">
            <v>Other Industries</v>
          </cell>
          <cell r="CG1059">
            <v>13.299999999999997</v>
          </cell>
        </row>
        <row r="1060">
          <cell r="B1060">
            <v>639412</v>
          </cell>
          <cell r="C1060" t="str">
            <v>Transport Conductors</v>
          </cell>
          <cell r="E1060">
            <v>1035</v>
          </cell>
          <cell r="F1060" t="str">
            <v>n/a</v>
          </cell>
          <cell r="G1060">
            <v>72</v>
          </cell>
          <cell r="H1060">
            <v>31</v>
          </cell>
          <cell r="I1060">
            <v>87</v>
          </cell>
          <cell r="J1060">
            <v>13</v>
          </cell>
          <cell r="K1060">
            <v>2.2999999999999998</v>
          </cell>
          <cell r="L1060">
            <v>9.4</v>
          </cell>
          <cell r="M1060">
            <v>12.1</v>
          </cell>
          <cell r="N1060">
            <v>23.8</v>
          </cell>
          <cell r="O1060">
            <v>27.3</v>
          </cell>
          <cell r="P1060">
            <v>10.5</v>
          </cell>
          <cell r="Q1060">
            <v>14.5</v>
          </cell>
          <cell r="Y1060">
            <v>87</v>
          </cell>
          <cell r="AA1060">
            <v>3.1</v>
          </cell>
          <cell r="AF1060">
            <v>43</v>
          </cell>
          <cell r="AH1060">
            <v>280</v>
          </cell>
          <cell r="AI1060">
            <v>276</v>
          </cell>
          <cell r="AN1060">
            <v>-37.5</v>
          </cell>
          <cell r="AR1060">
            <v>-5.8</v>
          </cell>
          <cell r="AT1060" t="str">
            <v>Transport, Postal and Warehousing</v>
          </cell>
          <cell r="AU1060" t="str">
            <v>Financial and Insurance Services</v>
          </cell>
          <cell r="AV1060" t="str">
            <v>Arts and Recreation Services</v>
          </cell>
          <cell r="AW1060" t="str">
            <v>Accommodation and Food Services</v>
          </cell>
          <cell r="AX1060">
            <v>92</v>
          </cell>
          <cell r="AY1060">
            <v>3.3</v>
          </cell>
          <cell r="AZ1060">
            <v>2.5</v>
          </cell>
          <cell r="BA1060">
            <v>1.1000000000000001</v>
          </cell>
          <cell r="BN1060">
            <v>12.9</v>
          </cell>
          <cell r="BO1060">
            <v>78.099999999999994</v>
          </cell>
          <cell r="BP1060">
            <v>5</v>
          </cell>
          <cell r="BQ1060">
            <v>2.5</v>
          </cell>
          <cell r="BR1060">
            <v>1.4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5.6</v>
          </cell>
          <cell r="BX1060">
            <v>13</v>
          </cell>
          <cell r="BY1060">
            <v>25.4</v>
          </cell>
          <cell r="BZ1060">
            <v>30.6</v>
          </cell>
          <cell r="CA1060">
            <v>12.7</v>
          </cell>
          <cell r="CB1060">
            <v>8.1</v>
          </cell>
          <cell r="CC1060">
            <v>4.5999999999999996</v>
          </cell>
          <cell r="CD1060">
            <v>46</v>
          </cell>
          <cell r="CF1060" t="str">
            <v>Other Industries</v>
          </cell>
          <cell r="CG1060">
            <v>1.1000000000000085</v>
          </cell>
        </row>
        <row r="1061">
          <cell r="B1061">
            <v>711111</v>
          </cell>
          <cell r="C1061" t="str">
            <v>Clay Products Machine Operators</v>
          </cell>
          <cell r="E1061">
            <v>1063</v>
          </cell>
          <cell r="F1061" t="str">
            <v>n/a</v>
          </cell>
          <cell r="G1061">
            <v>98</v>
          </cell>
          <cell r="H1061">
            <v>3</v>
          </cell>
          <cell r="I1061">
            <v>93</v>
          </cell>
          <cell r="J1061">
            <v>8</v>
          </cell>
          <cell r="K1061">
            <v>0.7</v>
          </cell>
          <cell r="L1061">
            <v>5.5</v>
          </cell>
          <cell r="M1061">
            <v>5.7</v>
          </cell>
          <cell r="N1061">
            <v>22.6</v>
          </cell>
          <cell r="O1061">
            <v>23</v>
          </cell>
          <cell r="P1061">
            <v>8.1</v>
          </cell>
          <cell r="Q1061">
            <v>34.5</v>
          </cell>
          <cell r="Y1061">
            <v>93</v>
          </cell>
          <cell r="AA1061">
            <v>3.1</v>
          </cell>
          <cell r="AF1061">
            <v>45</v>
          </cell>
          <cell r="AH1061">
            <v>630</v>
          </cell>
          <cell r="AI1061">
            <v>626</v>
          </cell>
          <cell r="AN1061">
            <v>-35.799999999999997</v>
          </cell>
          <cell r="AR1061">
            <v>-0.1</v>
          </cell>
          <cell r="AT1061" t="str">
            <v>Manufacturing</v>
          </cell>
          <cell r="AU1061" t="str">
            <v>Construction</v>
          </cell>
          <cell r="AV1061" t="str">
            <v>Wholesale Trade</v>
          </cell>
          <cell r="AW1061" t="str">
            <v>Administrative and Support Services</v>
          </cell>
          <cell r="AX1061">
            <v>74.5</v>
          </cell>
          <cell r="AY1061">
            <v>14.3</v>
          </cell>
          <cell r="AZ1061">
            <v>5.0999999999999996</v>
          </cell>
          <cell r="BA1061">
            <v>1.7</v>
          </cell>
          <cell r="BN1061">
            <v>24.1</v>
          </cell>
          <cell r="BO1061">
            <v>23.6</v>
          </cell>
          <cell r="BP1061">
            <v>12.5</v>
          </cell>
          <cell r="BQ1061">
            <v>7.1</v>
          </cell>
          <cell r="BR1061">
            <v>29.1</v>
          </cell>
          <cell r="BS1061">
            <v>1.7</v>
          </cell>
          <cell r="BT1061">
            <v>1.3</v>
          </cell>
          <cell r="BU1061">
            <v>0</v>
          </cell>
          <cell r="BV1061">
            <v>1</v>
          </cell>
          <cell r="BW1061">
            <v>7.9</v>
          </cell>
          <cell r="BX1061">
            <v>22.5</v>
          </cell>
          <cell r="BY1061">
            <v>24.3</v>
          </cell>
          <cell r="BZ1061">
            <v>26.2</v>
          </cell>
          <cell r="CA1061">
            <v>9.3000000000000007</v>
          </cell>
          <cell r="CB1061">
            <v>6.8</v>
          </cell>
          <cell r="CC1061">
            <v>2.1</v>
          </cell>
          <cell r="CD1061">
            <v>43</v>
          </cell>
          <cell r="CF1061" t="str">
            <v>Other Industries</v>
          </cell>
          <cell r="CG1061">
            <v>4.4000000000000057</v>
          </cell>
        </row>
        <row r="1062">
          <cell r="B1062">
            <v>711112</v>
          </cell>
          <cell r="C1062" t="str">
            <v>Concrete Products Machine Operators</v>
          </cell>
          <cell r="E1062">
            <v>1063</v>
          </cell>
          <cell r="F1062" t="str">
            <v>n/a</v>
          </cell>
          <cell r="G1062">
            <v>99</v>
          </cell>
          <cell r="H1062">
            <v>1</v>
          </cell>
          <cell r="I1062">
            <v>91</v>
          </cell>
          <cell r="J1062">
            <v>9</v>
          </cell>
          <cell r="K1062">
            <v>0</v>
          </cell>
          <cell r="L1062">
            <v>2</v>
          </cell>
          <cell r="M1062">
            <v>1.4</v>
          </cell>
          <cell r="N1062">
            <v>28.7</v>
          </cell>
          <cell r="O1062">
            <v>21.7</v>
          </cell>
          <cell r="P1062">
            <v>9</v>
          </cell>
          <cell r="Q1062">
            <v>37.1</v>
          </cell>
          <cell r="Y1062">
            <v>91</v>
          </cell>
          <cell r="AA1062">
            <v>3.1</v>
          </cell>
          <cell r="AF1062">
            <v>45</v>
          </cell>
          <cell r="AH1062">
            <v>490</v>
          </cell>
          <cell r="AI1062">
            <v>491</v>
          </cell>
          <cell r="AN1062">
            <v>-35.799999999999997</v>
          </cell>
          <cell r="AR1062">
            <v>-0.1</v>
          </cell>
          <cell r="AT1062" t="str">
            <v>Manufacturing</v>
          </cell>
          <cell r="AU1062" t="str">
            <v>Construction</v>
          </cell>
          <cell r="AV1062" t="str">
            <v>Wholesale Trade</v>
          </cell>
          <cell r="AW1062" t="str">
            <v>Mining</v>
          </cell>
          <cell r="AX1062">
            <v>49.1</v>
          </cell>
          <cell r="AY1062">
            <v>44.8</v>
          </cell>
          <cell r="AZ1062">
            <v>2.5</v>
          </cell>
          <cell r="BA1062">
            <v>1.6</v>
          </cell>
          <cell r="BN1062">
            <v>30.5</v>
          </cell>
          <cell r="BO1062">
            <v>23.5</v>
          </cell>
          <cell r="BP1062">
            <v>23.1</v>
          </cell>
          <cell r="BQ1062">
            <v>8</v>
          </cell>
          <cell r="BR1062">
            <v>9.1999999999999993</v>
          </cell>
          <cell r="BS1062">
            <v>3.9</v>
          </cell>
          <cell r="BT1062">
            <v>1.2</v>
          </cell>
          <cell r="BU1062">
            <v>0.6</v>
          </cell>
          <cell r="BV1062">
            <v>3.9</v>
          </cell>
          <cell r="BW1062">
            <v>10.3</v>
          </cell>
          <cell r="BX1062">
            <v>27</v>
          </cell>
          <cell r="BY1062">
            <v>22.1</v>
          </cell>
          <cell r="BZ1062">
            <v>20.399999999999999</v>
          </cell>
          <cell r="CA1062">
            <v>8.1999999999999993</v>
          </cell>
          <cell r="CB1062">
            <v>4.3</v>
          </cell>
          <cell r="CC1062">
            <v>3.7</v>
          </cell>
          <cell r="CD1062">
            <v>39</v>
          </cell>
          <cell r="CF1062" t="str">
            <v>Other Industries</v>
          </cell>
          <cell r="CG1062">
            <v>2</v>
          </cell>
        </row>
        <row r="1063">
          <cell r="B1063">
            <v>711113</v>
          </cell>
          <cell r="C1063" t="str">
            <v>Glass Production Machine Operators</v>
          </cell>
          <cell r="E1063">
            <v>1063</v>
          </cell>
          <cell r="F1063" t="str">
            <v>n/a</v>
          </cell>
          <cell r="G1063">
            <v>96</v>
          </cell>
          <cell r="H1063">
            <v>4</v>
          </cell>
          <cell r="I1063">
            <v>94</v>
          </cell>
          <cell r="J1063">
            <v>6</v>
          </cell>
          <cell r="K1063">
            <v>1.1000000000000001</v>
          </cell>
          <cell r="L1063">
            <v>6.7</v>
          </cell>
          <cell r="M1063">
            <v>5.4</v>
          </cell>
          <cell r="N1063">
            <v>30.5</v>
          </cell>
          <cell r="O1063">
            <v>25</v>
          </cell>
          <cell r="P1063">
            <v>9.5</v>
          </cell>
          <cell r="Q1063">
            <v>21.8</v>
          </cell>
          <cell r="Y1063">
            <v>94</v>
          </cell>
          <cell r="AA1063">
            <v>3.1</v>
          </cell>
          <cell r="AF1063">
            <v>42</v>
          </cell>
          <cell r="AH1063">
            <v>1100</v>
          </cell>
          <cell r="AI1063">
            <v>1138</v>
          </cell>
          <cell r="AN1063">
            <v>-35.799999999999997</v>
          </cell>
          <cell r="AR1063">
            <v>-0.1</v>
          </cell>
          <cell r="AT1063" t="str">
            <v>Manufacturing</v>
          </cell>
          <cell r="AU1063" t="str">
            <v>Construction</v>
          </cell>
          <cell r="AV1063" t="str">
            <v>Wholesale Trade</v>
          </cell>
          <cell r="AW1063" t="str">
            <v>Administrative and Support Services</v>
          </cell>
          <cell r="AX1063">
            <v>81.8</v>
          </cell>
          <cell r="AY1063">
            <v>6.8</v>
          </cell>
          <cell r="AZ1063">
            <v>6.4</v>
          </cell>
          <cell r="BA1063">
            <v>1.8</v>
          </cell>
          <cell r="BN1063">
            <v>25</v>
          </cell>
          <cell r="BO1063">
            <v>33.200000000000003</v>
          </cell>
          <cell r="BP1063">
            <v>21</v>
          </cell>
          <cell r="BQ1063">
            <v>13.1</v>
          </cell>
          <cell r="BR1063">
            <v>6.2</v>
          </cell>
          <cell r="BS1063">
            <v>0.7</v>
          </cell>
          <cell r="BT1063">
            <v>0.3</v>
          </cell>
          <cell r="BU1063">
            <v>0.5</v>
          </cell>
          <cell r="BV1063">
            <v>0.9</v>
          </cell>
          <cell r="BW1063">
            <v>6.5</v>
          </cell>
          <cell r="BX1063">
            <v>21.3</v>
          </cell>
          <cell r="BY1063">
            <v>30.5</v>
          </cell>
          <cell r="BZ1063">
            <v>26</v>
          </cell>
          <cell r="CA1063">
            <v>9.4</v>
          </cell>
          <cell r="CB1063">
            <v>3.8</v>
          </cell>
          <cell r="CC1063">
            <v>1.6</v>
          </cell>
          <cell r="CD1063">
            <v>42</v>
          </cell>
          <cell r="CF1063" t="str">
            <v>Other Industries</v>
          </cell>
          <cell r="CG1063">
            <v>3.2000000000000028</v>
          </cell>
        </row>
        <row r="1064">
          <cell r="B1064">
            <v>711114</v>
          </cell>
          <cell r="C1064" t="str">
            <v>Stone Processing Machine Operators</v>
          </cell>
          <cell r="E1064">
            <v>1063</v>
          </cell>
          <cell r="F1064" t="str">
            <v>n/a</v>
          </cell>
          <cell r="G1064">
            <v>98</v>
          </cell>
          <cell r="H1064">
            <v>3</v>
          </cell>
          <cell r="I1064">
            <v>87</v>
          </cell>
          <cell r="J1064">
            <v>13</v>
          </cell>
          <cell r="K1064">
            <v>0</v>
          </cell>
          <cell r="L1064">
            <v>4.5</v>
          </cell>
          <cell r="M1064">
            <v>1.3</v>
          </cell>
          <cell r="N1064">
            <v>28.1</v>
          </cell>
          <cell r="O1064">
            <v>31.7</v>
          </cell>
          <cell r="P1064">
            <v>4.5</v>
          </cell>
          <cell r="Q1064">
            <v>29.9</v>
          </cell>
          <cell r="Y1064">
            <v>87</v>
          </cell>
          <cell r="AA1064">
            <v>3.1</v>
          </cell>
          <cell r="AF1064">
            <v>44</v>
          </cell>
          <cell r="AH1064">
            <v>240</v>
          </cell>
          <cell r="AI1064">
            <v>243</v>
          </cell>
          <cell r="AN1064">
            <v>-35.799999999999997</v>
          </cell>
          <cell r="AR1064">
            <v>-0.1</v>
          </cell>
          <cell r="AT1064" t="str">
            <v>Manufacturing</v>
          </cell>
          <cell r="AU1064" t="str">
            <v>Construction</v>
          </cell>
          <cell r="AV1064" t="str">
            <v>Mining</v>
          </cell>
          <cell r="AW1064" t="str">
            <v>Administrative and Support Services</v>
          </cell>
          <cell r="AX1064">
            <v>54.7</v>
          </cell>
          <cell r="AY1064">
            <v>26</v>
          </cell>
          <cell r="AZ1064">
            <v>9.4</v>
          </cell>
          <cell r="BA1064">
            <v>6.8</v>
          </cell>
          <cell r="BN1064">
            <v>29.8</v>
          </cell>
          <cell r="BO1064">
            <v>34.5</v>
          </cell>
          <cell r="BP1064">
            <v>18.3</v>
          </cell>
          <cell r="BQ1064">
            <v>5.0999999999999996</v>
          </cell>
          <cell r="BR1064">
            <v>10.6</v>
          </cell>
          <cell r="BS1064">
            <v>0</v>
          </cell>
          <cell r="BT1064">
            <v>0</v>
          </cell>
          <cell r="BU1064">
            <v>1.7</v>
          </cell>
          <cell r="BV1064">
            <v>2.9</v>
          </cell>
          <cell r="BW1064">
            <v>11.2</v>
          </cell>
          <cell r="BX1064">
            <v>30.2</v>
          </cell>
          <cell r="BY1064">
            <v>22.7</v>
          </cell>
          <cell r="BZ1064">
            <v>18.2</v>
          </cell>
          <cell r="CA1064">
            <v>6.2</v>
          </cell>
          <cell r="CB1064">
            <v>7.4</v>
          </cell>
          <cell r="CC1064">
            <v>1.2</v>
          </cell>
          <cell r="CD1064">
            <v>37</v>
          </cell>
          <cell r="CF1064" t="str">
            <v>Other Industries</v>
          </cell>
          <cell r="CG1064">
            <v>3.0999999999999943</v>
          </cell>
        </row>
        <row r="1065">
          <cell r="B1065">
            <v>711199</v>
          </cell>
          <cell r="C1065" t="str">
            <v>Other Clay, Concrete, Glass and Stone Processing Machine Operators</v>
          </cell>
          <cell r="E1065">
            <v>1063</v>
          </cell>
          <cell r="F1065" t="str">
            <v>n/a</v>
          </cell>
          <cell r="G1065">
            <v>95</v>
          </cell>
          <cell r="H1065">
            <v>3</v>
          </cell>
          <cell r="I1065">
            <v>93</v>
          </cell>
          <cell r="J1065">
            <v>7</v>
          </cell>
          <cell r="K1065">
            <v>0</v>
          </cell>
          <cell r="L1065">
            <v>5.6</v>
          </cell>
          <cell r="M1065">
            <v>3.7</v>
          </cell>
          <cell r="N1065">
            <v>20.5</v>
          </cell>
          <cell r="O1065">
            <v>36.6</v>
          </cell>
          <cell r="P1065">
            <v>7.5</v>
          </cell>
          <cell r="Q1065">
            <v>26.1</v>
          </cell>
          <cell r="Y1065">
            <v>93</v>
          </cell>
          <cell r="AA1065">
            <v>3.1</v>
          </cell>
          <cell r="AF1065">
            <v>47</v>
          </cell>
          <cell r="AH1065">
            <v>200</v>
          </cell>
          <cell r="AI1065">
            <v>203</v>
          </cell>
          <cell r="AN1065">
            <v>-35.799999999999997</v>
          </cell>
          <cell r="AR1065">
            <v>-0.1</v>
          </cell>
          <cell r="AT1065" t="str">
            <v>Manufacturing</v>
          </cell>
          <cell r="AU1065" t="str">
            <v>Construction</v>
          </cell>
          <cell r="AV1065" t="str">
            <v>Wholesale Trade</v>
          </cell>
          <cell r="AW1065" t="str">
            <v>Retail Trade</v>
          </cell>
          <cell r="AX1065">
            <v>81.3</v>
          </cell>
          <cell r="AY1065">
            <v>12.5</v>
          </cell>
          <cell r="AZ1065">
            <v>2.8</v>
          </cell>
          <cell r="BA1065">
            <v>1.7</v>
          </cell>
          <cell r="BN1065">
            <v>23.6</v>
          </cell>
          <cell r="BO1065">
            <v>39.299999999999997</v>
          </cell>
          <cell r="BP1065">
            <v>20.399999999999999</v>
          </cell>
          <cell r="BQ1065">
            <v>0</v>
          </cell>
          <cell r="BR1065">
            <v>16.8</v>
          </cell>
          <cell r="BS1065">
            <v>0</v>
          </cell>
          <cell r="BT1065">
            <v>0</v>
          </cell>
          <cell r="BU1065">
            <v>0</v>
          </cell>
          <cell r="BV1065">
            <v>1.4</v>
          </cell>
          <cell r="BW1065">
            <v>10</v>
          </cell>
          <cell r="BX1065">
            <v>21.8</v>
          </cell>
          <cell r="BY1065">
            <v>24.2</v>
          </cell>
          <cell r="BZ1065">
            <v>22.3</v>
          </cell>
          <cell r="CA1065">
            <v>9</v>
          </cell>
          <cell r="CB1065">
            <v>8.1</v>
          </cell>
          <cell r="CC1065">
            <v>3.3</v>
          </cell>
          <cell r="CD1065">
            <v>43</v>
          </cell>
          <cell r="CF1065" t="str">
            <v>Other Industries</v>
          </cell>
          <cell r="CG1065">
            <v>1.7000000000000028</v>
          </cell>
        </row>
        <row r="1066">
          <cell r="B1066">
            <v>711311</v>
          </cell>
          <cell r="C1066" t="str">
            <v>Paper Products Machine Operators</v>
          </cell>
          <cell r="E1066">
            <v>1312</v>
          </cell>
          <cell r="F1066" t="str">
            <v>n/a</v>
          </cell>
          <cell r="G1066">
            <v>89</v>
          </cell>
          <cell r="H1066">
            <v>11</v>
          </cell>
          <cell r="I1066">
            <v>89</v>
          </cell>
          <cell r="J1066">
            <v>11</v>
          </cell>
          <cell r="K1066">
            <v>0.9</v>
          </cell>
          <cell r="L1066">
            <v>5.5</v>
          </cell>
          <cell r="M1066">
            <v>6.5</v>
          </cell>
          <cell r="N1066">
            <v>23.7</v>
          </cell>
          <cell r="O1066">
            <v>26.4</v>
          </cell>
          <cell r="P1066">
            <v>8.6999999999999993</v>
          </cell>
          <cell r="Q1066">
            <v>28.3</v>
          </cell>
          <cell r="Y1066">
            <v>89</v>
          </cell>
          <cell r="AA1066">
            <v>8.6</v>
          </cell>
          <cell r="AF1066">
            <v>43</v>
          </cell>
          <cell r="AH1066">
            <v>1600</v>
          </cell>
          <cell r="AI1066">
            <v>1638</v>
          </cell>
          <cell r="AN1066">
            <v>97.6</v>
          </cell>
          <cell r="AR1066">
            <v>-3.9</v>
          </cell>
          <cell r="AT1066" t="str">
            <v>Manufacturing</v>
          </cell>
          <cell r="AU1066" t="str">
            <v>Administrative and Support Services</v>
          </cell>
          <cell r="AV1066" t="str">
            <v>Wholesale Trade</v>
          </cell>
          <cell r="AW1066" t="str">
            <v>Retail Trade</v>
          </cell>
          <cell r="AX1066">
            <v>89.3</v>
          </cell>
          <cell r="AY1066">
            <v>3.1</v>
          </cell>
          <cell r="AZ1066">
            <v>2.9</v>
          </cell>
          <cell r="BA1066">
            <v>0.9</v>
          </cell>
          <cell r="BN1066">
            <v>24.8</v>
          </cell>
          <cell r="BO1066">
            <v>42.1</v>
          </cell>
          <cell r="BP1066">
            <v>15</v>
          </cell>
          <cell r="BQ1066">
            <v>12.1</v>
          </cell>
          <cell r="BR1066">
            <v>4.8</v>
          </cell>
          <cell r="BS1066">
            <v>1.1000000000000001</v>
          </cell>
          <cell r="BT1066">
            <v>0</v>
          </cell>
          <cell r="BU1066">
            <v>0</v>
          </cell>
          <cell r="BV1066">
            <v>1.2</v>
          </cell>
          <cell r="BW1066">
            <v>4.5</v>
          </cell>
          <cell r="BX1066">
            <v>18</v>
          </cell>
          <cell r="BY1066">
            <v>21.4</v>
          </cell>
          <cell r="BZ1066">
            <v>31.6</v>
          </cell>
          <cell r="CA1066">
            <v>12.7</v>
          </cell>
          <cell r="CB1066">
            <v>7.8</v>
          </cell>
          <cell r="CC1066">
            <v>2.9</v>
          </cell>
          <cell r="CD1066">
            <v>46</v>
          </cell>
          <cell r="CF1066" t="str">
            <v>Other Industries</v>
          </cell>
          <cell r="CG1066">
            <v>3.7999999999999972</v>
          </cell>
        </row>
        <row r="1067">
          <cell r="B1067">
            <v>711313</v>
          </cell>
          <cell r="C1067" t="str">
            <v>Sawmilling Operators</v>
          </cell>
          <cell r="E1067">
            <v>1312</v>
          </cell>
          <cell r="F1067" t="str">
            <v>n/a</v>
          </cell>
          <cell r="G1067">
            <v>95</v>
          </cell>
          <cell r="H1067">
            <v>5</v>
          </cell>
          <cell r="I1067">
            <v>89</v>
          </cell>
          <cell r="J1067">
            <v>11</v>
          </cell>
          <cell r="K1067">
            <v>0.2</v>
          </cell>
          <cell r="L1067">
            <v>1.8</v>
          </cell>
          <cell r="M1067">
            <v>1.9</v>
          </cell>
          <cell r="N1067">
            <v>24.8</v>
          </cell>
          <cell r="O1067">
            <v>15.7</v>
          </cell>
          <cell r="P1067">
            <v>8.4</v>
          </cell>
          <cell r="Q1067">
            <v>47.2</v>
          </cell>
          <cell r="Y1067">
            <v>89</v>
          </cell>
          <cell r="AA1067">
            <v>8.6</v>
          </cell>
          <cell r="AF1067">
            <v>44</v>
          </cell>
          <cell r="AH1067">
            <v>1600</v>
          </cell>
          <cell r="AI1067">
            <v>1576</v>
          </cell>
          <cell r="AN1067">
            <v>97.6</v>
          </cell>
          <cell r="AR1067">
            <v>-3.9</v>
          </cell>
          <cell r="AT1067" t="str">
            <v>Manufacturing</v>
          </cell>
          <cell r="AU1067" t="str">
            <v>Construction</v>
          </cell>
          <cell r="AV1067" t="str">
            <v>Agriculture, Forestry and Fishing</v>
          </cell>
          <cell r="AW1067" t="str">
            <v>Wholesale Trade</v>
          </cell>
          <cell r="AX1067">
            <v>84.9</v>
          </cell>
          <cell r="AY1067">
            <v>4.7</v>
          </cell>
          <cell r="AZ1067">
            <v>3.4</v>
          </cell>
          <cell r="BA1067">
            <v>3</v>
          </cell>
          <cell r="BN1067">
            <v>32.4</v>
          </cell>
          <cell r="BO1067">
            <v>17.399999999999999</v>
          </cell>
          <cell r="BP1067">
            <v>25.6</v>
          </cell>
          <cell r="BQ1067">
            <v>11</v>
          </cell>
          <cell r="BR1067">
            <v>5.8</v>
          </cell>
          <cell r="BS1067">
            <v>7.5</v>
          </cell>
          <cell r="BT1067">
            <v>0.2</v>
          </cell>
          <cell r="BU1067">
            <v>0.2</v>
          </cell>
          <cell r="BV1067">
            <v>2.9</v>
          </cell>
          <cell r="BW1067">
            <v>8.4</v>
          </cell>
          <cell r="BX1067">
            <v>21.9</v>
          </cell>
          <cell r="BY1067">
            <v>21.8</v>
          </cell>
          <cell r="BZ1067">
            <v>24.6</v>
          </cell>
          <cell r="CA1067">
            <v>10.7</v>
          </cell>
          <cell r="CB1067">
            <v>6.2</v>
          </cell>
          <cell r="CC1067">
            <v>3.6</v>
          </cell>
          <cell r="CD1067">
            <v>43</v>
          </cell>
          <cell r="CF1067" t="str">
            <v>Other Industries</v>
          </cell>
          <cell r="CG1067">
            <v>3.9999999999999858</v>
          </cell>
        </row>
        <row r="1068">
          <cell r="B1068">
            <v>711314</v>
          </cell>
          <cell r="C1068" t="str">
            <v>Other Wood Processing Machine Operators</v>
          </cell>
          <cell r="E1068">
            <v>1312</v>
          </cell>
          <cell r="F1068" t="str">
            <v>n/a</v>
          </cell>
          <cell r="G1068">
            <v>96</v>
          </cell>
          <cell r="H1068">
            <v>4</v>
          </cell>
          <cell r="I1068">
            <v>90</v>
          </cell>
          <cell r="J1068">
            <v>10</v>
          </cell>
          <cell r="K1068">
            <v>0</v>
          </cell>
          <cell r="L1068">
            <v>1.1000000000000001</v>
          </cell>
          <cell r="M1068">
            <v>3.1</v>
          </cell>
          <cell r="N1068">
            <v>26.5</v>
          </cell>
          <cell r="O1068">
            <v>19.899999999999999</v>
          </cell>
          <cell r="P1068">
            <v>10.4</v>
          </cell>
          <cell r="Q1068">
            <v>39</v>
          </cell>
          <cell r="Y1068">
            <v>90</v>
          </cell>
          <cell r="AA1068">
            <v>8.6</v>
          </cell>
          <cell r="AF1068">
            <v>44</v>
          </cell>
          <cell r="AH1068">
            <v>2100</v>
          </cell>
          <cell r="AI1068">
            <v>2106</v>
          </cell>
          <cell r="AN1068">
            <v>97.6</v>
          </cell>
          <cell r="AR1068">
            <v>-3.9</v>
          </cell>
          <cell r="AT1068" t="str">
            <v>Manufacturing</v>
          </cell>
          <cell r="AU1068" t="str">
            <v>Wholesale Trade</v>
          </cell>
          <cell r="AV1068" t="str">
            <v>Agriculture, Forestry and Fishing</v>
          </cell>
          <cell r="AW1068" t="str">
            <v>Construction</v>
          </cell>
          <cell r="AX1068">
            <v>59.8</v>
          </cell>
          <cell r="AY1068">
            <v>11.4</v>
          </cell>
          <cell r="AZ1068">
            <v>9.5</v>
          </cell>
          <cell r="BA1068">
            <v>9</v>
          </cell>
          <cell r="BN1068">
            <v>26.4</v>
          </cell>
          <cell r="BO1068">
            <v>27.7</v>
          </cell>
          <cell r="BP1068">
            <v>21.3</v>
          </cell>
          <cell r="BQ1068">
            <v>9.5</v>
          </cell>
          <cell r="BR1068">
            <v>8</v>
          </cell>
          <cell r="BS1068">
            <v>6.4</v>
          </cell>
          <cell r="BT1068">
            <v>0.1</v>
          </cell>
          <cell r="BU1068">
            <v>0.5</v>
          </cell>
          <cell r="BV1068">
            <v>2.2999999999999998</v>
          </cell>
          <cell r="BW1068">
            <v>12.3</v>
          </cell>
          <cell r="BX1068">
            <v>21.3</v>
          </cell>
          <cell r="BY1068">
            <v>22.3</v>
          </cell>
          <cell r="BZ1068">
            <v>22.6</v>
          </cell>
          <cell r="CA1068">
            <v>9.6999999999999993</v>
          </cell>
          <cell r="CB1068">
            <v>6.5</v>
          </cell>
          <cell r="CC1068">
            <v>2.9</v>
          </cell>
          <cell r="CD1068">
            <v>41</v>
          </cell>
          <cell r="CF1068" t="str">
            <v>Other Industries</v>
          </cell>
          <cell r="CG1068">
            <v>10.299999999999997</v>
          </cell>
        </row>
        <row r="1069">
          <cell r="B1069">
            <v>711511</v>
          </cell>
          <cell r="C1069" t="str">
            <v>Plastic Cablemaking Machine Operators</v>
          </cell>
          <cell r="E1069">
            <v>1294</v>
          </cell>
          <cell r="F1069" t="str">
            <v>n/a</v>
          </cell>
          <cell r="G1069">
            <v>91</v>
          </cell>
          <cell r="H1069">
            <v>4</v>
          </cell>
          <cell r="I1069">
            <v>96</v>
          </cell>
          <cell r="J1069">
            <v>4</v>
          </cell>
          <cell r="K1069">
            <v>0</v>
          </cell>
          <cell r="L1069">
            <v>29.3</v>
          </cell>
          <cell r="M1069">
            <v>0</v>
          </cell>
          <cell r="N1069">
            <v>24.4</v>
          </cell>
          <cell r="O1069">
            <v>17.100000000000001</v>
          </cell>
          <cell r="P1069">
            <v>0</v>
          </cell>
          <cell r="Q1069">
            <v>29.3</v>
          </cell>
          <cell r="Y1069">
            <v>96</v>
          </cell>
          <cell r="AA1069">
            <v>2.5</v>
          </cell>
          <cell r="AF1069">
            <v>42</v>
          </cell>
          <cell r="AH1069">
            <v>80</v>
          </cell>
          <cell r="AI1069">
            <v>80</v>
          </cell>
          <cell r="AN1069">
            <v>-11</v>
          </cell>
          <cell r="AR1069">
            <v>-10.8</v>
          </cell>
          <cell r="AT1069" t="str">
            <v>Manufacturing</v>
          </cell>
          <cell r="AU1069" t="str">
            <v>Information Media and Telecommunications</v>
          </cell>
          <cell r="AV1069" t="str">
            <v>Construction</v>
          </cell>
          <cell r="AW1069" t="str">
            <v>No other main Industry</v>
          </cell>
          <cell r="AX1069">
            <v>88.2</v>
          </cell>
          <cell r="AY1069">
            <v>7.4</v>
          </cell>
          <cell r="AZ1069">
            <v>4.4000000000000004</v>
          </cell>
          <cell r="BA1069" t="str">
            <v>n/a</v>
          </cell>
          <cell r="BN1069">
            <v>26.1</v>
          </cell>
          <cell r="BO1069">
            <v>63.8</v>
          </cell>
          <cell r="BP1069">
            <v>5.8</v>
          </cell>
          <cell r="BQ1069">
            <v>4.3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11.4</v>
          </cell>
          <cell r="BY1069">
            <v>25.3</v>
          </cell>
          <cell r="BZ1069">
            <v>30.4</v>
          </cell>
          <cell r="CA1069">
            <v>17.7</v>
          </cell>
          <cell r="CB1069">
            <v>11.4</v>
          </cell>
          <cell r="CC1069">
            <v>3.8</v>
          </cell>
          <cell r="CD1069">
            <v>49</v>
          </cell>
          <cell r="CF1069" t="str">
            <v>No other main Industry</v>
          </cell>
          <cell r="CG1069" t="str">
            <v>n/a</v>
          </cell>
        </row>
        <row r="1070">
          <cell r="B1070">
            <v>711512</v>
          </cell>
          <cell r="C1070" t="str">
            <v>Plastic Compounding and Reclamation Machine Operators</v>
          </cell>
          <cell r="E1070">
            <v>1294</v>
          </cell>
          <cell r="F1070" t="str">
            <v>n/a</v>
          </cell>
          <cell r="G1070">
            <v>96</v>
          </cell>
          <cell r="H1070">
            <v>6</v>
          </cell>
          <cell r="I1070">
            <v>93</v>
          </cell>
          <cell r="J1070">
            <v>7</v>
          </cell>
          <cell r="K1070">
            <v>0</v>
          </cell>
          <cell r="L1070">
            <v>0</v>
          </cell>
          <cell r="M1070">
            <v>8.3000000000000007</v>
          </cell>
          <cell r="N1070">
            <v>22.2</v>
          </cell>
          <cell r="O1070">
            <v>36.1</v>
          </cell>
          <cell r="P1070">
            <v>0</v>
          </cell>
          <cell r="Q1070">
            <v>33.299999999999997</v>
          </cell>
          <cell r="Y1070">
            <v>93</v>
          </cell>
          <cell r="AA1070">
            <v>2.5</v>
          </cell>
          <cell r="AF1070">
            <v>45</v>
          </cell>
          <cell r="AH1070">
            <v>50</v>
          </cell>
          <cell r="AI1070">
            <v>47</v>
          </cell>
          <cell r="AN1070">
            <v>-11</v>
          </cell>
          <cell r="AR1070">
            <v>-10.8</v>
          </cell>
          <cell r="AT1070" t="str">
            <v>Manufacturing</v>
          </cell>
          <cell r="AU1070" t="str">
            <v>Wholesale Trade</v>
          </cell>
          <cell r="AV1070" t="str">
            <v>Electricity, Gas, Water and Waste Services</v>
          </cell>
          <cell r="AW1070" t="str">
            <v>No other main Industry</v>
          </cell>
          <cell r="AX1070">
            <v>68.3</v>
          </cell>
          <cell r="AY1070">
            <v>22</v>
          </cell>
          <cell r="AZ1070">
            <v>9.8000000000000007</v>
          </cell>
          <cell r="BA1070" t="str">
            <v>n/a</v>
          </cell>
          <cell r="BN1070">
            <v>35.200000000000003</v>
          </cell>
          <cell r="BO1070">
            <v>29.6</v>
          </cell>
          <cell r="BP1070">
            <v>13</v>
          </cell>
          <cell r="BQ1070">
            <v>7.4</v>
          </cell>
          <cell r="BR1070">
            <v>14.8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6.3</v>
          </cell>
          <cell r="BX1070">
            <v>22.9</v>
          </cell>
          <cell r="BY1070">
            <v>25</v>
          </cell>
          <cell r="BZ1070">
            <v>12.5</v>
          </cell>
          <cell r="CA1070">
            <v>20.8</v>
          </cell>
          <cell r="CB1070">
            <v>12.5</v>
          </cell>
          <cell r="CC1070">
            <v>0</v>
          </cell>
          <cell r="CD1070">
            <v>43</v>
          </cell>
          <cell r="CF1070" t="str">
            <v>No other main Industry</v>
          </cell>
          <cell r="CG1070" t="str">
            <v>n/a</v>
          </cell>
        </row>
        <row r="1071">
          <cell r="B1071">
            <v>711513</v>
          </cell>
          <cell r="C1071" t="str">
            <v>Plastics Fabricators and Welders</v>
          </cell>
          <cell r="E1071">
            <v>1294</v>
          </cell>
          <cell r="F1071" t="str">
            <v>n/a</v>
          </cell>
          <cell r="G1071">
            <v>95</v>
          </cell>
          <cell r="H1071">
            <v>5</v>
          </cell>
          <cell r="I1071">
            <v>89</v>
          </cell>
          <cell r="J1071">
            <v>11</v>
          </cell>
          <cell r="K1071">
            <v>0</v>
          </cell>
          <cell r="L1071">
            <v>2.8</v>
          </cell>
          <cell r="M1071">
            <v>4.2</v>
          </cell>
          <cell r="N1071">
            <v>45.7</v>
          </cell>
          <cell r="O1071">
            <v>17.100000000000001</v>
          </cell>
          <cell r="P1071">
            <v>7.6</v>
          </cell>
          <cell r="Q1071">
            <v>22.7</v>
          </cell>
          <cell r="Y1071">
            <v>89</v>
          </cell>
          <cell r="AA1071">
            <v>2.5</v>
          </cell>
          <cell r="AF1071">
            <v>49</v>
          </cell>
          <cell r="AH1071">
            <v>930</v>
          </cell>
          <cell r="AI1071">
            <v>925</v>
          </cell>
          <cell r="AN1071">
            <v>-11</v>
          </cell>
          <cell r="AR1071">
            <v>-10.8</v>
          </cell>
          <cell r="AT1071" t="str">
            <v>Manufacturing</v>
          </cell>
          <cell r="AU1071" t="str">
            <v>Construction</v>
          </cell>
          <cell r="AV1071" t="str">
            <v>Mining</v>
          </cell>
          <cell r="AW1071" t="str">
            <v>Other Services</v>
          </cell>
          <cell r="AX1071">
            <v>54.2</v>
          </cell>
          <cell r="AY1071">
            <v>21.6</v>
          </cell>
          <cell r="AZ1071">
            <v>11.8</v>
          </cell>
          <cell r="BA1071">
            <v>3.1</v>
          </cell>
          <cell r="BN1071">
            <v>16.7</v>
          </cell>
          <cell r="BO1071">
            <v>19.3</v>
          </cell>
          <cell r="BP1071">
            <v>31.1</v>
          </cell>
          <cell r="BQ1071">
            <v>6.3</v>
          </cell>
          <cell r="BR1071">
            <v>22.5</v>
          </cell>
          <cell r="BS1071">
            <v>2.7</v>
          </cell>
          <cell r="BT1071">
            <v>1.4</v>
          </cell>
          <cell r="BU1071">
            <v>0</v>
          </cell>
          <cell r="BV1071">
            <v>1.5</v>
          </cell>
          <cell r="BW1071">
            <v>8.6</v>
          </cell>
          <cell r="BX1071">
            <v>27</v>
          </cell>
          <cell r="BY1071">
            <v>25.2</v>
          </cell>
          <cell r="BZ1071">
            <v>21.4</v>
          </cell>
          <cell r="CA1071">
            <v>8.1</v>
          </cell>
          <cell r="CB1071">
            <v>5.0999999999999996</v>
          </cell>
          <cell r="CC1071">
            <v>3.1</v>
          </cell>
          <cell r="CD1071">
            <v>40</v>
          </cell>
          <cell r="CF1071" t="str">
            <v>Other Industries</v>
          </cell>
          <cell r="CG1071">
            <v>9.2999999999999972</v>
          </cell>
        </row>
        <row r="1072">
          <cell r="B1072">
            <v>711514</v>
          </cell>
          <cell r="C1072" t="str">
            <v>Plastics Production Machine Operators (General)</v>
          </cell>
          <cell r="E1072">
            <v>1294</v>
          </cell>
          <cell r="F1072" t="str">
            <v>n/a</v>
          </cell>
          <cell r="G1072">
            <v>87</v>
          </cell>
          <cell r="H1072">
            <v>13</v>
          </cell>
          <cell r="I1072">
            <v>91</v>
          </cell>
          <cell r="J1072">
            <v>9</v>
          </cell>
          <cell r="K1072">
            <v>1.2</v>
          </cell>
          <cell r="L1072">
            <v>5.6</v>
          </cell>
          <cell r="M1072">
            <v>6.6</v>
          </cell>
          <cell r="N1072">
            <v>26.5</v>
          </cell>
          <cell r="O1072">
            <v>24.7</v>
          </cell>
          <cell r="P1072">
            <v>8.3000000000000007</v>
          </cell>
          <cell r="Q1072">
            <v>27.1</v>
          </cell>
          <cell r="Y1072">
            <v>91</v>
          </cell>
          <cell r="AA1072">
            <v>2.5</v>
          </cell>
          <cell r="AF1072">
            <v>42</v>
          </cell>
          <cell r="AH1072">
            <v>2000</v>
          </cell>
          <cell r="AI1072">
            <v>2025</v>
          </cell>
          <cell r="AN1072">
            <v>-11</v>
          </cell>
          <cell r="AR1072">
            <v>-10.8</v>
          </cell>
          <cell r="AT1072" t="str">
            <v>Manufacturing</v>
          </cell>
          <cell r="AU1072" t="str">
            <v>Wholesale Trade</v>
          </cell>
          <cell r="AV1072" t="str">
            <v>Construction</v>
          </cell>
          <cell r="AW1072" t="str">
            <v>Administrative and Support Services</v>
          </cell>
          <cell r="AX1072">
            <v>91.7</v>
          </cell>
          <cell r="AY1072">
            <v>2.2999999999999998</v>
          </cell>
          <cell r="AZ1072">
            <v>1.8</v>
          </cell>
          <cell r="BA1072">
            <v>1.3</v>
          </cell>
          <cell r="BN1072">
            <v>28.8</v>
          </cell>
          <cell r="BO1072">
            <v>38.1</v>
          </cell>
          <cell r="BP1072">
            <v>17</v>
          </cell>
          <cell r="BQ1072">
            <v>10.3</v>
          </cell>
          <cell r="BR1072">
            <v>5.5</v>
          </cell>
          <cell r="BS1072">
            <v>0.3</v>
          </cell>
          <cell r="BT1072">
            <v>0</v>
          </cell>
          <cell r="BU1072">
            <v>0</v>
          </cell>
          <cell r="BV1072">
            <v>0.8</v>
          </cell>
          <cell r="BW1072">
            <v>4.9000000000000004</v>
          </cell>
          <cell r="BX1072">
            <v>15.8</v>
          </cell>
          <cell r="BY1072">
            <v>23.1</v>
          </cell>
          <cell r="BZ1072">
            <v>31.1</v>
          </cell>
          <cell r="CA1072">
            <v>13.9</v>
          </cell>
          <cell r="CB1072">
            <v>7.7</v>
          </cell>
          <cell r="CC1072">
            <v>2.7</v>
          </cell>
          <cell r="CD1072">
            <v>46</v>
          </cell>
          <cell r="CF1072" t="str">
            <v>Other Industries</v>
          </cell>
          <cell r="CG1072">
            <v>2.9000000000000057</v>
          </cell>
        </row>
        <row r="1073">
          <cell r="B1073">
            <v>711515</v>
          </cell>
          <cell r="C1073" t="str">
            <v>Reinforced Plastic and Composite Production Workers</v>
          </cell>
          <cell r="E1073">
            <v>1294</v>
          </cell>
          <cell r="F1073" t="str">
            <v>n/a</v>
          </cell>
          <cell r="G1073">
            <v>94</v>
          </cell>
          <cell r="H1073">
            <v>7</v>
          </cell>
          <cell r="I1073">
            <v>86</v>
          </cell>
          <cell r="J1073">
            <v>14</v>
          </cell>
          <cell r="K1073">
            <v>0.6</v>
          </cell>
          <cell r="L1073">
            <v>1.9</v>
          </cell>
          <cell r="M1073">
            <v>2</v>
          </cell>
          <cell r="N1073">
            <v>28.8</v>
          </cell>
          <cell r="O1073">
            <v>21.2</v>
          </cell>
          <cell r="P1073">
            <v>9.8000000000000007</v>
          </cell>
          <cell r="Q1073">
            <v>35.700000000000003</v>
          </cell>
          <cell r="Y1073">
            <v>86</v>
          </cell>
          <cell r="AA1073">
            <v>2.5</v>
          </cell>
          <cell r="AF1073">
            <v>43</v>
          </cell>
          <cell r="AH1073">
            <v>840</v>
          </cell>
          <cell r="AI1073">
            <v>844</v>
          </cell>
          <cell r="AN1073">
            <v>-11</v>
          </cell>
          <cell r="AR1073">
            <v>-10.8</v>
          </cell>
          <cell r="AT1073" t="str">
            <v>Manufacturing</v>
          </cell>
          <cell r="AU1073" t="str">
            <v>Construction</v>
          </cell>
          <cell r="AV1073" t="str">
            <v>Other Services</v>
          </cell>
          <cell r="AW1073" t="str">
            <v>Transport, Postal and Warehousing</v>
          </cell>
          <cell r="AX1073">
            <v>76.8</v>
          </cell>
          <cell r="AY1073">
            <v>10.4</v>
          </cell>
          <cell r="AZ1073">
            <v>5</v>
          </cell>
          <cell r="BA1073">
            <v>2.6</v>
          </cell>
          <cell r="BN1073">
            <v>25.3</v>
          </cell>
          <cell r="BO1073">
            <v>22.7</v>
          </cell>
          <cell r="BP1073">
            <v>26.8</v>
          </cell>
          <cell r="BQ1073">
            <v>7.9</v>
          </cell>
          <cell r="BR1073">
            <v>10.9</v>
          </cell>
          <cell r="BS1073">
            <v>5.7</v>
          </cell>
          <cell r="BT1073">
            <v>0.8</v>
          </cell>
          <cell r="BU1073">
            <v>0</v>
          </cell>
          <cell r="BV1073">
            <v>3.3</v>
          </cell>
          <cell r="BW1073">
            <v>11.1</v>
          </cell>
          <cell r="BX1073">
            <v>19.5</v>
          </cell>
          <cell r="BY1073">
            <v>20.5</v>
          </cell>
          <cell r="BZ1073">
            <v>23.7</v>
          </cell>
          <cell r="CA1073">
            <v>11.1</v>
          </cell>
          <cell r="CB1073">
            <v>6.4</v>
          </cell>
          <cell r="CC1073">
            <v>4.4000000000000004</v>
          </cell>
          <cell r="CD1073">
            <v>42</v>
          </cell>
          <cell r="CF1073" t="str">
            <v>Other Industries</v>
          </cell>
          <cell r="CG1073">
            <v>5.2000000000000028</v>
          </cell>
        </row>
        <row r="1074">
          <cell r="B1074">
            <v>711516</v>
          </cell>
          <cell r="C1074" t="str">
            <v>Rubber Production Machine Operators</v>
          </cell>
          <cell r="E1074">
            <v>1294</v>
          </cell>
          <cell r="F1074" t="str">
            <v>n/a</v>
          </cell>
          <cell r="G1074">
            <v>97</v>
          </cell>
          <cell r="H1074">
            <v>3</v>
          </cell>
          <cell r="I1074">
            <v>93</v>
          </cell>
          <cell r="J1074">
            <v>7</v>
          </cell>
          <cell r="K1074">
            <v>0.2</v>
          </cell>
          <cell r="L1074">
            <v>2.2000000000000002</v>
          </cell>
          <cell r="M1074">
            <v>4.8</v>
          </cell>
          <cell r="N1074">
            <v>35.799999999999997</v>
          </cell>
          <cell r="O1074">
            <v>20.5</v>
          </cell>
          <cell r="P1074">
            <v>8.6</v>
          </cell>
          <cell r="Q1074">
            <v>27.9</v>
          </cell>
          <cell r="Y1074">
            <v>93</v>
          </cell>
          <cell r="AA1074">
            <v>2.5</v>
          </cell>
          <cell r="AF1074">
            <v>48</v>
          </cell>
          <cell r="AH1074">
            <v>1500</v>
          </cell>
          <cell r="AI1074">
            <v>1514</v>
          </cell>
          <cell r="AN1074">
            <v>-11</v>
          </cell>
          <cell r="AR1074">
            <v>-10.8</v>
          </cell>
          <cell r="AT1074" t="str">
            <v>Manufacturing</v>
          </cell>
          <cell r="AU1074" t="str">
            <v>Mining</v>
          </cell>
          <cell r="AV1074" t="str">
            <v>Other Services</v>
          </cell>
          <cell r="AW1074" t="str">
            <v>Wholesale Trade</v>
          </cell>
          <cell r="AX1074">
            <v>40</v>
          </cell>
          <cell r="AY1074">
            <v>27.5</v>
          </cell>
          <cell r="AZ1074">
            <v>12</v>
          </cell>
          <cell r="BA1074">
            <v>10.199999999999999</v>
          </cell>
          <cell r="BN1074">
            <v>26</v>
          </cell>
          <cell r="BO1074">
            <v>19.5</v>
          </cell>
          <cell r="BP1074">
            <v>20.3</v>
          </cell>
          <cell r="BQ1074">
            <v>5.3</v>
          </cell>
          <cell r="BR1074">
            <v>26.8</v>
          </cell>
          <cell r="BS1074">
            <v>1.5</v>
          </cell>
          <cell r="BT1074">
            <v>0.8</v>
          </cell>
          <cell r="BU1074">
            <v>0</v>
          </cell>
          <cell r="BV1074">
            <v>1.3</v>
          </cell>
          <cell r="BW1074">
            <v>7.4</v>
          </cell>
          <cell r="BX1074">
            <v>28.6</v>
          </cell>
          <cell r="BY1074">
            <v>25.5</v>
          </cell>
          <cell r="BZ1074">
            <v>20.9</v>
          </cell>
          <cell r="CA1074">
            <v>7.6</v>
          </cell>
          <cell r="CB1074">
            <v>6.8</v>
          </cell>
          <cell r="CC1074">
            <v>2</v>
          </cell>
          <cell r="CD1074">
            <v>39</v>
          </cell>
          <cell r="CF1074" t="str">
            <v>Other Industries</v>
          </cell>
          <cell r="CG1074">
            <v>10.299999999999997</v>
          </cell>
        </row>
        <row r="1075">
          <cell r="B1075">
            <v>711599</v>
          </cell>
          <cell r="C1075" t="str">
            <v>Other Plastics and Rubber Production Machine Operators</v>
          </cell>
          <cell r="E1075">
            <v>1294</v>
          </cell>
          <cell r="F1075" t="str">
            <v>n/a</v>
          </cell>
          <cell r="G1075">
            <v>87</v>
          </cell>
          <cell r="H1075">
            <v>13</v>
          </cell>
          <cell r="I1075">
            <v>93</v>
          </cell>
          <cell r="J1075">
            <v>7</v>
          </cell>
          <cell r="K1075">
            <v>0</v>
          </cell>
          <cell r="L1075">
            <v>5.5</v>
          </cell>
          <cell r="M1075">
            <v>5.5</v>
          </cell>
          <cell r="N1075">
            <v>9.1999999999999993</v>
          </cell>
          <cell r="O1075">
            <v>36.700000000000003</v>
          </cell>
          <cell r="P1075">
            <v>8.3000000000000007</v>
          </cell>
          <cell r="Q1075">
            <v>34.9</v>
          </cell>
          <cell r="Y1075">
            <v>93</v>
          </cell>
          <cell r="AA1075">
            <v>2.5</v>
          </cell>
          <cell r="AF1075">
            <v>41</v>
          </cell>
          <cell r="AH1075">
            <v>130</v>
          </cell>
          <cell r="AI1075">
            <v>127</v>
          </cell>
          <cell r="AN1075">
            <v>-11</v>
          </cell>
          <cell r="AR1075">
            <v>-10.8</v>
          </cell>
          <cell r="AT1075" t="str">
            <v>Manufacturing</v>
          </cell>
          <cell r="AU1075" t="str">
            <v>Construction</v>
          </cell>
          <cell r="AV1075" t="str">
            <v>Retail Trade</v>
          </cell>
          <cell r="AW1075" t="str">
            <v>Administrative and Support Services</v>
          </cell>
          <cell r="AX1075">
            <v>89.6</v>
          </cell>
          <cell r="AY1075">
            <v>4.7</v>
          </cell>
          <cell r="AZ1075">
            <v>2.8</v>
          </cell>
          <cell r="BA1075">
            <v>2.8</v>
          </cell>
          <cell r="BN1075">
            <v>22</v>
          </cell>
          <cell r="BO1075">
            <v>54.5</v>
          </cell>
          <cell r="BP1075">
            <v>9.8000000000000007</v>
          </cell>
          <cell r="BQ1075">
            <v>5.7</v>
          </cell>
          <cell r="BR1075">
            <v>8.1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5</v>
          </cell>
          <cell r="BX1075">
            <v>27.5</v>
          </cell>
          <cell r="BY1075">
            <v>21.7</v>
          </cell>
          <cell r="BZ1075">
            <v>23.3</v>
          </cell>
          <cell r="CA1075">
            <v>15</v>
          </cell>
          <cell r="CB1075">
            <v>7.5</v>
          </cell>
          <cell r="CC1075">
            <v>0</v>
          </cell>
          <cell r="CD1075">
            <v>40</v>
          </cell>
          <cell r="CF1075" t="str">
            <v>Other Industries</v>
          </cell>
          <cell r="CG1075">
            <v>0.10000000000000853</v>
          </cell>
        </row>
        <row r="1076">
          <cell r="B1076">
            <v>711711</v>
          </cell>
          <cell r="C1076" t="str">
            <v>Footwear Production Machine Operators</v>
          </cell>
          <cell r="E1076" t="str">
            <v>n/a</v>
          </cell>
          <cell r="F1076" t="str">
            <v>n/a</v>
          </cell>
          <cell r="G1076">
            <v>31</v>
          </cell>
          <cell r="H1076">
            <v>66</v>
          </cell>
          <cell r="I1076">
            <v>79</v>
          </cell>
          <cell r="J1076">
            <v>21</v>
          </cell>
          <cell r="K1076">
            <v>0</v>
          </cell>
          <cell r="L1076">
            <v>1.7</v>
          </cell>
          <cell r="M1076">
            <v>5.8</v>
          </cell>
          <cell r="N1076">
            <v>10.5</v>
          </cell>
          <cell r="O1076">
            <v>30.8</v>
          </cell>
          <cell r="P1076">
            <v>9.3000000000000007</v>
          </cell>
          <cell r="Q1076">
            <v>41.9</v>
          </cell>
          <cell r="Y1076">
            <v>79</v>
          </cell>
          <cell r="AA1076">
            <v>7.1</v>
          </cell>
          <cell r="AF1076">
            <v>40</v>
          </cell>
          <cell r="AH1076">
            <v>220</v>
          </cell>
          <cell r="AI1076">
            <v>218</v>
          </cell>
          <cell r="AN1076">
            <v>-94.1</v>
          </cell>
          <cell r="AR1076">
            <v>-10.8</v>
          </cell>
          <cell r="AT1076" t="str">
            <v>Manufacturing</v>
          </cell>
          <cell r="AU1076" t="str">
            <v>Retail Trade</v>
          </cell>
          <cell r="AV1076" t="str">
            <v>Mining</v>
          </cell>
          <cell r="AW1076" t="str">
            <v>Construction</v>
          </cell>
          <cell r="AX1076">
            <v>85.1</v>
          </cell>
          <cell r="AY1076">
            <v>5.0999999999999996</v>
          </cell>
          <cell r="AZ1076">
            <v>2.2999999999999998</v>
          </cell>
          <cell r="BA1076">
            <v>2.2999999999999998</v>
          </cell>
          <cell r="BN1076">
            <v>34.5</v>
          </cell>
          <cell r="BO1076">
            <v>30</v>
          </cell>
          <cell r="BP1076">
            <v>10</v>
          </cell>
          <cell r="BQ1076">
            <v>22.7</v>
          </cell>
          <cell r="BR1076">
            <v>2.7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1.4</v>
          </cell>
          <cell r="BX1076">
            <v>9</v>
          </cell>
          <cell r="BY1076">
            <v>16.7</v>
          </cell>
          <cell r="BZ1076">
            <v>41.9</v>
          </cell>
          <cell r="CA1076">
            <v>14.3</v>
          </cell>
          <cell r="CB1076">
            <v>13.3</v>
          </cell>
          <cell r="CC1076">
            <v>3.3</v>
          </cell>
          <cell r="CD1076">
            <v>50</v>
          </cell>
          <cell r="CF1076" t="str">
            <v>Other Industries</v>
          </cell>
          <cell r="CG1076">
            <v>5.2000000000000171</v>
          </cell>
        </row>
        <row r="1077">
          <cell r="B1077">
            <v>711712</v>
          </cell>
          <cell r="C1077" t="str">
            <v>Hide and Skin Processing Machine Operators</v>
          </cell>
          <cell r="E1077" t="str">
            <v>n/a</v>
          </cell>
          <cell r="F1077" t="str">
            <v>n/a</v>
          </cell>
          <cell r="G1077">
            <v>91</v>
          </cell>
          <cell r="H1077">
            <v>8</v>
          </cell>
          <cell r="I1077">
            <v>83</v>
          </cell>
          <cell r="J1077">
            <v>17</v>
          </cell>
          <cell r="K1077">
            <v>0</v>
          </cell>
          <cell r="L1077">
            <v>3.7</v>
          </cell>
          <cell r="M1077">
            <v>1.8</v>
          </cell>
          <cell r="N1077">
            <v>28.7</v>
          </cell>
          <cell r="O1077">
            <v>23.8</v>
          </cell>
          <cell r="P1077">
            <v>7.9</v>
          </cell>
          <cell r="Q1077">
            <v>34.1</v>
          </cell>
          <cell r="Y1077">
            <v>83</v>
          </cell>
          <cell r="AA1077">
            <v>7.1</v>
          </cell>
          <cell r="AF1077">
            <v>44</v>
          </cell>
          <cell r="AH1077">
            <v>190</v>
          </cell>
          <cell r="AI1077">
            <v>190</v>
          </cell>
          <cell r="AN1077">
            <v>-94.1</v>
          </cell>
          <cell r="AR1077">
            <v>-10.8</v>
          </cell>
          <cell r="AT1077" t="str">
            <v>Manufacturing</v>
          </cell>
          <cell r="AU1077" t="str">
            <v>Other Services</v>
          </cell>
          <cell r="AV1077" t="str">
            <v>Wholesale Trade</v>
          </cell>
          <cell r="AW1077" t="str">
            <v>Agriculture, Forestry and Fishing</v>
          </cell>
          <cell r="AX1077">
            <v>83.1</v>
          </cell>
          <cell r="AY1077">
            <v>6.3</v>
          </cell>
          <cell r="AZ1077">
            <v>3.8</v>
          </cell>
          <cell r="BA1077">
            <v>3.1</v>
          </cell>
          <cell r="BN1077">
            <v>29.1</v>
          </cell>
          <cell r="BO1077">
            <v>25.3</v>
          </cell>
          <cell r="BP1077">
            <v>31.3</v>
          </cell>
          <cell r="BQ1077">
            <v>7.7</v>
          </cell>
          <cell r="BR1077">
            <v>4.4000000000000004</v>
          </cell>
          <cell r="BS1077">
            <v>2.2000000000000002</v>
          </cell>
          <cell r="BT1077">
            <v>0</v>
          </cell>
          <cell r="BU1077">
            <v>0</v>
          </cell>
          <cell r="BV1077">
            <v>0</v>
          </cell>
          <cell r="BW1077">
            <v>10.8</v>
          </cell>
          <cell r="BX1077">
            <v>17.399999999999999</v>
          </cell>
          <cell r="BY1077">
            <v>22.6</v>
          </cell>
          <cell r="BZ1077">
            <v>27.2</v>
          </cell>
          <cell r="CA1077">
            <v>12.3</v>
          </cell>
          <cell r="CB1077">
            <v>7.2</v>
          </cell>
          <cell r="CC1077">
            <v>2.6</v>
          </cell>
          <cell r="CD1077">
            <v>45</v>
          </cell>
          <cell r="CF1077" t="str">
            <v>Other Industries</v>
          </cell>
          <cell r="CG1077">
            <v>3.7000000000000171</v>
          </cell>
        </row>
        <row r="1078">
          <cell r="B1078">
            <v>711713</v>
          </cell>
          <cell r="C1078" t="str">
            <v>Knitting Machine Operators</v>
          </cell>
          <cell r="E1078" t="str">
            <v>n/a</v>
          </cell>
          <cell r="F1078" t="str">
            <v>n/a</v>
          </cell>
          <cell r="G1078">
            <v>65</v>
          </cell>
          <cell r="H1078">
            <v>31</v>
          </cell>
          <cell r="I1078">
            <v>71</v>
          </cell>
          <cell r="J1078">
            <v>29</v>
          </cell>
          <cell r="K1078">
            <v>0</v>
          </cell>
          <cell r="L1078">
            <v>0</v>
          </cell>
          <cell r="M1078">
            <v>0</v>
          </cell>
          <cell r="N1078">
            <v>27.7</v>
          </cell>
          <cell r="O1078">
            <v>25.5</v>
          </cell>
          <cell r="P1078">
            <v>0</v>
          </cell>
          <cell r="Q1078">
            <v>46.8</v>
          </cell>
          <cell r="Y1078">
            <v>71</v>
          </cell>
          <cell r="AA1078">
            <v>7.1</v>
          </cell>
          <cell r="AF1078">
            <v>42</v>
          </cell>
          <cell r="AH1078">
            <v>80</v>
          </cell>
          <cell r="AI1078">
            <v>77</v>
          </cell>
          <cell r="AN1078">
            <v>-94.1</v>
          </cell>
          <cell r="AR1078">
            <v>-10.8</v>
          </cell>
          <cell r="AT1078" t="str">
            <v>Manufacturing</v>
          </cell>
          <cell r="AU1078" t="str">
            <v>Retail Trade</v>
          </cell>
          <cell r="AV1078" t="str">
            <v>No other main Industry</v>
          </cell>
          <cell r="AW1078" t="str">
            <v>No other main Industry</v>
          </cell>
          <cell r="AX1078">
            <v>87</v>
          </cell>
          <cell r="AY1078">
            <v>13</v>
          </cell>
          <cell r="AZ1078" t="str">
            <v>n/a</v>
          </cell>
          <cell r="BA1078" t="str">
            <v>n/a</v>
          </cell>
          <cell r="BN1078">
            <v>4</v>
          </cell>
          <cell r="BO1078">
            <v>74.7</v>
          </cell>
          <cell r="BP1078">
            <v>9.3000000000000007</v>
          </cell>
          <cell r="BQ1078">
            <v>12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3.9</v>
          </cell>
          <cell r="BY1078">
            <v>7.8</v>
          </cell>
          <cell r="BZ1078">
            <v>33.799999999999997</v>
          </cell>
          <cell r="CA1078">
            <v>23.4</v>
          </cell>
          <cell r="CB1078">
            <v>18.2</v>
          </cell>
          <cell r="CC1078">
            <v>13</v>
          </cell>
          <cell r="CD1078">
            <v>55</v>
          </cell>
          <cell r="CF1078" t="str">
            <v>No other main Industry</v>
          </cell>
          <cell r="CG1078" t="str">
            <v>n/a</v>
          </cell>
        </row>
        <row r="1079">
          <cell r="B1079">
            <v>711714</v>
          </cell>
          <cell r="C1079" t="str">
            <v>Textile Dyeing and Finishing Machine Operators</v>
          </cell>
          <cell r="E1079" t="str">
            <v>n/a</v>
          </cell>
          <cell r="F1079" t="str">
            <v>n/a</v>
          </cell>
          <cell r="G1079">
            <v>80</v>
          </cell>
          <cell r="H1079">
            <v>17</v>
          </cell>
          <cell r="I1079">
            <v>74</v>
          </cell>
          <cell r="J1079">
            <v>26</v>
          </cell>
          <cell r="K1079">
            <v>0</v>
          </cell>
          <cell r="L1079">
            <v>18.5</v>
          </cell>
          <cell r="M1079">
            <v>0</v>
          </cell>
          <cell r="N1079">
            <v>24.6</v>
          </cell>
          <cell r="O1079">
            <v>21.5</v>
          </cell>
          <cell r="P1079">
            <v>10.8</v>
          </cell>
          <cell r="Q1079">
            <v>24.6</v>
          </cell>
          <cell r="Y1079">
            <v>74</v>
          </cell>
          <cell r="AA1079">
            <v>7.1</v>
          </cell>
          <cell r="AF1079">
            <v>42</v>
          </cell>
          <cell r="AH1079">
            <v>100</v>
          </cell>
          <cell r="AI1079">
            <v>99</v>
          </cell>
          <cell r="AN1079">
            <v>-94.1</v>
          </cell>
          <cell r="AR1079">
            <v>-10.8</v>
          </cell>
          <cell r="AT1079" t="str">
            <v>Manufacturing</v>
          </cell>
          <cell r="AU1079" t="str">
            <v>Retail Trade</v>
          </cell>
          <cell r="AV1079" t="str">
            <v>Wholesale Trade</v>
          </cell>
          <cell r="AW1079" t="str">
            <v>Other Services</v>
          </cell>
          <cell r="AX1079">
            <v>85.4</v>
          </cell>
          <cell r="AY1079">
            <v>5.6</v>
          </cell>
          <cell r="AZ1079">
            <v>4.5</v>
          </cell>
          <cell r="BA1079">
            <v>4.5</v>
          </cell>
          <cell r="BN1079">
            <v>18.8</v>
          </cell>
          <cell r="BO1079">
            <v>66.3</v>
          </cell>
          <cell r="BP1079">
            <v>6.9</v>
          </cell>
          <cell r="BQ1079">
            <v>4</v>
          </cell>
          <cell r="BR1079">
            <v>4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4.7</v>
          </cell>
          <cell r="BX1079">
            <v>13.2</v>
          </cell>
          <cell r="BY1079">
            <v>13.2</v>
          </cell>
          <cell r="BZ1079">
            <v>27.4</v>
          </cell>
          <cell r="CA1079">
            <v>17.899999999999999</v>
          </cell>
          <cell r="CB1079">
            <v>15.1</v>
          </cell>
          <cell r="CC1079">
            <v>8.5</v>
          </cell>
          <cell r="CD1079">
            <v>53</v>
          </cell>
          <cell r="CF1079" t="str">
            <v>No other main Industry</v>
          </cell>
          <cell r="CG1079" t="str">
            <v>n/a</v>
          </cell>
        </row>
        <row r="1080">
          <cell r="B1080">
            <v>711715</v>
          </cell>
          <cell r="C1080" t="str">
            <v>Weaving Machine Operators</v>
          </cell>
          <cell r="E1080" t="str">
            <v>n/a</v>
          </cell>
          <cell r="F1080" t="str">
            <v>n/a</v>
          </cell>
          <cell r="G1080">
            <v>52</v>
          </cell>
          <cell r="H1080">
            <v>50</v>
          </cell>
          <cell r="I1080">
            <v>73</v>
          </cell>
          <cell r="J1080">
            <v>28</v>
          </cell>
          <cell r="K1080">
            <v>0</v>
          </cell>
          <cell r="L1080">
            <v>9.1999999999999993</v>
          </cell>
          <cell r="M1080">
            <v>6</v>
          </cell>
          <cell r="N1080">
            <v>25</v>
          </cell>
          <cell r="O1080">
            <v>24.5</v>
          </cell>
          <cell r="P1080">
            <v>4.3</v>
          </cell>
          <cell r="Q1080">
            <v>31</v>
          </cell>
          <cell r="Y1080">
            <v>73</v>
          </cell>
          <cell r="AA1080">
            <v>7.1</v>
          </cell>
          <cell r="AF1080">
            <v>42</v>
          </cell>
          <cell r="AH1080">
            <v>230</v>
          </cell>
          <cell r="AI1080">
            <v>226</v>
          </cell>
          <cell r="AN1080">
            <v>-94.1</v>
          </cell>
          <cell r="AR1080">
            <v>-10.8</v>
          </cell>
          <cell r="AT1080" t="str">
            <v>Manufacturing</v>
          </cell>
          <cell r="AU1080" t="str">
            <v>Arts and Recreation Services</v>
          </cell>
          <cell r="AV1080" t="str">
            <v>Health Care and Social Assistance</v>
          </cell>
          <cell r="AW1080" t="str">
            <v>Other Services</v>
          </cell>
          <cell r="AX1080">
            <v>64.099999999999994</v>
          </cell>
          <cell r="AY1080">
            <v>8.1999999999999993</v>
          </cell>
          <cell r="AZ1080">
            <v>7.7</v>
          </cell>
          <cell r="BA1080">
            <v>4.5999999999999996</v>
          </cell>
          <cell r="BN1080">
            <v>20.399999999999999</v>
          </cell>
          <cell r="BO1080">
            <v>46.8</v>
          </cell>
          <cell r="BP1080">
            <v>17.899999999999999</v>
          </cell>
          <cell r="BQ1080">
            <v>6</v>
          </cell>
          <cell r="BR1080">
            <v>1.7</v>
          </cell>
          <cell r="BS1080">
            <v>2.6</v>
          </cell>
          <cell r="BT1080">
            <v>4.7</v>
          </cell>
          <cell r="BU1080">
            <v>0</v>
          </cell>
          <cell r="BV1080">
            <v>1.3</v>
          </cell>
          <cell r="BW1080">
            <v>5.8</v>
          </cell>
          <cell r="BX1080">
            <v>15.5</v>
          </cell>
          <cell r="BY1080">
            <v>19.5</v>
          </cell>
          <cell r="BZ1080">
            <v>25.7</v>
          </cell>
          <cell r="CA1080">
            <v>14.6</v>
          </cell>
          <cell r="CB1080">
            <v>11.1</v>
          </cell>
          <cell r="CC1080">
            <v>6.6</v>
          </cell>
          <cell r="CD1080">
            <v>48</v>
          </cell>
          <cell r="CF1080" t="str">
            <v>Other Industries</v>
          </cell>
          <cell r="CG1080">
            <v>15.400000000000006</v>
          </cell>
        </row>
        <row r="1081">
          <cell r="B1081">
            <v>711716</v>
          </cell>
          <cell r="C1081" t="str">
            <v>Yarn Carding and Spinning Machine Operators</v>
          </cell>
          <cell r="E1081" t="str">
            <v>n/a</v>
          </cell>
          <cell r="F1081" t="str">
            <v>n/a</v>
          </cell>
          <cell r="G1081">
            <v>88</v>
          </cell>
          <cell r="H1081">
            <v>13</v>
          </cell>
          <cell r="I1081">
            <v>93</v>
          </cell>
          <cell r="J1081">
            <v>7</v>
          </cell>
          <cell r="K1081">
            <v>0</v>
          </cell>
          <cell r="L1081">
            <v>0</v>
          </cell>
          <cell r="M1081">
            <v>0</v>
          </cell>
          <cell r="N1081">
            <v>31.3</v>
          </cell>
          <cell r="O1081">
            <v>27.5</v>
          </cell>
          <cell r="P1081">
            <v>10</v>
          </cell>
          <cell r="Q1081">
            <v>31.3</v>
          </cell>
          <cell r="Y1081">
            <v>93</v>
          </cell>
          <cell r="AA1081">
            <v>7.1</v>
          </cell>
          <cell r="AF1081">
            <v>50</v>
          </cell>
          <cell r="AH1081">
            <v>230</v>
          </cell>
          <cell r="AI1081">
            <v>229</v>
          </cell>
          <cell r="AN1081">
            <v>-94.1</v>
          </cell>
          <cell r="AR1081">
            <v>-10.8</v>
          </cell>
          <cell r="AT1081" t="str">
            <v>Agriculture, Forestry and Fishing</v>
          </cell>
          <cell r="AU1081" t="str">
            <v>Manufacturing</v>
          </cell>
          <cell r="AV1081" t="str">
            <v>Wholesale Trade</v>
          </cell>
          <cell r="AW1081" t="str">
            <v>Construction</v>
          </cell>
          <cell r="AX1081">
            <v>59.6</v>
          </cell>
          <cell r="AY1081">
            <v>33.9</v>
          </cell>
          <cell r="AZ1081">
            <v>4.0999999999999996</v>
          </cell>
          <cell r="BA1081">
            <v>2.2999999999999998</v>
          </cell>
          <cell r="BN1081">
            <v>46.6</v>
          </cell>
          <cell r="BO1081">
            <v>29.7</v>
          </cell>
          <cell r="BP1081">
            <v>20.7</v>
          </cell>
          <cell r="BQ1081">
            <v>1.7</v>
          </cell>
          <cell r="BR1081">
            <v>1.3</v>
          </cell>
          <cell r="BS1081">
            <v>0</v>
          </cell>
          <cell r="BT1081">
            <v>0</v>
          </cell>
          <cell r="BU1081">
            <v>0</v>
          </cell>
          <cell r="BV1081">
            <v>1.7</v>
          </cell>
          <cell r="BW1081">
            <v>11.4</v>
          </cell>
          <cell r="BX1081">
            <v>22.3</v>
          </cell>
          <cell r="BY1081">
            <v>21.8</v>
          </cell>
          <cell r="BZ1081">
            <v>28.8</v>
          </cell>
          <cell r="CA1081">
            <v>10.5</v>
          </cell>
          <cell r="CB1081">
            <v>2.2000000000000002</v>
          </cell>
          <cell r="CC1081">
            <v>1.3</v>
          </cell>
          <cell r="CD1081">
            <v>43</v>
          </cell>
          <cell r="CF1081" t="str">
            <v>Other Industries</v>
          </cell>
          <cell r="CG1081">
            <v>0.10000000000000853</v>
          </cell>
        </row>
        <row r="1082">
          <cell r="B1082">
            <v>711799</v>
          </cell>
          <cell r="C1082" t="str">
            <v>Other Textile and Footwear Production Machine Operators</v>
          </cell>
          <cell r="E1082" t="str">
            <v>n/a</v>
          </cell>
          <cell r="F1082" t="str">
            <v>n/a</v>
          </cell>
          <cell r="G1082">
            <v>75</v>
          </cell>
          <cell r="H1082">
            <v>25</v>
          </cell>
          <cell r="I1082">
            <v>82</v>
          </cell>
          <cell r="J1082">
            <v>18</v>
          </cell>
          <cell r="K1082">
            <v>0.9</v>
          </cell>
          <cell r="L1082">
            <v>6.1</v>
          </cell>
          <cell r="M1082">
            <v>4.9000000000000004</v>
          </cell>
          <cell r="N1082">
            <v>17.100000000000001</v>
          </cell>
          <cell r="O1082">
            <v>30.7</v>
          </cell>
          <cell r="P1082">
            <v>7.5</v>
          </cell>
          <cell r="Q1082">
            <v>32.799999999999997</v>
          </cell>
          <cell r="Y1082">
            <v>82</v>
          </cell>
          <cell r="AA1082">
            <v>7.1</v>
          </cell>
          <cell r="AF1082">
            <v>41</v>
          </cell>
          <cell r="AH1082">
            <v>400</v>
          </cell>
          <cell r="AI1082">
            <v>396</v>
          </cell>
          <cell r="AN1082">
            <v>-94.1</v>
          </cell>
          <cell r="AR1082">
            <v>-10.8</v>
          </cell>
          <cell r="AT1082" t="str">
            <v>Manufacturing</v>
          </cell>
          <cell r="AU1082" t="str">
            <v>Agriculture, Forestry and Fishing</v>
          </cell>
          <cell r="AV1082" t="str">
            <v>Wholesale Trade</v>
          </cell>
          <cell r="AW1082" t="str">
            <v>Retail Trade</v>
          </cell>
          <cell r="AX1082">
            <v>76.900000000000006</v>
          </cell>
          <cell r="AY1082">
            <v>6.3</v>
          </cell>
          <cell r="AZ1082">
            <v>2.9</v>
          </cell>
          <cell r="BA1082">
            <v>2.6</v>
          </cell>
          <cell r="BN1082">
            <v>20.100000000000001</v>
          </cell>
          <cell r="BO1082">
            <v>43.3</v>
          </cell>
          <cell r="BP1082">
            <v>24.9</v>
          </cell>
          <cell r="BQ1082">
            <v>2.8</v>
          </cell>
          <cell r="BR1082">
            <v>7.1</v>
          </cell>
          <cell r="BS1082">
            <v>1.8</v>
          </cell>
          <cell r="BT1082">
            <v>0</v>
          </cell>
          <cell r="BU1082">
            <v>0</v>
          </cell>
          <cell r="BV1082">
            <v>1.8</v>
          </cell>
          <cell r="BW1082">
            <v>5.0999999999999996</v>
          </cell>
          <cell r="BX1082">
            <v>17.7</v>
          </cell>
          <cell r="BY1082">
            <v>18.399999999999999</v>
          </cell>
          <cell r="BZ1082">
            <v>29</v>
          </cell>
          <cell r="CA1082">
            <v>14.4</v>
          </cell>
          <cell r="CB1082">
            <v>8.6</v>
          </cell>
          <cell r="CC1082">
            <v>5.0999999999999996</v>
          </cell>
          <cell r="CD1082">
            <v>46</v>
          </cell>
          <cell r="CF1082" t="str">
            <v>Other Industries</v>
          </cell>
          <cell r="CG1082">
            <v>11.299999999999997</v>
          </cell>
        </row>
        <row r="1083">
          <cell r="B1083">
            <v>711911</v>
          </cell>
          <cell r="C1083" t="str">
            <v>Chemical Production Machine Operators</v>
          </cell>
          <cell r="E1083">
            <v>1387</v>
          </cell>
          <cell r="F1083" t="str">
            <v>n/a</v>
          </cell>
          <cell r="G1083">
            <v>71</v>
          </cell>
          <cell r="H1083">
            <v>29</v>
          </cell>
          <cell r="I1083">
            <v>82</v>
          </cell>
          <cell r="J1083">
            <v>18</v>
          </cell>
          <cell r="K1083">
            <v>3.5</v>
          </cell>
          <cell r="L1083">
            <v>16.100000000000001</v>
          </cell>
          <cell r="M1083">
            <v>9.5</v>
          </cell>
          <cell r="N1083">
            <v>21.2</v>
          </cell>
          <cell r="O1083">
            <v>23.6</v>
          </cell>
          <cell r="P1083">
            <v>6.8</v>
          </cell>
          <cell r="Q1083">
            <v>19.3</v>
          </cell>
          <cell r="Y1083">
            <v>82</v>
          </cell>
          <cell r="AA1083">
            <v>8.3000000000000007</v>
          </cell>
          <cell r="AF1083">
            <v>44</v>
          </cell>
          <cell r="AH1083">
            <v>2400</v>
          </cell>
          <cell r="AI1083">
            <v>2368</v>
          </cell>
          <cell r="AN1083">
            <v>32.5</v>
          </cell>
          <cell r="AR1083">
            <v>-5.2</v>
          </cell>
          <cell r="AT1083" t="str">
            <v>Manufacturing</v>
          </cell>
          <cell r="AU1083" t="str">
            <v>Retail Trade</v>
          </cell>
          <cell r="AV1083" t="str">
            <v>Wholesale Trade</v>
          </cell>
          <cell r="AW1083" t="str">
            <v>Mining</v>
          </cell>
          <cell r="AX1083">
            <v>73.3</v>
          </cell>
          <cell r="AY1083">
            <v>7.3</v>
          </cell>
          <cell r="AZ1083">
            <v>6.9</v>
          </cell>
          <cell r="BA1083">
            <v>3.5</v>
          </cell>
          <cell r="BN1083">
            <v>31.3</v>
          </cell>
          <cell r="BO1083">
            <v>33.9</v>
          </cell>
          <cell r="BP1083">
            <v>17.399999999999999</v>
          </cell>
          <cell r="BQ1083">
            <v>5.0999999999999996</v>
          </cell>
          <cell r="BR1083">
            <v>10.4</v>
          </cell>
          <cell r="BS1083">
            <v>1.6</v>
          </cell>
          <cell r="BT1083">
            <v>0.2</v>
          </cell>
          <cell r="BU1083">
            <v>0.1</v>
          </cell>
          <cell r="BV1083">
            <v>1.1000000000000001</v>
          </cell>
          <cell r="BW1083">
            <v>6</v>
          </cell>
          <cell r="BX1083">
            <v>20.6</v>
          </cell>
          <cell r="BY1083">
            <v>25.2</v>
          </cell>
          <cell r="BZ1083">
            <v>28.1</v>
          </cell>
          <cell r="CA1083">
            <v>11</v>
          </cell>
          <cell r="CB1083">
            <v>5.9</v>
          </cell>
          <cell r="CC1083">
            <v>2</v>
          </cell>
          <cell r="CD1083">
            <v>43</v>
          </cell>
          <cell r="CF1083" t="str">
            <v>Other Industries</v>
          </cell>
          <cell r="CG1083">
            <v>9</v>
          </cell>
        </row>
        <row r="1084">
          <cell r="B1084">
            <v>711912</v>
          </cell>
          <cell r="C1084" t="str">
            <v>Motion Picture Projectionists</v>
          </cell>
          <cell r="E1084">
            <v>1387</v>
          </cell>
          <cell r="F1084" t="str">
            <v>n/a</v>
          </cell>
          <cell r="G1084">
            <v>81</v>
          </cell>
          <cell r="H1084">
            <v>21</v>
          </cell>
          <cell r="I1084">
            <v>36</v>
          </cell>
          <cell r="J1084">
            <v>64</v>
          </cell>
          <cell r="K1084">
            <v>2.2000000000000002</v>
          </cell>
          <cell r="L1084">
            <v>17</v>
          </cell>
          <cell r="M1084">
            <v>10.4</v>
          </cell>
          <cell r="N1084">
            <v>11.1</v>
          </cell>
          <cell r="O1084">
            <v>50.4</v>
          </cell>
          <cell r="P1084">
            <v>4.4000000000000004</v>
          </cell>
          <cell r="Q1084">
            <v>4.4000000000000004</v>
          </cell>
          <cell r="Y1084">
            <v>36</v>
          </cell>
          <cell r="AA1084">
            <v>8.3000000000000007</v>
          </cell>
          <cell r="AF1084">
            <v>41</v>
          </cell>
          <cell r="AH1084">
            <v>160</v>
          </cell>
          <cell r="AI1084">
            <v>160</v>
          </cell>
          <cell r="AN1084">
            <v>32.5</v>
          </cell>
          <cell r="AR1084">
            <v>-5.2</v>
          </cell>
          <cell r="AT1084" t="str">
            <v>Information Media and Telecommunications</v>
          </cell>
          <cell r="AU1084" t="str">
            <v>Arts and Recreation Services</v>
          </cell>
          <cell r="AV1084" t="str">
            <v>Professional, Scientific and Technical Services</v>
          </cell>
          <cell r="AW1084" t="str">
            <v>Administrative and Support Services</v>
          </cell>
          <cell r="AX1084">
            <v>83.8</v>
          </cell>
          <cell r="AY1084">
            <v>8.8000000000000007</v>
          </cell>
          <cell r="AZ1084">
            <v>1.9</v>
          </cell>
          <cell r="BA1084">
            <v>1.9</v>
          </cell>
          <cell r="BN1084">
            <v>31</v>
          </cell>
          <cell r="BO1084">
            <v>22.8</v>
          </cell>
          <cell r="BP1084">
            <v>22.8</v>
          </cell>
          <cell r="BQ1084">
            <v>6.3</v>
          </cell>
          <cell r="BR1084">
            <v>15.2</v>
          </cell>
          <cell r="BS1084">
            <v>1.9</v>
          </cell>
          <cell r="BT1084">
            <v>0</v>
          </cell>
          <cell r="BU1084">
            <v>0</v>
          </cell>
          <cell r="BV1084">
            <v>10.199999999999999</v>
          </cell>
          <cell r="BW1084">
            <v>25.3</v>
          </cell>
          <cell r="BX1084">
            <v>23.5</v>
          </cell>
          <cell r="BY1084">
            <v>19.899999999999999</v>
          </cell>
          <cell r="BZ1084">
            <v>9.6</v>
          </cell>
          <cell r="CA1084">
            <v>4.8</v>
          </cell>
          <cell r="CB1084">
            <v>2.4</v>
          </cell>
          <cell r="CC1084">
            <v>4.2</v>
          </cell>
          <cell r="CD1084">
            <v>30</v>
          </cell>
          <cell r="CF1084" t="str">
            <v>Other Industries</v>
          </cell>
          <cell r="CG1084">
            <v>3.5999999999999943</v>
          </cell>
        </row>
        <row r="1085">
          <cell r="B1085">
            <v>711913</v>
          </cell>
          <cell r="C1085" t="str">
            <v>Sand Blasters</v>
          </cell>
          <cell r="E1085">
            <v>1387</v>
          </cell>
          <cell r="F1085" t="str">
            <v>n/a</v>
          </cell>
          <cell r="G1085">
            <v>100</v>
          </cell>
          <cell r="H1085">
            <v>1</v>
          </cell>
          <cell r="I1085">
            <v>83</v>
          </cell>
          <cell r="J1085">
            <v>17</v>
          </cell>
          <cell r="K1085">
            <v>0</v>
          </cell>
          <cell r="L1085">
            <v>0</v>
          </cell>
          <cell r="M1085">
            <v>0.7</v>
          </cell>
          <cell r="N1085">
            <v>31.1</v>
          </cell>
          <cell r="O1085">
            <v>17.2</v>
          </cell>
          <cell r="P1085">
            <v>9.9</v>
          </cell>
          <cell r="Q1085">
            <v>41.1</v>
          </cell>
          <cell r="Y1085">
            <v>83</v>
          </cell>
          <cell r="AA1085">
            <v>8.3000000000000007</v>
          </cell>
          <cell r="AF1085">
            <v>45</v>
          </cell>
          <cell r="AH1085">
            <v>600</v>
          </cell>
          <cell r="AI1085">
            <v>596</v>
          </cell>
          <cell r="AN1085">
            <v>32.5</v>
          </cell>
          <cell r="AR1085">
            <v>-5.2</v>
          </cell>
          <cell r="AT1085" t="str">
            <v>Construction</v>
          </cell>
          <cell r="AU1085" t="str">
            <v>Manufacturing</v>
          </cell>
          <cell r="AV1085" t="str">
            <v>Administrative and Support Services</v>
          </cell>
          <cell r="AW1085" t="str">
            <v>Other Services</v>
          </cell>
          <cell r="AX1085">
            <v>59.9</v>
          </cell>
          <cell r="AY1085">
            <v>23.6</v>
          </cell>
          <cell r="AZ1085">
            <v>4.8</v>
          </cell>
          <cell r="BA1085">
            <v>4.4000000000000004</v>
          </cell>
          <cell r="BN1085">
            <v>22.2</v>
          </cell>
          <cell r="BO1085">
            <v>20.5</v>
          </cell>
          <cell r="BP1085">
            <v>27.8</v>
          </cell>
          <cell r="BQ1085">
            <v>7.8</v>
          </cell>
          <cell r="BR1085">
            <v>17.2</v>
          </cell>
          <cell r="BS1085">
            <v>2.2999999999999998</v>
          </cell>
          <cell r="BT1085">
            <v>1.5</v>
          </cell>
          <cell r="BU1085">
            <v>0.7</v>
          </cell>
          <cell r="BV1085">
            <v>2.2999999999999998</v>
          </cell>
          <cell r="BW1085">
            <v>11.8</v>
          </cell>
          <cell r="BX1085">
            <v>24.5</v>
          </cell>
          <cell r="BY1085">
            <v>23.1</v>
          </cell>
          <cell r="BZ1085">
            <v>24.5</v>
          </cell>
          <cell r="CA1085">
            <v>8.3000000000000007</v>
          </cell>
          <cell r="CB1085">
            <v>3.7</v>
          </cell>
          <cell r="CC1085">
            <v>1.8</v>
          </cell>
          <cell r="CD1085">
            <v>39</v>
          </cell>
          <cell r="CF1085" t="str">
            <v>Other Industries</v>
          </cell>
          <cell r="CG1085">
            <v>7.2999999999999972</v>
          </cell>
        </row>
        <row r="1086">
          <cell r="B1086">
            <v>711914</v>
          </cell>
          <cell r="C1086" t="str">
            <v>Sterilisation Technicians</v>
          </cell>
          <cell r="E1086">
            <v>1387</v>
          </cell>
          <cell r="F1086" t="str">
            <v>n/a</v>
          </cell>
          <cell r="G1086">
            <v>28</v>
          </cell>
          <cell r="H1086">
            <v>72</v>
          </cell>
          <cell r="I1086">
            <v>60</v>
          </cell>
          <cell r="J1086">
            <v>40</v>
          </cell>
          <cell r="K1086">
            <v>2.9</v>
          </cell>
          <cell r="L1086">
            <v>13.8</v>
          </cell>
          <cell r="M1086">
            <v>11.8</v>
          </cell>
          <cell r="N1086">
            <v>41.1</v>
          </cell>
          <cell r="O1086">
            <v>13.4</v>
          </cell>
          <cell r="P1086">
            <v>4.5</v>
          </cell>
          <cell r="Q1086">
            <v>12.5</v>
          </cell>
          <cell r="Y1086">
            <v>60</v>
          </cell>
          <cell r="AA1086">
            <v>8.3000000000000007</v>
          </cell>
          <cell r="AF1086">
            <v>41</v>
          </cell>
          <cell r="AH1086">
            <v>4100</v>
          </cell>
          <cell r="AI1086">
            <v>4087</v>
          </cell>
          <cell r="AN1086">
            <v>32.5</v>
          </cell>
          <cell r="AR1086">
            <v>-5.2</v>
          </cell>
          <cell r="AT1086" t="str">
            <v>Health Care and Social Assistance</v>
          </cell>
          <cell r="AU1086" t="str">
            <v>Public Administration and Safety</v>
          </cell>
          <cell r="AV1086" t="str">
            <v>Manufacturing</v>
          </cell>
          <cell r="AW1086" t="str">
            <v>Administrative and Support Services</v>
          </cell>
          <cell r="AX1086">
            <v>94.1</v>
          </cell>
          <cell r="AY1086">
            <v>1.4</v>
          </cell>
          <cell r="AZ1086">
            <v>0.9</v>
          </cell>
          <cell r="BA1086">
            <v>0.9</v>
          </cell>
          <cell r="BN1086">
            <v>33.1</v>
          </cell>
          <cell r="BO1086">
            <v>26.8</v>
          </cell>
          <cell r="BP1086">
            <v>13.9</v>
          </cell>
          <cell r="BQ1086">
            <v>9</v>
          </cell>
          <cell r="BR1086">
            <v>12.2</v>
          </cell>
          <cell r="BS1086">
            <v>2.4</v>
          </cell>
          <cell r="BT1086">
            <v>0.8</v>
          </cell>
          <cell r="BU1086">
            <v>1.8</v>
          </cell>
          <cell r="BV1086">
            <v>0.6</v>
          </cell>
          <cell r="BW1086">
            <v>3.6</v>
          </cell>
          <cell r="BX1086">
            <v>11.3</v>
          </cell>
          <cell r="BY1086">
            <v>19</v>
          </cell>
          <cell r="BZ1086">
            <v>32.799999999999997</v>
          </cell>
          <cell r="CA1086">
            <v>16.899999999999999</v>
          </cell>
          <cell r="CB1086">
            <v>11.3</v>
          </cell>
          <cell r="CC1086">
            <v>4.5999999999999996</v>
          </cell>
          <cell r="CD1086">
            <v>50</v>
          </cell>
          <cell r="CF1086" t="str">
            <v>Other Industries</v>
          </cell>
          <cell r="CG1086">
            <v>2.6999999999999886</v>
          </cell>
        </row>
        <row r="1087">
          <cell r="B1087">
            <v>711999</v>
          </cell>
          <cell r="C1087" t="str">
            <v>Machine Operators (not covered elsewhere)</v>
          </cell>
          <cell r="E1087">
            <v>1387</v>
          </cell>
          <cell r="F1087" t="str">
            <v>n/a</v>
          </cell>
          <cell r="G1087">
            <v>85</v>
          </cell>
          <cell r="H1087">
            <v>15</v>
          </cell>
          <cell r="I1087">
            <v>67</v>
          </cell>
          <cell r="J1087">
            <v>33</v>
          </cell>
          <cell r="K1087">
            <v>1.8</v>
          </cell>
          <cell r="L1087">
            <v>6.9</v>
          </cell>
          <cell r="M1087">
            <v>6.4</v>
          </cell>
          <cell r="N1087">
            <v>24.6</v>
          </cell>
          <cell r="O1087">
            <v>26.5</v>
          </cell>
          <cell r="P1087">
            <v>8.1</v>
          </cell>
          <cell r="Q1087">
            <v>25.7</v>
          </cell>
          <cell r="Y1087">
            <v>67</v>
          </cell>
          <cell r="AA1087">
            <v>8.3000000000000007</v>
          </cell>
          <cell r="AF1087">
            <v>43</v>
          </cell>
          <cell r="AH1087">
            <v>4200</v>
          </cell>
          <cell r="AI1087">
            <v>4158</v>
          </cell>
          <cell r="AN1087">
            <v>32.5</v>
          </cell>
          <cell r="AR1087">
            <v>-5.2</v>
          </cell>
          <cell r="AT1087" t="str">
            <v>Electricity, Gas, Water and Waste Services</v>
          </cell>
          <cell r="AU1087" t="str">
            <v>Manufacturing</v>
          </cell>
          <cell r="AV1087" t="str">
            <v>Arts and Recreation Services</v>
          </cell>
          <cell r="AW1087" t="str">
            <v>Construction</v>
          </cell>
          <cell r="AX1087">
            <v>20.7</v>
          </cell>
          <cell r="AY1087">
            <v>20.100000000000001</v>
          </cell>
          <cell r="AZ1087">
            <v>18.8</v>
          </cell>
          <cell r="BA1087">
            <v>17.8</v>
          </cell>
          <cell r="BN1087">
            <v>28.4</v>
          </cell>
          <cell r="BO1087">
            <v>28.6</v>
          </cell>
          <cell r="BP1087">
            <v>24.7</v>
          </cell>
          <cell r="BQ1087">
            <v>7</v>
          </cell>
          <cell r="BR1087">
            <v>7.2</v>
          </cell>
          <cell r="BS1087">
            <v>1.9</v>
          </cell>
          <cell r="BT1087">
            <v>0.6</v>
          </cell>
          <cell r="BU1087">
            <v>1.5</v>
          </cell>
          <cell r="BV1087">
            <v>8.4</v>
          </cell>
          <cell r="BW1087">
            <v>15.1</v>
          </cell>
          <cell r="BX1087">
            <v>24.2</v>
          </cell>
          <cell r="BY1087">
            <v>19.3</v>
          </cell>
          <cell r="BZ1087">
            <v>18.899999999999999</v>
          </cell>
          <cell r="CA1087">
            <v>7.4</v>
          </cell>
          <cell r="CB1087">
            <v>4.5999999999999996</v>
          </cell>
          <cell r="CC1087">
            <v>2.2999999999999998</v>
          </cell>
          <cell r="CD1087">
            <v>36</v>
          </cell>
          <cell r="CF1087" t="str">
            <v>Other Industries</v>
          </cell>
          <cell r="CG1087">
            <v>22.600000000000009</v>
          </cell>
        </row>
        <row r="1088">
          <cell r="B1088">
            <v>712211</v>
          </cell>
          <cell r="C1088" t="str">
            <v>Drillers</v>
          </cell>
          <cell r="E1088">
            <v>2500</v>
          </cell>
          <cell r="F1088" t="str">
            <v>n/a</v>
          </cell>
          <cell r="G1088">
            <v>99</v>
          </cell>
          <cell r="H1088">
            <v>1</v>
          </cell>
          <cell r="I1088">
            <v>94</v>
          </cell>
          <cell r="J1088">
            <v>6</v>
          </cell>
          <cell r="K1088">
            <v>0.9</v>
          </cell>
          <cell r="L1088">
            <v>3.2</v>
          </cell>
          <cell r="M1088">
            <v>6.7</v>
          </cell>
          <cell r="N1088">
            <v>41.9</v>
          </cell>
          <cell r="O1088">
            <v>17.899999999999999</v>
          </cell>
          <cell r="P1088">
            <v>7.9</v>
          </cell>
          <cell r="Q1088">
            <v>21.5</v>
          </cell>
          <cell r="Y1088">
            <v>94</v>
          </cell>
          <cell r="AA1088">
            <v>1.9</v>
          </cell>
          <cell r="AF1088">
            <v>67</v>
          </cell>
          <cell r="AH1088">
            <v>6900</v>
          </cell>
          <cell r="AI1088">
            <v>6888</v>
          </cell>
          <cell r="AN1088">
            <v>37.9</v>
          </cell>
          <cell r="AR1088">
            <v>8.5</v>
          </cell>
          <cell r="AT1088" t="str">
            <v>Mining</v>
          </cell>
          <cell r="AU1088" t="str">
            <v>Construction</v>
          </cell>
          <cell r="AV1088" t="str">
            <v>Manufacturing</v>
          </cell>
          <cell r="AW1088" t="str">
            <v>Professional, Scientific and Technical Services</v>
          </cell>
          <cell r="AX1088">
            <v>68.400000000000006</v>
          </cell>
          <cell r="AY1088">
            <v>23.4</v>
          </cell>
          <cell r="AZ1088">
            <v>2.6</v>
          </cell>
          <cell r="BA1088">
            <v>1.2</v>
          </cell>
          <cell r="BN1088">
            <v>14.9</v>
          </cell>
          <cell r="BO1088">
            <v>9.8000000000000007</v>
          </cell>
          <cell r="BP1088">
            <v>26.2</v>
          </cell>
          <cell r="BQ1088">
            <v>7.5</v>
          </cell>
          <cell r="BR1088">
            <v>38.700000000000003</v>
          </cell>
          <cell r="BS1088">
            <v>1.9</v>
          </cell>
          <cell r="BT1088">
            <v>0.7</v>
          </cell>
          <cell r="BU1088">
            <v>0.2</v>
          </cell>
          <cell r="BV1088">
            <v>0.4</v>
          </cell>
          <cell r="BW1088">
            <v>4.5999999999999996</v>
          </cell>
          <cell r="BX1088">
            <v>36.1</v>
          </cell>
          <cell r="BY1088">
            <v>30.5</v>
          </cell>
          <cell r="BZ1088">
            <v>19.100000000000001</v>
          </cell>
          <cell r="CA1088">
            <v>5.4</v>
          </cell>
          <cell r="CB1088">
            <v>2.5</v>
          </cell>
          <cell r="CC1088">
            <v>1.4</v>
          </cell>
          <cell r="CD1088">
            <v>37</v>
          </cell>
          <cell r="CF1088" t="str">
            <v>Other Industries</v>
          </cell>
          <cell r="CG1088">
            <v>4.3999999999999915</v>
          </cell>
        </row>
        <row r="1089">
          <cell r="B1089">
            <v>712212</v>
          </cell>
          <cell r="C1089" t="str">
            <v>Miners</v>
          </cell>
          <cell r="E1089">
            <v>2500</v>
          </cell>
          <cell r="F1089" t="str">
            <v>n/a</v>
          </cell>
          <cell r="G1089">
            <v>92</v>
          </cell>
          <cell r="H1089">
            <v>8</v>
          </cell>
          <cell r="I1089">
            <v>95</v>
          </cell>
          <cell r="J1089">
            <v>6</v>
          </cell>
          <cell r="K1089">
            <v>0.5</v>
          </cell>
          <cell r="L1089">
            <v>2.2999999999999998</v>
          </cell>
          <cell r="M1089">
            <v>4.4000000000000004</v>
          </cell>
          <cell r="N1089">
            <v>36.799999999999997</v>
          </cell>
          <cell r="O1089">
            <v>18.7</v>
          </cell>
          <cell r="P1089">
            <v>7.8</v>
          </cell>
          <cell r="Q1089">
            <v>29.5</v>
          </cell>
          <cell r="Y1089">
            <v>95</v>
          </cell>
          <cell r="AA1089">
            <v>1.9</v>
          </cell>
          <cell r="AF1089">
            <v>60</v>
          </cell>
          <cell r="AH1089">
            <v>32300</v>
          </cell>
          <cell r="AI1089">
            <v>32283</v>
          </cell>
          <cell r="AN1089">
            <v>37.9</v>
          </cell>
          <cell r="AR1089">
            <v>8.5</v>
          </cell>
          <cell r="AT1089" t="str">
            <v>Mining</v>
          </cell>
          <cell r="AU1089" t="str">
            <v>Manufacturing</v>
          </cell>
          <cell r="AV1089" t="str">
            <v>Construction</v>
          </cell>
          <cell r="AW1089" t="str">
            <v>Administrative and Support Services</v>
          </cell>
          <cell r="AX1089">
            <v>89.8</v>
          </cell>
          <cell r="AY1089">
            <v>2.8</v>
          </cell>
          <cell r="AZ1089">
            <v>2</v>
          </cell>
          <cell r="BA1089">
            <v>1.6</v>
          </cell>
          <cell r="BN1089">
            <v>26.7</v>
          </cell>
          <cell r="BO1089">
            <v>3.4</v>
          </cell>
          <cell r="BP1089">
            <v>33.9</v>
          </cell>
          <cell r="BQ1089">
            <v>4.2</v>
          </cell>
          <cell r="BR1089">
            <v>29.1</v>
          </cell>
          <cell r="BS1089">
            <v>1.6</v>
          </cell>
          <cell r="BT1089">
            <v>1.1000000000000001</v>
          </cell>
          <cell r="BU1089">
            <v>0</v>
          </cell>
          <cell r="BV1089">
            <v>0.3</v>
          </cell>
          <cell r="BW1089">
            <v>3.5</v>
          </cell>
          <cell r="BX1089">
            <v>26.1</v>
          </cell>
          <cell r="BY1089">
            <v>28.9</v>
          </cell>
          <cell r="BZ1089">
            <v>26.2</v>
          </cell>
          <cell r="CA1089">
            <v>9.1999999999999993</v>
          </cell>
          <cell r="CB1089">
            <v>4.2</v>
          </cell>
          <cell r="CC1089">
            <v>1.5</v>
          </cell>
          <cell r="CD1089">
            <v>42</v>
          </cell>
          <cell r="CF1089" t="str">
            <v>Other Industries</v>
          </cell>
          <cell r="CG1089">
            <v>3.8000000000000114</v>
          </cell>
        </row>
        <row r="1090">
          <cell r="B1090">
            <v>712213</v>
          </cell>
          <cell r="C1090" t="str">
            <v>Shot Firers</v>
          </cell>
          <cell r="E1090">
            <v>2500</v>
          </cell>
          <cell r="F1090" t="str">
            <v>n/a</v>
          </cell>
          <cell r="G1090">
            <v>95</v>
          </cell>
          <cell r="H1090">
            <v>5</v>
          </cell>
          <cell r="I1090">
            <v>95</v>
          </cell>
          <cell r="J1090">
            <v>5</v>
          </cell>
          <cell r="K1090">
            <v>0.7</v>
          </cell>
          <cell r="L1090">
            <v>2.6</v>
          </cell>
          <cell r="M1090">
            <v>7.1</v>
          </cell>
          <cell r="N1090">
            <v>44</v>
          </cell>
          <cell r="O1090">
            <v>22.3</v>
          </cell>
          <cell r="P1090">
            <v>6.1</v>
          </cell>
          <cell r="Q1090">
            <v>17.3</v>
          </cell>
          <cell r="Y1090">
            <v>95</v>
          </cell>
          <cell r="AA1090">
            <v>1.9</v>
          </cell>
          <cell r="AF1090">
            <v>66</v>
          </cell>
          <cell r="AH1090">
            <v>1900</v>
          </cell>
          <cell r="AI1090">
            <v>1927</v>
          </cell>
          <cell r="AN1090">
            <v>37.9</v>
          </cell>
          <cell r="AR1090">
            <v>8.5</v>
          </cell>
          <cell r="AT1090" t="str">
            <v>Mining</v>
          </cell>
          <cell r="AU1090" t="str">
            <v>Manufacturing</v>
          </cell>
          <cell r="AV1090" t="str">
            <v>Construction</v>
          </cell>
          <cell r="AW1090" t="str">
            <v>Public Administration and Safety</v>
          </cell>
          <cell r="AX1090">
            <v>79</v>
          </cell>
          <cell r="AY1090">
            <v>12.5</v>
          </cell>
          <cell r="AZ1090">
            <v>3.2</v>
          </cell>
          <cell r="BA1090">
            <v>1.7</v>
          </cell>
          <cell r="BN1090">
            <v>19.8</v>
          </cell>
          <cell r="BO1090">
            <v>4</v>
          </cell>
          <cell r="BP1090">
            <v>29.8</v>
          </cell>
          <cell r="BQ1090">
            <v>5</v>
          </cell>
          <cell r="BR1090">
            <v>39.1</v>
          </cell>
          <cell r="BS1090">
            <v>1.6</v>
          </cell>
          <cell r="BT1090">
            <v>0.5</v>
          </cell>
          <cell r="BU1090">
            <v>0.2</v>
          </cell>
          <cell r="BV1090">
            <v>0.2</v>
          </cell>
          <cell r="BW1090">
            <v>4.5</v>
          </cell>
          <cell r="BX1090">
            <v>35.4</v>
          </cell>
          <cell r="BY1090">
            <v>31.9</v>
          </cell>
          <cell r="BZ1090">
            <v>20.100000000000001</v>
          </cell>
          <cell r="CA1090">
            <v>5.0999999999999996</v>
          </cell>
          <cell r="CB1090">
            <v>2.2999999999999998</v>
          </cell>
          <cell r="CC1090">
            <v>0.6</v>
          </cell>
          <cell r="CD1090">
            <v>37</v>
          </cell>
          <cell r="CF1090" t="str">
            <v>Other Industries</v>
          </cell>
          <cell r="CG1090">
            <v>3.5999999999999943</v>
          </cell>
        </row>
        <row r="1091">
          <cell r="B1091">
            <v>712911</v>
          </cell>
          <cell r="C1091" t="str">
            <v>Boiler and Engine Operators</v>
          </cell>
          <cell r="E1091">
            <v>1886</v>
          </cell>
          <cell r="F1091" t="str">
            <v>n/a</v>
          </cell>
          <cell r="G1091">
            <v>98</v>
          </cell>
          <cell r="H1091">
            <v>1</v>
          </cell>
          <cell r="I1091">
            <v>94</v>
          </cell>
          <cell r="J1091">
            <v>6</v>
          </cell>
          <cell r="K1091">
            <v>0.5</v>
          </cell>
          <cell r="L1091">
            <v>0.5</v>
          </cell>
          <cell r="M1091">
            <v>5.5</v>
          </cell>
          <cell r="N1091">
            <v>49.8</v>
          </cell>
          <cell r="O1091">
            <v>12.5</v>
          </cell>
          <cell r="P1091">
            <v>6.2</v>
          </cell>
          <cell r="Q1091">
            <v>24.9</v>
          </cell>
          <cell r="Y1091">
            <v>94</v>
          </cell>
          <cell r="AA1091">
            <v>2.1</v>
          </cell>
          <cell r="AF1091">
            <v>48</v>
          </cell>
          <cell r="AH1091">
            <v>620</v>
          </cell>
          <cell r="AI1091">
            <v>622</v>
          </cell>
          <cell r="AN1091">
            <v>-20.3</v>
          </cell>
          <cell r="AR1091">
            <v>2.2999999999999998</v>
          </cell>
          <cell r="AT1091" t="str">
            <v>Manufacturing</v>
          </cell>
          <cell r="AU1091" t="str">
            <v>Mining</v>
          </cell>
          <cell r="AV1091" t="str">
            <v>Transport, Postal and Warehousing</v>
          </cell>
          <cell r="AW1091" t="str">
            <v>Agriculture, Forestry and Fishing</v>
          </cell>
          <cell r="AX1091">
            <v>69.400000000000006</v>
          </cell>
          <cell r="AY1091">
            <v>7.3</v>
          </cell>
          <cell r="AZ1091">
            <v>7</v>
          </cell>
          <cell r="BA1091">
            <v>3.5</v>
          </cell>
          <cell r="BN1091">
            <v>23.1</v>
          </cell>
          <cell r="BO1091">
            <v>16.3</v>
          </cell>
          <cell r="BP1091">
            <v>37.4</v>
          </cell>
          <cell r="BQ1091">
            <v>11.5</v>
          </cell>
          <cell r="BR1091">
            <v>4.7</v>
          </cell>
          <cell r="BS1091">
            <v>7</v>
          </cell>
          <cell r="BT1091">
            <v>0</v>
          </cell>
          <cell r="BU1091">
            <v>0</v>
          </cell>
          <cell r="BV1091">
            <v>0</v>
          </cell>
          <cell r="BW1091">
            <v>2.6</v>
          </cell>
          <cell r="BX1091">
            <v>15.3</v>
          </cell>
          <cell r="BY1091">
            <v>17.899999999999999</v>
          </cell>
          <cell r="BZ1091">
            <v>29</v>
          </cell>
          <cell r="CA1091">
            <v>15.1</v>
          </cell>
          <cell r="CB1091">
            <v>14.3</v>
          </cell>
          <cell r="CC1091">
            <v>5.8</v>
          </cell>
          <cell r="CD1091">
            <v>50</v>
          </cell>
          <cell r="CF1091" t="str">
            <v>Other Industries</v>
          </cell>
          <cell r="CG1091">
            <v>12.799999999999997</v>
          </cell>
        </row>
        <row r="1092">
          <cell r="B1092">
            <v>712912</v>
          </cell>
          <cell r="C1092" t="str">
            <v>Bulk Materials Handling Plant Operators</v>
          </cell>
          <cell r="E1092">
            <v>1886</v>
          </cell>
          <cell r="F1092" t="str">
            <v>n/a</v>
          </cell>
          <cell r="G1092">
            <v>91</v>
          </cell>
          <cell r="H1092">
            <v>9</v>
          </cell>
          <cell r="I1092">
            <v>90</v>
          </cell>
          <cell r="J1092">
            <v>10</v>
          </cell>
          <cell r="K1092">
            <v>0</v>
          </cell>
          <cell r="L1092">
            <v>2.6</v>
          </cell>
          <cell r="M1092">
            <v>4.0999999999999996</v>
          </cell>
          <cell r="N1092">
            <v>29.6</v>
          </cell>
          <cell r="O1092">
            <v>20</v>
          </cell>
          <cell r="P1092">
            <v>10.1</v>
          </cell>
          <cell r="Q1092">
            <v>33.6</v>
          </cell>
          <cell r="Y1092">
            <v>90</v>
          </cell>
          <cell r="AA1092">
            <v>2.1</v>
          </cell>
          <cell r="AF1092">
            <v>50</v>
          </cell>
          <cell r="AH1092">
            <v>2500</v>
          </cell>
          <cell r="AI1092">
            <v>2537</v>
          </cell>
          <cell r="AN1092">
            <v>-20.3</v>
          </cell>
          <cell r="AR1092">
            <v>2.2999999999999998</v>
          </cell>
          <cell r="AT1092" t="str">
            <v>Transport, Postal and Warehousing</v>
          </cell>
          <cell r="AU1092" t="str">
            <v>Mining</v>
          </cell>
          <cell r="AV1092" t="str">
            <v>Wholesale Trade</v>
          </cell>
          <cell r="AW1092" t="str">
            <v>Manufacturing</v>
          </cell>
          <cell r="AX1092">
            <v>46.2</v>
          </cell>
          <cell r="AY1092">
            <v>22.4</v>
          </cell>
          <cell r="AZ1092">
            <v>12.2</v>
          </cell>
          <cell r="BA1092">
            <v>8.5</v>
          </cell>
          <cell r="BN1092">
            <v>22.3</v>
          </cell>
          <cell r="BO1092">
            <v>13.8</v>
          </cell>
          <cell r="BP1092">
            <v>20.2</v>
          </cell>
          <cell r="BQ1092">
            <v>11.1</v>
          </cell>
          <cell r="BR1092">
            <v>31</v>
          </cell>
          <cell r="BS1092">
            <v>0.9</v>
          </cell>
          <cell r="BT1092">
            <v>0.7</v>
          </cell>
          <cell r="BU1092">
            <v>0</v>
          </cell>
          <cell r="BV1092">
            <v>1.3</v>
          </cell>
          <cell r="BW1092">
            <v>7.3</v>
          </cell>
          <cell r="BX1092">
            <v>19.8</v>
          </cell>
          <cell r="BY1092">
            <v>22.6</v>
          </cell>
          <cell r="BZ1092">
            <v>25</v>
          </cell>
          <cell r="CA1092">
            <v>13.2</v>
          </cell>
          <cell r="CB1092">
            <v>8.3000000000000007</v>
          </cell>
          <cell r="CC1092">
            <v>2.5</v>
          </cell>
          <cell r="CD1092">
            <v>44</v>
          </cell>
          <cell r="CF1092" t="str">
            <v>Other Industries</v>
          </cell>
          <cell r="CG1092">
            <v>10.700000000000003</v>
          </cell>
        </row>
        <row r="1093">
          <cell r="B1093">
            <v>712913</v>
          </cell>
          <cell r="C1093" t="str">
            <v>Cement Production Plant Operators</v>
          </cell>
          <cell r="E1093">
            <v>1886</v>
          </cell>
          <cell r="F1093" t="str">
            <v>n/a</v>
          </cell>
          <cell r="G1093">
            <v>96</v>
          </cell>
          <cell r="H1093">
            <v>3</v>
          </cell>
          <cell r="I1093">
            <v>98</v>
          </cell>
          <cell r="J1093">
            <v>2</v>
          </cell>
          <cell r="K1093">
            <v>0</v>
          </cell>
          <cell r="L1093">
            <v>5</v>
          </cell>
          <cell r="M1093">
            <v>5</v>
          </cell>
          <cell r="N1093">
            <v>35.299999999999997</v>
          </cell>
          <cell r="O1093">
            <v>13.5</v>
          </cell>
          <cell r="P1093">
            <v>7.3</v>
          </cell>
          <cell r="Q1093">
            <v>34</v>
          </cell>
          <cell r="Y1093">
            <v>98</v>
          </cell>
          <cell r="AA1093">
            <v>2.1</v>
          </cell>
          <cell r="AF1093">
            <v>48</v>
          </cell>
          <cell r="AH1093">
            <v>320</v>
          </cell>
          <cell r="AI1093">
            <v>322</v>
          </cell>
          <cell r="AN1093">
            <v>-20.3</v>
          </cell>
          <cell r="AR1093">
            <v>2.2999999999999998</v>
          </cell>
          <cell r="AT1093" t="str">
            <v>Manufacturing</v>
          </cell>
          <cell r="AU1093" t="str">
            <v>Construction</v>
          </cell>
          <cell r="AV1093" t="str">
            <v>Wholesale Trade</v>
          </cell>
          <cell r="AW1093" t="str">
            <v>Mining</v>
          </cell>
          <cell r="AX1093">
            <v>61.9</v>
          </cell>
          <cell r="AY1093">
            <v>17.3</v>
          </cell>
          <cell r="AZ1093">
            <v>9.9</v>
          </cell>
          <cell r="BA1093">
            <v>8.5</v>
          </cell>
          <cell r="BN1093">
            <v>32.5</v>
          </cell>
          <cell r="BO1093">
            <v>9.1</v>
          </cell>
          <cell r="BP1093">
            <v>20.6</v>
          </cell>
          <cell r="BQ1093">
            <v>11.3</v>
          </cell>
          <cell r="BR1093">
            <v>20.3</v>
          </cell>
          <cell r="BS1093">
            <v>4.4000000000000004</v>
          </cell>
          <cell r="BT1093">
            <v>1.9</v>
          </cell>
          <cell r="BU1093">
            <v>0</v>
          </cell>
          <cell r="BV1093">
            <v>0</v>
          </cell>
          <cell r="BW1093">
            <v>4.3</v>
          </cell>
          <cell r="BX1093">
            <v>17.100000000000001</v>
          </cell>
          <cell r="BY1093">
            <v>24.1</v>
          </cell>
          <cell r="BZ1093">
            <v>30.2</v>
          </cell>
          <cell r="CA1093">
            <v>13.1</v>
          </cell>
          <cell r="CB1093">
            <v>7.3</v>
          </cell>
          <cell r="CC1093">
            <v>4</v>
          </cell>
          <cell r="CD1093">
            <v>47</v>
          </cell>
          <cell r="CF1093" t="str">
            <v>Other Industries</v>
          </cell>
          <cell r="CG1093">
            <v>2.3999999999999915</v>
          </cell>
        </row>
        <row r="1094">
          <cell r="B1094">
            <v>712914</v>
          </cell>
          <cell r="C1094" t="str">
            <v>Concrete Batching Plant Operators</v>
          </cell>
          <cell r="E1094">
            <v>1886</v>
          </cell>
          <cell r="F1094" t="str">
            <v>n/a</v>
          </cell>
          <cell r="G1094">
            <v>96</v>
          </cell>
          <cell r="H1094">
            <v>3</v>
          </cell>
          <cell r="I1094">
            <v>96</v>
          </cell>
          <cell r="J1094">
            <v>4</v>
          </cell>
          <cell r="K1094">
            <v>0</v>
          </cell>
          <cell r="L1094">
            <v>0.9</v>
          </cell>
          <cell r="M1094">
            <v>3.6</v>
          </cell>
          <cell r="N1094">
            <v>32.4</v>
          </cell>
          <cell r="O1094">
            <v>21.9</v>
          </cell>
          <cell r="P1094">
            <v>10</v>
          </cell>
          <cell r="Q1094">
            <v>31.2</v>
          </cell>
          <cell r="Y1094">
            <v>96</v>
          </cell>
          <cell r="AA1094">
            <v>2.1</v>
          </cell>
          <cell r="AF1094">
            <v>51</v>
          </cell>
          <cell r="AH1094">
            <v>720</v>
          </cell>
          <cell r="AI1094">
            <v>716</v>
          </cell>
          <cell r="AN1094">
            <v>-20.3</v>
          </cell>
          <cell r="AR1094">
            <v>2.2999999999999998</v>
          </cell>
          <cell r="AT1094" t="str">
            <v>Manufacturing</v>
          </cell>
          <cell r="AU1094" t="str">
            <v>Construction</v>
          </cell>
          <cell r="AV1094" t="str">
            <v>Wholesale Trade</v>
          </cell>
          <cell r="AW1094" t="str">
            <v>Transport, Postal and Warehousing</v>
          </cell>
          <cell r="AX1094">
            <v>48.8</v>
          </cell>
          <cell r="AY1094">
            <v>37.5</v>
          </cell>
          <cell r="AZ1094">
            <v>6.3</v>
          </cell>
          <cell r="BA1094">
            <v>3.8</v>
          </cell>
          <cell r="BN1094">
            <v>27.9</v>
          </cell>
          <cell r="BO1094">
            <v>18.2</v>
          </cell>
          <cell r="BP1094">
            <v>31.3</v>
          </cell>
          <cell r="BQ1094">
            <v>5.8</v>
          </cell>
          <cell r="BR1094">
            <v>10.7</v>
          </cell>
          <cell r="BS1094">
            <v>3.4</v>
          </cell>
          <cell r="BT1094">
            <v>1.1000000000000001</v>
          </cell>
          <cell r="BU1094">
            <v>1.6</v>
          </cell>
          <cell r="BV1094">
            <v>0.6</v>
          </cell>
          <cell r="BW1094">
            <v>3.9</v>
          </cell>
          <cell r="BX1094">
            <v>19.899999999999999</v>
          </cell>
          <cell r="BY1094">
            <v>27.1</v>
          </cell>
          <cell r="BZ1094">
            <v>27</v>
          </cell>
          <cell r="CA1094">
            <v>11.5</v>
          </cell>
          <cell r="CB1094">
            <v>6.4</v>
          </cell>
          <cell r="CC1094">
            <v>3.6</v>
          </cell>
          <cell r="CD1094">
            <v>44</v>
          </cell>
          <cell r="CF1094" t="str">
            <v>Other Industries</v>
          </cell>
          <cell r="CG1094">
            <v>3.6000000000000085</v>
          </cell>
        </row>
        <row r="1095">
          <cell r="B1095">
            <v>712915</v>
          </cell>
          <cell r="C1095" t="str">
            <v>Concrete Pump Operators</v>
          </cell>
          <cell r="E1095">
            <v>1886</v>
          </cell>
          <cell r="F1095" t="str">
            <v>n/a</v>
          </cell>
          <cell r="G1095">
            <v>99</v>
          </cell>
          <cell r="H1095">
            <v>1</v>
          </cell>
          <cell r="I1095">
            <v>79</v>
          </cell>
          <cell r="J1095">
            <v>21</v>
          </cell>
          <cell r="K1095">
            <v>0</v>
          </cell>
          <cell r="L1095">
            <v>1</v>
          </cell>
          <cell r="M1095">
            <v>2.4</v>
          </cell>
          <cell r="N1095">
            <v>34.4</v>
          </cell>
          <cell r="O1095">
            <v>21.1</v>
          </cell>
          <cell r="P1095">
            <v>7.9</v>
          </cell>
          <cell r="Q1095">
            <v>33.200000000000003</v>
          </cell>
          <cell r="Y1095">
            <v>79</v>
          </cell>
          <cell r="AA1095">
            <v>2.1</v>
          </cell>
          <cell r="AF1095">
            <v>48</v>
          </cell>
          <cell r="AH1095">
            <v>1900</v>
          </cell>
          <cell r="AI1095">
            <v>1938</v>
          </cell>
          <cell r="AN1095">
            <v>-20.3</v>
          </cell>
          <cell r="AR1095">
            <v>2.2999999999999998</v>
          </cell>
          <cell r="AT1095" t="str">
            <v>Construction</v>
          </cell>
          <cell r="AU1095" t="str">
            <v>Rental, Hiring and Real Estate Services</v>
          </cell>
          <cell r="AV1095" t="str">
            <v>Wholesale Trade</v>
          </cell>
          <cell r="AW1095" t="str">
            <v>Manufacturing</v>
          </cell>
          <cell r="AX1095">
            <v>96.9</v>
          </cell>
          <cell r="AY1095">
            <v>0.9</v>
          </cell>
          <cell r="AZ1095">
            <v>0.7</v>
          </cell>
          <cell r="BA1095">
            <v>0.4</v>
          </cell>
          <cell r="BN1095">
            <v>32.9</v>
          </cell>
          <cell r="BO1095">
            <v>22.3</v>
          </cell>
          <cell r="BP1095">
            <v>27.4</v>
          </cell>
          <cell r="BQ1095">
            <v>4.5999999999999996</v>
          </cell>
          <cell r="BR1095">
            <v>9.9</v>
          </cell>
          <cell r="BS1095">
            <v>1.3</v>
          </cell>
          <cell r="BT1095">
            <v>1</v>
          </cell>
          <cell r="BU1095">
            <v>0.7</v>
          </cell>
          <cell r="BV1095">
            <v>3</v>
          </cell>
          <cell r="BW1095">
            <v>11.7</v>
          </cell>
          <cell r="BX1095">
            <v>32.9</v>
          </cell>
          <cell r="BY1095">
            <v>25.4</v>
          </cell>
          <cell r="BZ1095">
            <v>18.2</v>
          </cell>
          <cell r="CA1095">
            <v>4.8</v>
          </cell>
          <cell r="CB1095">
            <v>2.4</v>
          </cell>
          <cell r="CC1095">
            <v>1.5</v>
          </cell>
          <cell r="CD1095">
            <v>35</v>
          </cell>
          <cell r="CF1095" t="str">
            <v>Other Industries</v>
          </cell>
          <cell r="CG1095">
            <v>1.0999999999999801</v>
          </cell>
        </row>
        <row r="1096">
          <cell r="B1096">
            <v>712916</v>
          </cell>
          <cell r="C1096" t="str">
            <v>Paper and Pulp Mill Operators</v>
          </cell>
          <cell r="E1096">
            <v>1886</v>
          </cell>
          <cell r="F1096" t="str">
            <v>n/a</v>
          </cell>
          <cell r="G1096">
            <v>92</v>
          </cell>
          <cell r="H1096">
            <v>8</v>
          </cell>
          <cell r="I1096">
            <v>90</v>
          </cell>
          <cell r="J1096">
            <v>10</v>
          </cell>
          <cell r="K1096">
            <v>0.8</v>
          </cell>
          <cell r="L1096">
            <v>4.7</v>
          </cell>
          <cell r="M1096">
            <v>5.7</v>
          </cell>
          <cell r="N1096">
            <v>29.6</v>
          </cell>
          <cell r="O1096">
            <v>22.7</v>
          </cell>
          <cell r="P1096">
            <v>8</v>
          </cell>
          <cell r="Q1096">
            <v>28.6</v>
          </cell>
          <cell r="Y1096">
            <v>90</v>
          </cell>
          <cell r="AA1096">
            <v>2.1</v>
          </cell>
          <cell r="AF1096">
            <v>44</v>
          </cell>
          <cell r="AH1096">
            <v>1200</v>
          </cell>
          <cell r="AI1096">
            <v>1164</v>
          </cell>
          <cell r="AN1096">
            <v>-20.3</v>
          </cell>
          <cell r="AR1096">
            <v>2.2999999999999998</v>
          </cell>
          <cell r="AT1096" t="str">
            <v>Manufacturing</v>
          </cell>
          <cell r="AU1096" t="str">
            <v>Wholesale Trade</v>
          </cell>
          <cell r="AV1096" t="str">
            <v>Information Media and Telecommunications</v>
          </cell>
          <cell r="AW1096" t="str">
            <v>Electricity, Gas, Water and Waste Services</v>
          </cell>
          <cell r="AX1096">
            <v>89.3</v>
          </cell>
          <cell r="AY1096">
            <v>2.2999999999999998</v>
          </cell>
          <cell r="AZ1096">
            <v>2.2999999999999998</v>
          </cell>
          <cell r="BA1096">
            <v>2.1</v>
          </cell>
          <cell r="BN1096">
            <v>28.8</v>
          </cell>
          <cell r="BO1096">
            <v>44.5</v>
          </cell>
          <cell r="BP1096">
            <v>9.1</v>
          </cell>
          <cell r="BQ1096">
            <v>4.9000000000000004</v>
          </cell>
          <cell r="BR1096">
            <v>3.1</v>
          </cell>
          <cell r="BS1096">
            <v>9.1999999999999993</v>
          </cell>
          <cell r="BT1096">
            <v>0.3</v>
          </cell>
          <cell r="BU1096">
            <v>0.3</v>
          </cell>
          <cell r="BV1096">
            <v>0.3</v>
          </cell>
          <cell r="BW1096">
            <v>3.8</v>
          </cell>
          <cell r="BX1096">
            <v>15.6</v>
          </cell>
          <cell r="BY1096">
            <v>22.7</v>
          </cell>
          <cell r="BZ1096">
            <v>32</v>
          </cell>
          <cell r="CA1096">
            <v>14.5</v>
          </cell>
          <cell r="CB1096">
            <v>8.8000000000000007</v>
          </cell>
          <cell r="CC1096">
            <v>2.2999999999999998</v>
          </cell>
          <cell r="CD1096">
            <v>47</v>
          </cell>
          <cell r="CF1096" t="str">
            <v>Other Industries</v>
          </cell>
          <cell r="CG1096">
            <v>4.0000000000000142</v>
          </cell>
        </row>
        <row r="1097">
          <cell r="B1097">
            <v>712917</v>
          </cell>
          <cell r="C1097" t="str">
            <v>Railway Signal Operators</v>
          </cell>
          <cell r="E1097">
            <v>1886</v>
          </cell>
          <cell r="F1097" t="str">
            <v>n/a</v>
          </cell>
          <cell r="G1097">
            <v>91</v>
          </cell>
          <cell r="H1097">
            <v>10</v>
          </cell>
          <cell r="I1097">
            <v>89</v>
          </cell>
          <cell r="J1097">
            <v>11</v>
          </cell>
          <cell r="K1097">
            <v>0.3</v>
          </cell>
          <cell r="L1097">
            <v>3.7</v>
          </cell>
          <cell r="M1097">
            <v>5.5</v>
          </cell>
          <cell r="N1097">
            <v>31.3</v>
          </cell>
          <cell r="O1097">
            <v>21.6</v>
          </cell>
          <cell r="P1097">
            <v>8.9</v>
          </cell>
          <cell r="Q1097">
            <v>28.8</v>
          </cell>
          <cell r="Y1097">
            <v>89</v>
          </cell>
          <cell r="AA1097">
            <v>2.1</v>
          </cell>
          <cell r="AF1097">
            <v>46</v>
          </cell>
          <cell r="AH1097">
            <v>1100</v>
          </cell>
          <cell r="AI1097">
            <v>1123</v>
          </cell>
          <cell r="AN1097">
            <v>-20.3</v>
          </cell>
          <cell r="AR1097">
            <v>2.2999999999999998</v>
          </cell>
          <cell r="AT1097" t="str">
            <v>Transport, Postal and Warehousing</v>
          </cell>
          <cell r="AU1097" t="str">
            <v>Financial and Insurance Services</v>
          </cell>
          <cell r="AV1097" t="str">
            <v>Public Administration and Safety</v>
          </cell>
          <cell r="AW1097" t="str">
            <v>Manufacturing</v>
          </cell>
          <cell r="AX1097">
            <v>63.4</v>
          </cell>
          <cell r="AY1097">
            <v>10.1</v>
          </cell>
          <cell r="AZ1097">
            <v>7.5</v>
          </cell>
          <cell r="BA1097">
            <v>6.9</v>
          </cell>
          <cell r="BN1097">
            <v>33.4</v>
          </cell>
          <cell r="BO1097">
            <v>22.3</v>
          </cell>
          <cell r="BP1097">
            <v>27.3</v>
          </cell>
          <cell r="BQ1097">
            <v>4.5</v>
          </cell>
          <cell r="BR1097">
            <v>10.199999999999999</v>
          </cell>
          <cell r="BS1097">
            <v>1.4</v>
          </cell>
          <cell r="BT1097">
            <v>0.6</v>
          </cell>
          <cell r="BU1097">
            <v>0.3</v>
          </cell>
          <cell r="BV1097">
            <v>0.3</v>
          </cell>
          <cell r="BW1097">
            <v>6.5</v>
          </cell>
          <cell r="BX1097">
            <v>18.7</v>
          </cell>
          <cell r="BY1097">
            <v>22.2</v>
          </cell>
          <cell r="BZ1097">
            <v>27.4</v>
          </cell>
          <cell r="CA1097">
            <v>13.9</v>
          </cell>
          <cell r="CB1097">
            <v>8.1999999999999993</v>
          </cell>
          <cell r="CC1097">
            <v>2.8</v>
          </cell>
          <cell r="CD1097">
            <v>45</v>
          </cell>
          <cell r="CF1097" t="str">
            <v>Other Industries</v>
          </cell>
          <cell r="CG1097">
            <v>12.099999999999994</v>
          </cell>
        </row>
        <row r="1098">
          <cell r="B1098">
            <v>712918</v>
          </cell>
          <cell r="C1098" t="str">
            <v>Train Controllers</v>
          </cell>
          <cell r="E1098">
            <v>1886</v>
          </cell>
          <cell r="F1098" t="str">
            <v>n/a</v>
          </cell>
          <cell r="G1098">
            <v>87</v>
          </cell>
          <cell r="H1098">
            <v>13</v>
          </cell>
          <cell r="I1098">
            <v>93</v>
          </cell>
          <cell r="J1098">
            <v>7</v>
          </cell>
          <cell r="K1098">
            <v>2.7</v>
          </cell>
          <cell r="L1098">
            <v>8.9</v>
          </cell>
          <cell r="M1098">
            <v>8.5</v>
          </cell>
          <cell r="N1098">
            <v>30.4</v>
          </cell>
          <cell r="O1098">
            <v>18.600000000000001</v>
          </cell>
          <cell r="P1098">
            <v>6.5</v>
          </cell>
          <cell r="Q1098">
            <v>24.4</v>
          </cell>
          <cell r="Y1098">
            <v>93</v>
          </cell>
          <cell r="AA1098">
            <v>2.1</v>
          </cell>
          <cell r="AF1098">
            <v>43</v>
          </cell>
          <cell r="AH1098">
            <v>1200</v>
          </cell>
          <cell r="AI1098">
            <v>1247</v>
          </cell>
          <cell r="AN1098">
            <v>-20.3</v>
          </cell>
          <cell r="AR1098">
            <v>2.2999999999999998</v>
          </cell>
          <cell r="AT1098" t="str">
            <v>Transport, Postal and Warehousing</v>
          </cell>
          <cell r="AU1098" t="str">
            <v>Mining</v>
          </cell>
          <cell r="AV1098" t="str">
            <v>Financial and Insurance Services</v>
          </cell>
          <cell r="AW1098" t="str">
            <v>Public Administration and Safety</v>
          </cell>
          <cell r="AX1098">
            <v>70.599999999999994</v>
          </cell>
          <cell r="AY1098">
            <v>10.3</v>
          </cell>
          <cell r="AZ1098">
            <v>10.1</v>
          </cell>
          <cell r="BA1098">
            <v>4</v>
          </cell>
          <cell r="BN1098">
            <v>33.4</v>
          </cell>
          <cell r="BO1098">
            <v>16</v>
          </cell>
          <cell r="BP1098">
            <v>25.9</v>
          </cell>
          <cell r="BQ1098">
            <v>6.8</v>
          </cell>
          <cell r="BR1098">
            <v>17.100000000000001</v>
          </cell>
          <cell r="BS1098">
            <v>0.7</v>
          </cell>
          <cell r="BT1098">
            <v>0</v>
          </cell>
          <cell r="BU1098">
            <v>0</v>
          </cell>
          <cell r="BV1098">
            <v>0</v>
          </cell>
          <cell r="BW1098">
            <v>1.8</v>
          </cell>
          <cell r="BX1098">
            <v>18.7</v>
          </cell>
          <cell r="BY1098">
            <v>24.5</v>
          </cell>
          <cell r="BZ1098">
            <v>32.6</v>
          </cell>
          <cell r="CA1098">
            <v>13.5</v>
          </cell>
          <cell r="CB1098">
            <v>7.1</v>
          </cell>
          <cell r="CC1098">
            <v>1.8</v>
          </cell>
          <cell r="CD1098">
            <v>46</v>
          </cell>
          <cell r="CF1098" t="str">
            <v>Other Industries</v>
          </cell>
          <cell r="CG1098">
            <v>5.0000000000000142</v>
          </cell>
        </row>
        <row r="1099">
          <cell r="B1099">
            <v>712921</v>
          </cell>
          <cell r="C1099" t="str">
            <v>Waste Water and Water Plant Operators</v>
          </cell>
          <cell r="E1099">
            <v>1886</v>
          </cell>
          <cell r="F1099" t="str">
            <v>n/a</v>
          </cell>
          <cell r="G1099">
            <v>95</v>
          </cell>
          <cell r="H1099">
            <v>6</v>
          </cell>
          <cell r="I1099">
            <v>94</v>
          </cell>
          <cell r="J1099">
            <v>6</v>
          </cell>
          <cell r="K1099">
            <v>2.8</v>
          </cell>
          <cell r="L1099">
            <v>6.7</v>
          </cell>
          <cell r="M1099">
            <v>9.4</v>
          </cell>
          <cell r="N1099">
            <v>56</v>
          </cell>
          <cell r="O1099">
            <v>8.4</v>
          </cell>
          <cell r="P1099">
            <v>3.7</v>
          </cell>
          <cell r="Q1099">
            <v>12.9</v>
          </cell>
          <cell r="Y1099">
            <v>94</v>
          </cell>
          <cell r="AA1099">
            <v>2.1</v>
          </cell>
          <cell r="AF1099">
            <v>44</v>
          </cell>
          <cell r="AH1099">
            <v>4200</v>
          </cell>
          <cell r="AI1099">
            <v>4202</v>
          </cell>
          <cell r="AN1099">
            <v>-20.3</v>
          </cell>
          <cell r="AR1099">
            <v>2.2999999999999998</v>
          </cell>
          <cell r="AT1099" t="str">
            <v>Electricity, Gas, Water and Waste Services</v>
          </cell>
          <cell r="AU1099" t="str">
            <v>Public Administration and Safety</v>
          </cell>
          <cell r="AV1099" t="str">
            <v>Construction</v>
          </cell>
          <cell r="AW1099" t="str">
            <v>Manufacturing</v>
          </cell>
          <cell r="AX1099">
            <v>70.099999999999994</v>
          </cell>
          <cell r="AY1099">
            <v>16.5</v>
          </cell>
          <cell r="AZ1099">
            <v>3.7</v>
          </cell>
          <cell r="BA1099">
            <v>2.7</v>
          </cell>
          <cell r="BN1099">
            <v>30.6</v>
          </cell>
          <cell r="BO1099">
            <v>20.399999999999999</v>
          </cell>
          <cell r="BP1099">
            <v>26.1</v>
          </cell>
          <cell r="BQ1099">
            <v>6.5</v>
          </cell>
          <cell r="BR1099">
            <v>9.4</v>
          </cell>
          <cell r="BS1099">
            <v>5.3</v>
          </cell>
          <cell r="BT1099">
            <v>0.8</v>
          </cell>
          <cell r="BU1099">
            <v>0.8</v>
          </cell>
          <cell r="BV1099">
            <v>0.6</v>
          </cell>
          <cell r="BW1099">
            <v>3.8</v>
          </cell>
          <cell r="BX1099">
            <v>15.8</v>
          </cell>
          <cell r="BY1099">
            <v>22.6</v>
          </cell>
          <cell r="BZ1099">
            <v>30.4</v>
          </cell>
          <cell r="CA1099">
            <v>14.9</v>
          </cell>
          <cell r="CB1099">
            <v>9.5</v>
          </cell>
          <cell r="CC1099">
            <v>2.4</v>
          </cell>
          <cell r="CD1099">
            <v>47</v>
          </cell>
          <cell r="CF1099" t="str">
            <v>Other Industries</v>
          </cell>
          <cell r="CG1099">
            <v>7</v>
          </cell>
        </row>
        <row r="1100">
          <cell r="B1100">
            <v>712922</v>
          </cell>
          <cell r="C1100" t="str">
            <v>Weighbridge Operators</v>
          </cell>
          <cell r="E1100">
            <v>1886</v>
          </cell>
          <cell r="F1100" t="str">
            <v>n/a</v>
          </cell>
          <cell r="G1100">
            <v>43</v>
          </cell>
          <cell r="H1100">
            <v>57</v>
          </cell>
          <cell r="I1100">
            <v>77</v>
          </cell>
          <cell r="J1100">
            <v>23</v>
          </cell>
          <cell r="K1100">
            <v>0.4</v>
          </cell>
          <cell r="L1100">
            <v>1.8</v>
          </cell>
          <cell r="M1100">
            <v>9.1999999999999993</v>
          </cell>
          <cell r="N1100">
            <v>24.9</v>
          </cell>
          <cell r="O1100">
            <v>22.8</v>
          </cell>
          <cell r="P1100">
            <v>10.199999999999999</v>
          </cell>
          <cell r="Q1100">
            <v>30.8</v>
          </cell>
          <cell r="Y1100">
            <v>77</v>
          </cell>
          <cell r="AA1100">
            <v>2.1</v>
          </cell>
          <cell r="AF1100">
            <v>46</v>
          </cell>
          <cell r="AH1100">
            <v>840</v>
          </cell>
          <cell r="AI1100">
            <v>837</v>
          </cell>
          <cell r="AN1100">
            <v>-20.3</v>
          </cell>
          <cell r="AR1100">
            <v>2.2999999999999998</v>
          </cell>
          <cell r="AT1100" t="str">
            <v>Electricity, Gas, Water and Waste Services</v>
          </cell>
          <cell r="AU1100" t="str">
            <v>Manufacturing</v>
          </cell>
          <cell r="AV1100" t="str">
            <v>Mining</v>
          </cell>
          <cell r="AW1100" t="str">
            <v>Public Administration and Safety</v>
          </cell>
          <cell r="AX1100">
            <v>32.1</v>
          </cell>
          <cell r="AY1100">
            <v>17</v>
          </cell>
          <cell r="AZ1100">
            <v>16.399999999999999</v>
          </cell>
          <cell r="BA1100">
            <v>11.5</v>
          </cell>
          <cell r="BN1100">
            <v>32.1</v>
          </cell>
          <cell r="BO1100">
            <v>19.899999999999999</v>
          </cell>
          <cell r="BP1100">
            <v>28.8</v>
          </cell>
          <cell r="BQ1100">
            <v>5.0999999999999996</v>
          </cell>
          <cell r="BR1100">
            <v>11.2</v>
          </cell>
          <cell r="BS1100">
            <v>1.8</v>
          </cell>
          <cell r="BT1100">
            <v>0.7</v>
          </cell>
          <cell r="BU1100">
            <v>0.4</v>
          </cell>
          <cell r="BV1100">
            <v>1.7</v>
          </cell>
          <cell r="BW1100">
            <v>8.3000000000000007</v>
          </cell>
          <cell r="BX1100">
            <v>16.600000000000001</v>
          </cell>
          <cell r="BY1100">
            <v>16.8</v>
          </cell>
          <cell r="BZ1100">
            <v>28.7</v>
          </cell>
          <cell r="CA1100">
            <v>14.4</v>
          </cell>
          <cell r="CB1100">
            <v>8.9</v>
          </cell>
          <cell r="CC1100">
            <v>4.5</v>
          </cell>
          <cell r="CD1100">
            <v>47</v>
          </cell>
          <cell r="CF1100" t="str">
            <v>Other Industries</v>
          </cell>
          <cell r="CG1100">
            <v>23</v>
          </cell>
        </row>
        <row r="1101">
          <cell r="B1101">
            <v>712999</v>
          </cell>
          <cell r="C1101" t="str">
            <v>Stationary Plant Operators (not covered elsewhere)</v>
          </cell>
          <cell r="E1101">
            <v>1886</v>
          </cell>
          <cell r="F1101" t="str">
            <v>n/a</v>
          </cell>
          <cell r="G1101">
            <v>94</v>
          </cell>
          <cell r="H1101">
            <v>6</v>
          </cell>
          <cell r="I1101">
            <v>92</v>
          </cell>
          <cell r="J1101">
            <v>8</v>
          </cell>
          <cell r="K1101">
            <v>0.6</v>
          </cell>
          <cell r="L1101">
            <v>3.8</v>
          </cell>
          <cell r="M1101">
            <v>4.3</v>
          </cell>
          <cell r="N1101">
            <v>39.1</v>
          </cell>
          <cell r="O1101">
            <v>16.5</v>
          </cell>
          <cell r="P1101">
            <v>8.8000000000000007</v>
          </cell>
          <cell r="Q1101">
            <v>26.9</v>
          </cell>
          <cell r="Y1101">
            <v>92</v>
          </cell>
          <cell r="AA1101">
            <v>2.1</v>
          </cell>
          <cell r="AF1101">
            <v>57</v>
          </cell>
          <cell r="AH1101">
            <v>4200</v>
          </cell>
          <cell r="AI1101">
            <v>4244</v>
          </cell>
          <cell r="AN1101">
            <v>-20.3</v>
          </cell>
          <cell r="AR1101">
            <v>2.2999999999999998</v>
          </cell>
          <cell r="AT1101" t="str">
            <v>Mining</v>
          </cell>
          <cell r="AU1101" t="str">
            <v>Manufacturing</v>
          </cell>
          <cell r="AV1101" t="str">
            <v>Construction</v>
          </cell>
          <cell r="AW1101" t="str">
            <v>Other Services</v>
          </cell>
          <cell r="AX1101">
            <v>60</v>
          </cell>
          <cell r="AY1101">
            <v>14</v>
          </cell>
          <cell r="AZ1101">
            <v>8.6999999999999993</v>
          </cell>
          <cell r="BA1101">
            <v>3</v>
          </cell>
          <cell r="BN1101">
            <v>20.399999999999999</v>
          </cell>
          <cell r="BO1101">
            <v>9.9</v>
          </cell>
          <cell r="BP1101">
            <v>21.2</v>
          </cell>
          <cell r="BQ1101">
            <v>7.4</v>
          </cell>
          <cell r="BR1101">
            <v>35.5</v>
          </cell>
          <cell r="BS1101">
            <v>3.8</v>
          </cell>
          <cell r="BT1101">
            <v>1.6</v>
          </cell>
          <cell r="BU1101">
            <v>0.3</v>
          </cell>
          <cell r="BV1101">
            <v>0.7</v>
          </cell>
          <cell r="BW1101">
            <v>5.9</v>
          </cell>
          <cell r="BX1101">
            <v>24.6</v>
          </cell>
          <cell r="BY1101">
            <v>23.9</v>
          </cell>
          <cell r="BZ1101">
            <v>26.2</v>
          </cell>
          <cell r="CA1101">
            <v>10.5</v>
          </cell>
          <cell r="CB1101">
            <v>6.1</v>
          </cell>
          <cell r="CC1101">
            <v>2.2000000000000002</v>
          </cell>
          <cell r="CD1101">
            <v>43</v>
          </cell>
          <cell r="CF1101" t="str">
            <v>Other Industries</v>
          </cell>
          <cell r="CG1101">
            <v>14.299999999999997</v>
          </cell>
        </row>
        <row r="1102">
          <cell r="B1102">
            <v>721111</v>
          </cell>
          <cell r="C1102" t="str">
            <v>Agricultural and Horticultural Mobile Plant Operators</v>
          </cell>
          <cell r="E1102">
            <v>1500</v>
          </cell>
          <cell r="F1102" t="str">
            <v>n/a</v>
          </cell>
          <cell r="G1102">
            <v>94</v>
          </cell>
          <cell r="H1102">
            <v>6</v>
          </cell>
          <cell r="I1102">
            <v>80</v>
          </cell>
          <cell r="J1102">
            <v>20</v>
          </cell>
          <cell r="K1102">
            <v>0.3</v>
          </cell>
          <cell r="L1102">
            <v>2.2999999999999998</v>
          </cell>
          <cell r="M1102">
            <v>3.9</v>
          </cell>
          <cell r="N1102">
            <v>30</v>
          </cell>
          <cell r="O1102">
            <v>16.399999999999999</v>
          </cell>
          <cell r="P1102">
            <v>7.8</v>
          </cell>
          <cell r="Q1102">
            <v>39.200000000000003</v>
          </cell>
          <cell r="Y1102">
            <v>80</v>
          </cell>
          <cell r="AA1102">
            <v>3.2</v>
          </cell>
          <cell r="AF1102">
            <v>49</v>
          </cell>
          <cell r="AH1102">
            <v>8200</v>
          </cell>
          <cell r="AI1102">
            <v>8161</v>
          </cell>
          <cell r="AN1102">
            <v>32.6</v>
          </cell>
          <cell r="AR1102">
            <v>1.8</v>
          </cell>
          <cell r="AT1102" t="str">
            <v>Agriculture, Forestry and Fishing</v>
          </cell>
          <cell r="AU1102" t="str">
            <v>Public Administration and Safety</v>
          </cell>
          <cell r="AV1102" t="str">
            <v>Administrative and Support Services</v>
          </cell>
          <cell r="AW1102" t="str">
            <v>Manufacturing</v>
          </cell>
          <cell r="AX1102">
            <v>75.2</v>
          </cell>
          <cell r="AY1102">
            <v>7.5</v>
          </cell>
          <cell r="AZ1102">
            <v>4.2</v>
          </cell>
          <cell r="BA1102">
            <v>3.6</v>
          </cell>
          <cell r="BN1102">
            <v>23.6</v>
          </cell>
          <cell r="BO1102">
            <v>17.5</v>
          </cell>
          <cell r="BP1102">
            <v>34.700000000000003</v>
          </cell>
          <cell r="BQ1102">
            <v>9.8000000000000007</v>
          </cell>
          <cell r="BR1102">
            <v>9.8000000000000007</v>
          </cell>
          <cell r="BS1102">
            <v>4</v>
          </cell>
          <cell r="BT1102">
            <v>0.4</v>
          </cell>
          <cell r="BU1102">
            <v>0.2</v>
          </cell>
          <cell r="BV1102">
            <v>4.4000000000000004</v>
          </cell>
          <cell r="BW1102">
            <v>11.1</v>
          </cell>
          <cell r="BX1102">
            <v>20.100000000000001</v>
          </cell>
          <cell r="BY1102">
            <v>17.3</v>
          </cell>
          <cell r="BZ1102">
            <v>21.5</v>
          </cell>
          <cell r="CA1102">
            <v>10</v>
          </cell>
          <cell r="CB1102">
            <v>8.6</v>
          </cell>
          <cell r="CC1102">
            <v>6.9</v>
          </cell>
          <cell r="CD1102">
            <v>43</v>
          </cell>
          <cell r="CF1102" t="str">
            <v>Other Industries</v>
          </cell>
          <cell r="CG1102">
            <v>9.5</v>
          </cell>
        </row>
        <row r="1103">
          <cell r="B1103">
            <v>721112</v>
          </cell>
          <cell r="C1103" t="str">
            <v>Logging Plant Operators</v>
          </cell>
          <cell r="E1103">
            <v>1500</v>
          </cell>
          <cell r="F1103" t="str">
            <v>n/a</v>
          </cell>
          <cell r="G1103">
            <v>98</v>
          </cell>
          <cell r="H1103">
            <v>2</v>
          </cell>
          <cell r="I1103">
            <v>95</v>
          </cell>
          <cell r="J1103">
            <v>5</v>
          </cell>
          <cell r="K1103">
            <v>0</v>
          </cell>
          <cell r="L1103">
            <v>1.2</v>
          </cell>
          <cell r="M1103">
            <v>1.4</v>
          </cell>
          <cell r="N1103">
            <v>32.5</v>
          </cell>
          <cell r="O1103">
            <v>12</v>
          </cell>
          <cell r="P1103">
            <v>9.4</v>
          </cell>
          <cell r="Q1103">
            <v>43.5</v>
          </cell>
          <cell r="Y1103">
            <v>95</v>
          </cell>
          <cell r="AA1103">
            <v>3.2</v>
          </cell>
          <cell r="AF1103">
            <v>53</v>
          </cell>
          <cell r="AH1103">
            <v>1300</v>
          </cell>
          <cell r="AI1103">
            <v>1260</v>
          </cell>
          <cell r="AN1103">
            <v>32.6</v>
          </cell>
          <cell r="AR1103">
            <v>1.8</v>
          </cell>
          <cell r="AT1103" t="str">
            <v>Agriculture, Forestry and Fishing</v>
          </cell>
          <cell r="AU1103" t="str">
            <v>Construction</v>
          </cell>
          <cell r="AV1103" t="str">
            <v>Manufacturing</v>
          </cell>
          <cell r="AW1103" t="str">
            <v>Transport, Postal and Warehousing</v>
          </cell>
          <cell r="AX1103">
            <v>71.7</v>
          </cell>
          <cell r="AY1103">
            <v>9.1</v>
          </cell>
          <cell r="AZ1103">
            <v>6.9</v>
          </cell>
          <cell r="BA1103">
            <v>4</v>
          </cell>
          <cell r="BN1103">
            <v>20.8</v>
          </cell>
          <cell r="BO1103">
            <v>20.9</v>
          </cell>
          <cell r="BP1103">
            <v>17.3</v>
          </cell>
          <cell r="BQ1103">
            <v>14</v>
          </cell>
          <cell r="BR1103">
            <v>11.9</v>
          </cell>
          <cell r="BS1103">
            <v>14.2</v>
          </cell>
          <cell r="BT1103">
            <v>0.6</v>
          </cell>
          <cell r="BU1103">
            <v>0.3</v>
          </cell>
          <cell r="BV1103">
            <v>1.7</v>
          </cell>
          <cell r="BW1103">
            <v>10.1</v>
          </cell>
          <cell r="BX1103">
            <v>23.2</v>
          </cell>
          <cell r="BY1103">
            <v>24.1</v>
          </cell>
          <cell r="BZ1103">
            <v>23.8</v>
          </cell>
          <cell r="CA1103">
            <v>9.5</v>
          </cell>
          <cell r="CB1103">
            <v>4.5</v>
          </cell>
          <cell r="CC1103">
            <v>3.1</v>
          </cell>
          <cell r="CD1103">
            <v>41</v>
          </cell>
          <cell r="CF1103" t="str">
            <v>Other Industries</v>
          </cell>
          <cell r="CG1103">
            <v>8.2999999999999972</v>
          </cell>
        </row>
        <row r="1104">
          <cell r="B1104">
            <v>721211</v>
          </cell>
          <cell r="C1104" t="str">
            <v>Earthmoving Plant Operators (General)</v>
          </cell>
          <cell r="E1104">
            <v>1491</v>
          </cell>
          <cell r="F1104" t="str">
            <v>n/a</v>
          </cell>
          <cell r="G1104">
            <v>97</v>
          </cell>
          <cell r="H1104">
            <v>3</v>
          </cell>
          <cell r="I1104">
            <v>91</v>
          </cell>
          <cell r="J1104">
            <v>9</v>
          </cell>
          <cell r="K1104">
            <v>0.7</v>
          </cell>
          <cell r="L1104">
            <v>2.4</v>
          </cell>
          <cell r="M1104">
            <v>5.8</v>
          </cell>
          <cell r="N1104">
            <v>39.5</v>
          </cell>
          <cell r="O1104">
            <v>12.8</v>
          </cell>
          <cell r="P1104">
            <v>6</v>
          </cell>
          <cell r="Q1104">
            <v>32.799999999999997</v>
          </cell>
          <cell r="Y1104">
            <v>91</v>
          </cell>
          <cell r="AA1104">
            <v>1.8</v>
          </cell>
          <cell r="AF1104">
            <v>49</v>
          </cell>
          <cell r="AH1104">
            <v>4100</v>
          </cell>
          <cell r="AI1104">
            <v>4070</v>
          </cell>
          <cell r="AN1104">
            <v>11.2</v>
          </cell>
          <cell r="AR1104">
            <v>0.6</v>
          </cell>
          <cell r="AT1104" t="str">
            <v>Construction</v>
          </cell>
          <cell r="AU1104" t="str">
            <v>Public Administration and Safety</v>
          </cell>
          <cell r="AV1104" t="str">
            <v>Transport, Postal and Warehousing</v>
          </cell>
          <cell r="AW1104" t="str">
            <v>Mining</v>
          </cell>
          <cell r="AX1104">
            <v>72.599999999999994</v>
          </cell>
          <cell r="AY1104">
            <v>17.5</v>
          </cell>
          <cell r="AZ1104">
            <v>2.4</v>
          </cell>
          <cell r="BA1104">
            <v>1.9</v>
          </cell>
          <cell r="BN1104">
            <v>27.3</v>
          </cell>
          <cell r="BO1104">
            <v>20.399999999999999</v>
          </cell>
          <cell r="BP1104">
            <v>27.3</v>
          </cell>
          <cell r="BQ1104">
            <v>7</v>
          </cell>
          <cell r="BR1104">
            <v>12.8</v>
          </cell>
          <cell r="BS1104">
            <v>3.4</v>
          </cell>
          <cell r="BT1104">
            <v>1.1000000000000001</v>
          </cell>
          <cell r="BU1104">
            <v>0.6</v>
          </cell>
          <cell r="BV1104">
            <v>0.5</v>
          </cell>
          <cell r="BW1104">
            <v>1.9</v>
          </cell>
          <cell r="BX1104">
            <v>15.4</v>
          </cell>
          <cell r="BY1104">
            <v>22.6</v>
          </cell>
          <cell r="BZ1104">
            <v>30.1</v>
          </cell>
          <cell r="CA1104">
            <v>13.9</v>
          </cell>
          <cell r="CB1104">
            <v>9.5</v>
          </cell>
          <cell r="CC1104">
            <v>6.2</v>
          </cell>
          <cell r="CD1104">
            <v>48</v>
          </cell>
          <cell r="CF1104" t="str">
            <v>Other Industries</v>
          </cell>
          <cell r="CG1104">
            <v>5.5999999999999943</v>
          </cell>
        </row>
        <row r="1105">
          <cell r="B1105">
            <v>721212</v>
          </cell>
          <cell r="C1105" t="str">
            <v>Backhoe Operators</v>
          </cell>
          <cell r="E1105">
            <v>1491</v>
          </cell>
          <cell r="F1105" t="str">
            <v>n/a</v>
          </cell>
          <cell r="G1105">
            <v>99</v>
          </cell>
          <cell r="H1105">
            <v>1</v>
          </cell>
          <cell r="I1105">
            <v>79</v>
          </cell>
          <cell r="J1105">
            <v>21</v>
          </cell>
          <cell r="K1105">
            <v>0</v>
          </cell>
          <cell r="L1105">
            <v>0</v>
          </cell>
          <cell r="M1105">
            <v>1.5</v>
          </cell>
          <cell r="N1105">
            <v>29.6</v>
          </cell>
          <cell r="O1105">
            <v>6.7</v>
          </cell>
          <cell r="P1105">
            <v>6.7</v>
          </cell>
          <cell r="Q1105">
            <v>55.5</v>
          </cell>
          <cell r="Y1105">
            <v>79</v>
          </cell>
          <cell r="AA1105">
            <v>1.8</v>
          </cell>
          <cell r="AF1105">
            <v>44</v>
          </cell>
          <cell r="AH1105">
            <v>630</v>
          </cell>
          <cell r="AI1105">
            <v>634</v>
          </cell>
          <cell r="AN1105">
            <v>11.2</v>
          </cell>
          <cell r="AR1105">
            <v>0.6</v>
          </cell>
          <cell r="AT1105" t="str">
            <v>Construction</v>
          </cell>
          <cell r="AU1105" t="str">
            <v>Public Administration and Safety</v>
          </cell>
          <cell r="AV1105" t="str">
            <v>Rental, Hiring and Real Estate Services</v>
          </cell>
          <cell r="AW1105" t="str">
            <v>Electricity, Gas, Water and Waste Services</v>
          </cell>
          <cell r="AX1105">
            <v>55.4</v>
          </cell>
          <cell r="AY1105">
            <v>31.5</v>
          </cell>
          <cell r="AZ1105">
            <v>4.0999999999999996</v>
          </cell>
          <cell r="BA1105">
            <v>3.7</v>
          </cell>
          <cell r="BN1105">
            <v>25.2</v>
          </cell>
          <cell r="BO1105">
            <v>20.8</v>
          </cell>
          <cell r="BP1105">
            <v>32.4</v>
          </cell>
          <cell r="BQ1105">
            <v>9.9</v>
          </cell>
          <cell r="BR1105">
            <v>3.8</v>
          </cell>
          <cell r="BS1105">
            <v>3.7</v>
          </cell>
          <cell r="BT1105">
            <v>2.2000000000000002</v>
          </cell>
          <cell r="BU1105">
            <v>1.9</v>
          </cell>
          <cell r="BV1105">
            <v>0</v>
          </cell>
          <cell r="BW1105">
            <v>1.9</v>
          </cell>
          <cell r="BX1105">
            <v>10.3</v>
          </cell>
          <cell r="BY1105">
            <v>11.9</v>
          </cell>
          <cell r="BZ1105">
            <v>27.8</v>
          </cell>
          <cell r="CA1105">
            <v>19.600000000000001</v>
          </cell>
          <cell r="CB1105">
            <v>17.7</v>
          </cell>
          <cell r="CC1105">
            <v>10.8</v>
          </cell>
          <cell r="CD1105">
            <v>54</v>
          </cell>
          <cell r="CF1105" t="str">
            <v>Other Industries</v>
          </cell>
          <cell r="CG1105">
            <v>5.2999999999999972</v>
          </cell>
        </row>
        <row r="1106">
          <cell r="B1106">
            <v>721213</v>
          </cell>
          <cell r="C1106" t="str">
            <v>Bulldozer Operators</v>
          </cell>
          <cell r="E1106">
            <v>1491</v>
          </cell>
          <cell r="F1106" t="str">
            <v>n/a</v>
          </cell>
          <cell r="G1106">
            <v>99</v>
          </cell>
          <cell r="H1106">
            <v>1</v>
          </cell>
          <cell r="I1106">
            <v>89</v>
          </cell>
          <cell r="J1106">
            <v>11</v>
          </cell>
          <cell r="K1106">
            <v>0</v>
          </cell>
          <cell r="L1106">
            <v>0.8</v>
          </cell>
          <cell r="M1106">
            <v>1.5</v>
          </cell>
          <cell r="N1106">
            <v>28.2</v>
          </cell>
          <cell r="O1106">
            <v>12.8</v>
          </cell>
          <cell r="P1106">
            <v>7</v>
          </cell>
          <cell r="Q1106">
            <v>49.6</v>
          </cell>
          <cell r="Y1106">
            <v>89</v>
          </cell>
          <cell r="AA1106">
            <v>1.8</v>
          </cell>
          <cell r="AF1106">
            <v>57</v>
          </cell>
          <cell r="AH1106">
            <v>1500</v>
          </cell>
          <cell r="AI1106">
            <v>1471</v>
          </cell>
          <cell r="AN1106">
            <v>11.2</v>
          </cell>
          <cell r="AR1106">
            <v>0.6</v>
          </cell>
          <cell r="AT1106" t="str">
            <v>Mining</v>
          </cell>
          <cell r="AU1106" t="str">
            <v>Construction</v>
          </cell>
          <cell r="AV1106" t="str">
            <v>Agriculture, Forestry and Fishing</v>
          </cell>
          <cell r="AW1106" t="str">
            <v>Transport, Postal and Warehousing</v>
          </cell>
          <cell r="AX1106">
            <v>44.5</v>
          </cell>
          <cell r="AY1106">
            <v>28.7</v>
          </cell>
          <cell r="AZ1106">
            <v>8</v>
          </cell>
          <cell r="BA1106">
            <v>4.9000000000000004</v>
          </cell>
          <cell r="BN1106">
            <v>23.3</v>
          </cell>
          <cell r="BO1106">
            <v>8.9</v>
          </cell>
          <cell r="BP1106">
            <v>43.5</v>
          </cell>
          <cell r="BQ1106">
            <v>3.4</v>
          </cell>
          <cell r="BR1106">
            <v>17.2</v>
          </cell>
          <cell r="BS1106">
            <v>2.2000000000000002</v>
          </cell>
          <cell r="BT1106">
            <v>1</v>
          </cell>
          <cell r="BU1106">
            <v>0.5</v>
          </cell>
          <cell r="BV1106">
            <v>1.2</v>
          </cell>
          <cell r="BW1106">
            <v>3</v>
          </cell>
          <cell r="BX1106">
            <v>17</v>
          </cell>
          <cell r="BY1106">
            <v>22.8</v>
          </cell>
          <cell r="BZ1106">
            <v>26.5</v>
          </cell>
          <cell r="CA1106">
            <v>12.3</v>
          </cell>
          <cell r="CB1106">
            <v>9.9</v>
          </cell>
          <cell r="CC1106">
            <v>7.2</v>
          </cell>
          <cell r="CD1106">
            <v>47</v>
          </cell>
          <cell r="CF1106" t="str">
            <v>Other Industries</v>
          </cell>
          <cell r="CG1106">
            <v>13.899999999999991</v>
          </cell>
        </row>
        <row r="1107">
          <cell r="B1107">
            <v>721214</v>
          </cell>
          <cell r="C1107" t="str">
            <v>Excavator Operators</v>
          </cell>
          <cell r="E1107">
            <v>1491</v>
          </cell>
          <cell r="F1107" t="str">
            <v>n/a</v>
          </cell>
          <cell r="G1107">
            <v>99</v>
          </cell>
          <cell r="H1107">
            <v>1</v>
          </cell>
          <cell r="I1107">
            <v>85</v>
          </cell>
          <cell r="J1107">
            <v>15</v>
          </cell>
          <cell r="K1107">
            <v>0</v>
          </cell>
          <cell r="L1107">
            <v>0.5</v>
          </cell>
          <cell r="M1107">
            <v>2.5</v>
          </cell>
          <cell r="N1107">
            <v>35.6</v>
          </cell>
          <cell r="O1107">
            <v>13.5</v>
          </cell>
          <cell r="P1107">
            <v>7.9</v>
          </cell>
          <cell r="Q1107">
            <v>40</v>
          </cell>
          <cell r="Y1107">
            <v>85</v>
          </cell>
          <cell r="AA1107">
            <v>1.8</v>
          </cell>
          <cell r="AF1107">
            <v>48</v>
          </cell>
          <cell r="AH1107">
            <v>9500</v>
          </cell>
          <cell r="AI1107">
            <v>9472</v>
          </cell>
          <cell r="AN1107">
            <v>11.2</v>
          </cell>
          <cell r="AR1107">
            <v>0.6</v>
          </cell>
          <cell r="AT1107" t="str">
            <v>Construction</v>
          </cell>
          <cell r="AU1107" t="str">
            <v>Mining</v>
          </cell>
          <cell r="AV1107" t="str">
            <v>Electricity, Gas, Water and Waste Services</v>
          </cell>
          <cell r="AW1107" t="str">
            <v>Public Administration and Safety</v>
          </cell>
          <cell r="AX1107">
            <v>80.900000000000006</v>
          </cell>
          <cell r="AY1107">
            <v>5</v>
          </cell>
          <cell r="AZ1107">
            <v>3.1</v>
          </cell>
          <cell r="BA1107">
            <v>2</v>
          </cell>
          <cell r="BN1107">
            <v>35.1</v>
          </cell>
          <cell r="BO1107">
            <v>24.5</v>
          </cell>
          <cell r="BP1107">
            <v>21.8</v>
          </cell>
          <cell r="BQ1107">
            <v>4.9000000000000004</v>
          </cell>
          <cell r="BR1107">
            <v>6.8</v>
          </cell>
          <cell r="BS1107">
            <v>4.9000000000000004</v>
          </cell>
          <cell r="BT1107">
            <v>1</v>
          </cell>
          <cell r="BU1107">
            <v>1</v>
          </cell>
          <cell r="BV1107">
            <v>1.1000000000000001</v>
          </cell>
          <cell r="BW1107">
            <v>5.7</v>
          </cell>
          <cell r="BX1107">
            <v>24.9</v>
          </cell>
          <cell r="BY1107">
            <v>25.5</v>
          </cell>
          <cell r="BZ1107">
            <v>25</v>
          </cell>
          <cell r="CA1107">
            <v>9</v>
          </cell>
          <cell r="CB1107">
            <v>6.1</v>
          </cell>
          <cell r="CC1107">
            <v>2.7</v>
          </cell>
          <cell r="CD1107">
            <v>42</v>
          </cell>
          <cell r="CF1107" t="str">
            <v>Other Industries</v>
          </cell>
          <cell r="CG1107">
            <v>9</v>
          </cell>
        </row>
        <row r="1108">
          <cell r="B1108">
            <v>721215</v>
          </cell>
          <cell r="C1108" t="str">
            <v>Grader Operators</v>
          </cell>
          <cell r="E1108">
            <v>1491</v>
          </cell>
          <cell r="F1108" t="str">
            <v>n/a</v>
          </cell>
          <cell r="G1108">
            <v>98</v>
          </cell>
          <cell r="H1108">
            <v>2</v>
          </cell>
          <cell r="I1108">
            <v>92</v>
          </cell>
          <cell r="J1108">
            <v>8</v>
          </cell>
          <cell r="K1108">
            <v>0</v>
          </cell>
          <cell r="L1108">
            <v>0.2</v>
          </cell>
          <cell r="M1108">
            <v>1.2</v>
          </cell>
          <cell r="N1108">
            <v>28.4</v>
          </cell>
          <cell r="O1108">
            <v>10.199999999999999</v>
          </cell>
          <cell r="P1108">
            <v>7.8</v>
          </cell>
          <cell r="Q1108">
            <v>52.2</v>
          </cell>
          <cell r="Y1108">
            <v>92</v>
          </cell>
          <cell r="AA1108">
            <v>1.8</v>
          </cell>
          <cell r="AF1108">
            <v>49</v>
          </cell>
          <cell r="AH1108">
            <v>2100</v>
          </cell>
          <cell r="AI1108">
            <v>2141</v>
          </cell>
          <cell r="AN1108">
            <v>11.2</v>
          </cell>
          <cell r="AR1108">
            <v>0.6</v>
          </cell>
          <cell r="AT1108" t="str">
            <v>Construction</v>
          </cell>
          <cell r="AU1108" t="str">
            <v>Public Administration and Safety</v>
          </cell>
          <cell r="AV1108" t="str">
            <v>Mining</v>
          </cell>
          <cell r="AW1108" t="str">
            <v>Agriculture, Forestry and Fishing</v>
          </cell>
          <cell r="AX1108">
            <v>46.4</v>
          </cell>
          <cell r="AY1108">
            <v>33.4</v>
          </cell>
          <cell r="AZ1108">
            <v>10.7</v>
          </cell>
          <cell r="BA1108">
            <v>4.2</v>
          </cell>
          <cell r="BN1108">
            <v>25.5</v>
          </cell>
          <cell r="BO1108">
            <v>14.4</v>
          </cell>
          <cell r="BP1108">
            <v>26.4</v>
          </cell>
          <cell r="BQ1108">
            <v>9.5</v>
          </cell>
          <cell r="BR1108">
            <v>19.2</v>
          </cell>
          <cell r="BS1108">
            <v>2.5</v>
          </cell>
          <cell r="BT1108">
            <v>2.2000000000000002</v>
          </cell>
          <cell r="BU1108">
            <v>0.3</v>
          </cell>
          <cell r="BV1108">
            <v>0.1</v>
          </cell>
          <cell r="BW1108">
            <v>2.2000000000000002</v>
          </cell>
          <cell r="BX1108">
            <v>12.7</v>
          </cell>
          <cell r="BY1108">
            <v>16.7</v>
          </cell>
          <cell r="BZ1108">
            <v>30.6</v>
          </cell>
          <cell r="CA1108">
            <v>17.899999999999999</v>
          </cell>
          <cell r="CB1108">
            <v>12.5</v>
          </cell>
          <cell r="CC1108">
            <v>7.3</v>
          </cell>
          <cell r="CD1108">
            <v>51</v>
          </cell>
          <cell r="CF1108" t="str">
            <v>Other Industries</v>
          </cell>
          <cell r="CG1108">
            <v>5.2999999999999972</v>
          </cell>
        </row>
        <row r="1109">
          <cell r="B1109">
            <v>721216</v>
          </cell>
          <cell r="C1109" t="str">
            <v>Loader Operators</v>
          </cell>
          <cell r="E1109">
            <v>1491</v>
          </cell>
          <cell r="F1109" t="str">
            <v>n/a</v>
          </cell>
          <cell r="G1109">
            <v>97</v>
          </cell>
          <cell r="H1109">
            <v>3</v>
          </cell>
          <cell r="I1109">
            <v>84</v>
          </cell>
          <cell r="J1109">
            <v>16</v>
          </cell>
          <cell r="K1109">
            <v>0.1</v>
          </cell>
          <cell r="L1109">
            <v>0.7</v>
          </cell>
          <cell r="M1109">
            <v>2.2000000000000002</v>
          </cell>
          <cell r="N1109">
            <v>29.2</v>
          </cell>
          <cell r="O1109">
            <v>14.5</v>
          </cell>
          <cell r="P1109">
            <v>8.8000000000000007</v>
          </cell>
          <cell r="Q1109">
            <v>44.5</v>
          </cell>
          <cell r="Y1109">
            <v>84</v>
          </cell>
          <cell r="AA1109">
            <v>1.8</v>
          </cell>
          <cell r="AF1109">
            <v>48</v>
          </cell>
          <cell r="AH1109">
            <v>5200</v>
          </cell>
          <cell r="AI1109">
            <v>5196</v>
          </cell>
          <cell r="AN1109">
            <v>11.2</v>
          </cell>
          <cell r="AR1109">
            <v>0.6</v>
          </cell>
          <cell r="AT1109" t="str">
            <v>Construction</v>
          </cell>
          <cell r="AU1109" t="str">
            <v>Mining</v>
          </cell>
          <cell r="AV1109" t="str">
            <v>Manufacturing</v>
          </cell>
          <cell r="AW1109" t="str">
            <v>Transport, Postal and Warehousing</v>
          </cell>
          <cell r="AX1109">
            <v>43.4</v>
          </cell>
          <cell r="AY1109">
            <v>16.600000000000001</v>
          </cell>
          <cell r="AZ1109">
            <v>12.3</v>
          </cell>
          <cell r="BA1109">
            <v>5.3</v>
          </cell>
          <cell r="BN1109">
            <v>22.9</v>
          </cell>
          <cell r="BO1109">
            <v>18.7</v>
          </cell>
          <cell r="BP1109">
            <v>22.4</v>
          </cell>
          <cell r="BQ1109">
            <v>8.3000000000000007</v>
          </cell>
          <cell r="BR1109">
            <v>23.4</v>
          </cell>
          <cell r="BS1109">
            <v>2.2999999999999998</v>
          </cell>
          <cell r="BT1109">
            <v>0.8</v>
          </cell>
          <cell r="BU1109">
            <v>1.1000000000000001</v>
          </cell>
          <cell r="BV1109">
            <v>1.1000000000000001</v>
          </cell>
          <cell r="BW1109">
            <v>5.3</v>
          </cell>
          <cell r="BX1109">
            <v>18</v>
          </cell>
          <cell r="BY1109">
            <v>22.1</v>
          </cell>
          <cell r="BZ1109">
            <v>28.6</v>
          </cell>
          <cell r="CA1109">
            <v>12.3</v>
          </cell>
          <cell r="CB1109">
            <v>8.5</v>
          </cell>
          <cell r="CC1109">
            <v>4</v>
          </cell>
          <cell r="CD1109">
            <v>46</v>
          </cell>
          <cell r="CF1109" t="str">
            <v>Other Industries</v>
          </cell>
          <cell r="CG1109">
            <v>22.400000000000006</v>
          </cell>
        </row>
        <row r="1110">
          <cell r="B1110">
            <v>721911</v>
          </cell>
          <cell r="C1110" t="str">
            <v>Aircraft Baggage Handlers and Airline Ground Crews</v>
          </cell>
          <cell r="E1110">
            <v>1375</v>
          </cell>
          <cell r="F1110" t="str">
            <v>n/a</v>
          </cell>
          <cell r="G1110">
            <v>87</v>
          </cell>
          <cell r="H1110">
            <v>13</v>
          </cell>
          <cell r="I1110">
            <v>63</v>
          </cell>
          <cell r="J1110">
            <v>37</v>
          </cell>
          <cell r="K1110">
            <v>1.3</v>
          </cell>
          <cell r="L1110">
            <v>7.3</v>
          </cell>
          <cell r="M1110">
            <v>9.3000000000000007</v>
          </cell>
          <cell r="N1110">
            <v>26</v>
          </cell>
          <cell r="O1110">
            <v>35.4</v>
          </cell>
          <cell r="P1110">
            <v>6.6</v>
          </cell>
          <cell r="Q1110">
            <v>14.2</v>
          </cell>
          <cell r="Y1110">
            <v>63</v>
          </cell>
          <cell r="AA1110">
            <v>3.4</v>
          </cell>
          <cell r="AF1110">
            <v>42</v>
          </cell>
          <cell r="AH1110">
            <v>5800</v>
          </cell>
          <cell r="AI1110">
            <v>5777</v>
          </cell>
          <cell r="AN1110">
            <v>-33.799999999999997</v>
          </cell>
          <cell r="AR1110">
            <v>-0.8</v>
          </cell>
          <cell r="AT1110" t="str">
            <v>Transport, Postal and Warehousing</v>
          </cell>
          <cell r="AU1110" t="str">
            <v>Public Administration and Safety</v>
          </cell>
          <cell r="AV1110" t="str">
            <v>Administrative and Support Services</v>
          </cell>
          <cell r="AW1110" t="str">
            <v>Manufacturing</v>
          </cell>
          <cell r="AX1110">
            <v>90.3</v>
          </cell>
          <cell r="AY1110">
            <v>2.8</v>
          </cell>
          <cell r="AZ1110">
            <v>2.4</v>
          </cell>
          <cell r="BA1110">
            <v>1.7</v>
          </cell>
          <cell r="BN1110">
            <v>32.9</v>
          </cell>
          <cell r="BO1110">
            <v>20.3</v>
          </cell>
          <cell r="BP1110">
            <v>23.5</v>
          </cell>
          <cell r="BQ1110">
            <v>5.2</v>
          </cell>
          <cell r="BR1110">
            <v>13.1</v>
          </cell>
          <cell r="BS1110">
            <v>1.5</v>
          </cell>
          <cell r="BT1110">
            <v>2.2000000000000002</v>
          </cell>
          <cell r="BU1110">
            <v>1</v>
          </cell>
          <cell r="BV1110">
            <v>3.3</v>
          </cell>
          <cell r="BW1110">
            <v>14.3</v>
          </cell>
          <cell r="BX1110">
            <v>24.9</v>
          </cell>
          <cell r="BY1110">
            <v>21.9</v>
          </cell>
          <cell r="BZ1110">
            <v>22.3</v>
          </cell>
          <cell r="CA1110">
            <v>7.8</v>
          </cell>
          <cell r="CB1110">
            <v>4.0999999999999996</v>
          </cell>
          <cell r="CC1110">
            <v>1.3</v>
          </cell>
          <cell r="CD1110">
            <v>38</v>
          </cell>
          <cell r="CF1110" t="str">
            <v>Other Industries</v>
          </cell>
          <cell r="CG1110">
            <v>2.7999999999999972</v>
          </cell>
        </row>
        <row r="1111">
          <cell r="B1111">
            <v>721912</v>
          </cell>
          <cell r="C1111" t="str">
            <v>Linemarkers</v>
          </cell>
          <cell r="E1111">
            <v>1375</v>
          </cell>
          <cell r="F1111" t="str">
            <v>n/a</v>
          </cell>
          <cell r="G1111">
            <v>96</v>
          </cell>
          <cell r="H1111">
            <v>4</v>
          </cell>
          <cell r="I1111">
            <v>77</v>
          </cell>
          <cell r="J1111">
            <v>23</v>
          </cell>
          <cell r="K1111">
            <v>0.5</v>
          </cell>
          <cell r="L1111">
            <v>1.2</v>
          </cell>
          <cell r="M1111">
            <v>1.8</v>
          </cell>
          <cell r="N1111">
            <v>33.1</v>
          </cell>
          <cell r="O1111">
            <v>20.8</v>
          </cell>
          <cell r="P1111">
            <v>9.9</v>
          </cell>
          <cell r="Q1111">
            <v>32.700000000000003</v>
          </cell>
          <cell r="Y1111">
            <v>77</v>
          </cell>
          <cell r="AA1111">
            <v>3.4</v>
          </cell>
          <cell r="AF1111">
            <v>45</v>
          </cell>
          <cell r="AH1111">
            <v>860</v>
          </cell>
          <cell r="AI1111">
            <v>860</v>
          </cell>
          <cell r="AN1111">
            <v>-33.799999999999997</v>
          </cell>
          <cell r="AR1111">
            <v>-0.8</v>
          </cell>
          <cell r="AT1111" t="str">
            <v>Construction</v>
          </cell>
          <cell r="AU1111" t="str">
            <v>Public Administration and Safety</v>
          </cell>
          <cell r="AV1111" t="str">
            <v>Manufacturing</v>
          </cell>
          <cell r="AW1111" t="str">
            <v>Administrative and Support Services</v>
          </cell>
          <cell r="AX1111">
            <v>82.9</v>
          </cell>
          <cell r="AY1111">
            <v>11.1</v>
          </cell>
          <cell r="AZ1111">
            <v>1.8</v>
          </cell>
          <cell r="BA1111">
            <v>1.4</v>
          </cell>
          <cell r="BN1111">
            <v>24.7</v>
          </cell>
          <cell r="BO1111">
            <v>24.5</v>
          </cell>
          <cell r="BP1111">
            <v>26.8</v>
          </cell>
          <cell r="BQ1111">
            <v>9.5</v>
          </cell>
          <cell r="BR1111">
            <v>11</v>
          </cell>
          <cell r="BS1111">
            <v>0.9</v>
          </cell>
          <cell r="BT1111">
            <v>1.3</v>
          </cell>
          <cell r="BU1111">
            <v>1.2</v>
          </cell>
          <cell r="BV1111">
            <v>3.1</v>
          </cell>
          <cell r="BW1111">
            <v>11.4</v>
          </cell>
          <cell r="BX1111">
            <v>22.3</v>
          </cell>
          <cell r="BY1111">
            <v>20</v>
          </cell>
          <cell r="BZ1111">
            <v>23.8</v>
          </cell>
          <cell r="CA1111">
            <v>10.3</v>
          </cell>
          <cell r="CB1111">
            <v>7.6</v>
          </cell>
          <cell r="CC1111">
            <v>1.5</v>
          </cell>
          <cell r="CD1111">
            <v>41</v>
          </cell>
          <cell r="CF1111" t="str">
            <v>Other Industries</v>
          </cell>
          <cell r="CG1111">
            <v>2.7999999999999972</v>
          </cell>
        </row>
        <row r="1112">
          <cell r="B1112">
            <v>721913</v>
          </cell>
          <cell r="C1112" t="str">
            <v>Paving Plant Operators</v>
          </cell>
          <cell r="E1112">
            <v>1375</v>
          </cell>
          <cell r="F1112" t="str">
            <v>n/a</v>
          </cell>
          <cell r="G1112">
            <v>99</v>
          </cell>
          <cell r="H1112">
            <v>2</v>
          </cell>
          <cell r="I1112">
            <v>90</v>
          </cell>
          <cell r="J1112">
            <v>10</v>
          </cell>
          <cell r="K1112">
            <v>0</v>
          </cell>
          <cell r="L1112">
            <v>1.1000000000000001</v>
          </cell>
          <cell r="M1112">
            <v>2.2999999999999998</v>
          </cell>
          <cell r="N1112">
            <v>32.200000000000003</v>
          </cell>
          <cell r="O1112">
            <v>16.7</v>
          </cell>
          <cell r="P1112">
            <v>11.7</v>
          </cell>
          <cell r="Q1112">
            <v>36</v>
          </cell>
          <cell r="Y1112">
            <v>90</v>
          </cell>
          <cell r="AA1112">
            <v>3.4</v>
          </cell>
          <cell r="AF1112">
            <v>48</v>
          </cell>
          <cell r="AH1112">
            <v>270</v>
          </cell>
          <cell r="AI1112">
            <v>274</v>
          </cell>
          <cell r="AN1112">
            <v>-33.799999999999997</v>
          </cell>
          <cell r="AR1112">
            <v>-0.8</v>
          </cell>
          <cell r="AT1112" t="str">
            <v>Construction</v>
          </cell>
          <cell r="AU1112" t="str">
            <v>Public Administration and Safety</v>
          </cell>
          <cell r="AV1112" t="str">
            <v>Rental, Hiring and Real Estate Services</v>
          </cell>
          <cell r="AW1112" t="str">
            <v>Mining</v>
          </cell>
          <cell r="AX1112">
            <v>88.3</v>
          </cell>
          <cell r="AY1112">
            <v>7.8</v>
          </cell>
          <cell r="AZ1112">
            <v>2.7</v>
          </cell>
          <cell r="BA1112">
            <v>1.2</v>
          </cell>
          <cell r="BN1112">
            <v>28.7</v>
          </cell>
          <cell r="BO1112">
            <v>17.5</v>
          </cell>
          <cell r="BP1112">
            <v>27.6</v>
          </cell>
          <cell r="BQ1112">
            <v>5.0999999999999996</v>
          </cell>
          <cell r="BR1112">
            <v>13.1</v>
          </cell>
          <cell r="BS1112">
            <v>2.9</v>
          </cell>
          <cell r="BT1112">
            <v>4</v>
          </cell>
          <cell r="BU1112">
            <v>1.1000000000000001</v>
          </cell>
          <cell r="BV1112">
            <v>1.1000000000000001</v>
          </cell>
          <cell r="BW1112">
            <v>6.1</v>
          </cell>
          <cell r="BX1112">
            <v>23.6</v>
          </cell>
          <cell r="BY1112">
            <v>25.9</v>
          </cell>
          <cell r="BZ1112">
            <v>28.5</v>
          </cell>
          <cell r="CA1112">
            <v>8.4</v>
          </cell>
          <cell r="CB1112">
            <v>3.8</v>
          </cell>
          <cell r="CC1112">
            <v>2.7</v>
          </cell>
          <cell r="CD1112">
            <v>41</v>
          </cell>
          <cell r="CF1112" t="str">
            <v>No other main Industry</v>
          </cell>
          <cell r="CG1112" t="str">
            <v>n/a</v>
          </cell>
        </row>
        <row r="1113">
          <cell r="B1113">
            <v>721914</v>
          </cell>
          <cell r="C1113" t="str">
            <v>Railway Track Plant Operators</v>
          </cell>
          <cell r="E1113">
            <v>1375</v>
          </cell>
          <cell r="F1113" t="str">
            <v>n/a</v>
          </cell>
          <cell r="G1113">
            <v>100</v>
          </cell>
          <cell r="H1113">
            <v>0</v>
          </cell>
          <cell r="I1113">
            <v>90</v>
          </cell>
          <cell r="J1113">
            <v>10</v>
          </cell>
          <cell r="K1113">
            <v>0</v>
          </cell>
          <cell r="L1113">
            <v>0</v>
          </cell>
          <cell r="M1113">
            <v>6.9</v>
          </cell>
          <cell r="N1113">
            <v>38</v>
          </cell>
          <cell r="O1113">
            <v>19</v>
          </cell>
          <cell r="P1113">
            <v>11.1</v>
          </cell>
          <cell r="Q1113">
            <v>25</v>
          </cell>
          <cell r="Y1113">
            <v>90</v>
          </cell>
          <cell r="AA1113">
            <v>3.4</v>
          </cell>
          <cell r="AF1113">
            <v>53</v>
          </cell>
          <cell r="AH1113">
            <v>230</v>
          </cell>
          <cell r="AI1113">
            <v>226</v>
          </cell>
          <cell r="AN1113">
            <v>-33.799999999999997</v>
          </cell>
          <cell r="AR1113">
            <v>-0.8</v>
          </cell>
          <cell r="AT1113" t="str">
            <v>Transport, Postal and Warehousing</v>
          </cell>
          <cell r="AU1113" t="str">
            <v>Construction</v>
          </cell>
          <cell r="AV1113" t="str">
            <v>Manufacturing</v>
          </cell>
          <cell r="AW1113" t="str">
            <v>Financial and Insurance Services</v>
          </cell>
          <cell r="AX1113">
            <v>44.5</v>
          </cell>
          <cell r="AY1113">
            <v>33.200000000000003</v>
          </cell>
          <cell r="AZ1113">
            <v>7.9</v>
          </cell>
          <cell r="BA1113">
            <v>4.4000000000000004</v>
          </cell>
          <cell r="BN1113">
            <v>30.7</v>
          </cell>
          <cell r="BO1113">
            <v>15.1</v>
          </cell>
          <cell r="BP1113">
            <v>25.3</v>
          </cell>
          <cell r="BQ1113">
            <v>6.2</v>
          </cell>
          <cell r="BR1113">
            <v>21.3</v>
          </cell>
          <cell r="BS1113">
            <v>1.3</v>
          </cell>
          <cell r="BT1113">
            <v>0</v>
          </cell>
          <cell r="BU1113">
            <v>0</v>
          </cell>
          <cell r="BV1113">
            <v>0</v>
          </cell>
          <cell r="BW1113">
            <v>2.2999999999999998</v>
          </cell>
          <cell r="BX1113">
            <v>30</v>
          </cell>
          <cell r="BY1113">
            <v>25.9</v>
          </cell>
          <cell r="BZ1113">
            <v>25.5</v>
          </cell>
          <cell r="CA1113">
            <v>10.5</v>
          </cell>
          <cell r="CB1113">
            <v>4.5</v>
          </cell>
          <cell r="CC1113">
            <v>1.4</v>
          </cell>
          <cell r="CD1113">
            <v>41</v>
          </cell>
          <cell r="CF1113" t="str">
            <v>Other Industries</v>
          </cell>
          <cell r="CG1113">
            <v>9.9999999999999858</v>
          </cell>
        </row>
        <row r="1114">
          <cell r="B1114">
            <v>721915</v>
          </cell>
          <cell r="C1114" t="str">
            <v>Road Roller Operators</v>
          </cell>
          <cell r="E1114">
            <v>1375</v>
          </cell>
          <cell r="F1114" t="str">
            <v>n/a</v>
          </cell>
          <cell r="G1114">
            <v>94</v>
          </cell>
          <cell r="H1114">
            <v>7</v>
          </cell>
          <cell r="I1114">
            <v>85</v>
          </cell>
          <cell r="J1114">
            <v>15</v>
          </cell>
          <cell r="K1114">
            <v>0</v>
          </cell>
          <cell r="L1114">
            <v>0</v>
          </cell>
          <cell r="M1114">
            <v>3.4</v>
          </cell>
          <cell r="N1114">
            <v>33.9</v>
          </cell>
          <cell r="O1114">
            <v>11.8</v>
          </cell>
          <cell r="P1114">
            <v>6.4</v>
          </cell>
          <cell r="Q1114">
            <v>44.6</v>
          </cell>
          <cell r="Y1114">
            <v>85</v>
          </cell>
          <cell r="AA1114">
            <v>3.4</v>
          </cell>
          <cell r="AF1114">
            <v>45</v>
          </cell>
          <cell r="AH1114">
            <v>540</v>
          </cell>
          <cell r="AI1114">
            <v>538</v>
          </cell>
          <cell r="AN1114">
            <v>-33.799999999999997</v>
          </cell>
          <cell r="AR1114">
            <v>-0.8</v>
          </cell>
          <cell r="AT1114" t="str">
            <v>Construction</v>
          </cell>
          <cell r="AU1114" t="str">
            <v>Public Administration and Safety</v>
          </cell>
          <cell r="AV1114" t="str">
            <v>Administrative and Support Services</v>
          </cell>
          <cell r="AW1114" t="str">
            <v>Transport, Postal and Warehousing</v>
          </cell>
          <cell r="AX1114">
            <v>56.6</v>
          </cell>
          <cell r="AY1114">
            <v>38.1</v>
          </cell>
          <cell r="AZ1114">
            <v>2.5</v>
          </cell>
          <cell r="BA1114">
            <v>1.4</v>
          </cell>
          <cell r="BN1114">
            <v>37.6</v>
          </cell>
          <cell r="BO1114">
            <v>9.4</v>
          </cell>
          <cell r="BP1114">
            <v>34.4</v>
          </cell>
          <cell r="BQ1114">
            <v>3.2</v>
          </cell>
          <cell r="BR1114">
            <v>11.8</v>
          </cell>
          <cell r="BS1114">
            <v>1.7</v>
          </cell>
          <cell r="BT1114">
            <v>1.3</v>
          </cell>
          <cell r="BU1114">
            <v>0.6</v>
          </cell>
          <cell r="BV1114">
            <v>1.9</v>
          </cell>
          <cell r="BW1114">
            <v>4.9000000000000004</v>
          </cell>
          <cell r="BX1114">
            <v>15.7</v>
          </cell>
          <cell r="BY1114">
            <v>19.5</v>
          </cell>
          <cell r="BZ1114">
            <v>30</v>
          </cell>
          <cell r="CA1114">
            <v>10.4</v>
          </cell>
          <cell r="CB1114">
            <v>10.4</v>
          </cell>
          <cell r="CC1114">
            <v>7</v>
          </cell>
          <cell r="CD1114">
            <v>47</v>
          </cell>
          <cell r="CF1114" t="str">
            <v>Other Industries</v>
          </cell>
          <cell r="CG1114">
            <v>1.3999999999999915</v>
          </cell>
        </row>
        <row r="1115">
          <cell r="B1115">
            <v>721916</v>
          </cell>
          <cell r="C1115" t="str">
            <v>Streetsweeper Operators</v>
          </cell>
          <cell r="E1115">
            <v>1375</v>
          </cell>
          <cell r="F1115" t="str">
            <v>n/a</v>
          </cell>
          <cell r="G1115">
            <v>96</v>
          </cell>
          <cell r="H1115">
            <v>3</v>
          </cell>
          <cell r="I1115">
            <v>88</v>
          </cell>
          <cell r="J1115">
            <v>12</v>
          </cell>
          <cell r="K1115">
            <v>0</v>
          </cell>
          <cell r="L1115">
            <v>1.2</v>
          </cell>
          <cell r="M1115">
            <v>3.7</v>
          </cell>
          <cell r="N1115">
            <v>30.4</v>
          </cell>
          <cell r="O1115">
            <v>13.1</v>
          </cell>
          <cell r="P1115">
            <v>7.6</v>
          </cell>
          <cell r="Q1115">
            <v>43.9</v>
          </cell>
          <cell r="Y1115">
            <v>88</v>
          </cell>
          <cell r="AA1115">
            <v>3.4</v>
          </cell>
          <cell r="AF1115">
            <v>43</v>
          </cell>
          <cell r="AH1115">
            <v>530</v>
          </cell>
          <cell r="AI1115">
            <v>528</v>
          </cell>
          <cell r="AN1115">
            <v>-33.799999999999997</v>
          </cell>
          <cell r="AR1115">
            <v>-0.8</v>
          </cell>
          <cell r="AT1115" t="str">
            <v>Public Administration and Safety</v>
          </cell>
          <cell r="AU1115" t="str">
            <v>Administrative and Support Services</v>
          </cell>
          <cell r="AV1115" t="str">
            <v>Construction</v>
          </cell>
          <cell r="AW1115" t="str">
            <v>Electricity, Gas, Water and Waste Services</v>
          </cell>
          <cell r="AX1115">
            <v>55.8</v>
          </cell>
          <cell r="AY1115">
            <v>24.9</v>
          </cell>
          <cell r="AZ1115">
            <v>6.1</v>
          </cell>
          <cell r="BA1115">
            <v>5.7</v>
          </cell>
          <cell r="BN1115">
            <v>30.2</v>
          </cell>
          <cell r="BO1115">
            <v>36.299999999999997</v>
          </cell>
          <cell r="BP1115">
            <v>9.8000000000000007</v>
          </cell>
          <cell r="BQ1115">
            <v>7.9</v>
          </cell>
          <cell r="BR1115">
            <v>12.3</v>
          </cell>
          <cell r="BS1115">
            <v>1.5</v>
          </cell>
          <cell r="BT1115">
            <v>0.9</v>
          </cell>
          <cell r="BU1115">
            <v>0.9</v>
          </cell>
          <cell r="BV1115">
            <v>0</v>
          </cell>
          <cell r="BW1115">
            <v>1.3</v>
          </cell>
          <cell r="BX1115">
            <v>11.4</v>
          </cell>
          <cell r="BY1115">
            <v>14.4</v>
          </cell>
          <cell r="BZ1115">
            <v>30.7</v>
          </cell>
          <cell r="CA1115">
            <v>19.100000000000001</v>
          </cell>
          <cell r="CB1115">
            <v>15.2</v>
          </cell>
          <cell r="CC1115">
            <v>7.9</v>
          </cell>
          <cell r="CD1115">
            <v>52</v>
          </cell>
          <cell r="CF1115" t="str">
            <v>Other Industries</v>
          </cell>
          <cell r="CG1115">
            <v>7.5000000000000142</v>
          </cell>
        </row>
        <row r="1116">
          <cell r="B1116">
            <v>721999</v>
          </cell>
          <cell r="C1116" t="str">
            <v>Mobile Plant Operators (not covered elsewhere)</v>
          </cell>
          <cell r="E1116">
            <v>1375</v>
          </cell>
          <cell r="F1116" t="str">
            <v>n/a</v>
          </cell>
          <cell r="G1116">
            <v>95</v>
          </cell>
          <cell r="H1116">
            <v>5</v>
          </cell>
          <cell r="I1116">
            <v>88</v>
          </cell>
          <cell r="J1116">
            <v>13</v>
          </cell>
          <cell r="K1116">
            <v>0</v>
          </cell>
          <cell r="L1116">
            <v>3.9</v>
          </cell>
          <cell r="M1116">
            <v>3.4</v>
          </cell>
          <cell r="N1116">
            <v>35</v>
          </cell>
          <cell r="O1116">
            <v>23.7</v>
          </cell>
          <cell r="P1116">
            <v>7</v>
          </cell>
          <cell r="Q1116">
            <v>27</v>
          </cell>
          <cell r="Y1116">
            <v>88</v>
          </cell>
          <cell r="AA1116">
            <v>3.4</v>
          </cell>
          <cell r="AF1116">
            <v>50</v>
          </cell>
          <cell r="AH1116">
            <v>840</v>
          </cell>
          <cell r="AI1116">
            <v>841</v>
          </cell>
          <cell r="AN1116">
            <v>-33.799999999999997</v>
          </cell>
          <cell r="AR1116">
            <v>-0.8</v>
          </cell>
          <cell r="AT1116" t="str">
            <v>Transport, Postal and Warehousing</v>
          </cell>
          <cell r="AU1116" t="str">
            <v>Construction</v>
          </cell>
          <cell r="AV1116" t="str">
            <v>Public Administration and Safety</v>
          </cell>
          <cell r="AW1116" t="str">
            <v>Mining</v>
          </cell>
          <cell r="AX1116">
            <v>32.1</v>
          </cell>
          <cell r="AY1116">
            <v>25.6</v>
          </cell>
          <cell r="AZ1116">
            <v>16.399999999999999</v>
          </cell>
          <cell r="BA1116">
            <v>8.4</v>
          </cell>
          <cell r="BN1116">
            <v>24.2</v>
          </cell>
          <cell r="BO1116">
            <v>32.5</v>
          </cell>
          <cell r="BP1116">
            <v>20.6</v>
          </cell>
          <cell r="BQ1116">
            <v>8.9</v>
          </cell>
          <cell r="BR1116">
            <v>10.4</v>
          </cell>
          <cell r="BS1116">
            <v>0.8</v>
          </cell>
          <cell r="BT1116">
            <v>2.5</v>
          </cell>
          <cell r="BU1116">
            <v>0</v>
          </cell>
          <cell r="BV1116">
            <v>1.7</v>
          </cell>
          <cell r="BW1116">
            <v>8.9</v>
          </cell>
          <cell r="BX1116">
            <v>24.5</v>
          </cell>
          <cell r="BY1116">
            <v>25.2</v>
          </cell>
          <cell r="BZ1116">
            <v>21.2</v>
          </cell>
          <cell r="CA1116">
            <v>10.199999999999999</v>
          </cell>
          <cell r="CB1116">
            <v>5.3</v>
          </cell>
          <cell r="CC1116">
            <v>3</v>
          </cell>
          <cell r="CD1116">
            <v>40</v>
          </cell>
          <cell r="CF1116" t="str">
            <v>Other Industries</v>
          </cell>
          <cell r="CG1116">
            <v>17.5</v>
          </cell>
        </row>
        <row r="1117">
          <cell r="B1117">
            <v>731111</v>
          </cell>
          <cell r="C1117" t="str">
            <v>Chauffeurs</v>
          </cell>
          <cell r="E1117">
            <v>970</v>
          </cell>
          <cell r="F1117" t="str">
            <v>n/a</v>
          </cell>
          <cell r="G1117">
            <v>91</v>
          </cell>
          <cell r="H1117">
            <v>9</v>
          </cell>
          <cell r="I1117">
            <v>53</v>
          </cell>
          <cell r="J1117">
            <v>48</v>
          </cell>
          <cell r="K1117">
            <v>4.7</v>
          </cell>
          <cell r="L1117">
            <v>12.4</v>
          </cell>
          <cell r="M1117">
            <v>11.5</v>
          </cell>
          <cell r="N1117">
            <v>19.3</v>
          </cell>
          <cell r="O1117">
            <v>27.1</v>
          </cell>
          <cell r="P1117">
            <v>5.7</v>
          </cell>
          <cell r="Q1117">
            <v>19.399999999999999</v>
          </cell>
          <cell r="Y1117">
            <v>53</v>
          </cell>
          <cell r="AA1117">
            <v>2.9</v>
          </cell>
          <cell r="AF1117">
            <v>49</v>
          </cell>
          <cell r="AH1117">
            <v>3800</v>
          </cell>
          <cell r="AI1117">
            <v>3754</v>
          </cell>
          <cell r="AN1117">
            <v>28.8</v>
          </cell>
          <cell r="AR1117">
            <v>9.6</v>
          </cell>
          <cell r="AT1117" t="str">
            <v>Transport, Postal and Warehousing</v>
          </cell>
          <cell r="AU1117" t="str">
            <v>Public Administration and Safety</v>
          </cell>
          <cell r="AV1117" t="str">
            <v>Health Care and Social Assistance</v>
          </cell>
          <cell r="AW1117" t="str">
            <v>Rental, Hiring and Real Estate Services</v>
          </cell>
          <cell r="AX1117">
            <v>79.3</v>
          </cell>
          <cell r="AY1117">
            <v>7</v>
          </cell>
          <cell r="AZ1117">
            <v>3.1</v>
          </cell>
          <cell r="BA1117">
            <v>2.7</v>
          </cell>
          <cell r="BN1117">
            <v>40.1</v>
          </cell>
          <cell r="BO1117">
            <v>26.8</v>
          </cell>
          <cell r="BP1117">
            <v>14.4</v>
          </cell>
          <cell r="BQ1117">
            <v>6.1</v>
          </cell>
          <cell r="BR1117">
            <v>8.8000000000000007</v>
          </cell>
          <cell r="BS1117">
            <v>0.6</v>
          </cell>
          <cell r="BT1117">
            <v>0.3</v>
          </cell>
          <cell r="BU1117">
            <v>2.8</v>
          </cell>
          <cell r="BV1117">
            <v>0.1</v>
          </cell>
          <cell r="BW1117">
            <v>1.7</v>
          </cell>
          <cell r="BX1117">
            <v>9.8000000000000007</v>
          </cell>
          <cell r="BY1117">
            <v>14.4</v>
          </cell>
          <cell r="BZ1117">
            <v>25.6</v>
          </cell>
          <cell r="CA1117">
            <v>15.7</v>
          </cell>
          <cell r="CB1117">
            <v>16.2</v>
          </cell>
          <cell r="CC1117">
            <v>16.600000000000001</v>
          </cell>
          <cell r="CD1117">
            <v>54</v>
          </cell>
          <cell r="CF1117" t="str">
            <v>Other Industries</v>
          </cell>
          <cell r="CG1117">
            <v>7.9000000000000057</v>
          </cell>
        </row>
        <row r="1118">
          <cell r="B1118">
            <v>731112</v>
          </cell>
          <cell r="C1118" t="str">
            <v>Taxi Drivers</v>
          </cell>
          <cell r="E1118">
            <v>970</v>
          </cell>
          <cell r="F1118" t="str">
            <v>n/a</v>
          </cell>
          <cell r="G1118">
            <v>96</v>
          </cell>
          <cell r="H1118">
            <v>4</v>
          </cell>
          <cell r="I1118">
            <v>63</v>
          </cell>
          <cell r="J1118">
            <v>37</v>
          </cell>
          <cell r="K1118">
            <v>9.1999999999999993</v>
          </cell>
          <cell r="L1118">
            <v>19</v>
          </cell>
          <cell r="M1118">
            <v>16.7</v>
          </cell>
          <cell r="N1118">
            <v>12.3</v>
          </cell>
          <cell r="O1118">
            <v>25</v>
          </cell>
          <cell r="P1118">
            <v>3.1</v>
          </cell>
          <cell r="Q1118">
            <v>14.8</v>
          </cell>
          <cell r="Y1118">
            <v>63</v>
          </cell>
          <cell r="AA1118">
            <v>2.9</v>
          </cell>
          <cell r="AF1118">
            <v>49</v>
          </cell>
          <cell r="AH1118">
            <v>27200</v>
          </cell>
          <cell r="AI1118">
            <v>27198</v>
          </cell>
          <cell r="AN1118">
            <v>28.8</v>
          </cell>
          <cell r="AR1118">
            <v>9.6</v>
          </cell>
          <cell r="AT1118" t="str">
            <v>Transport, Postal and Warehousing</v>
          </cell>
          <cell r="AU1118" t="str">
            <v>Other Services</v>
          </cell>
          <cell r="AV1118" t="str">
            <v>Retail Trade</v>
          </cell>
          <cell r="AW1118" t="str">
            <v>Education and Training</v>
          </cell>
          <cell r="AX1118">
            <v>98.7</v>
          </cell>
          <cell r="AY1118">
            <v>0.4</v>
          </cell>
          <cell r="AZ1118">
            <v>0.2</v>
          </cell>
          <cell r="BA1118">
            <v>0.1</v>
          </cell>
          <cell r="BN1118">
            <v>37.299999999999997</v>
          </cell>
          <cell r="BO1118">
            <v>24.4</v>
          </cell>
          <cell r="BP1118">
            <v>18.3</v>
          </cell>
          <cell r="BQ1118">
            <v>6</v>
          </cell>
          <cell r="BR1118">
            <v>9.6</v>
          </cell>
          <cell r="BS1118">
            <v>2.2000000000000002</v>
          </cell>
          <cell r="BT1118">
            <v>0.9</v>
          </cell>
          <cell r="BU1118">
            <v>1.3</v>
          </cell>
          <cell r="BV1118">
            <v>0</v>
          </cell>
          <cell r="BW1118">
            <v>2.2000000000000002</v>
          </cell>
          <cell r="BX1118">
            <v>25.7</v>
          </cell>
          <cell r="BY1118">
            <v>19.5</v>
          </cell>
          <cell r="BZ1118">
            <v>20.8</v>
          </cell>
          <cell r="CA1118">
            <v>11.2</v>
          </cell>
          <cell r="CB1118">
            <v>10.5</v>
          </cell>
          <cell r="CC1118">
            <v>10</v>
          </cell>
          <cell r="CD1118">
            <v>46</v>
          </cell>
          <cell r="CF1118" t="str">
            <v>Other Industries</v>
          </cell>
          <cell r="CG1118">
            <v>0.59999999999999432</v>
          </cell>
        </row>
        <row r="1119">
          <cell r="B1119">
            <v>731199</v>
          </cell>
          <cell r="C1119" t="str">
            <v>Other Automobile Drivers</v>
          </cell>
          <cell r="E1119">
            <v>970</v>
          </cell>
          <cell r="F1119" t="str">
            <v>n/a</v>
          </cell>
          <cell r="G1119">
            <v>90</v>
          </cell>
          <cell r="H1119">
            <v>10</v>
          </cell>
          <cell r="I1119">
            <v>45</v>
          </cell>
          <cell r="J1119">
            <v>55</v>
          </cell>
          <cell r="K1119">
            <v>10.4</v>
          </cell>
          <cell r="L1119">
            <v>19.8</v>
          </cell>
          <cell r="M1119">
            <v>15.3</v>
          </cell>
          <cell r="N1119">
            <v>15.3</v>
          </cell>
          <cell r="O1119">
            <v>22</v>
          </cell>
          <cell r="P1119">
            <v>3.9</v>
          </cell>
          <cell r="Q1119">
            <v>13.4</v>
          </cell>
          <cell r="Y1119">
            <v>45</v>
          </cell>
          <cell r="AA1119">
            <v>2.9</v>
          </cell>
          <cell r="AF1119">
            <v>46</v>
          </cell>
          <cell r="AH1119">
            <v>7000</v>
          </cell>
          <cell r="AI1119">
            <v>7044</v>
          </cell>
          <cell r="AN1119">
            <v>28.8</v>
          </cell>
          <cell r="AR1119">
            <v>9.6</v>
          </cell>
          <cell r="AT1119" t="str">
            <v>Transport, Postal and Warehousing</v>
          </cell>
          <cell r="AU1119" t="str">
            <v>Retail Trade</v>
          </cell>
          <cell r="AV1119" t="str">
            <v>Rental, Hiring and Real Estate Services</v>
          </cell>
          <cell r="AW1119" t="str">
            <v>Other Services</v>
          </cell>
          <cell r="AX1119">
            <v>86</v>
          </cell>
          <cell r="AY1119">
            <v>3.3</v>
          </cell>
          <cell r="AZ1119">
            <v>2.2999999999999998</v>
          </cell>
          <cell r="BA1119">
            <v>1.7</v>
          </cell>
          <cell r="BN1119">
            <v>34.200000000000003</v>
          </cell>
          <cell r="BO1119">
            <v>27.8</v>
          </cell>
          <cell r="BP1119">
            <v>17.899999999999999</v>
          </cell>
          <cell r="BQ1119">
            <v>2.2000000000000002</v>
          </cell>
          <cell r="BR1119">
            <v>15.5</v>
          </cell>
          <cell r="BS1119">
            <v>0.2</v>
          </cell>
          <cell r="BT1119">
            <v>0.4</v>
          </cell>
          <cell r="BU1119">
            <v>1.8</v>
          </cell>
          <cell r="BV1119">
            <v>0.2</v>
          </cell>
          <cell r="BW1119">
            <v>5.4</v>
          </cell>
          <cell r="BX1119">
            <v>26.6</v>
          </cell>
          <cell r="BY1119">
            <v>21.6</v>
          </cell>
          <cell r="BZ1119">
            <v>20</v>
          </cell>
          <cell r="CA1119">
            <v>9.8000000000000007</v>
          </cell>
          <cell r="CB1119">
            <v>8.5</v>
          </cell>
          <cell r="CC1119">
            <v>7.8</v>
          </cell>
          <cell r="CD1119">
            <v>42</v>
          </cell>
          <cell r="CF1119" t="str">
            <v>Other Industries</v>
          </cell>
          <cell r="CG1119">
            <v>6.7000000000000028</v>
          </cell>
        </row>
        <row r="1120">
          <cell r="B1120">
            <v>731211</v>
          </cell>
          <cell r="C1120" t="str">
            <v>Bus Drivers</v>
          </cell>
          <cell r="E1120">
            <v>1397</v>
          </cell>
          <cell r="F1120" t="str">
            <v>n/a</v>
          </cell>
          <cell r="G1120">
            <v>87</v>
          </cell>
          <cell r="H1120">
            <v>13</v>
          </cell>
          <cell r="I1120">
            <v>60</v>
          </cell>
          <cell r="J1120">
            <v>40</v>
          </cell>
          <cell r="K1120">
            <v>2.9</v>
          </cell>
          <cell r="L1120">
            <v>8.1</v>
          </cell>
          <cell r="M1120">
            <v>10.3</v>
          </cell>
          <cell r="N1120">
            <v>28</v>
          </cell>
          <cell r="O1120">
            <v>17.3</v>
          </cell>
          <cell r="P1120">
            <v>6.2</v>
          </cell>
          <cell r="Q1120">
            <v>27.4</v>
          </cell>
          <cell r="Y1120">
            <v>60</v>
          </cell>
          <cell r="AA1120">
            <v>1.3</v>
          </cell>
          <cell r="AF1120">
            <v>43</v>
          </cell>
          <cell r="AH1120">
            <v>33000</v>
          </cell>
          <cell r="AI1120">
            <v>32959</v>
          </cell>
          <cell r="AN1120">
            <v>35.700000000000003</v>
          </cell>
          <cell r="AR1120">
            <v>9.1</v>
          </cell>
          <cell r="AT1120" t="str">
            <v>Transport, Postal and Warehousing</v>
          </cell>
          <cell r="AU1120" t="str">
            <v>Public Administration and Safety</v>
          </cell>
          <cell r="AV1120" t="str">
            <v>Education and Training</v>
          </cell>
          <cell r="AW1120" t="str">
            <v>Health Care and Social Assistance</v>
          </cell>
          <cell r="AX1120">
            <v>80</v>
          </cell>
          <cell r="AY1120">
            <v>7.1</v>
          </cell>
          <cell r="AZ1120">
            <v>4.5</v>
          </cell>
          <cell r="BA1120">
            <v>2.4</v>
          </cell>
          <cell r="BN1120">
            <v>35.299999999999997</v>
          </cell>
          <cell r="BO1120">
            <v>19.899999999999999</v>
          </cell>
          <cell r="BP1120">
            <v>20.100000000000001</v>
          </cell>
          <cell r="BQ1120">
            <v>6.8</v>
          </cell>
          <cell r="BR1120">
            <v>11.8</v>
          </cell>
          <cell r="BS1120">
            <v>2.4</v>
          </cell>
          <cell r="BT1120">
            <v>1.6</v>
          </cell>
          <cell r="BU1120">
            <v>2</v>
          </cell>
          <cell r="BV1120">
            <v>0</v>
          </cell>
          <cell r="BW1120">
            <v>0.4</v>
          </cell>
          <cell r="BX1120">
            <v>7.3</v>
          </cell>
          <cell r="BY1120">
            <v>13.9</v>
          </cell>
          <cell r="BZ1120">
            <v>25.7</v>
          </cell>
          <cell r="CA1120">
            <v>17.600000000000001</v>
          </cell>
          <cell r="CB1120">
            <v>17.7</v>
          </cell>
          <cell r="CC1120">
            <v>17.3</v>
          </cell>
          <cell r="CD1120">
            <v>55</v>
          </cell>
          <cell r="CF1120" t="str">
            <v>Other Industries</v>
          </cell>
          <cell r="CG1120">
            <v>6</v>
          </cell>
        </row>
        <row r="1121">
          <cell r="B1121">
            <v>731212</v>
          </cell>
          <cell r="C1121" t="str">
            <v>Charter and Tour Bus Drivers</v>
          </cell>
          <cell r="E1121">
            <v>1397</v>
          </cell>
          <cell r="F1121" t="str">
            <v>n/a</v>
          </cell>
          <cell r="G1121">
            <v>90</v>
          </cell>
          <cell r="H1121">
            <v>10</v>
          </cell>
          <cell r="I1121">
            <v>51</v>
          </cell>
          <cell r="J1121">
            <v>49</v>
          </cell>
          <cell r="K1121">
            <v>2.7</v>
          </cell>
          <cell r="L1121">
            <v>9.3000000000000007</v>
          </cell>
          <cell r="M1121">
            <v>12.1</v>
          </cell>
          <cell r="N1121">
            <v>26</v>
          </cell>
          <cell r="O1121">
            <v>19.100000000000001</v>
          </cell>
          <cell r="P1121">
            <v>5.8</v>
          </cell>
          <cell r="Q1121">
            <v>25</v>
          </cell>
          <cell r="Y1121">
            <v>51</v>
          </cell>
          <cell r="AA1121">
            <v>1.3</v>
          </cell>
          <cell r="AF1121">
            <v>46</v>
          </cell>
          <cell r="AH1121">
            <v>2100</v>
          </cell>
          <cell r="AI1121">
            <v>2098</v>
          </cell>
          <cell r="AN1121">
            <v>35.700000000000003</v>
          </cell>
          <cell r="AR1121">
            <v>9.1</v>
          </cell>
          <cell r="AT1121" t="str">
            <v>Transport, Postal and Warehousing</v>
          </cell>
          <cell r="AU1121" t="str">
            <v>Administrative and Support Services</v>
          </cell>
          <cell r="AV1121" t="str">
            <v>Rental, Hiring and Real Estate Services</v>
          </cell>
          <cell r="AW1121" t="str">
            <v>Education and Training</v>
          </cell>
          <cell r="AX1121">
            <v>80.3</v>
          </cell>
          <cell r="AY1121">
            <v>11.8</v>
          </cell>
          <cell r="AZ1121">
            <v>1.6</v>
          </cell>
          <cell r="BA1121">
            <v>0.9</v>
          </cell>
          <cell r="BN1121">
            <v>33.5</v>
          </cell>
          <cell r="BO1121">
            <v>21.6</v>
          </cell>
          <cell r="BP1121">
            <v>23.7</v>
          </cell>
          <cell r="BQ1121">
            <v>6.1</v>
          </cell>
          <cell r="BR1121">
            <v>10.5</v>
          </cell>
          <cell r="BS1121">
            <v>2.2000000000000002</v>
          </cell>
          <cell r="BT1121">
            <v>1.8</v>
          </cell>
          <cell r="BU1121">
            <v>0.6</v>
          </cell>
          <cell r="BV1121">
            <v>0</v>
          </cell>
          <cell r="BW1121">
            <v>1</v>
          </cell>
          <cell r="BX1121">
            <v>5.3</v>
          </cell>
          <cell r="BY1121">
            <v>11.4</v>
          </cell>
          <cell r="BZ1121">
            <v>27.1</v>
          </cell>
          <cell r="CA1121">
            <v>17.399999999999999</v>
          </cell>
          <cell r="CB1121">
            <v>19.100000000000001</v>
          </cell>
          <cell r="CC1121">
            <v>18.8</v>
          </cell>
          <cell r="CD1121">
            <v>56</v>
          </cell>
          <cell r="CF1121" t="str">
            <v>Other Industries</v>
          </cell>
          <cell r="CG1121">
            <v>5.4000000000000057</v>
          </cell>
        </row>
        <row r="1122">
          <cell r="B1122">
            <v>731213</v>
          </cell>
          <cell r="C1122" t="str">
            <v>Passenger Coach Drivers</v>
          </cell>
          <cell r="E1122">
            <v>1397</v>
          </cell>
          <cell r="F1122" t="str">
            <v>n/a</v>
          </cell>
          <cell r="G1122">
            <v>92</v>
          </cell>
          <cell r="H1122">
            <v>8</v>
          </cell>
          <cell r="I1122">
            <v>63</v>
          </cell>
          <cell r="J1122">
            <v>37</v>
          </cell>
          <cell r="K1122">
            <v>1.1000000000000001</v>
          </cell>
          <cell r="L1122">
            <v>4.8</v>
          </cell>
          <cell r="M1122">
            <v>8.9</v>
          </cell>
          <cell r="N1122">
            <v>32.700000000000003</v>
          </cell>
          <cell r="O1122">
            <v>14.8</v>
          </cell>
          <cell r="P1122">
            <v>5.8</v>
          </cell>
          <cell r="Q1122">
            <v>31.9</v>
          </cell>
          <cell r="Y1122">
            <v>63</v>
          </cell>
          <cell r="AA1122">
            <v>1.3</v>
          </cell>
          <cell r="AF1122">
            <v>46</v>
          </cell>
          <cell r="AH1122">
            <v>2300</v>
          </cell>
          <cell r="AI1122">
            <v>2290</v>
          </cell>
          <cell r="AN1122">
            <v>35.700000000000003</v>
          </cell>
          <cell r="AR1122">
            <v>9.1</v>
          </cell>
          <cell r="AT1122" t="str">
            <v>Transport, Postal and Warehousing</v>
          </cell>
          <cell r="AU1122" t="str">
            <v>Administrative and Support Services</v>
          </cell>
          <cell r="AV1122" t="str">
            <v>Rental, Hiring and Real Estate Services</v>
          </cell>
          <cell r="AW1122" t="str">
            <v>Mining</v>
          </cell>
          <cell r="AX1122">
            <v>92.4</v>
          </cell>
          <cell r="AY1122">
            <v>2.2999999999999998</v>
          </cell>
          <cell r="AZ1122">
            <v>1.1000000000000001</v>
          </cell>
          <cell r="BA1122">
            <v>0.9</v>
          </cell>
          <cell r="BN1122">
            <v>30.4</v>
          </cell>
          <cell r="BO1122">
            <v>23.1</v>
          </cell>
          <cell r="BP1122">
            <v>29.2</v>
          </cell>
          <cell r="BQ1122">
            <v>4.5</v>
          </cell>
          <cell r="BR1122">
            <v>6.3</v>
          </cell>
          <cell r="BS1122">
            <v>4.0999999999999996</v>
          </cell>
          <cell r="BT1122">
            <v>1.4</v>
          </cell>
          <cell r="BU1122">
            <v>0.9</v>
          </cell>
          <cell r="BV1122">
            <v>0</v>
          </cell>
          <cell r="BW1122">
            <v>0.4</v>
          </cell>
          <cell r="BX1122">
            <v>4</v>
          </cell>
          <cell r="BY1122">
            <v>10.7</v>
          </cell>
          <cell r="BZ1122">
            <v>26.2</v>
          </cell>
          <cell r="CA1122">
            <v>18.5</v>
          </cell>
          <cell r="CB1122">
            <v>20</v>
          </cell>
          <cell r="CC1122">
            <v>20.2</v>
          </cell>
          <cell r="CD1122">
            <v>57</v>
          </cell>
          <cell r="CF1122" t="str">
            <v>Other Industries</v>
          </cell>
          <cell r="CG1122">
            <v>3.2999999999999972</v>
          </cell>
        </row>
        <row r="1123">
          <cell r="B1123">
            <v>731311</v>
          </cell>
          <cell r="C1123" t="str">
            <v>Train Drivers</v>
          </cell>
          <cell r="E1123">
            <v>2304</v>
          </cell>
          <cell r="F1123" t="str">
            <v>n/a</v>
          </cell>
          <cell r="G1123">
            <v>92</v>
          </cell>
          <cell r="H1123">
            <v>8</v>
          </cell>
          <cell r="I1123">
            <v>94</v>
          </cell>
          <cell r="J1123">
            <v>6</v>
          </cell>
          <cell r="K1123">
            <v>1.3</v>
          </cell>
          <cell r="L1123">
            <v>4.5999999999999996</v>
          </cell>
          <cell r="M1123">
            <v>6.1</v>
          </cell>
          <cell r="N1123">
            <v>42.7</v>
          </cell>
          <cell r="O1123">
            <v>16.3</v>
          </cell>
          <cell r="P1123">
            <v>6.3</v>
          </cell>
          <cell r="Q1123">
            <v>22.7</v>
          </cell>
          <cell r="Y1123">
            <v>94</v>
          </cell>
          <cell r="AA1123">
            <v>1.6</v>
          </cell>
          <cell r="AF1123">
            <v>46</v>
          </cell>
          <cell r="AH1123">
            <v>10000</v>
          </cell>
          <cell r="AI1123">
            <v>10005</v>
          </cell>
          <cell r="AN1123">
            <v>-6.3</v>
          </cell>
          <cell r="AR1123">
            <v>6.8</v>
          </cell>
          <cell r="AT1123" t="str">
            <v>Transport, Postal and Warehousing</v>
          </cell>
          <cell r="AU1123" t="str">
            <v>Mining</v>
          </cell>
          <cell r="AV1123" t="str">
            <v>Manufacturing</v>
          </cell>
          <cell r="AW1123" t="str">
            <v>Financial and Insurance Services</v>
          </cell>
          <cell r="AX1123">
            <v>74.599999999999994</v>
          </cell>
          <cell r="AY1123">
            <v>10.3</v>
          </cell>
          <cell r="AZ1123">
            <v>6.1</v>
          </cell>
          <cell r="BA1123">
            <v>4.7</v>
          </cell>
          <cell r="BN1123">
            <v>33.4</v>
          </cell>
          <cell r="BO1123">
            <v>16</v>
          </cell>
          <cell r="BP1123">
            <v>29.9</v>
          </cell>
          <cell r="BQ1123">
            <v>5.7</v>
          </cell>
          <cell r="BR1123">
            <v>14.1</v>
          </cell>
          <cell r="BS1123">
            <v>0.7</v>
          </cell>
          <cell r="BT1123">
            <v>0.3</v>
          </cell>
          <cell r="BU1123">
            <v>0</v>
          </cell>
          <cell r="BV1123">
            <v>0.3</v>
          </cell>
          <cell r="BW1123">
            <v>1.8</v>
          </cell>
          <cell r="BX1123">
            <v>15</v>
          </cell>
          <cell r="BY1123">
            <v>21.9</v>
          </cell>
          <cell r="BZ1123">
            <v>32.200000000000003</v>
          </cell>
          <cell r="CA1123">
            <v>17</v>
          </cell>
          <cell r="CB1123">
            <v>8.5</v>
          </cell>
          <cell r="CC1123">
            <v>3.2</v>
          </cell>
          <cell r="CD1123">
            <v>48</v>
          </cell>
          <cell r="CF1123" t="str">
            <v>Other Industries</v>
          </cell>
          <cell r="CG1123">
            <v>4.3000000000000114</v>
          </cell>
        </row>
        <row r="1124">
          <cell r="B1124">
            <v>731312</v>
          </cell>
          <cell r="C1124" t="str">
            <v>Tram Drivers</v>
          </cell>
          <cell r="E1124">
            <v>2304</v>
          </cell>
          <cell r="F1124" t="str">
            <v>n/a</v>
          </cell>
          <cell r="G1124">
            <v>82</v>
          </cell>
          <cell r="H1124">
            <v>18</v>
          </cell>
          <cell r="I1124">
            <v>92</v>
          </cell>
          <cell r="J1124">
            <v>8</v>
          </cell>
          <cell r="K1124">
            <v>4.5999999999999996</v>
          </cell>
          <cell r="L1124">
            <v>14.8</v>
          </cell>
          <cell r="M1124">
            <v>10.6</v>
          </cell>
          <cell r="N1124">
            <v>19.3</v>
          </cell>
          <cell r="O1124">
            <v>28.2</v>
          </cell>
          <cell r="P1124">
            <v>9.6</v>
          </cell>
          <cell r="Q1124">
            <v>12.9</v>
          </cell>
          <cell r="Y1124">
            <v>92</v>
          </cell>
          <cell r="AA1124">
            <v>1.6</v>
          </cell>
          <cell r="AF1124">
            <v>43</v>
          </cell>
          <cell r="AH1124">
            <v>1300</v>
          </cell>
          <cell r="AI1124">
            <v>1312</v>
          </cell>
          <cell r="AN1124">
            <v>-6.3</v>
          </cell>
          <cell r="AR1124">
            <v>6.8</v>
          </cell>
          <cell r="AT1124" t="str">
            <v>Transport, Postal and Warehousing</v>
          </cell>
          <cell r="AU1124" t="str">
            <v>Public Administration and Safety</v>
          </cell>
          <cell r="AV1124" t="str">
            <v>Rental, Hiring and Real Estate Services</v>
          </cell>
          <cell r="AW1124" t="str">
            <v>Administrative and Support Services</v>
          </cell>
          <cell r="AX1124">
            <v>96.7</v>
          </cell>
          <cell r="AY1124">
            <v>2.1</v>
          </cell>
          <cell r="AZ1124">
            <v>0.4</v>
          </cell>
          <cell r="BA1124">
            <v>0.4</v>
          </cell>
          <cell r="BN1124">
            <v>3.6</v>
          </cell>
          <cell r="BO1124">
            <v>87.7</v>
          </cell>
          <cell r="BP1124">
            <v>2.6</v>
          </cell>
          <cell r="BQ1124">
            <v>5.8</v>
          </cell>
          <cell r="BR1124">
            <v>0.3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0.8</v>
          </cell>
          <cell r="BX1124">
            <v>7.9</v>
          </cell>
          <cell r="BY1124">
            <v>16.600000000000001</v>
          </cell>
          <cell r="BZ1124">
            <v>32</v>
          </cell>
          <cell r="CA1124">
            <v>17.600000000000001</v>
          </cell>
          <cell r="CB1124">
            <v>13.4</v>
          </cell>
          <cell r="CC1124">
            <v>11.7</v>
          </cell>
          <cell r="CD1124">
            <v>53</v>
          </cell>
          <cell r="CF1124" t="str">
            <v>Other Industries</v>
          </cell>
          <cell r="CG1124">
            <v>0.39999999999999147</v>
          </cell>
        </row>
        <row r="1125">
          <cell r="B1125">
            <v>733111</v>
          </cell>
          <cell r="C1125" t="str">
            <v>Truck Drivers (General)</v>
          </cell>
          <cell r="E1125">
            <v>1509</v>
          </cell>
          <cell r="F1125" t="str">
            <v>n/a</v>
          </cell>
          <cell r="G1125">
            <v>97</v>
          </cell>
          <cell r="H1125">
            <v>3</v>
          </cell>
          <cell r="I1125">
            <v>87</v>
          </cell>
          <cell r="J1125">
            <v>14</v>
          </cell>
          <cell r="K1125">
            <v>0.5</v>
          </cell>
          <cell r="L1125">
            <v>2</v>
          </cell>
          <cell r="M1125">
            <v>3.8</v>
          </cell>
          <cell r="N1125">
            <v>26.9</v>
          </cell>
          <cell r="O1125">
            <v>16.2</v>
          </cell>
          <cell r="P1125">
            <v>8.5</v>
          </cell>
          <cell r="Q1125">
            <v>42.1</v>
          </cell>
          <cell r="Y1125">
            <v>87</v>
          </cell>
          <cell r="AA1125">
            <v>3.6</v>
          </cell>
          <cell r="AF1125">
            <v>50</v>
          </cell>
          <cell r="AH1125">
            <v>137200</v>
          </cell>
          <cell r="AI1125">
            <v>137184</v>
          </cell>
          <cell r="AN1125">
            <v>14.1</v>
          </cell>
          <cell r="AR1125">
            <v>6.5</v>
          </cell>
          <cell r="AT1125" t="str">
            <v>Transport, Postal and Warehousing</v>
          </cell>
          <cell r="AU1125" t="str">
            <v>Construction</v>
          </cell>
          <cell r="AV1125" t="str">
            <v>Electricity, Gas, Water and Waste Services</v>
          </cell>
          <cell r="AW1125" t="str">
            <v>Manufacturing</v>
          </cell>
          <cell r="AX1125">
            <v>54.4</v>
          </cell>
          <cell r="AY1125">
            <v>9.6999999999999993</v>
          </cell>
          <cell r="AZ1125">
            <v>6.4</v>
          </cell>
          <cell r="BA1125">
            <v>6.3</v>
          </cell>
          <cell r="BN1125">
            <v>30.8</v>
          </cell>
          <cell r="BO1125">
            <v>23.1</v>
          </cell>
          <cell r="BP1125">
            <v>22.8</v>
          </cell>
          <cell r="BQ1125">
            <v>7</v>
          </cell>
          <cell r="BR1125">
            <v>12.5</v>
          </cell>
          <cell r="BS1125">
            <v>2.2999999999999998</v>
          </cell>
          <cell r="BT1125">
            <v>0.8</v>
          </cell>
          <cell r="BU1125">
            <v>0.6</v>
          </cell>
          <cell r="BV1125">
            <v>0.3</v>
          </cell>
          <cell r="BW1125">
            <v>3.2</v>
          </cell>
          <cell r="BX1125">
            <v>16.100000000000001</v>
          </cell>
          <cell r="BY1125">
            <v>21.1</v>
          </cell>
          <cell r="BZ1125">
            <v>30.3</v>
          </cell>
          <cell r="CA1125">
            <v>14</v>
          </cell>
          <cell r="CB1125">
            <v>9.9</v>
          </cell>
          <cell r="CC1125">
            <v>5.0999999999999996</v>
          </cell>
          <cell r="CD1125">
            <v>48</v>
          </cell>
          <cell r="CF1125" t="str">
            <v>Other Industries</v>
          </cell>
          <cell r="CG1125">
            <v>23.200000000000003</v>
          </cell>
        </row>
        <row r="1126">
          <cell r="B1126">
            <v>733112</v>
          </cell>
          <cell r="C1126" t="str">
            <v>Aircraft Refuellers</v>
          </cell>
          <cell r="E1126">
            <v>1509</v>
          </cell>
          <cell r="F1126" t="str">
            <v>n/a</v>
          </cell>
          <cell r="G1126">
            <v>96</v>
          </cell>
          <cell r="H1126">
            <v>4</v>
          </cell>
          <cell r="I1126">
            <v>88</v>
          </cell>
          <cell r="J1126">
            <v>12</v>
          </cell>
          <cell r="K1126">
            <v>0</v>
          </cell>
          <cell r="L1126">
            <v>2.2000000000000002</v>
          </cell>
          <cell r="M1126">
            <v>7.6</v>
          </cell>
          <cell r="N1126">
            <v>38.1</v>
          </cell>
          <cell r="O1126">
            <v>22</v>
          </cell>
          <cell r="P1126">
            <v>7.8</v>
          </cell>
          <cell r="Q1126">
            <v>22.3</v>
          </cell>
          <cell r="Y1126">
            <v>88</v>
          </cell>
          <cell r="AA1126">
            <v>3.6</v>
          </cell>
          <cell r="AF1126">
            <v>44</v>
          </cell>
          <cell r="AH1126">
            <v>760</v>
          </cell>
          <cell r="AI1126">
            <v>764</v>
          </cell>
          <cell r="AN1126">
            <v>14.1</v>
          </cell>
          <cell r="AR1126">
            <v>6.5</v>
          </cell>
          <cell r="AT1126" t="str">
            <v>Transport, Postal and Warehousing</v>
          </cell>
          <cell r="AU1126" t="str">
            <v>Public Administration and Safety</v>
          </cell>
          <cell r="AV1126" t="str">
            <v>Retail Trade</v>
          </cell>
          <cell r="AW1126" t="str">
            <v>Wholesale Trade</v>
          </cell>
          <cell r="AX1126">
            <v>55.4</v>
          </cell>
          <cell r="AY1126">
            <v>16.899999999999999</v>
          </cell>
          <cell r="AZ1126">
            <v>10.3</v>
          </cell>
          <cell r="BA1126">
            <v>7.7</v>
          </cell>
          <cell r="BN1126">
            <v>26</v>
          </cell>
          <cell r="BO1126">
            <v>14.3</v>
          </cell>
          <cell r="BP1126">
            <v>26.7</v>
          </cell>
          <cell r="BQ1126">
            <v>5.7</v>
          </cell>
          <cell r="BR1126">
            <v>15.7</v>
          </cell>
          <cell r="BS1126">
            <v>2.4</v>
          </cell>
          <cell r="BT1126">
            <v>8.5</v>
          </cell>
          <cell r="BU1126">
            <v>0.4</v>
          </cell>
          <cell r="BV1126">
            <v>0.4</v>
          </cell>
          <cell r="BW1126">
            <v>3.9</v>
          </cell>
          <cell r="BX1126">
            <v>19.600000000000001</v>
          </cell>
          <cell r="BY1126">
            <v>24.9</v>
          </cell>
          <cell r="BZ1126">
            <v>28.6</v>
          </cell>
          <cell r="CA1126">
            <v>10.3</v>
          </cell>
          <cell r="CB1126">
            <v>8.3000000000000007</v>
          </cell>
          <cell r="CC1126">
            <v>4</v>
          </cell>
          <cell r="CD1126">
            <v>45</v>
          </cell>
          <cell r="CF1126" t="str">
            <v>Other Industries</v>
          </cell>
          <cell r="CG1126">
            <v>9.7000000000000028</v>
          </cell>
        </row>
        <row r="1127">
          <cell r="B1127">
            <v>733113</v>
          </cell>
          <cell r="C1127" t="str">
            <v>Furniture Removalist Drivers</v>
          </cell>
          <cell r="E1127">
            <v>1509</v>
          </cell>
          <cell r="F1127" t="str">
            <v>n/a</v>
          </cell>
          <cell r="G1127">
            <v>95</v>
          </cell>
          <cell r="H1127">
            <v>5</v>
          </cell>
          <cell r="I1127">
            <v>53</v>
          </cell>
          <cell r="J1127">
            <v>47</v>
          </cell>
          <cell r="K1127">
            <v>1</v>
          </cell>
          <cell r="L1127">
            <v>6.5</v>
          </cell>
          <cell r="M1127">
            <v>4.7</v>
          </cell>
          <cell r="N1127">
            <v>16.5</v>
          </cell>
          <cell r="O1127">
            <v>27.4</v>
          </cell>
          <cell r="P1127">
            <v>9.9</v>
          </cell>
          <cell r="Q1127">
            <v>34</v>
          </cell>
          <cell r="Y1127">
            <v>53</v>
          </cell>
          <cell r="AA1127">
            <v>3.6</v>
          </cell>
          <cell r="AF1127">
            <v>44</v>
          </cell>
          <cell r="AH1127">
            <v>5200</v>
          </cell>
          <cell r="AI1127">
            <v>5209</v>
          </cell>
          <cell r="AN1127">
            <v>14.1</v>
          </cell>
          <cell r="AR1127">
            <v>6.5</v>
          </cell>
          <cell r="AT1127" t="str">
            <v>Transport, Postal and Warehousing</v>
          </cell>
          <cell r="AU1127" t="str">
            <v>Retail Trade</v>
          </cell>
          <cell r="AV1127" t="str">
            <v>Rental, Hiring and Real Estate Services</v>
          </cell>
          <cell r="AW1127" t="str">
            <v>Administrative and Support Services</v>
          </cell>
          <cell r="AX1127">
            <v>92.4</v>
          </cell>
          <cell r="AY1127">
            <v>1.9</v>
          </cell>
          <cell r="AZ1127">
            <v>0.9</v>
          </cell>
          <cell r="BA1127">
            <v>0.8</v>
          </cell>
          <cell r="BN1127">
            <v>31.9</v>
          </cell>
          <cell r="BO1127">
            <v>23.8</v>
          </cell>
          <cell r="BP1127">
            <v>21</v>
          </cell>
          <cell r="BQ1127">
            <v>7.2</v>
          </cell>
          <cell r="BR1127">
            <v>11.1</v>
          </cell>
          <cell r="BS1127">
            <v>1.8</v>
          </cell>
          <cell r="BT1127">
            <v>1.1000000000000001</v>
          </cell>
          <cell r="BU1127">
            <v>2.2000000000000002</v>
          </cell>
          <cell r="BV1127">
            <v>4.7</v>
          </cell>
          <cell r="BW1127">
            <v>17</v>
          </cell>
          <cell r="BX1127">
            <v>30.1</v>
          </cell>
          <cell r="BY1127">
            <v>20.2</v>
          </cell>
          <cell r="BZ1127">
            <v>16.7</v>
          </cell>
          <cell r="CA1127">
            <v>5.6</v>
          </cell>
          <cell r="CB1127">
            <v>3.8</v>
          </cell>
          <cell r="CC1127">
            <v>1.8</v>
          </cell>
          <cell r="CD1127">
            <v>34</v>
          </cell>
          <cell r="CF1127" t="str">
            <v>Other Industries</v>
          </cell>
          <cell r="CG1127">
            <v>3.9999999999999858</v>
          </cell>
        </row>
        <row r="1128">
          <cell r="B1128">
            <v>733114</v>
          </cell>
          <cell r="C1128" t="str">
            <v>Tanker Drivers</v>
          </cell>
          <cell r="E1128">
            <v>1509</v>
          </cell>
          <cell r="F1128" t="str">
            <v>n/a</v>
          </cell>
          <cell r="G1128">
            <v>98</v>
          </cell>
          <cell r="H1128">
            <v>2</v>
          </cell>
          <cell r="I1128">
            <v>91</v>
          </cell>
          <cell r="J1128">
            <v>9</v>
          </cell>
          <cell r="K1128">
            <v>0.1</v>
          </cell>
          <cell r="L1128">
            <v>1.5</v>
          </cell>
          <cell r="M1128">
            <v>2.9</v>
          </cell>
          <cell r="N1128">
            <v>34</v>
          </cell>
          <cell r="O1128">
            <v>12.8</v>
          </cell>
          <cell r="P1128">
            <v>9.6999999999999993</v>
          </cell>
          <cell r="Q1128">
            <v>39</v>
          </cell>
          <cell r="Y1128">
            <v>91</v>
          </cell>
          <cell r="AA1128">
            <v>3.6</v>
          </cell>
          <cell r="AF1128">
            <v>53</v>
          </cell>
          <cell r="AH1128">
            <v>2900</v>
          </cell>
          <cell r="AI1128">
            <v>2871</v>
          </cell>
          <cell r="AN1128">
            <v>14.1</v>
          </cell>
          <cell r="AR1128">
            <v>6.5</v>
          </cell>
          <cell r="AT1128" t="str">
            <v>Transport, Postal and Warehousing</v>
          </cell>
          <cell r="AU1128" t="str">
            <v>Electricity, Gas, Water and Waste Services</v>
          </cell>
          <cell r="AV1128" t="str">
            <v>Manufacturing</v>
          </cell>
          <cell r="AW1128" t="str">
            <v>Wholesale Trade</v>
          </cell>
          <cell r="AX1128">
            <v>50.3</v>
          </cell>
          <cell r="AY1128">
            <v>8.8000000000000007</v>
          </cell>
          <cell r="AZ1128">
            <v>8.6</v>
          </cell>
          <cell r="BA1128">
            <v>8.4</v>
          </cell>
          <cell r="BN1128">
            <v>26.1</v>
          </cell>
          <cell r="BO1128">
            <v>24.9</v>
          </cell>
          <cell r="BP1128">
            <v>28</v>
          </cell>
          <cell r="BQ1128">
            <v>6.8</v>
          </cell>
          <cell r="BR1128">
            <v>10.3</v>
          </cell>
          <cell r="BS1128">
            <v>2.4</v>
          </cell>
          <cell r="BT1128">
            <v>1.2</v>
          </cell>
          <cell r="BU1128">
            <v>0.2</v>
          </cell>
          <cell r="BV1128">
            <v>0.1</v>
          </cell>
          <cell r="BW1128">
            <v>1.1000000000000001</v>
          </cell>
          <cell r="BX1128">
            <v>10.5</v>
          </cell>
          <cell r="BY1128">
            <v>20.5</v>
          </cell>
          <cell r="BZ1128">
            <v>34.4</v>
          </cell>
          <cell r="CA1128">
            <v>16.399999999999999</v>
          </cell>
          <cell r="CB1128">
            <v>11.4</v>
          </cell>
          <cell r="CC1128">
            <v>5.6</v>
          </cell>
          <cell r="CD1128">
            <v>50</v>
          </cell>
          <cell r="CF1128" t="str">
            <v>Other Industries</v>
          </cell>
          <cell r="CG1128">
            <v>23.900000000000006</v>
          </cell>
        </row>
        <row r="1129">
          <cell r="B1129">
            <v>733115</v>
          </cell>
          <cell r="C1129" t="str">
            <v>Tow Truck Drivers</v>
          </cell>
          <cell r="E1129">
            <v>1509</v>
          </cell>
          <cell r="F1129" t="str">
            <v>n/a</v>
          </cell>
          <cell r="G1129">
            <v>99</v>
          </cell>
          <cell r="H1129">
            <v>1</v>
          </cell>
          <cell r="I1129">
            <v>81</v>
          </cell>
          <cell r="J1129">
            <v>19</v>
          </cell>
          <cell r="K1129">
            <v>0.1</v>
          </cell>
          <cell r="L1129">
            <v>1.4</v>
          </cell>
          <cell r="M1129">
            <v>4</v>
          </cell>
          <cell r="N1129">
            <v>34.299999999999997</v>
          </cell>
          <cell r="O1129">
            <v>15</v>
          </cell>
          <cell r="P1129">
            <v>7.5</v>
          </cell>
          <cell r="Q1129">
            <v>37.700000000000003</v>
          </cell>
          <cell r="Y1129">
            <v>81</v>
          </cell>
          <cell r="AA1129">
            <v>3.6</v>
          </cell>
          <cell r="AF1129">
            <v>50</v>
          </cell>
          <cell r="AH1129">
            <v>2300</v>
          </cell>
          <cell r="AI1129">
            <v>2257</v>
          </cell>
          <cell r="AN1129">
            <v>14.1</v>
          </cell>
          <cell r="AR1129">
            <v>6.5</v>
          </cell>
          <cell r="AT1129" t="str">
            <v>Transport, Postal and Warehousing</v>
          </cell>
          <cell r="AU1129" t="str">
            <v>Other Services</v>
          </cell>
          <cell r="AV1129" t="str">
            <v>Public Administration and Safety</v>
          </cell>
          <cell r="AW1129" t="str">
            <v>Electricity, Gas, Water and Waste Services</v>
          </cell>
          <cell r="AX1129">
            <v>73.8</v>
          </cell>
          <cell r="AY1129">
            <v>8.8000000000000007</v>
          </cell>
          <cell r="AZ1129">
            <v>7</v>
          </cell>
          <cell r="BA1129">
            <v>5.8</v>
          </cell>
          <cell r="BN1129">
            <v>30.7</v>
          </cell>
          <cell r="BO1129">
            <v>23.3</v>
          </cell>
          <cell r="BP1129">
            <v>24.9</v>
          </cell>
          <cell r="BQ1129">
            <v>7.5</v>
          </cell>
          <cell r="BR1129">
            <v>9.5</v>
          </cell>
          <cell r="BS1129">
            <v>1</v>
          </cell>
          <cell r="BT1129">
            <v>1.4</v>
          </cell>
          <cell r="BU1129">
            <v>1.7</v>
          </cell>
          <cell r="BV1129">
            <v>0.4</v>
          </cell>
          <cell r="BW1129">
            <v>5.2</v>
          </cell>
          <cell r="BX1129">
            <v>22</v>
          </cell>
          <cell r="BY1129">
            <v>24.3</v>
          </cell>
          <cell r="BZ1129">
            <v>26.6</v>
          </cell>
          <cell r="CA1129">
            <v>10.7</v>
          </cell>
          <cell r="CB1129">
            <v>7.5</v>
          </cell>
          <cell r="CC1129">
            <v>3.4</v>
          </cell>
          <cell r="CD1129">
            <v>44</v>
          </cell>
          <cell r="CF1129" t="str">
            <v>Other Industries</v>
          </cell>
          <cell r="CG1129">
            <v>4.6000000000000085</v>
          </cell>
        </row>
        <row r="1130">
          <cell r="B1130">
            <v>811411</v>
          </cell>
          <cell r="C1130" t="str">
            <v>Commercial Housekeepers</v>
          </cell>
          <cell r="E1130">
            <v>878</v>
          </cell>
          <cell r="F1130" t="str">
            <v>n/a</v>
          </cell>
          <cell r="G1130">
            <v>16</v>
          </cell>
          <cell r="H1130">
            <v>84</v>
          </cell>
          <cell r="I1130">
            <v>22</v>
          </cell>
          <cell r="J1130">
            <v>78</v>
          </cell>
          <cell r="K1130">
            <v>3.8</v>
          </cell>
          <cell r="L1130">
            <v>14.3</v>
          </cell>
          <cell r="M1130">
            <v>7.7</v>
          </cell>
          <cell r="N1130">
            <v>13</v>
          </cell>
          <cell r="O1130">
            <v>25.3</v>
          </cell>
          <cell r="P1130">
            <v>7</v>
          </cell>
          <cell r="Q1130">
            <v>28.8</v>
          </cell>
          <cell r="Y1130">
            <v>22</v>
          </cell>
          <cell r="AA1130">
            <v>3.3</v>
          </cell>
          <cell r="AF1130">
            <v>43</v>
          </cell>
          <cell r="AH1130">
            <v>25700</v>
          </cell>
          <cell r="AI1130">
            <v>25713</v>
          </cell>
          <cell r="AN1130">
            <v>-20.5</v>
          </cell>
          <cell r="AR1130">
            <v>-10.3</v>
          </cell>
          <cell r="AT1130" t="str">
            <v>Accommodation and Food Services</v>
          </cell>
          <cell r="AU1130" t="str">
            <v>Administrative and Support Services</v>
          </cell>
          <cell r="AV1130" t="str">
            <v>Health Care and Social Assistance</v>
          </cell>
          <cell r="AW1130" t="str">
            <v>Arts and Recreation Services</v>
          </cell>
          <cell r="AX1130">
            <v>67.5</v>
          </cell>
          <cell r="AY1130">
            <v>18.5</v>
          </cell>
          <cell r="AZ1130">
            <v>9.1</v>
          </cell>
          <cell r="BA1130">
            <v>1.4</v>
          </cell>
          <cell r="BN1130">
            <v>28.8</v>
          </cell>
          <cell r="BO1130">
            <v>20.8</v>
          </cell>
          <cell r="BP1130">
            <v>25.5</v>
          </cell>
          <cell r="BQ1130">
            <v>7.6</v>
          </cell>
          <cell r="BR1130">
            <v>9.9</v>
          </cell>
          <cell r="BS1130">
            <v>3.3</v>
          </cell>
          <cell r="BT1130">
            <v>2</v>
          </cell>
          <cell r="BU1130">
            <v>1.9</v>
          </cell>
          <cell r="BV1130">
            <v>2.2999999999999998</v>
          </cell>
          <cell r="BW1130">
            <v>10.7</v>
          </cell>
          <cell r="BX1130">
            <v>25.8</v>
          </cell>
          <cell r="BY1130">
            <v>19.899999999999999</v>
          </cell>
          <cell r="BZ1130">
            <v>22.9</v>
          </cell>
          <cell r="CA1130">
            <v>9.8000000000000007</v>
          </cell>
          <cell r="CB1130">
            <v>6.2</v>
          </cell>
          <cell r="CC1130">
            <v>2.4</v>
          </cell>
          <cell r="CD1130">
            <v>40</v>
          </cell>
          <cell r="CF1130" t="str">
            <v>Other Industries</v>
          </cell>
          <cell r="CG1130">
            <v>3.5</v>
          </cell>
        </row>
        <row r="1131">
          <cell r="B1131">
            <v>811412</v>
          </cell>
          <cell r="C1131" t="str">
            <v>Domestic Housekeepers</v>
          </cell>
          <cell r="E1131">
            <v>878</v>
          </cell>
          <cell r="F1131" t="str">
            <v>n/a</v>
          </cell>
          <cell r="G1131">
            <v>14</v>
          </cell>
          <cell r="H1131">
            <v>86</v>
          </cell>
          <cell r="I1131">
            <v>25</v>
          </cell>
          <cell r="J1131">
            <v>75</v>
          </cell>
          <cell r="K1131">
            <v>3.9</v>
          </cell>
          <cell r="L1131">
            <v>12.7</v>
          </cell>
          <cell r="M1131">
            <v>9.6</v>
          </cell>
          <cell r="N1131">
            <v>12</v>
          </cell>
          <cell r="O1131">
            <v>25.3</v>
          </cell>
          <cell r="P1131">
            <v>7.1</v>
          </cell>
          <cell r="Q1131">
            <v>29.3</v>
          </cell>
          <cell r="Y1131">
            <v>25</v>
          </cell>
          <cell r="AA1131">
            <v>3.3</v>
          </cell>
          <cell r="AF1131">
            <v>45</v>
          </cell>
          <cell r="AH1131">
            <v>6100</v>
          </cell>
          <cell r="AI1131">
            <v>6073</v>
          </cell>
          <cell r="AN1131">
            <v>-20.5</v>
          </cell>
          <cell r="AR1131">
            <v>-10.3</v>
          </cell>
          <cell r="AT1131" t="str">
            <v>Administrative and Support Services</v>
          </cell>
          <cell r="AU1131" t="str">
            <v>Accommodation and Food Services</v>
          </cell>
          <cell r="AV1131" t="str">
            <v>Health Care and Social Assistance</v>
          </cell>
          <cell r="AW1131" t="str">
            <v>Other Services</v>
          </cell>
          <cell r="AX1131">
            <v>47.4</v>
          </cell>
          <cell r="AY1131">
            <v>25.1</v>
          </cell>
          <cell r="AZ1131">
            <v>10.4</v>
          </cell>
          <cell r="BA1131">
            <v>3.7</v>
          </cell>
          <cell r="BN1131">
            <v>28.5</v>
          </cell>
          <cell r="BO1131">
            <v>22.2</v>
          </cell>
          <cell r="BP1131">
            <v>22.1</v>
          </cell>
          <cell r="BQ1131">
            <v>7.1</v>
          </cell>
          <cell r="BR1131">
            <v>12.5</v>
          </cell>
          <cell r="BS1131">
            <v>2.9</v>
          </cell>
          <cell r="BT1131">
            <v>2.8</v>
          </cell>
          <cell r="BU1131">
            <v>1.7</v>
          </cell>
          <cell r="BV1131">
            <v>1.9</v>
          </cell>
          <cell r="BW1131">
            <v>10.4</v>
          </cell>
          <cell r="BX1131">
            <v>23.4</v>
          </cell>
          <cell r="BY1131">
            <v>17.3</v>
          </cell>
          <cell r="BZ1131">
            <v>22.8</v>
          </cell>
          <cell r="CA1131">
            <v>11.1</v>
          </cell>
          <cell r="CB1131">
            <v>7.9</v>
          </cell>
          <cell r="CC1131">
            <v>5.0999999999999996</v>
          </cell>
          <cell r="CD1131">
            <v>43</v>
          </cell>
          <cell r="CF1131" t="str">
            <v>Other Industries</v>
          </cell>
          <cell r="CG1131">
            <v>13.399999999999991</v>
          </cell>
        </row>
        <row r="1132">
          <cell r="B1132">
            <v>811511</v>
          </cell>
          <cell r="C1132" t="str">
            <v>Laundry Workers (General)</v>
          </cell>
          <cell r="E1132">
            <v>937</v>
          </cell>
          <cell r="F1132" t="str">
            <v>n/a</v>
          </cell>
          <cell r="G1132">
            <v>30</v>
          </cell>
          <cell r="H1132">
            <v>70</v>
          </cell>
          <cell r="I1132">
            <v>51</v>
          </cell>
          <cell r="J1132">
            <v>50</v>
          </cell>
          <cell r="K1132">
            <v>2</v>
          </cell>
          <cell r="L1132">
            <v>8</v>
          </cell>
          <cell r="M1132">
            <v>5.5</v>
          </cell>
          <cell r="N1132">
            <v>11.9</v>
          </cell>
          <cell r="O1132">
            <v>25</v>
          </cell>
          <cell r="P1132">
            <v>7.2</v>
          </cell>
          <cell r="Q1132">
            <v>40.4</v>
          </cell>
          <cell r="Y1132">
            <v>51</v>
          </cell>
          <cell r="AA1132">
            <v>5.4</v>
          </cell>
          <cell r="AF1132">
            <v>41</v>
          </cell>
          <cell r="AH1132">
            <v>10200</v>
          </cell>
          <cell r="AI1132">
            <v>10217</v>
          </cell>
          <cell r="AN1132">
            <v>-8.4</v>
          </cell>
          <cell r="AR1132">
            <v>2.5</v>
          </cell>
          <cell r="AT1132" t="str">
            <v>Other Services</v>
          </cell>
          <cell r="AU1132" t="str">
            <v>Health Care and Social Assistance</v>
          </cell>
          <cell r="AV1132" t="str">
            <v>Accommodation and Food Services</v>
          </cell>
          <cell r="AW1132" t="str">
            <v>Administrative and Support Services</v>
          </cell>
          <cell r="AX1132">
            <v>54.6</v>
          </cell>
          <cell r="AY1132">
            <v>28.4</v>
          </cell>
          <cell r="AZ1132">
            <v>5.8</v>
          </cell>
          <cell r="BA1132">
            <v>5.3</v>
          </cell>
          <cell r="BN1132">
            <v>32</v>
          </cell>
          <cell r="BO1132">
            <v>21.7</v>
          </cell>
          <cell r="BP1132">
            <v>20.9</v>
          </cell>
          <cell r="BQ1132">
            <v>7.2</v>
          </cell>
          <cell r="BR1132">
            <v>11.8</v>
          </cell>
          <cell r="BS1132">
            <v>3.5</v>
          </cell>
          <cell r="BT1132">
            <v>1.6</v>
          </cell>
          <cell r="BU1132">
            <v>1.3</v>
          </cell>
          <cell r="BV1132">
            <v>2.2999999999999998</v>
          </cell>
          <cell r="BW1132">
            <v>5.9</v>
          </cell>
          <cell r="BX1132">
            <v>15.3</v>
          </cell>
          <cell r="BY1132">
            <v>17</v>
          </cell>
          <cell r="BZ1132">
            <v>27.2</v>
          </cell>
          <cell r="CA1132">
            <v>15.6</v>
          </cell>
          <cell r="CB1132">
            <v>11.4</v>
          </cell>
          <cell r="CC1132">
            <v>5.3</v>
          </cell>
          <cell r="CD1132">
            <v>48</v>
          </cell>
          <cell r="CF1132" t="str">
            <v>Other Industries</v>
          </cell>
          <cell r="CG1132">
            <v>5.9000000000000057</v>
          </cell>
        </row>
        <row r="1133">
          <cell r="B1133">
            <v>811512</v>
          </cell>
          <cell r="C1133" t="str">
            <v>Drycleaners</v>
          </cell>
          <cell r="E1133">
            <v>937</v>
          </cell>
          <cell r="F1133" t="str">
            <v>n/a</v>
          </cell>
          <cell r="G1133">
            <v>42</v>
          </cell>
          <cell r="H1133">
            <v>58</v>
          </cell>
          <cell r="I1133">
            <v>52</v>
          </cell>
          <cell r="J1133">
            <v>48</v>
          </cell>
          <cell r="K1133">
            <v>2.5</v>
          </cell>
          <cell r="L1133">
            <v>9.6999999999999993</v>
          </cell>
          <cell r="M1133">
            <v>7.1</v>
          </cell>
          <cell r="N1133">
            <v>15.6</v>
          </cell>
          <cell r="O1133">
            <v>29</v>
          </cell>
          <cell r="P1133">
            <v>5.7</v>
          </cell>
          <cell r="Q1133">
            <v>30.4</v>
          </cell>
          <cell r="Y1133">
            <v>52</v>
          </cell>
          <cell r="AA1133">
            <v>5.4</v>
          </cell>
          <cell r="AF1133">
            <v>46</v>
          </cell>
          <cell r="AH1133">
            <v>2200</v>
          </cell>
          <cell r="AI1133">
            <v>2183</v>
          </cell>
          <cell r="AN1133">
            <v>-8.4</v>
          </cell>
          <cell r="AR1133">
            <v>2.5</v>
          </cell>
          <cell r="AT1133" t="str">
            <v>Other Services</v>
          </cell>
          <cell r="AU1133" t="str">
            <v>Administrative and Support Services</v>
          </cell>
          <cell r="AV1133" t="str">
            <v>Accommodation and Food Services</v>
          </cell>
          <cell r="AW1133" t="str">
            <v>Retail Trade</v>
          </cell>
          <cell r="AX1133">
            <v>92.9</v>
          </cell>
          <cell r="AY1133">
            <v>3.5</v>
          </cell>
          <cell r="AZ1133">
            <v>1.4</v>
          </cell>
          <cell r="BA1133">
            <v>0.9</v>
          </cell>
          <cell r="BN1133">
            <v>37.5</v>
          </cell>
          <cell r="BO1133">
            <v>30.2</v>
          </cell>
          <cell r="BP1133">
            <v>11.4</v>
          </cell>
          <cell r="BQ1133">
            <v>7.1</v>
          </cell>
          <cell r="BR1133">
            <v>9.5</v>
          </cell>
          <cell r="BS1133">
            <v>2.2999999999999998</v>
          </cell>
          <cell r="BT1133">
            <v>0.3</v>
          </cell>
          <cell r="BU1133">
            <v>1.7</v>
          </cell>
          <cell r="BV1133">
            <v>4.2</v>
          </cell>
          <cell r="BW1133">
            <v>6</v>
          </cell>
          <cell r="BX1133">
            <v>11.4</v>
          </cell>
          <cell r="BY1133">
            <v>15.4</v>
          </cell>
          <cell r="BZ1133">
            <v>28.3</v>
          </cell>
          <cell r="CA1133">
            <v>16</v>
          </cell>
          <cell r="CB1133">
            <v>11.3</v>
          </cell>
          <cell r="CC1133">
            <v>7.5</v>
          </cell>
          <cell r="CD1133">
            <v>49</v>
          </cell>
          <cell r="CF1133" t="str">
            <v>Other Industries</v>
          </cell>
          <cell r="CG1133">
            <v>1.2999999999999829</v>
          </cell>
        </row>
        <row r="1134">
          <cell r="B1134">
            <v>811513</v>
          </cell>
          <cell r="C1134" t="str">
            <v>Ironers and Pressers</v>
          </cell>
          <cell r="E1134">
            <v>937</v>
          </cell>
          <cell r="F1134" t="str">
            <v>n/a</v>
          </cell>
          <cell r="G1134">
            <v>27</v>
          </cell>
          <cell r="H1134">
            <v>74</v>
          </cell>
          <cell r="I1134">
            <v>32</v>
          </cell>
          <cell r="J1134">
            <v>69</v>
          </cell>
          <cell r="K1134">
            <v>1.1000000000000001</v>
          </cell>
          <cell r="L1134">
            <v>9</v>
          </cell>
          <cell r="M1134">
            <v>7.9</v>
          </cell>
          <cell r="N1134">
            <v>10.9</v>
          </cell>
          <cell r="O1134">
            <v>25.3</v>
          </cell>
          <cell r="P1134">
            <v>7.9</v>
          </cell>
          <cell r="Q1134">
            <v>37.9</v>
          </cell>
          <cell r="Y1134">
            <v>32</v>
          </cell>
          <cell r="AA1134">
            <v>5.4</v>
          </cell>
          <cell r="AF1134">
            <v>42</v>
          </cell>
          <cell r="AH1134">
            <v>900</v>
          </cell>
          <cell r="AI1134">
            <v>902</v>
          </cell>
          <cell r="AN1134">
            <v>-8.4</v>
          </cell>
          <cell r="AR1134">
            <v>2.5</v>
          </cell>
          <cell r="AT1134" t="str">
            <v>Other Services</v>
          </cell>
          <cell r="AU1134" t="str">
            <v>Manufacturing</v>
          </cell>
          <cell r="AV1134" t="str">
            <v>Administrative and Support Services</v>
          </cell>
          <cell r="AW1134" t="str">
            <v>Health Care and Social Assistance</v>
          </cell>
          <cell r="AX1134">
            <v>75.2</v>
          </cell>
          <cell r="AY1134">
            <v>8.3000000000000007</v>
          </cell>
          <cell r="AZ1134">
            <v>5.6</v>
          </cell>
          <cell r="BA1134">
            <v>2.5</v>
          </cell>
          <cell r="BN1134">
            <v>31</v>
          </cell>
          <cell r="BO1134">
            <v>27.7</v>
          </cell>
          <cell r="BP1134">
            <v>21</v>
          </cell>
          <cell r="BQ1134">
            <v>6.3</v>
          </cell>
          <cell r="BR1134">
            <v>11.2</v>
          </cell>
          <cell r="BS1134">
            <v>1.3</v>
          </cell>
          <cell r="BT1134">
            <v>0</v>
          </cell>
          <cell r="BU1134">
            <v>1.4</v>
          </cell>
          <cell r="BV1134">
            <v>2.2000000000000002</v>
          </cell>
          <cell r="BW1134">
            <v>4.4000000000000004</v>
          </cell>
          <cell r="BX1134">
            <v>9.3000000000000007</v>
          </cell>
          <cell r="BY1134">
            <v>17</v>
          </cell>
          <cell r="BZ1134">
            <v>26.6</v>
          </cell>
          <cell r="CA1134">
            <v>17</v>
          </cell>
          <cell r="CB1134">
            <v>13.2</v>
          </cell>
          <cell r="CC1134">
            <v>10.4</v>
          </cell>
          <cell r="CD1134">
            <v>51</v>
          </cell>
          <cell r="CF1134" t="str">
            <v>Other Industries</v>
          </cell>
          <cell r="CG1134">
            <v>8.4000000000000057</v>
          </cell>
        </row>
        <row r="1135">
          <cell r="B1135">
            <v>811611</v>
          </cell>
          <cell r="C1135" t="str">
            <v>Carpet Cleaners</v>
          </cell>
          <cell r="E1135">
            <v>1385</v>
          </cell>
          <cell r="F1135" t="str">
            <v>n/a</v>
          </cell>
          <cell r="G1135">
            <v>89</v>
          </cell>
          <cell r="H1135">
            <v>11</v>
          </cell>
          <cell r="I1135">
            <v>44</v>
          </cell>
          <cell r="J1135">
            <v>56</v>
          </cell>
          <cell r="K1135">
            <v>1.3</v>
          </cell>
          <cell r="L1135">
            <v>6.7</v>
          </cell>
          <cell r="M1135">
            <v>6.6</v>
          </cell>
          <cell r="N1135">
            <v>24.7</v>
          </cell>
          <cell r="O1135">
            <v>22.9</v>
          </cell>
          <cell r="P1135">
            <v>9.3000000000000007</v>
          </cell>
          <cell r="Q1135">
            <v>28.6</v>
          </cell>
          <cell r="Y1135">
            <v>44</v>
          </cell>
          <cell r="AA1135">
            <v>3.8</v>
          </cell>
          <cell r="AF1135">
            <v>43</v>
          </cell>
          <cell r="AH1135">
            <v>2800</v>
          </cell>
          <cell r="AI1135">
            <v>2841</v>
          </cell>
          <cell r="AN1135">
            <v>-8.5</v>
          </cell>
          <cell r="AR1135">
            <v>-2.6</v>
          </cell>
          <cell r="AT1135" t="str">
            <v>Other Services</v>
          </cell>
          <cell r="AU1135" t="str">
            <v>Administrative and Support Services</v>
          </cell>
          <cell r="AV1135" t="str">
            <v>Accommodation and Food Services</v>
          </cell>
          <cell r="AW1135" t="str">
            <v>Health Care and Social Assistance</v>
          </cell>
          <cell r="AX1135">
            <v>73.400000000000006</v>
          </cell>
          <cell r="AY1135">
            <v>22.8</v>
          </cell>
          <cell r="AZ1135">
            <v>0.7</v>
          </cell>
          <cell r="BA1135">
            <v>0.7</v>
          </cell>
          <cell r="BN1135">
            <v>29.7</v>
          </cell>
          <cell r="BO1135">
            <v>20.2</v>
          </cell>
          <cell r="BP1135">
            <v>24.3</v>
          </cell>
          <cell r="BQ1135">
            <v>7.9</v>
          </cell>
          <cell r="BR1135">
            <v>12.7</v>
          </cell>
          <cell r="BS1135">
            <v>2.7</v>
          </cell>
          <cell r="BT1135">
            <v>0.7</v>
          </cell>
          <cell r="BU1135">
            <v>1.7</v>
          </cell>
          <cell r="BV1135">
            <v>1.7</v>
          </cell>
          <cell r="BW1135">
            <v>5</v>
          </cell>
          <cell r="BX1135">
            <v>14.5</v>
          </cell>
          <cell r="BY1135">
            <v>21.1</v>
          </cell>
          <cell r="BZ1135">
            <v>29.1</v>
          </cell>
          <cell r="CA1135">
            <v>13.5</v>
          </cell>
          <cell r="CB1135">
            <v>9</v>
          </cell>
          <cell r="CC1135">
            <v>6.1</v>
          </cell>
          <cell r="CD1135">
            <v>47</v>
          </cell>
          <cell r="CF1135" t="str">
            <v>Other Industries</v>
          </cell>
          <cell r="CG1135">
            <v>2.3999999999999915</v>
          </cell>
        </row>
        <row r="1136">
          <cell r="B1136">
            <v>811612</v>
          </cell>
          <cell r="C1136" t="str">
            <v>Window Cleaners</v>
          </cell>
          <cell r="E1136">
            <v>1385</v>
          </cell>
          <cell r="F1136" t="str">
            <v>n/a</v>
          </cell>
          <cell r="G1136">
            <v>86</v>
          </cell>
          <cell r="H1136">
            <v>14</v>
          </cell>
          <cell r="I1136">
            <v>32</v>
          </cell>
          <cell r="J1136">
            <v>68</v>
          </cell>
          <cell r="K1136">
            <v>2</v>
          </cell>
          <cell r="L1136">
            <v>6.3</v>
          </cell>
          <cell r="M1136">
            <v>7.8</v>
          </cell>
          <cell r="N1136">
            <v>21.9</v>
          </cell>
          <cell r="O1136">
            <v>24.3</v>
          </cell>
          <cell r="P1136">
            <v>9</v>
          </cell>
          <cell r="Q1136">
            <v>28.7</v>
          </cell>
          <cell r="Y1136">
            <v>32</v>
          </cell>
          <cell r="AA1136">
            <v>3.8</v>
          </cell>
          <cell r="AF1136">
            <v>42</v>
          </cell>
          <cell r="AH1136">
            <v>2900</v>
          </cell>
          <cell r="AI1136">
            <v>2874</v>
          </cell>
          <cell r="AN1136">
            <v>-8.5</v>
          </cell>
          <cell r="AR1136">
            <v>-2.6</v>
          </cell>
          <cell r="AT1136" t="str">
            <v>Administrative and Support Services</v>
          </cell>
          <cell r="AU1136" t="str">
            <v>Construction</v>
          </cell>
          <cell r="AV1136" t="str">
            <v>Accommodation and Food Services</v>
          </cell>
          <cell r="AW1136" t="str">
            <v>Other Services</v>
          </cell>
          <cell r="AX1136">
            <v>91.7</v>
          </cell>
          <cell r="AY1136">
            <v>2.2000000000000002</v>
          </cell>
          <cell r="AZ1136">
            <v>1.6</v>
          </cell>
          <cell r="BA1136">
            <v>1.2</v>
          </cell>
          <cell r="BN1136">
            <v>29.4</v>
          </cell>
          <cell r="BO1136">
            <v>28.7</v>
          </cell>
          <cell r="BP1136">
            <v>13.7</v>
          </cell>
          <cell r="BQ1136">
            <v>9.1999999999999993</v>
          </cell>
          <cell r="BR1136">
            <v>13.8</v>
          </cell>
          <cell r="BS1136">
            <v>3.7</v>
          </cell>
          <cell r="BT1136">
            <v>0.3</v>
          </cell>
          <cell r="BU1136">
            <v>1.2</v>
          </cell>
          <cell r="BV1136">
            <v>2.2999999999999998</v>
          </cell>
          <cell r="BW1136">
            <v>8.1999999999999993</v>
          </cell>
          <cell r="BX1136">
            <v>20.3</v>
          </cell>
          <cell r="BY1136">
            <v>21.4</v>
          </cell>
          <cell r="BZ1136">
            <v>23.2</v>
          </cell>
          <cell r="CA1136">
            <v>10</v>
          </cell>
          <cell r="CB1136">
            <v>8.5</v>
          </cell>
          <cell r="CC1136">
            <v>6.1</v>
          </cell>
          <cell r="CD1136">
            <v>44</v>
          </cell>
          <cell r="CF1136" t="str">
            <v>Other Industries</v>
          </cell>
          <cell r="CG1136">
            <v>3.2999999999999972</v>
          </cell>
        </row>
        <row r="1137">
          <cell r="B1137">
            <v>811699</v>
          </cell>
          <cell r="C1137" t="str">
            <v>Cleaners (not covered elsewhere)</v>
          </cell>
          <cell r="E1137">
            <v>1385</v>
          </cell>
          <cell r="F1137" t="str">
            <v>n/a</v>
          </cell>
          <cell r="G1137">
            <v>88</v>
          </cell>
          <cell r="H1137">
            <v>12</v>
          </cell>
          <cell r="I1137">
            <v>64</v>
          </cell>
          <cell r="J1137">
            <v>36</v>
          </cell>
          <cell r="K1137">
            <v>0.4</v>
          </cell>
          <cell r="L1137">
            <v>4.3</v>
          </cell>
          <cell r="M1137">
            <v>5.4</v>
          </cell>
          <cell r="N1137">
            <v>28.3</v>
          </cell>
          <cell r="O1137">
            <v>22.7</v>
          </cell>
          <cell r="P1137">
            <v>8.5</v>
          </cell>
          <cell r="Q1137">
            <v>30.3</v>
          </cell>
          <cell r="Y1137">
            <v>64</v>
          </cell>
          <cell r="AA1137">
            <v>3.8</v>
          </cell>
          <cell r="AF1137">
            <v>44</v>
          </cell>
          <cell r="AH1137">
            <v>5000</v>
          </cell>
          <cell r="AI1137">
            <v>4960</v>
          </cell>
          <cell r="AN1137">
            <v>-8.5</v>
          </cell>
          <cell r="AR1137">
            <v>-2.6</v>
          </cell>
          <cell r="AT1137" t="str">
            <v>Administrative and Support Services</v>
          </cell>
          <cell r="AU1137" t="str">
            <v>Public Administration and Safety</v>
          </cell>
          <cell r="AV1137" t="str">
            <v>Electricity, Gas, Water and Waste Services</v>
          </cell>
          <cell r="AW1137" t="str">
            <v>Construction</v>
          </cell>
          <cell r="AX1137">
            <v>48.3</v>
          </cell>
          <cell r="AY1137">
            <v>11.7</v>
          </cell>
          <cell r="AZ1137">
            <v>6.6</v>
          </cell>
          <cell r="BA1137">
            <v>5.6</v>
          </cell>
          <cell r="BN1137">
            <v>30.8</v>
          </cell>
          <cell r="BO1137">
            <v>18.899999999999999</v>
          </cell>
          <cell r="BP1137">
            <v>26.1</v>
          </cell>
          <cell r="BQ1137">
            <v>6.9</v>
          </cell>
          <cell r="BR1137">
            <v>14.5</v>
          </cell>
          <cell r="BS1137">
            <v>1</v>
          </cell>
          <cell r="BT1137">
            <v>0.9</v>
          </cell>
          <cell r="BU1137">
            <v>0.7</v>
          </cell>
          <cell r="BV1137">
            <v>4.9000000000000004</v>
          </cell>
          <cell r="BW1137">
            <v>9.3000000000000007</v>
          </cell>
          <cell r="BX1137">
            <v>19.100000000000001</v>
          </cell>
          <cell r="BY1137">
            <v>19.399999999999999</v>
          </cell>
          <cell r="BZ1137">
            <v>25</v>
          </cell>
          <cell r="CA1137">
            <v>10.199999999999999</v>
          </cell>
          <cell r="CB1137">
            <v>7.3</v>
          </cell>
          <cell r="CC1137">
            <v>4.7</v>
          </cell>
          <cell r="CD1137">
            <v>43</v>
          </cell>
          <cell r="CF1137" t="str">
            <v>Other Industries</v>
          </cell>
          <cell r="CG1137">
            <v>27.800000000000011</v>
          </cell>
        </row>
        <row r="1138">
          <cell r="B1138">
            <v>821111</v>
          </cell>
          <cell r="C1138" t="str">
            <v>Builder's Labourers</v>
          </cell>
          <cell r="E1138">
            <v>1458</v>
          </cell>
          <cell r="F1138" t="str">
            <v>n/a</v>
          </cell>
          <cell r="G1138">
            <v>98</v>
          </cell>
          <cell r="H1138">
            <v>3</v>
          </cell>
          <cell r="I1138">
            <v>76</v>
          </cell>
          <cell r="J1138">
            <v>25</v>
          </cell>
          <cell r="K1138">
            <v>0.7</v>
          </cell>
          <cell r="L1138">
            <v>4.5999999999999996</v>
          </cell>
          <cell r="M1138">
            <v>4.5999999999999996</v>
          </cell>
          <cell r="N1138">
            <v>29.9</v>
          </cell>
          <cell r="O1138">
            <v>25.7</v>
          </cell>
          <cell r="P1138">
            <v>8.1999999999999993</v>
          </cell>
          <cell r="Q1138">
            <v>26.3</v>
          </cell>
          <cell r="Y1138">
            <v>76</v>
          </cell>
          <cell r="AA1138">
            <v>10.5</v>
          </cell>
          <cell r="AF1138">
            <v>45</v>
          </cell>
          <cell r="AH1138">
            <v>38200</v>
          </cell>
          <cell r="AI1138">
            <v>38160</v>
          </cell>
          <cell r="AN1138">
            <v>9</v>
          </cell>
          <cell r="AR1138">
            <v>6.5</v>
          </cell>
          <cell r="AT1138" t="str">
            <v>Construction</v>
          </cell>
          <cell r="AU1138" t="str">
            <v>Administrative and Support Services</v>
          </cell>
          <cell r="AV1138" t="str">
            <v>Manufacturing</v>
          </cell>
          <cell r="AW1138" t="str">
            <v>Public Administration and Safety</v>
          </cell>
          <cell r="AX1138">
            <v>85.8</v>
          </cell>
          <cell r="AY1138">
            <v>3.3</v>
          </cell>
          <cell r="AZ1138">
            <v>3.1</v>
          </cell>
          <cell r="BA1138">
            <v>1.8</v>
          </cell>
          <cell r="BN1138">
            <v>35</v>
          </cell>
          <cell r="BO1138">
            <v>23.7</v>
          </cell>
          <cell r="BP1138">
            <v>21.6</v>
          </cell>
          <cell r="BQ1138">
            <v>5.6</v>
          </cell>
          <cell r="BR1138">
            <v>9.3000000000000007</v>
          </cell>
          <cell r="BS1138">
            <v>1.7</v>
          </cell>
          <cell r="BT1138">
            <v>1.4</v>
          </cell>
          <cell r="BU1138">
            <v>1.6</v>
          </cell>
          <cell r="BV1138">
            <v>7.1</v>
          </cell>
          <cell r="BW1138">
            <v>16.5</v>
          </cell>
          <cell r="BX1138">
            <v>28.5</v>
          </cell>
          <cell r="BY1138">
            <v>19.8</v>
          </cell>
          <cell r="BZ1138">
            <v>17.399999999999999</v>
          </cell>
          <cell r="CA1138">
            <v>6</v>
          </cell>
          <cell r="CB1138">
            <v>3.3</v>
          </cell>
          <cell r="CC1138">
            <v>1.5</v>
          </cell>
          <cell r="CD1138">
            <v>34</v>
          </cell>
          <cell r="CF1138" t="str">
            <v>Other Industries</v>
          </cell>
          <cell r="CG1138">
            <v>6.0000000000000142</v>
          </cell>
        </row>
        <row r="1139">
          <cell r="B1139">
            <v>821112</v>
          </cell>
          <cell r="C1139" t="str">
            <v>Drainage, Sewerage and Stormwater Labourers</v>
          </cell>
          <cell r="E1139">
            <v>1458</v>
          </cell>
          <cell r="F1139" t="str">
            <v>n/a</v>
          </cell>
          <cell r="G1139">
            <v>96</v>
          </cell>
          <cell r="H1139">
            <v>4</v>
          </cell>
          <cell r="I1139">
            <v>92</v>
          </cell>
          <cell r="J1139">
            <v>8</v>
          </cell>
          <cell r="K1139">
            <v>0.8</v>
          </cell>
          <cell r="L1139">
            <v>3.6</v>
          </cell>
          <cell r="M1139">
            <v>4</v>
          </cell>
          <cell r="N1139">
            <v>45.6</v>
          </cell>
          <cell r="O1139">
            <v>13.9</v>
          </cell>
          <cell r="P1139">
            <v>6.3</v>
          </cell>
          <cell r="Q1139">
            <v>25.8</v>
          </cell>
          <cell r="Y1139">
            <v>92</v>
          </cell>
          <cell r="AA1139">
            <v>10.5</v>
          </cell>
          <cell r="AF1139">
            <v>43</v>
          </cell>
          <cell r="AH1139">
            <v>3300</v>
          </cell>
          <cell r="AI1139">
            <v>3284</v>
          </cell>
          <cell r="AN1139">
            <v>9</v>
          </cell>
          <cell r="AR1139">
            <v>6.5</v>
          </cell>
          <cell r="AT1139" t="str">
            <v>Electricity, Gas, Water and Waste Services</v>
          </cell>
          <cell r="AU1139" t="str">
            <v>Public Administration and Safety</v>
          </cell>
          <cell r="AV1139" t="str">
            <v>Construction</v>
          </cell>
          <cell r="AW1139" t="str">
            <v>Manufacturing</v>
          </cell>
          <cell r="AX1139">
            <v>54.8</v>
          </cell>
          <cell r="AY1139">
            <v>21.9</v>
          </cell>
          <cell r="AZ1139">
            <v>14.3</v>
          </cell>
          <cell r="BA1139">
            <v>1.8</v>
          </cell>
          <cell r="BN1139">
            <v>32.4</v>
          </cell>
          <cell r="BO1139">
            <v>20.3</v>
          </cell>
          <cell r="BP1139">
            <v>23.3</v>
          </cell>
          <cell r="BQ1139">
            <v>8.3000000000000007</v>
          </cell>
          <cell r="BR1139">
            <v>11.6</v>
          </cell>
          <cell r="BS1139">
            <v>1.9</v>
          </cell>
          <cell r="BT1139">
            <v>0.6</v>
          </cell>
          <cell r="BU1139">
            <v>1.5</v>
          </cell>
          <cell r="BV1139">
            <v>1.8</v>
          </cell>
          <cell r="BW1139">
            <v>6.2</v>
          </cell>
          <cell r="BX1139">
            <v>19.899999999999999</v>
          </cell>
          <cell r="BY1139">
            <v>21.2</v>
          </cell>
          <cell r="BZ1139">
            <v>25.8</v>
          </cell>
          <cell r="CA1139">
            <v>13.1</v>
          </cell>
          <cell r="CB1139">
            <v>8.3000000000000007</v>
          </cell>
          <cell r="CC1139">
            <v>3.7</v>
          </cell>
          <cell r="CD1139">
            <v>45</v>
          </cell>
          <cell r="CF1139" t="str">
            <v>Other Industries</v>
          </cell>
          <cell r="CG1139">
            <v>7.2000000000000171</v>
          </cell>
        </row>
        <row r="1140">
          <cell r="B1140">
            <v>821113</v>
          </cell>
          <cell r="C1140" t="str">
            <v>Earthmoving Labourers</v>
          </cell>
          <cell r="E1140">
            <v>1458</v>
          </cell>
          <cell r="F1140" t="str">
            <v>n/a</v>
          </cell>
          <cell r="G1140">
            <v>99</v>
          </cell>
          <cell r="H1140">
            <v>1</v>
          </cell>
          <cell r="I1140">
            <v>76</v>
          </cell>
          <cell r="J1140">
            <v>24</v>
          </cell>
          <cell r="K1140">
            <v>0.4</v>
          </cell>
          <cell r="L1140">
            <v>2</v>
          </cell>
          <cell r="M1140">
            <v>2.4</v>
          </cell>
          <cell r="N1140">
            <v>29.2</v>
          </cell>
          <cell r="O1140">
            <v>24.2</v>
          </cell>
          <cell r="P1140">
            <v>9.1999999999999993</v>
          </cell>
          <cell r="Q1140">
            <v>32.5</v>
          </cell>
          <cell r="Y1140">
            <v>76</v>
          </cell>
          <cell r="AA1140">
            <v>10.5</v>
          </cell>
          <cell r="AF1140">
            <v>44</v>
          </cell>
          <cell r="AH1140">
            <v>2000</v>
          </cell>
          <cell r="AI1140">
            <v>1974</v>
          </cell>
          <cell r="AN1140">
            <v>9</v>
          </cell>
          <cell r="AR1140">
            <v>6.5</v>
          </cell>
          <cell r="AT1140" t="str">
            <v>Construction</v>
          </cell>
          <cell r="AU1140" t="str">
            <v>Other Services</v>
          </cell>
          <cell r="AV1140" t="str">
            <v>Public Administration and Safety</v>
          </cell>
          <cell r="AW1140" t="str">
            <v>Administrative and Support Services</v>
          </cell>
          <cell r="AX1140">
            <v>69.8</v>
          </cell>
          <cell r="AY1140">
            <v>11.4</v>
          </cell>
          <cell r="AZ1140">
            <v>4.5999999999999996</v>
          </cell>
          <cell r="BA1140">
            <v>2.8</v>
          </cell>
          <cell r="BN1140">
            <v>29.1</v>
          </cell>
          <cell r="BO1140">
            <v>27.1</v>
          </cell>
          <cell r="BP1140">
            <v>17.8</v>
          </cell>
          <cell r="BQ1140">
            <v>10.3</v>
          </cell>
          <cell r="BR1140">
            <v>11.5</v>
          </cell>
          <cell r="BS1140">
            <v>2.5</v>
          </cell>
          <cell r="BT1140">
            <v>1</v>
          </cell>
          <cell r="BU1140">
            <v>0.6</v>
          </cell>
          <cell r="BV1140">
            <v>7.4</v>
          </cell>
          <cell r="BW1140">
            <v>16.600000000000001</v>
          </cell>
          <cell r="BX1140">
            <v>26.1</v>
          </cell>
          <cell r="BY1140">
            <v>16.7</v>
          </cell>
          <cell r="BZ1140">
            <v>19.899999999999999</v>
          </cell>
          <cell r="CA1140">
            <v>7.4</v>
          </cell>
          <cell r="CB1140">
            <v>3.9</v>
          </cell>
          <cell r="CC1140">
            <v>1.9</v>
          </cell>
          <cell r="CD1140">
            <v>35</v>
          </cell>
          <cell r="CF1140" t="str">
            <v>Other Industries</v>
          </cell>
          <cell r="CG1140">
            <v>11.400000000000006</v>
          </cell>
        </row>
        <row r="1141">
          <cell r="B1141">
            <v>821114</v>
          </cell>
          <cell r="C1141" t="str">
            <v>Plumber's Assistants</v>
          </cell>
          <cell r="E1141">
            <v>1458</v>
          </cell>
          <cell r="F1141" t="str">
            <v>n/a</v>
          </cell>
          <cell r="G1141">
            <v>96</v>
          </cell>
          <cell r="H1141">
            <v>4</v>
          </cell>
          <cell r="I1141">
            <v>66</v>
          </cell>
          <cell r="J1141">
            <v>34</v>
          </cell>
          <cell r="K1141">
            <v>0</v>
          </cell>
          <cell r="L1141">
            <v>2.2999999999999998</v>
          </cell>
          <cell r="M1141">
            <v>2.8</v>
          </cell>
          <cell r="N1141">
            <v>28.9</v>
          </cell>
          <cell r="O1141">
            <v>26.6</v>
          </cell>
          <cell r="P1141">
            <v>9.3000000000000007</v>
          </cell>
          <cell r="Q1141">
            <v>30.1</v>
          </cell>
          <cell r="Y1141">
            <v>66</v>
          </cell>
          <cell r="AA1141">
            <v>10.5</v>
          </cell>
          <cell r="AF1141">
            <v>42</v>
          </cell>
          <cell r="AH1141">
            <v>1500</v>
          </cell>
          <cell r="AI1141">
            <v>1544</v>
          </cell>
          <cell r="AN1141">
            <v>9</v>
          </cell>
          <cell r="AR1141">
            <v>6.5</v>
          </cell>
          <cell r="AT1141" t="str">
            <v>Construction</v>
          </cell>
          <cell r="AU1141" t="str">
            <v>Public Administration and Safety</v>
          </cell>
          <cell r="AV1141" t="str">
            <v>Wholesale Trade</v>
          </cell>
          <cell r="AW1141" t="str">
            <v>Manufacturing</v>
          </cell>
          <cell r="AX1141">
            <v>87.8</v>
          </cell>
          <cell r="AY1141">
            <v>2.9</v>
          </cell>
          <cell r="AZ1141">
            <v>2.4</v>
          </cell>
          <cell r="BA1141">
            <v>2.2000000000000002</v>
          </cell>
          <cell r="BN1141">
            <v>31.7</v>
          </cell>
          <cell r="BO1141">
            <v>24.2</v>
          </cell>
          <cell r="BP1141">
            <v>23.9</v>
          </cell>
          <cell r="BQ1141">
            <v>6.1</v>
          </cell>
          <cell r="BR1141">
            <v>8.1999999999999993</v>
          </cell>
          <cell r="BS1141">
            <v>3.2</v>
          </cell>
          <cell r="BT1141">
            <v>1.6</v>
          </cell>
          <cell r="BU1141">
            <v>1.1000000000000001</v>
          </cell>
          <cell r="BV1141">
            <v>15.7</v>
          </cell>
          <cell r="BW1141">
            <v>20.9</v>
          </cell>
          <cell r="BX1141">
            <v>25.1</v>
          </cell>
          <cell r="BY1141">
            <v>14.8</v>
          </cell>
          <cell r="BZ1141">
            <v>12.6</v>
          </cell>
          <cell r="CA1141">
            <v>5.7</v>
          </cell>
          <cell r="CB1141">
            <v>3.6</v>
          </cell>
          <cell r="CC1141">
            <v>1.6</v>
          </cell>
          <cell r="CD1141">
            <v>29</v>
          </cell>
          <cell r="CF1141" t="str">
            <v>Other Industries</v>
          </cell>
          <cell r="CG1141">
            <v>4.6999999999999886</v>
          </cell>
        </row>
        <row r="1142">
          <cell r="B1142">
            <v>821411</v>
          </cell>
          <cell r="C1142" t="str">
            <v>Building Insulation Installers</v>
          </cell>
          <cell r="E1142">
            <v>1442</v>
          </cell>
          <cell r="F1142" t="str">
            <v>n/a</v>
          </cell>
          <cell r="G1142">
            <v>96</v>
          </cell>
          <cell r="H1142">
            <v>4</v>
          </cell>
          <cell r="I1142">
            <v>77</v>
          </cell>
          <cell r="J1142">
            <v>23</v>
          </cell>
          <cell r="K1142">
            <v>0.7</v>
          </cell>
          <cell r="L1142">
            <v>3.9</v>
          </cell>
          <cell r="M1142">
            <v>5.4</v>
          </cell>
          <cell r="N1142">
            <v>30.8</v>
          </cell>
          <cell r="O1142">
            <v>24.9</v>
          </cell>
          <cell r="P1142">
            <v>9.3000000000000007</v>
          </cell>
          <cell r="Q1142">
            <v>25</v>
          </cell>
          <cell r="Y1142">
            <v>77</v>
          </cell>
          <cell r="AA1142">
            <v>5.5</v>
          </cell>
          <cell r="AF1142">
            <v>45</v>
          </cell>
          <cell r="AH1142">
            <v>4200</v>
          </cell>
          <cell r="AI1142">
            <v>4210</v>
          </cell>
          <cell r="AN1142">
            <v>3.3</v>
          </cell>
          <cell r="AR1142">
            <v>4.4000000000000004</v>
          </cell>
          <cell r="AT1142" t="str">
            <v>Construction</v>
          </cell>
          <cell r="AU1142" t="str">
            <v>Other Services</v>
          </cell>
          <cell r="AV1142" t="str">
            <v>Manufacturing</v>
          </cell>
          <cell r="AW1142" t="str">
            <v>Professional, Scientific and Technical Services</v>
          </cell>
          <cell r="AX1142">
            <v>88.6</v>
          </cell>
          <cell r="AY1142">
            <v>3.5</v>
          </cell>
          <cell r="AZ1142">
            <v>2.1</v>
          </cell>
          <cell r="BA1142">
            <v>1.5</v>
          </cell>
          <cell r="BN1142">
            <v>33.700000000000003</v>
          </cell>
          <cell r="BO1142">
            <v>25.3</v>
          </cell>
          <cell r="BP1142">
            <v>24.2</v>
          </cell>
          <cell r="BQ1142">
            <v>5.5</v>
          </cell>
          <cell r="BR1142">
            <v>8.6999999999999993</v>
          </cell>
          <cell r="BS1142">
            <v>0.9</v>
          </cell>
          <cell r="BT1142">
            <v>0.3</v>
          </cell>
          <cell r="BU1142">
            <v>1.4</v>
          </cell>
          <cell r="BV1142">
            <v>3.1</v>
          </cell>
          <cell r="BW1142">
            <v>11.5</v>
          </cell>
          <cell r="BX1142">
            <v>29.5</v>
          </cell>
          <cell r="BY1142">
            <v>24.9</v>
          </cell>
          <cell r="BZ1142">
            <v>20.100000000000001</v>
          </cell>
          <cell r="CA1142">
            <v>5.7</v>
          </cell>
          <cell r="CB1142">
            <v>3.6</v>
          </cell>
          <cell r="CC1142">
            <v>1.5</v>
          </cell>
          <cell r="CD1142">
            <v>36</v>
          </cell>
          <cell r="CF1142" t="str">
            <v>Other Industries</v>
          </cell>
          <cell r="CG1142">
            <v>4.3000000000000114</v>
          </cell>
        </row>
        <row r="1143">
          <cell r="B1143">
            <v>821412</v>
          </cell>
          <cell r="C1143" t="str">
            <v>Home Improvement Installers</v>
          </cell>
          <cell r="E1143">
            <v>1442</v>
          </cell>
          <cell r="F1143" t="str">
            <v>n/a</v>
          </cell>
          <cell r="G1143">
            <v>98</v>
          </cell>
          <cell r="H1143">
            <v>2</v>
          </cell>
          <cell r="I1143">
            <v>78</v>
          </cell>
          <cell r="J1143">
            <v>22</v>
          </cell>
          <cell r="K1143">
            <v>0.5</v>
          </cell>
          <cell r="L1143">
            <v>3.3</v>
          </cell>
          <cell r="M1143">
            <v>4.4000000000000004</v>
          </cell>
          <cell r="N1143">
            <v>42.2</v>
          </cell>
          <cell r="O1143">
            <v>18.399999999999999</v>
          </cell>
          <cell r="P1143">
            <v>8</v>
          </cell>
          <cell r="Q1143">
            <v>23.1</v>
          </cell>
          <cell r="Y1143">
            <v>78</v>
          </cell>
          <cell r="AA1143">
            <v>5.5</v>
          </cell>
          <cell r="AF1143">
            <v>44</v>
          </cell>
          <cell r="AH1143">
            <v>11200</v>
          </cell>
          <cell r="AI1143">
            <v>11232</v>
          </cell>
          <cell r="AN1143">
            <v>3.3</v>
          </cell>
          <cell r="AR1143">
            <v>4.4000000000000004</v>
          </cell>
          <cell r="AT1143" t="str">
            <v>Construction</v>
          </cell>
          <cell r="AU1143" t="str">
            <v>Manufacturing</v>
          </cell>
          <cell r="AV1143" t="str">
            <v>Retail Trade</v>
          </cell>
          <cell r="AW1143" t="str">
            <v>Wholesale Trade</v>
          </cell>
          <cell r="AX1143">
            <v>79.599999999999994</v>
          </cell>
          <cell r="AY1143">
            <v>9.8000000000000007</v>
          </cell>
          <cell r="AZ1143">
            <v>4</v>
          </cell>
          <cell r="BA1143">
            <v>1.4</v>
          </cell>
          <cell r="BN1143">
            <v>30.9</v>
          </cell>
          <cell r="BO1143">
            <v>23.4</v>
          </cell>
          <cell r="BP1143">
            <v>21.5</v>
          </cell>
          <cell r="BQ1143">
            <v>8</v>
          </cell>
          <cell r="BR1143">
            <v>13.3</v>
          </cell>
          <cell r="BS1143">
            <v>1.2</v>
          </cell>
          <cell r="BT1143">
            <v>0.6</v>
          </cell>
          <cell r="BU1143">
            <v>1.2</v>
          </cell>
          <cell r="BV1143">
            <v>2.8</v>
          </cell>
          <cell r="BW1143">
            <v>8.9</v>
          </cell>
          <cell r="BX1143">
            <v>22.8</v>
          </cell>
          <cell r="BY1143">
            <v>24.3</v>
          </cell>
          <cell r="BZ1143">
            <v>23.3</v>
          </cell>
          <cell r="CA1143">
            <v>8.6999999999999993</v>
          </cell>
          <cell r="CB1143">
            <v>6</v>
          </cell>
          <cell r="CC1143">
            <v>3.2</v>
          </cell>
          <cell r="CD1143">
            <v>41</v>
          </cell>
          <cell r="CF1143" t="str">
            <v>Other Industries</v>
          </cell>
          <cell r="CG1143">
            <v>5.2000000000000028</v>
          </cell>
        </row>
        <row r="1144">
          <cell r="B1144">
            <v>821711</v>
          </cell>
          <cell r="C1144" t="str">
            <v>Construction Riggers</v>
          </cell>
          <cell r="E1144">
            <v>2100</v>
          </cell>
          <cell r="F1144" t="str">
            <v>n/a</v>
          </cell>
          <cell r="G1144">
            <v>99</v>
          </cell>
          <cell r="H1144">
            <v>1</v>
          </cell>
          <cell r="I1144">
            <v>89</v>
          </cell>
          <cell r="J1144">
            <v>11</v>
          </cell>
          <cell r="K1144">
            <v>0.2</v>
          </cell>
          <cell r="L1144">
            <v>2.9</v>
          </cell>
          <cell r="M1144">
            <v>4.5</v>
          </cell>
          <cell r="N1144">
            <v>45.4</v>
          </cell>
          <cell r="O1144">
            <v>19.5</v>
          </cell>
          <cell r="P1144">
            <v>7.1</v>
          </cell>
          <cell r="Q1144">
            <v>20.399999999999999</v>
          </cell>
          <cell r="Y1144">
            <v>89</v>
          </cell>
          <cell r="AA1144">
            <v>5.4</v>
          </cell>
          <cell r="AF1144">
            <v>52</v>
          </cell>
          <cell r="AH1144">
            <v>6900</v>
          </cell>
          <cell r="AI1144">
            <v>6918</v>
          </cell>
          <cell r="AN1144">
            <v>-19.2</v>
          </cell>
          <cell r="AR1144">
            <v>6.5</v>
          </cell>
          <cell r="AT1144" t="str">
            <v>Construction</v>
          </cell>
          <cell r="AU1144" t="str">
            <v>Mining</v>
          </cell>
          <cell r="AV1144" t="str">
            <v>Manufacturing</v>
          </cell>
          <cell r="AW1144" t="str">
            <v>Professional, Scientific and Technical Services</v>
          </cell>
          <cell r="AX1144">
            <v>60.9</v>
          </cell>
          <cell r="AY1144">
            <v>8.1999999999999993</v>
          </cell>
          <cell r="AZ1144">
            <v>6.7</v>
          </cell>
          <cell r="BA1144">
            <v>5.9</v>
          </cell>
          <cell r="BN1144">
            <v>21.4</v>
          </cell>
          <cell r="BO1144">
            <v>21</v>
          </cell>
          <cell r="BP1144">
            <v>22.8</v>
          </cell>
          <cell r="BQ1144">
            <v>4.8</v>
          </cell>
          <cell r="BR1144">
            <v>25.2</v>
          </cell>
          <cell r="BS1144">
            <v>0.8</v>
          </cell>
          <cell r="BT1144">
            <v>3.5</v>
          </cell>
          <cell r="BU1144">
            <v>0.4</v>
          </cell>
          <cell r="BV1144">
            <v>0.7</v>
          </cell>
          <cell r="BW1144">
            <v>5.8</v>
          </cell>
          <cell r="BX1144">
            <v>31.9</v>
          </cell>
          <cell r="BY1144">
            <v>29.1</v>
          </cell>
          <cell r="BZ1144">
            <v>21.8</v>
          </cell>
          <cell r="CA1144">
            <v>6.6</v>
          </cell>
          <cell r="CB1144">
            <v>2.8</v>
          </cell>
          <cell r="CC1144">
            <v>1.2</v>
          </cell>
          <cell r="CD1144">
            <v>38</v>
          </cell>
          <cell r="CF1144" t="str">
            <v>Other Industries</v>
          </cell>
          <cell r="CG1144">
            <v>18.299999999999997</v>
          </cell>
        </row>
        <row r="1145">
          <cell r="B1145">
            <v>821712</v>
          </cell>
          <cell r="C1145" t="str">
            <v>Scaffolders</v>
          </cell>
          <cell r="E1145">
            <v>2100</v>
          </cell>
          <cell r="F1145" t="str">
            <v>n/a</v>
          </cell>
          <cell r="G1145">
            <v>99</v>
          </cell>
          <cell r="H1145">
            <v>1</v>
          </cell>
          <cell r="I1145">
            <v>83</v>
          </cell>
          <cell r="J1145">
            <v>17</v>
          </cell>
          <cell r="K1145">
            <v>0.1</v>
          </cell>
          <cell r="L1145">
            <v>2.1</v>
          </cell>
          <cell r="M1145">
            <v>2.7</v>
          </cell>
          <cell r="N1145">
            <v>41</v>
          </cell>
          <cell r="O1145">
            <v>22.9</v>
          </cell>
          <cell r="P1145">
            <v>9.1999999999999993</v>
          </cell>
          <cell r="Q1145">
            <v>22.1</v>
          </cell>
          <cell r="Y1145">
            <v>83</v>
          </cell>
          <cell r="AA1145">
            <v>5.4</v>
          </cell>
          <cell r="AF1145">
            <v>49</v>
          </cell>
          <cell r="AH1145">
            <v>8600</v>
          </cell>
          <cell r="AI1145">
            <v>8606</v>
          </cell>
          <cell r="AN1145">
            <v>-19.2</v>
          </cell>
          <cell r="AR1145">
            <v>6.5</v>
          </cell>
          <cell r="AT1145" t="str">
            <v>Construction</v>
          </cell>
          <cell r="AU1145" t="str">
            <v>Mining</v>
          </cell>
          <cell r="AV1145" t="str">
            <v>Rental, Hiring and Real Estate Services</v>
          </cell>
          <cell r="AW1145" t="str">
            <v>Manufacturing</v>
          </cell>
          <cell r="AX1145">
            <v>80.400000000000006</v>
          </cell>
          <cell r="AY1145">
            <v>7.8</v>
          </cell>
          <cell r="AZ1145">
            <v>3.7</v>
          </cell>
          <cell r="BA1145">
            <v>2.2000000000000002</v>
          </cell>
          <cell r="BN1145">
            <v>26.6</v>
          </cell>
          <cell r="BO1145">
            <v>15.7</v>
          </cell>
          <cell r="BP1145">
            <v>25.3</v>
          </cell>
          <cell r="BQ1145">
            <v>4.5999999999999996</v>
          </cell>
          <cell r="BR1145">
            <v>24.2</v>
          </cell>
          <cell r="BS1145">
            <v>1.1000000000000001</v>
          </cell>
          <cell r="BT1145">
            <v>1.8</v>
          </cell>
          <cell r="BU1145">
            <v>0.7</v>
          </cell>
          <cell r="BV1145">
            <v>3.6</v>
          </cell>
          <cell r="BW1145">
            <v>16</v>
          </cell>
          <cell r="BX1145">
            <v>39.700000000000003</v>
          </cell>
          <cell r="BY1145">
            <v>23.1</v>
          </cell>
          <cell r="BZ1145">
            <v>12</v>
          </cell>
          <cell r="CA1145">
            <v>3.4</v>
          </cell>
          <cell r="CB1145">
            <v>1.6</v>
          </cell>
          <cell r="CC1145">
            <v>0.5</v>
          </cell>
          <cell r="CD1145">
            <v>32</v>
          </cell>
          <cell r="CF1145" t="str">
            <v>Other Industries</v>
          </cell>
          <cell r="CG1145">
            <v>5.8999999999999915</v>
          </cell>
        </row>
        <row r="1146">
          <cell r="B1146">
            <v>821713</v>
          </cell>
          <cell r="C1146" t="str">
            <v>Steel Fixers</v>
          </cell>
          <cell r="E1146">
            <v>2100</v>
          </cell>
          <cell r="F1146" t="str">
            <v>n/a</v>
          </cell>
          <cell r="G1146">
            <v>99</v>
          </cell>
          <cell r="H1146">
            <v>1</v>
          </cell>
          <cell r="I1146">
            <v>80</v>
          </cell>
          <cell r="J1146">
            <v>20</v>
          </cell>
          <cell r="K1146">
            <v>0.2</v>
          </cell>
          <cell r="L1146">
            <v>3.2</v>
          </cell>
          <cell r="M1146">
            <v>3.1</v>
          </cell>
          <cell r="N1146">
            <v>25</v>
          </cell>
          <cell r="O1146">
            <v>23.3</v>
          </cell>
          <cell r="P1146">
            <v>10.4</v>
          </cell>
          <cell r="Q1146">
            <v>34.700000000000003</v>
          </cell>
          <cell r="Y1146">
            <v>80</v>
          </cell>
          <cell r="AA1146">
            <v>5.4</v>
          </cell>
          <cell r="AF1146">
            <v>44</v>
          </cell>
          <cell r="AH1146">
            <v>3900</v>
          </cell>
          <cell r="AI1146">
            <v>3871</v>
          </cell>
          <cell r="AN1146">
            <v>-19.2</v>
          </cell>
          <cell r="AR1146">
            <v>6.5</v>
          </cell>
          <cell r="AT1146" t="str">
            <v>Construction</v>
          </cell>
          <cell r="AU1146" t="str">
            <v>Manufacturing</v>
          </cell>
          <cell r="AV1146" t="str">
            <v>Administrative and Support Services</v>
          </cell>
          <cell r="AW1146" t="str">
            <v>Wholesale Trade</v>
          </cell>
          <cell r="AX1146">
            <v>93.2</v>
          </cell>
          <cell r="AY1146">
            <v>3.1</v>
          </cell>
          <cell r="AZ1146">
            <v>1.1000000000000001</v>
          </cell>
          <cell r="BA1146">
            <v>0.5</v>
          </cell>
          <cell r="BN1146">
            <v>37.5</v>
          </cell>
          <cell r="BO1146">
            <v>19.600000000000001</v>
          </cell>
          <cell r="BP1146">
            <v>24.6</v>
          </cell>
          <cell r="BQ1146">
            <v>5.8</v>
          </cell>
          <cell r="BR1146">
            <v>9.1</v>
          </cell>
          <cell r="BS1146">
            <v>0.6</v>
          </cell>
          <cell r="BT1146">
            <v>1.3</v>
          </cell>
          <cell r="BU1146">
            <v>1.4</v>
          </cell>
          <cell r="BV1146">
            <v>2.8</v>
          </cell>
          <cell r="BW1146">
            <v>13.2</v>
          </cell>
          <cell r="BX1146">
            <v>34.299999999999997</v>
          </cell>
          <cell r="BY1146">
            <v>24</v>
          </cell>
          <cell r="BZ1146">
            <v>16.600000000000001</v>
          </cell>
          <cell r="CA1146">
            <v>5.4</v>
          </cell>
          <cell r="CB1146">
            <v>2.6</v>
          </cell>
          <cell r="CC1146">
            <v>1</v>
          </cell>
          <cell r="CD1146">
            <v>34</v>
          </cell>
          <cell r="CF1146" t="str">
            <v>Other Industries</v>
          </cell>
          <cell r="CG1146">
            <v>2.1000000000000085</v>
          </cell>
        </row>
        <row r="1147">
          <cell r="B1147">
            <v>821714</v>
          </cell>
          <cell r="C1147" t="str">
            <v>Structural Steel Erectors</v>
          </cell>
          <cell r="E1147">
            <v>2100</v>
          </cell>
          <cell r="F1147" t="str">
            <v>n/a</v>
          </cell>
          <cell r="G1147">
            <v>99</v>
          </cell>
          <cell r="H1147">
            <v>1</v>
          </cell>
          <cell r="I1147">
            <v>90</v>
          </cell>
          <cell r="J1147">
            <v>10</v>
          </cell>
          <cell r="K1147">
            <v>0</v>
          </cell>
          <cell r="L1147">
            <v>0</v>
          </cell>
          <cell r="M1147">
            <v>3.8</v>
          </cell>
          <cell r="N1147">
            <v>39.5</v>
          </cell>
          <cell r="O1147">
            <v>14.7</v>
          </cell>
          <cell r="P1147">
            <v>11.8</v>
          </cell>
          <cell r="Q1147">
            <v>30.1</v>
          </cell>
          <cell r="Y1147">
            <v>90</v>
          </cell>
          <cell r="AA1147">
            <v>5.4</v>
          </cell>
          <cell r="AF1147">
            <v>45</v>
          </cell>
          <cell r="AH1147">
            <v>360</v>
          </cell>
          <cell r="AI1147">
            <v>360</v>
          </cell>
          <cell r="AN1147">
            <v>-19.2</v>
          </cell>
          <cell r="AR1147">
            <v>6.5</v>
          </cell>
          <cell r="AT1147" t="str">
            <v>Construction</v>
          </cell>
          <cell r="AU1147" t="str">
            <v>Transport, Postal and Warehousing</v>
          </cell>
          <cell r="AV1147" t="str">
            <v>Manufacturing</v>
          </cell>
          <cell r="AW1147" t="str">
            <v>Rental, Hiring and Real Estate Services</v>
          </cell>
          <cell r="AX1147">
            <v>77.8</v>
          </cell>
          <cell r="AY1147">
            <v>9</v>
          </cell>
          <cell r="AZ1147">
            <v>8.6999999999999993</v>
          </cell>
          <cell r="BA1147">
            <v>1.8</v>
          </cell>
          <cell r="BN1147">
            <v>32.5</v>
          </cell>
          <cell r="BO1147">
            <v>22.4</v>
          </cell>
          <cell r="BP1147">
            <v>17.2</v>
          </cell>
          <cell r="BQ1147">
            <v>14.7</v>
          </cell>
          <cell r="BR1147">
            <v>9.5</v>
          </cell>
          <cell r="BS1147">
            <v>0.9</v>
          </cell>
          <cell r="BT1147">
            <v>1.7</v>
          </cell>
          <cell r="BU1147">
            <v>1.1000000000000001</v>
          </cell>
          <cell r="BV1147">
            <v>2.8</v>
          </cell>
          <cell r="BW1147">
            <v>11.3</v>
          </cell>
          <cell r="BX1147">
            <v>24</v>
          </cell>
          <cell r="BY1147">
            <v>21.8</v>
          </cell>
          <cell r="BZ1147">
            <v>23.2</v>
          </cell>
          <cell r="CA1147">
            <v>11.3</v>
          </cell>
          <cell r="CB1147">
            <v>3</v>
          </cell>
          <cell r="CC1147">
            <v>2.5</v>
          </cell>
          <cell r="CD1147">
            <v>39</v>
          </cell>
          <cell r="CF1147" t="str">
            <v>Other Industries</v>
          </cell>
          <cell r="CG1147">
            <v>2.7000000000000028</v>
          </cell>
        </row>
        <row r="1148">
          <cell r="B1148">
            <v>821911</v>
          </cell>
          <cell r="C1148" t="str">
            <v>Crane Chasers</v>
          </cell>
          <cell r="E1148">
            <v>1683</v>
          </cell>
          <cell r="F1148" t="str">
            <v>n/a</v>
          </cell>
          <cell r="G1148">
            <v>98</v>
          </cell>
          <cell r="H1148">
            <v>2</v>
          </cell>
          <cell r="I1148">
            <v>80</v>
          </cell>
          <cell r="J1148">
            <v>20</v>
          </cell>
          <cell r="K1148">
            <v>0</v>
          </cell>
          <cell r="L1148">
            <v>2.6</v>
          </cell>
          <cell r="M1148">
            <v>4.2</v>
          </cell>
          <cell r="N1148">
            <v>42.9</v>
          </cell>
          <cell r="O1148">
            <v>17.8</v>
          </cell>
          <cell r="P1148">
            <v>7.2</v>
          </cell>
          <cell r="Q1148">
            <v>25.3</v>
          </cell>
          <cell r="Y1148">
            <v>80</v>
          </cell>
          <cell r="AA1148">
            <v>4.7</v>
          </cell>
          <cell r="AF1148">
            <v>50</v>
          </cell>
          <cell r="AH1148">
            <v>960</v>
          </cell>
          <cell r="AI1148">
            <v>963</v>
          </cell>
          <cell r="AN1148">
            <v>22.9</v>
          </cell>
          <cell r="AR1148">
            <v>4.9000000000000004</v>
          </cell>
          <cell r="AT1148" t="str">
            <v>Construction</v>
          </cell>
          <cell r="AU1148" t="str">
            <v>Rental, Hiring and Real Estate Services</v>
          </cell>
          <cell r="AV1148" t="str">
            <v>Mining</v>
          </cell>
          <cell r="AW1148" t="str">
            <v>Manufacturing</v>
          </cell>
          <cell r="AX1148">
            <v>83</v>
          </cell>
          <cell r="AY1148">
            <v>3.6</v>
          </cell>
          <cell r="AZ1148">
            <v>3.3</v>
          </cell>
          <cell r="BA1148">
            <v>3.2</v>
          </cell>
          <cell r="BN1148">
            <v>43.2</v>
          </cell>
          <cell r="BO1148">
            <v>18</v>
          </cell>
          <cell r="BP1148">
            <v>24.6</v>
          </cell>
          <cell r="BQ1148">
            <v>1.1000000000000001</v>
          </cell>
          <cell r="BR1148">
            <v>9.5</v>
          </cell>
          <cell r="BS1148">
            <v>0.3</v>
          </cell>
          <cell r="BT1148">
            <v>1.6</v>
          </cell>
          <cell r="BU1148">
            <v>1.7</v>
          </cell>
          <cell r="BV1148">
            <v>1.7</v>
          </cell>
          <cell r="BW1148">
            <v>12.3</v>
          </cell>
          <cell r="BX1148">
            <v>30.5</v>
          </cell>
          <cell r="BY1148">
            <v>22.1</v>
          </cell>
          <cell r="BZ1148">
            <v>22</v>
          </cell>
          <cell r="CA1148">
            <v>6.8</v>
          </cell>
          <cell r="CB1148">
            <v>3.5</v>
          </cell>
          <cell r="CC1148">
            <v>1</v>
          </cell>
          <cell r="CD1148">
            <v>36</v>
          </cell>
          <cell r="CF1148" t="str">
            <v>Other Industries</v>
          </cell>
          <cell r="CG1148">
            <v>6.9000000000000057</v>
          </cell>
        </row>
        <row r="1149">
          <cell r="B1149">
            <v>821912</v>
          </cell>
          <cell r="C1149" t="str">
            <v>Driller's Assistants</v>
          </cell>
          <cell r="E1149">
            <v>1683</v>
          </cell>
          <cell r="F1149" t="str">
            <v>n/a</v>
          </cell>
          <cell r="G1149">
            <v>99</v>
          </cell>
          <cell r="H1149">
            <v>2</v>
          </cell>
          <cell r="I1149">
            <v>93</v>
          </cell>
          <cell r="J1149">
            <v>7</v>
          </cell>
          <cell r="K1149">
            <v>0</v>
          </cell>
          <cell r="L1149">
            <v>2.2999999999999998</v>
          </cell>
          <cell r="M1149">
            <v>3.1</v>
          </cell>
          <cell r="N1149">
            <v>48.6</v>
          </cell>
          <cell r="O1149">
            <v>21.2</v>
          </cell>
          <cell r="P1149">
            <v>8</v>
          </cell>
          <cell r="Q1149">
            <v>16.7</v>
          </cell>
          <cell r="Y1149">
            <v>93</v>
          </cell>
          <cell r="AA1149">
            <v>4.7</v>
          </cell>
          <cell r="AF1149">
            <v>71</v>
          </cell>
          <cell r="AH1149">
            <v>1700</v>
          </cell>
          <cell r="AI1149">
            <v>1717</v>
          </cell>
          <cell r="AN1149">
            <v>22.9</v>
          </cell>
          <cell r="AR1149">
            <v>4.9000000000000004</v>
          </cell>
          <cell r="AT1149" t="str">
            <v>Mining</v>
          </cell>
          <cell r="AU1149" t="str">
            <v>Construction</v>
          </cell>
          <cell r="AV1149" t="str">
            <v>Manufacturing</v>
          </cell>
          <cell r="AW1149" t="str">
            <v>Administrative and Support Services</v>
          </cell>
          <cell r="AX1149">
            <v>69.5</v>
          </cell>
          <cell r="AY1149">
            <v>18.399999999999999</v>
          </cell>
          <cell r="AZ1149">
            <v>4.7</v>
          </cell>
          <cell r="BA1149">
            <v>1.7</v>
          </cell>
          <cell r="BN1149">
            <v>10.7</v>
          </cell>
          <cell r="BO1149">
            <v>6</v>
          </cell>
          <cell r="BP1149">
            <v>27</v>
          </cell>
          <cell r="BQ1149">
            <v>5.8</v>
          </cell>
          <cell r="BR1149">
            <v>47.8</v>
          </cell>
          <cell r="BS1149">
            <v>1.4</v>
          </cell>
          <cell r="BT1149">
            <v>1.2</v>
          </cell>
          <cell r="BU1149">
            <v>0</v>
          </cell>
          <cell r="BV1149">
            <v>1.9</v>
          </cell>
          <cell r="BW1149">
            <v>16.5</v>
          </cell>
          <cell r="BX1149">
            <v>47.6</v>
          </cell>
          <cell r="BY1149">
            <v>22.2</v>
          </cell>
          <cell r="BZ1149">
            <v>8.9</v>
          </cell>
          <cell r="CA1149">
            <v>2.2000000000000002</v>
          </cell>
          <cell r="CB1149">
            <v>0.6</v>
          </cell>
          <cell r="CC1149">
            <v>0.2</v>
          </cell>
          <cell r="CD1149">
            <v>31</v>
          </cell>
          <cell r="CF1149" t="str">
            <v>Other Industries</v>
          </cell>
          <cell r="CG1149">
            <v>5.6999999999999886</v>
          </cell>
        </row>
        <row r="1150">
          <cell r="B1150">
            <v>821913</v>
          </cell>
          <cell r="C1150" t="str">
            <v>Laggers</v>
          </cell>
          <cell r="E1150">
            <v>1683</v>
          </cell>
          <cell r="F1150" t="str">
            <v>n/a</v>
          </cell>
          <cell r="G1150">
            <v>98</v>
          </cell>
          <cell r="H1150">
            <v>3</v>
          </cell>
          <cell r="I1150">
            <v>88</v>
          </cell>
          <cell r="J1150">
            <v>12</v>
          </cell>
          <cell r="K1150">
            <v>1.4</v>
          </cell>
          <cell r="L1150">
            <v>5.3</v>
          </cell>
          <cell r="M1150">
            <v>4.3</v>
          </cell>
          <cell r="N1150">
            <v>24.9</v>
          </cell>
          <cell r="O1150">
            <v>23.3</v>
          </cell>
          <cell r="P1150">
            <v>6.4</v>
          </cell>
          <cell r="Q1150">
            <v>34.299999999999997</v>
          </cell>
          <cell r="Y1150">
            <v>88</v>
          </cell>
          <cell r="AA1150">
            <v>4.7</v>
          </cell>
          <cell r="AF1150">
            <v>51</v>
          </cell>
          <cell r="AH1150">
            <v>690</v>
          </cell>
          <cell r="AI1150">
            <v>689</v>
          </cell>
          <cell r="AN1150">
            <v>22.9</v>
          </cell>
          <cell r="AR1150">
            <v>4.9000000000000004</v>
          </cell>
          <cell r="AT1150" t="str">
            <v>Construction</v>
          </cell>
          <cell r="AU1150" t="str">
            <v>Mining</v>
          </cell>
          <cell r="AV1150" t="str">
            <v>Professional, Scientific and Technical Services</v>
          </cell>
          <cell r="AW1150" t="str">
            <v>Manufacturing</v>
          </cell>
          <cell r="AX1150">
            <v>68.5</v>
          </cell>
          <cell r="AY1150">
            <v>9.8000000000000007</v>
          </cell>
          <cell r="AZ1150">
            <v>8.6</v>
          </cell>
          <cell r="BA1150">
            <v>8.1</v>
          </cell>
          <cell r="BN1150">
            <v>26.8</v>
          </cell>
          <cell r="BO1150">
            <v>19</v>
          </cell>
          <cell r="BP1150">
            <v>24.9</v>
          </cell>
          <cell r="BQ1150">
            <v>1.6</v>
          </cell>
          <cell r="BR1150">
            <v>23.9</v>
          </cell>
          <cell r="BS1150">
            <v>0</v>
          </cell>
          <cell r="BT1150">
            <v>2</v>
          </cell>
          <cell r="BU1150">
            <v>1.9</v>
          </cell>
          <cell r="BV1150">
            <v>1.3</v>
          </cell>
          <cell r="BW1150">
            <v>7.1</v>
          </cell>
          <cell r="BX1150">
            <v>24.6</v>
          </cell>
          <cell r="BY1150">
            <v>23.5</v>
          </cell>
          <cell r="BZ1150">
            <v>24.9</v>
          </cell>
          <cell r="CA1150">
            <v>11.8</v>
          </cell>
          <cell r="CB1150">
            <v>4.2</v>
          </cell>
          <cell r="CC1150">
            <v>2.5</v>
          </cell>
          <cell r="CD1150">
            <v>42</v>
          </cell>
          <cell r="CF1150" t="str">
            <v>Other Industries</v>
          </cell>
          <cell r="CG1150">
            <v>5.0000000000000142</v>
          </cell>
        </row>
        <row r="1151">
          <cell r="B1151">
            <v>821914</v>
          </cell>
          <cell r="C1151" t="str">
            <v>Mining Support Workers</v>
          </cell>
          <cell r="E1151">
            <v>1683</v>
          </cell>
          <cell r="F1151" t="str">
            <v>n/a</v>
          </cell>
          <cell r="G1151">
            <v>92</v>
          </cell>
          <cell r="H1151">
            <v>8</v>
          </cell>
          <cell r="I1151">
            <v>85</v>
          </cell>
          <cell r="J1151">
            <v>15</v>
          </cell>
          <cell r="K1151">
            <v>0.3</v>
          </cell>
          <cell r="L1151">
            <v>4.0999999999999996</v>
          </cell>
          <cell r="M1151">
            <v>4.7</v>
          </cell>
          <cell r="N1151">
            <v>30.4</v>
          </cell>
          <cell r="O1151">
            <v>21.6</v>
          </cell>
          <cell r="P1151">
            <v>8.6999999999999993</v>
          </cell>
          <cell r="Q1151">
            <v>30.2</v>
          </cell>
          <cell r="Y1151">
            <v>85</v>
          </cell>
          <cell r="AA1151">
            <v>4.7</v>
          </cell>
          <cell r="AF1151">
            <v>53</v>
          </cell>
          <cell r="AH1151">
            <v>1300</v>
          </cell>
          <cell r="AI1151">
            <v>1311</v>
          </cell>
          <cell r="AN1151">
            <v>22.9</v>
          </cell>
          <cell r="AR1151">
            <v>4.9000000000000004</v>
          </cell>
          <cell r="AT1151" t="str">
            <v>Mining</v>
          </cell>
          <cell r="AU1151" t="str">
            <v>Professional, Scientific and Technical Services</v>
          </cell>
          <cell r="AV1151" t="str">
            <v>Manufacturing</v>
          </cell>
          <cell r="AW1151" t="str">
            <v>Construction</v>
          </cell>
          <cell r="AX1151">
            <v>68.8</v>
          </cell>
          <cell r="AY1151">
            <v>7.6</v>
          </cell>
          <cell r="AZ1151">
            <v>7.3</v>
          </cell>
          <cell r="BA1151">
            <v>3.9</v>
          </cell>
          <cell r="BN1151">
            <v>26</v>
          </cell>
          <cell r="BO1151">
            <v>8.1</v>
          </cell>
          <cell r="BP1151">
            <v>28.3</v>
          </cell>
          <cell r="BQ1151">
            <v>6.7</v>
          </cell>
          <cell r="BR1151">
            <v>26.2</v>
          </cell>
          <cell r="BS1151">
            <v>3.1</v>
          </cell>
          <cell r="BT1151">
            <v>1.7</v>
          </cell>
          <cell r="BU1151">
            <v>0</v>
          </cell>
          <cell r="BV1151">
            <v>4.3</v>
          </cell>
          <cell r="BW1151">
            <v>11.4</v>
          </cell>
          <cell r="BX1151">
            <v>27.3</v>
          </cell>
          <cell r="BY1151">
            <v>20.3</v>
          </cell>
          <cell r="BZ1151">
            <v>21.1</v>
          </cell>
          <cell r="CA1151">
            <v>8.3000000000000007</v>
          </cell>
          <cell r="CB1151">
            <v>4.5999999999999996</v>
          </cell>
          <cell r="CC1151">
            <v>2.6</v>
          </cell>
          <cell r="CD1151">
            <v>38</v>
          </cell>
          <cell r="CF1151" t="str">
            <v>Other Industries</v>
          </cell>
          <cell r="CG1151">
            <v>12.400000000000006</v>
          </cell>
        </row>
        <row r="1152">
          <cell r="B1152">
            <v>821915</v>
          </cell>
          <cell r="C1152" t="str">
            <v>Surveyor's Assistants</v>
          </cell>
          <cell r="E1152">
            <v>1683</v>
          </cell>
          <cell r="F1152" t="str">
            <v>n/a</v>
          </cell>
          <cell r="G1152">
            <v>92</v>
          </cell>
          <cell r="H1152">
            <v>9</v>
          </cell>
          <cell r="I1152">
            <v>58</v>
          </cell>
          <cell r="J1152">
            <v>42</v>
          </cell>
          <cell r="K1152">
            <v>3.9</v>
          </cell>
          <cell r="L1152">
            <v>16.8</v>
          </cell>
          <cell r="M1152">
            <v>10.8</v>
          </cell>
          <cell r="N1152">
            <v>18.399999999999999</v>
          </cell>
          <cell r="O1152">
            <v>31.3</v>
          </cell>
          <cell r="P1152">
            <v>4.5</v>
          </cell>
          <cell r="Q1152">
            <v>14.2</v>
          </cell>
          <cell r="Y1152">
            <v>58</v>
          </cell>
          <cell r="AA1152">
            <v>4.7</v>
          </cell>
          <cell r="AF1152">
            <v>46</v>
          </cell>
          <cell r="AH1152">
            <v>1300</v>
          </cell>
          <cell r="AI1152">
            <v>1258</v>
          </cell>
          <cell r="AN1152">
            <v>22.9</v>
          </cell>
          <cell r="AR1152">
            <v>4.9000000000000004</v>
          </cell>
          <cell r="AT1152" t="str">
            <v>Professional, Scientific and Technical Services</v>
          </cell>
          <cell r="AU1152" t="str">
            <v>Mining</v>
          </cell>
          <cell r="AV1152" t="str">
            <v>Construction</v>
          </cell>
          <cell r="AW1152" t="str">
            <v>Public Administration and Safety</v>
          </cell>
          <cell r="AX1152">
            <v>59.3</v>
          </cell>
          <cell r="AY1152">
            <v>10.6</v>
          </cell>
          <cell r="AZ1152">
            <v>8.6</v>
          </cell>
          <cell r="BA1152">
            <v>8</v>
          </cell>
          <cell r="BN1152">
            <v>35.4</v>
          </cell>
          <cell r="BO1152">
            <v>20.5</v>
          </cell>
          <cell r="BP1152">
            <v>19.399999999999999</v>
          </cell>
          <cell r="BQ1152">
            <v>4.9000000000000004</v>
          </cell>
          <cell r="BR1152">
            <v>16.2</v>
          </cell>
          <cell r="BS1152">
            <v>1.8</v>
          </cell>
          <cell r="BT1152">
            <v>0.8</v>
          </cell>
          <cell r="BU1152">
            <v>1</v>
          </cell>
          <cell r="BV1152">
            <v>6.3</v>
          </cell>
          <cell r="BW1152">
            <v>22</v>
          </cell>
          <cell r="BX1152">
            <v>20</v>
          </cell>
          <cell r="BY1152">
            <v>14.1</v>
          </cell>
          <cell r="BZ1152">
            <v>14.1</v>
          </cell>
          <cell r="CA1152">
            <v>6.8</v>
          </cell>
          <cell r="CB1152">
            <v>7.7</v>
          </cell>
          <cell r="CC1152">
            <v>9.1</v>
          </cell>
          <cell r="CD1152">
            <v>36</v>
          </cell>
          <cell r="CF1152" t="str">
            <v>Other Industries</v>
          </cell>
          <cell r="CG1152">
            <v>13.500000000000014</v>
          </cell>
        </row>
        <row r="1153">
          <cell r="B1153">
            <v>831111</v>
          </cell>
          <cell r="C1153" t="str">
            <v>Baking Factory Workers</v>
          </cell>
          <cell r="E1153">
            <v>1208</v>
          </cell>
          <cell r="F1153" t="str">
            <v>n/a</v>
          </cell>
          <cell r="G1153">
            <v>61</v>
          </cell>
          <cell r="H1153">
            <v>39</v>
          </cell>
          <cell r="I1153">
            <v>71</v>
          </cell>
          <cell r="J1153">
            <v>29</v>
          </cell>
          <cell r="K1153">
            <v>4.5999999999999996</v>
          </cell>
          <cell r="L1153">
            <v>11.1</v>
          </cell>
          <cell r="M1153">
            <v>6.7</v>
          </cell>
          <cell r="N1153">
            <v>13.8</v>
          </cell>
          <cell r="O1153">
            <v>30.5</v>
          </cell>
          <cell r="P1153">
            <v>6.3</v>
          </cell>
          <cell r="Q1153">
            <v>27.1</v>
          </cell>
          <cell r="Y1153">
            <v>71</v>
          </cell>
          <cell r="AA1153">
            <v>3.8</v>
          </cell>
          <cell r="AF1153">
            <v>41</v>
          </cell>
          <cell r="AH1153">
            <v>2700</v>
          </cell>
          <cell r="AI1153">
            <v>2715</v>
          </cell>
          <cell r="AN1153">
            <v>13.7</v>
          </cell>
          <cell r="AR1153">
            <v>6.8</v>
          </cell>
          <cell r="AT1153" t="str">
            <v>Manufacturing</v>
          </cell>
          <cell r="AU1153" t="str">
            <v>Retail Trade</v>
          </cell>
          <cell r="AV1153" t="str">
            <v>Administrative and Support Services</v>
          </cell>
          <cell r="AW1153" t="str">
            <v>Wholesale Trade</v>
          </cell>
          <cell r="AX1153">
            <v>90.2</v>
          </cell>
          <cell r="AY1153">
            <v>3.9</v>
          </cell>
          <cell r="AZ1153">
            <v>2.7</v>
          </cell>
          <cell r="BA1153">
            <v>1.4</v>
          </cell>
          <cell r="BN1153">
            <v>26.7</v>
          </cell>
          <cell r="BO1153">
            <v>29</v>
          </cell>
          <cell r="BP1153">
            <v>30.2</v>
          </cell>
          <cell r="BQ1153">
            <v>8.4</v>
          </cell>
          <cell r="BR1153">
            <v>3.9</v>
          </cell>
          <cell r="BS1153">
            <v>1</v>
          </cell>
          <cell r="BT1153">
            <v>0.3</v>
          </cell>
          <cell r="BU1153">
            <v>0.5</v>
          </cell>
          <cell r="BV1153">
            <v>1.7</v>
          </cell>
          <cell r="BW1153">
            <v>8.6999999999999993</v>
          </cell>
          <cell r="BX1153">
            <v>24.1</v>
          </cell>
          <cell r="BY1153">
            <v>23.3</v>
          </cell>
          <cell r="BZ1153">
            <v>24.4</v>
          </cell>
          <cell r="CA1153">
            <v>10.4</v>
          </cell>
          <cell r="CB1153">
            <v>5.5</v>
          </cell>
          <cell r="CC1153">
            <v>1.9</v>
          </cell>
          <cell r="CD1153">
            <v>41</v>
          </cell>
          <cell r="CF1153" t="str">
            <v>Other Industries</v>
          </cell>
          <cell r="CG1153">
            <v>1.7999999999999829</v>
          </cell>
        </row>
        <row r="1154">
          <cell r="B1154">
            <v>831112</v>
          </cell>
          <cell r="C1154" t="str">
            <v>Brewery Workers</v>
          </cell>
          <cell r="E1154">
            <v>1208</v>
          </cell>
          <cell r="F1154" t="str">
            <v>n/a</v>
          </cell>
          <cell r="G1154">
            <v>91</v>
          </cell>
          <cell r="H1154">
            <v>8</v>
          </cell>
          <cell r="I1154">
            <v>85</v>
          </cell>
          <cell r="J1154">
            <v>15</v>
          </cell>
          <cell r="K1154">
            <v>7.7</v>
          </cell>
          <cell r="L1154">
            <v>21.4</v>
          </cell>
          <cell r="M1154">
            <v>9.8000000000000007</v>
          </cell>
          <cell r="N1154">
            <v>20.9</v>
          </cell>
          <cell r="O1154">
            <v>22.1</v>
          </cell>
          <cell r="P1154">
            <v>5.2</v>
          </cell>
          <cell r="Q1154">
            <v>12.9</v>
          </cell>
          <cell r="Y1154">
            <v>85</v>
          </cell>
          <cell r="AA1154">
            <v>3.8</v>
          </cell>
          <cell r="AF1154">
            <v>44</v>
          </cell>
          <cell r="AH1154">
            <v>1200</v>
          </cell>
          <cell r="AI1154">
            <v>1190</v>
          </cell>
          <cell r="AN1154">
            <v>13.7</v>
          </cell>
          <cell r="AR1154">
            <v>6.8</v>
          </cell>
          <cell r="AT1154" t="str">
            <v>Manufacturing</v>
          </cell>
          <cell r="AU1154" t="str">
            <v>Accommodation and Food Services</v>
          </cell>
          <cell r="AV1154" t="str">
            <v>Professional, Scientific and Technical Services</v>
          </cell>
          <cell r="AW1154" t="str">
            <v>Wholesale Trade</v>
          </cell>
          <cell r="AX1154">
            <v>90.6</v>
          </cell>
          <cell r="AY1154">
            <v>3.7</v>
          </cell>
          <cell r="AZ1154">
            <v>2.4</v>
          </cell>
          <cell r="BA1154">
            <v>1.1000000000000001</v>
          </cell>
          <cell r="BN1154">
            <v>25.3</v>
          </cell>
          <cell r="BO1154">
            <v>25.3</v>
          </cell>
          <cell r="BP1154">
            <v>23.1</v>
          </cell>
          <cell r="BQ1154">
            <v>11.8</v>
          </cell>
          <cell r="BR1154">
            <v>8.4</v>
          </cell>
          <cell r="BS1154">
            <v>5.7</v>
          </cell>
          <cell r="BT1154">
            <v>0</v>
          </cell>
          <cell r="BU1154">
            <v>0.5</v>
          </cell>
          <cell r="BV1154">
            <v>1.2</v>
          </cell>
          <cell r="BW1154">
            <v>5.5</v>
          </cell>
          <cell r="BX1154">
            <v>28.2</v>
          </cell>
          <cell r="BY1154">
            <v>24.6</v>
          </cell>
          <cell r="BZ1154">
            <v>25</v>
          </cell>
          <cell r="CA1154">
            <v>9.3000000000000007</v>
          </cell>
          <cell r="CB1154">
            <v>4.3</v>
          </cell>
          <cell r="CC1154">
            <v>1.9</v>
          </cell>
          <cell r="CD1154">
            <v>41</v>
          </cell>
          <cell r="CF1154" t="str">
            <v>Other Industries</v>
          </cell>
          <cell r="CG1154">
            <v>2.2000000000000028</v>
          </cell>
        </row>
        <row r="1155">
          <cell r="B1155">
            <v>831113</v>
          </cell>
          <cell r="C1155" t="str">
            <v>Confectionery Makers</v>
          </cell>
          <cell r="E1155">
            <v>1208</v>
          </cell>
          <cell r="F1155" t="str">
            <v>n/a</v>
          </cell>
          <cell r="G1155">
            <v>57</v>
          </cell>
          <cell r="H1155">
            <v>43</v>
          </cell>
          <cell r="I1155">
            <v>76</v>
          </cell>
          <cell r="J1155">
            <v>24</v>
          </cell>
          <cell r="K1155">
            <v>2.7</v>
          </cell>
          <cell r="L1155">
            <v>9</v>
          </cell>
          <cell r="M1155">
            <v>7.8</v>
          </cell>
          <cell r="N1155">
            <v>19.600000000000001</v>
          </cell>
          <cell r="O1155">
            <v>26.1</v>
          </cell>
          <cell r="P1155">
            <v>9.6</v>
          </cell>
          <cell r="Q1155">
            <v>25.1</v>
          </cell>
          <cell r="Y1155">
            <v>76</v>
          </cell>
          <cell r="AA1155">
            <v>3.8</v>
          </cell>
          <cell r="AF1155">
            <v>41</v>
          </cell>
          <cell r="AH1155">
            <v>2200</v>
          </cell>
          <cell r="AI1155">
            <v>2190</v>
          </cell>
          <cell r="AN1155">
            <v>13.7</v>
          </cell>
          <cell r="AR1155">
            <v>6.8</v>
          </cell>
          <cell r="AT1155" t="str">
            <v>Manufacturing</v>
          </cell>
          <cell r="AU1155" t="str">
            <v>Retail Trade</v>
          </cell>
          <cell r="AV1155" t="str">
            <v>Wholesale Trade</v>
          </cell>
          <cell r="AW1155" t="str">
            <v>Administrative and Support Services</v>
          </cell>
          <cell r="AX1155">
            <v>85.7</v>
          </cell>
          <cell r="AY1155">
            <v>7.7</v>
          </cell>
          <cell r="AZ1155">
            <v>2.1</v>
          </cell>
          <cell r="BA1155">
            <v>1.9</v>
          </cell>
          <cell r="BN1155">
            <v>16.2</v>
          </cell>
          <cell r="BO1155">
            <v>53.4</v>
          </cell>
          <cell r="BP1155">
            <v>2.9</v>
          </cell>
          <cell r="BQ1155">
            <v>8.8000000000000007</v>
          </cell>
          <cell r="BR1155">
            <v>3.1</v>
          </cell>
          <cell r="BS1155">
            <v>15.5</v>
          </cell>
          <cell r="BT1155">
            <v>0</v>
          </cell>
          <cell r="BU1155">
            <v>0.1</v>
          </cell>
          <cell r="BV1155">
            <v>1.4</v>
          </cell>
          <cell r="BW1155">
            <v>5.7</v>
          </cell>
          <cell r="BX1155">
            <v>18.600000000000001</v>
          </cell>
          <cell r="BY1155">
            <v>24.1</v>
          </cell>
          <cell r="BZ1155">
            <v>28.9</v>
          </cell>
          <cell r="CA1155">
            <v>12</v>
          </cell>
          <cell r="CB1155">
            <v>7.1</v>
          </cell>
          <cell r="CC1155">
            <v>2.2000000000000002</v>
          </cell>
          <cell r="CD1155">
            <v>45</v>
          </cell>
          <cell r="CF1155" t="str">
            <v>Other Industries</v>
          </cell>
          <cell r="CG1155">
            <v>2.5999999999999943</v>
          </cell>
        </row>
        <row r="1156">
          <cell r="B1156">
            <v>831114</v>
          </cell>
          <cell r="C1156" t="str">
            <v>Dairy Products Makers</v>
          </cell>
          <cell r="E1156">
            <v>1208</v>
          </cell>
          <cell r="F1156" t="str">
            <v>n/a</v>
          </cell>
          <cell r="G1156">
            <v>77</v>
          </cell>
          <cell r="H1156">
            <v>23</v>
          </cell>
          <cell r="I1156">
            <v>81</v>
          </cell>
          <cell r="J1156">
            <v>19</v>
          </cell>
          <cell r="K1156">
            <v>1.4</v>
          </cell>
          <cell r="L1156">
            <v>6.1</v>
          </cell>
          <cell r="M1156">
            <v>6.6</v>
          </cell>
          <cell r="N1156">
            <v>25.9</v>
          </cell>
          <cell r="O1156">
            <v>24.3</v>
          </cell>
          <cell r="P1156">
            <v>10.6</v>
          </cell>
          <cell r="Q1156">
            <v>25.1</v>
          </cell>
          <cell r="Y1156">
            <v>81</v>
          </cell>
          <cell r="AA1156">
            <v>3.8</v>
          </cell>
          <cell r="AF1156">
            <v>43</v>
          </cell>
          <cell r="AH1156">
            <v>4000</v>
          </cell>
          <cell r="AI1156">
            <v>4021</v>
          </cell>
          <cell r="AN1156">
            <v>13.7</v>
          </cell>
          <cell r="AR1156">
            <v>6.8</v>
          </cell>
          <cell r="AT1156" t="str">
            <v>Manufacturing</v>
          </cell>
          <cell r="AU1156" t="str">
            <v>Agriculture, Forestry and Fishing</v>
          </cell>
          <cell r="AV1156" t="str">
            <v>Wholesale Trade</v>
          </cell>
          <cell r="AW1156" t="str">
            <v>Administrative and Support Services</v>
          </cell>
          <cell r="AX1156">
            <v>82.4</v>
          </cell>
          <cell r="AY1156">
            <v>12.3</v>
          </cell>
          <cell r="AZ1156">
            <v>1.5</v>
          </cell>
          <cell r="BA1156">
            <v>1.4</v>
          </cell>
          <cell r="BN1156">
            <v>18.2</v>
          </cell>
          <cell r="BO1156">
            <v>53.8</v>
          </cell>
          <cell r="BP1156">
            <v>9.1</v>
          </cell>
          <cell r="BQ1156">
            <v>5.2</v>
          </cell>
          <cell r="BR1156">
            <v>4.2</v>
          </cell>
          <cell r="BS1156">
            <v>9.1</v>
          </cell>
          <cell r="BT1156">
            <v>0.3</v>
          </cell>
          <cell r="BU1156">
            <v>0.2</v>
          </cell>
          <cell r="BV1156">
            <v>2.5</v>
          </cell>
          <cell r="BW1156">
            <v>9</v>
          </cell>
          <cell r="BX1156">
            <v>21.8</v>
          </cell>
          <cell r="BY1156">
            <v>23.9</v>
          </cell>
          <cell r="BZ1156">
            <v>25.2</v>
          </cell>
          <cell r="CA1156">
            <v>10</v>
          </cell>
          <cell r="CB1156">
            <v>5.4</v>
          </cell>
          <cell r="CC1156">
            <v>2.2000000000000002</v>
          </cell>
          <cell r="CD1156">
            <v>42</v>
          </cell>
          <cell r="CF1156" t="str">
            <v>Other Industries</v>
          </cell>
          <cell r="CG1156">
            <v>2.3999999999999915</v>
          </cell>
        </row>
        <row r="1157">
          <cell r="B1157">
            <v>831115</v>
          </cell>
          <cell r="C1157" t="str">
            <v>Fruit and Vegetable Factory Workers</v>
          </cell>
          <cell r="E1157">
            <v>1208</v>
          </cell>
          <cell r="F1157" t="str">
            <v>n/a</v>
          </cell>
          <cell r="G1157">
            <v>53</v>
          </cell>
          <cell r="H1157">
            <v>48</v>
          </cell>
          <cell r="I1157">
            <v>54</v>
          </cell>
          <cell r="J1157">
            <v>46</v>
          </cell>
          <cell r="K1157">
            <v>2.9</v>
          </cell>
          <cell r="L1157">
            <v>6.8</v>
          </cell>
          <cell r="M1157">
            <v>4.5</v>
          </cell>
          <cell r="N1157">
            <v>11.9</v>
          </cell>
          <cell r="O1157">
            <v>30.1</v>
          </cell>
          <cell r="P1157">
            <v>10.199999999999999</v>
          </cell>
          <cell r="Q1157">
            <v>33.6</v>
          </cell>
          <cell r="Y1157">
            <v>54</v>
          </cell>
          <cell r="AA1157">
            <v>3.8</v>
          </cell>
          <cell r="AF1157">
            <v>42</v>
          </cell>
          <cell r="AH1157">
            <v>2500</v>
          </cell>
          <cell r="AI1157">
            <v>2481</v>
          </cell>
          <cell r="AN1157">
            <v>13.7</v>
          </cell>
          <cell r="AR1157">
            <v>6.8</v>
          </cell>
          <cell r="AT1157" t="str">
            <v>Manufacturing</v>
          </cell>
          <cell r="AU1157" t="str">
            <v>Accommodation and Food Services</v>
          </cell>
          <cell r="AV1157" t="str">
            <v>Agriculture, Forestry and Fishing</v>
          </cell>
          <cell r="AW1157" t="str">
            <v>Wholesale Trade</v>
          </cell>
          <cell r="AX1157">
            <v>50.3</v>
          </cell>
          <cell r="AY1157">
            <v>17.100000000000001</v>
          </cell>
          <cell r="AZ1157">
            <v>14.5</v>
          </cell>
          <cell r="BA1157">
            <v>6.8</v>
          </cell>
          <cell r="BN1157">
            <v>22.4</v>
          </cell>
          <cell r="BO1157">
            <v>25.5</v>
          </cell>
          <cell r="BP1157">
            <v>23.8</v>
          </cell>
          <cell r="BQ1157">
            <v>9.6</v>
          </cell>
          <cell r="BR1157">
            <v>9.1999999999999993</v>
          </cell>
          <cell r="BS1157">
            <v>9</v>
          </cell>
          <cell r="BT1157">
            <v>0.2</v>
          </cell>
          <cell r="BU1157">
            <v>0.3</v>
          </cell>
          <cell r="BV1157">
            <v>14.4</v>
          </cell>
          <cell r="BW1157">
            <v>12.2</v>
          </cell>
          <cell r="BX1157">
            <v>20</v>
          </cell>
          <cell r="BY1157">
            <v>16.8</v>
          </cell>
          <cell r="BZ1157">
            <v>19</v>
          </cell>
          <cell r="CA1157">
            <v>9.9</v>
          </cell>
          <cell r="CB1157">
            <v>5.7</v>
          </cell>
          <cell r="CC1157">
            <v>2</v>
          </cell>
          <cell r="CD1157">
            <v>37</v>
          </cell>
          <cell r="CF1157" t="str">
            <v>Other Industries</v>
          </cell>
          <cell r="CG1157">
            <v>11.299999999999997</v>
          </cell>
        </row>
        <row r="1158">
          <cell r="B1158">
            <v>831116</v>
          </cell>
          <cell r="C1158" t="str">
            <v>Grain Mill Workers</v>
          </cell>
          <cell r="E1158">
            <v>1208</v>
          </cell>
          <cell r="F1158" t="str">
            <v>n/a</v>
          </cell>
          <cell r="G1158">
            <v>95</v>
          </cell>
          <cell r="H1158">
            <v>5</v>
          </cell>
          <cell r="I1158">
            <v>91</v>
          </cell>
          <cell r="J1158">
            <v>9</v>
          </cell>
          <cell r="K1158">
            <v>0.3</v>
          </cell>
          <cell r="L1158">
            <v>4.5999999999999996</v>
          </cell>
          <cell r="M1158">
            <v>4.4000000000000004</v>
          </cell>
          <cell r="N1158">
            <v>30.3</v>
          </cell>
          <cell r="O1158">
            <v>19.899999999999999</v>
          </cell>
          <cell r="P1158">
            <v>9.1</v>
          </cell>
          <cell r="Q1158">
            <v>31.4</v>
          </cell>
          <cell r="Y1158">
            <v>91</v>
          </cell>
          <cell r="AA1158">
            <v>3.8</v>
          </cell>
          <cell r="AF1158">
            <v>44</v>
          </cell>
          <cell r="AH1158">
            <v>1100</v>
          </cell>
          <cell r="AI1158">
            <v>1144</v>
          </cell>
          <cell r="AN1158">
            <v>13.7</v>
          </cell>
          <cell r="AR1158">
            <v>6.8</v>
          </cell>
          <cell r="AT1158" t="str">
            <v>Manufacturing</v>
          </cell>
          <cell r="AU1158" t="str">
            <v>Agriculture, Forestry and Fishing</v>
          </cell>
          <cell r="AV1158" t="str">
            <v>Wholesale Trade</v>
          </cell>
          <cell r="AW1158" t="str">
            <v>Transport, Postal and Warehousing</v>
          </cell>
          <cell r="AX1158">
            <v>76.3</v>
          </cell>
          <cell r="AY1158">
            <v>14</v>
          </cell>
          <cell r="AZ1158">
            <v>6.1</v>
          </cell>
          <cell r="BA1158">
            <v>0.7</v>
          </cell>
          <cell r="BN1158">
            <v>35.200000000000003</v>
          </cell>
          <cell r="BO1158">
            <v>25.2</v>
          </cell>
          <cell r="BP1158">
            <v>19.899999999999999</v>
          </cell>
          <cell r="BQ1158">
            <v>11.1</v>
          </cell>
          <cell r="BR1158">
            <v>6.5</v>
          </cell>
          <cell r="BS1158">
            <v>2.2000000000000002</v>
          </cell>
          <cell r="BT1158">
            <v>0</v>
          </cell>
          <cell r="BU1158">
            <v>0</v>
          </cell>
          <cell r="BV1158">
            <v>3.3</v>
          </cell>
          <cell r="BW1158">
            <v>8.1999999999999993</v>
          </cell>
          <cell r="BX1158">
            <v>20.9</v>
          </cell>
          <cell r="BY1158">
            <v>23.7</v>
          </cell>
          <cell r="BZ1158">
            <v>23.4</v>
          </cell>
          <cell r="CA1158">
            <v>11.7</v>
          </cell>
          <cell r="CB1158">
            <v>6.2</v>
          </cell>
          <cell r="CC1158">
            <v>2.6</v>
          </cell>
          <cell r="CD1158">
            <v>42</v>
          </cell>
          <cell r="CF1158" t="str">
            <v>Other Industries</v>
          </cell>
          <cell r="CG1158">
            <v>2.9000000000000057</v>
          </cell>
        </row>
        <row r="1159">
          <cell r="B1159">
            <v>831117</v>
          </cell>
          <cell r="C1159" t="str">
            <v>Sugar Mill Workers</v>
          </cell>
          <cell r="E1159">
            <v>1208</v>
          </cell>
          <cell r="F1159" t="str">
            <v>n/a</v>
          </cell>
          <cell r="G1159">
            <v>95</v>
          </cell>
          <cell r="H1159">
            <v>5</v>
          </cell>
          <cell r="I1159">
            <v>95</v>
          </cell>
          <cell r="J1159">
            <v>5</v>
          </cell>
          <cell r="K1159">
            <v>0</v>
          </cell>
          <cell r="L1159">
            <v>2.6</v>
          </cell>
          <cell r="M1159">
            <v>2.6</v>
          </cell>
          <cell r="N1159">
            <v>40.799999999999997</v>
          </cell>
          <cell r="O1159">
            <v>15</v>
          </cell>
          <cell r="P1159">
            <v>6.3</v>
          </cell>
          <cell r="Q1159">
            <v>32.700000000000003</v>
          </cell>
          <cell r="Y1159">
            <v>95</v>
          </cell>
          <cell r="AA1159">
            <v>3.8</v>
          </cell>
          <cell r="AF1159">
            <v>45</v>
          </cell>
          <cell r="AH1159">
            <v>870</v>
          </cell>
          <cell r="AI1159">
            <v>873</v>
          </cell>
          <cell r="AN1159">
            <v>13.7</v>
          </cell>
          <cell r="AR1159">
            <v>6.8</v>
          </cell>
          <cell r="AT1159" t="str">
            <v>Manufacturing</v>
          </cell>
          <cell r="AU1159" t="str">
            <v>Agriculture, Forestry and Fishing</v>
          </cell>
          <cell r="AV1159" t="str">
            <v>Wholesale Trade</v>
          </cell>
          <cell r="AW1159" t="str">
            <v>Administrative and Support Services</v>
          </cell>
          <cell r="AX1159">
            <v>89.1</v>
          </cell>
          <cell r="AY1159">
            <v>6.9</v>
          </cell>
          <cell r="AZ1159">
            <v>2.1</v>
          </cell>
          <cell r="BA1159">
            <v>1.1000000000000001</v>
          </cell>
          <cell r="BN1159">
            <v>8.6999999999999993</v>
          </cell>
          <cell r="BO1159">
            <v>2.7</v>
          </cell>
          <cell r="BP1159">
            <v>88.5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1.6</v>
          </cell>
          <cell r="BW1159">
            <v>5.4</v>
          </cell>
          <cell r="BX1159">
            <v>13.9</v>
          </cell>
          <cell r="BY1159">
            <v>18.399999999999999</v>
          </cell>
          <cell r="BZ1159">
            <v>29.8</v>
          </cell>
          <cell r="CA1159">
            <v>15.9</v>
          </cell>
          <cell r="CB1159">
            <v>11.4</v>
          </cell>
          <cell r="CC1159">
            <v>3.7</v>
          </cell>
          <cell r="CD1159">
            <v>49</v>
          </cell>
          <cell r="CF1159" t="str">
            <v>Other Industries</v>
          </cell>
          <cell r="CG1159">
            <v>0.80000000000001137</v>
          </cell>
        </row>
        <row r="1160">
          <cell r="B1160">
            <v>831118</v>
          </cell>
          <cell r="C1160" t="str">
            <v>Winery Cellar Hands</v>
          </cell>
          <cell r="E1160">
            <v>1208</v>
          </cell>
          <cell r="F1160" t="str">
            <v>n/a</v>
          </cell>
          <cell r="G1160">
            <v>83</v>
          </cell>
          <cell r="H1160">
            <v>17</v>
          </cell>
          <cell r="I1160">
            <v>83</v>
          </cell>
          <cell r="J1160">
            <v>17</v>
          </cell>
          <cell r="K1160">
            <v>1.9</v>
          </cell>
          <cell r="L1160">
            <v>9.3000000000000007</v>
          </cell>
          <cell r="M1160">
            <v>4.9000000000000004</v>
          </cell>
          <cell r="N1160">
            <v>27.8</v>
          </cell>
          <cell r="O1160">
            <v>25</v>
          </cell>
          <cell r="P1160">
            <v>11.6</v>
          </cell>
          <cell r="Q1160">
            <v>19.399999999999999</v>
          </cell>
          <cell r="Y1160">
            <v>83</v>
          </cell>
          <cell r="AA1160">
            <v>3.8</v>
          </cell>
          <cell r="AF1160">
            <v>41</v>
          </cell>
          <cell r="AH1160">
            <v>1800</v>
          </cell>
          <cell r="AI1160">
            <v>1769</v>
          </cell>
          <cell r="AN1160">
            <v>13.7</v>
          </cell>
          <cell r="AR1160">
            <v>6.8</v>
          </cell>
          <cell r="AT1160" t="str">
            <v>Manufacturing</v>
          </cell>
          <cell r="AU1160" t="str">
            <v>Agriculture, Forestry and Fishing</v>
          </cell>
          <cell r="AV1160" t="str">
            <v>Administrative and Support Services</v>
          </cell>
          <cell r="AW1160" t="str">
            <v>Retail Trade</v>
          </cell>
          <cell r="AX1160">
            <v>88.2</v>
          </cell>
          <cell r="AY1160">
            <v>3.8</v>
          </cell>
          <cell r="AZ1160">
            <v>3.6</v>
          </cell>
          <cell r="BA1160">
            <v>1.2</v>
          </cell>
          <cell r="BN1160">
            <v>15.6</v>
          </cell>
          <cell r="BO1160">
            <v>18.899999999999999</v>
          </cell>
          <cell r="BP1160">
            <v>1.2</v>
          </cell>
          <cell r="BQ1160">
            <v>57.4</v>
          </cell>
          <cell r="BR1160">
            <v>5.6</v>
          </cell>
          <cell r="BS1160">
            <v>1.2</v>
          </cell>
          <cell r="BT1160">
            <v>0</v>
          </cell>
          <cell r="BU1160">
            <v>0</v>
          </cell>
          <cell r="BV1160">
            <v>4.2</v>
          </cell>
          <cell r="BW1160">
            <v>11.9</v>
          </cell>
          <cell r="BX1160">
            <v>24.8</v>
          </cell>
          <cell r="BY1160">
            <v>23.3</v>
          </cell>
          <cell r="BZ1160">
            <v>17.8</v>
          </cell>
          <cell r="CA1160">
            <v>9.6</v>
          </cell>
          <cell r="CB1160">
            <v>5.9</v>
          </cell>
          <cell r="CC1160">
            <v>2.5</v>
          </cell>
          <cell r="CD1160">
            <v>38</v>
          </cell>
          <cell r="CF1160" t="str">
            <v>Other Industries</v>
          </cell>
          <cell r="CG1160">
            <v>3.2000000000000028</v>
          </cell>
        </row>
        <row r="1161">
          <cell r="B1161">
            <v>831199</v>
          </cell>
          <cell r="C1161" t="str">
            <v>Other Food and Drink Factory Workers</v>
          </cell>
          <cell r="E1161">
            <v>1208</v>
          </cell>
          <cell r="F1161" t="str">
            <v>n/a</v>
          </cell>
          <cell r="G1161">
            <v>71</v>
          </cell>
          <cell r="H1161">
            <v>29</v>
          </cell>
          <cell r="I1161">
            <v>76</v>
          </cell>
          <cell r="J1161">
            <v>24</v>
          </cell>
          <cell r="K1161">
            <v>2.6</v>
          </cell>
          <cell r="L1161">
            <v>9.3000000000000007</v>
          </cell>
          <cell r="M1161">
            <v>7.2</v>
          </cell>
          <cell r="N1161">
            <v>18.5</v>
          </cell>
          <cell r="O1161">
            <v>28.1</v>
          </cell>
          <cell r="P1161">
            <v>8.4</v>
          </cell>
          <cell r="Q1161">
            <v>26</v>
          </cell>
          <cell r="Y1161">
            <v>76</v>
          </cell>
          <cell r="AA1161">
            <v>3.8</v>
          </cell>
          <cell r="AF1161">
            <v>42</v>
          </cell>
          <cell r="AH1161">
            <v>8300</v>
          </cell>
          <cell r="AI1161">
            <v>8282</v>
          </cell>
          <cell r="AN1161">
            <v>13.7</v>
          </cell>
          <cell r="AR1161">
            <v>6.8</v>
          </cell>
          <cell r="AT1161" t="str">
            <v>Manufacturing</v>
          </cell>
          <cell r="AU1161" t="str">
            <v>Wholesale Trade</v>
          </cell>
          <cell r="AV1161" t="str">
            <v>Accommodation and Food Services</v>
          </cell>
          <cell r="AW1161" t="str">
            <v>Agriculture, Forestry and Fishing</v>
          </cell>
          <cell r="AX1161">
            <v>75.8</v>
          </cell>
          <cell r="AY1161">
            <v>6.8</v>
          </cell>
          <cell r="AZ1161">
            <v>6.3</v>
          </cell>
          <cell r="BA1161">
            <v>2.7</v>
          </cell>
          <cell r="BN1161">
            <v>30.5</v>
          </cell>
          <cell r="BO1161">
            <v>36.799999999999997</v>
          </cell>
          <cell r="BP1161">
            <v>18.100000000000001</v>
          </cell>
          <cell r="BQ1161">
            <v>7.3</v>
          </cell>
          <cell r="BR1161">
            <v>5.3</v>
          </cell>
          <cell r="BS1161">
            <v>1.8</v>
          </cell>
          <cell r="BT1161">
            <v>0.1</v>
          </cell>
          <cell r="BU1161">
            <v>0.1</v>
          </cell>
          <cell r="BV1161">
            <v>2.9</v>
          </cell>
          <cell r="BW1161">
            <v>8.4</v>
          </cell>
          <cell r="BX1161">
            <v>23</v>
          </cell>
          <cell r="BY1161">
            <v>23.2</v>
          </cell>
          <cell r="BZ1161">
            <v>25.3</v>
          </cell>
          <cell r="CA1161">
            <v>9.3000000000000007</v>
          </cell>
          <cell r="CB1161">
            <v>5.9</v>
          </cell>
          <cell r="CC1161">
            <v>2</v>
          </cell>
          <cell r="CD1161">
            <v>41</v>
          </cell>
          <cell r="CF1161" t="str">
            <v>Other Industries</v>
          </cell>
          <cell r="CG1161">
            <v>8.4000000000000057</v>
          </cell>
        </row>
        <row r="1162">
          <cell r="B1162">
            <v>831211</v>
          </cell>
          <cell r="C1162" t="str">
            <v>Meat Boners and Slicers</v>
          </cell>
          <cell r="E1162">
            <v>1202</v>
          </cell>
          <cell r="F1162" t="str">
            <v>n/a</v>
          </cell>
          <cell r="G1162">
            <v>85</v>
          </cell>
          <cell r="H1162">
            <v>15</v>
          </cell>
          <cell r="I1162">
            <v>73</v>
          </cell>
          <cell r="J1162">
            <v>27</v>
          </cell>
          <cell r="K1162">
            <v>0.3</v>
          </cell>
          <cell r="L1162">
            <v>4.7</v>
          </cell>
          <cell r="M1162">
            <v>2.9</v>
          </cell>
          <cell r="N1162">
            <v>23.3</v>
          </cell>
          <cell r="O1162">
            <v>27.9</v>
          </cell>
          <cell r="P1162">
            <v>8.1</v>
          </cell>
          <cell r="Q1162">
            <v>32.700000000000003</v>
          </cell>
          <cell r="Y1162">
            <v>73</v>
          </cell>
          <cell r="AA1162">
            <v>6.3</v>
          </cell>
          <cell r="AF1162">
            <v>40</v>
          </cell>
          <cell r="AH1162">
            <v>6300</v>
          </cell>
          <cell r="AI1162">
            <v>6349</v>
          </cell>
          <cell r="AN1162">
            <v>-24.8</v>
          </cell>
          <cell r="AR1162">
            <v>-1.1000000000000001</v>
          </cell>
          <cell r="AT1162" t="str">
            <v>Manufacturing</v>
          </cell>
          <cell r="AU1162" t="str">
            <v>Wholesale Trade</v>
          </cell>
          <cell r="AV1162" t="str">
            <v>Retail Trade</v>
          </cell>
          <cell r="AW1162" t="str">
            <v>Agriculture, Forestry and Fishing</v>
          </cell>
          <cell r="AX1162">
            <v>80.400000000000006</v>
          </cell>
          <cell r="AY1162">
            <v>10</v>
          </cell>
          <cell r="AZ1162">
            <v>4.9000000000000004</v>
          </cell>
          <cell r="BA1162">
            <v>3.3</v>
          </cell>
          <cell r="BN1162">
            <v>22.8</v>
          </cell>
          <cell r="BO1162">
            <v>18.100000000000001</v>
          </cell>
          <cell r="BP1162">
            <v>38.4</v>
          </cell>
          <cell r="BQ1162">
            <v>10</v>
          </cell>
          <cell r="BR1162">
            <v>7.9</v>
          </cell>
          <cell r="BS1162">
            <v>2.2999999999999998</v>
          </cell>
          <cell r="BT1162">
            <v>0.5</v>
          </cell>
          <cell r="BU1162">
            <v>0</v>
          </cell>
          <cell r="BV1162">
            <v>3.7</v>
          </cell>
          <cell r="BW1162">
            <v>15.2</v>
          </cell>
          <cell r="BX1162">
            <v>33.1</v>
          </cell>
          <cell r="BY1162">
            <v>25.2</v>
          </cell>
          <cell r="BZ1162">
            <v>14.9</v>
          </cell>
          <cell r="CA1162">
            <v>4.4000000000000004</v>
          </cell>
          <cell r="CB1162">
            <v>2.6</v>
          </cell>
          <cell r="CC1162">
            <v>0.8</v>
          </cell>
          <cell r="CD1162">
            <v>34</v>
          </cell>
          <cell r="CF1162" t="str">
            <v>Other Industries</v>
          </cell>
          <cell r="CG1162">
            <v>1.3999999999999915</v>
          </cell>
        </row>
        <row r="1163">
          <cell r="B1163">
            <v>831212</v>
          </cell>
          <cell r="C1163" t="str">
            <v>Slaughterers</v>
          </cell>
          <cell r="E1163">
            <v>1202</v>
          </cell>
          <cell r="F1163" t="str">
            <v>n/a</v>
          </cell>
          <cell r="G1163">
            <v>96</v>
          </cell>
          <cell r="H1163">
            <v>4</v>
          </cell>
          <cell r="I1163">
            <v>74</v>
          </cell>
          <cell r="J1163">
            <v>27</v>
          </cell>
          <cell r="K1163">
            <v>0.2</v>
          </cell>
          <cell r="L1163">
            <v>5.4</v>
          </cell>
          <cell r="M1163">
            <v>2.2999999999999998</v>
          </cell>
          <cell r="N1163">
            <v>27.9</v>
          </cell>
          <cell r="O1163">
            <v>19.899999999999999</v>
          </cell>
          <cell r="P1163">
            <v>8.6999999999999993</v>
          </cell>
          <cell r="Q1163">
            <v>35.6</v>
          </cell>
          <cell r="Y1163">
            <v>74</v>
          </cell>
          <cell r="AA1163">
            <v>6.3</v>
          </cell>
          <cell r="AF1163">
            <v>40</v>
          </cell>
          <cell r="AH1163">
            <v>2300</v>
          </cell>
          <cell r="AI1163">
            <v>2320</v>
          </cell>
          <cell r="AN1163">
            <v>-24.8</v>
          </cell>
          <cell r="AR1163">
            <v>-1.1000000000000001</v>
          </cell>
          <cell r="AT1163" t="str">
            <v>Manufacturing</v>
          </cell>
          <cell r="AU1163" t="str">
            <v>Wholesale Trade</v>
          </cell>
          <cell r="AV1163" t="str">
            <v>Agriculture, Forestry and Fishing</v>
          </cell>
          <cell r="AW1163" t="str">
            <v>Retail Trade</v>
          </cell>
          <cell r="AX1163">
            <v>86.7</v>
          </cell>
          <cell r="AY1163">
            <v>8.1999999999999993</v>
          </cell>
          <cell r="AZ1163">
            <v>3.1</v>
          </cell>
          <cell r="BA1163">
            <v>1.3</v>
          </cell>
          <cell r="BN1163">
            <v>26.3</v>
          </cell>
          <cell r="BO1163">
            <v>25.4</v>
          </cell>
          <cell r="BP1163">
            <v>24.6</v>
          </cell>
          <cell r="BQ1163">
            <v>9</v>
          </cell>
          <cell r="BR1163">
            <v>10</v>
          </cell>
          <cell r="BS1163">
            <v>4.0999999999999996</v>
          </cell>
          <cell r="BT1163">
            <v>0.4</v>
          </cell>
          <cell r="BU1163">
            <v>0</v>
          </cell>
          <cell r="BV1163">
            <v>3.4</v>
          </cell>
          <cell r="BW1163">
            <v>17.2</v>
          </cell>
          <cell r="BX1163">
            <v>30.7</v>
          </cell>
          <cell r="BY1163">
            <v>25.3</v>
          </cell>
          <cell r="BZ1163">
            <v>14.9</v>
          </cell>
          <cell r="CA1163">
            <v>4.5999999999999996</v>
          </cell>
          <cell r="CB1163">
            <v>2.9</v>
          </cell>
          <cell r="CC1163">
            <v>1</v>
          </cell>
          <cell r="CD1163">
            <v>34</v>
          </cell>
          <cell r="CF1163" t="str">
            <v>Other Industries</v>
          </cell>
          <cell r="CG1163">
            <v>0.70000000000000284</v>
          </cell>
        </row>
        <row r="1164">
          <cell r="B1164">
            <v>831311</v>
          </cell>
          <cell r="C1164" t="str">
            <v>Meat Process Workers</v>
          </cell>
          <cell r="E1164">
            <v>1028</v>
          </cell>
          <cell r="F1164" t="str">
            <v>n/a</v>
          </cell>
          <cell r="G1164">
            <v>77</v>
          </cell>
          <cell r="H1164">
            <v>23</v>
          </cell>
          <cell r="I1164">
            <v>76</v>
          </cell>
          <cell r="J1164">
            <v>24</v>
          </cell>
          <cell r="K1164">
            <v>1.4</v>
          </cell>
          <cell r="L1164">
            <v>4.8</v>
          </cell>
          <cell r="M1164">
            <v>3.9</v>
          </cell>
          <cell r="N1164">
            <v>17.5</v>
          </cell>
          <cell r="O1164">
            <v>28.2</v>
          </cell>
          <cell r="P1164">
            <v>9</v>
          </cell>
          <cell r="Q1164">
            <v>35.200000000000003</v>
          </cell>
          <cell r="Y1164">
            <v>76</v>
          </cell>
          <cell r="AA1164">
            <v>6</v>
          </cell>
          <cell r="AF1164">
            <v>41</v>
          </cell>
          <cell r="AH1164">
            <v>9300</v>
          </cell>
          <cell r="AI1164">
            <v>9278</v>
          </cell>
          <cell r="AN1164">
            <v>-5.7</v>
          </cell>
          <cell r="AR1164">
            <v>-4.3</v>
          </cell>
          <cell r="AT1164" t="str">
            <v>Manufacturing</v>
          </cell>
          <cell r="AU1164" t="str">
            <v>Wholesale Trade</v>
          </cell>
          <cell r="AV1164" t="str">
            <v>Retail Trade</v>
          </cell>
          <cell r="AW1164" t="str">
            <v>Agriculture, Forestry and Fishing</v>
          </cell>
          <cell r="AX1164">
            <v>83.8</v>
          </cell>
          <cell r="AY1164">
            <v>7.8</v>
          </cell>
          <cell r="AZ1164">
            <v>3.9</v>
          </cell>
          <cell r="BA1164">
            <v>2.5</v>
          </cell>
          <cell r="BN1164">
            <v>23.5</v>
          </cell>
          <cell r="BO1164">
            <v>27.1</v>
          </cell>
          <cell r="BP1164">
            <v>30.6</v>
          </cell>
          <cell r="BQ1164">
            <v>8.9</v>
          </cell>
          <cell r="BR1164">
            <v>7.3</v>
          </cell>
          <cell r="BS1164">
            <v>2.2000000000000002</v>
          </cell>
          <cell r="BT1164">
            <v>0.3</v>
          </cell>
          <cell r="BU1164">
            <v>0</v>
          </cell>
          <cell r="BV1164">
            <v>5.0999999999999996</v>
          </cell>
          <cell r="BW1164">
            <v>15.9</v>
          </cell>
          <cell r="BX1164">
            <v>27.7</v>
          </cell>
          <cell r="BY1164">
            <v>20.5</v>
          </cell>
          <cell r="BZ1164">
            <v>18.2</v>
          </cell>
          <cell r="CA1164">
            <v>7</v>
          </cell>
          <cell r="CB1164">
            <v>3.6</v>
          </cell>
          <cell r="CC1164">
            <v>1.9</v>
          </cell>
          <cell r="CD1164">
            <v>35</v>
          </cell>
          <cell r="CF1164" t="str">
            <v>Other Industries</v>
          </cell>
          <cell r="CG1164">
            <v>2</v>
          </cell>
        </row>
        <row r="1165">
          <cell r="B1165">
            <v>831312</v>
          </cell>
          <cell r="C1165" t="str">
            <v>Poultry Process Workers</v>
          </cell>
          <cell r="E1165">
            <v>1028</v>
          </cell>
          <cell r="F1165" t="str">
            <v>n/a</v>
          </cell>
          <cell r="G1165">
            <v>64</v>
          </cell>
          <cell r="H1165">
            <v>36</v>
          </cell>
          <cell r="I1165">
            <v>73</v>
          </cell>
          <cell r="J1165">
            <v>27</v>
          </cell>
          <cell r="K1165">
            <v>2.1</v>
          </cell>
          <cell r="L1165">
            <v>7.2</v>
          </cell>
          <cell r="M1165">
            <v>4.7</v>
          </cell>
          <cell r="N1165">
            <v>12.4</v>
          </cell>
          <cell r="O1165">
            <v>28.8</v>
          </cell>
          <cell r="P1165">
            <v>7.6</v>
          </cell>
          <cell r="Q1165">
            <v>37.1</v>
          </cell>
          <cell r="Y1165">
            <v>73</v>
          </cell>
          <cell r="AA1165">
            <v>6</v>
          </cell>
          <cell r="AF1165">
            <v>40</v>
          </cell>
          <cell r="AH1165">
            <v>6300</v>
          </cell>
          <cell r="AI1165">
            <v>6316</v>
          </cell>
          <cell r="AN1165">
            <v>-5.7</v>
          </cell>
          <cell r="AR1165">
            <v>-4.3</v>
          </cell>
          <cell r="AT1165" t="str">
            <v>Manufacturing</v>
          </cell>
          <cell r="AU1165" t="str">
            <v>Agriculture, Forestry and Fishing</v>
          </cell>
          <cell r="AV1165" t="str">
            <v>Retail Trade</v>
          </cell>
          <cell r="AW1165" t="str">
            <v>Wholesale Trade</v>
          </cell>
          <cell r="AX1165">
            <v>80.099999999999994</v>
          </cell>
          <cell r="AY1165">
            <v>12.4</v>
          </cell>
          <cell r="AZ1165">
            <v>2.2999999999999998</v>
          </cell>
          <cell r="BA1165">
            <v>2.2999999999999998</v>
          </cell>
          <cell r="BN1165">
            <v>32.4</v>
          </cell>
          <cell r="BO1165">
            <v>21.3</v>
          </cell>
          <cell r="BP1165">
            <v>22.1</v>
          </cell>
          <cell r="BQ1165">
            <v>16</v>
          </cell>
          <cell r="BR1165">
            <v>6.3</v>
          </cell>
          <cell r="BS1165">
            <v>1.9</v>
          </cell>
          <cell r="BT1165">
            <v>0</v>
          </cell>
          <cell r="BU1165">
            <v>0.1</v>
          </cell>
          <cell r="BV1165">
            <v>2.2999999999999998</v>
          </cell>
          <cell r="BW1165">
            <v>11.3</v>
          </cell>
          <cell r="BX1165">
            <v>28.6</v>
          </cell>
          <cell r="BY1165">
            <v>24.6</v>
          </cell>
          <cell r="BZ1165">
            <v>21.3</v>
          </cell>
          <cell r="CA1165">
            <v>7.5</v>
          </cell>
          <cell r="CB1165">
            <v>3.4</v>
          </cell>
          <cell r="CC1165">
            <v>1.1000000000000001</v>
          </cell>
          <cell r="CD1165">
            <v>38</v>
          </cell>
          <cell r="CF1165" t="str">
            <v>Other Industries</v>
          </cell>
          <cell r="CG1165">
            <v>2.9000000000000057</v>
          </cell>
        </row>
        <row r="1166">
          <cell r="B1166">
            <v>831313</v>
          </cell>
          <cell r="C1166" t="str">
            <v>Seafood Process Workers</v>
          </cell>
          <cell r="E1166">
            <v>1028</v>
          </cell>
          <cell r="F1166" t="str">
            <v>n/a</v>
          </cell>
          <cell r="G1166">
            <v>68</v>
          </cell>
          <cell r="H1166">
            <v>32</v>
          </cell>
          <cell r="I1166">
            <v>53</v>
          </cell>
          <cell r="J1166">
            <v>47</v>
          </cell>
          <cell r="K1166">
            <v>1.1000000000000001</v>
          </cell>
          <cell r="L1166">
            <v>6</v>
          </cell>
          <cell r="M1166">
            <v>3.5</v>
          </cell>
          <cell r="N1166">
            <v>14.4</v>
          </cell>
          <cell r="O1166">
            <v>25.9</v>
          </cell>
          <cell r="P1166">
            <v>9.8000000000000007</v>
          </cell>
          <cell r="Q1166">
            <v>39.299999999999997</v>
          </cell>
          <cell r="Y1166">
            <v>53</v>
          </cell>
          <cell r="AA1166">
            <v>6</v>
          </cell>
          <cell r="AF1166">
            <v>42</v>
          </cell>
          <cell r="AH1166">
            <v>1800</v>
          </cell>
          <cell r="AI1166">
            <v>1833</v>
          </cell>
          <cell r="AN1166">
            <v>-5.7</v>
          </cell>
          <cell r="AR1166">
            <v>-4.3</v>
          </cell>
          <cell r="AT1166" t="str">
            <v>Manufacturing</v>
          </cell>
          <cell r="AU1166" t="str">
            <v>Agriculture, Forestry and Fishing</v>
          </cell>
          <cell r="AV1166" t="str">
            <v>Wholesale Trade</v>
          </cell>
          <cell r="AW1166" t="str">
            <v>Retail Trade</v>
          </cell>
          <cell r="AX1166">
            <v>36</v>
          </cell>
          <cell r="AY1166">
            <v>24.1</v>
          </cell>
          <cell r="AZ1166">
            <v>20.5</v>
          </cell>
          <cell r="BA1166">
            <v>11</v>
          </cell>
          <cell r="BN1166">
            <v>16.2</v>
          </cell>
          <cell r="BO1166">
            <v>12.6</v>
          </cell>
          <cell r="BP1166">
            <v>20.8</v>
          </cell>
          <cell r="BQ1166">
            <v>13.5</v>
          </cell>
          <cell r="BR1166">
            <v>10.199999999999999</v>
          </cell>
          <cell r="BS1166">
            <v>26</v>
          </cell>
          <cell r="BT1166">
            <v>0.5</v>
          </cell>
          <cell r="BU1166">
            <v>0.2</v>
          </cell>
          <cell r="BV1166">
            <v>4</v>
          </cell>
          <cell r="BW1166">
            <v>10.9</v>
          </cell>
          <cell r="BX1166">
            <v>22</v>
          </cell>
          <cell r="BY1166">
            <v>19.100000000000001</v>
          </cell>
          <cell r="BZ1166">
            <v>23.1</v>
          </cell>
          <cell r="CA1166">
            <v>10.9</v>
          </cell>
          <cell r="CB1166">
            <v>6.5</v>
          </cell>
          <cell r="CC1166">
            <v>3.4</v>
          </cell>
          <cell r="CD1166">
            <v>42</v>
          </cell>
          <cell r="CF1166" t="str">
            <v>Other Industries</v>
          </cell>
          <cell r="CG1166">
            <v>8.4000000000000057</v>
          </cell>
        </row>
        <row r="1167">
          <cell r="B1167">
            <v>832111</v>
          </cell>
          <cell r="C1167" t="str">
            <v>Chocolate Packers</v>
          </cell>
          <cell r="E1167">
            <v>908</v>
          </cell>
          <cell r="F1167" t="str">
            <v>n/a</v>
          </cell>
          <cell r="G1167">
            <v>27</v>
          </cell>
          <cell r="H1167">
            <v>74</v>
          </cell>
          <cell r="I1167">
            <v>51</v>
          </cell>
          <cell r="J1167">
            <v>49</v>
          </cell>
          <cell r="K1167">
            <v>2.4</v>
          </cell>
          <cell r="L1167">
            <v>12.3</v>
          </cell>
          <cell r="M1167">
            <v>7.3</v>
          </cell>
          <cell r="N1167">
            <v>12.8</v>
          </cell>
          <cell r="O1167">
            <v>30.6</v>
          </cell>
          <cell r="P1167">
            <v>5.5</v>
          </cell>
          <cell r="Q1167">
            <v>29.1</v>
          </cell>
          <cell r="Y1167">
            <v>51</v>
          </cell>
          <cell r="AA1167">
            <v>7.9</v>
          </cell>
          <cell r="AF1167">
            <v>40</v>
          </cell>
          <cell r="AH1167">
            <v>490</v>
          </cell>
          <cell r="AI1167">
            <v>486</v>
          </cell>
          <cell r="AN1167">
            <v>8.9</v>
          </cell>
          <cell r="AR1167">
            <v>4</v>
          </cell>
          <cell r="AT1167" t="str">
            <v>Manufacturing</v>
          </cell>
          <cell r="AU1167" t="str">
            <v>Retail Trade</v>
          </cell>
          <cell r="AV1167" t="str">
            <v>Administrative and Support Services</v>
          </cell>
          <cell r="AW1167" t="str">
            <v>Wholesale Trade</v>
          </cell>
          <cell r="AX1167">
            <v>58</v>
          </cell>
          <cell r="AY1167">
            <v>14.9</v>
          </cell>
          <cell r="AZ1167">
            <v>13.3</v>
          </cell>
          <cell r="BA1167">
            <v>5.4</v>
          </cell>
          <cell r="BN1167">
            <v>34.4</v>
          </cell>
          <cell r="BO1167">
            <v>48.5</v>
          </cell>
          <cell r="BP1167">
            <v>4</v>
          </cell>
          <cell r="BQ1167">
            <v>7.1</v>
          </cell>
          <cell r="BR1167">
            <v>3.8</v>
          </cell>
          <cell r="BS1167">
            <v>2.2999999999999998</v>
          </cell>
          <cell r="BT1167">
            <v>0</v>
          </cell>
          <cell r="BU1167">
            <v>0</v>
          </cell>
          <cell r="BV1167">
            <v>4.0999999999999996</v>
          </cell>
          <cell r="BW1167">
            <v>10.9</v>
          </cell>
          <cell r="BX1167">
            <v>23.6</v>
          </cell>
          <cell r="BY1167">
            <v>18.7</v>
          </cell>
          <cell r="BZ1167">
            <v>24.6</v>
          </cell>
          <cell r="CA1167">
            <v>8.1999999999999993</v>
          </cell>
          <cell r="CB1167">
            <v>7</v>
          </cell>
          <cell r="CC1167">
            <v>2.9</v>
          </cell>
          <cell r="CD1167">
            <v>42</v>
          </cell>
          <cell r="CF1167" t="str">
            <v>Other Industries</v>
          </cell>
          <cell r="CG1167">
            <v>8.3999999999999915</v>
          </cell>
        </row>
        <row r="1168">
          <cell r="B1168">
            <v>832112</v>
          </cell>
          <cell r="C1168" t="str">
            <v>Container Fillers</v>
          </cell>
          <cell r="E1168">
            <v>908</v>
          </cell>
          <cell r="F1168" t="str">
            <v>n/a</v>
          </cell>
          <cell r="G1168">
            <v>59</v>
          </cell>
          <cell r="H1168">
            <v>41</v>
          </cell>
          <cell r="I1168">
            <v>65</v>
          </cell>
          <cell r="J1168">
            <v>35</v>
          </cell>
          <cell r="K1168">
            <v>1.7</v>
          </cell>
          <cell r="L1168">
            <v>7.4</v>
          </cell>
          <cell r="M1168">
            <v>5</v>
          </cell>
          <cell r="N1168">
            <v>18.5</v>
          </cell>
          <cell r="O1168">
            <v>28.5</v>
          </cell>
          <cell r="P1168">
            <v>11.6</v>
          </cell>
          <cell r="Q1168">
            <v>27.3</v>
          </cell>
          <cell r="Y1168">
            <v>65</v>
          </cell>
          <cell r="AA1168">
            <v>7.9</v>
          </cell>
          <cell r="AF1168">
            <v>42</v>
          </cell>
          <cell r="AH1168">
            <v>2500</v>
          </cell>
          <cell r="AI1168">
            <v>2517</v>
          </cell>
          <cell r="AN1168">
            <v>8.9</v>
          </cell>
          <cell r="AR1168">
            <v>4</v>
          </cell>
          <cell r="AT1168" t="str">
            <v>Manufacturing</v>
          </cell>
          <cell r="AU1168" t="str">
            <v>Administrative and Support Services</v>
          </cell>
          <cell r="AV1168" t="str">
            <v>Agriculture, Forestry and Fishing</v>
          </cell>
          <cell r="AW1168" t="str">
            <v>Wholesale Trade</v>
          </cell>
          <cell r="AX1168">
            <v>63.6</v>
          </cell>
          <cell r="AY1168">
            <v>16.100000000000001</v>
          </cell>
          <cell r="AZ1168">
            <v>4.7</v>
          </cell>
          <cell r="BA1168">
            <v>4.0999999999999996</v>
          </cell>
          <cell r="BN1168">
            <v>24.5</v>
          </cell>
          <cell r="BO1168">
            <v>28.1</v>
          </cell>
          <cell r="BP1168">
            <v>11.1</v>
          </cell>
          <cell r="BQ1168">
            <v>26.3</v>
          </cell>
          <cell r="BR1168">
            <v>6.3</v>
          </cell>
          <cell r="BS1168">
            <v>3</v>
          </cell>
          <cell r="BT1168">
            <v>0.2</v>
          </cell>
          <cell r="BU1168">
            <v>0.5</v>
          </cell>
          <cell r="BV1168">
            <v>5</v>
          </cell>
          <cell r="BW1168">
            <v>13.1</v>
          </cell>
          <cell r="BX1168">
            <v>21.2</v>
          </cell>
          <cell r="BY1168">
            <v>16.8</v>
          </cell>
          <cell r="BZ1168">
            <v>25</v>
          </cell>
          <cell r="CA1168">
            <v>9.8000000000000007</v>
          </cell>
          <cell r="CB1168">
            <v>6.4</v>
          </cell>
          <cell r="CC1168">
            <v>2.7</v>
          </cell>
          <cell r="CD1168">
            <v>41</v>
          </cell>
          <cell r="CF1168" t="str">
            <v>Other Industries</v>
          </cell>
          <cell r="CG1168">
            <v>11.5</v>
          </cell>
        </row>
        <row r="1169">
          <cell r="B1169">
            <v>832113</v>
          </cell>
          <cell r="C1169" t="str">
            <v>Fruit and Vegetable Packers</v>
          </cell>
          <cell r="E1169">
            <v>908</v>
          </cell>
          <cell r="F1169" t="str">
            <v>n/a</v>
          </cell>
          <cell r="G1169">
            <v>36</v>
          </cell>
          <cell r="H1169">
            <v>64</v>
          </cell>
          <cell r="I1169">
            <v>51</v>
          </cell>
          <cell r="J1169">
            <v>49</v>
          </cell>
          <cell r="K1169">
            <v>1.9</v>
          </cell>
          <cell r="L1169">
            <v>12</v>
          </cell>
          <cell r="M1169">
            <v>6.1</v>
          </cell>
          <cell r="N1169">
            <v>7.5</v>
          </cell>
          <cell r="O1169">
            <v>35.6</v>
          </cell>
          <cell r="P1169">
            <v>6.9</v>
          </cell>
          <cell r="Q1169">
            <v>30</v>
          </cell>
          <cell r="Y1169">
            <v>51</v>
          </cell>
          <cell r="AA1169">
            <v>7.9</v>
          </cell>
          <cell r="AF1169">
            <v>43</v>
          </cell>
          <cell r="AH1169">
            <v>6500</v>
          </cell>
          <cell r="AI1169">
            <v>6460</v>
          </cell>
          <cell r="AN1169">
            <v>8.9</v>
          </cell>
          <cell r="AR1169">
            <v>4</v>
          </cell>
          <cell r="AT1169" t="str">
            <v>Agriculture, Forestry and Fishing</v>
          </cell>
          <cell r="AU1169" t="str">
            <v>Administrative and Support Services</v>
          </cell>
          <cell r="AV1169" t="str">
            <v>Retail Trade</v>
          </cell>
          <cell r="AW1169" t="str">
            <v>Wholesale Trade</v>
          </cell>
          <cell r="AX1169">
            <v>43.5</v>
          </cell>
          <cell r="AY1169">
            <v>23.9</v>
          </cell>
          <cell r="AZ1169">
            <v>11.9</v>
          </cell>
          <cell r="BA1169">
            <v>9.6999999999999993</v>
          </cell>
          <cell r="BN1169">
            <v>16.3</v>
          </cell>
          <cell r="BO1169">
            <v>22</v>
          </cell>
          <cell r="BP1169">
            <v>34.200000000000003</v>
          </cell>
          <cell r="BQ1169">
            <v>12.9</v>
          </cell>
          <cell r="BR1169">
            <v>11.2</v>
          </cell>
          <cell r="BS1169">
            <v>3</v>
          </cell>
          <cell r="BT1169">
            <v>0.2</v>
          </cell>
          <cell r="BU1169">
            <v>0.2</v>
          </cell>
          <cell r="BV1169">
            <v>7.2</v>
          </cell>
          <cell r="BW1169">
            <v>15.6</v>
          </cell>
          <cell r="BX1169">
            <v>30.9</v>
          </cell>
          <cell r="BY1169">
            <v>15</v>
          </cell>
          <cell r="BZ1169">
            <v>16.899999999999999</v>
          </cell>
          <cell r="CA1169">
            <v>7.2</v>
          </cell>
          <cell r="CB1169">
            <v>5</v>
          </cell>
          <cell r="CC1169">
            <v>2.2000000000000002</v>
          </cell>
          <cell r="CD1169">
            <v>32</v>
          </cell>
          <cell r="CF1169" t="str">
            <v>Other Industries</v>
          </cell>
          <cell r="CG1169">
            <v>10.999999999999986</v>
          </cell>
        </row>
        <row r="1170">
          <cell r="B1170">
            <v>832114</v>
          </cell>
          <cell r="C1170" t="str">
            <v>Meat Packers</v>
          </cell>
          <cell r="E1170">
            <v>908</v>
          </cell>
          <cell r="F1170" t="str">
            <v>n/a</v>
          </cell>
          <cell r="G1170">
            <v>36</v>
          </cell>
          <cell r="H1170">
            <v>64</v>
          </cell>
          <cell r="I1170">
            <v>68</v>
          </cell>
          <cell r="J1170">
            <v>32</v>
          </cell>
          <cell r="K1170">
            <v>1.2</v>
          </cell>
          <cell r="L1170">
            <v>7.5</v>
          </cell>
          <cell r="M1170">
            <v>5</v>
          </cell>
          <cell r="N1170">
            <v>11.5</v>
          </cell>
          <cell r="O1170">
            <v>32.4</v>
          </cell>
          <cell r="P1170">
            <v>8.3000000000000007</v>
          </cell>
          <cell r="Q1170">
            <v>34</v>
          </cell>
          <cell r="Y1170">
            <v>68</v>
          </cell>
          <cell r="AA1170">
            <v>7.9</v>
          </cell>
          <cell r="AF1170">
            <v>40</v>
          </cell>
          <cell r="AH1170">
            <v>9400</v>
          </cell>
          <cell r="AI1170">
            <v>9443</v>
          </cell>
          <cell r="AN1170">
            <v>8.9</v>
          </cell>
          <cell r="AR1170">
            <v>4</v>
          </cell>
          <cell r="AT1170" t="str">
            <v>Manufacturing</v>
          </cell>
          <cell r="AU1170" t="str">
            <v>Retail Trade</v>
          </cell>
          <cell r="AV1170" t="str">
            <v>Wholesale Trade</v>
          </cell>
          <cell r="AW1170" t="str">
            <v>Agriculture, Forestry and Fishing</v>
          </cell>
          <cell r="AX1170">
            <v>69.900000000000006</v>
          </cell>
          <cell r="AY1170">
            <v>15.5</v>
          </cell>
          <cell r="AZ1170">
            <v>7.5</v>
          </cell>
          <cell r="BA1170">
            <v>4.5</v>
          </cell>
          <cell r="BN1170">
            <v>25.4</v>
          </cell>
          <cell r="BO1170">
            <v>23.6</v>
          </cell>
          <cell r="BP1170">
            <v>26.1</v>
          </cell>
          <cell r="BQ1170">
            <v>10.7</v>
          </cell>
          <cell r="BR1170">
            <v>11.8</v>
          </cell>
          <cell r="BS1170">
            <v>1.8</v>
          </cell>
          <cell r="BT1170">
            <v>0.4</v>
          </cell>
          <cell r="BU1170">
            <v>0.2</v>
          </cell>
          <cell r="BV1170">
            <v>5.0999999999999996</v>
          </cell>
          <cell r="BW1170">
            <v>14.5</v>
          </cell>
          <cell r="BX1170">
            <v>27.1</v>
          </cell>
          <cell r="BY1170">
            <v>19.899999999999999</v>
          </cell>
          <cell r="BZ1170">
            <v>20.7</v>
          </cell>
          <cell r="CA1170">
            <v>7.5</v>
          </cell>
          <cell r="CB1170">
            <v>3.8</v>
          </cell>
          <cell r="CC1170">
            <v>1.3</v>
          </cell>
          <cell r="CD1170">
            <v>36</v>
          </cell>
          <cell r="CF1170" t="str">
            <v>Other Industries</v>
          </cell>
          <cell r="CG1170">
            <v>2.5999999999999943</v>
          </cell>
        </row>
        <row r="1171">
          <cell r="B1171">
            <v>832115</v>
          </cell>
          <cell r="C1171" t="str">
            <v>Seafood Packers</v>
          </cell>
          <cell r="E1171">
            <v>908</v>
          </cell>
          <cell r="F1171" t="str">
            <v>n/a</v>
          </cell>
          <cell r="G1171">
            <v>48</v>
          </cell>
          <cell r="H1171">
            <v>50</v>
          </cell>
          <cell r="I1171">
            <v>50</v>
          </cell>
          <cell r="J1171">
            <v>50</v>
          </cell>
          <cell r="K1171">
            <v>1.8</v>
          </cell>
          <cell r="L1171">
            <v>11.3</v>
          </cell>
          <cell r="M1171">
            <v>7</v>
          </cell>
          <cell r="N1171">
            <v>6.8</v>
          </cell>
          <cell r="O1171">
            <v>33.6</v>
          </cell>
          <cell r="P1171">
            <v>5.6</v>
          </cell>
          <cell r="Q1171">
            <v>33.9</v>
          </cell>
          <cell r="Y1171">
            <v>50</v>
          </cell>
          <cell r="AA1171">
            <v>7.9</v>
          </cell>
          <cell r="AF1171">
            <v>41</v>
          </cell>
          <cell r="AH1171">
            <v>480</v>
          </cell>
          <cell r="AI1171">
            <v>480</v>
          </cell>
          <cell r="AN1171">
            <v>8.9</v>
          </cell>
          <cell r="AR1171">
            <v>4</v>
          </cell>
          <cell r="AT1171" t="str">
            <v>Wholesale Trade</v>
          </cell>
          <cell r="AU1171" t="str">
            <v>Manufacturing</v>
          </cell>
          <cell r="AV1171" t="str">
            <v>Agriculture, Forestry and Fishing</v>
          </cell>
          <cell r="AW1171" t="str">
            <v>Retail Trade</v>
          </cell>
          <cell r="AX1171">
            <v>36.5</v>
          </cell>
          <cell r="AY1171">
            <v>27.1</v>
          </cell>
          <cell r="AZ1171">
            <v>16.899999999999999</v>
          </cell>
          <cell r="BA1171">
            <v>11.8</v>
          </cell>
          <cell r="BN1171">
            <v>24.1</v>
          </cell>
          <cell r="BO1171">
            <v>18</v>
          </cell>
          <cell r="BP1171">
            <v>19.2</v>
          </cell>
          <cell r="BQ1171">
            <v>6.5</v>
          </cell>
          <cell r="BR1171">
            <v>16.100000000000001</v>
          </cell>
          <cell r="BS1171">
            <v>14.6</v>
          </cell>
          <cell r="BT1171">
            <v>1.5</v>
          </cell>
          <cell r="BU1171">
            <v>0</v>
          </cell>
          <cell r="BV1171">
            <v>7.6</v>
          </cell>
          <cell r="BW1171">
            <v>11.4</v>
          </cell>
          <cell r="BX1171">
            <v>28.9</v>
          </cell>
          <cell r="BY1171">
            <v>19</v>
          </cell>
          <cell r="BZ1171">
            <v>15.4</v>
          </cell>
          <cell r="CA1171">
            <v>9.6999999999999993</v>
          </cell>
          <cell r="CB1171">
            <v>5.9</v>
          </cell>
          <cell r="CC1171">
            <v>2.1</v>
          </cell>
          <cell r="CD1171">
            <v>35</v>
          </cell>
          <cell r="CF1171" t="str">
            <v>Other Industries</v>
          </cell>
          <cell r="CG1171">
            <v>7.7000000000000028</v>
          </cell>
        </row>
        <row r="1172">
          <cell r="B1172">
            <v>832199</v>
          </cell>
          <cell r="C1172" t="str">
            <v>Other Packers</v>
          </cell>
          <cell r="E1172">
            <v>908</v>
          </cell>
          <cell r="F1172" t="str">
            <v>n/a</v>
          </cell>
          <cell r="G1172">
            <v>40</v>
          </cell>
          <cell r="H1172">
            <v>60</v>
          </cell>
          <cell r="I1172">
            <v>52</v>
          </cell>
          <cell r="J1172">
            <v>48</v>
          </cell>
          <cell r="K1172">
            <v>2.7</v>
          </cell>
          <cell r="L1172">
            <v>8.6999999999999993</v>
          </cell>
          <cell r="M1172">
            <v>6.9</v>
          </cell>
          <cell r="N1172">
            <v>11.2</v>
          </cell>
          <cell r="O1172">
            <v>30.6</v>
          </cell>
          <cell r="P1172">
            <v>8</v>
          </cell>
          <cell r="Q1172">
            <v>32</v>
          </cell>
          <cell r="Y1172">
            <v>52</v>
          </cell>
          <cell r="AA1172">
            <v>7.9</v>
          </cell>
          <cell r="AF1172">
            <v>40</v>
          </cell>
          <cell r="AH1172">
            <v>11900</v>
          </cell>
          <cell r="AI1172">
            <v>11940</v>
          </cell>
          <cell r="AN1172">
            <v>8.9</v>
          </cell>
          <cell r="AR1172">
            <v>4</v>
          </cell>
          <cell r="AT1172" t="str">
            <v>Manufacturing</v>
          </cell>
          <cell r="AU1172" t="str">
            <v>Retail Trade</v>
          </cell>
          <cell r="AV1172" t="str">
            <v>Administrative and Support Services</v>
          </cell>
          <cell r="AW1172" t="str">
            <v>Health Care and Social Assistance</v>
          </cell>
          <cell r="AX1172">
            <v>48.1</v>
          </cell>
          <cell r="AY1172">
            <v>17.8</v>
          </cell>
          <cell r="AZ1172">
            <v>7.4</v>
          </cell>
          <cell r="BA1172">
            <v>6.8</v>
          </cell>
          <cell r="BN1172">
            <v>33.9</v>
          </cell>
          <cell r="BO1172">
            <v>31.4</v>
          </cell>
          <cell r="BP1172">
            <v>16.899999999999999</v>
          </cell>
          <cell r="BQ1172">
            <v>8.5</v>
          </cell>
          <cell r="BR1172">
            <v>6.5</v>
          </cell>
          <cell r="BS1172">
            <v>1.9</v>
          </cell>
          <cell r="BT1172">
            <v>0.3</v>
          </cell>
          <cell r="BU1172">
            <v>0.6</v>
          </cell>
          <cell r="BV1172">
            <v>7.3</v>
          </cell>
          <cell r="BW1172">
            <v>12</v>
          </cell>
          <cell r="BX1172">
            <v>19.3</v>
          </cell>
          <cell r="BY1172">
            <v>18.899999999999999</v>
          </cell>
          <cell r="BZ1172">
            <v>23.2</v>
          </cell>
          <cell r="CA1172">
            <v>10.1</v>
          </cell>
          <cell r="CB1172">
            <v>6.3</v>
          </cell>
          <cell r="CC1172">
            <v>2.7</v>
          </cell>
          <cell r="CD1172">
            <v>41</v>
          </cell>
          <cell r="CF1172" t="str">
            <v>Other Industries</v>
          </cell>
          <cell r="CG1172">
            <v>19.899999999999991</v>
          </cell>
        </row>
        <row r="1173">
          <cell r="B1173">
            <v>839211</v>
          </cell>
          <cell r="C1173" t="str">
            <v>Plastics Factory Workers</v>
          </cell>
          <cell r="E1173">
            <v>1027</v>
          </cell>
          <cell r="F1173" t="str">
            <v>n/a</v>
          </cell>
          <cell r="G1173">
            <v>72</v>
          </cell>
          <cell r="H1173">
            <v>28</v>
          </cell>
          <cell r="I1173">
            <v>80</v>
          </cell>
          <cell r="J1173">
            <v>20</v>
          </cell>
          <cell r="K1173">
            <v>1.5</v>
          </cell>
          <cell r="L1173">
            <v>5.8</v>
          </cell>
          <cell r="M1173">
            <v>4.0999999999999996</v>
          </cell>
          <cell r="N1173">
            <v>14.5</v>
          </cell>
          <cell r="O1173">
            <v>27.4</v>
          </cell>
          <cell r="P1173">
            <v>10.5</v>
          </cell>
          <cell r="Q1173">
            <v>36.200000000000003</v>
          </cell>
          <cell r="Y1173">
            <v>80</v>
          </cell>
          <cell r="AA1173">
            <v>11.5</v>
          </cell>
          <cell r="AF1173">
            <v>40</v>
          </cell>
          <cell r="AH1173">
            <v>1500</v>
          </cell>
          <cell r="AI1173">
            <v>1486</v>
          </cell>
          <cell r="AN1173">
            <v>-59</v>
          </cell>
          <cell r="AR1173">
            <v>-19.2</v>
          </cell>
          <cell r="AT1173" t="str">
            <v>Manufacturing</v>
          </cell>
          <cell r="AU1173" t="str">
            <v>Wholesale Trade</v>
          </cell>
          <cell r="AV1173" t="str">
            <v>Construction</v>
          </cell>
          <cell r="AW1173" t="str">
            <v>Administrative and Support Services</v>
          </cell>
          <cell r="AX1173">
            <v>86.3</v>
          </cell>
          <cell r="AY1173">
            <v>3.1</v>
          </cell>
          <cell r="AZ1173">
            <v>2.7</v>
          </cell>
          <cell r="BA1173">
            <v>1.6</v>
          </cell>
          <cell r="BN1173">
            <v>23.9</v>
          </cell>
          <cell r="BO1173">
            <v>40.9</v>
          </cell>
          <cell r="BP1173">
            <v>18.2</v>
          </cell>
          <cell r="BQ1173">
            <v>10.1</v>
          </cell>
          <cell r="BR1173">
            <v>5.6</v>
          </cell>
          <cell r="BS1173">
            <v>1.3</v>
          </cell>
          <cell r="BT1173">
            <v>0</v>
          </cell>
          <cell r="BU1173">
            <v>0</v>
          </cell>
          <cell r="BV1173">
            <v>3.9</v>
          </cell>
          <cell r="BW1173">
            <v>8.4</v>
          </cell>
          <cell r="BX1173">
            <v>16.8</v>
          </cell>
          <cell r="BY1173">
            <v>20.5</v>
          </cell>
          <cell r="BZ1173">
            <v>27.4</v>
          </cell>
          <cell r="CA1173">
            <v>12.8</v>
          </cell>
          <cell r="CB1173">
            <v>7.5</v>
          </cell>
          <cell r="CC1173">
            <v>2.7</v>
          </cell>
          <cell r="CD1173">
            <v>45</v>
          </cell>
          <cell r="CF1173" t="str">
            <v>Other Industries</v>
          </cell>
          <cell r="CG1173">
            <v>6.3000000000000114</v>
          </cell>
        </row>
        <row r="1174">
          <cell r="B1174">
            <v>839212</v>
          </cell>
          <cell r="C1174" t="str">
            <v>Rubber Factory Workers</v>
          </cell>
          <cell r="E1174">
            <v>1027</v>
          </cell>
          <cell r="F1174" t="str">
            <v>n/a</v>
          </cell>
          <cell r="G1174">
            <v>91</v>
          </cell>
          <cell r="H1174">
            <v>8</v>
          </cell>
          <cell r="I1174">
            <v>81</v>
          </cell>
          <cell r="J1174">
            <v>19</v>
          </cell>
          <cell r="K1174">
            <v>0</v>
          </cell>
          <cell r="L1174">
            <v>0</v>
          </cell>
          <cell r="M1174">
            <v>3.4</v>
          </cell>
          <cell r="N1174">
            <v>16</v>
          </cell>
          <cell r="O1174">
            <v>23.9</v>
          </cell>
          <cell r="P1174">
            <v>8.6</v>
          </cell>
          <cell r="Q1174">
            <v>48.1</v>
          </cell>
          <cell r="Y1174">
            <v>81</v>
          </cell>
          <cell r="AA1174">
            <v>11.5</v>
          </cell>
          <cell r="AF1174">
            <v>41</v>
          </cell>
          <cell r="AH1174">
            <v>300</v>
          </cell>
          <cell r="AI1174">
            <v>297</v>
          </cell>
          <cell r="AN1174">
            <v>-59</v>
          </cell>
          <cell r="AR1174">
            <v>-19.2</v>
          </cell>
          <cell r="AT1174" t="str">
            <v>Manufacturing</v>
          </cell>
          <cell r="AU1174" t="str">
            <v>Wholesale Trade</v>
          </cell>
          <cell r="AV1174" t="str">
            <v>Other Services</v>
          </cell>
          <cell r="AW1174" t="str">
            <v>Transport, Postal and Warehousing</v>
          </cell>
          <cell r="AX1174">
            <v>58.8</v>
          </cell>
          <cell r="AY1174">
            <v>7.3</v>
          </cell>
          <cell r="AZ1174">
            <v>6.1</v>
          </cell>
          <cell r="BA1174">
            <v>5.7</v>
          </cell>
          <cell r="BN1174">
            <v>32.4</v>
          </cell>
          <cell r="BO1174">
            <v>29.3</v>
          </cell>
          <cell r="BP1174">
            <v>20.6</v>
          </cell>
          <cell r="BQ1174">
            <v>10.1</v>
          </cell>
          <cell r="BR1174">
            <v>6.6</v>
          </cell>
          <cell r="BS1174">
            <v>0</v>
          </cell>
          <cell r="BT1174">
            <v>0</v>
          </cell>
          <cell r="BU1174">
            <v>1</v>
          </cell>
          <cell r="BV1174">
            <v>4.2</v>
          </cell>
          <cell r="BW1174">
            <v>8.4</v>
          </cell>
          <cell r="BX1174">
            <v>17.899999999999999</v>
          </cell>
          <cell r="BY1174">
            <v>19.600000000000001</v>
          </cell>
          <cell r="BZ1174">
            <v>22.8</v>
          </cell>
          <cell r="CA1174">
            <v>17.899999999999999</v>
          </cell>
          <cell r="CB1174">
            <v>6</v>
          </cell>
          <cell r="CC1174">
            <v>3.2</v>
          </cell>
          <cell r="CD1174">
            <v>42</v>
          </cell>
          <cell r="CF1174" t="str">
            <v>Other Industries</v>
          </cell>
          <cell r="CG1174">
            <v>22.100000000000009</v>
          </cell>
        </row>
        <row r="1175">
          <cell r="B1175">
            <v>839311</v>
          </cell>
          <cell r="C1175" t="str">
            <v>Product Examiners</v>
          </cell>
          <cell r="E1175">
            <v>1314</v>
          </cell>
          <cell r="F1175" t="str">
            <v>n/a</v>
          </cell>
          <cell r="G1175">
            <v>59</v>
          </cell>
          <cell r="H1175">
            <v>41</v>
          </cell>
          <cell r="I1175">
            <v>84</v>
          </cell>
          <cell r="J1175">
            <v>16</v>
          </cell>
          <cell r="K1175">
            <v>7.8</v>
          </cell>
          <cell r="L1175">
            <v>19.899999999999999</v>
          </cell>
          <cell r="M1175">
            <v>12.9</v>
          </cell>
          <cell r="N1175">
            <v>22.9</v>
          </cell>
          <cell r="O1175">
            <v>18.100000000000001</v>
          </cell>
          <cell r="P1175">
            <v>4.7</v>
          </cell>
          <cell r="Q1175">
            <v>13.8</v>
          </cell>
          <cell r="Y1175">
            <v>84</v>
          </cell>
          <cell r="AA1175">
            <v>5.8</v>
          </cell>
          <cell r="AF1175">
            <v>42</v>
          </cell>
          <cell r="AH1175">
            <v>3900</v>
          </cell>
          <cell r="AI1175">
            <v>3874</v>
          </cell>
          <cell r="AN1175">
            <v>0.4</v>
          </cell>
          <cell r="AR1175">
            <v>0.5</v>
          </cell>
          <cell r="AT1175" t="str">
            <v>Manufacturing</v>
          </cell>
          <cell r="AU1175" t="str">
            <v>Wholesale Trade</v>
          </cell>
          <cell r="AV1175" t="str">
            <v>Retail Trade</v>
          </cell>
          <cell r="AW1175" t="str">
            <v>Professional, Scientific and Technical Services</v>
          </cell>
          <cell r="AX1175">
            <v>52.6</v>
          </cell>
          <cell r="AY1175">
            <v>6.8</v>
          </cell>
          <cell r="AZ1175">
            <v>5.7</v>
          </cell>
          <cell r="BA1175">
            <v>5.5</v>
          </cell>
          <cell r="BN1175">
            <v>27.1</v>
          </cell>
          <cell r="BO1175">
            <v>35.200000000000003</v>
          </cell>
          <cell r="BP1175">
            <v>15</v>
          </cell>
          <cell r="BQ1175">
            <v>10.3</v>
          </cell>
          <cell r="BR1175">
            <v>9.5</v>
          </cell>
          <cell r="BS1175">
            <v>1.2</v>
          </cell>
          <cell r="BT1175">
            <v>0.7</v>
          </cell>
          <cell r="BU1175">
            <v>0.9</v>
          </cell>
          <cell r="BV1175">
            <v>0.9</v>
          </cell>
          <cell r="BW1175">
            <v>4.5999999999999996</v>
          </cell>
          <cell r="BX1175">
            <v>20.5</v>
          </cell>
          <cell r="BY1175">
            <v>23.2</v>
          </cell>
          <cell r="BZ1175">
            <v>26</v>
          </cell>
          <cell r="CA1175">
            <v>12.2</v>
          </cell>
          <cell r="CB1175">
            <v>8.6</v>
          </cell>
          <cell r="CC1175">
            <v>4</v>
          </cell>
          <cell r="CD1175">
            <v>45</v>
          </cell>
          <cell r="CF1175" t="str">
            <v>Other Industries</v>
          </cell>
          <cell r="CG1175">
            <v>29.400000000000006</v>
          </cell>
        </row>
        <row r="1176">
          <cell r="B1176">
            <v>839312</v>
          </cell>
          <cell r="C1176" t="str">
            <v>Product Graders</v>
          </cell>
          <cell r="E1176">
            <v>1314</v>
          </cell>
          <cell r="F1176" t="str">
            <v>n/a</v>
          </cell>
          <cell r="G1176">
            <v>34</v>
          </cell>
          <cell r="H1176">
            <v>67</v>
          </cell>
          <cell r="I1176">
            <v>60</v>
          </cell>
          <cell r="J1176">
            <v>40</v>
          </cell>
          <cell r="K1176">
            <v>2.1</v>
          </cell>
          <cell r="L1176">
            <v>9.1999999999999993</v>
          </cell>
          <cell r="M1176">
            <v>6</v>
          </cell>
          <cell r="N1176">
            <v>16.5</v>
          </cell>
          <cell r="O1176">
            <v>24.6</v>
          </cell>
          <cell r="P1176">
            <v>9.1999999999999993</v>
          </cell>
          <cell r="Q1176">
            <v>32.299999999999997</v>
          </cell>
          <cell r="Y1176">
            <v>60</v>
          </cell>
          <cell r="AA1176">
            <v>5.8</v>
          </cell>
          <cell r="AF1176">
            <v>43</v>
          </cell>
          <cell r="AH1176">
            <v>1700</v>
          </cell>
          <cell r="AI1176">
            <v>1724</v>
          </cell>
          <cell r="AN1176">
            <v>0.4</v>
          </cell>
          <cell r="AR1176">
            <v>0.5</v>
          </cell>
          <cell r="AT1176" t="str">
            <v>Agriculture, Forestry and Fishing</v>
          </cell>
          <cell r="AU1176" t="str">
            <v>Manufacturing</v>
          </cell>
          <cell r="AV1176" t="str">
            <v>Wholesale Trade</v>
          </cell>
          <cell r="AW1176" t="str">
            <v>Administrative and Support Services</v>
          </cell>
          <cell r="AX1176">
            <v>43</v>
          </cell>
          <cell r="AY1176">
            <v>25.1</v>
          </cell>
          <cell r="AZ1176">
            <v>9.4</v>
          </cell>
          <cell r="BA1176">
            <v>8.1999999999999993</v>
          </cell>
          <cell r="BN1176">
            <v>20.2</v>
          </cell>
          <cell r="BO1176">
            <v>19.3</v>
          </cell>
          <cell r="BP1176">
            <v>21.2</v>
          </cell>
          <cell r="BQ1176">
            <v>22</v>
          </cell>
          <cell r="BR1176">
            <v>9.5</v>
          </cell>
          <cell r="BS1176">
            <v>6.9</v>
          </cell>
          <cell r="BT1176">
            <v>0.5</v>
          </cell>
          <cell r="BU1176">
            <v>0.5</v>
          </cell>
          <cell r="BV1176">
            <v>4.5</v>
          </cell>
          <cell r="BW1176">
            <v>12</v>
          </cell>
          <cell r="BX1176">
            <v>22.9</v>
          </cell>
          <cell r="BY1176">
            <v>16.2</v>
          </cell>
          <cell r="BZ1176">
            <v>21.8</v>
          </cell>
          <cell r="CA1176">
            <v>10</v>
          </cell>
          <cell r="CB1176">
            <v>7.8</v>
          </cell>
          <cell r="CC1176">
            <v>4.8</v>
          </cell>
          <cell r="CD1176">
            <v>41</v>
          </cell>
          <cell r="CF1176" t="str">
            <v>Other Industries</v>
          </cell>
          <cell r="CG1176">
            <v>14.299999999999997</v>
          </cell>
        </row>
        <row r="1177">
          <cell r="B1177">
            <v>839313</v>
          </cell>
          <cell r="C1177" t="str">
            <v>Product Testers</v>
          </cell>
          <cell r="E1177">
            <v>1314</v>
          </cell>
          <cell r="F1177" t="str">
            <v>n/a</v>
          </cell>
          <cell r="G1177">
            <v>74</v>
          </cell>
          <cell r="H1177">
            <v>27</v>
          </cell>
          <cell r="I1177">
            <v>87</v>
          </cell>
          <cell r="J1177">
            <v>14</v>
          </cell>
          <cell r="K1177">
            <v>5.8</v>
          </cell>
          <cell r="L1177">
            <v>18.5</v>
          </cell>
          <cell r="M1177">
            <v>12.2</v>
          </cell>
          <cell r="N1177">
            <v>24.4</v>
          </cell>
          <cell r="O1177">
            <v>19.7</v>
          </cell>
          <cell r="P1177">
            <v>5.5</v>
          </cell>
          <cell r="Q1177">
            <v>13.9</v>
          </cell>
          <cell r="Y1177">
            <v>87</v>
          </cell>
          <cell r="AA1177">
            <v>5.8</v>
          </cell>
          <cell r="AF1177">
            <v>44</v>
          </cell>
          <cell r="AH1177">
            <v>1600</v>
          </cell>
          <cell r="AI1177">
            <v>1567</v>
          </cell>
          <cell r="AN1177">
            <v>0.4</v>
          </cell>
          <cell r="AR1177">
            <v>0.5</v>
          </cell>
          <cell r="AT1177" t="str">
            <v>Manufacturing</v>
          </cell>
          <cell r="AU1177" t="str">
            <v>Professional, Scientific and Technical Services</v>
          </cell>
          <cell r="AV1177" t="str">
            <v>Mining</v>
          </cell>
          <cell r="AW1177" t="str">
            <v>Construction</v>
          </cell>
          <cell r="AX1177">
            <v>36.5</v>
          </cell>
          <cell r="AY1177">
            <v>25.4</v>
          </cell>
          <cell r="AZ1177">
            <v>10.6</v>
          </cell>
          <cell r="BA1177">
            <v>10</v>
          </cell>
          <cell r="BN1177">
            <v>32.6</v>
          </cell>
          <cell r="BO1177">
            <v>26.8</v>
          </cell>
          <cell r="BP1177">
            <v>24.2</v>
          </cell>
          <cell r="BQ1177">
            <v>6</v>
          </cell>
          <cell r="BR1177">
            <v>7.2</v>
          </cell>
          <cell r="BS1177">
            <v>2</v>
          </cell>
          <cell r="BT1177">
            <v>0.7</v>
          </cell>
          <cell r="BU1177">
            <v>0.5</v>
          </cell>
          <cell r="BV1177">
            <v>1.6</v>
          </cell>
          <cell r="BW1177">
            <v>8.9</v>
          </cell>
          <cell r="BX1177">
            <v>25</v>
          </cell>
          <cell r="BY1177">
            <v>22.3</v>
          </cell>
          <cell r="BZ1177">
            <v>22.5</v>
          </cell>
          <cell r="CA1177">
            <v>10.8</v>
          </cell>
          <cell r="CB1177">
            <v>6.3</v>
          </cell>
          <cell r="CC1177">
            <v>2.6</v>
          </cell>
          <cell r="CD1177">
            <v>41</v>
          </cell>
          <cell r="CF1177" t="str">
            <v>Other Industries</v>
          </cell>
          <cell r="CG1177">
            <v>17.5</v>
          </cell>
        </row>
        <row r="1178">
          <cell r="B1178">
            <v>839411</v>
          </cell>
          <cell r="C1178" t="str">
            <v>Paper and Pulp Mill Workers</v>
          </cell>
          <cell r="E1178">
            <v>1013</v>
          </cell>
          <cell r="F1178" t="str">
            <v>n/a</v>
          </cell>
          <cell r="G1178">
            <v>82</v>
          </cell>
          <cell r="H1178">
            <v>19</v>
          </cell>
          <cell r="I1178">
            <v>76</v>
          </cell>
          <cell r="J1178">
            <v>24</v>
          </cell>
          <cell r="K1178">
            <v>0</v>
          </cell>
          <cell r="L1178">
            <v>4.5999999999999996</v>
          </cell>
          <cell r="M1178">
            <v>1.5</v>
          </cell>
          <cell r="N1178">
            <v>22.7</v>
          </cell>
          <cell r="O1178">
            <v>26.5</v>
          </cell>
          <cell r="P1178">
            <v>10.7</v>
          </cell>
          <cell r="Q1178">
            <v>34.1</v>
          </cell>
          <cell r="Y1178">
            <v>76</v>
          </cell>
          <cell r="AA1178">
            <v>17</v>
          </cell>
          <cell r="AF1178">
            <v>43</v>
          </cell>
          <cell r="AH1178">
            <v>560</v>
          </cell>
          <cell r="AI1178">
            <v>560</v>
          </cell>
          <cell r="AN1178">
            <v>3.9</v>
          </cell>
          <cell r="AR1178">
            <v>-14.9</v>
          </cell>
          <cell r="AT1178" t="str">
            <v>Manufacturing</v>
          </cell>
          <cell r="AU1178" t="str">
            <v>Information Media and Telecommunications</v>
          </cell>
          <cell r="AV1178" t="str">
            <v>Administrative and Support Services</v>
          </cell>
          <cell r="AW1178" t="str">
            <v>Health Care and Social Assistance</v>
          </cell>
          <cell r="AX1178">
            <v>77.900000000000006</v>
          </cell>
          <cell r="AY1178">
            <v>5.2</v>
          </cell>
          <cell r="AZ1178">
            <v>5.2</v>
          </cell>
          <cell r="BA1178">
            <v>4.8</v>
          </cell>
          <cell r="BN1178">
            <v>14</v>
          </cell>
          <cell r="BO1178">
            <v>51.8</v>
          </cell>
          <cell r="BP1178">
            <v>9.6</v>
          </cell>
          <cell r="BQ1178">
            <v>14.9</v>
          </cell>
          <cell r="BR1178">
            <v>4.9000000000000004</v>
          </cell>
          <cell r="BS1178">
            <v>4.7</v>
          </cell>
          <cell r="BT1178">
            <v>0</v>
          </cell>
          <cell r="BU1178">
            <v>0</v>
          </cell>
          <cell r="BV1178">
            <v>2</v>
          </cell>
          <cell r="BW1178">
            <v>6.4</v>
          </cell>
          <cell r="BX1178">
            <v>14.3</v>
          </cell>
          <cell r="BY1178">
            <v>20</v>
          </cell>
          <cell r="BZ1178">
            <v>30</v>
          </cell>
          <cell r="CA1178">
            <v>18.2</v>
          </cell>
          <cell r="CB1178">
            <v>6.3</v>
          </cell>
          <cell r="CC1178">
            <v>2.9</v>
          </cell>
          <cell r="CD1178">
            <v>47</v>
          </cell>
          <cell r="CF1178" t="str">
            <v>Other Industries</v>
          </cell>
          <cell r="CG1178">
            <v>6.8999999999999915</v>
          </cell>
        </row>
        <row r="1179">
          <cell r="B1179">
            <v>839412</v>
          </cell>
          <cell r="C1179" t="str">
            <v>Sawmill and Timber Yard Workers</v>
          </cell>
          <cell r="E1179">
            <v>1013</v>
          </cell>
          <cell r="F1179" t="str">
            <v>n/a</v>
          </cell>
          <cell r="G1179">
            <v>93</v>
          </cell>
          <cell r="H1179">
            <v>7</v>
          </cell>
          <cell r="I1179">
            <v>83</v>
          </cell>
          <cell r="J1179">
            <v>17</v>
          </cell>
          <cell r="K1179">
            <v>0</v>
          </cell>
          <cell r="L1179">
            <v>1.9</v>
          </cell>
          <cell r="M1179">
            <v>2.1</v>
          </cell>
          <cell r="N1179">
            <v>16.8</v>
          </cell>
          <cell r="O1179">
            <v>23.6</v>
          </cell>
          <cell r="P1179">
            <v>10.6</v>
          </cell>
          <cell r="Q1179">
            <v>44.9</v>
          </cell>
          <cell r="Y1179">
            <v>83</v>
          </cell>
          <cell r="AA1179">
            <v>17</v>
          </cell>
          <cell r="AF1179">
            <v>41</v>
          </cell>
          <cell r="AH1179">
            <v>2700</v>
          </cell>
          <cell r="AI1179">
            <v>2744</v>
          </cell>
          <cell r="AN1179">
            <v>3.9</v>
          </cell>
          <cell r="AR1179">
            <v>-14.9</v>
          </cell>
          <cell r="AT1179" t="str">
            <v>Manufacturing</v>
          </cell>
          <cell r="AU1179" t="str">
            <v>Wholesale Trade</v>
          </cell>
          <cell r="AV1179" t="str">
            <v>Construction</v>
          </cell>
          <cell r="AW1179" t="str">
            <v>Retail Trade</v>
          </cell>
          <cell r="AX1179">
            <v>71.8</v>
          </cell>
          <cell r="AY1179">
            <v>13.9</v>
          </cell>
          <cell r="AZ1179">
            <v>3.7</v>
          </cell>
          <cell r="BA1179">
            <v>3.3</v>
          </cell>
          <cell r="BN1179">
            <v>30.7</v>
          </cell>
          <cell r="BO1179">
            <v>23.3</v>
          </cell>
          <cell r="BP1179">
            <v>19</v>
          </cell>
          <cell r="BQ1179">
            <v>11.1</v>
          </cell>
          <cell r="BR1179">
            <v>8</v>
          </cell>
          <cell r="BS1179">
            <v>7.3</v>
          </cell>
          <cell r="BT1179">
            <v>0.1</v>
          </cell>
          <cell r="BU1179">
            <v>0.4</v>
          </cell>
          <cell r="BV1179">
            <v>6.6</v>
          </cell>
          <cell r="BW1179">
            <v>15.3</v>
          </cell>
          <cell r="BX1179">
            <v>18.7</v>
          </cell>
          <cell r="BY1179">
            <v>16.600000000000001</v>
          </cell>
          <cell r="BZ1179">
            <v>22.8</v>
          </cell>
          <cell r="CA1179">
            <v>10.6</v>
          </cell>
          <cell r="CB1179">
            <v>6.8</v>
          </cell>
          <cell r="CC1179">
            <v>2.6</v>
          </cell>
          <cell r="CD1179">
            <v>41</v>
          </cell>
          <cell r="CF1179" t="str">
            <v>Other Industries</v>
          </cell>
          <cell r="CG1179">
            <v>7.2999999999999972</v>
          </cell>
        </row>
        <row r="1180">
          <cell r="B1180">
            <v>839413</v>
          </cell>
          <cell r="C1180" t="str">
            <v>Wood and Wood Products Factory Workers</v>
          </cell>
          <cell r="E1180">
            <v>1013</v>
          </cell>
          <cell r="F1180" t="str">
            <v>n/a</v>
          </cell>
          <cell r="G1180">
            <v>95</v>
          </cell>
          <cell r="H1180">
            <v>5</v>
          </cell>
          <cell r="I1180">
            <v>74</v>
          </cell>
          <cell r="J1180">
            <v>26</v>
          </cell>
          <cell r="K1180">
            <v>0.4</v>
          </cell>
          <cell r="L1180">
            <v>3</v>
          </cell>
          <cell r="M1180">
            <v>3.2</v>
          </cell>
          <cell r="N1180">
            <v>17.7</v>
          </cell>
          <cell r="O1180">
            <v>31.7</v>
          </cell>
          <cell r="P1180">
            <v>10.3</v>
          </cell>
          <cell r="Q1180">
            <v>33.700000000000003</v>
          </cell>
          <cell r="Y1180">
            <v>74</v>
          </cell>
          <cell r="AA1180">
            <v>17</v>
          </cell>
          <cell r="AF1180">
            <v>40</v>
          </cell>
          <cell r="AH1180">
            <v>1700</v>
          </cell>
          <cell r="AI1180">
            <v>1731</v>
          </cell>
          <cell r="AN1180">
            <v>3.9</v>
          </cell>
          <cell r="AR1180">
            <v>-14.9</v>
          </cell>
          <cell r="AT1180" t="str">
            <v>Manufacturing</v>
          </cell>
          <cell r="AU1180" t="str">
            <v>Rental, Hiring and Real Estate Services</v>
          </cell>
          <cell r="AV1180" t="str">
            <v>Construction</v>
          </cell>
          <cell r="AW1180" t="str">
            <v>Health Care and Social Assistance</v>
          </cell>
          <cell r="AX1180">
            <v>55.5</v>
          </cell>
          <cell r="AY1180">
            <v>14.4</v>
          </cell>
          <cell r="AZ1180">
            <v>12.5</v>
          </cell>
          <cell r="BA1180">
            <v>4.9000000000000004</v>
          </cell>
          <cell r="BN1180">
            <v>24.7</v>
          </cell>
          <cell r="BO1180">
            <v>31.9</v>
          </cell>
          <cell r="BP1180">
            <v>22.7</v>
          </cell>
          <cell r="BQ1180">
            <v>8.6</v>
          </cell>
          <cell r="BR1180">
            <v>7.8</v>
          </cell>
          <cell r="BS1180">
            <v>2.9</v>
          </cell>
          <cell r="BT1180">
            <v>0.6</v>
          </cell>
          <cell r="BU1180">
            <v>0.8</v>
          </cell>
          <cell r="BV1180">
            <v>7.6</v>
          </cell>
          <cell r="BW1180">
            <v>20.399999999999999</v>
          </cell>
          <cell r="BX1180">
            <v>29</v>
          </cell>
          <cell r="BY1180">
            <v>16.3</v>
          </cell>
          <cell r="BZ1180">
            <v>15</v>
          </cell>
          <cell r="CA1180">
            <v>6.5</v>
          </cell>
          <cell r="CB1180">
            <v>3.3</v>
          </cell>
          <cell r="CC1180">
            <v>1.8</v>
          </cell>
          <cell r="CD1180">
            <v>31</v>
          </cell>
          <cell r="CF1180" t="str">
            <v>Other Industries</v>
          </cell>
          <cell r="CG1180">
            <v>12.699999999999989</v>
          </cell>
        </row>
        <row r="1181">
          <cell r="B1181">
            <v>839911</v>
          </cell>
          <cell r="C1181" t="str">
            <v>Cement and Concrete Plant Workers</v>
          </cell>
          <cell r="E1181">
            <v>945</v>
          </cell>
          <cell r="F1181" t="str">
            <v>n/a</v>
          </cell>
          <cell r="G1181">
            <v>98</v>
          </cell>
          <cell r="H1181">
            <v>2</v>
          </cell>
          <cell r="I1181">
            <v>87</v>
          </cell>
          <cell r="J1181">
            <v>13</v>
          </cell>
          <cell r="K1181">
            <v>0</v>
          </cell>
          <cell r="L1181">
            <v>1.3</v>
          </cell>
          <cell r="M1181">
            <v>4.0999999999999996</v>
          </cell>
          <cell r="N1181">
            <v>24.7</v>
          </cell>
          <cell r="O1181">
            <v>26.2</v>
          </cell>
          <cell r="P1181">
            <v>9.6999999999999993</v>
          </cell>
          <cell r="Q1181">
            <v>34</v>
          </cell>
          <cell r="Y1181">
            <v>87</v>
          </cell>
          <cell r="AA1181">
            <v>4.2</v>
          </cell>
          <cell r="AF1181">
            <v>43</v>
          </cell>
          <cell r="AH1181">
            <v>730</v>
          </cell>
          <cell r="AI1181">
            <v>729</v>
          </cell>
          <cell r="AN1181">
            <v>17.2</v>
          </cell>
          <cell r="AR1181">
            <v>1.4</v>
          </cell>
          <cell r="AT1181" t="str">
            <v>Manufacturing</v>
          </cell>
          <cell r="AU1181" t="str">
            <v>Construction</v>
          </cell>
          <cell r="AV1181" t="str">
            <v>Wholesale Trade</v>
          </cell>
          <cell r="AW1181" t="str">
            <v>Mining</v>
          </cell>
          <cell r="AX1181">
            <v>61.1</v>
          </cell>
          <cell r="AY1181">
            <v>31.1</v>
          </cell>
          <cell r="AZ1181">
            <v>2.4</v>
          </cell>
          <cell r="BA1181">
            <v>1.5</v>
          </cell>
          <cell r="BN1181">
            <v>30.2</v>
          </cell>
          <cell r="BO1181">
            <v>21.7</v>
          </cell>
          <cell r="BP1181">
            <v>23.3</v>
          </cell>
          <cell r="BQ1181">
            <v>7.6</v>
          </cell>
          <cell r="BR1181">
            <v>12.3</v>
          </cell>
          <cell r="BS1181">
            <v>3</v>
          </cell>
          <cell r="BT1181">
            <v>1.2</v>
          </cell>
          <cell r="BU1181">
            <v>0.6</v>
          </cell>
          <cell r="BV1181">
            <v>4.7</v>
          </cell>
          <cell r="BW1181">
            <v>15.2</v>
          </cell>
          <cell r="BX1181">
            <v>27.8</v>
          </cell>
          <cell r="BY1181">
            <v>19.100000000000001</v>
          </cell>
          <cell r="BZ1181">
            <v>18</v>
          </cell>
          <cell r="CA1181">
            <v>7.6</v>
          </cell>
          <cell r="CB1181">
            <v>5.5</v>
          </cell>
          <cell r="CC1181">
            <v>2.2000000000000002</v>
          </cell>
          <cell r="CD1181">
            <v>36</v>
          </cell>
          <cell r="CF1181" t="str">
            <v>Other Industries</v>
          </cell>
          <cell r="CG1181">
            <v>3.8999999999999915</v>
          </cell>
        </row>
        <row r="1182">
          <cell r="B1182">
            <v>839912</v>
          </cell>
          <cell r="C1182" t="str">
            <v>Chemical Plant Workers</v>
          </cell>
          <cell r="E1182">
            <v>945</v>
          </cell>
          <cell r="F1182" t="str">
            <v>n/a</v>
          </cell>
          <cell r="G1182">
            <v>74</v>
          </cell>
          <cell r="H1182">
            <v>26</v>
          </cell>
          <cell r="I1182">
            <v>83</v>
          </cell>
          <cell r="J1182">
            <v>17</v>
          </cell>
          <cell r="K1182">
            <v>4.5999999999999996</v>
          </cell>
          <cell r="L1182">
            <v>12.5</v>
          </cell>
          <cell r="M1182">
            <v>7.1</v>
          </cell>
          <cell r="N1182">
            <v>18</v>
          </cell>
          <cell r="O1182">
            <v>26.5</v>
          </cell>
          <cell r="P1182">
            <v>7.2</v>
          </cell>
          <cell r="Q1182">
            <v>24.2</v>
          </cell>
          <cell r="Y1182">
            <v>83</v>
          </cell>
          <cell r="AA1182">
            <v>4.2</v>
          </cell>
          <cell r="AF1182">
            <v>41</v>
          </cell>
          <cell r="AH1182">
            <v>1600</v>
          </cell>
          <cell r="AI1182">
            <v>1616</v>
          </cell>
          <cell r="AN1182">
            <v>17.2</v>
          </cell>
          <cell r="AR1182">
            <v>1.4</v>
          </cell>
          <cell r="AT1182" t="str">
            <v>Manufacturing</v>
          </cell>
          <cell r="AU1182" t="str">
            <v>Wholesale Trade</v>
          </cell>
          <cell r="AV1182" t="str">
            <v>Administrative and Support Services</v>
          </cell>
          <cell r="AW1182" t="str">
            <v>Construction</v>
          </cell>
          <cell r="AX1182">
            <v>75.8</v>
          </cell>
          <cell r="AY1182">
            <v>7.2</v>
          </cell>
          <cell r="AZ1182">
            <v>4</v>
          </cell>
          <cell r="BA1182">
            <v>2.7</v>
          </cell>
          <cell r="BN1182">
            <v>31.4</v>
          </cell>
          <cell r="BO1182">
            <v>39.5</v>
          </cell>
          <cell r="BP1182">
            <v>15</v>
          </cell>
          <cell r="BQ1182">
            <v>6.9</v>
          </cell>
          <cell r="BR1182">
            <v>6</v>
          </cell>
          <cell r="BS1182">
            <v>1.1000000000000001</v>
          </cell>
          <cell r="BT1182">
            <v>0</v>
          </cell>
          <cell r="BU1182">
            <v>0</v>
          </cell>
          <cell r="BV1182">
            <v>2.8</v>
          </cell>
          <cell r="BW1182">
            <v>8.4</v>
          </cell>
          <cell r="BX1182">
            <v>20.2</v>
          </cell>
          <cell r="BY1182">
            <v>23.3</v>
          </cell>
          <cell r="BZ1182">
            <v>25.2</v>
          </cell>
          <cell r="CA1182">
            <v>11.3</v>
          </cell>
          <cell r="CB1182">
            <v>6.8</v>
          </cell>
          <cell r="CC1182">
            <v>2</v>
          </cell>
          <cell r="CD1182">
            <v>43</v>
          </cell>
          <cell r="CF1182" t="str">
            <v>Other Industries</v>
          </cell>
          <cell r="CG1182">
            <v>10.299999999999997</v>
          </cell>
        </row>
        <row r="1183">
          <cell r="B1183">
            <v>839913</v>
          </cell>
          <cell r="C1183" t="str">
            <v>Clay Processing Factory Workers</v>
          </cell>
          <cell r="E1183">
            <v>945</v>
          </cell>
          <cell r="F1183" t="str">
            <v>n/a</v>
          </cell>
          <cell r="G1183">
            <v>96</v>
          </cell>
          <cell r="H1183">
            <v>6</v>
          </cell>
          <cell r="I1183">
            <v>72</v>
          </cell>
          <cell r="J1183">
            <v>28</v>
          </cell>
          <cell r="K1183">
            <v>0</v>
          </cell>
          <cell r="L1183">
            <v>2.4</v>
          </cell>
          <cell r="M1183">
            <v>4.8</v>
          </cell>
          <cell r="N1183">
            <v>13.9</v>
          </cell>
          <cell r="O1183">
            <v>27.4</v>
          </cell>
          <cell r="P1183">
            <v>9.1</v>
          </cell>
          <cell r="Q1183">
            <v>42.3</v>
          </cell>
          <cell r="Y1183">
            <v>72</v>
          </cell>
          <cell r="AA1183">
            <v>4.2</v>
          </cell>
          <cell r="AF1183">
            <v>42</v>
          </cell>
          <cell r="AH1183">
            <v>240</v>
          </cell>
          <cell r="AI1183">
            <v>240</v>
          </cell>
          <cell r="AN1183">
            <v>17.2</v>
          </cell>
          <cell r="AR1183">
            <v>1.4</v>
          </cell>
          <cell r="AT1183" t="str">
            <v>Manufacturing</v>
          </cell>
          <cell r="AU1183" t="str">
            <v>Construction</v>
          </cell>
          <cell r="AV1183" t="str">
            <v>Wholesale Trade</v>
          </cell>
          <cell r="AW1183" t="str">
            <v>Mining</v>
          </cell>
          <cell r="AX1183">
            <v>50.7</v>
          </cell>
          <cell r="AY1183">
            <v>40.200000000000003</v>
          </cell>
          <cell r="AZ1183">
            <v>3.3</v>
          </cell>
          <cell r="BA1183">
            <v>1.4</v>
          </cell>
          <cell r="BN1183">
            <v>27.5</v>
          </cell>
          <cell r="BO1183">
            <v>24.9</v>
          </cell>
          <cell r="BP1183">
            <v>20.2</v>
          </cell>
          <cell r="BQ1183">
            <v>9.9</v>
          </cell>
          <cell r="BR1183">
            <v>15.5</v>
          </cell>
          <cell r="BS1183">
            <v>2.1</v>
          </cell>
          <cell r="BT1183">
            <v>0</v>
          </cell>
          <cell r="BU1183">
            <v>0</v>
          </cell>
          <cell r="BV1183">
            <v>7.6</v>
          </cell>
          <cell r="BW1183">
            <v>19.899999999999999</v>
          </cell>
          <cell r="BX1183">
            <v>21.9</v>
          </cell>
          <cell r="BY1183">
            <v>18.3</v>
          </cell>
          <cell r="BZ1183">
            <v>19.100000000000001</v>
          </cell>
          <cell r="CA1183">
            <v>5.6</v>
          </cell>
          <cell r="CB1183">
            <v>6</v>
          </cell>
          <cell r="CC1183">
            <v>1.6</v>
          </cell>
          <cell r="CD1183">
            <v>36</v>
          </cell>
          <cell r="CF1183" t="str">
            <v>Other Industries</v>
          </cell>
          <cell r="CG1183">
            <v>4.3999999999999915</v>
          </cell>
        </row>
        <row r="1184">
          <cell r="B1184">
            <v>839914</v>
          </cell>
          <cell r="C1184" t="str">
            <v>Fabric and Textile Factory Workers</v>
          </cell>
          <cell r="E1184">
            <v>945</v>
          </cell>
          <cell r="F1184" t="str">
            <v>n/a</v>
          </cell>
          <cell r="G1184">
            <v>53</v>
          </cell>
          <cell r="H1184">
            <v>47</v>
          </cell>
          <cell r="I1184">
            <v>64</v>
          </cell>
          <cell r="J1184">
            <v>37</v>
          </cell>
          <cell r="K1184">
            <v>1</v>
          </cell>
          <cell r="L1184">
            <v>6.2</v>
          </cell>
          <cell r="M1184">
            <v>5.0999999999999996</v>
          </cell>
          <cell r="N1184">
            <v>12.3</v>
          </cell>
          <cell r="O1184">
            <v>32.299999999999997</v>
          </cell>
          <cell r="P1184">
            <v>8</v>
          </cell>
          <cell r="Q1184">
            <v>35</v>
          </cell>
          <cell r="Y1184">
            <v>64</v>
          </cell>
          <cell r="AA1184">
            <v>4.2</v>
          </cell>
          <cell r="AF1184">
            <v>40</v>
          </cell>
          <cell r="AH1184">
            <v>1000</v>
          </cell>
          <cell r="AI1184">
            <v>1029</v>
          </cell>
          <cell r="AN1184">
            <v>17.2</v>
          </cell>
          <cell r="AR1184">
            <v>1.4</v>
          </cell>
          <cell r="AT1184" t="str">
            <v>Manufacturing</v>
          </cell>
          <cell r="AU1184" t="str">
            <v>Retail Trade</v>
          </cell>
          <cell r="AV1184" t="str">
            <v>Other Services</v>
          </cell>
          <cell r="AW1184" t="str">
            <v>Wholesale Trade</v>
          </cell>
          <cell r="AX1184">
            <v>59.7</v>
          </cell>
          <cell r="AY1184">
            <v>13.9</v>
          </cell>
          <cell r="AZ1184">
            <v>8.9</v>
          </cell>
          <cell r="BA1184">
            <v>5</v>
          </cell>
          <cell r="BN1184">
            <v>29.1</v>
          </cell>
          <cell r="BO1184">
            <v>43.7</v>
          </cell>
          <cell r="BP1184">
            <v>12.2</v>
          </cell>
          <cell r="BQ1184">
            <v>5.9</v>
          </cell>
          <cell r="BR1184">
            <v>6.8</v>
          </cell>
          <cell r="BS1184">
            <v>1.1000000000000001</v>
          </cell>
          <cell r="BT1184">
            <v>0.5</v>
          </cell>
          <cell r="BU1184">
            <v>0.7</v>
          </cell>
          <cell r="BV1184">
            <v>3.2</v>
          </cell>
          <cell r="BW1184">
            <v>9.4</v>
          </cell>
          <cell r="BX1184">
            <v>17.3</v>
          </cell>
          <cell r="BY1184">
            <v>15.7</v>
          </cell>
          <cell r="BZ1184">
            <v>28.8</v>
          </cell>
          <cell r="CA1184">
            <v>12.5</v>
          </cell>
          <cell r="CB1184">
            <v>9.1</v>
          </cell>
          <cell r="CC1184">
            <v>3.9</v>
          </cell>
          <cell r="CD1184">
            <v>46</v>
          </cell>
          <cell r="CF1184" t="str">
            <v>Other Industries</v>
          </cell>
          <cell r="CG1184">
            <v>12.499999999999986</v>
          </cell>
        </row>
        <row r="1185">
          <cell r="B1185">
            <v>839915</v>
          </cell>
          <cell r="C1185" t="str">
            <v>Footwear Factory Workers</v>
          </cell>
          <cell r="E1185">
            <v>945</v>
          </cell>
          <cell r="F1185" t="str">
            <v>n/a</v>
          </cell>
          <cell r="G1185">
            <v>52</v>
          </cell>
          <cell r="H1185">
            <v>45</v>
          </cell>
          <cell r="I1185">
            <v>79</v>
          </cell>
          <cell r="J1185">
            <v>21</v>
          </cell>
          <cell r="K1185">
            <v>0</v>
          </cell>
          <cell r="L1185">
            <v>0</v>
          </cell>
          <cell r="M1185">
            <v>0</v>
          </cell>
          <cell r="N1185">
            <v>10.3</v>
          </cell>
          <cell r="O1185">
            <v>37.1</v>
          </cell>
          <cell r="P1185">
            <v>2.6</v>
          </cell>
          <cell r="Q1185">
            <v>50</v>
          </cell>
          <cell r="Y1185">
            <v>79</v>
          </cell>
          <cell r="AA1185">
            <v>4.2</v>
          </cell>
          <cell r="AF1185">
            <v>40</v>
          </cell>
          <cell r="AH1185">
            <v>150</v>
          </cell>
          <cell r="AI1185">
            <v>151</v>
          </cell>
          <cell r="AN1185">
            <v>17.2</v>
          </cell>
          <cell r="AR1185">
            <v>1.4</v>
          </cell>
          <cell r="AT1185" t="str">
            <v>Manufacturing</v>
          </cell>
          <cell r="AU1185" t="str">
            <v>Retail Trade</v>
          </cell>
          <cell r="AV1185" t="str">
            <v>Construction</v>
          </cell>
          <cell r="AW1185" t="str">
            <v>Wholesale Trade</v>
          </cell>
          <cell r="AX1185">
            <v>87.7</v>
          </cell>
          <cell r="AY1185">
            <v>5.4</v>
          </cell>
          <cell r="AZ1185">
            <v>2.2999999999999998</v>
          </cell>
          <cell r="BA1185">
            <v>2.2999999999999998</v>
          </cell>
          <cell r="BN1185">
            <v>34.799999999999997</v>
          </cell>
          <cell r="BO1185">
            <v>19.899999999999999</v>
          </cell>
          <cell r="BP1185">
            <v>3.5</v>
          </cell>
          <cell r="BQ1185">
            <v>32.6</v>
          </cell>
          <cell r="BR1185">
            <v>3.5</v>
          </cell>
          <cell r="BS1185">
            <v>5.7</v>
          </cell>
          <cell r="BT1185">
            <v>0</v>
          </cell>
          <cell r="BU1185">
            <v>0</v>
          </cell>
          <cell r="BV1185">
            <v>2.7</v>
          </cell>
          <cell r="BW1185">
            <v>10.9</v>
          </cell>
          <cell r="BX1185">
            <v>12.9</v>
          </cell>
          <cell r="BY1185">
            <v>24.5</v>
          </cell>
          <cell r="BZ1185">
            <v>27.9</v>
          </cell>
          <cell r="CA1185">
            <v>10.199999999999999</v>
          </cell>
          <cell r="CB1185">
            <v>8.8000000000000007</v>
          </cell>
          <cell r="CC1185">
            <v>2</v>
          </cell>
          <cell r="CD1185">
            <v>44</v>
          </cell>
          <cell r="CF1185" t="str">
            <v>Other Industries</v>
          </cell>
          <cell r="CG1185">
            <v>2.2999999999999972</v>
          </cell>
        </row>
        <row r="1186">
          <cell r="B1186">
            <v>839916</v>
          </cell>
          <cell r="C1186" t="str">
            <v>Glass Processing Workers</v>
          </cell>
          <cell r="E1186">
            <v>945</v>
          </cell>
          <cell r="F1186" t="str">
            <v>n/a</v>
          </cell>
          <cell r="G1186">
            <v>93</v>
          </cell>
          <cell r="H1186">
            <v>8</v>
          </cell>
          <cell r="I1186">
            <v>88</v>
          </cell>
          <cell r="J1186">
            <v>12</v>
          </cell>
          <cell r="K1186">
            <v>0.5</v>
          </cell>
          <cell r="L1186">
            <v>3.9</v>
          </cell>
          <cell r="M1186">
            <v>4.4000000000000004</v>
          </cell>
          <cell r="N1186">
            <v>17.899999999999999</v>
          </cell>
          <cell r="O1186">
            <v>32.6</v>
          </cell>
          <cell r="P1186">
            <v>7.4</v>
          </cell>
          <cell r="Q1186">
            <v>33.200000000000003</v>
          </cell>
          <cell r="Y1186">
            <v>88</v>
          </cell>
          <cell r="AA1186">
            <v>4.2</v>
          </cell>
          <cell r="AF1186">
            <v>41</v>
          </cell>
          <cell r="AH1186">
            <v>710</v>
          </cell>
          <cell r="AI1186">
            <v>705</v>
          </cell>
          <cell r="AN1186">
            <v>17.2</v>
          </cell>
          <cell r="AR1186">
            <v>1.4</v>
          </cell>
          <cell r="AT1186" t="str">
            <v>Manufacturing</v>
          </cell>
          <cell r="AU1186" t="str">
            <v>Construction</v>
          </cell>
          <cell r="AV1186" t="str">
            <v>Wholesale Trade</v>
          </cell>
          <cell r="AW1186" t="str">
            <v>Administrative and Support Services</v>
          </cell>
          <cell r="AX1186">
            <v>69.099999999999994</v>
          </cell>
          <cell r="AY1186">
            <v>18</v>
          </cell>
          <cell r="AZ1186">
            <v>6.1</v>
          </cell>
          <cell r="BA1186">
            <v>2.4</v>
          </cell>
          <cell r="BN1186">
            <v>22.3</v>
          </cell>
          <cell r="BO1186">
            <v>31</v>
          </cell>
          <cell r="BP1186">
            <v>25.2</v>
          </cell>
          <cell r="BQ1186">
            <v>11.4</v>
          </cell>
          <cell r="BR1186">
            <v>7.7</v>
          </cell>
          <cell r="BS1186">
            <v>1.9</v>
          </cell>
          <cell r="BT1186">
            <v>0</v>
          </cell>
          <cell r="BU1186">
            <v>0.4</v>
          </cell>
          <cell r="BV1186">
            <v>5.0999999999999996</v>
          </cell>
          <cell r="BW1186">
            <v>10.199999999999999</v>
          </cell>
          <cell r="BX1186">
            <v>26.2</v>
          </cell>
          <cell r="BY1186">
            <v>20.3</v>
          </cell>
          <cell r="BZ1186">
            <v>23.6</v>
          </cell>
          <cell r="CA1186">
            <v>9.1</v>
          </cell>
          <cell r="CB1186">
            <v>3</v>
          </cell>
          <cell r="CC1186">
            <v>2.4</v>
          </cell>
          <cell r="CD1186">
            <v>39</v>
          </cell>
          <cell r="CF1186" t="str">
            <v>Other Industries</v>
          </cell>
          <cell r="CG1186">
            <v>4.4000000000000057</v>
          </cell>
        </row>
        <row r="1187">
          <cell r="B1187">
            <v>839917</v>
          </cell>
          <cell r="C1187" t="str">
            <v>Hide and Skin Processing Workers</v>
          </cell>
          <cell r="E1187">
            <v>945</v>
          </cell>
          <cell r="F1187" t="str">
            <v>n/a</v>
          </cell>
          <cell r="G1187">
            <v>88</v>
          </cell>
          <cell r="H1187">
            <v>13</v>
          </cell>
          <cell r="I1187">
            <v>83</v>
          </cell>
          <cell r="J1187">
            <v>17</v>
          </cell>
          <cell r="K1187">
            <v>2.7</v>
          </cell>
          <cell r="L1187">
            <v>0</v>
          </cell>
          <cell r="M1187">
            <v>0</v>
          </cell>
          <cell r="N1187">
            <v>14.2</v>
          </cell>
          <cell r="O1187">
            <v>27.9</v>
          </cell>
          <cell r="P1187">
            <v>9.1</v>
          </cell>
          <cell r="Q1187">
            <v>46.1</v>
          </cell>
          <cell r="Y1187">
            <v>83</v>
          </cell>
          <cell r="AA1187">
            <v>4.2</v>
          </cell>
          <cell r="AF1187">
            <v>40</v>
          </cell>
          <cell r="AH1187">
            <v>250</v>
          </cell>
          <cell r="AI1187">
            <v>250</v>
          </cell>
          <cell r="AN1187">
            <v>17.2</v>
          </cell>
          <cell r="AR1187">
            <v>1.4</v>
          </cell>
          <cell r="AT1187" t="str">
            <v>Manufacturing</v>
          </cell>
          <cell r="AU1187" t="str">
            <v>Wholesale Trade</v>
          </cell>
          <cell r="AV1187" t="str">
            <v>Agriculture, Forestry and Fishing</v>
          </cell>
          <cell r="AW1187" t="str">
            <v>Construction</v>
          </cell>
          <cell r="AX1187">
            <v>82.6</v>
          </cell>
          <cell r="AY1187">
            <v>10.5</v>
          </cell>
          <cell r="AZ1187">
            <v>4.0999999999999996</v>
          </cell>
          <cell r="BA1187">
            <v>1.4</v>
          </cell>
          <cell r="BN1187">
            <v>42</v>
          </cell>
          <cell r="BO1187">
            <v>20.399999999999999</v>
          </cell>
          <cell r="BP1187">
            <v>28.6</v>
          </cell>
          <cell r="BQ1187">
            <v>6.5</v>
          </cell>
          <cell r="BR1187">
            <v>2.4</v>
          </cell>
          <cell r="BS1187">
            <v>0</v>
          </cell>
          <cell r="BT1187">
            <v>0</v>
          </cell>
          <cell r="BU1187">
            <v>0</v>
          </cell>
          <cell r="BV1187">
            <v>6.6</v>
          </cell>
          <cell r="BW1187">
            <v>14</v>
          </cell>
          <cell r="BX1187">
            <v>28.4</v>
          </cell>
          <cell r="BY1187">
            <v>18.899999999999999</v>
          </cell>
          <cell r="BZ1187">
            <v>16</v>
          </cell>
          <cell r="CA1187">
            <v>10.7</v>
          </cell>
          <cell r="CB1187">
            <v>2.9</v>
          </cell>
          <cell r="CC1187">
            <v>2.5</v>
          </cell>
          <cell r="CD1187">
            <v>35</v>
          </cell>
          <cell r="CF1187" t="str">
            <v>Other Industries</v>
          </cell>
          <cell r="CG1187">
            <v>1.4000000000000057</v>
          </cell>
        </row>
        <row r="1188">
          <cell r="B1188">
            <v>839918</v>
          </cell>
          <cell r="C1188" t="str">
            <v>Recycling Workers</v>
          </cell>
          <cell r="E1188">
            <v>945</v>
          </cell>
          <cell r="F1188" t="str">
            <v>n/a</v>
          </cell>
          <cell r="G1188">
            <v>85</v>
          </cell>
          <cell r="H1188">
            <v>15</v>
          </cell>
          <cell r="I1188">
            <v>59</v>
          </cell>
          <cell r="J1188">
            <v>41</v>
          </cell>
          <cell r="K1188">
            <v>0.8</v>
          </cell>
          <cell r="L1188">
            <v>2.5</v>
          </cell>
          <cell r="M1188">
            <v>3.8</v>
          </cell>
          <cell r="N1188">
            <v>14</v>
          </cell>
          <cell r="O1188">
            <v>25.2</v>
          </cell>
          <cell r="P1188">
            <v>9.3000000000000007</v>
          </cell>
          <cell r="Q1188">
            <v>44.4</v>
          </cell>
          <cell r="Y1188">
            <v>59</v>
          </cell>
          <cell r="AA1188">
            <v>4.2</v>
          </cell>
          <cell r="AF1188">
            <v>42</v>
          </cell>
          <cell r="AH1188">
            <v>2200</v>
          </cell>
          <cell r="AI1188">
            <v>2160</v>
          </cell>
          <cell r="AN1188">
            <v>17.2</v>
          </cell>
          <cell r="AR1188">
            <v>1.4</v>
          </cell>
          <cell r="AT1188" t="str">
            <v>Electricity, Gas, Water and Waste Services</v>
          </cell>
          <cell r="AU1188" t="str">
            <v>Wholesale Trade</v>
          </cell>
          <cell r="AV1188" t="str">
            <v>Health Care and Social Assistance</v>
          </cell>
          <cell r="AW1188" t="str">
            <v>Manufacturing</v>
          </cell>
          <cell r="AX1188">
            <v>50.7</v>
          </cell>
          <cell r="AY1188">
            <v>14.7</v>
          </cell>
          <cell r="AZ1188">
            <v>12.2</v>
          </cell>
          <cell r="BA1188">
            <v>5.9</v>
          </cell>
          <cell r="BN1188">
            <v>33.1</v>
          </cell>
          <cell r="BO1188">
            <v>22.4</v>
          </cell>
          <cell r="BP1188">
            <v>16.2</v>
          </cell>
          <cell r="BQ1188">
            <v>14.8</v>
          </cell>
          <cell r="BR1188">
            <v>9</v>
          </cell>
          <cell r="BS1188">
            <v>2.9</v>
          </cell>
          <cell r="BT1188">
            <v>0.6</v>
          </cell>
          <cell r="BU1188">
            <v>1</v>
          </cell>
          <cell r="BV1188">
            <v>6.5</v>
          </cell>
          <cell r="BW1188">
            <v>13.6</v>
          </cell>
          <cell r="BX1188">
            <v>21.1</v>
          </cell>
          <cell r="BY1188">
            <v>19.600000000000001</v>
          </cell>
          <cell r="BZ1188">
            <v>22.4</v>
          </cell>
          <cell r="CA1188">
            <v>8.6999999999999993</v>
          </cell>
          <cell r="CB1188">
            <v>5.9</v>
          </cell>
          <cell r="CC1188">
            <v>2.2999999999999998</v>
          </cell>
          <cell r="CD1188">
            <v>39</v>
          </cell>
          <cell r="CF1188" t="str">
            <v>Other Industries</v>
          </cell>
          <cell r="CG1188">
            <v>16.499999999999986</v>
          </cell>
        </row>
        <row r="1189">
          <cell r="B1189">
            <v>839999</v>
          </cell>
          <cell r="C1189" t="str">
            <v>Factory Process Workers (not covered elsewhere)</v>
          </cell>
          <cell r="E1189">
            <v>945</v>
          </cell>
          <cell r="F1189" t="str">
            <v>n/a</v>
          </cell>
          <cell r="G1189">
            <v>70</v>
          </cell>
          <cell r="H1189">
            <v>30</v>
          </cell>
          <cell r="I1189">
            <v>54</v>
          </cell>
          <cell r="J1189">
            <v>46</v>
          </cell>
          <cell r="K1189">
            <v>0.6</v>
          </cell>
          <cell r="L1189">
            <v>3.5</v>
          </cell>
          <cell r="M1189">
            <v>2.4</v>
          </cell>
          <cell r="N1189">
            <v>10.4</v>
          </cell>
          <cell r="O1189">
            <v>30.3</v>
          </cell>
          <cell r="P1189">
            <v>6.8</v>
          </cell>
          <cell r="Q1189">
            <v>45.9</v>
          </cell>
          <cell r="Y1189">
            <v>54</v>
          </cell>
          <cell r="AA1189">
            <v>4.2</v>
          </cell>
          <cell r="AF1189">
            <v>40</v>
          </cell>
          <cell r="AH1189">
            <v>2500</v>
          </cell>
          <cell r="AI1189">
            <v>2513</v>
          </cell>
          <cell r="AN1189">
            <v>17.2</v>
          </cell>
          <cell r="AR1189">
            <v>1.4</v>
          </cell>
          <cell r="AT1189" t="str">
            <v>Manufacturing</v>
          </cell>
          <cell r="AU1189" t="str">
            <v>Health Care and Social Assistance</v>
          </cell>
          <cell r="AV1189" t="str">
            <v>Administrative and Support Services</v>
          </cell>
          <cell r="AW1189" t="str">
            <v>Wholesale Trade</v>
          </cell>
          <cell r="AX1189">
            <v>37.299999999999997</v>
          </cell>
          <cell r="AY1189">
            <v>32.9</v>
          </cell>
          <cell r="AZ1189">
            <v>10.3</v>
          </cell>
          <cell r="BA1189">
            <v>4.7</v>
          </cell>
          <cell r="BN1189">
            <v>25.8</v>
          </cell>
          <cell r="BO1189">
            <v>34.5</v>
          </cell>
          <cell r="BP1189">
            <v>18.3</v>
          </cell>
          <cell r="BQ1189">
            <v>7.9</v>
          </cell>
          <cell r="BR1189">
            <v>10.3</v>
          </cell>
          <cell r="BS1189">
            <v>2</v>
          </cell>
          <cell r="BT1189">
            <v>0.6</v>
          </cell>
          <cell r="BU1189">
            <v>0.6</v>
          </cell>
          <cell r="BV1189">
            <v>3.6</v>
          </cell>
          <cell r="BW1189">
            <v>9.9</v>
          </cell>
          <cell r="BX1189">
            <v>22.5</v>
          </cell>
          <cell r="BY1189">
            <v>19.5</v>
          </cell>
          <cell r="BZ1189">
            <v>26.2</v>
          </cell>
          <cell r="CA1189">
            <v>10.1</v>
          </cell>
          <cell r="CB1189">
            <v>5.8</v>
          </cell>
          <cell r="CC1189">
            <v>2.5</v>
          </cell>
          <cell r="CD1189">
            <v>42</v>
          </cell>
          <cell r="CF1189" t="str">
            <v>Other Industries</v>
          </cell>
          <cell r="CG1189">
            <v>14.800000000000011</v>
          </cell>
        </row>
        <row r="1190">
          <cell r="B1190">
            <v>841211</v>
          </cell>
          <cell r="C1190" t="str">
            <v>Fruit and Nut Farm Workers</v>
          </cell>
          <cell r="E1190">
            <v>948</v>
          </cell>
          <cell r="F1190" t="str">
            <v>n/a</v>
          </cell>
          <cell r="G1190">
            <v>75</v>
          </cell>
          <cell r="H1190">
            <v>25</v>
          </cell>
          <cell r="I1190">
            <v>64</v>
          </cell>
          <cell r="J1190">
            <v>36</v>
          </cell>
          <cell r="K1190">
            <v>1.1000000000000001</v>
          </cell>
          <cell r="L1190">
            <v>7.3</v>
          </cell>
          <cell r="M1190">
            <v>5.8</v>
          </cell>
          <cell r="N1190">
            <v>15.6</v>
          </cell>
          <cell r="O1190">
            <v>26.5</v>
          </cell>
          <cell r="P1190">
            <v>8</v>
          </cell>
          <cell r="Q1190">
            <v>35.799999999999997</v>
          </cell>
          <cell r="Y1190">
            <v>64</v>
          </cell>
          <cell r="AA1190">
            <v>12.5</v>
          </cell>
          <cell r="AF1190">
            <v>42</v>
          </cell>
          <cell r="AH1190">
            <v>4700</v>
          </cell>
          <cell r="AI1190">
            <v>4697</v>
          </cell>
          <cell r="AN1190">
            <v>3.2</v>
          </cell>
          <cell r="AR1190">
            <v>-1.4</v>
          </cell>
          <cell r="AT1190" t="str">
            <v>Agriculture, Forestry and Fishing</v>
          </cell>
          <cell r="AU1190" t="str">
            <v>Retail Trade</v>
          </cell>
          <cell r="AV1190" t="str">
            <v>Administrative and Support Services</v>
          </cell>
          <cell r="AW1190" t="str">
            <v>Manufacturing</v>
          </cell>
          <cell r="AX1190">
            <v>92</v>
          </cell>
          <cell r="AY1190">
            <v>2.1</v>
          </cell>
          <cell r="AZ1190">
            <v>1.9</v>
          </cell>
          <cell r="BA1190">
            <v>1.7</v>
          </cell>
          <cell r="BN1190">
            <v>17.5</v>
          </cell>
          <cell r="BO1190">
            <v>15.8</v>
          </cell>
          <cell r="BP1190">
            <v>46.1</v>
          </cell>
          <cell r="BQ1190">
            <v>8.1</v>
          </cell>
          <cell r="BR1190">
            <v>5.6</v>
          </cell>
          <cell r="BS1190">
            <v>6.5</v>
          </cell>
          <cell r="BT1190">
            <v>0.6</v>
          </cell>
          <cell r="BU1190">
            <v>0</v>
          </cell>
          <cell r="BV1190">
            <v>5.9</v>
          </cell>
          <cell r="BW1190">
            <v>14</v>
          </cell>
          <cell r="BX1190">
            <v>25</v>
          </cell>
          <cell r="BY1190">
            <v>16.8</v>
          </cell>
          <cell r="BZ1190">
            <v>18.5</v>
          </cell>
          <cell r="CA1190">
            <v>8.1</v>
          </cell>
          <cell r="CB1190">
            <v>6.6</v>
          </cell>
          <cell r="CC1190">
            <v>5.2</v>
          </cell>
          <cell r="CD1190">
            <v>38</v>
          </cell>
          <cell r="CF1190" t="str">
            <v>Other Industries</v>
          </cell>
          <cell r="CG1190">
            <v>2.2999999999999972</v>
          </cell>
        </row>
        <row r="1191">
          <cell r="B1191">
            <v>841212</v>
          </cell>
          <cell r="C1191" t="str">
            <v>Fruit and Nut Pickers</v>
          </cell>
          <cell r="E1191">
            <v>948</v>
          </cell>
          <cell r="F1191" t="str">
            <v>n/a</v>
          </cell>
          <cell r="G1191">
            <v>62</v>
          </cell>
          <cell r="H1191">
            <v>38</v>
          </cell>
          <cell r="I1191">
            <v>52</v>
          </cell>
          <cell r="J1191">
            <v>48</v>
          </cell>
          <cell r="K1191">
            <v>2.4</v>
          </cell>
          <cell r="L1191">
            <v>13.4</v>
          </cell>
          <cell r="M1191">
            <v>5.5</v>
          </cell>
          <cell r="N1191">
            <v>9.3000000000000007</v>
          </cell>
          <cell r="O1191">
            <v>32.9</v>
          </cell>
          <cell r="P1191">
            <v>5.0999999999999996</v>
          </cell>
          <cell r="Q1191">
            <v>31.3</v>
          </cell>
          <cell r="Y1191">
            <v>52</v>
          </cell>
          <cell r="AA1191">
            <v>12.5</v>
          </cell>
          <cell r="AF1191">
            <v>41</v>
          </cell>
          <cell r="AH1191">
            <v>3600</v>
          </cell>
          <cell r="AI1191">
            <v>3564</v>
          </cell>
          <cell r="AN1191">
            <v>3.2</v>
          </cell>
          <cell r="AR1191">
            <v>-1.4</v>
          </cell>
          <cell r="AT1191" t="str">
            <v>Agriculture, Forestry and Fishing</v>
          </cell>
          <cell r="AU1191" t="str">
            <v>Administrative and Support Services</v>
          </cell>
          <cell r="AV1191" t="str">
            <v>Wholesale Trade</v>
          </cell>
          <cell r="AW1191" t="str">
            <v>Retail Trade</v>
          </cell>
          <cell r="AX1191">
            <v>90.4</v>
          </cell>
          <cell r="AY1191">
            <v>3.3</v>
          </cell>
          <cell r="AZ1191">
            <v>2.4</v>
          </cell>
          <cell r="BA1191">
            <v>1.6</v>
          </cell>
          <cell r="BN1191">
            <v>22.8</v>
          </cell>
          <cell r="BO1191">
            <v>12.1</v>
          </cell>
          <cell r="BP1191">
            <v>44.7</v>
          </cell>
          <cell r="BQ1191">
            <v>10.4</v>
          </cell>
          <cell r="BR1191">
            <v>7.7</v>
          </cell>
          <cell r="BS1191">
            <v>1.7</v>
          </cell>
          <cell r="BT1191">
            <v>0.5</v>
          </cell>
          <cell r="BU1191">
            <v>0.1</v>
          </cell>
          <cell r="BV1191">
            <v>4.4000000000000004</v>
          </cell>
          <cell r="BW1191">
            <v>19.600000000000001</v>
          </cell>
          <cell r="BX1191">
            <v>37.1</v>
          </cell>
          <cell r="BY1191">
            <v>13.3</v>
          </cell>
          <cell r="BZ1191">
            <v>12.7</v>
          </cell>
          <cell r="CA1191">
            <v>5.5</v>
          </cell>
          <cell r="CB1191">
            <v>4.5999999999999996</v>
          </cell>
          <cell r="CC1191">
            <v>2.8</v>
          </cell>
          <cell r="CD1191">
            <v>30</v>
          </cell>
          <cell r="CF1191" t="str">
            <v>Other Industries</v>
          </cell>
          <cell r="CG1191">
            <v>2.2999999999999972</v>
          </cell>
        </row>
        <row r="1192">
          <cell r="B1192">
            <v>841213</v>
          </cell>
          <cell r="C1192" t="str">
            <v>Grain, Oilseed and Pasture Farm Workers</v>
          </cell>
          <cell r="E1192">
            <v>948</v>
          </cell>
          <cell r="F1192" t="str">
            <v>n/a</v>
          </cell>
          <cell r="G1192">
            <v>87</v>
          </cell>
          <cell r="H1192">
            <v>13</v>
          </cell>
          <cell r="I1192">
            <v>73</v>
          </cell>
          <cell r="J1192">
            <v>27</v>
          </cell>
          <cell r="K1192">
            <v>0.5</v>
          </cell>
          <cell r="L1192">
            <v>4.4000000000000004</v>
          </cell>
          <cell r="M1192">
            <v>4.3</v>
          </cell>
          <cell r="N1192">
            <v>28.1</v>
          </cell>
          <cell r="O1192">
            <v>22.1</v>
          </cell>
          <cell r="P1192">
            <v>8.8000000000000007</v>
          </cell>
          <cell r="Q1192">
            <v>31.7</v>
          </cell>
          <cell r="Y1192">
            <v>73</v>
          </cell>
          <cell r="AA1192">
            <v>12.5</v>
          </cell>
          <cell r="AF1192">
            <v>47</v>
          </cell>
          <cell r="AH1192">
            <v>1600</v>
          </cell>
          <cell r="AI1192">
            <v>1614</v>
          </cell>
          <cell r="AN1192">
            <v>3.2</v>
          </cell>
          <cell r="AR1192">
            <v>-1.4</v>
          </cell>
          <cell r="AT1192" t="str">
            <v>Agriculture, Forestry and Fishing</v>
          </cell>
          <cell r="AU1192" t="str">
            <v>Wholesale Trade</v>
          </cell>
          <cell r="AV1192" t="str">
            <v>Manufacturing</v>
          </cell>
          <cell r="AW1192" t="str">
            <v>Transport, Postal and Warehousing</v>
          </cell>
          <cell r="AX1192">
            <v>94.8</v>
          </cell>
          <cell r="AY1192">
            <v>1.7</v>
          </cell>
          <cell r="AZ1192">
            <v>1.4</v>
          </cell>
          <cell r="BA1192">
            <v>1.1000000000000001</v>
          </cell>
          <cell r="BN1192">
            <v>26.6</v>
          </cell>
          <cell r="BO1192">
            <v>18.8</v>
          </cell>
          <cell r="BP1192">
            <v>13.8</v>
          </cell>
          <cell r="BQ1192">
            <v>17.7</v>
          </cell>
          <cell r="BR1192">
            <v>21.9</v>
          </cell>
          <cell r="BS1192">
            <v>1</v>
          </cell>
          <cell r="BT1192">
            <v>0.2</v>
          </cell>
          <cell r="BU1192">
            <v>0</v>
          </cell>
          <cell r="BV1192">
            <v>7.8</v>
          </cell>
          <cell r="BW1192">
            <v>14.3</v>
          </cell>
          <cell r="BX1192">
            <v>22.1</v>
          </cell>
          <cell r="BY1192">
            <v>16.2</v>
          </cell>
          <cell r="BZ1192">
            <v>16.899999999999999</v>
          </cell>
          <cell r="CA1192">
            <v>7.9</v>
          </cell>
          <cell r="CB1192">
            <v>6.4</v>
          </cell>
          <cell r="CC1192">
            <v>8.3000000000000007</v>
          </cell>
          <cell r="CD1192">
            <v>38</v>
          </cell>
          <cell r="CF1192" t="str">
            <v>Other Industries</v>
          </cell>
          <cell r="CG1192">
            <v>1</v>
          </cell>
        </row>
        <row r="1193">
          <cell r="B1193">
            <v>841214</v>
          </cell>
          <cell r="C1193" t="str">
            <v>Vegetable Farm Workers</v>
          </cell>
          <cell r="E1193">
            <v>948</v>
          </cell>
          <cell r="F1193" t="str">
            <v>n/a</v>
          </cell>
          <cell r="G1193">
            <v>66</v>
          </cell>
          <cell r="H1193">
            <v>34</v>
          </cell>
          <cell r="I1193">
            <v>61</v>
          </cell>
          <cell r="J1193">
            <v>39</v>
          </cell>
          <cell r="K1193">
            <v>1.5</v>
          </cell>
          <cell r="L1193">
            <v>8.5</v>
          </cell>
          <cell r="M1193">
            <v>5.0999999999999996</v>
          </cell>
          <cell r="N1193">
            <v>14.5</v>
          </cell>
          <cell r="O1193">
            <v>25.8</v>
          </cell>
          <cell r="P1193">
            <v>7.4</v>
          </cell>
          <cell r="Q1193">
            <v>37.200000000000003</v>
          </cell>
          <cell r="Y1193">
            <v>61</v>
          </cell>
          <cell r="AA1193">
            <v>12.5</v>
          </cell>
          <cell r="AF1193">
            <v>44</v>
          </cell>
          <cell r="AH1193">
            <v>2400</v>
          </cell>
          <cell r="AI1193">
            <v>2413</v>
          </cell>
          <cell r="AN1193">
            <v>3.2</v>
          </cell>
          <cell r="AR1193">
            <v>-1.4</v>
          </cell>
          <cell r="AT1193" t="str">
            <v>Agriculture, Forestry and Fishing</v>
          </cell>
          <cell r="AU1193" t="str">
            <v>Wholesale Trade</v>
          </cell>
          <cell r="AV1193" t="str">
            <v>Administrative and Support Services</v>
          </cell>
          <cell r="AW1193" t="str">
            <v>Manufacturing</v>
          </cell>
          <cell r="AX1193">
            <v>95.7</v>
          </cell>
          <cell r="AY1193">
            <v>1.4</v>
          </cell>
          <cell r="AZ1193">
            <v>1.1000000000000001</v>
          </cell>
          <cell r="BA1193">
            <v>0.7</v>
          </cell>
          <cell r="BN1193">
            <v>13.2</v>
          </cell>
          <cell r="BO1193">
            <v>17</v>
          </cell>
          <cell r="BP1193">
            <v>41.6</v>
          </cell>
          <cell r="BQ1193">
            <v>10.3</v>
          </cell>
          <cell r="BR1193">
            <v>10.6</v>
          </cell>
          <cell r="BS1193">
            <v>7.1</v>
          </cell>
          <cell r="BT1193">
            <v>0.2</v>
          </cell>
          <cell r="BU1193">
            <v>0</v>
          </cell>
          <cell r="BV1193">
            <v>6.5</v>
          </cell>
          <cell r="BW1193">
            <v>15</v>
          </cell>
          <cell r="BX1193">
            <v>28.6</v>
          </cell>
          <cell r="BY1193">
            <v>16.100000000000001</v>
          </cell>
          <cell r="BZ1193">
            <v>18.399999999999999</v>
          </cell>
          <cell r="CA1193">
            <v>7.4</v>
          </cell>
          <cell r="CB1193">
            <v>5</v>
          </cell>
          <cell r="CC1193">
            <v>3.1</v>
          </cell>
          <cell r="CD1193">
            <v>34</v>
          </cell>
          <cell r="CF1193" t="str">
            <v>Other Industries</v>
          </cell>
          <cell r="CG1193">
            <v>1.0999999999999943</v>
          </cell>
        </row>
        <row r="1194">
          <cell r="B1194">
            <v>841215</v>
          </cell>
          <cell r="C1194" t="str">
            <v>Vegetable Pickers</v>
          </cell>
          <cell r="E1194">
            <v>948</v>
          </cell>
          <cell r="F1194" t="str">
            <v>n/a</v>
          </cell>
          <cell r="G1194">
            <v>52</v>
          </cell>
          <cell r="H1194">
            <v>48</v>
          </cell>
          <cell r="I1194">
            <v>52</v>
          </cell>
          <cell r="J1194">
            <v>48</v>
          </cell>
          <cell r="K1194">
            <v>1.4</v>
          </cell>
          <cell r="L1194">
            <v>13.2</v>
          </cell>
          <cell r="M1194">
            <v>8.4</v>
          </cell>
          <cell r="N1194">
            <v>9</v>
          </cell>
          <cell r="O1194">
            <v>30</v>
          </cell>
          <cell r="P1194">
            <v>4.4000000000000004</v>
          </cell>
          <cell r="Q1194">
            <v>33.6</v>
          </cell>
          <cell r="Y1194">
            <v>52</v>
          </cell>
          <cell r="AA1194">
            <v>12.5</v>
          </cell>
          <cell r="AF1194">
            <v>43</v>
          </cell>
          <cell r="AH1194">
            <v>980</v>
          </cell>
          <cell r="AI1194">
            <v>975</v>
          </cell>
          <cell r="AN1194">
            <v>3.2</v>
          </cell>
          <cell r="AR1194">
            <v>-1.4</v>
          </cell>
          <cell r="AT1194" t="str">
            <v>Agriculture, Forestry and Fishing</v>
          </cell>
          <cell r="AU1194" t="str">
            <v>Manufacturing</v>
          </cell>
          <cell r="AV1194" t="str">
            <v>Wholesale Trade</v>
          </cell>
          <cell r="AW1194" t="str">
            <v>Retail Trade</v>
          </cell>
          <cell r="AX1194">
            <v>83.1</v>
          </cell>
          <cell r="AY1194">
            <v>3.7</v>
          </cell>
          <cell r="AZ1194">
            <v>3.7</v>
          </cell>
          <cell r="BA1194">
            <v>3.7</v>
          </cell>
          <cell r="BN1194">
            <v>13.8</v>
          </cell>
          <cell r="BO1194">
            <v>17.2</v>
          </cell>
          <cell r="BP1194">
            <v>42.1</v>
          </cell>
          <cell r="BQ1194">
            <v>10.6</v>
          </cell>
          <cell r="BR1194">
            <v>10.5</v>
          </cell>
          <cell r="BS1194">
            <v>5</v>
          </cell>
          <cell r="BT1194">
            <v>0.8</v>
          </cell>
          <cell r="BU1194">
            <v>0</v>
          </cell>
          <cell r="BV1194">
            <v>4.5</v>
          </cell>
          <cell r="BW1194">
            <v>18.5</v>
          </cell>
          <cell r="BX1194">
            <v>39</v>
          </cell>
          <cell r="BY1194">
            <v>13.1</v>
          </cell>
          <cell r="BZ1194">
            <v>13.6</v>
          </cell>
          <cell r="CA1194">
            <v>6.7</v>
          </cell>
          <cell r="CB1194">
            <v>3</v>
          </cell>
          <cell r="CC1194">
            <v>1.5</v>
          </cell>
          <cell r="CD1194">
            <v>30</v>
          </cell>
          <cell r="CF1194" t="str">
            <v>Other Industries</v>
          </cell>
          <cell r="CG1194">
            <v>5.7999999999999972</v>
          </cell>
        </row>
        <row r="1195">
          <cell r="B1195">
            <v>841216</v>
          </cell>
          <cell r="C1195" t="str">
            <v>Vineyard Workers</v>
          </cell>
          <cell r="E1195">
            <v>948</v>
          </cell>
          <cell r="F1195" t="str">
            <v>n/a</v>
          </cell>
          <cell r="G1195">
            <v>77</v>
          </cell>
          <cell r="H1195">
            <v>23</v>
          </cell>
          <cell r="I1195">
            <v>64</v>
          </cell>
          <cell r="J1195">
            <v>36</v>
          </cell>
          <cell r="K1195">
            <v>1.4</v>
          </cell>
          <cell r="L1195">
            <v>7.4</v>
          </cell>
          <cell r="M1195">
            <v>5.7</v>
          </cell>
          <cell r="N1195">
            <v>17.8</v>
          </cell>
          <cell r="O1195">
            <v>21.1</v>
          </cell>
          <cell r="P1195">
            <v>11.2</v>
          </cell>
          <cell r="Q1195">
            <v>35.299999999999997</v>
          </cell>
          <cell r="Y1195">
            <v>64</v>
          </cell>
          <cell r="AA1195">
            <v>12.5</v>
          </cell>
          <cell r="AF1195">
            <v>42</v>
          </cell>
          <cell r="AH1195">
            <v>3800</v>
          </cell>
          <cell r="AI1195">
            <v>3822</v>
          </cell>
          <cell r="AN1195">
            <v>3.2</v>
          </cell>
          <cell r="AR1195">
            <v>-1.4</v>
          </cell>
          <cell r="AT1195" t="str">
            <v>Agriculture, Forestry and Fishing</v>
          </cell>
          <cell r="AU1195" t="str">
            <v>Manufacturing</v>
          </cell>
          <cell r="AV1195" t="str">
            <v>Administrative and Support Services</v>
          </cell>
          <cell r="AW1195" t="str">
            <v>Retail Trade</v>
          </cell>
          <cell r="AX1195">
            <v>58.9</v>
          </cell>
          <cell r="AY1195">
            <v>35.6</v>
          </cell>
          <cell r="AZ1195">
            <v>2.2999999999999998</v>
          </cell>
          <cell r="BA1195">
            <v>0.8</v>
          </cell>
          <cell r="BN1195">
            <v>10.9</v>
          </cell>
          <cell r="BO1195">
            <v>20.5</v>
          </cell>
          <cell r="BP1195">
            <v>2.2999999999999998</v>
          </cell>
          <cell r="BQ1195">
            <v>44.2</v>
          </cell>
          <cell r="BR1195">
            <v>14.1</v>
          </cell>
          <cell r="BS1195">
            <v>8</v>
          </cell>
          <cell r="BT1195">
            <v>0</v>
          </cell>
          <cell r="BU1195">
            <v>0.1</v>
          </cell>
          <cell r="BV1195">
            <v>3</v>
          </cell>
          <cell r="BW1195">
            <v>8.4</v>
          </cell>
          <cell r="BX1195">
            <v>17.600000000000001</v>
          </cell>
          <cell r="BY1195">
            <v>17.100000000000001</v>
          </cell>
          <cell r="BZ1195">
            <v>21.4</v>
          </cell>
          <cell r="CA1195">
            <v>12.5</v>
          </cell>
          <cell r="CB1195">
            <v>10.1</v>
          </cell>
          <cell r="CC1195">
            <v>9.9</v>
          </cell>
          <cell r="CD1195">
            <v>47</v>
          </cell>
          <cell r="CF1195" t="str">
            <v>Other Industries</v>
          </cell>
          <cell r="CG1195">
            <v>2.4000000000000057</v>
          </cell>
        </row>
        <row r="1196">
          <cell r="B1196">
            <v>841217</v>
          </cell>
          <cell r="C1196" t="str">
            <v>Mushroom Pickers</v>
          </cell>
          <cell r="E1196">
            <v>948</v>
          </cell>
          <cell r="F1196" t="str">
            <v>n/a</v>
          </cell>
          <cell r="G1196">
            <v>21</v>
          </cell>
          <cell r="H1196">
            <v>79</v>
          </cell>
          <cell r="I1196">
            <v>47</v>
          </cell>
          <cell r="J1196">
            <v>53</v>
          </cell>
          <cell r="K1196">
            <v>4.4000000000000004</v>
          </cell>
          <cell r="L1196">
            <v>12.7</v>
          </cell>
          <cell r="M1196">
            <v>5.9</v>
          </cell>
          <cell r="N1196">
            <v>8.1999999999999993</v>
          </cell>
          <cell r="O1196">
            <v>30.3</v>
          </cell>
          <cell r="P1196">
            <v>2.9</v>
          </cell>
          <cell r="Q1196">
            <v>35.5</v>
          </cell>
          <cell r="Y1196">
            <v>47</v>
          </cell>
          <cell r="AA1196">
            <v>12.5</v>
          </cell>
          <cell r="AF1196">
            <v>40</v>
          </cell>
          <cell r="AH1196">
            <v>1400</v>
          </cell>
          <cell r="AI1196">
            <v>1350</v>
          </cell>
          <cell r="AN1196">
            <v>3.2</v>
          </cell>
          <cell r="AR1196">
            <v>-1.4</v>
          </cell>
          <cell r="AT1196" t="str">
            <v>Agriculture, Forestry and Fishing</v>
          </cell>
          <cell r="AU1196" t="str">
            <v>Administrative and Support Services</v>
          </cell>
          <cell r="AV1196" t="str">
            <v>Wholesale Trade</v>
          </cell>
          <cell r="AW1196" t="str">
            <v>Manufacturing</v>
          </cell>
          <cell r="AX1196">
            <v>94.9</v>
          </cell>
          <cell r="AY1196">
            <v>2.8</v>
          </cell>
          <cell r="AZ1196">
            <v>1.2</v>
          </cell>
          <cell r="BA1196">
            <v>0.8</v>
          </cell>
          <cell r="BN1196">
            <v>25.8</v>
          </cell>
          <cell r="BO1196">
            <v>31.5</v>
          </cell>
          <cell r="BP1196">
            <v>18</v>
          </cell>
          <cell r="BQ1196">
            <v>13.7</v>
          </cell>
          <cell r="BR1196">
            <v>8.4</v>
          </cell>
          <cell r="BS1196">
            <v>2.7</v>
          </cell>
          <cell r="BT1196">
            <v>0</v>
          </cell>
          <cell r="BU1196">
            <v>0</v>
          </cell>
          <cell r="BV1196">
            <v>1.6</v>
          </cell>
          <cell r="BW1196">
            <v>8.4</v>
          </cell>
          <cell r="BX1196">
            <v>25</v>
          </cell>
          <cell r="BY1196">
            <v>27.7</v>
          </cell>
          <cell r="BZ1196">
            <v>22</v>
          </cell>
          <cell r="CA1196">
            <v>8.5</v>
          </cell>
          <cell r="CB1196">
            <v>5.7</v>
          </cell>
          <cell r="CC1196">
            <v>1.2</v>
          </cell>
          <cell r="CD1196">
            <v>40</v>
          </cell>
          <cell r="CF1196" t="str">
            <v>Other Industries</v>
          </cell>
          <cell r="CG1196">
            <v>0.29999999999999716</v>
          </cell>
        </row>
        <row r="1197">
          <cell r="B1197">
            <v>841299</v>
          </cell>
          <cell r="C1197" t="str">
            <v>Other Crop Farm Workers</v>
          </cell>
          <cell r="E1197">
            <v>948</v>
          </cell>
          <cell r="F1197" t="str">
            <v>n/a</v>
          </cell>
          <cell r="G1197">
            <v>74</v>
          </cell>
          <cell r="H1197">
            <v>26</v>
          </cell>
          <cell r="I1197">
            <v>65</v>
          </cell>
          <cell r="J1197">
            <v>35</v>
          </cell>
          <cell r="K1197">
            <v>0.7</v>
          </cell>
          <cell r="L1197">
            <v>5.2</v>
          </cell>
          <cell r="M1197">
            <v>4.2</v>
          </cell>
          <cell r="N1197">
            <v>21.3</v>
          </cell>
          <cell r="O1197">
            <v>23</v>
          </cell>
          <cell r="P1197">
            <v>8.3000000000000007</v>
          </cell>
          <cell r="Q1197">
            <v>37.299999999999997</v>
          </cell>
          <cell r="Y1197">
            <v>65</v>
          </cell>
          <cell r="AA1197">
            <v>12.5</v>
          </cell>
          <cell r="AF1197">
            <v>45</v>
          </cell>
          <cell r="AH1197">
            <v>2800</v>
          </cell>
          <cell r="AI1197">
            <v>2814</v>
          </cell>
          <cell r="AN1197">
            <v>3.2</v>
          </cell>
          <cell r="AR1197">
            <v>-1.4</v>
          </cell>
          <cell r="AT1197" t="str">
            <v>Agriculture, Forestry and Fishing</v>
          </cell>
          <cell r="AU1197" t="str">
            <v>Wholesale Trade</v>
          </cell>
          <cell r="AV1197" t="str">
            <v>Manufacturing</v>
          </cell>
          <cell r="AW1197" t="str">
            <v>Retail Trade</v>
          </cell>
          <cell r="AX1197">
            <v>90.2</v>
          </cell>
          <cell r="AY1197">
            <v>2.7</v>
          </cell>
          <cell r="AZ1197">
            <v>2.6</v>
          </cell>
          <cell r="BA1197">
            <v>2</v>
          </cell>
          <cell r="BN1197">
            <v>19.5</v>
          </cell>
          <cell r="BO1197">
            <v>14.5</v>
          </cell>
          <cell r="BP1197">
            <v>48.1</v>
          </cell>
          <cell r="BQ1197">
            <v>6.8</v>
          </cell>
          <cell r="BR1197">
            <v>7.3</v>
          </cell>
          <cell r="BS1197">
            <v>3.3</v>
          </cell>
          <cell r="BT1197">
            <v>0.4</v>
          </cell>
          <cell r="BU1197">
            <v>0.1</v>
          </cell>
          <cell r="BV1197">
            <v>7.3</v>
          </cell>
          <cell r="BW1197">
            <v>14.1</v>
          </cell>
          <cell r="BX1197">
            <v>21.4</v>
          </cell>
          <cell r="BY1197">
            <v>16.899999999999999</v>
          </cell>
          <cell r="BZ1197">
            <v>19.7</v>
          </cell>
          <cell r="CA1197">
            <v>9</v>
          </cell>
          <cell r="CB1197">
            <v>6.3</v>
          </cell>
          <cell r="CC1197">
            <v>5.2</v>
          </cell>
          <cell r="CD1197">
            <v>39</v>
          </cell>
          <cell r="CF1197" t="str">
            <v>Other Industries</v>
          </cell>
          <cell r="CG1197">
            <v>2.5</v>
          </cell>
        </row>
        <row r="1198">
          <cell r="B1198">
            <v>841311</v>
          </cell>
          <cell r="C1198" t="str">
            <v>Forestry Workers</v>
          </cell>
          <cell r="E1198" t="str">
            <v>n/a</v>
          </cell>
          <cell r="F1198" t="str">
            <v>n/a</v>
          </cell>
          <cell r="G1198">
            <v>86</v>
          </cell>
          <cell r="H1198">
            <v>14</v>
          </cell>
          <cell r="I1198">
            <v>65</v>
          </cell>
          <cell r="J1198">
            <v>35</v>
          </cell>
          <cell r="K1198">
            <v>0.4</v>
          </cell>
          <cell r="L1198">
            <v>9.5</v>
          </cell>
          <cell r="M1198">
            <v>7.1</v>
          </cell>
          <cell r="N1198">
            <v>23.9</v>
          </cell>
          <cell r="O1198">
            <v>23.2</v>
          </cell>
          <cell r="P1198">
            <v>9.4</v>
          </cell>
          <cell r="Q1198">
            <v>26.6</v>
          </cell>
          <cell r="Y1198">
            <v>65</v>
          </cell>
          <cell r="AA1198">
            <v>19.8</v>
          </cell>
          <cell r="AF1198">
            <v>43</v>
          </cell>
          <cell r="AH1198">
            <v>1200</v>
          </cell>
          <cell r="AI1198">
            <v>1150</v>
          </cell>
          <cell r="AN1198">
            <v>-62.4</v>
          </cell>
          <cell r="AR1198">
            <v>-6</v>
          </cell>
          <cell r="AT1198" t="str">
            <v>Agriculture, Forestry and Fishing</v>
          </cell>
          <cell r="AU1198" t="str">
            <v>Public Administration and Safety</v>
          </cell>
          <cell r="AV1198" t="str">
            <v>Construction</v>
          </cell>
          <cell r="AW1198" t="str">
            <v>Administrative and Support Services</v>
          </cell>
          <cell r="AX1198">
            <v>69.2</v>
          </cell>
          <cell r="AY1198">
            <v>6.6</v>
          </cell>
          <cell r="AZ1198">
            <v>4.7</v>
          </cell>
          <cell r="BA1198">
            <v>4.4000000000000004</v>
          </cell>
          <cell r="BN1198">
            <v>18.399999999999999</v>
          </cell>
          <cell r="BO1198">
            <v>29.2</v>
          </cell>
          <cell r="BP1198">
            <v>15.4</v>
          </cell>
          <cell r="BQ1198">
            <v>11.6</v>
          </cell>
          <cell r="BR1198">
            <v>12</v>
          </cell>
          <cell r="BS1198">
            <v>11.4</v>
          </cell>
          <cell r="BT1198">
            <v>1.7</v>
          </cell>
          <cell r="BU1198">
            <v>0.4</v>
          </cell>
          <cell r="BV1198">
            <v>9</v>
          </cell>
          <cell r="BW1198">
            <v>19.600000000000001</v>
          </cell>
          <cell r="BX1198">
            <v>21.8</v>
          </cell>
          <cell r="BY1198">
            <v>16.7</v>
          </cell>
          <cell r="BZ1198">
            <v>16.5</v>
          </cell>
          <cell r="CA1198">
            <v>7.5</v>
          </cell>
          <cell r="CB1198">
            <v>5.9</v>
          </cell>
          <cell r="CC1198">
            <v>2.9</v>
          </cell>
          <cell r="CD1198">
            <v>34</v>
          </cell>
          <cell r="CF1198" t="str">
            <v>Other Industries</v>
          </cell>
          <cell r="CG1198">
            <v>15.099999999999994</v>
          </cell>
        </row>
        <row r="1199">
          <cell r="B1199">
            <v>841312</v>
          </cell>
          <cell r="C1199" t="str">
            <v>Logging Assistants</v>
          </cell>
          <cell r="E1199" t="str">
            <v>n/a</v>
          </cell>
          <cell r="F1199" t="str">
            <v>n/a</v>
          </cell>
          <cell r="G1199">
            <v>95</v>
          </cell>
          <cell r="H1199">
            <v>6</v>
          </cell>
          <cell r="I1199">
            <v>83</v>
          </cell>
          <cell r="J1199">
            <v>17</v>
          </cell>
          <cell r="K1199">
            <v>0</v>
          </cell>
          <cell r="L1199">
            <v>4.7</v>
          </cell>
          <cell r="M1199">
            <v>3.3</v>
          </cell>
          <cell r="N1199">
            <v>26.6</v>
          </cell>
          <cell r="O1199">
            <v>12.1</v>
          </cell>
          <cell r="P1199">
            <v>10.3</v>
          </cell>
          <cell r="Q1199">
            <v>43</v>
          </cell>
          <cell r="Y1199">
            <v>83</v>
          </cell>
          <cell r="AA1199">
            <v>19.8</v>
          </cell>
          <cell r="AF1199">
            <v>52</v>
          </cell>
          <cell r="AH1199">
            <v>230</v>
          </cell>
          <cell r="AI1199">
            <v>233</v>
          </cell>
          <cell r="AN1199">
            <v>-62.4</v>
          </cell>
          <cell r="AR1199">
            <v>-6</v>
          </cell>
          <cell r="AT1199" t="str">
            <v>Agriculture, Forestry and Fishing</v>
          </cell>
          <cell r="AU1199" t="str">
            <v>Manufacturing</v>
          </cell>
          <cell r="AV1199" t="str">
            <v>Construction</v>
          </cell>
          <cell r="AW1199" t="str">
            <v>Wholesale Trade</v>
          </cell>
          <cell r="AX1199">
            <v>71</v>
          </cell>
          <cell r="AY1199">
            <v>12</v>
          </cell>
          <cell r="AZ1199">
            <v>4.0999999999999996</v>
          </cell>
          <cell r="BA1199">
            <v>2.8</v>
          </cell>
          <cell r="BN1199">
            <v>24</v>
          </cell>
          <cell r="BO1199">
            <v>22.7</v>
          </cell>
          <cell r="BP1199">
            <v>20.100000000000001</v>
          </cell>
          <cell r="BQ1199">
            <v>8.3000000000000007</v>
          </cell>
          <cell r="BR1199">
            <v>4.8</v>
          </cell>
          <cell r="BS1199">
            <v>17.899999999999999</v>
          </cell>
          <cell r="BT1199">
            <v>2.2000000000000002</v>
          </cell>
          <cell r="BU1199">
            <v>0</v>
          </cell>
          <cell r="BV1199">
            <v>1.3</v>
          </cell>
          <cell r="BW1199">
            <v>7.7</v>
          </cell>
          <cell r="BX1199">
            <v>16.600000000000001</v>
          </cell>
          <cell r="BY1199">
            <v>17</v>
          </cell>
          <cell r="BZ1199">
            <v>30.6</v>
          </cell>
          <cell r="CA1199">
            <v>11.1</v>
          </cell>
          <cell r="CB1199">
            <v>7.2</v>
          </cell>
          <cell r="CC1199">
            <v>8.5</v>
          </cell>
          <cell r="CD1199">
            <v>49</v>
          </cell>
          <cell r="CF1199" t="str">
            <v>Other Industries</v>
          </cell>
          <cell r="CG1199">
            <v>10.100000000000009</v>
          </cell>
        </row>
        <row r="1200">
          <cell r="B1200">
            <v>841313</v>
          </cell>
          <cell r="C1200" t="str">
            <v>Tree Fallers</v>
          </cell>
          <cell r="E1200" t="str">
            <v>n/a</v>
          </cell>
          <cell r="F1200" t="str">
            <v>n/a</v>
          </cell>
          <cell r="G1200">
            <v>98</v>
          </cell>
          <cell r="H1200">
            <v>3</v>
          </cell>
          <cell r="I1200">
            <v>81</v>
          </cell>
          <cell r="J1200">
            <v>19</v>
          </cell>
          <cell r="K1200">
            <v>0.7</v>
          </cell>
          <cell r="L1200">
            <v>1.7</v>
          </cell>
          <cell r="M1200">
            <v>2.2000000000000002</v>
          </cell>
          <cell r="N1200">
            <v>28.6</v>
          </cell>
          <cell r="O1200">
            <v>14.8</v>
          </cell>
          <cell r="P1200">
            <v>6.8</v>
          </cell>
          <cell r="Q1200">
            <v>45.2</v>
          </cell>
          <cell r="Y1200">
            <v>81</v>
          </cell>
          <cell r="AA1200">
            <v>19.8</v>
          </cell>
          <cell r="AF1200">
            <v>50</v>
          </cell>
          <cell r="AH1200">
            <v>600</v>
          </cell>
          <cell r="AI1200">
            <v>601</v>
          </cell>
          <cell r="AN1200">
            <v>-62.4</v>
          </cell>
          <cell r="AR1200">
            <v>-6</v>
          </cell>
          <cell r="AT1200" t="str">
            <v>Agriculture, Forestry and Fishing</v>
          </cell>
          <cell r="AU1200" t="str">
            <v>Administrative and Support Services</v>
          </cell>
          <cell r="AV1200" t="str">
            <v>Manufacturing</v>
          </cell>
          <cell r="AW1200" t="str">
            <v>Retail Trade</v>
          </cell>
          <cell r="AX1200">
            <v>59</v>
          </cell>
          <cell r="AY1200">
            <v>20.8</v>
          </cell>
          <cell r="AZ1200">
            <v>5.7</v>
          </cell>
          <cell r="BA1200">
            <v>3.5</v>
          </cell>
          <cell r="BN1200">
            <v>27.8</v>
          </cell>
          <cell r="BO1200">
            <v>21.1</v>
          </cell>
          <cell r="BP1200">
            <v>18.8</v>
          </cell>
          <cell r="BQ1200">
            <v>7.1</v>
          </cell>
          <cell r="BR1200">
            <v>7.2</v>
          </cell>
          <cell r="BS1200">
            <v>16.399999999999999</v>
          </cell>
          <cell r="BT1200">
            <v>1</v>
          </cell>
          <cell r="BU1200">
            <v>0.7</v>
          </cell>
          <cell r="BV1200">
            <v>4.7</v>
          </cell>
          <cell r="BW1200">
            <v>11.4</v>
          </cell>
          <cell r="BX1200">
            <v>23.5</v>
          </cell>
          <cell r="BY1200">
            <v>20.5</v>
          </cell>
          <cell r="BZ1200">
            <v>20.7</v>
          </cell>
          <cell r="CA1200">
            <v>9.5</v>
          </cell>
          <cell r="CB1200">
            <v>6.8</v>
          </cell>
          <cell r="CC1200">
            <v>2.8</v>
          </cell>
          <cell r="CD1200">
            <v>40</v>
          </cell>
          <cell r="CF1200" t="str">
            <v>Other Industries</v>
          </cell>
          <cell r="CG1200">
            <v>11</v>
          </cell>
        </row>
        <row r="1201">
          <cell r="B1201">
            <v>841411</v>
          </cell>
          <cell r="C1201" t="str">
            <v>Garden Labourers</v>
          </cell>
          <cell r="E1201">
            <v>1084</v>
          </cell>
          <cell r="F1201" t="str">
            <v>n/a</v>
          </cell>
          <cell r="G1201">
            <v>92</v>
          </cell>
          <cell r="H1201">
            <v>8</v>
          </cell>
          <cell r="I1201">
            <v>52</v>
          </cell>
          <cell r="J1201">
            <v>48</v>
          </cell>
          <cell r="K1201">
            <v>1.1000000000000001</v>
          </cell>
          <cell r="L1201">
            <v>3.6</v>
          </cell>
          <cell r="M1201">
            <v>5.5</v>
          </cell>
          <cell r="N1201">
            <v>30.6</v>
          </cell>
          <cell r="O1201">
            <v>21</v>
          </cell>
          <cell r="P1201">
            <v>7.7</v>
          </cell>
          <cell r="Q1201">
            <v>30.5</v>
          </cell>
          <cell r="Y1201">
            <v>52</v>
          </cell>
          <cell r="AA1201">
            <v>6.1</v>
          </cell>
          <cell r="AF1201">
            <v>42</v>
          </cell>
          <cell r="AH1201">
            <v>19100</v>
          </cell>
          <cell r="AI1201">
            <v>19055</v>
          </cell>
          <cell r="AN1201">
            <v>-8.6</v>
          </cell>
          <cell r="AR1201">
            <v>4.3</v>
          </cell>
          <cell r="AT1201" t="str">
            <v>Administrative and Support Services</v>
          </cell>
          <cell r="AU1201" t="str">
            <v>Construction</v>
          </cell>
          <cell r="AV1201" t="str">
            <v>Public Administration and Safety</v>
          </cell>
          <cell r="AW1201" t="str">
            <v>Agriculture, Forestry and Fishing</v>
          </cell>
          <cell r="AX1201">
            <v>51.6</v>
          </cell>
          <cell r="AY1201">
            <v>15.2</v>
          </cell>
          <cell r="AZ1201">
            <v>13.1</v>
          </cell>
          <cell r="BA1201">
            <v>4.5</v>
          </cell>
          <cell r="BN1201">
            <v>31.5</v>
          </cell>
          <cell r="BO1201">
            <v>19.2</v>
          </cell>
          <cell r="BP1201">
            <v>26.1</v>
          </cell>
          <cell r="BQ1201">
            <v>6.5</v>
          </cell>
          <cell r="BR1201">
            <v>13.2</v>
          </cell>
          <cell r="BS1201">
            <v>1.7</v>
          </cell>
          <cell r="BT1201">
            <v>0.9</v>
          </cell>
          <cell r="BU1201">
            <v>0.9</v>
          </cell>
          <cell r="BV1201">
            <v>5.5</v>
          </cell>
          <cell r="BW1201">
            <v>10.4</v>
          </cell>
          <cell r="BX1201">
            <v>16.7</v>
          </cell>
          <cell r="BY1201">
            <v>19</v>
          </cell>
          <cell r="BZ1201">
            <v>22.8</v>
          </cell>
          <cell r="CA1201">
            <v>10.8</v>
          </cell>
          <cell r="CB1201">
            <v>8.6</v>
          </cell>
          <cell r="CC1201">
            <v>6.3</v>
          </cell>
          <cell r="CD1201">
            <v>44</v>
          </cell>
          <cell r="CF1201" t="str">
            <v>Other Industries</v>
          </cell>
          <cell r="CG1201">
            <v>15.600000000000009</v>
          </cell>
        </row>
        <row r="1202">
          <cell r="B1202">
            <v>841412</v>
          </cell>
          <cell r="C1202" t="str">
            <v>Nursery Hands (Horticulture)</v>
          </cell>
          <cell r="E1202">
            <v>1084</v>
          </cell>
          <cell r="F1202" t="str">
            <v>n/a</v>
          </cell>
          <cell r="G1202">
            <v>44</v>
          </cell>
          <cell r="H1202">
            <v>57</v>
          </cell>
          <cell r="I1202">
            <v>52</v>
          </cell>
          <cell r="J1202">
            <v>48</v>
          </cell>
          <cell r="K1202">
            <v>1.1000000000000001</v>
          </cell>
          <cell r="L1202">
            <v>6.7</v>
          </cell>
          <cell r="M1202">
            <v>7.4</v>
          </cell>
          <cell r="N1202">
            <v>22.1</v>
          </cell>
          <cell r="O1202">
            <v>24</v>
          </cell>
          <cell r="P1202">
            <v>8.4</v>
          </cell>
          <cell r="Q1202">
            <v>30.4</v>
          </cell>
          <cell r="Y1202">
            <v>52</v>
          </cell>
          <cell r="AA1202">
            <v>6.1</v>
          </cell>
          <cell r="AF1202">
            <v>40</v>
          </cell>
          <cell r="AH1202">
            <v>5100</v>
          </cell>
          <cell r="AI1202">
            <v>5130</v>
          </cell>
          <cell r="AN1202">
            <v>-8.6</v>
          </cell>
          <cell r="AR1202">
            <v>4.3</v>
          </cell>
          <cell r="AT1202" t="str">
            <v>Agriculture, Forestry and Fishing</v>
          </cell>
          <cell r="AU1202" t="str">
            <v>Wholesale Trade</v>
          </cell>
          <cell r="AV1202" t="str">
            <v>Retail Trade</v>
          </cell>
          <cell r="AW1202" t="str">
            <v>Administrative and Support Services</v>
          </cell>
          <cell r="AX1202">
            <v>65.8</v>
          </cell>
          <cell r="AY1202">
            <v>19.899999999999999</v>
          </cell>
          <cell r="AZ1202">
            <v>8.6</v>
          </cell>
          <cell r="BA1202">
            <v>1.6</v>
          </cell>
          <cell r="BN1202">
            <v>23.9</v>
          </cell>
          <cell r="BO1202">
            <v>28.7</v>
          </cell>
          <cell r="BP1202">
            <v>26.9</v>
          </cell>
          <cell r="BQ1202">
            <v>6.2</v>
          </cell>
          <cell r="BR1202">
            <v>11</v>
          </cell>
          <cell r="BS1202">
            <v>2.2999999999999998</v>
          </cell>
          <cell r="BT1202">
            <v>0.5</v>
          </cell>
          <cell r="BU1202">
            <v>0.3</v>
          </cell>
          <cell r="BV1202">
            <v>6</v>
          </cell>
          <cell r="BW1202">
            <v>12.1</v>
          </cell>
          <cell r="BX1202">
            <v>18.600000000000001</v>
          </cell>
          <cell r="BY1202">
            <v>20.2</v>
          </cell>
          <cell r="BZ1202">
            <v>22.4</v>
          </cell>
          <cell r="CA1202">
            <v>9.8000000000000007</v>
          </cell>
          <cell r="CB1202">
            <v>6.7</v>
          </cell>
          <cell r="CC1202">
            <v>4.3</v>
          </cell>
          <cell r="CD1202">
            <v>41</v>
          </cell>
          <cell r="CF1202" t="str">
            <v>Other Industries</v>
          </cell>
          <cell r="CG1202">
            <v>4.1000000000000227</v>
          </cell>
        </row>
        <row r="1203">
          <cell r="B1203">
            <v>841511</v>
          </cell>
          <cell r="C1203" t="str">
            <v>Beef Cattle Farm Workers</v>
          </cell>
          <cell r="E1203">
            <v>1040</v>
          </cell>
          <cell r="F1203" t="str">
            <v>n/a</v>
          </cell>
          <cell r="G1203">
            <v>71</v>
          </cell>
          <cell r="H1203">
            <v>29</v>
          </cell>
          <cell r="I1203">
            <v>71</v>
          </cell>
          <cell r="J1203">
            <v>29</v>
          </cell>
          <cell r="K1203">
            <v>0.6</v>
          </cell>
          <cell r="L1203">
            <v>4.5999999999999996</v>
          </cell>
          <cell r="M1203">
            <v>4.8</v>
          </cell>
          <cell r="N1203">
            <v>24.7</v>
          </cell>
          <cell r="O1203">
            <v>21.9</v>
          </cell>
          <cell r="P1203">
            <v>6.8</v>
          </cell>
          <cell r="Q1203">
            <v>36.5</v>
          </cell>
          <cell r="Y1203">
            <v>71</v>
          </cell>
          <cell r="AA1203">
            <v>6.9</v>
          </cell>
          <cell r="AF1203">
            <v>52</v>
          </cell>
          <cell r="AH1203">
            <v>8000</v>
          </cell>
          <cell r="AI1203">
            <v>8002</v>
          </cell>
          <cell r="AN1203">
            <v>0.8</v>
          </cell>
          <cell r="AR1203">
            <v>5.0999999999999996</v>
          </cell>
          <cell r="AT1203" t="str">
            <v>Agriculture, Forestry and Fishing</v>
          </cell>
          <cell r="AU1203" t="str">
            <v>Manufacturing</v>
          </cell>
          <cell r="AV1203" t="str">
            <v>Wholesale Trade</v>
          </cell>
          <cell r="AW1203" t="str">
            <v>Other Services</v>
          </cell>
          <cell r="AX1203">
            <v>92</v>
          </cell>
          <cell r="AY1203">
            <v>2.8</v>
          </cell>
          <cell r="AZ1203">
            <v>2.8</v>
          </cell>
          <cell r="BA1203">
            <v>0.5</v>
          </cell>
          <cell r="BN1203">
            <v>24</v>
          </cell>
          <cell r="BO1203">
            <v>12.7</v>
          </cell>
          <cell r="BP1203">
            <v>44.2</v>
          </cell>
          <cell r="BQ1203">
            <v>4.0999999999999996</v>
          </cell>
          <cell r="BR1203">
            <v>7.3</v>
          </cell>
          <cell r="BS1203">
            <v>2.4</v>
          </cell>
          <cell r="BT1203">
            <v>5.0999999999999996</v>
          </cell>
          <cell r="BU1203">
            <v>0.1</v>
          </cell>
          <cell r="BV1203">
            <v>13</v>
          </cell>
          <cell r="BW1203">
            <v>18.399999999999999</v>
          </cell>
          <cell r="BX1203">
            <v>19.899999999999999</v>
          </cell>
          <cell r="BY1203">
            <v>12.1</v>
          </cell>
          <cell r="BZ1203">
            <v>13.7</v>
          </cell>
          <cell r="CA1203">
            <v>6.9</v>
          </cell>
          <cell r="CB1203">
            <v>5.7</v>
          </cell>
          <cell r="CC1203">
            <v>10.3</v>
          </cell>
          <cell r="CD1203">
            <v>33</v>
          </cell>
          <cell r="CF1203" t="str">
            <v>Other Industries</v>
          </cell>
          <cell r="CG1203">
            <v>1.9000000000000057</v>
          </cell>
        </row>
        <row r="1204">
          <cell r="B1204">
            <v>841512</v>
          </cell>
          <cell r="C1204" t="str">
            <v>Dairy Cattle Farm Workers</v>
          </cell>
          <cell r="E1204">
            <v>1040</v>
          </cell>
          <cell r="F1204" t="str">
            <v>n/a</v>
          </cell>
          <cell r="G1204">
            <v>63</v>
          </cell>
          <cell r="H1204">
            <v>37</v>
          </cell>
          <cell r="I1204">
            <v>56</v>
          </cell>
          <cell r="J1204">
            <v>44</v>
          </cell>
          <cell r="K1204">
            <v>0.5</v>
          </cell>
          <cell r="L1204">
            <v>4.5999999999999996</v>
          </cell>
          <cell r="M1204">
            <v>5</v>
          </cell>
          <cell r="N1204">
            <v>25.4</v>
          </cell>
          <cell r="O1204">
            <v>20</v>
          </cell>
          <cell r="P1204">
            <v>11.6</v>
          </cell>
          <cell r="Q1204">
            <v>33</v>
          </cell>
          <cell r="Y1204">
            <v>56</v>
          </cell>
          <cell r="AA1204">
            <v>6.9</v>
          </cell>
          <cell r="AF1204">
            <v>49</v>
          </cell>
          <cell r="AH1204">
            <v>3800</v>
          </cell>
          <cell r="AI1204">
            <v>3823</v>
          </cell>
          <cell r="AN1204">
            <v>0.8</v>
          </cell>
          <cell r="AR1204">
            <v>5.0999999999999996</v>
          </cell>
          <cell r="AT1204" t="str">
            <v>Agriculture, Forestry and Fishing</v>
          </cell>
          <cell r="AU1204" t="str">
            <v>Manufacturing</v>
          </cell>
          <cell r="AV1204" t="str">
            <v>Wholesale Trade</v>
          </cell>
          <cell r="AW1204" t="str">
            <v>Education and Training</v>
          </cell>
          <cell r="AX1204">
            <v>96.5</v>
          </cell>
          <cell r="AY1204">
            <v>1.6</v>
          </cell>
          <cell r="AZ1204">
            <v>0.7</v>
          </cell>
          <cell r="BA1204">
            <v>0.3</v>
          </cell>
          <cell r="BN1204">
            <v>17.899999999999999</v>
          </cell>
          <cell r="BO1204">
            <v>51.7</v>
          </cell>
          <cell r="BP1204">
            <v>7.6</v>
          </cell>
          <cell r="BQ1204">
            <v>8.1</v>
          </cell>
          <cell r="BR1204">
            <v>4.2</v>
          </cell>
          <cell r="BS1204">
            <v>10.3</v>
          </cell>
          <cell r="BT1204">
            <v>0</v>
          </cell>
          <cell r="BU1204">
            <v>0</v>
          </cell>
          <cell r="BV1204">
            <v>14.3</v>
          </cell>
          <cell r="BW1204">
            <v>17.7</v>
          </cell>
          <cell r="BX1204">
            <v>21.5</v>
          </cell>
          <cell r="BY1204">
            <v>14.5</v>
          </cell>
          <cell r="BZ1204">
            <v>15.4</v>
          </cell>
          <cell r="CA1204">
            <v>6.9</v>
          </cell>
          <cell r="CB1204">
            <v>5.4</v>
          </cell>
          <cell r="CC1204">
            <v>4.3</v>
          </cell>
          <cell r="CD1204">
            <v>32</v>
          </cell>
          <cell r="CF1204" t="str">
            <v>Other Industries</v>
          </cell>
          <cell r="CG1204">
            <v>0.90000000000000568</v>
          </cell>
        </row>
        <row r="1205">
          <cell r="B1205">
            <v>841513</v>
          </cell>
          <cell r="C1205" t="str">
            <v>Mixed Livestock Farm Workers</v>
          </cell>
          <cell r="E1205">
            <v>1040</v>
          </cell>
          <cell r="F1205" t="str">
            <v>n/a</v>
          </cell>
          <cell r="G1205">
            <v>76</v>
          </cell>
          <cell r="H1205">
            <v>24</v>
          </cell>
          <cell r="I1205">
            <v>71</v>
          </cell>
          <cell r="J1205">
            <v>29</v>
          </cell>
          <cell r="K1205">
            <v>0.3</v>
          </cell>
          <cell r="L1205">
            <v>6</v>
          </cell>
          <cell r="M1205">
            <v>7.1</v>
          </cell>
          <cell r="N1205">
            <v>25.6</v>
          </cell>
          <cell r="O1205">
            <v>18.600000000000001</v>
          </cell>
          <cell r="P1205">
            <v>7.8</v>
          </cell>
          <cell r="Q1205">
            <v>34.6</v>
          </cell>
          <cell r="Y1205">
            <v>71</v>
          </cell>
          <cell r="AA1205">
            <v>6.9</v>
          </cell>
          <cell r="AF1205">
            <v>47</v>
          </cell>
          <cell r="AH1205">
            <v>1400</v>
          </cell>
          <cell r="AI1205">
            <v>1409</v>
          </cell>
          <cell r="AN1205">
            <v>0.8</v>
          </cell>
          <cell r="AR1205">
            <v>5.0999999999999996</v>
          </cell>
          <cell r="AT1205" t="str">
            <v>Agriculture, Forestry and Fishing</v>
          </cell>
          <cell r="AU1205" t="str">
            <v>Wholesale Trade</v>
          </cell>
          <cell r="AV1205" t="str">
            <v>Manufacturing</v>
          </cell>
          <cell r="AW1205" t="str">
            <v>Education and Training</v>
          </cell>
          <cell r="AX1205">
            <v>94.7</v>
          </cell>
          <cell r="AY1205">
            <v>1.9</v>
          </cell>
          <cell r="AZ1205">
            <v>1.6</v>
          </cell>
          <cell r="BA1205">
            <v>0.6</v>
          </cell>
          <cell r="BN1205">
            <v>48.2</v>
          </cell>
          <cell r="BO1205">
            <v>19.7</v>
          </cell>
          <cell r="BP1205">
            <v>9</v>
          </cell>
          <cell r="BQ1205">
            <v>12.3</v>
          </cell>
          <cell r="BR1205">
            <v>5.2</v>
          </cell>
          <cell r="BS1205">
            <v>5.2</v>
          </cell>
          <cell r="BT1205">
            <v>0.2</v>
          </cell>
          <cell r="BU1205">
            <v>0.2</v>
          </cell>
          <cell r="BV1205">
            <v>9.4</v>
          </cell>
          <cell r="BW1205">
            <v>13.6</v>
          </cell>
          <cell r="BX1205">
            <v>18.8</v>
          </cell>
          <cell r="BY1205">
            <v>14.3</v>
          </cell>
          <cell r="BZ1205">
            <v>14.8</v>
          </cell>
          <cell r="CA1205">
            <v>10.1</v>
          </cell>
          <cell r="CB1205">
            <v>7.5</v>
          </cell>
          <cell r="CC1205">
            <v>11.4</v>
          </cell>
          <cell r="CD1205">
            <v>40</v>
          </cell>
          <cell r="CF1205" t="str">
            <v>Other Industries</v>
          </cell>
          <cell r="CG1205">
            <v>1.2000000000000028</v>
          </cell>
        </row>
        <row r="1206">
          <cell r="B1206">
            <v>841514</v>
          </cell>
          <cell r="C1206" t="str">
            <v>Poultry Farm Workers</v>
          </cell>
          <cell r="E1206">
            <v>1040</v>
          </cell>
          <cell r="F1206" t="str">
            <v>n/a</v>
          </cell>
          <cell r="G1206">
            <v>62</v>
          </cell>
          <cell r="H1206">
            <v>38</v>
          </cell>
          <cell r="I1206">
            <v>59</v>
          </cell>
          <cell r="J1206">
            <v>41</v>
          </cell>
          <cell r="K1206">
            <v>1.2</v>
          </cell>
          <cell r="L1206">
            <v>6</v>
          </cell>
          <cell r="M1206">
            <v>4.5999999999999996</v>
          </cell>
          <cell r="N1206">
            <v>15.5</v>
          </cell>
          <cell r="O1206">
            <v>24.1</v>
          </cell>
          <cell r="P1206">
            <v>9.4</v>
          </cell>
          <cell r="Q1206">
            <v>39.200000000000003</v>
          </cell>
          <cell r="Y1206">
            <v>59</v>
          </cell>
          <cell r="AA1206">
            <v>6.9</v>
          </cell>
          <cell r="AF1206">
            <v>41</v>
          </cell>
          <cell r="AH1206">
            <v>3200</v>
          </cell>
          <cell r="AI1206">
            <v>3161</v>
          </cell>
          <cell r="AN1206">
            <v>0.8</v>
          </cell>
          <cell r="AR1206">
            <v>5.0999999999999996</v>
          </cell>
          <cell r="AT1206" t="str">
            <v>Agriculture, Forestry and Fishing</v>
          </cell>
          <cell r="AU1206" t="str">
            <v>Manufacturing</v>
          </cell>
          <cell r="AV1206" t="str">
            <v>Administrative and Support Services</v>
          </cell>
          <cell r="AW1206" t="str">
            <v>Wholesale Trade</v>
          </cell>
          <cell r="AX1206">
            <v>63.8</v>
          </cell>
          <cell r="AY1206">
            <v>30.8</v>
          </cell>
          <cell r="AZ1206">
            <v>1.5</v>
          </cell>
          <cell r="BA1206">
            <v>1.2</v>
          </cell>
          <cell r="BN1206">
            <v>38.299999999999997</v>
          </cell>
          <cell r="BO1206">
            <v>23.4</v>
          </cell>
          <cell r="BP1206">
            <v>17.2</v>
          </cell>
          <cell r="BQ1206">
            <v>13.3</v>
          </cell>
          <cell r="BR1206">
            <v>6.1</v>
          </cell>
          <cell r="BS1206">
            <v>1.5</v>
          </cell>
          <cell r="BT1206">
            <v>0</v>
          </cell>
          <cell r="BU1206">
            <v>0.1</v>
          </cell>
          <cell r="BV1206">
            <v>7.1</v>
          </cell>
          <cell r="BW1206">
            <v>15.2</v>
          </cell>
          <cell r="BX1206">
            <v>23.9</v>
          </cell>
          <cell r="BY1206">
            <v>18.7</v>
          </cell>
          <cell r="BZ1206">
            <v>20.399999999999999</v>
          </cell>
          <cell r="CA1206">
            <v>7.1</v>
          </cell>
          <cell r="CB1206">
            <v>5.4</v>
          </cell>
          <cell r="CC1206">
            <v>2.2000000000000002</v>
          </cell>
          <cell r="CD1206">
            <v>36</v>
          </cell>
          <cell r="CF1206" t="str">
            <v>Other Industries</v>
          </cell>
          <cell r="CG1206">
            <v>2.7000000000000028</v>
          </cell>
        </row>
        <row r="1207">
          <cell r="B1207">
            <v>841515</v>
          </cell>
          <cell r="C1207" t="str">
            <v>Sheep Farm Workers</v>
          </cell>
          <cell r="E1207">
            <v>1040</v>
          </cell>
          <cell r="F1207" t="str">
            <v>n/a</v>
          </cell>
          <cell r="G1207">
            <v>77</v>
          </cell>
          <cell r="H1207">
            <v>23</v>
          </cell>
          <cell r="I1207">
            <v>63</v>
          </cell>
          <cell r="J1207">
            <v>37</v>
          </cell>
          <cell r="K1207">
            <v>0.8</v>
          </cell>
          <cell r="L1207">
            <v>6.5</v>
          </cell>
          <cell r="M1207">
            <v>4.9000000000000004</v>
          </cell>
          <cell r="N1207">
            <v>25.4</v>
          </cell>
          <cell r="O1207">
            <v>21.1</v>
          </cell>
          <cell r="P1207">
            <v>9.5</v>
          </cell>
          <cell r="Q1207">
            <v>31.8</v>
          </cell>
          <cell r="Y1207">
            <v>63</v>
          </cell>
          <cell r="AA1207">
            <v>6.9</v>
          </cell>
          <cell r="AF1207">
            <v>47</v>
          </cell>
          <cell r="AH1207">
            <v>2100</v>
          </cell>
          <cell r="AI1207">
            <v>2116</v>
          </cell>
          <cell r="AN1207">
            <v>0.8</v>
          </cell>
          <cell r="AR1207">
            <v>5.0999999999999996</v>
          </cell>
          <cell r="AT1207" t="str">
            <v>Agriculture, Forestry and Fishing</v>
          </cell>
          <cell r="AU1207" t="str">
            <v>Manufacturing</v>
          </cell>
          <cell r="AV1207" t="str">
            <v>Wholesale Trade</v>
          </cell>
          <cell r="AW1207" t="str">
            <v>Transport, Postal and Warehousing</v>
          </cell>
          <cell r="AX1207">
            <v>94.6</v>
          </cell>
          <cell r="AY1207">
            <v>2.1</v>
          </cell>
          <cell r="AZ1207">
            <v>1.7</v>
          </cell>
          <cell r="BA1207">
            <v>0.6</v>
          </cell>
          <cell r="BN1207">
            <v>36.6</v>
          </cell>
          <cell r="BO1207">
            <v>22.7</v>
          </cell>
          <cell r="BP1207">
            <v>2.6</v>
          </cell>
          <cell r="BQ1207">
            <v>18.899999999999999</v>
          </cell>
          <cell r="BR1207">
            <v>14.9</v>
          </cell>
          <cell r="BS1207">
            <v>4.3</v>
          </cell>
          <cell r="BT1207">
            <v>0</v>
          </cell>
          <cell r="BU1207">
            <v>0.2</v>
          </cell>
          <cell r="BV1207">
            <v>11.4</v>
          </cell>
          <cell r="BW1207">
            <v>16</v>
          </cell>
          <cell r="BX1207">
            <v>18.7</v>
          </cell>
          <cell r="BY1207">
            <v>12.9</v>
          </cell>
          <cell r="BZ1207">
            <v>14.7</v>
          </cell>
          <cell r="CA1207">
            <v>7.4</v>
          </cell>
          <cell r="CB1207">
            <v>6.3</v>
          </cell>
          <cell r="CC1207">
            <v>12.6</v>
          </cell>
          <cell r="CD1207">
            <v>38</v>
          </cell>
          <cell r="CF1207" t="str">
            <v>Other Industries</v>
          </cell>
          <cell r="CG1207">
            <v>1.0000000000000142</v>
          </cell>
        </row>
        <row r="1208">
          <cell r="B1208">
            <v>841516</v>
          </cell>
          <cell r="C1208" t="str">
            <v>Stablehands</v>
          </cell>
          <cell r="E1208">
            <v>1040</v>
          </cell>
          <cell r="F1208" t="str">
            <v>n/a</v>
          </cell>
          <cell r="G1208">
            <v>36</v>
          </cell>
          <cell r="H1208">
            <v>64</v>
          </cell>
          <cell r="I1208">
            <v>55</v>
          </cell>
          <cell r="J1208">
            <v>45</v>
          </cell>
          <cell r="K1208">
            <v>0.8</v>
          </cell>
          <cell r="L1208">
            <v>5.2</v>
          </cell>
          <cell r="M1208">
            <v>8.1</v>
          </cell>
          <cell r="N1208">
            <v>20.7</v>
          </cell>
          <cell r="O1208">
            <v>30.1</v>
          </cell>
          <cell r="P1208">
            <v>9.3000000000000007</v>
          </cell>
          <cell r="Q1208">
            <v>25.8</v>
          </cell>
          <cell r="Y1208">
            <v>55</v>
          </cell>
          <cell r="AA1208">
            <v>6.9</v>
          </cell>
          <cell r="AF1208">
            <v>44</v>
          </cell>
          <cell r="AH1208">
            <v>4400</v>
          </cell>
          <cell r="AI1208">
            <v>4439</v>
          </cell>
          <cell r="AN1208">
            <v>0.8</v>
          </cell>
          <cell r="AR1208">
            <v>5.0999999999999996</v>
          </cell>
          <cell r="AT1208" t="str">
            <v>Arts and Recreation Services</v>
          </cell>
          <cell r="AU1208" t="str">
            <v>Agriculture, Forestry and Fishing</v>
          </cell>
          <cell r="AV1208" t="str">
            <v>Education and Training</v>
          </cell>
          <cell r="AW1208" t="str">
            <v>Professional, Scientific and Technical Services</v>
          </cell>
          <cell r="AX1208">
            <v>58.7</v>
          </cell>
          <cell r="AY1208">
            <v>28.9</v>
          </cell>
          <cell r="AZ1208">
            <v>7.5</v>
          </cell>
          <cell r="BA1208">
            <v>1</v>
          </cell>
          <cell r="BN1208">
            <v>32.799999999999997</v>
          </cell>
          <cell r="BO1208">
            <v>32.1</v>
          </cell>
          <cell r="BP1208">
            <v>16.600000000000001</v>
          </cell>
          <cell r="BQ1208">
            <v>5.6</v>
          </cell>
          <cell r="BR1208">
            <v>10.1</v>
          </cell>
          <cell r="BS1208">
            <v>1.7</v>
          </cell>
          <cell r="BT1208">
            <v>0.2</v>
          </cell>
          <cell r="BU1208">
            <v>0.8</v>
          </cell>
          <cell r="BV1208">
            <v>15.8</v>
          </cell>
          <cell r="BW1208">
            <v>23.6</v>
          </cell>
          <cell r="BX1208">
            <v>23.5</v>
          </cell>
          <cell r="BY1208">
            <v>13.7</v>
          </cell>
          <cell r="BZ1208">
            <v>12.3</v>
          </cell>
          <cell r="CA1208">
            <v>4.7</v>
          </cell>
          <cell r="CB1208">
            <v>3.3</v>
          </cell>
          <cell r="CC1208">
            <v>3.3</v>
          </cell>
          <cell r="CD1208">
            <v>28</v>
          </cell>
          <cell r="CF1208" t="str">
            <v>Other Industries</v>
          </cell>
          <cell r="CG1208">
            <v>3.9000000000000057</v>
          </cell>
        </row>
        <row r="1209">
          <cell r="B1209">
            <v>841517</v>
          </cell>
          <cell r="C1209" t="str">
            <v>Wool Handlers</v>
          </cell>
          <cell r="E1209">
            <v>1040</v>
          </cell>
          <cell r="F1209" t="str">
            <v>n/a</v>
          </cell>
          <cell r="G1209">
            <v>53</v>
          </cell>
          <cell r="H1209">
            <v>47</v>
          </cell>
          <cell r="I1209">
            <v>50</v>
          </cell>
          <cell r="J1209">
            <v>50</v>
          </cell>
          <cell r="K1209">
            <v>0.3</v>
          </cell>
          <cell r="L1209">
            <v>1.7</v>
          </cell>
          <cell r="M1209">
            <v>2.8</v>
          </cell>
          <cell r="N1209">
            <v>20</v>
          </cell>
          <cell r="O1209">
            <v>24.1</v>
          </cell>
          <cell r="P1209">
            <v>13</v>
          </cell>
          <cell r="Q1209">
            <v>38.200000000000003</v>
          </cell>
          <cell r="Y1209">
            <v>50</v>
          </cell>
          <cell r="AA1209">
            <v>6.9</v>
          </cell>
          <cell r="AF1209">
            <v>42</v>
          </cell>
          <cell r="AH1209">
            <v>1100</v>
          </cell>
          <cell r="AI1209">
            <v>1109</v>
          </cell>
          <cell r="AN1209">
            <v>0.8</v>
          </cell>
          <cell r="AR1209">
            <v>5.0999999999999996</v>
          </cell>
          <cell r="AT1209" t="str">
            <v>Agriculture, Forestry and Fishing</v>
          </cell>
          <cell r="AU1209" t="str">
            <v>Wholesale Trade</v>
          </cell>
          <cell r="AV1209" t="str">
            <v>Manufacturing</v>
          </cell>
          <cell r="AW1209" t="str">
            <v>Construction</v>
          </cell>
          <cell r="AX1209">
            <v>93</v>
          </cell>
          <cell r="AY1209">
            <v>3</v>
          </cell>
          <cell r="AZ1209">
            <v>1.5</v>
          </cell>
          <cell r="BA1209">
            <v>0.6</v>
          </cell>
          <cell r="BN1209">
            <v>39.5</v>
          </cell>
          <cell r="BO1209">
            <v>18.2</v>
          </cell>
          <cell r="BP1209">
            <v>4.3</v>
          </cell>
          <cell r="BQ1209">
            <v>15</v>
          </cell>
          <cell r="BR1209">
            <v>18.5</v>
          </cell>
          <cell r="BS1209">
            <v>4.5</v>
          </cell>
          <cell r="BT1209">
            <v>0</v>
          </cell>
          <cell r="BU1209">
            <v>0</v>
          </cell>
          <cell r="BV1209">
            <v>13.9</v>
          </cell>
          <cell r="BW1209">
            <v>20.7</v>
          </cell>
          <cell r="BX1209">
            <v>20.3</v>
          </cell>
          <cell r="BY1209">
            <v>13.6</v>
          </cell>
          <cell r="BZ1209">
            <v>17.5</v>
          </cell>
          <cell r="CA1209">
            <v>7.3</v>
          </cell>
          <cell r="CB1209">
            <v>4</v>
          </cell>
          <cell r="CC1209">
            <v>2.6</v>
          </cell>
          <cell r="CD1209">
            <v>31</v>
          </cell>
          <cell r="CF1209" t="str">
            <v>Other Industries</v>
          </cell>
          <cell r="CG1209">
            <v>1.9000000000000057</v>
          </cell>
        </row>
        <row r="1210">
          <cell r="B1210">
            <v>841599</v>
          </cell>
          <cell r="C1210" t="str">
            <v>Other Livestock Farm Workers</v>
          </cell>
          <cell r="E1210">
            <v>1040</v>
          </cell>
          <cell r="F1210" t="str">
            <v>n/a</v>
          </cell>
          <cell r="G1210">
            <v>74</v>
          </cell>
          <cell r="H1210">
            <v>26</v>
          </cell>
          <cell r="I1210">
            <v>78</v>
          </cell>
          <cell r="J1210">
            <v>22</v>
          </cell>
          <cell r="K1210">
            <v>0.6</v>
          </cell>
          <cell r="L1210">
            <v>14.2</v>
          </cell>
          <cell r="M1210">
            <v>3.9</v>
          </cell>
          <cell r="N1210">
            <v>27.1</v>
          </cell>
          <cell r="O1210">
            <v>16.8</v>
          </cell>
          <cell r="P1210">
            <v>8.1999999999999993</v>
          </cell>
          <cell r="Q1210">
            <v>29.1</v>
          </cell>
          <cell r="Y1210">
            <v>78</v>
          </cell>
          <cell r="AA1210">
            <v>6.9</v>
          </cell>
          <cell r="AF1210">
            <v>43</v>
          </cell>
          <cell r="AH1210">
            <v>1300</v>
          </cell>
          <cell r="AI1210">
            <v>1344</v>
          </cell>
          <cell r="AN1210">
            <v>0.8</v>
          </cell>
          <cell r="AR1210">
            <v>5.0999999999999996</v>
          </cell>
          <cell r="AT1210" t="str">
            <v>Agriculture, Forestry and Fishing</v>
          </cell>
          <cell r="AU1210" t="str">
            <v>Manufacturing</v>
          </cell>
          <cell r="AV1210" t="str">
            <v>Wholesale Trade</v>
          </cell>
          <cell r="AW1210" t="str">
            <v>Education and Training</v>
          </cell>
          <cell r="AX1210">
            <v>90</v>
          </cell>
          <cell r="AY1210">
            <v>6</v>
          </cell>
          <cell r="AZ1210">
            <v>1.5</v>
          </cell>
          <cell r="BA1210">
            <v>1.3</v>
          </cell>
          <cell r="BN1210">
            <v>22.2</v>
          </cell>
          <cell r="BO1210">
            <v>28.1</v>
          </cell>
          <cell r="BP1210">
            <v>20.6</v>
          </cell>
          <cell r="BQ1210">
            <v>17</v>
          </cell>
          <cell r="BR1210">
            <v>9.6</v>
          </cell>
          <cell r="BS1210">
            <v>1.6</v>
          </cell>
          <cell r="BT1210">
            <v>0.7</v>
          </cell>
          <cell r="BU1210">
            <v>0</v>
          </cell>
          <cell r="BV1210">
            <v>5.9</v>
          </cell>
          <cell r="BW1210">
            <v>14</v>
          </cell>
          <cell r="BX1210">
            <v>23</v>
          </cell>
          <cell r="BY1210">
            <v>21.5</v>
          </cell>
          <cell r="BZ1210">
            <v>18.899999999999999</v>
          </cell>
          <cell r="CA1210">
            <v>7.8</v>
          </cell>
          <cell r="CB1210">
            <v>5.5</v>
          </cell>
          <cell r="CC1210">
            <v>3.4</v>
          </cell>
          <cell r="CD1210">
            <v>38</v>
          </cell>
          <cell r="CF1210" t="str">
            <v>Other Industries</v>
          </cell>
          <cell r="CG1210">
            <v>1.2000000000000028</v>
          </cell>
        </row>
        <row r="1211">
          <cell r="B1211">
            <v>841911</v>
          </cell>
          <cell r="C1211" t="str">
            <v>Hunter-Trappers</v>
          </cell>
          <cell r="E1211">
            <v>1086</v>
          </cell>
          <cell r="F1211" t="str">
            <v>n/a</v>
          </cell>
          <cell r="G1211">
            <v>95</v>
          </cell>
          <cell r="H1211">
            <v>4</v>
          </cell>
          <cell r="I1211">
            <v>64</v>
          </cell>
          <cell r="J1211">
            <v>36</v>
          </cell>
          <cell r="K1211">
            <v>0</v>
          </cell>
          <cell r="L1211">
            <v>3.3</v>
          </cell>
          <cell r="M1211">
            <v>0</v>
          </cell>
          <cell r="N1211">
            <v>30.3</v>
          </cell>
          <cell r="O1211">
            <v>16.2</v>
          </cell>
          <cell r="P1211">
            <v>3.7</v>
          </cell>
          <cell r="Q1211">
            <v>46.5</v>
          </cell>
          <cell r="Y1211">
            <v>64</v>
          </cell>
          <cell r="AA1211">
            <v>4.2</v>
          </cell>
          <cell r="AF1211">
            <v>54</v>
          </cell>
          <cell r="AH1211">
            <v>290</v>
          </cell>
          <cell r="AI1211">
            <v>291</v>
          </cell>
          <cell r="AN1211">
            <v>35.9</v>
          </cell>
          <cell r="AR1211">
            <v>-0.8</v>
          </cell>
          <cell r="AT1211" t="str">
            <v>Agriculture, Forestry and Fishing</v>
          </cell>
          <cell r="AU1211" t="str">
            <v>Manufacturing</v>
          </cell>
          <cell r="AV1211" t="str">
            <v>Administrative and Support Services</v>
          </cell>
          <cell r="AW1211" t="str">
            <v>Public Administration and Safety</v>
          </cell>
          <cell r="AX1211">
            <v>62.4</v>
          </cell>
          <cell r="AY1211">
            <v>12.2</v>
          </cell>
          <cell r="AZ1211">
            <v>8</v>
          </cell>
          <cell r="BA1211">
            <v>5.2</v>
          </cell>
          <cell r="BN1211">
            <v>23.7</v>
          </cell>
          <cell r="BO1211">
            <v>11.3</v>
          </cell>
          <cell r="BP1211">
            <v>43.6</v>
          </cell>
          <cell r="BQ1211">
            <v>7.2</v>
          </cell>
          <cell r="BR1211">
            <v>6.5</v>
          </cell>
          <cell r="BS1211">
            <v>5.2</v>
          </cell>
          <cell r="BT1211">
            <v>1</v>
          </cell>
          <cell r="BU1211">
            <v>1.4</v>
          </cell>
          <cell r="BV1211">
            <v>1</v>
          </cell>
          <cell r="BW1211">
            <v>9.4</v>
          </cell>
          <cell r="BX1211">
            <v>21.9</v>
          </cell>
          <cell r="BY1211">
            <v>24.9</v>
          </cell>
          <cell r="BZ1211">
            <v>24.2</v>
          </cell>
          <cell r="CA1211">
            <v>9.1</v>
          </cell>
          <cell r="CB1211">
            <v>7.7</v>
          </cell>
          <cell r="CC1211">
            <v>1.7</v>
          </cell>
          <cell r="CD1211">
            <v>42</v>
          </cell>
          <cell r="CF1211" t="str">
            <v>Other Industries</v>
          </cell>
          <cell r="CG1211">
            <v>12.200000000000003</v>
          </cell>
        </row>
        <row r="1212">
          <cell r="B1212">
            <v>841913</v>
          </cell>
          <cell r="C1212" t="str">
            <v>Pest Controllers</v>
          </cell>
          <cell r="E1212">
            <v>1086</v>
          </cell>
          <cell r="F1212" t="str">
            <v>n/a</v>
          </cell>
          <cell r="G1212">
            <v>96</v>
          </cell>
          <cell r="H1212">
            <v>4</v>
          </cell>
          <cell r="I1212">
            <v>73</v>
          </cell>
          <cell r="J1212">
            <v>27</v>
          </cell>
          <cell r="K1212">
            <v>1.7</v>
          </cell>
          <cell r="L1212">
            <v>6.6</v>
          </cell>
          <cell r="M1212">
            <v>9.4</v>
          </cell>
          <cell r="N1212">
            <v>44.9</v>
          </cell>
          <cell r="O1212">
            <v>15.2</v>
          </cell>
          <cell r="P1212">
            <v>6.3</v>
          </cell>
          <cell r="Q1212">
            <v>15.8</v>
          </cell>
          <cell r="Y1212">
            <v>73</v>
          </cell>
          <cell r="AA1212">
            <v>4.2</v>
          </cell>
          <cell r="AF1212">
            <v>43</v>
          </cell>
          <cell r="AH1212">
            <v>5200</v>
          </cell>
          <cell r="AI1212">
            <v>5242</v>
          </cell>
          <cell r="AN1212">
            <v>35.9</v>
          </cell>
          <cell r="AR1212">
            <v>-0.8</v>
          </cell>
          <cell r="AT1212" t="str">
            <v>Administrative and Support Services</v>
          </cell>
          <cell r="AU1212" t="str">
            <v>Public Administration and Safety</v>
          </cell>
          <cell r="AV1212" t="str">
            <v>Agriculture, Forestry and Fishing</v>
          </cell>
          <cell r="AW1212" t="str">
            <v>Transport, Postal and Warehousing</v>
          </cell>
          <cell r="AX1212">
            <v>89.4</v>
          </cell>
          <cell r="AY1212">
            <v>3.5</v>
          </cell>
          <cell r="AZ1212">
            <v>2.2999999999999998</v>
          </cell>
          <cell r="BA1212">
            <v>1.3</v>
          </cell>
          <cell r="BN1212">
            <v>31</v>
          </cell>
          <cell r="BO1212">
            <v>13.6</v>
          </cell>
          <cell r="BP1212">
            <v>32</v>
          </cell>
          <cell r="BQ1212">
            <v>8</v>
          </cell>
          <cell r="BR1212">
            <v>11.9</v>
          </cell>
          <cell r="BS1212">
            <v>1.2</v>
          </cell>
          <cell r="BT1212">
            <v>1.2</v>
          </cell>
          <cell r="BU1212">
            <v>0.9</v>
          </cell>
          <cell r="BV1212">
            <v>1.2</v>
          </cell>
          <cell r="BW1212">
            <v>5.6</v>
          </cell>
          <cell r="BX1212">
            <v>17.100000000000001</v>
          </cell>
          <cell r="BY1212">
            <v>23.5</v>
          </cell>
          <cell r="BZ1212">
            <v>28.3</v>
          </cell>
          <cell r="CA1212">
            <v>11.6</v>
          </cell>
          <cell r="CB1212">
            <v>7.7</v>
          </cell>
          <cell r="CC1212">
            <v>4.9000000000000004</v>
          </cell>
          <cell r="CD1212">
            <v>45</v>
          </cell>
          <cell r="CF1212" t="str">
            <v>Other Industries</v>
          </cell>
          <cell r="CG1212">
            <v>3.5</v>
          </cell>
        </row>
        <row r="1213">
          <cell r="B1213">
            <v>841999</v>
          </cell>
          <cell r="C1213" t="str">
            <v>Farm, Forestry and Garden Workers (not covered elsewhere)</v>
          </cell>
          <cell r="E1213">
            <v>1086</v>
          </cell>
          <cell r="F1213" t="str">
            <v>n/a</v>
          </cell>
          <cell r="G1213">
            <v>80</v>
          </cell>
          <cell r="H1213">
            <v>20</v>
          </cell>
          <cell r="I1213">
            <v>63</v>
          </cell>
          <cell r="J1213">
            <v>37</v>
          </cell>
          <cell r="K1213">
            <v>2.9</v>
          </cell>
          <cell r="L1213">
            <v>15</v>
          </cell>
          <cell r="M1213">
            <v>11.6</v>
          </cell>
          <cell r="N1213">
            <v>30.6</v>
          </cell>
          <cell r="O1213">
            <v>14.7</v>
          </cell>
          <cell r="P1213">
            <v>6</v>
          </cell>
          <cell r="Q1213">
            <v>19.2</v>
          </cell>
          <cell r="Y1213">
            <v>63</v>
          </cell>
          <cell r="AA1213">
            <v>4.2</v>
          </cell>
          <cell r="AF1213">
            <v>44</v>
          </cell>
          <cell r="AH1213">
            <v>4200</v>
          </cell>
          <cell r="AI1213">
            <v>4186</v>
          </cell>
          <cell r="AN1213">
            <v>35.9</v>
          </cell>
          <cell r="AR1213">
            <v>-0.8</v>
          </cell>
          <cell r="AT1213" t="str">
            <v>Agriculture, Forestry and Fishing</v>
          </cell>
          <cell r="AU1213" t="str">
            <v>Public Administration and Safety</v>
          </cell>
          <cell r="AV1213" t="str">
            <v>Construction</v>
          </cell>
          <cell r="AW1213" t="str">
            <v>Administrative and Support Services</v>
          </cell>
          <cell r="AX1213">
            <v>44.7</v>
          </cell>
          <cell r="AY1213">
            <v>14.1</v>
          </cell>
          <cell r="AZ1213">
            <v>11.4</v>
          </cell>
          <cell r="BA1213">
            <v>7.2</v>
          </cell>
          <cell r="BN1213">
            <v>43</v>
          </cell>
          <cell r="BO1213">
            <v>15</v>
          </cell>
          <cell r="BP1213">
            <v>17.899999999999999</v>
          </cell>
          <cell r="BQ1213">
            <v>8</v>
          </cell>
          <cell r="BR1213">
            <v>11.4</v>
          </cell>
          <cell r="BS1213">
            <v>1.8</v>
          </cell>
          <cell r="BT1213">
            <v>1.6</v>
          </cell>
          <cell r="BU1213">
            <v>1.2</v>
          </cell>
          <cell r="BV1213">
            <v>3.3</v>
          </cell>
          <cell r="BW1213">
            <v>13.8</v>
          </cell>
          <cell r="BX1213">
            <v>20.399999999999999</v>
          </cell>
          <cell r="BY1213">
            <v>19.3</v>
          </cell>
          <cell r="BZ1213">
            <v>21.3</v>
          </cell>
          <cell r="CA1213">
            <v>10.199999999999999</v>
          </cell>
          <cell r="CB1213">
            <v>6.9</v>
          </cell>
          <cell r="CC1213">
            <v>4.8</v>
          </cell>
          <cell r="CD1213">
            <v>41</v>
          </cell>
          <cell r="CF1213" t="str">
            <v>Other Industries</v>
          </cell>
          <cell r="CG1213">
            <v>22.599999999999994</v>
          </cell>
        </row>
        <row r="1214">
          <cell r="B1214">
            <v>851211</v>
          </cell>
          <cell r="C1214" t="str">
            <v>Pastrycook's Assistants</v>
          </cell>
          <cell r="E1214" t="str">
            <v>n/a</v>
          </cell>
          <cell r="F1214" t="str">
            <v>n/a</v>
          </cell>
          <cell r="G1214">
            <v>38</v>
          </cell>
          <cell r="H1214">
            <v>62</v>
          </cell>
          <cell r="I1214">
            <v>36</v>
          </cell>
          <cell r="J1214">
            <v>64</v>
          </cell>
          <cell r="K1214">
            <v>1.4</v>
          </cell>
          <cell r="L1214">
            <v>6.4</v>
          </cell>
          <cell r="M1214">
            <v>5.3</v>
          </cell>
          <cell r="N1214">
            <v>13</v>
          </cell>
          <cell r="O1214">
            <v>33.299999999999997</v>
          </cell>
          <cell r="P1214">
            <v>12</v>
          </cell>
          <cell r="Q1214">
            <v>28.6</v>
          </cell>
          <cell r="Y1214">
            <v>36</v>
          </cell>
          <cell r="AA1214">
            <v>4.9000000000000004</v>
          </cell>
          <cell r="AF1214">
            <v>40</v>
          </cell>
          <cell r="AH1214">
            <v>3100</v>
          </cell>
          <cell r="AI1214">
            <v>3133</v>
          </cell>
          <cell r="AN1214">
            <v>54.1</v>
          </cell>
          <cell r="AR1214">
            <v>1.7</v>
          </cell>
          <cell r="AT1214" t="str">
            <v>Retail Trade</v>
          </cell>
          <cell r="AU1214" t="str">
            <v>Manufacturing</v>
          </cell>
          <cell r="AV1214" t="str">
            <v>Accommodation and Food Services</v>
          </cell>
          <cell r="AW1214" t="str">
            <v>Wholesale Trade</v>
          </cell>
          <cell r="AX1214">
            <v>51.1</v>
          </cell>
          <cell r="AY1214">
            <v>44.9</v>
          </cell>
          <cell r="AZ1214">
            <v>2.4</v>
          </cell>
          <cell r="BA1214">
            <v>0.9</v>
          </cell>
          <cell r="BN1214">
            <v>23.4</v>
          </cell>
          <cell r="BO1214">
            <v>23</v>
          </cell>
          <cell r="BP1214">
            <v>23.3</v>
          </cell>
          <cell r="BQ1214">
            <v>14.1</v>
          </cell>
          <cell r="BR1214">
            <v>10.6</v>
          </cell>
          <cell r="BS1214">
            <v>3.6</v>
          </cell>
          <cell r="BT1214">
            <v>1</v>
          </cell>
          <cell r="BU1214">
            <v>1</v>
          </cell>
          <cell r="BV1214">
            <v>19.5</v>
          </cell>
          <cell r="BW1214">
            <v>18.3</v>
          </cell>
          <cell r="BX1214">
            <v>19.100000000000001</v>
          </cell>
          <cell r="BY1214">
            <v>15.8</v>
          </cell>
          <cell r="BZ1214">
            <v>14.5</v>
          </cell>
          <cell r="CA1214">
            <v>6.6</v>
          </cell>
          <cell r="CB1214">
            <v>4.5</v>
          </cell>
          <cell r="CC1214">
            <v>1.7</v>
          </cell>
          <cell r="CD1214">
            <v>31</v>
          </cell>
          <cell r="CF1214" t="str">
            <v>Other Industries</v>
          </cell>
          <cell r="CG1214">
            <v>0.69999999999998863</v>
          </cell>
        </row>
        <row r="1215">
          <cell r="B1215">
            <v>851299</v>
          </cell>
          <cell r="C1215" t="str">
            <v>Other Food Trades Assistants</v>
          </cell>
          <cell r="E1215" t="str">
            <v>n/a</v>
          </cell>
          <cell r="F1215" t="str">
            <v>n/a</v>
          </cell>
          <cell r="G1215">
            <v>52</v>
          </cell>
          <cell r="H1215">
            <v>48</v>
          </cell>
          <cell r="I1215">
            <v>29</v>
          </cell>
          <cell r="J1215">
            <v>71</v>
          </cell>
          <cell r="K1215">
            <v>0.9</v>
          </cell>
          <cell r="L1215">
            <v>7.6</v>
          </cell>
          <cell r="M1215">
            <v>7.4</v>
          </cell>
          <cell r="N1215">
            <v>14.3</v>
          </cell>
          <cell r="O1215">
            <v>30.1</v>
          </cell>
          <cell r="P1215">
            <v>10.8</v>
          </cell>
          <cell r="Q1215">
            <v>28.9</v>
          </cell>
          <cell r="Y1215">
            <v>29</v>
          </cell>
          <cell r="AA1215">
            <v>4.9000000000000004</v>
          </cell>
          <cell r="AF1215">
            <v>42</v>
          </cell>
          <cell r="AH1215">
            <v>970</v>
          </cell>
          <cell r="AI1215">
            <v>967</v>
          </cell>
          <cell r="AN1215">
            <v>54.1</v>
          </cell>
          <cell r="AR1215">
            <v>1.7</v>
          </cell>
          <cell r="AT1215" t="str">
            <v>Accommodation and Food Services</v>
          </cell>
          <cell r="AU1215" t="str">
            <v>Retail Trade</v>
          </cell>
          <cell r="AV1215" t="str">
            <v>Health Care and Social Assistance</v>
          </cell>
          <cell r="AW1215" t="str">
            <v>Manufacturing</v>
          </cell>
          <cell r="AX1215">
            <v>46.5</v>
          </cell>
          <cell r="AY1215">
            <v>25.8</v>
          </cell>
          <cell r="AZ1215">
            <v>11.2</v>
          </cell>
          <cell r="BA1215">
            <v>6.1</v>
          </cell>
          <cell r="BN1215">
            <v>33.4</v>
          </cell>
          <cell r="BO1215">
            <v>25.7</v>
          </cell>
          <cell r="BP1215">
            <v>17.5</v>
          </cell>
          <cell r="BQ1215">
            <v>6.7</v>
          </cell>
          <cell r="BR1215">
            <v>11.6</v>
          </cell>
          <cell r="BS1215">
            <v>2.5</v>
          </cell>
          <cell r="BT1215">
            <v>0.8</v>
          </cell>
          <cell r="BU1215">
            <v>1.8</v>
          </cell>
          <cell r="BV1215">
            <v>22.4</v>
          </cell>
          <cell r="BW1215">
            <v>14.6</v>
          </cell>
          <cell r="BX1215">
            <v>20.399999999999999</v>
          </cell>
          <cell r="BY1215">
            <v>13.1</v>
          </cell>
          <cell r="BZ1215">
            <v>14.9</v>
          </cell>
          <cell r="CA1215">
            <v>7.2</v>
          </cell>
          <cell r="CB1215">
            <v>4.7</v>
          </cell>
          <cell r="CC1215">
            <v>2.7</v>
          </cell>
          <cell r="CD1215">
            <v>31</v>
          </cell>
          <cell r="CF1215" t="str">
            <v>Other Industries</v>
          </cell>
          <cell r="CG1215">
            <v>10.400000000000006</v>
          </cell>
        </row>
        <row r="1216">
          <cell r="B1216">
            <v>891111</v>
          </cell>
          <cell r="C1216" t="str">
            <v>Freight Handlers (Rail or Road)</v>
          </cell>
          <cell r="E1216">
            <v>1317</v>
          </cell>
          <cell r="F1216" t="str">
            <v>n/a</v>
          </cell>
          <cell r="G1216">
            <v>94</v>
          </cell>
          <cell r="H1216">
            <v>6</v>
          </cell>
          <cell r="I1216">
            <v>64</v>
          </cell>
          <cell r="J1216">
            <v>36</v>
          </cell>
          <cell r="K1216">
            <v>0.9</v>
          </cell>
          <cell r="L1216">
            <v>5.0999999999999996</v>
          </cell>
          <cell r="M1216">
            <v>4.8</v>
          </cell>
          <cell r="N1216">
            <v>20.2</v>
          </cell>
          <cell r="O1216">
            <v>31.4</v>
          </cell>
          <cell r="P1216">
            <v>9.5</v>
          </cell>
          <cell r="Q1216">
            <v>28.1</v>
          </cell>
          <cell r="Y1216">
            <v>64</v>
          </cell>
          <cell r="AA1216">
            <v>7.2</v>
          </cell>
          <cell r="AF1216">
            <v>43</v>
          </cell>
          <cell r="AH1216">
            <v>6900</v>
          </cell>
          <cell r="AI1216">
            <v>6919</v>
          </cell>
          <cell r="AN1216">
            <v>-16.7</v>
          </cell>
          <cell r="AR1216">
            <v>7.1</v>
          </cell>
          <cell r="AT1216" t="str">
            <v>Transport, Postal and Warehousing</v>
          </cell>
          <cell r="AU1216" t="str">
            <v>Manufacturing</v>
          </cell>
          <cell r="AV1216" t="str">
            <v>Retail Trade</v>
          </cell>
          <cell r="AW1216" t="str">
            <v>Wholesale Trade</v>
          </cell>
          <cell r="AX1216">
            <v>54.5</v>
          </cell>
          <cell r="AY1216">
            <v>10.4</v>
          </cell>
          <cell r="AZ1216">
            <v>9.3000000000000007</v>
          </cell>
          <cell r="BA1216">
            <v>7.1</v>
          </cell>
          <cell r="BN1216">
            <v>33.5</v>
          </cell>
          <cell r="BO1216">
            <v>26.6</v>
          </cell>
          <cell r="BP1216">
            <v>19.899999999999999</v>
          </cell>
          <cell r="BQ1216">
            <v>6</v>
          </cell>
          <cell r="BR1216">
            <v>10.9</v>
          </cell>
          <cell r="BS1216">
            <v>1.1000000000000001</v>
          </cell>
          <cell r="BT1216">
            <v>1</v>
          </cell>
          <cell r="BU1216">
            <v>0.9</v>
          </cell>
          <cell r="BV1216">
            <v>7.9</v>
          </cell>
          <cell r="BW1216">
            <v>18.2</v>
          </cell>
          <cell r="BX1216">
            <v>24.5</v>
          </cell>
          <cell r="BY1216">
            <v>17.2</v>
          </cell>
          <cell r="BZ1216">
            <v>17.399999999999999</v>
          </cell>
          <cell r="CA1216">
            <v>7.1</v>
          </cell>
          <cell r="CB1216">
            <v>4.9000000000000004</v>
          </cell>
          <cell r="CC1216">
            <v>2.9</v>
          </cell>
          <cell r="CD1216">
            <v>34</v>
          </cell>
          <cell r="CF1216" t="str">
            <v>Other Industries</v>
          </cell>
          <cell r="CG1216">
            <v>18.700000000000003</v>
          </cell>
        </row>
        <row r="1217">
          <cell r="B1217">
            <v>891112</v>
          </cell>
          <cell r="C1217" t="str">
            <v>Truck Driver's Offsiders</v>
          </cell>
          <cell r="E1217">
            <v>1317</v>
          </cell>
          <cell r="F1217" t="str">
            <v>n/a</v>
          </cell>
          <cell r="G1217">
            <v>93</v>
          </cell>
          <cell r="H1217">
            <v>7</v>
          </cell>
          <cell r="I1217">
            <v>54</v>
          </cell>
          <cell r="J1217">
            <v>46</v>
          </cell>
          <cell r="K1217">
            <v>0.8</v>
          </cell>
          <cell r="L1217">
            <v>4.2</v>
          </cell>
          <cell r="M1217">
            <v>3.7</v>
          </cell>
          <cell r="N1217">
            <v>17.600000000000001</v>
          </cell>
          <cell r="O1217">
            <v>31.5</v>
          </cell>
          <cell r="P1217">
            <v>11.1</v>
          </cell>
          <cell r="Q1217">
            <v>31</v>
          </cell>
          <cell r="Y1217">
            <v>54</v>
          </cell>
          <cell r="AA1217">
            <v>7.2</v>
          </cell>
          <cell r="AF1217">
            <v>44</v>
          </cell>
          <cell r="AH1217">
            <v>1300</v>
          </cell>
          <cell r="AI1217">
            <v>1281</v>
          </cell>
          <cell r="AN1217">
            <v>-16.7</v>
          </cell>
          <cell r="AR1217">
            <v>7.1</v>
          </cell>
          <cell r="AT1217" t="str">
            <v>Transport, Postal and Warehousing</v>
          </cell>
          <cell r="AU1217" t="str">
            <v>Manufacturing</v>
          </cell>
          <cell r="AV1217" t="str">
            <v>Retail Trade</v>
          </cell>
          <cell r="AW1217" t="str">
            <v>Construction</v>
          </cell>
          <cell r="AX1217">
            <v>59</v>
          </cell>
          <cell r="AY1217">
            <v>8.3000000000000007</v>
          </cell>
          <cell r="AZ1217">
            <v>6.9</v>
          </cell>
          <cell r="BA1217">
            <v>6.6</v>
          </cell>
          <cell r="BN1217">
            <v>34.4</v>
          </cell>
          <cell r="BO1217">
            <v>21.2</v>
          </cell>
          <cell r="BP1217">
            <v>26</v>
          </cell>
          <cell r="BQ1217">
            <v>5.6</v>
          </cell>
          <cell r="BR1217">
            <v>8.9</v>
          </cell>
          <cell r="BS1217">
            <v>1.4</v>
          </cell>
          <cell r="BT1217">
            <v>1</v>
          </cell>
          <cell r="BU1217">
            <v>1.4</v>
          </cell>
          <cell r="BV1217">
            <v>14.7</v>
          </cell>
          <cell r="BW1217">
            <v>29.7</v>
          </cell>
          <cell r="BX1217">
            <v>26.7</v>
          </cell>
          <cell r="BY1217">
            <v>11</v>
          </cell>
          <cell r="BZ1217">
            <v>9.8000000000000007</v>
          </cell>
          <cell r="CA1217">
            <v>4</v>
          </cell>
          <cell r="CB1217">
            <v>2.9</v>
          </cell>
          <cell r="CC1217">
            <v>1.3</v>
          </cell>
          <cell r="CD1217">
            <v>26</v>
          </cell>
          <cell r="CF1217" t="str">
            <v>Other Industries</v>
          </cell>
          <cell r="CG1217">
            <v>19.200000000000003</v>
          </cell>
        </row>
        <row r="1218">
          <cell r="B1218">
            <v>891113</v>
          </cell>
          <cell r="C1218" t="str">
            <v>Waterside Workers</v>
          </cell>
          <cell r="E1218">
            <v>1317</v>
          </cell>
          <cell r="F1218" t="str">
            <v>n/a</v>
          </cell>
          <cell r="G1218">
            <v>97</v>
          </cell>
          <cell r="H1218">
            <v>4</v>
          </cell>
          <cell r="I1218">
            <v>68</v>
          </cell>
          <cell r="J1218">
            <v>32</v>
          </cell>
          <cell r="K1218">
            <v>0.5</v>
          </cell>
          <cell r="L1218">
            <v>2.6</v>
          </cell>
          <cell r="M1218">
            <v>5.8</v>
          </cell>
          <cell r="N1218">
            <v>39.5</v>
          </cell>
          <cell r="O1218">
            <v>19.399999999999999</v>
          </cell>
          <cell r="P1218">
            <v>7.8</v>
          </cell>
          <cell r="Q1218">
            <v>24.3</v>
          </cell>
          <cell r="Y1218">
            <v>68</v>
          </cell>
          <cell r="AA1218">
            <v>7.2</v>
          </cell>
          <cell r="AF1218">
            <v>44</v>
          </cell>
          <cell r="AH1218">
            <v>3200</v>
          </cell>
          <cell r="AI1218">
            <v>3213</v>
          </cell>
          <cell r="AN1218">
            <v>-16.7</v>
          </cell>
          <cell r="AR1218">
            <v>7.1</v>
          </cell>
          <cell r="AT1218" t="str">
            <v>Transport, Postal and Warehousing</v>
          </cell>
          <cell r="AU1218" t="str">
            <v>Wholesale Trade</v>
          </cell>
          <cell r="AV1218" t="str">
            <v>Manufacturing</v>
          </cell>
          <cell r="AW1218" t="str">
            <v>Mining</v>
          </cell>
          <cell r="AX1218">
            <v>94</v>
          </cell>
          <cell r="AY1218">
            <v>2.4</v>
          </cell>
          <cell r="AZ1218">
            <v>0.7</v>
          </cell>
          <cell r="BA1218">
            <v>0.7</v>
          </cell>
          <cell r="BN1218">
            <v>27.6</v>
          </cell>
          <cell r="BO1218">
            <v>22.6</v>
          </cell>
          <cell r="BP1218">
            <v>17.5</v>
          </cell>
          <cell r="BQ1218">
            <v>8.1999999999999993</v>
          </cell>
          <cell r="BR1218">
            <v>17</v>
          </cell>
          <cell r="BS1218">
            <v>4.7</v>
          </cell>
          <cell r="BT1218">
            <v>1.9</v>
          </cell>
          <cell r="BU1218">
            <v>0</v>
          </cell>
          <cell r="BV1218">
            <v>0.9</v>
          </cell>
          <cell r="BW1218">
            <v>3.6</v>
          </cell>
          <cell r="BX1218">
            <v>14.1</v>
          </cell>
          <cell r="BY1218">
            <v>26.1</v>
          </cell>
          <cell r="BZ1218">
            <v>32.4</v>
          </cell>
          <cell r="CA1218">
            <v>13.1</v>
          </cell>
          <cell r="CB1218">
            <v>6.6</v>
          </cell>
          <cell r="CC1218">
            <v>3.3</v>
          </cell>
          <cell r="CD1218">
            <v>46</v>
          </cell>
          <cell r="CF1218" t="str">
            <v>Other Industries</v>
          </cell>
          <cell r="CG1218">
            <v>2.1999999999999886</v>
          </cell>
        </row>
        <row r="1219">
          <cell r="B1219">
            <v>899211</v>
          </cell>
          <cell r="C1219" t="str">
            <v>Deck Hands</v>
          </cell>
          <cell r="E1219" t="str">
            <v>n/a</v>
          </cell>
          <cell r="F1219" t="str">
            <v>n/a</v>
          </cell>
          <cell r="G1219">
            <v>88</v>
          </cell>
          <cell r="H1219">
            <v>12</v>
          </cell>
          <cell r="I1219">
            <v>78</v>
          </cell>
          <cell r="J1219">
            <v>22</v>
          </cell>
          <cell r="K1219">
            <v>0.6</v>
          </cell>
          <cell r="L1219">
            <v>8.5</v>
          </cell>
          <cell r="M1219">
            <v>12.2</v>
          </cell>
          <cell r="N1219">
            <v>35.9</v>
          </cell>
          <cell r="O1219">
            <v>18.7</v>
          </cell>
          <cell r="P1219">
            <v>5.5</v>
          </cell>
          <cell r="Q1219">
            <v>18.5</v>
          </cell>
          <cell r="Y1219">
            <v>78</v>
          </cell>
          <cell r="AA1219">
            <v>13.6</v>
          </cell>
          <cell r="AF1219">
            <v>58</v>
          </cell>
          <cell r="AH1219">
            <v>2700</v>
          </cell>
          <cell r="AI1219">
            <v>2689</v>
          </cell>
          <cell r="AN1219">
            <v>8</v>
          </cell>
          <cell r="AR1219">
            <v>-2.4</v>
          </cell>
          <cell r="AT1219" t="str">
            <v>Transport, Postal and Warehousing</v>
          </cell>
          <cell r="AU1219" t="str">
            <v>Mining</v>
          </cell>
          <cell r="AV1219" t="str">
            <v>Public Administration and Safety</v>
          </cell>
          <cell r="AW1219" t="str">
            <v>Administrative and Support Services</v>
          </cell>
          <cell r="AX1219">
            <v>73.5</v>
          </cell>
          <cell r="AY1219">
            <v>4.4000000000000004</v>
          </cell>
          <cell r="AZ1219">
            <v>4.2</v>
          </cell>
          <cell r="BA1219">
            <v>2.8</v>
          </cell>
          <cell r="BN1219">
            <v>27.4</v>
          </cell>
          <cell r="BO1219">
            <v>9.6999999999999993</v>
          </cell>
          <cell r="BP1219">
            <v>27.6</v>
          </cell>
          <cell r="BQ1219">
            <v>5.8</v>
          </cell>
          <cell r="BR1219">
            <v>20.3</v>
          </cell>
          <cell r="BS1219">
            <v>6.7</v>
          </cell>
          <cell r="BT1219">
            <v>1.9</v>
          </cell>
          <cell r="BU1219">
            <v>0.3</v>
          </cell>
          <cell r="BV1219">
            <v>5.0999999999999996</v>
          </cell>
          <cell r="BW1219">
            <v>11.3</v>
          </cell>
          <cell r="BX1219">
            <v>24.8</v>
          </cell>
          <cell r="BY1219">
            <v>20.7</v>
          </cell>
          <cell r="BZ1219">
            <v>22.4</v>
          </cell>
          <cell r="CA1219">
            <v>8.6</v>
          </cell>
          <cell r="CB1219">
            <v>4.4000000000000004</v>
          </cell>
          <cell r="CC1219">
            <v>2.6</v>
          </cell>
          <cell r="CD1219">
            <v>39</v>
          </cell>
          <cell r="CF1219" t="str">
            <v>Other Industries</v>
          </cell>
          <cell r="CG1219">
            <v>15.099999999999994</v>
          </cell>
        </row>
        <row r="1220">
          <cell r="B1220">
            <v>899212</v>
          </cell>
          <cell r="C1220" t="str">
            <v>Fishing Hands</v>
          </cell>
          <cell r="E1220" t="str">
            <v>n/a</v>
          </cell>
          <cell r="F1220" t="str">
            <v>n/a</v>
          </cell>
          <cell r="G1220">
            <v>95</v>
          </cell>
          <cell r="H1220">
            <v>5</v>
          </cell>
          <cell r="I1220">
            <v>67</v>
          </cell>
          <cell r="J1220">
            <v>33</v>
          </cell>
          <cell r="K1220">
            <v>0.9</v>
          </cell>
          <cell r="L1220">
            <v>2.4</v>
          </cell>
          <cell r="M1220">
            <v>5.0999999999999996</v>
          </cell>
          <cell r="N1220">
            <v>30.8</v>
          </cell>
          <cell r="O1220">
            <v>15.4</v>
          </cell>
          <cell r="P1220">
            <v>8.6999999999999993</v>
          </cell>
          <cell r="Q1220">
            <v>36.700000000000003</v>
          </cell>
          <cell r="Y1220">
            <v>67</v>
          </cell>
          <cell r="AA1220">
            <v>13.6</v>
          </cell>
          <cell r="AF1220">
            <v>56</v>
          </cell>
          <cell r="AH1220">
            <v>3100</v>
          </cell>
          <cell r="AI1220">
            <v>3082</v>
          </cell>
          <cell r="AN1220">
            <v>8</v>
          </cell>
          <cell r="AR1220">
            <v>-2.4</v>
          </cell>
          <cell r="AT1220" t="str">
            <v>Agriculture, Forestry and Fishing</v>
          </cell>
          <cell r="AU1220" t="str">
            <v>Transport, Postal and Warehousing</v>
          </cell>
          <cell r="AV1220" t="str">
            <v>Wholesale Trade</v>
          </cell>
          <cell r="AW1220" t="str">
            <v>Public Administration and Safety</v>
          </cell>
          <cell r="AX1220">
            <v>89.5</v>
          </cell>
          <cell r="AY1220">
            <v>2.8</v>
          </cell>
          <cell r="AZ1220">
            <v>1.9</v>
          </cell>
          <cell r="BA1220">
            <v>1.5</v>
          </cell>
          <cell r="BN1220">
            <v>20.2</v>
          </cell>
          <cell r="BO1220">
            <v>8</v>
          </cell>
          <cell r="BP1220">
            <v>22.8</v>
          </cell>
          <cell r="BQ1220">
            <v>19.100000000000001</v>
          </cell>
          <cell r="BR1220">
            <v>18.2</v>
          </cell>
          <cell r="BS1220">
            <v>9.6999999999999993</v>
          </cell>
          <cell r="BT1220">
            <v>1.9</v>
          </cell>
          <cell r="BU1220">
            <v>0</v>
          </cell>
          <cell r="BV1220">
            <v>4.0999999999999996</v>
          </cell>
          <cell r="BW1220">
            <v>9</v>
          </cell>
          <cell r="BX1220">
            <v>19</v>
          </cell>
          <cell r="BY1220">
            <v>19.600000000000001</v>
          </cell>
          <cell r="BZ1220">
            <v>22.2</v>
          </cell>
          <cell r="CA1220">
            <v>10.8</v>
          </cell>
          <cell r="CB1220">
            <v>7.7</v>
          </cell>
          <cell r="CC1220">
            <v>7.7</v>
          </cell>
          <cell r="CD1220">
            <v>44</v>
          </cell>
          <cell r="CF1220" t="str">
            <v>Other Industries</v>
          </cell>
          <cell r="CG1220">
            <v>4.2999999999999972</v>
          </cell>
        </row>
        <row r="1221">
          <cell r="B1221">
            <v>899411</v>
          </cell>
          <cell r="C1221" t="str">
            <v>Motor Vehicle Parts and Accessories Fitters (General)</v>
          </cell>
          <cell r="E1221">
            <v>1014</v>
          </cell>
          <cell r="F1221" t="str">
            <v>n/a</v>
          </cell>
          <cell r="G1221">
            <v>97</v>
          </cell>
          <cell r="H1221">
            <v>3</v>
          </cell>
          <cell r="I1221">
            <v>88</v>
          </cell>
          <cell r="J1221">
            <v>12</v>
          </cell>
          <cell r="K1221">
            <v>0.1</v>
          </cell>
          <cell r="L1221">
            <v>2.4</v>
          </cell>
          <cell r="M1221">
            <v>4.7</v>
          </cell>
          <cell r="N1221">
            <v>46.8</v>
          </cell>
          <cell r="O1221">
            <v>18.8</v>
          </cell>
          <cell r="P1221">
            <v>7.3</v>
          </cell>
          <cell r="Q1221">
            <v>19.899999999999999</v>
          </cell>
          <cell r="Y1221">
            <v>88</v>
          </cell>
          <cell r="AA1221">
            <v>0</v>
          </cell>
          <cell r="AF1221">
            <v>42</v>
          </cell>
          <cell r="AH1221">
            <v>2200</v>
          </cell>
          <cell r="AI1221">
            <v>2174</v>
          </cell>
          <cell r="AN1221">
            <v>35</v>
          </cell>
          <cell r="AR1221">
            <v>5.6</v>
          </cell>
          <cell r="AT1221" t="str">
            <v>Retail Trade</v>
          </cell>
          <cell r="AU1221" t="str">
            <v>Other Services</v>
          </cell>
          <cell r="AV1221" t="str">
            <v>Manufacturing</v>
          </cell>
          <cell r="AW1221" t="str">
            <v>Transport, Postal and Warehousing</v>
          </cell>
          <cell r="AX1221">
            <v>39.6</v>
          </cell>
          <cell r="AY1221">
            <v>23</v>
          </cell>
          <cell r="AZ1221">
            <v>18.399999999999999</v>
          </cell>
          <cell r="BA1221">
            <v>6.3</v>
          </cell>
          <cell r="BN1221">
            <v>28.8</v>
          </cell>
          <cell r="BO1221">
            <v>24</v>
          </cell>
          <cell r="BP1221">
            <v>26.7</v>
          </cell>
          <cell r="BQ1221">
            <v>6.4</v>
          </cell>
          <cell r="BR1221">
            <v>10.1</v>
          </cell>
          <cell r="BS1221">
            <v>2.2000000000000002</v>
          </cell>
          <cell r="BT1221">
            <v>1</v>
          </cell>
          <cell r="BU1221">
            <v>0.8</v>
          </cell>
          <cell r="BV1221">
            <v>1.8</v>
          </cell>
          <cell r="BW1221">
            <v>11.7</v>
          </cell>
          <cell r="BX1221">
            <v>28.8</v>
          </cell>
          <cell r="BY1221">
            <v>24.6</v>
          </cell>
          <cell r="BZ1221">
            <v>20.100000000000001</v>
          </cell>
          <cell r="CA1221">
            <v>7</v>
          </cell>
          <cell r="CB1221">
            <v>3.7</v>
          </cell>
          <cell r="CC1221">
            <v>2.4</v>
          </cell>
          <cell r="CD1221">
            <v>38</v>
          </cell>
          <cell r="CF1221" t="str">
            <v>Other Industries</v>
          </cell>
          <cell r="CG1221">
            <v>12.700000000000003</v>
          </cell>
        </row>
        <row r="1222">
          <cell r="B1222">
            <v>899412</v>
          </cell>
          <cell r="C1222" t="str">
            <v>Autoglaziers</v>
          </cell>
          <cell r="E1222">
            <v>1014</v>
          </cell>
          <cell r="F1222" t="str">
            <v>n/a</v>
          </cell>
          <cell r="G1222">
            <v>97</v>
          </cell>
          <cell r="H1222">
            <v>3</v>
          </cell>
          <cell r="I1222">
            <v>86</v>
          </cell>
          <cell r="J1222">
            <v>14</v>
          </cell>
          <cell r="K1222">
            <v>0</v>
          </cell>
          <cell r="L1222">
            <v>1.5</v>
          </cell>
          <cell r="M1222">
            <v>3.6</v>
          </cell>
          <cell r="N1222">
            <v>39.4</v>
          </cell>
          <cell r="O1222">
            <v>19.2</v>
          </cell>
          <cell r="P1222">
            <v>10</v>
          </cell>
          <cell r="Q1222">
            <v>26.4</v>
          </cell>
          <cell r="Y1222">
            <v>86</v>
          </cell>
          <cell r="AA1222">
            <v>0</v>
          </cell>
          <cell r="AF1222">
            <v>42</v>
          </cell>
          <cell r="AH1222">
            <v>1900</v>
          </cell>
          <cell r="AI1222">
            <v>1896</v>
          </cell>
          <cell r="AN1222">
            <v>35</v>
          </cell>
          <cell r="AR1222">
            <v>5.6</v>
          </cell>
          <cell r="AT1222" t="str">
            <v>Other Services</v>
          </cell>
          <cell r="AU1222" t="str">
            <v>Construction</v>
          </cell>
          <cell r="AV1222" t="str">
            <v>Retail Trade</v>
          </cell>
          <cell r="AW1222" t="str">
            <v>Wholesale Trade</v>
          </cell>
          <cell r="AX1222">
            <v>58.2</v>
          </cell>
          <cell r="AY1222">
            <v>30.1</v>
          </cell>
          <cell r="AZ1222">
            <v>5.8</v>
          </cell>
          <cell r="BA1222">
            <v>2.7</v>
          </cell>
          <cell r="BN1222">
            <v>27.2</v>
          </cell>
          <cell r="BO1222">
            <v>22.9</v>
          </cell>
          <cell r="BP1222">
            <v>25.8</v>
          </cell>
          <cell r="BQ1222">
            <v>5.9</v>
          </cell>
          <cell r="BR1222">
            <v>13.5</v>
          </cell>
          <cell r="BS1222">
            <v>2</v>
          </cell>
          <cell r="BT1222">
            <v>1.7</v>
          </cell>
          <cell r="BU1222">
            <v>1.2</v>
          </cell>
          <cell r="BV1222">
            <v>2.8</v>
          </cell>
          <cell r="BW1222">
            <v>9.4</v>
          </cell>
          <cell r="BX1222">
            <v>28</v>
          </cell>
          <cell r="BY1222">
            <v>26.3</v>
          </cell>
          <cell r="BZ1222">
            <v>22</v>
          </cell>
          <cell r="CA1222">
            <v>6.6</v>
          </cell>
          <cell r="CB1222">
            <v>3.2</v>
          </cell>
          <cell r="CC1222">
            <v>1.7</v>
          </cell>
          <cell r="CD1222">
            <v>38</v>
          </cell>
          <cell r="CF1222" t="str">
            <v>Other Industries</v>
          </cell>
          <cell r="CG1222">
            <v>3.1999999999999886</v>
          </cell>
        </row>
        <row r="1223">
          <cell r="B1223">
            <v>899413</v>
          </cell>
          <cell r="C1223" t="str">
            <v>Exhaust and Muffler Repairers</v>
          </cell>
          <cell r="E1223">
            <v>1014</v>
          </cell>
          <cell r="F1223" t="str">
            <v>n/a</v>
          </cell>
          <cell r="G1223">
            <v>100</v>
          </cell>
          <cell r="H1223">
            <v>1</v>
          </cell>
          <cell r="I1223">
            <v>92</v>
          </cell>
          <cell r="J1223">
            <v>8</v>
          </cell>
          <cell r="K1223">
            <v>0</v>
          </cell>
          <cell r="L1223">
            <v>1.1000000000000001</v>
          </cell>
          <cell r="M1223">
            <v>2.2000000000000002</v>
          </cell>
          <cell r="N1223">
            <v>48.7</v>
          </cell>
          <cell r="O1223">
            <v>7.9</v>
          </cell>
          <cell r="P1223">
            <v>9</v>
          </cell>
          <cell r="Q1223">
            <v>31.1</v>
          </cell>
          <cell r="Y1223">
            <v>92</v>
          </cell>
          <cell r="AA1223">
            <v>0</v>
          </cell>
          <cell r="AF1223">
            <v>44</v>
          </cell>
          <cell r="AH1223">
            <v>270</v>
          </cell>
          <cell r="AI1223">
            <v>265</v>
          </cell>
          <cell r="AN1223">
            <v>35</v>
          </cell>
          <cell r="AR1223">
            <v>5.6</v>
          </cell>
          <cell r="AT1223" t="str">
            <v>Other Services</v>
          </cell>
          <cell r="AU1223" t="str">
            <v>Manufacturing</v>
          </cell>
          <cell r="AV1223" t="str">
            <v>Administrative and Support Services</v>
          </cell>
          <cell r="AW1223" t="str">
            <v>Retail Trade</v>
          </cell>
          <cell r="AX1223">
            <v>83.3</v>
          </cell>
          <cell r="AY1223">
            <v>6.2</v>
          </cell>
          <cell r="AZ1223">
            <v>5.3</v>
          </cell>
          <cell r="BA1223">
            <v>3.8</v>
          </cell>
          <cell r="BN1223">
            <v>32</v>
          </cell>
          <cell r="BO1223">
            <v>18.5</v>
          </cell>
          <cell r="BP1223">
            <v>27</v>
          </cell>
          <cell r="BQ1223">
            <v>3.9</v>
          </cell>
          <cell r="BR1223">
            <v>14.7</v>
          </cell>
          <cell r="BS1223">
            <v>2.7</v>
          </cell>
          <cell r="BT1223">
            <v>0</v>
          </cell>
          <cell r="BU1223">
            <v>1.2</v>
          </cell>
          <cell r="BV1223">
            <v>0</v>
          </cell>
          <cell r="BW1223">
            <v>9.1</v>
          </cell>
          <cell r="BX1223">
            <v>12.1</v>
          </cell>
          <cell r="BY1223">
            <v>17.399999999999999</v>
          </cell>
          <cell r="BZ1223">
            <v>35.6</v>
          </cell>
          <cell r="CA1223">
            <v>14.8</v>
          </cell>
          <cell r="CB1223">
            <v>7.6</v>
          </cell>
          <cell r="CC1223">
            <v>3.4</v>
          </cell>
          <cell r="CD1223">
            <v>49</v>
          </cell>
          <cell r="CF1223" t="str">
            <v>Other Industries</v>
          </cell>
          <cell r="CG1223">
            <v>1.4000000000000057</v>
          </cell>
        </row>
        <row r="1224">
          <cell r="B1224">
            <v>899414</v>
          </cell>
          <cell r="C1224" t="str">
            <v>Radiator Repairers</v>
          </cell>
          <cell r="E1224">
            <v>1014</v>
          </cell>
          <cell r="F1224" t="str">
            <v>n/a</v>
          </cell>
          <cell r="G1224">
            <v>98</v>
          </cell>
          <cell r="H1224">
            <v>4</v>
          </cell>
          <cell r="I1224">
            <v>90</v>
          </cell>
          <cell r="J1224">
            <v>10</v>
          </cell>
          <cell r="K1224">
            <v>0</v>
          </cell>
          <cell r="L1224">
            <v>1</v>
          </cell>
          <cell r="M1224">
            <v>0</v>
          </cell>
          <cell r="N1224">
            <v>35.4</v>
          </cell>
          <cell r="O1224">
            <v>12.5</v>
          </cell>
          <cell r="P1224">
            <v>8.3000000000000007</v>
          </cell>
          <cell r="Q1224">
            <v>42.7</v>
          </cell>
          <cell r="Y1224">
            <v>90</v>
          </cell>
          <cell r="AA1224">
            <v>0</v>
          </cell>
          <cell r="AF1224">
            <v>42</v>
          </cell>
          <cell r="AH1224">
            <v>290</v>
          </cell>
          <cell r="AI1224">
            <v>288</v>
          </cell>
          <cell r="AN1224">
            <v>35</v>
          </cell>
          <cell r="AR1224">
            <v>5.6</v>
          </cell>
          <cell r="AT1224" t="str">
            <v>Other Services</v>
          </cell>
          <cell r="AU1224" t="str">
            <v>Retail Trade</v>
          </cell>
          <cell r="AV1224" t="str">
            <v>Manufacturing</v>
          </cell>
          <cell r="AW1224" t="str">
            <v>Mining</v>
          </cell>
          <cell r="AX1224">
            <v>63.4</v>
          </cell>
          <cell r="AY1224">
            <v>17.5</v>
          </cell>
          <cell r="AZ1224">
            <v>6.6</v>
          </cell>
          <cell r="BA1224">
            <v>5.4</v>
          </cell>
          <cell r="BN1224">
            <v>24.7</v>
          </cell>
          <cell r="BO1224">
            <v>20.100000000000001</v>
          </cell>
          <cell r="BP1224">
            <v>22.9</v>
          </cell>
          <cell r="BQ1224">
            <v>9.6999999999999993</v>
          </cell>
          <cell r="BR1224">
            <v>19.399999999999999</v>
          </cell>
          <cell r="BS1224">
            <v>2.1</v>
          </cell>
          <cell r="BT1224">
            <v>1</v>
          </cell>
          <cell r="BU1224">
            <v>0</v>
          </cell>
          <cell r="BV1224">
            <v>2.1</v>
          </cell>
          <cell r="BW1224">
            <v>7.3</v>
          </cell>
          <cell r="BX1224">
            <v>16.8</v>
          </cell>
          <cell r="BY1224">
            <v>18.899999999999999</v>
          </cell>
          <cell r="BZ1224">
            <v>27.3</v>
          </cell>
          <cell r="CA1224">
            <v>12.9</v>
          </cell>
          <cell r="CB1224">
            <v>9.8000000000000007</v>
          </cell>
          <cell r="CC1224">
            <v>4.9000000000000004</v>
          </cell>
          <cell r="CD1224">
            <v>46</v>
          </cell>
          <cell r="CF1224" t="str">
            <v>Other Industries</v>
          </cell>
          <cell r="CG1224">
            <v>7.0999999999999943</v>
          </cell>
        </row>
        <row r="1225">
          <cell r="B1225">
            <v>899415</v>
          </cell>
          <cell r="C1225" t="str">
            <v>Tyre Fitters</v>
          </cell>
          <cell r="E1225">
            <v>1014</v>
          </cell>
          <cell r="F1225" t="str">
            <v>n/a</v>
          </cell>
          <cell r="G1225">
            <v>99</v>
          </cell>
          <cell r="H1225">
            <v>1</v>
          </cell>
          <cell r="I1225">
            <v>90</v>
          </cell>
          <cell r="J1225">
            <v>10</v>
          </cell>
          <cell r="K1225">
            <v>0.1</v>
          </cell>
          <cell r="L1225">
            <v>1.1000000000000001</v>
          </cell>
          <cell r="M1225">
            <v>2</v>
          </cell>
          <cell r="N1225">
            <v>25.5</v>
          </cell>
          <cell r="O1225">
            <v>21.8</v>
          </cell>
          <cell r="P1225">
            <v>11.3</v>
          </cell>
          <cell r="Q1225">
            <v>38.1</v>
          </cell>
          <cell r="Y1225">
            <v>90</v>
          </cell>
          <cell r="AA1225">
            <v>0</v>
          </cell>
          <cell r="AF1225">
            <v>46</v>
          </cell>
          <cell r="AH1225">
            <v>6200</v>
          </cell>
          <cell r="AI1225">
            <v>6221</v>
          </cell>
          <cell r="AN1225">
            <v>35</v>
          </cell>
          <cell r="AR1225">
            <v>5.6</v>
          </cell>
          <cell r="AT1225" t="str">
            <v>Other Services</v>
          </cell>
          <cell r="AU1225" t="str">
            <v>Retail Trade</v>
          </cell>
          <cell r="AV1225" t="str">
            <v>Wholesale Trade</v>
          </cell>
          <cell r="AW1225" t="str">
            <v>Manufacturing</v>
          </cell>
          <cell r="AX1225">
            <v>47.4</v>
          </cell>
          <cell r="AY1225">
            <v>27.4</v>
          </cell>
          <cell r="AZ1225">
            <v>9.4</v>
          </cell>
          <cell r="BA1225">
            <v>6.5</v>
          </cell>
          <cell r="BN1225">
            <v>26.7</v>
          </cell>
          <cell r="BO1225">
            <v>19.3</v>
          </cell>
          <cell r="BP1225">
            <v>25.4</v>
          </cell>
          <cell r="BQ1225">
            <v>9.3000000000000007</v>
          </cell>
          <cell r="BR1225">
            <v>15.2</v>
          </cell>
          <cell r="BS1225">
            <v>2.2999999999999998</v>
          </cell>
          <cell r="BT1225">
            <v>1.1000000000000001</v>
          </cell>
          <cell r="BU1225">
            <v>0.7</v>
          </cell>
          <cell r="BV1225">
            <v>6.8</v>
          </cell>
          <cell r="BW1225">
            <v>18.2</v>
          </cell>
          <cell r="BX1225">
            <v>33.299999999999997</v>
          </cell>
          <cell r="BY1225">
            <v>19.100000000000001</v>
          </cell>
          <cell r="BZ1225">
            <v>14.6</v>
          </cell>
          <cell r="CA1225">
            <v>4.5999999999999996</v>
          </cell>
          <cell r="CB1225">
            <v>2.2999999999999998</v>
          </cell>
          <cell r="CC1225">
            <v>1.2</v>
          </cell>
          <cell r="CD1225">
            <v>31</v>
          </cell>
          <cell r="CF1225" t="str">
            <v>Other Industries</v>
          </cell>
          <cell r="CG1225">
            <v>9.2999999999999972</v>
          </cell>
        </row>
        <row r="1226">
          <cell r="B1226">
            <v>899511</v>
          </cell>
          <cell r="C1226" t="str">
            <v>Printer's Assistants</v>
          </cell>
          <cell r="E1226">
            <v>963</v>
          </cell>
          <cell r="F1226" t="str">
            <v>n/a</v>
          </cell>
          <cell r="G1226">
            <v>61</v>
          </cell>
          <cell r="H1226">
            <v>39</v>
          </cell>
          <cell r="I1226">
            <v>65</v>
          </cell>
          <cell r="J1226">
            <v>35</v>
          </cell>
          <cell r="K1226">
            <v>2.2000000000000002</v>
          </cell>
          <cell r="L1226">
            <v>8.1</v>
          </cell>
          <cell r="M1226">
            <v>8.9</v>
          </cell>
          <cell r="N1226">
            <v>17.3</v>
          </cell>
          <cell r="O1226">
            <v>27</v>
          </cell>
          <cell r="P1226">
            <v>7.9</v>
          </cell>
          <cell r="Q1226">
            <v>28.7</v>
          </cell>
          <cell r="Y1226">
            <v>65</v>
          </cell>
          <cell r="AA1226">
            <v>12.2</v>
          </cell>
          <cell r="AF1226">
            <v>40</v>
          </cell>
          <cell r="AH1226">
            <v>2100</v>
          </cell>
          <cell r="AI1226">
            <v>2070</v>
          </cell>
          <cell r="AN1226">
            <v>-20.7</v>
          </cell>
          <cell r="AR1226">
            <v>-7.4</v>
          </cell>
          <cell r="AT1226" t="str">
            <v>Manufacturing</v>
          </cell>
          <cell r="AU1226" t="str">
            <v>Information Media and Telecommunications</v>
          </cell>
          <cell r="AV1226" t="str">
            <v>Wholesale Trade</v>
          </cell>
          <cell r="AW1226" t="str">
            <v>Administrative and Support Services</v>
          </cell>
          <cell r="AX1226">
            <v>71.400000000000006</v>
          </cell>
          <cell r="AY1226">
            <v>12</v>
          </cell>
          <cell r="AZ1226">
            <v>2.7</v>
          </cell>
          <cell r="BA1226">
            <v>2.5</v>
          </cell>
          <cell r="BN1226">
            <v>33.299999999999997</v>
          </cell>
          <cell r="BO1226">
            <v>34</v>
          </cell>
          <cell r="BP1226">
            <v>16.5</v>
          </cell>
          <cell r="BQ1226">
            <v>6</v>
          </cell>
          <cell r="BR1226">
            <v>7.5</v>
          </cell>
          <cell r="BS1226">
            <v>1.3</v>
          </cell>
          <cell r="BT1226">
            <v>0.5</v>
          </cell>
          <cell r="BU1226">
            <v>0.9</v>
          </cell>
          <cell r="BV1226">
            <v>4.2</v>
          </cell>
          <cell r="BW1226">
            <v>9.9</v>
          </cell>
          <cell r="BX1226">
            <v>17.899999999999999</v>
          </cell>
          <cell r="BY1226">
            <v>18.399999999999999</v>
          </cell>
          <cell r="BZ1226">
            <v>26.5</v>
          </cell>
          <cell r="CA1226">
            <v>12.4</v>
          </cell>
          <cell r="CB1226">
            <v>7.3</v>
          </cell>
          <cell r="CC1226">
            <v>3.5</v>
          </cell>
          <cell r="CD1226">
            <v>44</v>
          </cell>
          <cell r="CF1226" t="str">
            <v>Other Industries</v>
          </cell>
          <cell r="CG1226">
            <v>11.399999999999991</v>
          </cell>
        </row>
        <row r="1227">
          <cell r="B1227">
            <v>899512</v>
          </cell>
          <cell r="C1227" t="str">
            <v>Printing Table Workers</v>
          </cell>
          <cell r="E1227">
            <v>963</v>
          </cell>
          <cell r="F1227" t="str">
            <v>n/a</v>
          </cell>
          <cell r="G1227">
            <v>39</v>
          </cell>
          <cell r="H1227">
            <v>61</v>
          </cell>
          <cell r="I1227">
            <v>62</v>
          </cell>
          <cell r="J1227">
            <v>38</v>
          </cell>
          <cell r="K1227">
            <v>0</v>
          </cell>
          <cell r="L1227">
            <v>6.5</v>
          </cell>
          <cell r="M1227">
            <v>3.4</v>
          </cell>
          <cell r="N1227">
            <v>19.600000000000001</v>
          </cell>
          <cell r="O1227">
            <v>25.3</v>
          </cell>
          <cell r="P1227">
            <v>9.1999999999999993</v>
          </cell>
          <cell r="Q1227">
            <v>35.9</v>
          </cell>
          <cell r="Y1227">
            <v>62</v>
          </cell>
          <cell r="AA1227">
            <v>12.2</v>
          </cell>
          <cell r="AF1227">
            <v>40</v>
          </cell>
          <cell r="AH1227">
            <v>890</v>
          </cell>
          <cell r="AI1227">
            <v>889</v>
          </cell>
          <cell r="AN1227">
            <v>-20.7</v>
          </cell>
          <cell r="AR1227">
            <v>-7.4</v>
          </cell>
          <cell r="AT1227" t="str">
            <v>Manufacturing</v>
          </cell>
          <cell r="AU1227" t="str">
            <v>Information Media and Telecommunications</v>
          </cell>
          <cell r="AV1227" t="str">
            <v>Administrative and Support Services</v>
          </cell>
          <cell r="AW1227" t="str">
            <v>Education and Training</v>
          </cell>
          <cell r="AX1227">
            <v>84.8</v>
          </cell>
          <cell r="AY1227">
            <v>9.4</v>
          </cell>
          <cell r="AZ1227">
            <v>1.3</v>
          </cell>
          <cell r="BA1227">
            <v>1</v>
          </cell>
          <cell r="BN1227">
            <v>28.3</v>
          </cell>
          <cell r="BO1227">
            <v>36.4</v>
          </cell>
          <cell r="BP1227">
            <v>18.5</v>
          </cell>
          <cell r="BQ1227">
            <v>6.2</v>
          </cell>
          <cell r="BR1227">
            <v>4.9000000000000004</v>
          </cell>
          <cell r="BS1227">
            <v>4</v>
          </cell>
          <cell r="BT1227">
            <v>0.3</v>
          </cell>
          <cell r="BU1227">
            <v>1.2</v>
          </cell>
          <cell r="BV1227">
            <v>2.8</v>
          </cell>
          <cell r="BW1227">
            <v>5.0999999999999996</v>
          </cell>
          <cell r="BX1227">
            <v>10.9</v>
          </cell>
          <cell r="BY1227">
            <v>17.399999999999999</v>
          </cell>
          <cell r="BZ1227">
            <v>30.3</v>
          </cell>
          <cell r="CA1227">
            <v>16.2</v>
          </cell>
          <cell r="CB1227">
            <v>12</v>
          </cell>
          <cell r="CC1227">
            <v>5.4</v>
          </cell>
          <cell r="CD1227">
            <v>49</v>
          </cell>
          <cell r="CF1227" t="str">
            <v>Other Industries</v>
          </cell>
          <cell r="CG1227">
            <v>3.5</v>
          </cell>
        </row>
        <row r="1228">
          <cell r="B1228">
            <v>899911</v>
          </cell>
          <cell r="C1228" t="str">
            <v>Bicycle Mechanics</v>
          </cell>
          <cell r="E1228">
            <v>1224</v>
          </cell>
          <cell r="F1228" t="str">
            <v>n/a</v>
          </cell>
          <cell r="G1228">
            <v>97</v>
          </cell>
          <cell r="H1228">
            <v>3</v>
          </cell>
          <cell r="I1228">
            <v>58</v>
          </cell>
          <cell r="J1228">
            <v>42</v>
          </cell>
          <cell r="K1228">
            <v>1.3</v>
          </cell>
          <cell r="L1228">
            <v>10.1</v>
          </cell>
          <cell r="M1228">
            <v>7.2</v>
          </cell>
          <cell r="N1228">
            <v>31.2</v>
          </cell>
          <cell r="O1228">
            <v>29.3</v>
          </cell>
          <cell r="P1228">
            <v>7</v>
          </cell>
          <cell r="Q1228">
            <v>13.9</v>
          </cell>
          <cell r="Y1228">
            <v>58</v>
          </cell>
          <cell r="AA1228">
            <v>8</v>
          </cell>
          <cell r="AF1228">
            <v>42</v>
          </cell>
          <cell r="AH1228">
            <v>1100</v>
          </cell>
          <cell r="AI1228">
            <v>1125</v>
          </cell>
          <cell r="AN1228">
            <v>34.4</v>
          </cell>
          <cell r="AR1228">
            <v>0.1</v>
          </cell>
          <cell r="AT1228" t="str">
            <v>Retail Trade</v>
          </cell>
          <cell r="AU1228" t="str">
            <v>Other Services</v>
          </cell>
          <cell r="AV1228" t="str">
            <v>Rental, Hiring and Real Estate Services</v>
          </cell>
          <cell r="AW1228" t="str">
            <v>Arts and Recreation Services</v>
          </cell>
          <cell r="AX1228">
            <v>69.900000000000006</v>
          </cell>
          <cell r="AY1228">
            <v>21.2</v>
          </cell>
          <cell r="AZ1228">
            <v>1.6</v>
          </cell>
          <cell r="BA1228">
            <v>1.4</v>
          </cell>
          <cell r="BN1228">
            <v>24.3</v>
          </cell>
          <cell r="BO1228">
            <v>28.7</v>
          </cell>
          <cell r="BP1228">
            <v>22.4</v>
          </cell>
          <cell r="BQ1228">
            <v>6.9</v>
          </cell>
          <cell r="BR1228">
            <v>10.5</v>
          </cell>
          <cell r="BS1228">
            <v>2.5</v>
          </cell>
          <cell r="BT1228">
            <v>1</v>
          </cell>
          <cell r="BU1228">
            <v>3.8</v>
          </cell>
          <cell r="BV1228">
            <v>11.2</v>
          </cell>
          <cell r="BW1228">
            <v>19.2</v>
          </cell>
          <cell r="BX1228">
            <v>27.6</v>
          </cell>
          <cell r="BY1228">
            <v>19.5</v>
          </cell>
          <cell r="BZ1228">
            <v>14.3</v>
          </cell>
          <cell r="CA1228">
            <v>3.4</v>
          </cell>
          <cell r="CB1228">
            <v>2.6</v>
          </cell>
          <cell r="CC1228">
            <v>2.1</v>
          </cell>
          <cell r="CD1228">
            <v>31</v>
          </cell>
          <cell r="CF1228" t="str">
            <v>Other Industries</v>
          </cell>
          <cell r="CG1228">
            <v>5.8999999999999915</v>
          </cell>
        </row>
        <row r="1229">
          <cell r="B1229">
            <v>899912</v>
          </cell>
          <cell r="C1229" t="str">
            <v>Car Park Attendants</v>
          </cell>
          <cell r="E1229">
            <v>1224</v>
          </cell>
          <cell r="F1229" t="str">
            <v>n/a</v>
          </cell>
          <cell r="G1229">
            <v>82</v>
          </cell>
          <cell r="H1229">
            <v>18</v>
          </cell>
          <cell r="I1229">
            <v>52</v>
          </cell>
          <cell r="J1229">
            <v>48</v>
          </cell>
          <cell r="K1229">
            <v>3.5</v>
          </cell>
          <cell r="L1229">
            <v>14.4</v>
          </cell>
          <cell r="M1229">
            <v>10.1</v>
          </cell>
          <cell r="N1229">
            <v>15</v>
          </cell>
          <cell r="O1229">
            <v>31.3</v>
          </cell>
          <cell r="P1229">
            <v>6.3</v>
          </cell>
          <cell r="Q1229">
            <v>19.399999999999999</v>
          </cell>
          <cell r="Y1229">
            <v>52</v>
          </cell>
          <cell r="AA1229">
            <v>8</v>
          </cell>
          <cell r="AF1229">
            <v>42</v>
          </cell>
          <cell r="AH1229">
            <v>2100</v>
          </cell>
          <cell r="AI1229">
            <v>2117</v>
          </cell>
          <cell r="AN1229">
            <v>34.4</v>
          </cell>
          <cell r="AR1229">
            <v>0.1</v>
          </cell>
          <cell r="AT1229" t="str">
            <v>Other Services</v>
          </cell>
          <cell r="AU1229" t="str">
            <v>Arts and Recreation Services</v>
          </cell>
          <cell r="AV1229" t="str">
            <v>Public Administration and Safety</v>
          </cell>
          <cell r="AW1229" t="str">
            <v>Rental, Hiring and Real Estate Services</v>
          </cell>
          <cell r="AX1229">
            <v>56.7</v>
          </cell>
          <cell r="AY1229">
            <v>9.3000000000000007</v>
          </cell>
          <cell r="AZ1229">
            <v>5.6</v>
          </cell>
          <cell r="BA1229">
            <v>4.9000000000000004</v>
          </cell>
          <cell r="BN1229">
            <v>34.4</v>
          </cell>
          <cell r="BO1229">
            <v>27.5</v>
          </cell>
          <cell r="BP1229">
            <v>20</v>
          </cell>
          <cell r="BQ1229">
            <v>7.4</v>
          </cell>
          <cell r="BR1229">
            <v>7.5</v>
          </cell>
          <cell r="BS1229">
            <v>1.4</v>
          </cell>
          <cell r="BT1229">
            <v>0.3</v>
          </cell>
          <cell r="BU1229">
            <v>1.6</v>
          </cell>
          <cell r="BV1229">
            <v>4.0999999999999996</v>
          </cell>
          <cell r="BW1229">
            <v>12.4</v>
          </cell>
          <cell r="BX1229">
            <v>21.4</v>
          </cell>
          <cell r="BY1229">
            <v>17.2</v>
          </cell>
          <cell r="BZ1229">
            <v>16.5</v>
          </cell>
          <cell r="CA1229">
            <v>9.1999999999999993</v>
          </cell>
          <cell r="CB1229">
            <v>9.3000000000000007</v>
          </cell>
          <cell r="CC1229">
            <v>9.9</v>
          </cell>
          <cell r="CD1229">
            <v>42</v>
          </cell>
          <cell r="CF1229" t="str">
            <v>Other Industries</v>
          </cell>
          <cell r="CG1229">
            <v>23.5</v>
          </cell>
        </row>
        <row r="1230">
          <cell r="B1230">
            <v>899913</v>
          </cell>
          <cell r="C1230" t="str">
            <v>Crossing Supervisors</v>
          </cell>
          <cell r="E1230">
            <v>1224</v>
          </cell>
          <cell r="F1230" t="str">
            <v>n/a</v>
          </cell>
          <cell r="G1230">
            <v>38</v>
          </cell>
          <cell r="H1230">
            <v>62</v>
          </cell>
          <cell r="I1230">
            <v>3</v>
          </cell>
          <cell r="J1230">
            <v>97</v>
          </cell>
          <cell r="K1230">
            <v>2.1</v>
          </cell>
          <cell r="L1230">
            <v>5.4</v>
          </cell>
          <cell r="M1230">
            <v>7.8</v>
          </cell>
          <cell r="N1230">
            <v>16.7</v>
          </cell>
          <cell r="O1230">
            <v>16.3</v>
          </cell>
          <cell r="P1230">
            <v>8</v>
          </cell>
          <cell r="Q1230">
            <v>43.7</v>
          </cell>
          <cell r="Y1230">
            <v>3</v>
          </cell>
          <cell r="AA1230">
            <v>8</v>
          </cell>
          <cell r="AF1230">
            <v>64</v>
          </cell>
          <cell r="AH1230">
            <v>5600</v>
          </cell>
          <cell r="AI1230">
            <v>5608</v>
          </cell>
          <cell r="AN1230">
            <v>34.4</v>
          </cell>
          <cell r="AR1230">
            <v>0.1</v>
          </cell>
          <cell r="AT1230" t="str">
            <v>Public Administration and Safety</v>
          </cell>
          <cell r="AU1230" t="str">
            <v>Education and Training</v>
          </cell>
          <cell r="AV1230" t="str">
            <v>Transport, Postal and Warehousing</v>
          </cell>
          <cell r="AW1230" t="str">
            <v>Administrative and Support Services</v>
          </cell>
          <cell r="AX1230">
            <v>83.7</v>
          </cell>
          <cell r="AY1230">
            <v>7.6</v>
          </cell>
          <cell r="AZ1230">
            <v>3.9</v>
          </cell>
          <cell r="BA1230">
            <v>3.8</v>
          </cell>
          <cell r="BN1230">
            <v>16</v>
          </cell>
          <cell r="BO1230">
            <v>51</v>
          </cell>
          <cell r="BP1230">
            <v>22.8</v>
          </cell>
          <cell r="BQ1230">
            <v>0.1</v>
          </cell>
          <cell r="BR1230">
            <v>9.1</v>
          </cell>
          <cell r="BS1230">
            <v>0.9</v>
          </cell>
          <cell r="BT1230">
            <v>0.1</v>
          </cell>
          <cell r="BU1230">
            <v>0</v>
          </cell>
          <cell r="BV1230">
            <v>0.1</v>
          </cell>
          <cell r="BW1230">
            <v>0.6</v>
          </cell>
          <cell r="BX1230">
            <v>1.8</v>
          </cell>
          <cell r="BY1230">
            <v>6</v>
          </cell>
          <cell r="BZ1230">
            <v>16.899999999999999</v>
          </cell>
          <cell r="CA1230">
            <v>14</v>
          </cell>
          <cell r="CB1230">
            <v>17.899999999999999</v>
          </cell>
          <cell r="CC1230">
            <v>42.7</v>
          </cell>
          <cell r="CD1230">
            <v>63</v>
          </cell>
          <cell r="CF1230" t="str">
            <v>Other Industries</v>
          </cell>
          <cell r="CG1230">
            <v>1</v>
          </cell>
        </row>
        <row r="1231">
          <cell r="B1231">
            <v>899914</v>
          </cell>
          <cell r="C1231" t="str">
            <v>Electrical and Telecommunications Trades Assistants</v>
          </cell>
          <cell r="E1231">
            <v>1224</v>
          </cell>
          <cell r="F1231" t="str">
            <v>n/a</v>
          </cell>
          <cell r="G1231">
            <v>93</v>
          </cell>
          <cell r="H1231">
            <v>7</v>
          </cell>
          <cell r="I1231">
            <v>74</v>
          </cell>
          <cell r="J1231">
            <v>26</v>
          </cell>
          <cell r="K1231">
            <v>0.5</v>
          </cell>
          <cell r="L1231">
            <v>3.6</v>
          </cell>
          <cell r="M1231">
            <v>4.5</v>
          </cell>
          <cell r="N1231">
            <v>32.1</v>
          </cell>
          <cell r="O1231">
            <v>26.5</v>
          </cell>
          <cell r="P1231">
            <v>8</v>
          </cell>
          <cell r="Q1231">
            <v>24.7</v>
          </cell>
          <cell r="Y1231">
            <v>74</v>
          </cell>
          <cell r="AA1231">
            <v>8</v>
          </cell>
          <cell r="AF1231">
            <v>44</v>
          </cell>
          <cell r="AH1231">
            <v>2400</v>
          </cell>
          <cell r="AI1231">
            <v>2406</v>
          </cell>
          <cell r="AN1231">
            <v>34.4</v>
          </cell>
          <cell r="AR1231">
            <v>0.1</v>
          </cell>
          <cell r="AT1231" t="str">
            <v>Construction</v>
          </cell>
          <cell r="AU1231" t="str">
            <v>Electricity, Gas, Water and Waste Services</v>
          </cell>
          <cell r="AV1231" t="str">
            <v>Manufacturing</v>
          </cell>
          <cell r="AW1231" t="str">
            <v>Information Media and Telecommunications</v>
          </cell>
          <cell r="AX1231">
            <v>65.5</v>
          </cell>
          <cell r="AY1231">
            <v>10.6</v>
          </cell>
          <cell r="AZ1231">
            <v>6.6</v>
          </cell>
          <cell r="BA1231">
            <v>4.0999999999999996</v>
          </cell>
          <cell r="BN1231">
            <v>31.6</v>
          </cell>
          <cell r="BO1231">
            <v>14.6</v>
          </cell>
          <cell r="BP1231">
            <v>25.8</v>
          </cell>
          <cell r="BQ1231">
            <v>6</v>
          </cell>
          <cell r="BR1231">
            <v>15.3</v>
          </cell>
          <cell r="BS1231">
            <v>2</v>
          </cell>
          <cell r="BT1231">
            <v>3.6</v>
          </cell>
          <cell r="BU1231">
            <v>1.1000000000000001</v>
          </cell>
          <cell r="BV1231">
            <v>10</v>
          </cell>
          <cell r="BW1231">
            <v>15.5</v>
          </cell>
          <cell r="BX1231">
            <v>24.6</v>
          </cell>
          <cell r="BY1231">
            <v>17.5</v>
          </cell>
          <cell r="BZ1231">
            <v>18.3</v>
          </cell>
          <cell r="CA1231">
            <v>8</v>
          </cell>
          <cell r="CB1231">
            <v>4.5</v>
          </cell>
          <cell r="CC1231">
            <v>1.6</v>
          </cell>
          <cell r="CD1231">
            <v>34</v>
          </cell>
          <cell r="CF1231" t="str">
            <v>Other Industries</v>
          </cell>
          <cell r="CG1231">
            <v>13.200000000000017</v>
          </cell>
        </row>
        <row r="1232">
          <cell r="B1232">
            <v>899915</v>
          </cell>
          <cell r="C1232" t="str">
            <v>Leaflet and Newspaper Deliverers</v>
          </cell>
          <cell r="E1232">
            <v>1224</v>
          </cell>
          <cell r="F1232" t="str">
            <v>n/a</v>
          </cell>
          <cell r="G1232">
            <v>58</v>
          </cell>
          <cell r="H1232">
            <v>42</v>
          </cell>
          <cell r="I1232">
            <v>8</v>
          </cell>
          <cell r="J1232">
            <v>92</v>
          </cell>
          <cell r="K1232">
            <v>3.5</v>
          </cell>
          <cell r="L1232">
            <v>9.8000000000000007</v>
          </cell>
          <cell r="M1232">
            <v>7.7</v>
          </cell>
          <cell r="N1232">
            <v>13.2</v>
          </cell>
          <cell r="O1232">
            <v>22.3</v>
          </cell>
          <cell r="P1232">
            <v>11.1</v>
          </cell>
          <cell r="Q1232">
            <v>32.5</v>
          </cell>
          <cell r="Y1232">
            <v>8</v>
          </cell>
          <cell r="AA1232">
            <v>8</v>
          </cell>
          <cell r="AF1232">
            <v>45</v>
          </cell>
          <cell r="AH1232">
            <v>6000</v>
          </cell>
          <cell r="AI1232">
            <v>6032</v>
          </cell>
          <cell r="AN1232">
            <v>34.4</v>
          </cell>
          <cell r="AR1232">
            <v>0.1</v>
          </cell>
          <cell r="AT1232" t="str">
            <v>Professional, Scientific and Technical Services</v>
          </cell>
          <cell r="AU1232" t="str">
            <v>Transport, Postal and Warehousing</v>
          </cell>
          <cell r="AV1232" t="str">
            <v>Information Media and Telecommunications</v>
          </cell>
          <cell r="AW1232" t="str">
            <v>Retail Trade</v>
          </cell>
          <cell r="AX1232">
            <v>40.6</v>
          </cell>
          <cell r="AY1232">
            <v>31.4</v>
          </cell>
          <cell r="AZ1232">
            <v>13.1</v>
          </cell>
          <cell r="BA1232">
            <v>7.2</v>
          </cell>
          <cell r="BN1232">
            <v>28</v>
          </cell>
          <cell r="BO1232">
            <v>24.4</v>
          </cell>
          <cell r="BP1232">
            <v>18.7</v>
          </cell>
          <cell r="BQ1232">
            <v>10.9</v>
          </cell>
          <cell r="BR1232">
            <v>13.8</v>
          </cell>
          <cell r="BS1232">
            <v>2.6</v>
          </cell>
          <cell r="BT1232">
            <v>0.2</v>
          </cell>
          <cell r="BU1232">
            <v>1.4</v>
          </cell>
          <cell r="BV1232">
            <v>21.9</v>
          </cell>
          <cell r="BW1232">
            <v>7.3</v>
          </cell>
          <cell r="BX1232">
            <v>9.5</v>
          </cell>
          <cell r="BY1232">
            <v>11.5</v>
          </cell>
          <cell r="BZ1232">
            <v>14.7</v>
          </cell>
          <cell r="CA1232">
            <v>8.9</v>
          </cell>
          <cell r="CB1232">
            <v>8.8000000000000007</v>
          </cell>
          <cell r="CC1232">
            <v>17.3</v>
          </cell>
          <cell r="CD1232">
            <v>44</v>
          </cell>
          <cell r="CF1232" t="str">
            <v>Other Industries</v>
          </cell>
          <cell r="CG1232">
            <v>7.7000000000000028</v>
          </cell>
        </row>
        <row r="1233">
          <cell r="B1233">
            <v>899916</v>
          </cell>
          <cell r="C1233" t="str">
            <v>Mechanic's Assistants</v>
          </cell>
          <cell r="E1233">
            <v>1224</v>
          </cell>
          <cell r="F1233" t="str">
            <v>n/a</v>
          </cell>
          <cell r="G1233">
            <v>94</v>
          </cell>
          <cell r="H1233">
            <v>6</v>
          </cell>
          <cell r="I1233">
            <v>73</v>
          </cell>
          <cell r="J1233">
            <v>28</v>
          </cell>
          <cell r="K1233">
            <v>0.2</v>
          </cell>
          <cell r="L1233">
            <v>1.9</v>
          </cell>
          <cell r="M1233">
            <v>3.6</v>
          </cell>
          <cell r="N1233">
            <v>27.7</v>
          </cell>
          <cell r="O1233">
            <v>23.5</v>
          </cell>
          <cell r="P1233">
            <v>9.6999999999999993</v>
          </cell>
          <cell r="Q1233">
            <v>33.4</v>
          </cell>
          <cell r="Y1233">
            <v>73</v>
          </cell>
          <cell r="AA1233">
            <v>8</v>
          </cell>
          <cell r="AF1233">
            <v>43</v>
          </cell>
          <cell r="AH1233">
            <v>1300</v>
          </cell>
          <cell r="AI1233">
            <v>1342</v>
          </cell>
          <cell r="AN1233">
            <v>34.4</v>
          </cell>
          <cell r="AR1233">
            <v>0.1</v>
          </cell>
          <cell r="AT1233" t="str">
            <v>Other Services</v>
          </cell>
          <cell r="AU1233" t="str">
            <v>Retail Trade</v>
          </cell>
          <cell r="AV1233" t="str">
            <v>Manufacturing</v>
          </cell>
          <cell r="AW1233" t="str">
            <v>Transport, Postal and Warehousing</v>
          </cell>
          <cell r="AX1233">
            <v>48.7</v>
          </cell>
          <cell r="AY1233">
            <v>11.6</v>
          </cell>
          <cell r="AZ1233">
            <v>10</v>
          </cell>
          <cell r="BA1233">
            <v>7.6</v>
          </cell>
          <cell r="BN1233">
            <v>22.2</v>
          </cell>
          <cell r="BO1233">
            <v>18.399999999999999</v>
          </cell>
          <cell r="BP1233">
            <v>26.2</v>
          </cell>
          <cell r="BQ1233">
            <v>9</v>
          </cell>
          <cell r="BR1233">
            <v>18.100000000000001</v>
          </cell>
          <cell r="BS1233">
            <v>2.5</v>
          </cell>
          <cell r="BT1233">
            <v>1.8</v>
          </cell>
          <cell r="BU1233">
            <v>1.4</v>
          </cell>
          <cell r="BV1233">
            <v>14.2</v>
          </cell>
          <cell r="BW1233">
            <v>16</v>
          </cell>
          <cell r="BX1233">
            <v>20.100000000000001</v>
          </cell>
          <cell r="BY1233">
            <v>17.600000000000001</v>
          </cell>
          <cell r="BZ1233">
            <v>15.9</v>
          </cell>
          <cell r="CA1233">
            <v>8</v>
          </cell>
          <cell r="CB1233">
            <v>4.8</v>
          </cell>
          <cell r="CC1233">
            <v>3.5</v>
          </cell>
          <cell r="CD1233">
            <v>34</v>
          </cell>
          <cell r="CF1233" t="str">
            <v>Other Industries</v>
          </cell>
          <cell r="CG1233">
            <v>22.099999999999994</v>
          </cell>
        </row>
        <row r="1234">
          <cell r="B1234">
            <v>899917</v>
          </cell>
          <cell r="C1234" t="str">
            <v>Railways Assistants</v>
          </cell>
          <cell r="E1234">
            <v>1224</v>
          </cell>
          <cell r="F1234" t="str">
            <v>n/a</v>
          </cell>
          <cell r="G1234">
            <v>79</v>
          </cell>
          <cell r="H1234">
            <v>21</v>
          </cell>
          <cell r="I1234">
            <v>88</v>
          </cell>
          <cell r="J1234">
            <v>12</v>
          </cell>
          <cell r="K1234">
            <v>5.4</v>
          </cell>
          <cell r="L1234">
            <v>10.9</v>
          </cell>
          <cell r="M1234">
            <v>9.4</v>
          </cell>
          <cell r="N1234">
            <v>24</v>
          </cell>
          <cell r="O1234">
            <v>22.9</v>
          </cell>
          <cell r="P1234">
            <v>6.9</v>
          </cell>
          <cell r="Q1234">
            <v>20.399999999999999</v>
          </cell>
          <cell r="Y1234">
            <v>88</v>
          </cell>
          <cell r="AA1234">
            <v>8</v>
          </cell>
          <cell r="AF1234">
            <v>44</v>
          </cell>
          <cell r="AH1234">
            <v>1900</v>
          </cell>
          <cell r="AI1234">
            <v>1947</v>
          </cell>
          <cell r="AN1234">
            <v>34.4</v>
          </cell>
          <cell r="AR1234">
            <v>0.1</v>
          </cell>
          <cell r="AT1234" t="str">
            <v>Transport, Postal and Warehousing</v>
          </cell>
          <cell r="AU1234" t="str">
            <v>Financial and Insurance Services</v>
          </cell>
          <cell r="AV1234" t="str">
            <v>Public Administration and Safety</v>
          </cell>
          <cell r="AW1234" t="str">
            <v>Construction</v>
          </cell>
          <cell r="AX1234">
            <v>77.900000000000006</v>
          </cell>
          <cell r="AY1234">
            <v>18.899999999999999</v>
          </cell>
          <cell r="AZ1234">
            <v>2.6</v>
          </cell>
          <cell r="BA1234">
            <v>0.2</v>
          </cell>
          <cell r="BN1234">
            <v>56.1</v>
          </cell>
          <cell r="BO1234">
            <v>21.2</v>
          </cell>
          <cell r="BP1234">
            <v>22.2</v>
          </cell>
          <cell r="BQ1234">
            <v>0.2</v>
          </cell>
          <cell r="BR1234">
            <v>0.4</v>
          </cell>
          <cell r="BS1234">
            <v>0</v>
          </cell>
          <cell r="BT1234">
            <v>0</v>
          </cell>
          <cell r="BU1234">
            <v>0</v>
          </cell>
          <cell r="BV1234">
            <v>0.2</v>
          </cell>
          <cell r="BW1234">
            <v>2.2000000000000002</v>
          </cell>
          <cell r="BX1234">
            <v>16.2</v>
          </cell>
          <cell r="BY1234">
            <v>23</v>
          </cell>
          <cell r="BZ1234">
            <v>29.2</v>
          </cell>
          <cell r="CA1234">
            <v>17</v>
          </cell>
          <cell r="CB1234">
            <v>8.4</v>
          </cell>
          <cell r="CC1234">
            <v>3.9</v>
          </cell>
          <cell r="CD1234">
            <v>48</v>
          </cell>
          <cell r="CF1234" t="str">
            <v>Other Industries</v>
          </cell>
          <cell r="CG1234">
            <v>0.39999999999999147</v>
          </cell>
        </row>
        <row r="1235">
          <cell r="B1235">
            <v>899918</v>
          </cell>
          <cell r="C1235" t="str">
            <v>Sign Erectors</v>
          </cell>
          <cell r="E1235">
            <v>1224</v>
          </cell>
          <cell r="F1235" t="str">
            <v>n/a</v>
          </cell>
          <cell r="G1235">
            <v>97</v>
          </cell>
          <cell r="H1235">
            <v>3</v>
          </cell>
          <cell r="I1235">
            <v>74</v>
          </cell>
          <cell r="J1235">
            <v>26</v>
          </cell>
          <cell r="K1235">
            <v>0.7</v>
          </cell>
          <cell r="L1235">
            <v>5</v>
          </cell>
          <cell r="M1235">
            <v>5.7</v>
          </cell>
          <cell r="N1235">
            <v>41.2</v>
          </cell>
          <cell r="O1235">
            <v>18.899999999999999</v>
          </cell>
          <cell r="P1235">
            <v>7.5</v>
          </cell>
          <cell r="Q1235">
            <v>20.9</v>
          </cell>
          <cell r="Y1235">
            <v>74</v>
          </cell>
          <cell r="AA1235">
            <v>8</v>
          </cell>
          <cell r="AF1235">
            <v>44</v>
          </cell>
          <cell r="AH1235">
            <v>1300</v>
          </cell>
          <cell r="AI1235">
            <v>1275</v>
          </cell>
          <cell r="AN1235">
            <v>34.4</v>
          </cell>
          <cell r="AR1235">
            <v>0.1</v>
          </cell>
          <cell r="AT1235" t="str">
            <v>Construction</v>
          </cell>
          <cell r="AU1235" t="str">
            <v>Professional, Scientific and Technical Services</v>
          </cell>
          <cell r="AV1235" t="str">
            <v>Manufacturing</v>
          </cell>
          <cell r="AW1235" t="str">
            <v>Public Administration and Safety</v>
          </cell>
          <cell r="AX1235">
            <v>47.1</v>
          </cell>
          <cell r="AY1235">
            <v>23</v>
          </cell>
          <cell r="AZ1235">
            <v>17.5</v>
          </cell>
          <cell r="BA1235">
            <v>6.9</v>
          </cell>
          <cell r="BN1235">
            <v>31.1</v>
          </cell>
          <cell r="BO1235">
            <v>28.1</v>
          </cell>
          <cell r="BP1235">
            <v>18.5</v>
          </cell>
          <cell r="BQ1235">
            <v>7.2</v>
          </cell>
          <cell r="BR1235">
            <v>13.1</v>
          </cell>
          <cell r="BS1235">
            <v>0.9</v>
          </cell>
          <cell r="BT1235">
            <v>0.4</v>
          </cell>
          <cell r="BU1235">
            <v>0.6</v>
          </cell>
          <cell r="BV1235">
            <v>2.2999999999999998</v>
          </cell>
          <cell r="BW1235">
            <v>10.3</v>
          </cell>
          <cell r="BX1235">
            <v>22.4</v>
          </cell>
          <cell r="BY1235">
            <v>24.9</v>
          </cell>
          <cell r="BZ1235">
            <v>21.9</v>
          </cell>
          <cell r="CA1235">
            <v>7.7</v>
          </cell>
          <cell r="CB1235">
            <v>5.6</v>
          </cell>
          <cell r="CC1235">
            <v>4.9000000000000004</v>
          </cell>
          <cell r="CD1235">
            <v>40</v>
          </cell>
          <cell r="CF1235" t="str">
            <v>Other Industries</v>
          </cell>
          <cell r="CG1235">
            <v>5.5</v>
          </cell>
        </row>
        <row r="1236">
          <cell r="B1236">
            <v>899921</v>
          </cell>
          <cell r="C1236" t="str">
            <v>Ticket Collectors and Ushers</v>
          </cell>
          <cell r="E1236">
            <v>1224</v>
          </cell>
          <cell r="F1236" t="str">
            <v>n/a</v>
          </cell>
          <cell r="G1236">
            <v>54</v>
          </cell>
          <cell r="H1236">
            <v>46</v>
          </cell>
          <cell r="I1236">
            <v>11</v>
          </cell>
          <cell r="J1236">
            <v>90</v>
          </cell>
          <cell r="K1236">
            <v>3</v>
          </cell>
          <cell r="L1236">
            <v>13.8</v>
          </cell>
          <cell r="M1236">
            <v>8.1999999999999993</v>
          </cell>
          <cell r="N1236">
            <v>10.7</v>
          </cell>
          <cell r="O1236">
            <v>36.5</v>
          </cell>
          <cell r="P1236">
            <v>9.6</v>
          </cell>
          <cell r="Q1236">
            <v>18.2</v>
          </cell>
          <cell r="Y1236">
            <v>11</v>
          </cell>
          <cell r="AA1236">
            <v>8</v>
          </cell>
          <cell r="AF1236">
            <v>43</v>
          </cell>
          <cell r="AH1236">
            <v>2600</v>
          </cell>
          <cell r="AI1236">
            <v>2644</v>
          </cell>
          <cell r="AN1236">
            <v>34.4</v>
          </cell>
          <cell r="AR1236">
            <v>0.1</v>
          </cell>
          <cell r="AT1236" t="str">
            <v>Arts and Recreation Services</v>
          </cell>
          <cell r="AU1236" t="str">
            <v>Information Media and Telecommunications</v>
          </cell>
          <cell r="AV1236" t="str">
            <v>Public Administration and Safety</v>
          </cell>
          <cell r="AW1236" t="str">
            <v>Retail Trade</v>
          </cell>
          <cell r="AX1236">
            <v>40.9</v>
          </cell>
          <cell r="AY1236">
            <v>31.4</v>
          </cell>
          <cell r="AZ1236">
            <v>4.4000000000000004</v>
          </cell>
          <cell r="BA1236">
            <v>3.7</v>
          </cell>
          <cell r="BN1236">
            <v>28.3</v>
          </cell>
          <cell r="BO1236">
            <v>25.6</v>
          </cell>
          <cell r="BP1236">
            <v>20.399999999999999</v>
          </cell>
          <cell r="BQ1236">
            <v>7.2</v>
          </cell>
          <cell r="BR1236">
            <v>15.1</v>
          </cell>
          <cell r="BS1236">
            <v>1.4</v>
          </cell>
          <cell r="BT1236">
            <v>0.5</v>
          </cell>
          <cell r="BU1236">
            <v>1.5</v>
          </cell>
          <cell r="BV1236">
            <v>26.4</v>
          </cell>
          <cell r="BW1236">
            <v>22.2</v>
          </cell>
          <cell r="BX1236">
            <v>11.8</v>
          </cell>
          <cell r="BY1236">
            <v>6.4</v>
          </cell>
          <cell r="BZ1236">
            <v>8.6999999999999993</v>
          </cell>
          <cell r="CA1236">
            <v>6.3</v>
          </cell>
          <cell r="CB1236">
            <v>5.8</v>
          </cell>
          <cell r="CC1236">
            <v>12.3</v>
          </cell>
          <cell r="CD1236">
            <v>25</v>
          </cell>
          <cell r="CF1236" t="str">
            <v>Other Industries</v>
          </cell>
          <cell r="CG1236">
            <v>19.599999999999994</v>
          </cell>
        </row>
        <row r="1237">
          <cell r="B1237">
            <v>899922</v>
          </cell>
          <cell r="C1237" t="str">
            <v>Trolley Collectors</v>
          </cell>
          <cell r="E1237">
            <v>1224</v>
          </cell>
          <cell r="F1237" t="str">
            <v>n/a</v>
          </cell>
          <cell r="G1237">
            <v>95</v>
          </cell>
          <cell r="H1237">
            <v>5</v>
          </cell>
          <cell r="I1237">
            <v>22</v>
          </cell>
          <cell r="J1237">
            <v>78</v>
          </cell>
          <cell r="K1237">
            <v>2.9</v>
          </cell>
          <cell r="L1237">
            <v>7.6</v>
          </cell>
          <cell r="M1237">
            <v>6</v>
          </cell>
          <cell r="N1237">
            <v>9.5</v>
          </cell>
          <cell r="O1237">
            <v>38.700000000000003</v>
          </cell>
          <cell r="P1237">
            <v>9.5</v>
          </cell>
          <cell r="Q1237">
            <v>25.9</v>
          </cell>
          <cell r="Y1237">
            <v>22</v>
          </cell>
          <cell r="AA1237">
            <v>8</v>
          </cell>
          <cell r="AF1237">
            <v>42</v>
          </cell>
          <cell r="AH1237">
            <v>2100</v>
          </cell>
          <cell r="AI1237">
            <v>2132</v>
          </cell>
          <cell r="AN1237">
            <v>34.4</v>
          </cell>
          <cell r="AR1237">
            <v>0.1</v>
          </cell>
          <cell r="AT1237" t="str">
            <v>Retail Trade</v>
          </cell>
          <cell r="AU1237" t="str">
            <v>Administrative and Support Services</v>
          </cell>
          <cell r="AV1237" t="str">
            <v>Rental, Hiring and Real Estate Services</v>
          </cell>
          <cell r="AW1237" t="str">
            <v>Transport, Postal and Warehousing</v>
          </cell>
          <cell r="AX1237">
            <v>56.6</v>
          </cell>
          <cell r="AY1237">
            <v>36.5</v>
          </cell>
          <cell r="AZ1237">
            <v>2.7</v>
          </cell>
          <cell r="BA1237">
            <v>2</v>
          </cell>
          <cell r="BN1237">
            <v>25.9</v>
          </cell>
          <cell r="BO1237">
            <v>21</v>
          </cell>
          <cell r="BP1237">
            <v>28</v>
          </cell>
          <cell r="BQ1237">
            <v>7.6</v>
          </cell>
          <cell r="BR1237">
            <v>14.3</v>
          </cell>
          <cell r="BS1237">
            <v>1.1000000000000001</v>
          </cell>
          <cell r="BT1237">
            <v>0.9</v>
          </cell>
          <cell r="BU1237">
            <v>1</v>
          </cell>
          <cell r="BV1237">
            <v>21.4</v>
          </cell>
          <cell r="BW1237">
            <v>23.6</v>
          </cell>
          <cell r="BX1237">
            <v>26.3</v>
          </cell>
          <cell r="BY1237">
            <v>13.8</v>
          </cell>
          <cell r="BZ1237">
            <v>8.9</v>
          </cell>
          <cell r="CA1237">
            <v>2.9</v>
          </cell>
          <cell r="CB1237">
            <v>2.2999999999999998</v>
          </cell>
          <cell r="CC1237">
            <v>0.7</v>
          </cell>
          <cell r="CD1237">
            <v>26</v>
          </cell>
          <cell r="CF1237" t="str">
            <v>Other Industries</v>
          </cell>
          <cell r="CG1237">
            <v>2.2000000000000028</v>
          </cell>
        </row>
        <row r="1238">
          <cell r="B1238">
            <v>899923</v>
          </cell>
          <cell r="C1238" t="str">
            <v>Road Traffic Controllers</v>
          </cell>
          <cell r="E1238">
            <v>1224</v>
          </cell>
          <cell r="F1238" t="str">
            <v>n/a</v>
          </cell>
          <cell r="G1238">
            <v>76</v>
          </cell>
          <cell r="H1238">
            <v>24</v>
          </cell>
          <cell r="I1238">
            <v>48</v>
          </cell>
          <cell r="J1238">
            <v>52</v>
          </cell>
          <cell r="K1238">
            <v>0.9</v>
          </cell>
          <cell r="L1238">
            <v>4.4000000000000004</v>
          </cell>
          <cell r="M1238">
            <v>6.7</v>
          </cell>
          <cell r="N1238">
            <v>27.1</v>
          </cell>
          <cell r="O1238">
            <v>20.399999999999999</v>
          </cell>
          <cell r="P1238">
            <v>8.1</v>
          </cell>
          <cell r="Q1238">
            <v>32.5</v>
          </cell>
          <cell r="Y1238">
            <v>48</v>
          </cell>
          <cell r="AA1238">
            <v>8</v>
          </cell>
          <cell r="AF1238">
            <v>45</v>
          </cell>
          <cell r="AH1238">
            <v>10300</v>
          </cell>
          <cell r="AI1238">
            <v>10333</v>
          </cell>
          <cell r="AN1238">
            <v>34.4</v>
          </cell>
          <cell r="AR1238">
            <v>0.1</v>
          </cell>
          <cell r="AT1238" t="str">
            <v>Public Administration and Safety</v>
          </cell>
          <cell r="AU1238" t="str">
            <v>Construction</v>
          </cell>
          <cell r="AV1238" t="str">
            <v>Transport, Postal and Warehousing</v>
          </cell>
          <cell r="AW1238" t="str">
            <v>Administrative and Support Services</v>
          </cell>
          <cell r="AX1238">
            <v>58.1</v>
          </cell>
          <cell r="AY1238">
            <v>21.5</v>
          </cell>
          <cell r="AZ1238">
            <v>9.6</v>
          </cell>
          <cell r="BA1238">
            <v>6.1</v>
          </cell>
          <cell r="BN1238">
            <v>34.5</v>
          </cell>
          <cell r="BO1238">
            <v>19.100000000000001</v>
          </cell>
          <cell r="BP1238">
            <v>28.6</v>
          </cell>
          <cell r="BQ1238">
            <v>4.0999999999999996</v>
          </cell>
          <cell r="BR1238">
            <v>11.5</v>
          </cell>
          <cell r="BS1238">
            <v>1.1000000000000001</v>
          </cell>
          <cell r="BT1238">
            <v>0.6</v>
          </cell>
          <cell r="BU1238">
            <v>0.4</v>
          </cell>
          <cell r="BV1238">
            <v>1.8</v>
          </cell>
          <cell r="BW1238">
            <v>10.3</v>
          </cell>
          <cell r="BX1238">
            <v>18.899999999999999</v>
          </cell>
          <cell r="BY1238">
            <v>16.399999999999999</v>
          </cell>
          <cell r="BZ1238">
            <v>24.3</v>
          </cell>
          <cell r="CA1238">
            <v>12.4</v>
          </cell>
          <cell r="CB1238">
            <v>10.5</v>
          </cell>
          <cell r="CC1238">
            <v>5.3</v>
          </cell>
          <cell r="CD1238">
            <v>45</v>
          </cell>
          <cell r="CF1238" t="str">
            <v>Other Industries</v>
          </cell>
          <cell r="CG1238">
            <v>4.7000000000000171</v>
          </cell>
        </row>
        <row r="1239">
          <cell r="B1239">
            <v>899999</v>
          </cell>
          <cell r="C1239" t="str">
            <v>Labourers (not covered elsewhere)</v>
          </cell>
          <cell r="E1239">
            <v>1224</v>
          </cell>
          <cell r="F1239" t="str">
            <v>n/a</v>
          </cell>
          <cell r="G1239">
            <v>89</v>
          </cell>
          <cell r="H1239">
            <v>12</v>
          </cell>
          <cell r="I1239">
            <v>69</v>
          </cell>
          <cell r="J1239">
            <v>31</v>
          </cell>
          <cell r="K1239">
            <v>0.9</v>
          </cell>
          <cell r="L1239">
            <v>4.5</v>
          </cell>
          <cell r="M1239">
            <v>5.3</v>
          </cell>
          <cell r="N1239">
            <v>28.4</v>
          </cell>
          <cell r="O1239">
            <v>24.4</v>
          </cell>
          <cell r="P1239">
            <v>8.6999999999999993</v>
          </cell>
          <cell r="Q1239">
            <v>27.7</v>
          </cell>
          <cell r="Y1239">
            <v>69</v>
          </cell>
          <cell r="AA1239">
            <v>8</v>
          </cell>
          <cell r="AF1239">
            <v>45</v>
          </cell>
          <cell r="AH1239">
            <v>15700</v>
          </cell>
          <cell r="AI1239">
            <v>15724</v>
          </cell>
          <cell r="AN1239">
            <v>34.4</v>
          </cell>
          <cell r="AR1239">
            <v>0.1</v>
          </cell>
          <cell r="AT1239" t="str">
            <v>Construction</v>
          </cell>
          <cell r="AU1239" t="str">
            <v>Manufacturing</v>
          </cell>
          <cell r="AV1239" t="str">
            <v>Administrative and Support Services</v>
          </cell>
          <cell r="AW1239" t="str">
            <v>Retail Trade</v>
          </cell>
          <cell r="AX1239">
            <v>20.7</v>
          </cell>
          <cell r="AY1239">
            <v>15.1</v>
          </cell>
          <cell r="AZ1239">
            <v>9.6</v>
          </cell>
          <cell r="BA1239">
            <v>7.5</v>
          </cell>
          <cell r="BN1239">
            <v>25.5</v>
          </cell>
          <cell r="BO1239">
            <v>17.3</v>
          </cell>
          <cell r="BP1239">
            <v>24.8</v>
          </cell>
          <cell r="BQ1239">
            <v>6.6</v>
          </cell>
          <cell r="BR1239">
            <v>20.100000000000001</v>
          </cell>
          <cell r="BS1239">
            <v>2.4</v>
          </cell>
          <cell r="BT1239">
            <v>2.2000000000000002</v>
          </cell>
          <cell r="BU1239">
            <v>1</v>
          </cell>
          <cell r="BV1239">
            <v>9.1</v>
          </cell>
          <cell r="BW1239">
            <v>13.3</v>
          </cell>
          <cell r="BX1239">
            <v>21.6</v>
          </cell>
          <cell r="BY1239">
            <v>18.5</v>
          </cell>
          <cell r="BZ1239">
            <v>19.600000000000001</v>
          </cell>
          <cell r="CA1239">
            <v>8.5</v>
          </cell>
          <cell r="CB1239">
            <v>5.8</v>
          </cell>
          <cell r="CC1239">
            <v>3.6</v>
          </cell>
          <cell r="CD1239">
            <v>38</v>
          </cell>
          <cell r="CF1239" t="str">
            <v>Other Industries</v>
          </cell>
          <cell r="CG1239">
            <v>47.2</v>
          </cell>
        </row>
        <row r="1422">
          <cell r="AC1422">
            <v>0</v>
          </cell>
          <cell r="AD1422">
            <v>0</v>
          </cell>
          <cell r="AE1422">
            <v>0</v>
          </cell>
          <cell r="AF1422">
            <v>3</v>
          </cell>
          <cell r="AG1422">
            <v>0</v>
          </cell>
        </row>
      </sheetData>
      <sheetData sheetId="3"/>
      <sheetData sheetId="4"/>
      <sheetData sheetId="5"/>
      <sheetData sheetId="6">
        <row r="1">
          <cell r="B1" t="str">
            <v>ANZSCO CODE</v>
          </cell>
          <cell r="C1" t="str">
            <v>TITLE</v>
          </cell>
          <cell r="D1" t="str">
            <v>How many workers are employed in this occupation? 
(FORMULA)</v>
          </cell>
          <cell r="E1" t="str">
            <v>How many work full-time (% share)?
(FORMULA)</v>
          </cell>
          <cell r="F1" t="str">
            <v>What are the weekly earnings for full-time workers ($ before tax)?
(FORMULA)</v>
          </cell>
          <cell r="G1" t="str">
            <v>How does unemployment compare with other occupations?
(FORMULA)</v>
          </cell>
          <cell r="H1" t="str">
            <v>What has been the long-term employment growth - 10 years (%)?</v>
          </cell>
          <cell r="I1" t="str">
            <v>What has been the medium-term employment growth - 5 years (%)?
(FORMULA)</v>
          </cell>
          <cell r="J1" t="str">
            <v>What has been the short-term employment growth - 2 years (%)?</v>
          </cell>
          <cell r="K1" t="str">
            <v>What will be the likely future employment growth for the next five years?
(FORMULA)</v>
          </cell>
          <cell r="L1" t="str">
            <v>What will be the level of future job openings?
(MACRO DISABLED)</v>
          </cell>
          <cell r="N1" t="str">
            <v>Employ ment Decile
 (FORMULA)</v>
          </cell>
          <cell r="O1" t="str">
            <v>FT Share Decile
(FORMULA)</v>
          </cell>
          <cell r="P1" t="str">
            <v>Earnings Decile</v>
          </cell>
          <cell r="Q1" t="str">
            <v>UE Decile 
(DATA, 
6-DIGIT VLOOKUP)</v>
          </cell>
          <cell r="R1" t="str">
            <v>Ten Year Decile</v>
          </cell>
          <cell r="S1" t="str">
            <v>Five Year Decile
(FORMULA)</v>
          </cell>
          <cell r="T1" t="str">
            <v>Two Year Decile</v>
          </cell>
          <cell r="U1" t="str">
            <v>Future Growth Decile</v>
          </cell>
          <cell r="V1" t="str">
            <v>Future Openings Decile</v>
          </cell>
          <cell r="W1" t="str">
            <v>Future Job Openings
(DATA, 
4-DIGIT ONLY)</v>
          </cell>
          <cell r="X1" t="str">
            <v>What will be the level of future job openings? (FORMULA)</v>
          </cell>
          <cell r="Y1" t="str">
            <v>Future employment level
(FORMULA)</v>
          </cell>
          <cell r="Z1" t="str">
            <v>Skill level (5=Entry level, 4=Lower, 3=Medium, 2=High, 1=Very high)
(DATA)</v>
          </cell>
          <cell r="AA1" t="str">
            <v>Skill level number 
(DATA)</v>
          </cell>
          <cell r="AB1" t="str">
            <v>Male
(FORMULA)</v>
          </cell>
          <cell r="AC1" t="str">
            <v>Female
(FORMULA)</v>
          </cell>
          <cell r="AD1" t="str">
            <v>5 years ago 
(FORMULA, 4-digit only)</v>
          </cell>
          <cell r="AE1" t="str">
            <v>Job Openings (yearly)
(FORMULA, 4-digit only)</v>
          </cell>
          <cell r="AF1" t="str">
            <v>FF Earnings
(DATA, 6-digit FORMULA)</v>
          </cell>
          <cell r="AG1" t="str">
            <v>FF Number of Workers
(FORMULA)</v>
          </cell>
          <cell r="AH1" t="str">
            <v>FF Future Growth
(FORMULA)</v>
          </cell>
          <cell r="AI1" t="str">
            <v>FF Female
(FORMULA)</v>
          </cell>
        </row>
        <row r="2">
          <cell r="B2">
            <v>1111</v>
          </cell>
          <cell r="C2" t="str">
            <v>Chief Executives and Managing Directors</v>
          </cell>
          <cell r="D2" t="str">
            <v>36,700</v>
          </cell>
          <cell r="E2" t="str">
            <v>88.0</v>
          </cell>
          <cell r="F2" t="str">
            <v>n/a</v>
          </cell>
          <cell r="G2" t="str">
            <v>n/a</v>
          </cell>
          <cell r="I2">
            <v>-39.9</v>
          </cell>
          <cell r="K2" t="str">
            <v>Decline</v>
          </cell>
          <cell r="O2">
            <v>9</v>
          </cell>
          <cell r="Q2" t="str">
            <v>n/a</v>
          </cell>
          <cell r="R2" t="str">
            <v>n/a</v>
          </cell>
          <cell r="S2" t="str">
            <v>1</v>
          </cell>
          <cell r="T2" t="str">
            <v>n/a</v>
          </cell>
          <cell r="W2">
            <v>31000</v>
          </cell>
          <cell r="X2" t="str">
            <v>31,000</v>
          </cell>
          <cell r="Y2" t="str">
            <v>34,100</v>
          </cell>
          <cell r="Z2" t="str">
            <v>Very high skill</v>
          </cell>
          <cell r="AA2">
            <v>1</v>
          </cell>
          <cell r="AB2">
            <v>79</v>
          </cell>
          <cell r="AC2">
            <v>21</v>
          </cell>
          <cell r="AD2" t="str">
            <v>61,100</v>
          </cell>
          <cell r="AE2" t="str">
            <v>6,200</v>
          </cell>
          <cell r="AF2" t="str">
            <v>n/a</v>
          </cell>
          <cell r="AG2">
            <v>4</v>
          </cell>
          <cell r="AH2">
            <v>1</v>
          </cell>
          <cell r="AI2">
            <v>2</v>
          </cell>
        </row>
        <row r="3">
          <cell r="B3">
            <v>1112</v>
          </cell>
          <cell r="C3" t="str">
            <v>General Managers</v>
          </cell>
          <cell r="D3" t="str">
            <v>43,900</v>
          </cell>
          <cell r="E3" t="str">
            <v>89.0</v>
          </cell>
          <cell r="F3" t="str">
            <v>n/a</v>
          </cell>
          <cell r="G3" t="str">
            <v>n/a</v>
          </cell>
          <cell r="I3">
            <v>-15.2</v>
          </cell>
          <cell r="K3" t="str">
            <v>Decline</v>
          </cell>
          <cell r="O3">
            <v>9</v>
          </cell>
          <cell r="Q3" t="str">
            <v>n/a</v>
          </cell>
          <cell r="R3" t="str">
            <v>n/a</v>
          </cell>
          <cell r="S3">
            <v>1</v>
          </cell>
          <cell r="T3" t="str">
            <v>n/a</v>
          </cell>
          <cell r="W3">
            <v>15000</v>
          </cell>
          <cell r="X3" t="str">
            <v>15,000</v>
          </cell>
          <cell r="Y3" t="str">
            <v>41,800</v>
          </cell>
          <cell r="Z3" t="str">
            <v>Very high skill</v>
          </cell>
          <cell r="AA3">
            <v>1</v>
          </cell>
          <cell r="AB3">
            <v>71</v>
          </cell>
          <cell r="AC3">
            <v>29</v>
          </cell>
          <cell r="AD3" t="str">
            <v>51,800</v>
          </cell>
          <cell r="AE3" t="str">
            <v>3,000</v>
          </cell>
          <cell r="AF3" t="str">
            <v>n/a</v>
          </cell>
          <cell r="AG3">
            <v>4</v>
          </cell>
          <cell r="AH3">
            <v>1</v>
          </cell>
          <cell r="AI3">
            <v>3</v>
          </cell>
        </row>
        <row r="4">
          <cell r="B4">
            <v>1113</v>
          </cell>
          <cell r="C4" t="str">
            <v>Legislators</v>
          </cell>
          <cell r="D4" t="str">
            <v>2,900</v>
          </cell>
          <cell r="E4" t="str">
            <v>74.0</v>
          </cell>
          <cell r="F4" t="str">
            <v>n/a</v>
          </cell>
          <cell r="G4" t="str">
            <v>n/a</v>
          </cell>
          <cell r="I4">
            <v>-38.9</v>
          </cell>
          <cell r="K4" t="str">
            <v>Decline</v>
          </cell>
          <cell r="O4">
            <v>7</v>
          </cell>
          <cell r="Q4" t="str">
            <v>n/a</v>
          </cell>
          <cell r="R4" t="str">
            <v>n/a</v>
          </cell>
          <cell r="S4">
            <v>1</v>
          </cell>
          <cell r="T4" t="str">
            <v>n/a</v>
          </cell>
          <cell r="W4">
            <v>1000</v>
          </cell>
          <cell r="X4" t="str">
            <v>1,000</v>
          </cell>
          <cell r="Y4" t="str">
            <v>2,700</v>
          </cell>
          <cell r="Z4" t="str">
            <v>Very high skill</v>
          </cell>
          <cell r="AA4">
            <v>1</v>
          </cell>
          <cell r="AB4">
            <v>59</v>
          </cell>
          <cell r="AC4">
            <v>41</v>
          </cell>
          <cell r="AD4" t="str">
            <v>4,700</v>
          </cell>
          <cell r="AE4" t="str">
            <v>200</v>
          </cell>
          <cell r="AF4" t="str">
            <v>n/a</v>
          </cell>
          <cell r="AG4">
            <v>1</v>
          </cell>
          <cell r="AH4">
            <v>1</v>
          </cell>
          <cell r="AI4">
            <v>4</v>
          </cell>
        </row>
        <row r="5">
          <cell r="B5">
            <v>1211</v>
          </cell>
          <cell r="C5" t="str">
            <v>Aquaculture Farmers</v>
          </cell>
          <cell r="D5" t="str">
            <v>890</v>
          </cell>
          <cell r="E5" t="str">
            <v>79.0</v>
          </cell>
          <cell r="F5" t="str">
            <v>n/a</v>
          </cell>
          <cell r="G5" t="str">
            <v>n/a</v>
          </cell>
          <cell r="I5">
            <v>-58.3</v>
          </cell>
          <cell r="K5" t="str">
            <v>Decline</v>
          </cell>
          <cell r="O5">
            <v>8</v>
          </cell>
          <cell r="Q5" t="str">
            <v>n/a</v>
          </cell>
          <cell r="R5" t="str">
            <v>n/a</v>
          </cell>
          <cell r="S5">
            <v>1</v>
          </cell>
          <cell r="T5" t="str">
            <v>n/a</v>
          </cell>
          <cell r="W5" t="str">
            <v/>
          </cell>
          <cell r="X5" t="str">
            <v/>
          </cell>
          <cell r="Y5" t="str">
            <v>800</v>
          </cell>
          <cell r="Z5" t="str">
            <v>Very high skill</v>
          </cell>
          <cell r="AA5">
            <v>1</v>
          </cell>
          <cell r="AB5">
            <v>85</v>
          </cell>
          <cell r="AC5">
            <v>15</v>
          </cell>
          <cell r="AD5" t="str">
            <v>2,100</v>
          </cell>
          <cell r="AE5" t="str">
            <v/>
          </cell>
          <cell r="AF5" t="str">
            <v>n/a</v>
          </cell>
          <cell r="AG5">
            <v>1</v>
          </cell>
          <cell r="AH5">
            <v>1</v>
          </cell>
          <cell r="AI5">
            <v>2</v>
          </cell>
        </row>
        <row r="6">
          <cell r="B6">
            <v>1212</v>
          </cell>
          <cell r="C6" t="str">
            <v>Crop Farmers</v>
          </cell>
          <cell r="D6" t="str">
            <v>44,700</v>
          </cell>
          <cell r="E6" t="str">
            <v>78.0</v>
          </cell>
          <cell r="F6">
            <v>1788</v>
          </cell>
          <cell r="G6" t="str">
            <v>n/a</v>
          </cell>
          <cell r="I6">
            <v>4.8</v>
          </cell>
          <cell r="K6" t="str">
            <v>Stable</v>
          </cell>
          <cell r="O6">
            <v>8</v>
          </cell>
          <cell r="Q6" t="str">
            <v>n/a</v>
          </cell>
          <cell r="R6" t="str">
            <v>n/a</v>
          </cell>
          <cell r="S6">
            <v>3</v>
          </cell>
          <cell r="T6" t="str">
            <v>n/a</v>
          </cell>
          <cell r="W6" t="str">
            <v/>
          </cell>
          <cell r="X6" t="str">
            <v/>
          </cell>
          <cell r="Y6" t="str">
            <v>45,000</v>
          </cell>
          <cell r="Z6" t="str">
            <v>Very high skill</v>
          </cell>
          <cell r="AA6">
            <v>1</v>
          </cell>
          <cell r="AB6">
            <v>75</v>
          </cell>
          <cell r="AC6">
            <v>25</v>
          </cell>
          <cell r="AD6" t="str">
            <v>42,600</v>
          </cell>
          <cell r="AE6" t="str">
            <v/>
          </cell>
          <cell r="AF6" t="str">
            <v>4</v>
          </cell>
          <cell r="AG6">
            <v>4</v>
          </cell>
          <cell r="AH6">
            <v>2</v>
          </cell>
          <cell r="AI6">
            <v>3</v>
          </cell>
        </row>
        <row r="7">
          <cell r="B7">
            <v>1213</v>
          </cell>
          <cell r="C7" t="str">
            <v>Livestock Farmers</v>
          </cell>
          <cell r="D7" t="str">
            <v>92,000</v>
          </cell>
          <cell r="E7" t="str">
            <v>77.0</v>
          </cell>
          <cell r="F7" t="str">
            <v>n/a</v>
          </cell>
          <cell r="G7" t="str">
            <v>n/a</v>
          </cell>
          <cell r="I7">
            <v>18.3</v>
          </cell>
          <cell r="K7" t="str">
            <v>Stable</v>
          </cell>
          <cell r="O7">
            <v>8</v>
          </cell>
          <cell r="Q7" t="str">
            <v>n/a</v>
          </cell>
          <cell r="R7" t="str">
            <v>n/a</v>
          </cell>
          <cell r="S7">
            <v>5</v>
          </cell>
          <cell r="T7" t="str">
            <v>n/a</v>
          </cell>
          <cell r="W7" t="str">
            <v/>
          </cell>
          <cell r="X7" t="str">
            <v/>
          </cell>
          <cell r="Y7" t="str">
            <v>93,800</v>
          </cell>
          <cell r="Z7" t="str">
            <v>Very high skill</v>
          </cell>
          <cell r="AA7">
            <v>1</v>
          </cell>
          <cell r="AB7">
            <v>69</v>
          </cell>
          <cell r="AC7">
            <v>32</v>
          </cell>
          <cell r="AD7" t="str">
            <v>77,800</v>
          </cell>
          <cell r="AE7" t="str">
            <v/>
          </cell>
          <cell r="AF7" t="str">
            <v>n/a</v>
          </cell>
          <cell r="AG7">
            <v>5</v>
          </cell>
          <cell r="AH7">
            <v>2</v>
          </cell>
          <cell r="AI7">
            <v>3</v>
          </cell>
        </row>
        <row r="8">
          <cell r="B8">
            <v>1214</v>
          </cell>
          <cell r="C8" t="str">
            <v>Mixed Crop and Livestock Farmers</v>
          </cell>
          <cell r="D8" t="str">
            <v>34,500</v>
          </cell>
          <cell r="E8" t="str">
            <v>84.0</v>
          </cell>
          <cell r="F8" t="str">
            <v>n/a</v>
          </cell>
          <cell r="G8" t="str">
            <v>n/a</v>
          </cell>
          <cell r="I8">
            <v>34</v>
          </cell>
          <cell r="K8" t="str">
            <v>Moderate</v>
          </cell>
          <cell r="O8">
            <v>8</v>
          </cell>
          <cell r="Q8" t="str">
            <v>n/a</v>
          </cell>
          <cell r="R8" t="str">
            <v>n/a</v>
          </cell>
          <cell r="S8">
            <v>5</v>
          </cell>
          <cell r="T8" t="str">
            <v>n/a</v>
          </cell>
          <cell r="W8" t="str">
            <v/>
          </cell>
          <cell r="X8" t="str">
            <v/>
          </cell>
          <cell r="Y8" t="str">
            <v>36,100</v>
          </cell>
          <cell r="Z8" t="str">
            <v>Very high skill</v>
          </cell>
          <cell r="AA8">
            <v>1</v>
          </cell>
          <cell r="AB8">
            <v>75</v>
          </cell>
          <cell r="AC8">
            <v>25</v>
          </cell>
          <cell r="AD8" t="str">
            <v>25,800</v>
          </cell>
          <cell r="AE8" t="str">
            <v/>
          </cell>
          <cell r="AF8" t="str">
            <v>n/a</v>
          </cell>
          <cell r="AG8">
            <v>4</v>
          </cell>
          <cell r="AH8">
            <v>3</v>
          </cell>
          <cell r="AI8">
            <v>3</v>
          </cell>
        </row>
        <row r="9">
          <cell r="B9">
            <v>1311</v>
          </cell>
          <cell r="C9" t="str">
            <v>Advertising, Public Relations and Sales Manager</v>
          </cell>
          <cell r="D9" t="str">
            <v>163,700</v>
          </cell>
          <cell r="E9" t="str">
            <v>89.0</v>
          </cell>
          <cell r="F9">
            <v>2224</v>
          </cell>
          <cell r="G9" t="str">
            <v>n/a</v>
          </cell>
          <cell r="I9">
            <v>28.4</v>
          </cell>
          <cell r="K9" t="str">
            <v>Strong</v>
          </cell>
          <cell r="O9">
            <v>9</v>
          </cell>
          <cell r="Q9" t="str">
            <v>n/a</v>
          </cell>
          <cell r="R9" t="str">
            <v>n/a</v>
          </cell>
          <cell r="S9">
            <v>5</v>
          </cell>
          <cell r="T9" t="str">
            <v>n/a</v>
          </cell>
          <cell r="W9">
            <v>83000</v>
          </cell>
          <cell r="X9" t="str">
            <v>83,000</v>
          </cell>
          <cell r="Y9" t="str">
            <v>185,800</v>
          </cell>
          <cell r="Z9" t="str">
            <v>Very high skill</v>
          </cell>
          <cell r="AA9">
            <v>1</v>
          </cell>
          <cell r="AB9">
            <v>59</v>
          </cell>
          <cell r="AC9">
            <v>41</v>
          </cell>
          <cell r="AD9" t="str">
            <v>127,500</v>
          </cell>
          <cell r="AE9" t="str">
            <v>16,600</v>
          </cell>
          <cell r="AF9" t="str">
            <v>4</v>
          </cell>
          <cell r="AG9">
            <v>5</v>
          </cell>
          <cell r="AH9">
            <v>4</v>
          </cell>
          <cell r="AI9">
            <v>4</v>
          </cell>
        </row>
        <row r="10">
          <cell r="B10">
            <v>1321</v>
          </cell>
          <cell r="C10" t="str">
            <v>Corporate Services Managers</v>
          </cell>
          <cell r="D10" t="str">
            <v>19,000</v>
          </cell>
          <cell r="E10" t="str">
            <v>87.0</v>
          </cell>
          <cell r="F10">
            <v>2783</v>
          </cell>
          <cell r="G10" t="str">
            <v>n/a</v>
          </cell>
          <cell r="I10">
            <v>149.19999999999999</v>
          </cell>
          <cell r="K10" t="str">
            <v>Moderate</v>
          </cell>
          <cell r="O10">
            <v>9</v>
          </cell>
          <cell r="Q10" t="str">
            <v>n/a</v>
          </cell>
          <cell r="R10" t="str">
            <v>n/a</v>
          </cell>
          <cell r="S10">
            <v>5</v>
          </cell>
          <cell r="T10" t="str">
            <v>n/a</v>
          </cell>
          <cell r="W10">
            <v>18000</v>
          </cell>
          <cell r="X10" t="str">
            <v>18,000</v>
          </cell>
          <cell r="Y10" t="str">
            <v>20,500</v>
          </cell>
          <cell r="Z10" t="str">
            <v>Very high skill</v>
          </cell>
          <cell r="AA10">
            <v>1</v>
          </cell>
          <cell r="AB10">
            <v>38</v>
          </cell>
          <cell r="AC10">
            <v>62</v>
          </cell>
          <cell r="AD10" t="str">
            <v>7,600</v>
          </cell>
          <cell r="AE10" t="str">
            <v>3,600</v>
          </cell>
          <cell r="AF10" t="str">
            <v>4</v>
          </cell>
          <cell r="AG10">
            <v>3</v>
          </cell>
          <cell r="AH10">
            <v>3</v>
          </cell>
          <cell r="AI10">
            <v>6</v>
          </cell>
        </row>
        <row r="11">
          <cell r="B11">
            <v>1322</v>
          </cell>
          <cell r="C11" t="str">
            <v>Finance Managers</v>
          </cell>
          <cell r="D11" t="str">
            <v>65,800</v>
          </cell>
          <cell r="E11" t="str">
            <v>86.0</v>
          </cell>
          <cell r="F11">
            <v>2286</v>
          </cell>
          <cell r="G11" t="str">
            <v>n/a</v>
          </cell>
          <cell r="I11">
            <v>1</v>
          </cell>
          <cell r="K11" t="str">
            <v>Moderate</v>
          </cell>
          <cell r="O11">
            <v>9</v>
          </cell>
          <cell r="Q11" t="str">
            <v>n/a</v>
          </cell>
          <cell r="R11" t="str">
            <v>n/a</v>
          </cell>
          <cell r="S11">
            <v>2</v>
          </cell>
          <cell r="T11" t="str">
            <v>n/a</v>
          </cell>
          <cell r="W11">
            <v>45000</v>
          </cell>
          <cell r="X11" t="str">
            <v>45,000</v>
          </cell>
          <cell r="Y11" t="str">
            <v>69,400</v>
          </cell>
          <cell r="Z11" t="str">
            <v>Very high skill</v>
          </cell>
          <cell r="AA11">
            <v>1</v>
          </cell>
          <cell r="AB11">
            <v>54</v>
          </cell>
          <cell r="AC11">
            <v>46</v>
          </cell>
          <cell r="AD11" t="str">
            <v>65,200</v>
          </cell>
          <cell r="AE11" t="str">
            <v>9,000</v>
          </cell>
          <cell r="AF11" t="str">
            <v>5</v>
          </cell>
          <cell r="AG11">
            <v>5</v>
          </cell>
          <cell r="AH11">
            <v>3</v>
          </cell>
          <cell r="AI11">
            <v>5</v>
          </cell>
        </row>
        <row r="12">
          <cell r="B12">
            <v>1323</v>
          </cell>
          <cell r="C12" t="str">
            <v>Human Resource Managers</v>
          </cell>
          <cell r="D12" t="str">
            <v>75,100</v>
          </cell>
          <cell r="E12" t="str">
            <v>87.0</v>
          </cell>
          <cell r="F12">
            <v>2464</v>
          </cell>
          <cell r="G12" t="str">
            <v>n/a</v>
          </cell>
          <cell r="I12">
            <v>45</v>
          </cell>
          <cell r="K12" t="str">
            <v>Very strong</v>
          </cell>
          <cell r="O12">
            <v>9</v>
          </cell>
          <cell r="Q12" t="str">
            <v>n/a</v>
          </cell>
          <cell r="R12" t="str">
            <v>n/a</v>
          </cell>
          <cell r="S12">
            <v>5</v>
          </cell>
          <cell r="T12" t="str">
            <v>n/a</v>
          </cell>
          <cell r="W12">
            <v>48000</v>
          </cell>
          <cell r="X12" t="str">
            <v>48,000</v>
          </cell>
          <cell r="Y12" t="str">
            <v>86,800</v>
          </cell>
          <cell r="Z12" t="str">
            <v>Very high skill</v>
          </cell>
          <cell r="AA12">
            <v>1</v>
          </cell>
          <cell r="AB12">
            <v>43</v>
          </cell>
          <cell r="AC12">
            <v>57</v>
          </cell>
          <cell r="AD12" t="str">
            <v>51,800</v>
          </cell>
          <cell r="AE12" t="str">
            <v>9,600</v>
          </cell>
          <cell r="AF12" t="str">
            <v>4</v>
          </cell>
          <cell r="AG12">
            <v>5</v>
          </cell>
          <cell r="AH12">
            <v>5</v>
          </cell>
          <cell r="AI12">
            <v>6</v>
          </cell>
        </row>
        <row r="13">
          <cell r="B13">
            <v>1324</v>
          </cell>
          <cell r="C13" t="str">
            <v>Policy and Planning Managers</v>
          </cell>
          <cell r="D13" t="str">
            <v>23,300</v>
          </cell>
          <cell r="E13" t="str">
            <v>86.0</v>
          </cell>
          <cell r="F13">
            <v>2338</v>
          </cell>
          <cell r="G13" t="str">
            <v>n/a</v>
          </cell>
          <cell r="I13">
            <v>15.6</v>
          </cell>
          <cell r="K13" t="str">
            <v>Moderate</v>
          </cell>
          <cell r="O13">
            <v>9</v>
          </cell>
          <cell r="Q13" t="str">
            <v>n/a</v>
          </cell>
          <cell r="R13" t="str">
            <v>n/a</v>
          </cell>
          <cell r="S13">
            <v>5</v>
          </cell>
          <cell r="T13" t="str">
            <v>n/a</v>
          </cell>
          <cell r="W13">
            <v>15000</v>
          </cell>
          <cell r="X13" t="str">
            <v>15,000</v>
          </cell>
          <cell r="Y13" t="str">
            <v>24,400</v>
          </cell>
          <cell r="Z13" t="str">
            <v>Very high skill</v>
          </cell>
          <cell r="AA13">
            <v>1</v>
          </cell>
          <cell r="AB13">
            <v>44</v>
          </cell>
          <cell r="AC13">
            <v>56</v>
          </cell>
          <cell r="AD13" t="str">
            <v>20,100</v>
          </cell>
          <cell r="AE13" t="str">
            <v>3,000</v>
          </cell>
          <cell r="AF13" t="str">
            <v>4</v>
          </cell>
          <cell r="AG13">
            <v>3</v>
          </cell>
          <cell r="AH13">
            <v>3</v>
          </cell>
          <cell r="AI13">
            <v>6</v>
          </cell>
        </row>
        <row r="14">
          <cell r="B14">
            <v>1325</v>
          </cell>
          <cell r="C14" t="str">
            <v>Research and Development Managers</v>
          </cell>
          <cell r="D14" t="str">
            <v>15,100</v>
          </cell>
          <cell r="E14" t="str">
            <v>86.0</v>
          </cell>
          <cell r="F14">
            <v>3042</v>
          </cell>
          <cell r="G14" t="str">
            <v>n/a</v>
          </cell>
          <cell r="I14">
            <v>73.2</v>
          </cell>
          <cell r="K14" t="str">
            <v>Strong</v>
          </cell>
          <cell r="O14">
            <v>9</v>
          </cell>
          <cell r="Q14" t="str">
            <v>n/a</v>
          </cell>
          <cell r="R14" t="str">
            <v>n/a</v>
          </cell>
          <cell r="S14">
            <v>5</v>
          </cell>
          <cell r="T14" t="str">
            <v>n/a</v>
          </cell>
          <cell r="W14">
            <v>13000</v>
          </cell>
          <cell r="X14" t="str">
            <v>13,000</v>
          </cell>
          <cell r="Y14" t="str">
            <v>16,700</v>
          </cell>
          <cell r="Z14" t="str">
            <v>Very high skill</v>
          </cell>
          <cell r="AA14">
            <v>1</v>
          </cell>
          <cell r="AB14">
            <v>54</v>
          </cell>
          <cell r="AC14">
            <v>46</v>
          </cell>
          <cell r="AD14" t="str">
            <v>8,700</v>
          </cell>
          <cell r="AE14" t="str">
            <v>2,600</v>
          </cell>
          <cell r="AF14" t="str">
            <v>4</v>
          </cell>
          <cell r="AG14">
            <v>3</v>
          </cell>
          <cell r="AH14">
            <v>4</v>
          </cell>
          <cell r="AI14">
            <v>5</v>
          </cell>
        </row>
        <row r="15">
          <cell r="B15">
            <v>1331</v>
          </cell>
          <cell r="C15" t="str">
            <v>Construction Managers</v>
          </cell>
          <cell r="D15" t="str">
            <v>107,200</v>
          </cell>
          <cell r="E15" t="str">
            <v>89.0</v>
          </cell>
          <cell r="F15">
            <v>3450</v>
          </cell>
          <cell r="G15" t="str">
            <v>n/a</v>
          </cell>
          <cell r="I15">
            <v>36.1</v>
          </cell>
          <cell r="K15" t="str">
            <v>Strong</v>
          </cell>
          <cell r="O15">
            <v>9</v>
          </cell>
          <cell r="Q15" t="str">
            <v>n/a</v>
          </cell>
          <cell r="R15" t="str">
            <v>n/a</v>
          </cell>
          <cell r="S15">
            <v>5</v>
          </cell>
          <cell r="T15" t="str">
            <v>n/a</v>
          </cell>
          <cell r="W15">
            <v>54000</v>
          </cell>
          <cell r="X15" t="str">
            <v>54,000</v>
          </cell>
          <cell r="Y15" t="str">
            <v>120,100</v>
          </cell>
          <cell r="Z15" t="str">
            <v>Very high skill</v>
          </cell>
          <cell r="AA15">
            <v>1</v>
          </cell>
          <cell r="AB15">
            <v>93</v>
          </cell>
          <cell r="AC15">
            <v>7</v>
          </cell>
          <cell r="AD15" t="str">
            <v>78,800</v>
          </cell>
          <cell r="AE15" t="str">
            <v>10,800</v>
          </cell>
          <cell r="AF15" t="str">
            <v>4</v>
          </cell>
          <cell r="AG15">
            <v>5</v>
          </cell>
          <cell r="AH15">
            <v>4</v>
          </cell>
          <cell r="AI15">
            <v>1</v>
          </cell>
        </row>
        <row r="16">
          <cell r="B16">
            <v>1332</v>
          </cell>
          <cell r="C16" t="str">
            <v>Engineering Managers</v>
          </cell>
          <cell r="D16" t="str">
            <v>26,800</v>
          </cell>
          <cell r="E16" t="str">
            <v>94.0</v>
          </cell>
          <cell r="F16">
            <v>3427</v>
          </cell>
          <cell r="G16" t="str">
            <v>n/a</v>
          </cell>
          <cell r="I16">
            <v>72.400000000000006</v>
          </cell>
          <cell r="K16" t="str">
            <v>Strong</v>
          </cell>
          <cell r="O16">
            <v>9</v>
          </cell>
          <cell r="Q16" t="str">
            <v>n/a</v>
          </cell>
          <cell r="R16" t="str">
            <v>n/a</v>
          </cell>
          <cell r="S16">
            <v>5</v>
          </cell>
          <cell r="T16" t="str">
            <v>n/a</v>
          </cell>
          <cell r="W16">
            <v>13000</v>
          </cell>
          <cell r="X16" t="str">
            <v>13,000</v>
          </cell>
          <cell r="Y16" t="str">
            <v>29,300</v>
          </cell>
          <cell r="Z16" t="str">
            <v>Very high skill</v>
          </cell>
          <cell r="AA16">
            <v>1</v>
          </cell>
          <cell r="AB16">
            <v>91</v>
          </cell>
          <cell r="AC16">
            <v>9</v>
          </cell>
          <cell r="AD16" t="str">
            <v>15,600</v>
          </cell>
          <cell r="AE16" t="str">
            <v>2,600</v>
          </cell>
          <cell r="AF16" t="str">
            <v>4</v>
          </cell>
          <cell r="AG16">
            <v>4</v>
          </cell>
          <cell r="AH16">
            <v>4</v>
          </cell>
          <cell r="AI16">
            <v>1</v>
          </cell>
        </row>
        <row r="17">
          <cell r="B17">
            <v>1333</v>
          </cell>
          <cell r="C17" t="str">
            <v>Importers, Exporters and Wholesalers</v>
          </cell>
          <cell r="D17" t="str">
            <v>32,900</v>
          </cell>
          <cell r="E17" t="str">
            <v>81.0</v>
          </cell>
          <cell r="F17" t="str">
            <v>n/a</v>
          </cell>
          <cell r="G17" t="str">
            <v>n/a</v>
          </cell>
          <cell r="I17">
            <v>97.8</v>
          </cell>
          <cell r="K17" t="str">
            <v>Moderate</v>
          </cell>
          <cell r="O17">
            <v>8</v>
          </cell>
          <cell r="Q17" t="str">
            <v>n/a</v>
          </cell>
          <cell r="R17" t="str">
            <v>n/a</v>
          </cell>
          <cell r="S17">
            <v>5</v>
          </cell>
          <cell r="T17" t="str">
            <v>n/a</v>
          </cell>
          <cell r="W17">
            <v>11000</v>
          </cell>
          <cell r="X17" t="str">
            <v>11,000</v>
          </cell>
          <cell r="Y17" t="str">
            <v>34,200</v>
          </cell>
          <cell r="Z17" t="str">
            <v>Very high skill</v>
          </cell>
          <cell r="AA17">
            <v>1</v>
          </cell>
          <cell r="AB17">
            <v>75</v>
          </cell>
          <cell r="AC17">
            <v>25</v>
          </cell>
          <cell r="AD17" t="str">
            <v>16,700</v>
          </cell>
          <cell r="AE17" t="str">
            <v>2,200</v>
          </cell>
          <cell r="AF17" t="str">
            <v>n/a</v>
          </cell>
          <cell r="AG17">
            <v>4</v>
          </cell>
          <cell r="AH17">
            <v>3</v>
          </cell>
          <cell r="AI17">
            <v>3</v>
          </cell>
        </row>
        <row r="18">
          <cell r="B18">
            <v>1334</v>
          </cell>
          <cell r="C18" t="str">
            <v>Manufacturers</v>
          </cell>
          <cell r="D18" t="str">
            <v>22,100</v>
          </cell>
          <cell r="E18" t="str">
            <v>79.0</v>
          </cell>
          <cell r="F18">
            <v>1982</v>
          </cell>
          <cell r="G18" t="str">
            <v>n/a</v>
          </cell>
          <cell r="I18">
            <v>5.0999999999999996</v>
          </cell>
          <cell r="K18" t="str">
            <v>Stable</v>
          </cell>
          <cell r="O18">
            <v>8</v>
          </cell>
          <cell r="Q18" t="str">
            <v>n/a</v>
          </cell>
          <cell r="R18" t="str">
            <v>n/a</v>
          </cell>
          <cell r="S18">
            <v>3</v>
          </cell>
          <cell r="T18" t="str">
            <v>n/a</v>
          </cell>
          <cell r="W18">
            <v>10000</v>
          </cell>
          <cell r="X18" t="str">
            <v>10,000</v>
          </cell>
          <cell r="Y18" t="str">
            <v>21,700</v>
          </cell>
          <cell r="Z18" t="str">
            <v>Very high skill</v>
          </cell>
          <cell r="AA18">
            <v>1</v>
          </cell>
          <cell r="AB18">
            <v>76</v>
          </cell>
          <cell r="AC18">
            <v>24</v>
          </cell>
          <cell r="AD18" t="str">
            <v>21,000</v>
          </cell>
          <cell r="AE18" t="str">
            <v>2,000</v>
          </cell>
          <cell r="AF18" t="str">
            <v>4</v>
          </cell>
          <cell r="AG18">
            <v>3</v>
          </cell>
          <cell r="AH18">
            <v>2</v>
          </cell>
          <cell r="AI18">
            <v>2</v>
          </cell>
        </row>
        <row r="19">
          <cell r="B19">
            <v>1335</v>
          </cell>
          <cell r="C19" t="str">
            <v>Production Managers</v>
          </cell>
          <cell r="D19" t="str">
            <v>70,300</v>
          </cell>
          <cell r="E19" t="str">
            <v>94.0</v>
          </cell>
          <cell r="F19">
            <v>2258</v>
          </cell>
          <cell r="G19" t="str">
            <v>n/a</v>
          </cell>
          <cell r="I19">
            <v>27.6</v>
          </cell>
          <cell r="K19" t="str">
            <v>Moderate</v>
          </cell>
          <cell r="O19">
            <v>9</v>
          </cell>
          <cell r="Q19" t="str">
            <v>n/a</v>
          </cell>
          <cell r="R19" t="str">
            <v>n/a</v>
          </cell>
          <cell r="S19">
            <v>5</v>
          </cell>
          <cell r="T19" t="str">
            <v>n/a</v>
          </cell>
          <cell r="W19">
            <v>23000</v>
          </cell>
          <cell r="X19" t="str">
            <v>23,000</v>
          </cell>
          <cell r="Y19" t="str">
            <v>73,000</v>
          </cell>
          <cell r="Z19" t="str">
            <v>Very high skill</v>
          </cell>
          <cell r="AA19">
            <v>1</v>
          </cell>
          <cell r="AB19">
            <v>84</v>
          </cell>
          <cell r="AC19">
            <v>16</v>
          </cell>
          <cell r="AD19" t="str">
            <v>55,100</v>
          </cell>
          <cell r="AE19" t="str">
            <v>4,600</v>
          </cell>
          <cell r="AF19" t="str">
            <v>4</v>
          </cell>
          <cell r="AG19">
            <v>5</v>
          </cell>
          <cell r="AH19">
            <v>3</v>
          </cell>
          <cell r="AI19">
            <v>2</v>
          </cell>
        </row>
        <row r="20">
          <cell r="B20">
            <v>1336</v>
          </cell>
          <cell r="C20" t="str">
            <v>Supply, Distribution and Procurement Managers</v>
          </cell>
          <cell r="D20" t="str">
            <v>48,700</v>
          </cell>
          <cell r="E20" t="str">
            <v>94.0</v>
          </cell>
          <cell r="F20">
            <v>2519</v>
          </cell>
          <cell r="G20" t="str">
            <v>n/a</v>
          </cell>
          <cell r="I20">
            <v>11.7</v>
          </cell>
          <cell r="K20" t="str">
            <v>Strong</v>
          </cell>
          <cell r="O20">
            <v>9</v>
          </cell>
          <cell r="Q20" t="str">
            <v>n/a</v>
          </cell>
          <cell r="R20" t="str">
            <v>n/a</v>
          </cell>
          <cell r="S20">
            <v>4</v>
          </cell>
          <cell r="T20" t="str">
            <v>n/a</v>
          </cell>
          <cell r="W20">
            <v>22000</v>
          </cell>
          <cell r="X20" t="str">
            <v>22,000</v>
          </cell>
          <cell r="Y20" t="str">
            <v>53,700</v>
          </cell>
          <cell r="Z20" t="str">
            <v>Very high skill</v>
          </cell>
          <cell r="AA20">
            <v>1</v>
          </cell>
          <cell r="AB20">
            <v>78</v>
          </cell>
          <cell r="AC20">
            <v>22</v>
          </cell>
          <cell r="AD20" t="str">
            <v>43,600</v>
          </cell>
          <cell r="AE20" t="str">
            <v>4,400</v>
          </cell>
          <cell r="AF20" t="str">
            <v>4</v>
          </cell>
          <cell r="AG20">
            <v>4</v>
          </cell>
          <cell r="AH20">
            <v>4</v>
          </cell>
          <cell r="AI20">
            <v>2</v>
          </cell>
        </row>
        <row r="21">
          <cell r="B21">
            <v>1341</v>
          </cell>
          <cell r="C21" t="str">
            <v>Child Care Centre Managers</v>
          </cell>
          <cell r="D21" t="str">
            <v>18,100</v>
          </cell>
          <cell r="E21" t="str">
            <v>71.0</v>
          </cell>
          <cell r="F21">
            <v>1272</v>
          </cell>
          <cell r="G21" t="str">
            <v>n/a</v>
          </cell>
          <cell r="I21">
            <v>40.299999999999997</v>
          </cell>
          <cell r="K21" t="str">
            <v>Strong</v>
          </cell>
          <cell r="O21">
            <v>7</v>
          </cell>
          <cell r="Q21" t="str">
            <v>n/a</v>
          </cell>
          <cell r="R21" t="str">
            <v>n/a</v>
          </cell>
          <cell r="S21">
            <v>5</v>
          </cell>
          <cell r="T21" t="str">
            <v>n/a</v>
          </cell>
          <cell r="W21">
            <v>10000</v>
          </cell>
          <cell r="X21" t="str">
            <v>10,000</v>
          </cell>
          <cell r="Y21" t="str">
            <v>20,500</v>
          </cell>
          <cell r="Z21" t="str">
            <v>Very high skill</v>
          </cell>
          <cell r="AA21">
            <v>1</v>
          </cell>
          <cell r="AB21">
            <v>8</v>
          </cell>
          <cell r="AC21">
            <v>92</v>
          </cell>
          <cell r="AD21" t="str">
            <v>12,900</v>
          </cell>
          <cell r="AE21" t="str">
            <v>2,000</v>
          </cell>
          <cell r="AF21" t="str">
            <v>2</v>
          </cell>
          <cell r="AG21">
            <v>3</v>
          </cell>
          <cell r="AH21">
            <v>4</v>
          </cell>
          <cell r="AI21">
            <v>9</v>
          </cell>
        </row>
        <row r="22">
          <cell r="B22">
            <v>1342</v>
          </cell>
          <cell r="C22" t="str">
            <v>Health and Welfare Services Managers</v>
          </cell>
          <cell r="D22" t="str">
            <v>30,700</v>
          </cell>
          <cell r="E22" t="str">
            <v>85.0</v>
          </cell>
          <cell r="F22">
            <v>2148</v>
          </cell>
          <cell r="G22" t="str">
            <v>n/a</v>
          </cell>
          <cell r="I22">
            <v>70.7</v>
          </cell>
          <cell r="K22" t="str">
            <v>Very strong</v>
          </cell>
          <cell r="O22">
            <v>9</v>
          </cell>
          <cell r="Q22" t="str">
            <v>n/a</v>
          </cell>
          <cell r="R22" t="str">
            <v>n/a</v>
          </cell>
          <cell r="S22">
            <v>5</v>
          </cell>
          <cell r="T22" t="str">
            <v>n/a</v>
          </cell>
          <cell r="W22">
            <v>15000</v>
          </cell>
          <cell r="X22" t="str">
            <v>15,000</v>
          </cell>
          <cell r="Y22" t="str">
            <v>36,200</v>
          </cell>
          <cell r="Z22" t="str">
            <v>Very high skill</v>
          </cell>
          <cell r="AA22">
            <v>1</v>
          </cell>
          <cell r="AB22">
            <v>26</v>
          </cell>
          <cell r="AC22">
            <v>74</v>
          </cell>
          <cell r="AD22" t="str">
            <v>18,000</v>
          </cell>
          <cell r="AE22" t="str">
            <v>3,000</v>
          </cell>
          <cell r="AF22" t="str">
            <v>4</v>
          </cell>
          <cell r="AG22">
            <v>4</v>
          </cell>
          <cell r="AH22">
            <v>5</v>
          </cell>
          <cell r="AI22">
            <v>7</v>
          </cell>
        </row>
        <row r="23">
          <cell r="B23">
            <v>1343</v>
          </cell>
          <cell r="C23" t="str">
            <v>School Principals</v>
          </cell>
          <cell r="D23" t="str">
            <v>23,800</v>
          </cell>
          <cell r="E23" t="str">
            <v>96.0</v>
          </cell>
          <cell r="F23" t="str">
            <v>n/a</v>
          </cell>
          <cell r="G23" t="str">
            <v>n/a</v>
          </cell>
          <cell r="I23">
            <v>10.9</v>
          </cell>
          <cell r="K23" t="str">
            <v>Strong</v>
          </cell>
          <cell r="O23">
            <v>10</v>
          </cell>
          <cell r="Q23" t="str">
            <v>n/a</v>
          </cell>
          <cell r="R23" t="str">
            <v>n/a</v>
          </cell>
          <cell r="S23">
            <v>4</v>
          </cell>
          <cell r="T23" t="str">
            <v>n/a</v>
          </cell>
          <cell r="W23">
            <v>12000</v>
          </cell>
          <cell r="X23" t="str">
            <v>12,000</v>
          </cell>
          <cell r="Y23" t="str">
            <v>27,200</v>
          </cell>
          <cell r="Z23" t="str">
            <v>Very high skill</v>
          </cell>
          <cell r="AA23">
            <v>1</v>
          </cell>
          <cell r="AB23">
            <v>40</v>
          </cell>
          <cell r="AC23">
            <v>60</v>
          </cell>
          <cell r="AD23" t="str">
            <v>21,500</v>
          </cell>
          <cell r="AE23" t="str">
            <v>2,400</v>
          </cell>
          <cell r="AF23" t="str">
            <v>n/a</v>
          </cell>
          <cell r="AG23">
            <v>3</v>
          </cell>
          <cell r="AH23">
            <v>4</v>
          </cell>
          <cell r="AI23">
            <v>6</v>
          </cell>
        </row>
        <row r="24">
          <cell r="B24">
            <v>1344</v>
          </cell>
          <cell r="C24" t="str">
            <v>Other Education Managers</v>
          </cell>
          <cell r="D24" t="str">
            <v>21,700</v>
          </cell>
          <cell r="E24" t="str">
            <v>85.0</v>
          </cell>
          <cell r="F24">
            <v>2432</v>
          </cell>
          <cell r="G24" t="str">
            <v>n/a</v>
          </cell>
          <cell r="I24">
            <v>109.2</v>
          </cell>
          <cell r="K24" t="str">
            <v>Strong</v>
          </cell>
          <cell r="O24">
            <v>9</v>
          </cell>
          <cell r="Q24" t="str">
            <v>n/a</v>
          </cell>
          <cell r="R24" t="str">
            <v>n/a</v>
          </cell>
          <cell r="S24">
            <v>5</v>
          </cell>
          <cell r="T24" t="str">
            <v>n/a</v>
          </cell>
          <cell r="W24">
            <v>8000</v>
          </cell>
          <cell r="X24" t="str">
            <v>8,000</v>
          </cell>
          <cell r="Y24" t="str">
            <v>24,900</v>
          </cell>
          <cell r="Z24" t="str">
            <v>Very high skill</v>
          </cell>
          <cell r="AA24">
            <v>1</v>
          </cell>
          <cell r="AB24">
            <v>39</v>
          </cell>
          <cell r="AC24">
            <v>61</v>
          </cell>
          <cell r="AD24" t="str">
            <v>10,400</v>
          </cell>
          <cell r="AE24" t="str">
            <v>1,600</v>
          </cell>
          <cell r="AF24" t="str">
            <v>5</v>
          </cell>
          <cell r="AG24">
            <v>3</v>
          </cell>
          <cell r="AH24">
            <v>4</v>
          </cell>
          <cell r="AI24">
            <v>6</v>
          </cell>
        </row>
        <row r="25">
          <cell r="B25">
            <v>1351</v>
          </cell>
          <cell r="C25" t="str">
            <v>ICT Managers</v>
          </cell>
          <cell r="D25" t="str">
            <v>65,600</v>
          </cell>
          <cell r="E25" t="str">
            <v>94.0</v>
          </cell>
          <cell r="F25">
            <v>2766</v>
          </cell>
          <cell r="G25" t="str">
            <v>n/a</v>
          </cell>
          <cell r="I25">
            <v>17.600000000000001</v>
          </cell>
          <cell r="K25" t="str">
            <v>Strong</v>
          </cell>
          <cell r="O25">
            <v>9</v>
          </cell>
          <cell r="Q25" t="str">
            <v>n/a</v>
          </cell>
          <cell r="R25" t="str">
            <v>n/a</v>
          </cell>
          <cell r="S25">
            <v>5</v>
          </cell>
          <cell r="T25" t="str">
            <v>n/a</v>
          </cell>
          <cell r="W25">
            <v>36000</v>
          </cell>
          <cell r="X25" t="str">
            <v>36,000</v>
          </cell>
          <cell r="Y25" t="str">
            <v>71,000</v>
          </cell>
          <cell r="Z25" t="str">
            <v>Very high skill</v>
          </cell>
          <cell r="AA25">
            <v>1</v>
          </cell>
          <cell r="AB25">
            <v>79</v>
          </cell>
          <cell r="AC25">
            <v>21</v>
          </cell>
          <cell r="AD25" t="str">
            <v>55,700</v>
          </cell>
          <cell r="AE25" t="str">
            <v>7,200</v>
          </cell>
          <cell r="AF25" t="str">
            <v>4</v>
          </cell>
          <cell r="AG25">
            <v>5</v>
          </cell>
          <cell r="AH25">
            <v>4</v>
          </cell>
          <cell r="AI25">
            <v>2</v>
          </cell>
        </row>
        <row r="26">
          <cell r="B26">
            <v>1391</v>
          </cell>
          <cell r="C26" t="str">
            <v>Commissioned Officers (Management)</v>
          </cell>
          <cell r="D26" t="str">
            <v>3,200</v>
          </cell>
          <cell r="E26" t="str">
            <v>93.0</v>
          </cell>
          <cell r="F26">
            <v>2834</v>
          </cell>
          <cell r="G26" t="str">
            <v>n/a</v>
          </cell>
          <cell r="I26">
            <v>55.9</v>
          </cell>
          <cell r="K26" t="str">
            <v>Moderate</v>
          </cell>
          <cell r="O26">
            <v>9</v>
          </cell>
          <cell r="Q26" t="str">
            <v>n/a</v>
          </cell>
          <cell r="R26" t="str">
            <v>n/a</v>
          </cell>
          <cell r="S26">
            <v>5</v>
          </cell>
          <cell r="T26" t="str">
            <v>n/a</v>
          </cell>
          <cell r="W26">
            <v>1000</v>
          </cell>
          <cell r="X26" t="str">
            <v>1,000</v>
          </cell>
          <cell r="Y26" t="str">
            <v>3,300</v>
          </cell>
          <cell r="Z26" t="str">
            <v>Very high skill</v>
          </cell>
          <cell r="AA26">
            <v>1</v>
          </cell>
          <cell r="AB26">
            <v>85</v>
          </cell>
          <cell r="AC26">
            <v>15</v>
          </cell>
          <cell r="AD26" t="str">
            <v>2,000</v>
          </cell>
          <cell r="AE26" t="str">
            <v>200</v>
          </cell>
          <cell r="AF26" t="str">
            <v>5</v>
          </cell>
          <cell r="AG26">
            <v>1</v>
          </cell>
          <cell r="AH26">
            <v>3</v>
          </cell>
          <cell r="AI26">
            <v>2</v>
          </cell>
        </row>
        <row r="27">
          <cell r="B27">
            <v>1392</v>
          </cell>
          <cell r="C27" t="str">
            <v>Senior Non-Commissioned Defence Force Officers</v>
          </cell>
          <cell r="D27" t="str">
            <v>2,900</v>
          </cell>
          <cell r="E27" t="str">
            <v>93.0</v>
          </cell>
          <cell r="F27" t="str">
            <v>n/a</v>
          </cell>
          <cell r="G27" t="str">
            <v>n/a</v>
          </cell>
          <cell r="K27" t="str">
            <v>Moderate</v>
          </cell>
          <cell r="O27">
            <v>9</v>
          </cell>
          <cell r="Q27" t="str">
            <v>n/a</v>
          </cell>
          <cell r="R27" t="str">
            <v>n/a</v>
          </cell>
          <cell r="S27">
            <v>5</v>
          </cell>
          <cell r="T27" t="str">
            <v>n/a</v>
          </cell>
          <cell r="X27" t="str">
            <v/>
          </cell>
          <cell r="Y27" t="str">
            <v/>
          </cell>
          <cell r="Z27" t="str">
            <v>Very high skill</v>
          </cell>
          <cell r="AA27">
            <v>1</v>
          </cell>
          <cell r="AB27">
            <v>85</v>
          </cell>
          <cell r="AC27">
            <v>15</v>
          </cell>
          <cell r="AD27" t="str">
            <v/>
          </cell>
          <cell r="AE27" t="str">
            <v/>
          </cell>
          <cell r="AF27" t="str">
            <v>n/a</v>
          </cell>
          <cell r="AG27">
            <v>1</v>
          </cell>
          <cell r="AH27" t="str">
            <v>n/a</v>
          </cell>
          <cell r="AI27">
            <v>2</v>
          </cell>
        </row>
        <row r="28">
          <cell r="B28">
            <v>1399</v>
          </cell>
          <cell r="C28" t="str">
            <v>Other Specialist Managers</v>
          </cell>
          <cell r="D28" t="str">
            <v>68,600</v>
          </cell>
          <cell r="E28" t="str">
            <v>88.0</v>
          </cell>
          <cell r="F28">
            <v>2259</v>
          </cell>
          <cell r="G28" t="str">
            <v>n/a</v>
          </cell>
          <cell r="I28">
            <v>37.200000000000003</v>
          </cell>
          <cell r="K28" t="str">
            <v>Strong</v>
          </cell>
          <cell r="O28">
            <v>9</v>
          </cell>
          <cell r="Q28" t="str">
            <v>n/a</v>
          </cell>
          <cell r="R28" t="str">
            <v>n/a</v>
          </cell>
          <cell r="S28">
            <v>5</v>
          </cell>
          <cell r="T28" t="str">
            <v>n/a</v>
          </cell>
          <cell r="W28">
            <v>22000</v>
          </cell>
          <cell r="X28" t="str">
            <v>22,000</v>
          </cell>
          <cell r="Y28" t="str">
            <v>75,300</v>
          </cell>
          <cell r="Z28" t="str">
            <v>Very high skill</v>
          </cell>
          <cell r="AA28">
            <v>1</v>
          </cell>
          <cell r="AB28">
            <v>60</v>
          </cell>
          <cell r="AC28">
            <v>40</v>
          </cell>
          <cell r="AD28" t="str">
            <v>50,000</v>
          </cell>
          <cell r="AE28" t="str">
            <v>4,400</v>
          </cell>
          <cell r="AF28" t="str">
            <v>4</v>
          </cell>
          <cell r="AG28">
            <v>5</v>
          </cell>
          <cell r="AH28">
            <v>4</v>
          </cell>
          <cell r="AI28">
            <v>4</v>
          </cell>
        </row>
        <row r="29">
          <cell r="B29">
            <v>1411</v>
          </cell>
          <cell r="C29" t="str">
            <v>Cafe and Restaurant Managers</v>
          </cell>
          <cell r="D29" t="str">
            <v>60,700</v>
          </cell>
          <cell r="E29" t="str">
            <v>76.0</v>
          </cell>
          <cell r="F29">
            <v>1346</v>
          </cell>
          <cell r="G29" t="str">
            <v>n/a</v>
          </cell>
          <cell r="I29">
            <v>-16.2</v>
          </cell>
          <cell r="K29" t="str">
            <v>Very strong</v>
          </cell>
          <cell r="O29">
            <v>8</v>
          </cell>
          <cell r="Q29" t="str">
            <v>n/a</v>
          </cell>
          <cell r="R29" t="str">
            <v>n/a</v>
          </cell>
          <cell r="S29">
            <v>1</v>
          </cell>
          <cell r="T29" t="str">
            <v>n/a</v>
          </cell>
          <cell r="W29">
            <v>41000</v>
          </cell>
          <cell r="X29" t="str">
            <v>41,000</v>
          </cell>
          <cell r="Y29" t="str">
            <v>82,000</v>
          </cell>
          <cell r="Z29" t="str">
            <v>High skill</v>
          </cell>
          <cell r="AA29">
            <v>2</v>
          </cell>
          <cell r="AB29">
            <v>47</v>
          </cell>
          <cell r="AC29">
            <v>54</v>
          </cell>
          <cell r="AD29" t="str">
            <v>72,400</v>
          </cell>
          <cell r="AE29" t="str">
            <v>8,200</v>
          </cell>
          <cell r="AF29" t="str">
            <v>3</v>
          </cell>
          <cell r="AG29">
            <v>5</v>
          </cell>
          <cell r="AH29">
            <v>5</v>
          </cell>
          <cell r="AI29">
            <v>5</v>
          </cell>
        </row>
        <row r="30">
          <cell r="B30">
            <v>1412</v>
          </cell>
          <cell r="C30" t="str">
            <v>Caravan Park and Camping Ground Managers</v>
          </cell>
          <cell r="D30" t="str">
            <v>3,500</v>
          </cell>
          <cell r="E30" t="str">
            <v>84.0</v>
          </cell>
          <cell r="F30" t="str">
            <v>n/a</v>
          </cell>
          <cell r="G30" t="str">
            <v>n/a</v>
          </cell>
          <cell r="I30">
            <v>-42.3</v>
          </cell>
          <cell r="K30" t="str">
            <v>Stable</v>
          </cell>
          <cell r="O30">
            <v>8</v>
          </cell>
          <cell r="Q30" t="str">
            <v>n/a</v>
          </cell>
          <cell r="R30" t="str">
            <v>n/a</v>
          </cell>
          <cell r="S30">
            <v>1</v>
          </cell>
          <cell r="T30" t="str">
            <v>n/a</v>
          </cell>
          <cell r="W30">
            <v>1000</v>
          </cell>
          <cell r="X30" t="str">
            <v>1,000</v>
          </cell>
          <cell r="Y30" t="str">
            <v>3,600</v>
          </cell>
          <cell r="Z30" t="str">
            <v>High skill</v>
          </cell>
          <cell r="AA30">
            <v>2</v>
          </cell>
          <cell r="AB30">
            <v>52</v>
          </cell>
          <cell r="AC30">
            <v>48</v>
          </cell>
          <cell r="AD30" t="str">
            <v>6,000</v>
          </cell>
          <cell r="AE30" t="str">
            <v>200</v>
          </cell>
          <cell r="AF30" t="str">
            <v>n/a</v>
          </cell>
          <cell r="AG30">
            <v>1</v>
          </cell>
          <cell r="AH30">
            <v>2</v>
          </cell>
          <cell r="AI30">
            <v>5</v>
          </cell>
        </row>
        <row r="31">
          <cell r="B31">
            <v>1413</v>
          </cell>
          <cell r="C31" t="str">
            <v>Hotel and Motel Managers</v>
          </cell>
          <cell r="D31" t="str">
            <v>20,300</v>
          </cell>
          <cell r="E31" t="str">
            <v>87.0</v>
          </cell>
          <cell r="F31">
            <v>1250</v>
          </cell>
          <cell r="G31" t="str">
            <v>n/a</v>
          </cell>
          <cell r="I31">
            <v>-18.600000000000001</v>
          </cell>
          <cell r="K31" t="str">
            <v>Stable</v>
          </cell>
          <cell r="O31">
            <v>9</v>
          </cell>
          <cell r="Q31" t="str">
            <v>n/a</v>
          </cell>
          <cell r="R31" t="str">
            <v>n/a</v>
          </cell>
          <cell r="S31">
            <v>1</v>
          </cell>
          <cell r="T31" t="str">
            <v>n/a</v>
          </cell>
          <cell r="W31">
            <v>9000</v>
          </cell>
          <cell r="X31" t="str">
            <v>9,000</v>
          </cell>
          <cell r="Y31" t="str">
            <v>20,400</v>
          </cell>
          <cell r="Z31" t="str">
            <v>High skill</v>
          </cell>
          <cell r="AA31">
            <v>2</v>
          </cell>
          <cell r="AB31">
            <v>57</v>
          </cell>
          <cell r="AC31">
            <v>43</v>
          </cell>
          <cell r="AD31" t="str">
            <v>25,000</v>
          </cell>
          <cell r="AE31" t="str">
            <v>1,800</v>
          </cell>
          <cell r="AF31" t="str">
            <v>2</v>
          </cell>
          <cell r="AG31">
            <v>3</v>
          </cell>
          <cell r="AH31">
            <v>2</v>
          </cell>
          <cell r="AI31">
            <v>4</v>
          </cell>
        </row>
        <row r="32">
          <cell r="B32">
            <v>1414</v>
          </cell>
          <cell r="C32" t="str">
            <v>Licensed Club Managers</v>
          </cell>
          <cell r="D32" t="str">
            <v>7,100</v>
          </cell>
          <cell r="E32" t="str">
            <v>83.0</v>
          </cell>
          <cell r="F32">
            <v>1153</v>
          </cell>
          <cell r="G32" t="str">
            <v>n/a</v>
          </cell>
          <cell r="I32">
            <v>-7.4</v>
          </cell>
          <cell r="K32" t="str">
            <v>Stable</v>
          </cell>
          <cell r="O32">
            <v>8</v>
          </cell>
          <cell r="Q32" t="str">
            <v>n/a</v>
          </cell>
          <cell r="R32" t="str">
            <v>n/a</v>
          </cell>
          <cell r="S32">
            <v>1</v>
          </cell>
          <cell r="T32" t="str">
            <v>n/a</v>
          </cell>
          <cell r="W32">
            <v>2000</v>
          </cell>
          <cell r="X32" t="str">
            <v>2,000</v>
          </cell>
          <cell r="Y32" t="str">
            <v>7,200</v>
          </cell>
          <cell r="Z32" t="str">
            <v>High skill</v>
          </cell>
          <cell r="AA32">
            <v>2</v>
          </cell>
          <cell r="AB32">
            <v>57</v>
          </cell>
          <cell r="AC32">
            <v>43</v>
          </cell>
          <cell r="AD32" t="str">
            <v>7,700</v>
          </cell>
          <cell r="AE32" t="str">
            <v>400</v>
          </cell>
          <cell r="AF32" t="str">
            <v>2</v>
          </cell>
          <cell r="AG32">
            <v>2</v>
          </cell>
          <cell r="AH32">
            <v>2</v>
          </cell>
          <cell r="AI32">
            <v>4</v>
          </cell>
        </row>
        <row r="33">
          <cell r="B33">
            <v>1419</v>
          </cell>
          <cell r="C33" t="str">
            <v>Other Accommodation and Hospitality Managers</v>
          </cell>
          <cell r="D33" t="str">
            <v>5,500</v>
          </cell>
          <cell r="E33" t="str">
            <v>65.0</v>
          </cell>
          <cell r="F33">
            <v>2068</v>
          </cell>
          <cell r="G33" t="str">
            <v>n/a</v>
          </cell>
          <cell r="I33">
            <v>-29</v>
          </cell>
          <cell r="K33" t="str">
            <v>Strong</v>
          </cell>
          <cell r="O33">
            <v>7</v>
          </cell>
          <cell r="Q33" t="str">
            <v>n/a</v>
          </cell>
          <cell r="R33" t="str">
            <v>n/a</v>
          </cell>
          <cell r="S33">
            <v>1</v>
          </cell>
          <cell r="T33" t="str">
            <v>n/a</v>
          </cell>
          <cell r="W33">
            <v>4000</v>
          </cell>
          <cell r="X33" t="str">
            <v>4,000</v>
          </cell>
          <cell r="Y33" t="str">
            <v>6,100</v>
          </cell>
          <cell r="Z33" t="str">
            <v>High skill</v>
          </cell>
          <cell r="AA33">
            <v>2</v>
          </cell>
          <cell r="AB33">
            <v>40</v>
          </cell>
          <cell r="AC33">
            <v>60</v>
          </cell>
          <cell r="AD33" t="str">
            <v>7,700</v>
          </cell>
          <cell r="AE33" t="str">
            <v>800</v>
          </cell>
          <cell r="AF33" t="str">
            <v>4</v>
          </cell>
          <cell r="AG33">
            <v>2</v>
          </cell>
          <cell r="AH33">
            <v>4</v>
          </cell>
          <cell r="AI33">
            <v>6</v>
          </cell>
        </row>
        <row r="34">
          <cell r="B34">
            <v>1421</v>
          </cell>
          <cell r="C34" t="str">
            <v>Retail Managers</v>
          </cell>
          <cell r="D34" t="str">
            <v>205,700</v>
          </cell>
          <cell r="E34" t="str">
            <v>82.0</v>
          </cell>
          <cell r="F34">
            <v>1440</v>
          </cell>
          <cell r="G34" t="str">
            <v>n/a</v>
          </cell>
          <cell r="I34">
            <v>-13.3</v>
          </cell>
          <cell r="K34" t="str">
            <v>Decline</v>
          </cell>
          <cell r="O34">
            <v>8</v>
          </cell>
          <cell r="Q34" t="str">
            <v>n/a</v>
          </cell>
          <cell r="R34" t="str">
            <v>n/a</v>
          </cell>
          <cell r="S34">
            <v>1</v>
          </cell>
          <cell r="T34" t="str">
            <v>n/a</v>
          </cell>
          <cell r="W34">
            <v>134000</v>
          </cell>
          <cell r="X34" t="str">
            <v>134,000</v>
          </cell>
          <cell r="Y34" t="str">
            <v>198,500</v>
          </cell>
          <cell r="Z34" t="str">
            <v>High skill</v>
          </cell>
          <cell r="AA34">
            <v>2</v>
          </cell>
          <cell r="AB34">
            <v>51</v>
          </cell>
          <cell r="AC34">
            <v>50</v>
          </cell>
          <cell r="AD34" t="str">
            <v>237,300</v>
          </cell>
          <cell r="AE34" t="str">
            <v>26,800</v>
          </cell>
          <cell r="AF34" t="str">
            <v>3</v>
          </cell>
          <cell r="AG34">
            <v>5</v>
          </cell>
          <cell r="AH34">
            <v>1</v>
          </cell>
          <cell r="AI34">
            <v>5</v>
          </cell>
        </row>
        <row r="35">
          <cell r="B35">
            <v>1491</v>
          </cell>
          <cell r="C35" t="str">
            <v>Amusement, Fitness and Sports Centre Managers</v>
          </cell>
          <cell r="D35" t="str">
            <v>16,400</v>
          </cell>
          <cell r="E35" t="str">
            <v>72.0</v>
          </cell>
          <cell r="F35" t="str">
            <v>n/a</v>
          </cell>
          <cell r="G35" t="str">
            <v>n/a</v>
          </cell>
          <cell r="I35">
            <v>2</v>
          </cell>
          <cell r="K35" t="str">
            <v>Strong</v>
          </cell>
          <cell r="O35">
            <v>7</v>
          </cell>
          <cell r="Q35" t="str">
            <v>n/a</v>
          </cell>
          <cell r="R35" t="str">
            <v>n/a</v>
          </cell>
          <cell r="S35">
            <v>2</v>
          </cell>
          <cell r="T35" t="str">
            <v>n/a</v>
          </cell>
          <cell r="W35">
            <v>12000</v>
          </cell>
          <cell r="X35" t="str">
            <v>12,000</v>
          </cell>
          <cell r="Y35" t="str">
            <v>18,700</v>
          </cell>
          <cell r="Z35" t="str">
            <v>High skill</v>
          </cell>
          <cell r="AA35">
            <v>2</v>
          </cell>
          <cell r="AB35">
            <v>56</v>
          </cell>
          <cell r="AC35">
            <v>44</v>
          </cell>
          <cell r="AD35" t="str">
            <v>16,000</v>
          </cell>
          <cell r="AE35" t="str">
            <v>2,400</v>
          </cell>
          <cell r="AF35" t="str">
            <v>n/a</v>
          </cell>
          <cell r="AG35">
            <v>3</v>
          </cell>
          <cell r="AH35">
            <v>4</v>
          </cell>
          <cell r="AI35">
            <v>4</v>
          </cell>
        </row>
        <row r="36">
          <cell r="B36">
            <v>1492</v>
          </cell>
          <cell r="C36" t="str">
            <v>Call, Contact Centre &amp; Customer Service Managers</v>
          </cell>
          <cell r="D36" t="str">
            <v>27,500</v>
          </cell>
          <cell r="E36" t="str">
            <v>90.0</v>
          </cell>
          <cell r="F36">
            <v>1756</v>
          </cell>
          <cell r="G36" t="str">
            <v>n/a</v>
          </cell>
          <cell r="I36">
            <v>-26.5</v>
          </cell>
          <cell r="K36" t="str">
            <v>Decline</v>
          </cell>
          <cell r="O36">
            <v>9</v>
          </cell>
          <cell r="Q36" t="str">
            <v>n/a</v>
          </cell>
          <cell r="R36" t="str">
            <v>n/a</v>
          </cell>
          <cell r="S36">
            <v>1</v>
          </cell>
          <cell r="T36" t="str">
            <v>n/a</v>
          </cell>
          <cell r="W36">
            <v>19000</v>
          </cell>
          <cell r="X36" t="str">
            <v>19,000</v>
          </cell>
          <cell r="Y36" t="str">
            <v>22,700</v>
          </cell>
          <cell r="Z36" t="str">
            <v>High skill</v>
          </cell>
          <cell r="AA36">
            <v>2</v>
          </cell>
          <cell r="AB36">
            <v>56</v>
          </cell>
          <cell r="AC36">
            <v>44</v>
          </cell>
          <cell r="AD36" t="str">
            <v>37,500</v>
          </cell>
          <cell r="AE36" t="str">
            <v>3,800</v>
          </cell>
          <cell r="AF36" t="str">
            <v>5</v>
          </cell>
          <cell r="AG36">
            <v>4</v>
          </cell>
          <cell r="AH36">
            <v>1</v>
          </cell>
          <cell r="AI36">
            <v>4</v>
          </cell>
        </row>
        <row r="37">
          <cell r="B37">
            <v>1493</v>
          </cell>
          <cell r="C37" t="str">
            <v>Conference and Event Organisers</v>
          </cell>
          <cell r="D37" t="str">
            <v>23,400</v>
          </cell>
          <cell r="E37" t="str">
            <v>71.0</v>
          </cell>
          <cell r="F37">
            <v>1347</v>
          </cell>
          <cell r="G37" t="str">
            <v>n/a</v>
          </cell>
          <cell r="I37">
            <v>14.4</v>
          </cell>
          <cell r="K37" t="str">
            <v>Stable</v>
          </cell>
          <cell r="O37">
            <v>7</v>
          </cell>
          <cell r="Q37" t="str">
            <v>n/a</v>
          </cell>
          <cell r="R37" t="str">
            <v>n/a</v>
          </cell>
          <cell r="S37">
            <v>4</v>
          </cell>
          <cell r="T37" t="str">
            <v>n/a</v>
          </cell>
          <cell r="W37">
            <v>29000</v>
          </cell>
          <cell r="X37" t="str">
            <v>29,000</v>
          </cell>
          <cell r="Y37" t="str">
            <v>23,600</v>
          </cell>
          <cell r="Z37" t="str">
            <v>High skill</v>
          </cell>
          <cell r="AA37">
            <v>2</v>
          </cell>
          <cell r="AB37">
            <v>25</v>
          </cell>
          <cell r="AC37">
            <v>75</v>
          </cell>
          <cell r="AD37" t="str">
            <v>20,400</v>
          </cell>
          <cell r="AE37" t="str">
            <v>5,800</v>
          </cell>
          <cell r="AF37" t="str">
            <v>3</v>
          </cell>
          <cell r="AG37">
            <v>3</v>
          </cell>
          <cell r="AH37">
            <v>2</v>
          </cell>
          <cell r="AI37">
            <v>8</v>
          </cell>
        </row>
        <row r="38">
          <cell r="B38">
            <v>1494</v>
          </cell>
          <cell r="C38" t="str">
            <v>Transport Services Managers</v>
          </cell>
          <cell r="D38" t="str">
            <v>11,000</v>
          </cell>
          <cell r="E38" t="str">
            <v>86.0</v>
          </cell>
          <cell r="F38">
            <v>2191</v>
          </cell>
          <cell r="G38" t="str">
            <v>n/a</v>
          </cell>
          <cell r="I38">
            <v>-31.1</v>
          </cell>
          <cell r="K38" t="str">
            <v>Decline</v>
          </cell>
          <cell r="O38">
            <v>9</v>
          </cell>
          <cell r="Q38" t="str">
            <v>n/a</v>
          </cell>
          <cell r="R38" t="str">
            <v>n/a</v>
          </cell>
          <cell r="S38">
            <v>1</v>
          </cell>
          <cell r="T38" t="str">
            <v>n/a</v>
          </cell>
          <cell r="W38">
            <v>10000</v>
          </cell>
          <cell r="X38" t="str">
            <v>10,000</v>
          </cell>
          <cell r="Y38" t="str">
            <v>9,500</v>
          </cell>
          <cell r="Z38" t="str">
            <v>High skill</v>
          </cell>
          <cell r="AA38">
            <v>2</v>
          </cell>
          <cell r="AB38">
            <v>82</v>
          </cell>
          <cell r="AC38">
            <v>18</v>
          </cell>
          <cell r="AD38" t="str">
            <v>16,000</v>
          </cell>
          <cell r="AE38" t="str">
            <v>2,000</v>
          </cell>
          <cell r="AF38" t="str">
            <v>5</v>
          </cell>
          <cell r="AG38">
            <v>3</v>
          </cell>
          <cell r="AH38">
            <v>1</v>
          </cell>
          <cell r="AI38">
            <v>2</v>
          </cell>
        </row>
        <row r="39">
          <cell r="B39">
            <v>1499</v>
          </cell>
          <cell r="C39" t="str">
            <v>Other Hospitality, Retail and Service Managers</v>
          </cell>
          <cell r="D39" t="str">
            <v>66,800</v>
          </cell>
          <cell r="E39" t="str">
            <v>85.0</v>
          </cell>
          <cell r="F39">
            <v>1806</v>
          </cell>
          <cell r="G39" t="str">
            <v>n/a</v>
          </cell>
          <cell r="I39">
            <v>1.6</v>
          </cell>
          <cell r="K39" t="str">
            <v>Decline</v>
          </cell>
          <cell r="O39">
            <v>9</v>
          </cell>
          <cell r="Q39" t="str">
            <v>n/a</v>
          </cell>
          <cell r="R39" t="str">
            <v>n/a</v>
          </cell>
          <cell r="S39">
            <v>2</v>
          </cell>
          <cell r="T39" t="str">
            <v>n/a</v>
          </cell>
          <cell r="W39">
            <v>50000</v>
          </cell>
          <cell r="X39" t="str">
            <v>50,000</v>
          </cell>
          <cell r="Y39" t="str">
            <v>64,000</v>
          </cell>
          <cell r="Z39" t="str">
            <v>High skill</v>
          </cell>
          <cell r="AA39">
            <v>2</v>
          </cell>
          <cell r="AB39">
            <v>67</v>
          </cell>
          <cell r="AC39">
            <v>33</v>
          </cell>
          <cell r="AD39" t="str">
            <v>65,800</v>
          </cell>
          <cell r="AE39" t="str">
            <v>10,000</v>
          </cell>
          <cell r="AF39" t="str">
            <v>5</v>
          </cell>
          <cell r="AG39">
            <v>5</v>
          </cell>
          <cell r="AH39">
            <v>1</v>
          </cell>
          <cell r="AI39">
            <v>3</v>
          </cell>
        </row>
        <row r="40">
          <cell r="B40">
            <v>2111</v>
          </cell>
          <cell r="C40" t="str">
            <v>Actors, Dancers and Other Entertainers</v>
          </cell>
          <cell r="D40" t="str">
            <v>5,400</v>
          </cell>
          <cell r="E40" t="str">
            <v>32.0</v>
          </cell>
          <cell r="F40">
            <v>1366</v>
          </cell>
          <cell r="G40" t="str">
            <v>n/a</v>
          </cell>
          <cell r="I40">
            <v>-16.8</v>
          </cell>
          <cell r="K40" t="str">
            <v>Moderate</v>
          </cell>
          <cell r="O40">
            <v>3</v>
          </cell>
          <cell r="Q40" t="str">
            <v>n/a</v>
          </cell>
          <cell r="R40" t="str">
            <v>n/a</v>
          </cell>
          <cell r="S40">
            <v>1</v>
          </cell>
          <cell r="T40" t="str">
            <v>n/a</v>
          </cell>
          <cell r="W40">
            <v>6000</v>
          </cell>
          <cell r="X40" t="str">
            <v>6,000</v>
          </cell>
          <cell r="Y40" t="str">
            <v>5,600</v>
          </cell>
          <cell r="Z40" t="str">
            <v>Very high skill</v>
          </cell>
          <cell r="AA40">
            <v>1</v>
          </cell>
          <cell r="AB40">
            <v>50</v>
          </cell>
          <cell r="AC40">
            <v>50</v>
          </cell>
          <cell r="AD40" t="str">
            <v>6,400</v>
          </cell>
          <cell r="AE40" t="str">
            <v>1,200</v>
          </cell>
          <cell r="AF40" t="str">
            <v>3</v>
          </cell>
          <cell r="AG40">
            <v>2</v>
          </cell>
          <cell r="AH40">
            <v>3</v>
          </cell>
          <cell r="AI40">
            <v>5</v>
          </cell>
        </row>
        <row r="41">
          <cell r="B41">
            <v>2112</v>
          </cell>
          <cell r="C41" t="str">
            <v>Music Professionals</v>
          </cell>
          <cell r="D41" t="str">
            <v>7,900</v>
          </cell>
          <cell r="E41" t="str">
            <v>33.0</v>
          </cell>
          <cell r="F41">
            <v>1662</v>
          </cell>
          <cell r="G41" t="str">
            <v>n/a</v>
          </cell>
          <cell r="I41">
            <v>-43.5</v>
          </cell>
          <cell r="K41" t="str">
            <v>Stable</v>
          </cell>
          <cell r="O41">
            <v>3</v>
          </cell>
          <cell r="Q41" t="str">
            <v>n/a</v>
          </cell>
          <cell r="R41" t="str">
            <v>n/a</v>
          </cell>
          <cell r="S41">
            <v>1</v>
          </cell>
          <cell r="T41" t="str">
            <v>n/a</v>
          </cell>
          <cell r="W41">
            <v>8000</v>
          </cell>
          <cell r="X41" t="str">
            <v>8,000</v>
          </cell>
          <cell r="Y41" t="str">
            <v>7,800</v>
          </cell>
          <cell r="Z41" t="str">
            <v>Very high skill</v>
          </cell>
          <cell r="AA41">
            <v>1</v>
          </cell>
          <cell r="AB41">
            <v>71</v>
          </cell>
          <cell r="AC41">
            <v>29</v>
          </cell>
          <cell r="AD41" t="str">
            <v>14,000</v>
          </cell>
          <cell r="AE41" t="str">
            <v>1,600</v>
          </cell>
          <cell r="AF41" t="str">
            <v>4</v>
          </cell>
          <cell r="AG41">
            <v>2</v>
          </cell>
          <cell r="AH41">
            <v>2</v>
          </cell>
          <cell r="AI41">
            <v>3</v>
          </cell>
        </row>
        <row r="42">
          <cell r="B42">
            <v>2113</v>
          </cell>
          <cell r="C42" t="str">
            <v>Photographers</v>
          </cell>
          <cell r="D42" t="str">
            <v>13,000</v>
          </cell>
          <cell r="E42" t="str">
            <v>48.0</v>
          </cell>
          <cell r="F42" t="str">
            <v>n/a</v>
          </cell>
          <cell r="G42" t="str">
            <v>n/a</v>
          </cell>
          <cell r="I42">
            <v>2.8</v>
          </cell>
          <cell r="K42" t="str">
            <v>Stable</v>
          </cell>
          <cell r="O42">
            <v>5</v>
          </cell>
          <cell r="Q42" t="str">
            <v>n/a</v>
          </cell>
          <cell r="R42" t="str">
            <v>n/a</v>
          </cell>
          <cell r="S42">
            <v>2</v>
          </cell>
          <cell r="T42" t="str">
            <v>n/a</v>
          </cell>
          <cell r="W42">
            <v>9000</v>
          </cell>
          <cell r="X42" t="str">
            <v>9,000</v>
          </cell>
          <cell r="Y42" t="str">
            <v>13,100</v>
          </cell>
          <cell r="Z42" t="str">
            <v>High skill</v>
          </cell>
          <cell r="AA42">
            <v>2</v>
          </cell>
          <cell r="AB42">
            <v>51</v>
          </cell>
          <cell r="AC42">
            <v>49</v>
          </cell>
          <cell r="AD42" t="str">
            <v>12,700</v>
          </cell>
          <cell r="AE42" t="str">
            <v>1,800</v>
          </cell>
          <cell r="AF42" t="str">
            <v>n/a</v>
          </cell>
          <cell r="AG42">
            <v>3</v>
          </cell>
          <cell r="AH42">
            <v>2</v>
          </cell>
          <cell r="AI42">
            <v>5</v>
          </cell>
        </row>
        <row r="43">
          <cell r="B43">
            <v>2114</v>
          </cell>
          <cell r="C43" t="str">
            <v>Visual Arts and Crafts Professionals</v>
          </cell>
          <cell r="D43" t="str">
            <v>14,100</v>
          </cell>
          <cell r="E43" t="str">
            <v>49.0</v>
          </cell>
          <cell r="F43" t="str">
            <v>n/a</v>
          </cell>
          <cell r="G43" t="str">
            <v>n/a</v>
          </cell>
          <cell r="I43">
            <v>55.3</v>
          </cell>
          <cell r="K43" t="str">
            <v>Strong</v>
          </cell>
          <cell r="O43">
            <v>5</v>
          </cell>
          <cell r="Q43" t="str">
            <v>n/a</v>
          </cell>
          <cell r="R43" t="str">
            <v>n/a</v>
          </cell>
          <cell r="S43">
            <v>5</v>
          </cell>
          <cell r="T43" t="str">
            <v>n/a</v>
          </cell>
          <cell r="W43">
            <v>7000</v>
          </cell>
          <cell r="X43" t="str">
            <v>7,000</v>
          </cell>
          <cell r="Y43" t="str">
            <v>15,600</v>
          </cell>
          <cell r="Z43" t="str">
            <v>Very high skill</v>
          </cell>
          <cell r="AA43">
            <v>1</v>
          </cell>
          <cell r="AB43">
            <v>43</v>
          </cell>
          <cell r="AC43">
            <v>57</v>
          </cell>
          <cell r="AD43" t="str">
            <v>9,100</v>
          </cell>
          <cell r="AE43" t="str">
            <v>1,400</v>
          </cell>
          <cell r="AF43" t="str">
            <v>n/a</v>
          </cell>
          <cell r="AG43">
            <v>3</v>
          </cell>
          <cell r="AH43">
            <v>4</v>
          </cell>
          <cell r="AI43">
            <v>6</v>
          </cell>
        </row>
        <row r="44">
          <cell r="B44">
            <v>2121</v>
          </cell>
          <cell r="C44" t="str">
            <v>Artistic Directors, Media Producers &amp; Presenters</v>
          </cell>
          <cell r="D44" t="str">
            <v>10,100</v>
          </cell>
          <cell r="E44" t="str">
            <v>76.0</v>
          </cell>
          <cell r="F44">
            <v>2099</v>
          </cell>
          <cell r="G44" t="str">
            <v>n/a</v>
          </cell>
          <cell r="I44">
            <v>-39.299999999999997</v>
          </cell>
          <cell r="K44" t="str">
            <v>Decline</v>
          </cell>
          <cell r="O44">
            <v>8</v>
          </cell>
          <cell r="Q44" t="str">
            <v>n/a</v>
          </cell>
          <cell r="R44" t="str">
            <v>n/a</v>
          </cell>
          <cell r="S44">
            <v>1</v>
          </cell>
          <cell r="T44" t="str">
            <v>n/a</v>
          </cell>
          <cell r="W44">
            <v>3000</v>
          </cell>
          <cell r="X44" t="str">
            <v>3,000</v>
          </cell>
          <cell r="Y44" t="str">
            <v>9,200</v>
          </cell>
          <cell r="Z44" t="str">
            <v>Very high skill</v>
          </cell>
          <cell r="AA44">
            <v>1</v>
          </cell>
          <cell r="AB44">
            <v>57</v>
          </cell>
          <cell r="AC44">
            <v>43</v>
          </cell>
          <cell r="AD44" t="str">
            <v>16,700</v>
          </cell>
          <cell r="AE44" t="str">
            <v>600</v>
          </cell>
          <cell r="AF44" t="str">
            <v>4</v>
          </cell>
          <cell r="AG44">
            <v>3</v>
          </cell>
          <cell r="AH44">
            <v>1</v>
          </cell>
          <cell r="AI44">
            <v>4</v>
          </cell>
        </row>
        <row r="45">
          <cell r="B45">
            <v>2122</v>
          </cell>
          <cell r="C45" t="str">
            <v>Authors, and Book and Script Editors</v>
          </cell>
          <cell r="D45" t="str">
            <v>9,500</v>
          </cell>
          <cell r="E45" t="str">
            <v>51.0</v>
          </cell>
          <cell r="F45">
            <v>1600</v>
          </cell>
          <cell r="G45" t="str">
            <v>n/a</v>
          </cell>
          <cell r="I45">
            <v>102</v>
          </cell>
          <cell r="K45" t="str">
            <v>Moderate</v>
          </cell>
          <cell r="O45">
            <v>5</v>
          </cell>
          <cell r="Q45" t="str">
            <v>n/a</v>
          </cell>
          <cell r="R45" t="str">
            <v>n/a</v>
          </cell>
          <cell r="S45">
            <v>5</v>
          </cell>
          <cell r="T45" t="str">
            <v>n/a</v>
          </cell>
          <cell r="W45">
            <v>5000</v>
          </cell>
          <cell r="X45" t="str">
            <v>5,000</v>
          </cell>
          <cell r="Y45" t="str">
            <v>10,000</v>
          </cell>
          <cell r="Z45" t="str">
            <v>Very high skill</v>
          </cell>
          <cell r="AA45">
            <v>1</v>
          </cell>
          <cell r="AB45">
            <v>33</v>
          </cell>
          <cell r="AC45">
            <v>67</v>
          </cell>
          <cell r="AD45" t="str">
            <v>4,700</v>
          </cell>
          <cell r="AE45" t="str">
            <v>1,000</v>
          </cell>
          <cell r="AF45" t="str">
            <v>3</v>
          </cell>
          <cell r="AG45">
            <v>2</v>
          </cell>
          <cell r="AH45">
            <v>3</v>
          </cell>
          <cell r="AI45">
            <v>7</v>
          </cell>
        </row>
        <row r="46">
          <cell r="B46">
            <v>2123</v>
          </cell>
          <cell r="C46" t="str">
            <v>Film, Television, Radio and Stage Directors</v>
          </cell>
          <cell r="D46" t="str">
            <v>16,700</v>
          </cell>
          <cell r="E46" t="str">
            <v>76.0</v>
          </cell>
          <cell r="F46">
            <v>1539</v>
          </cell>
          <cell r="G46" t="str">
            <v>n/a</v>
          </cell>
          <cell r="I46">
            <v>8.8000000000000007</v>
          </cell>
          <cell r="K46" t="str">
            <v>Strong</v>
          </cell>
          <cell r="O46">
            <v>8</v>
          </cell>
          <cell r="Q46" t="str">
            <v>n/a</v>
          </cell>
          <cell r="R46" t="str">
            <v>n/a</v>
          </cell>
          <cell r="S46">
            <v>4</v>
          </cell>
          <cell r="T46" t="str">
            <v>n/a</v>
          </cell>
          <cell r="W46">
            <v>11000</v>
          </cell>
          <cell r="X46" t="str">
            <v>11,000</v>
          </cell>
          <cell r="Y46" t="str">
            <v>18,200</v>
          </cell>
          <cell r="Z46" t="str">
            <v>Very high skill</v>
          </cell>
          <cell r="AA46">
            <v>1</v>
          </cell>
          <cell r="AB46">
            <v>71</v>
          </cell>
          <cell r="AC46">
            <v>29</v>
          </cell>
          <cell r="AD46" t="str">
            <v>15,400</v>
          </cell>
          <cell r="AE46" t="str">
            <v>2,200</v>
          </cell>
          <cell r="AF46" t="str">
            <v>3</v>
          </cell>
          <cell r="AG46">
            <v>3</v>
          </cell>
          <cell r="AH46">
            <v>4</v>
          </cell>
          <cell r="AI46">
            <v>3</v>
          </cell>
        </row>
        <row r="47">
          <cell r="B47">
            <v>2124</v>
          </cell>
          <cell r="C47" t="str">
            <v>Journalists and Other Writers</v>
          </cell>
          <cell r="D47" t="str">
            <v>30,600</v>
          </cell>
          <cell r="E47" t="str">
            <v>68.0</v>
          </cell>
          <cell r="F47">
            <v>1576</v>
          </cell>
          <cell r="G47" t="str">
            <v>n/a</v>
          </cell>
          <cell r="I47">
            <v>4.8</v>
          </cell>
          <cell r="K47" t="str">
            <v>Moderate</v>
          </cell>
          <cell r="O47">
            <v>7</v>
          </cell>
          <cell r="Q47" t="str">
            <v>n/a</v>
          </cell>
          <cell r="R47" t="str">
            <v>n/a</v>
          </cell>
          <cell r="S47">
            <v>3</v>
          </cell>
          <cell r="T47" t="str">
            <v>n/a</v>
          </cell>
          <cell r="W47">
            <v>12000</v>
          </cell>
          <cell r="X47" t="str">
            <v>12,000</v>
          </cell>
          <cell r="Y47" t="str">
            <v>32,400</v>
          </cell>
          <cell r="Z47" t="str">
            <v>Very high skill</v>
          </cell>
          <cell r="AA47">
            <v>1</v>
          </cell>
          <cell r="AB47">
            <v>44</v>
          </cell>
          <cell r="AC47">
            <v>56</v>
          </cell>
          <cell r="AD47" t="str">
            <v>29,100</v>
          </cell>
          <cell r="AE47" t="str">
            <v>2,400</v>
          </cell>
          <cell r="AF47" t="str">
            <v>3</v>
          </cell>
          <cell r="AG47">
            <v>4</v>
          </cell>
          <cell r="AH47">
            <v>3</v>
          </cell>
          <cell r="AI47">
            <v>6</v>
          </cell>
        </row>
        <row r="48">
          <cell r="B48">
            <v>2211</v>
          </cell>
          <cell r="C48" t="str">
            <v>Accountants</v>
          </cell>
          <cell r="D48" t="str">
            <v>205,700</v>
          </cell>
          <cell r="E48" t="str">
            <v>80.0</v>
          </cell>
          <cell r="F48">
            <v>1660</v>
          </cell>
          <cell r="G48" t="str">
            <v>n/a</v>
          </cell>
          <cell r="I48">
            <v>9.4</v>
          </cell>
          <cell r="K48" t="str">
            <v>Strong</v>
          </cell>
          <cell r="O48">
            <v>8</v>
          </cell>
          <cell r="Q48" t="str">
            <v>n/a</v>
          </cell>
          <cell r="R48" t="str">
            <v>n/a</v>
          </cell>
          <cell r="S48">
            <v>4</v>
          </cell>
          <cell r="T48" t="str">
            <v>n/a</v>
          </cell>
          <cell r="W48">
            <v>84000</v>
          </cell>
          <cell r="X48" t="str">
            <v>84,000</v>
          </cell>
          <cell r="Y48" t="str">
            <v>223,300</v>
          </cell>
          <cell r="Z48" t="str">
            <v>Very high skill</v>
          </cell>
          <cell r="AA48">
            <v>1</v>
          </cell>
          <cell r="AB48">
            <v>48</v>
          </cell>
          <cell r="AC48">
            <v>52</v>
          </cell>
          <cell r="AD48" t="str">
            <v>188,100</v>
          </cell>
          <cell r="AE48" t="str">
            <v>16,800</v>
          </cell>
          <cell r="AF48" t="str">
            <v>4</v>
          </cell>
          <cell r="AG48">
            <v>5</v>
          </cell>
          <cell r="AH48">
            <v>4</v>
          </cell>
          <cell r="AI48">
            <v>5</v>
          </cell>
        </row>
        <row r="49">
          <cell r="B49">
            <v>2212</v>
          </cell>
          <cell r="C49" t="str">
            <v>Auditors, Company Secretaries and Corporate Treasurers</v>
          </cell>
          <cell r="D49" t="str">
            <v>31,900</v>
          </cell>
          <cell r="E49" t="str">
            <v>86.0</v>
          </cell>
          <cell r="F49">
            <v>1916</v>
          </cell>
          <cell r="G49" t="str">
            <v>n/a</v>
          </cell>
          <cell r="I49">
            <v>50.6</v>
          </cell>
          <cell r="K49" t="str">
            <v>Strong</v>
          </cell>
          <cell r="O49">
            <v>9</v>
          </cell>
          <cell r="Q49" t="str">
            <v>n/a</v>
          </cell>
          <cell r="R49" t="str">
            <v>n/a</v>
          </cell>
          <cell r="S49">
            <v>5</v>
          </cell>
          <cell r="T49" t="str">
            <v>n/a</v>
          </cell>
          <cell r="W49">
            <v>10000</v>
          </cell>
          <cell r="X49" t="str">
            <v>10,000</v>
          </cell>
          <cell r="Y49" t="str">
            <v>36,600</v>
          </cell>
          <cell r="Z49" t="str">
            <v>Very high skill</v>
          </cell>
          <cell r="AA49">
            <v>1</v>
          </cell>
          <cell r="AB49">
            <v>52</v>
          </cell>
          <cell r="AC49">
            <v>48</v>
          </cell>
          <cell r="AD49" t="str">
            <v>21,200</v>
          </cell>
          <cell r="AE49" t="str">
            <v>2,000</v>
          </cell>
          <cell r="AF49" t="str">
            <v>4</v>
          </cell>
          <cell r="AG49">
            <v>4</v>
          </cell>
          <cell r="AH49">
            <v>4</v>
          </cell>
          <cell r="AI49">
            <v>5</v>
          </cell>
        </row>
        <row r="50">
          <cell r="B50">
            <v>2221</v>
          </cell>
          <cell r="C50" t="str">
            <v>Financial Brokers</v>
          </cell>
          <cell r="D50" t="str">
            <v>30,300</v>
          </cell>
          <cell r="E50" t="str">
            <v>83.0</v>
          </cell>
          <cell r="F50">
            <v>2231</v>
          </cell>
          <cell r="G50" t="str">
            <v>n/a</v>
          </cell>
          <cell r="I50">
            <v>13.9</v>
          </cell>
          <cell r="K50" t="str">
            <v>Strong</v>
          </cell>
          <cell r="O50">
            <v>8</v>
          </cell>
          <cell r="Q50" t="str">
            <v>n/a</v>
          </cell>
          <cell r="R50" t="str">
            <v>n/a</v>
          </cell>
          <cell r="S50">
            <v>4</v>
          </cell>
          <cell r="T50" t="str">
            <v>n/a</v>
          </cell>
          <cell r="W50">
            <v>24000</v>
          </cell>
          <cell r="X50" t="str">
            <v>24,000</v>
          </cell>
          <cell r="Y50" t="str">
            <v>33,600</v>
          </cell>
          <cell r="Z50" t="str">
            <v>High skill</v>
          </cell>
          <cell r="AA50">
            <v>2</v>
          </cell>
          <cell r="AB50">
            <v>66</v>
          </cell>
          <cell r="AC50">
            <v>34</v>
          </cell>
          <cell r="AD50" t="str">
            <v>26,600</v>
          </cell>
          <cell r="AE50" t="str">
            <v>4,800</v>
          </cell>
          <cell r="AF50" t="str">
            <v>5</v>
          </cell>
          <cell r="AG50">
            <v>4</v>
          </cell>
          <cell r="AH50">
            <v>4</v>
          </cell>
          <cell r="AI50">
            <v>3</v>
          </cell>
        </row>
        <row r="51">
          <cell r="B51">
            <v>2222</v>
          </cell>
          <cell r="C51" t="str">
            <v>Financial Dealers</v>
          </cell>
          <cell r="D51" t="str">
            <v>19,100</v>
          </cell>
          <cell r="E51" t="str">
            <v>89.0</v>
          </cell>
          <cell r="F51">
            <v>2298</v>
          </cell>
          <cell r="G51" t="str">
            <v>n/a</v>
          </cell>
          <cell r="I51">
            <v>23.8</v>
          </cell>
          <cell r="K51" t="str">
            <v>Decline</v>
          </cell>
          <cell r="O51">
            <v>9</v>
          </cell>
          <cell r="Q51" t="str">
            <v>n/a</v>
          </cell>
          <cell r="R51" t="str">
            <v>n/a</v>
          </cell>
          <cell r="S51">
            <v>5</v>
          </cell>
          <cell r="T51" t="str">
            <v>n/a</v>
          </cell>
          <cell r="W51">
            <v>8000</v>
          </cell>
          <cell r="X51" t="str">
            <v>8,000</v>
          </cell>
          <cell r="Y51" t="str">
            <v>18,400</v>
          </cell>
          <cell r="Z51" t="str">
            <v>Very high skill</v>
          </cell>
          <cell r="AA51">
            <v>1</v>
          </cell>
          <cell r="AB51">
            <v>70</v>
          </cell>
          <cell r="AC51">
            <v>31</v>
          </cell>
          <cell r="AD51" t="str">
            <v>15,500</v>
          </cell>
          <cell r="AE51" t="str">
            <v>1,600</v>
          </cell>
          <cell r="AF51" t="str">
            <v>5</v>
          </cell>
          <cell r="AG51">
            <v>3</v>
          </cell>
          <cell r="AH51">
            <v>1</v>
          </cell>
          <cell r="AI51">
            <v>3</v>
          </cell>
        </row>
        <row r="52">
          <cell r="B52">
            <v>2223</v>
          </cell>
          <cell r="C52" t="str">
            <v>Financial Investment Advisers and Managers</v>
          </cell>
          <cell r="D52" t="str">
            <v>60,000</v>
          </cell>
          <cell r="E52" t="str">
            <v>84.0</v>
          </cell>
          <cell r="F52">
            <v>2307</v>
          </cell>
          <cell r="G52" t="str">
            <v>n/a</v>
          </cell>
          <cell r="I52">
            <v>11.2</v>
          </cell>
          <cell r="K52" t="str">
            <v>Strong</v>
          </cell>
          <cell r="O52">
            <v>8</v>
          </cell>
          <cell r="Q52" t="str">
            <v>n/a</v>
          </cell>
          <cell r="R52" t="str">
            <v>n/a</v>
          </cell>
          <cell r="S52">
            <v>4</v>
          </cell>
          <cell r="T52" t="str">
            <v>n/a</v>
          </cell>
          <cell r="W52">
            <v>17000</v>
          </cell>
          <cell r="X52" t="str">
            <v>17,000</v>
          </cell>
          <cell r="Y52" t="str">
            <v>66,400</v>
          </cell>
          <cell r="Z52" t="str">
            <v>Very high skill</v>
          </cell>
          <cell r="AA52">
            <v>1</v>
          </cell>
          <cell r="AB52">
            <v>70</v>
          </cell>
          <cell r="AC52">
            <v>31</v>
          </cell>
          <cell r="AD52" t="str">
            <v>53,900</v>
          </cell>
          <cell r="AE52" t="str">
            <v>3,400</v>
          </cell>
          <cell r="AF52" t="str">
            <v>5</v>
          </cell>
          <cell r="AG52">
            <v>5</v>
          </cell>
          <cell r="AH52">
            <v>4</v>
          </cell>
          <cell r="AI52">
            <v>3</v>
          </cell>
        </row>
        <row r="53">
          <cell r="B53">
            <v>2231</v>
          </cell>
          <cell r="C53" t="str">
            <v>Human Resource Professionals</v>
          </cell>
          <cell r="D53" t="str">
            <v>65,900</v>
          </cell>
          <cell r="E53" t="str">
            <v>81.0</v>
          </cell>
          <cell r="F53">
            <v>1662</v>
          </cell>
          <cell r="G53" t="str">
            <v>n/a</v>
          </cell>
          <cell r="I53">
            <v>12.7</v>
          </cell>
          <cell r="K53" t="str">
            <v>Moderate</v>
          </cell>
          <cell r="O53">
            <v>8</v>
          </cell>
          <cell r="Q53" t="str">
            <v>n/a</v>
          </cell>
          <cell r="R53" t="str">
            <v>n/a</v>
          </cell>
          <cell r="S53">
            <v>4</v>
          </cell>
          <cell r="T53" t="str">
            <v>n/a</v>
          </cell>
          <cell r="W53">
            <v>59000</v>
          </cell>
          <cell r="X53" t="str">
            <v>59,000</v>
          </cell>
          <cell r="Y53" t="str">
            <v>70,600</v>
          </cell>
          <cell r="Z53" t="str">
            <v>Very high skill</v>
          </cell>
          <cell r="AA53">
            <v>1</v>
          </cell>
          <cell r="AB53">
            <v>29</v>
          </cell>
          <cell r="AC53">
            <v>72</v>
          </cell>
          <cell r="AD53" t="str">
            <v>58,500</v>
          </cell>
          <cell r="AE53" t="str">
            <v>11,800</v>
          </cell>
          <cell r="AF53" t="str">
            <v>4</v>
          </cell>
          <cell r="AG53">
            <v>5</v>
          </cell>
          <cell r="AH53">
            <v>3</v>
          </cell>
          <cell r="AI53">
            <v>7</v>
          </cell>
        </row>
        <row r="54">
          <cell r="B54">
            <v>2232</v>
          </cell>
          <cell r="C54" t="str">
            <v>ICT Trainers</v>
          </cell>
          <cell r="D54" t="str">
            <v>1,700</v>
          </cell>
          <cell r="E54" t="str">
            <v>68.0</v>
          </cell>
          <cell r="F54">
            <v>1696</v>
          </cell>
          <cell r="G54" t="str">
            <v>n/a</v>
          </cell>
          <cell r="I54">
            <v>-44.3</v>
          </cell>
          <cell r="K54" t="str">
            <v>Decline</v>
          </cell>
          <cell r="O54">
            <v>7</v>
          </cell>
          <cell r="Q54" t="str">
            <v>n/a</v>
          </cell>
          <cell r="R54" t="str">
            <v>n/a</v>
          </cell>
          <cell r="S54">
            <v>1</v>
          </cell>
          <cell r="T54" t="str">
            <v>n/a</v>
          </cell>
          <cell r="W54">
            <v>3000</v>
          </cell>
          <cell r="X54" t="str">
            <v>3,000</v>
          </cell>
          <cell r="Y54" t="str">
            <v>1,600</v>
          </cell>
          <cell r="Z54" t="str">
            <v>Very high skill</v>
          </cell>
          <cell r="AA54">
            <v>1</v>
          </cell>
          <cell r="AB54">
            <v>53</v>
          </cell>
          <cell r="AC54">
            <v>47</v>
          </cell>
          <cell r="AD54" t="str">
            <v>3,100</v>
          </cell>
          <cell r="AE54" t="str">
            <v>600</v>
          </cell>
          <cell r="AF54" t="str">
            <v>4</v>
          </cell>
          <cell r="AG54">
            <v>1</v>
          </cell>
          <cell r="AH54">
            <v>1</v>
          </cell>
          <cell r="AI54">
            <v>5</v>
          </cell>
        </row>
        <row r="55">
          <cell r="B55">
            <v>2233</v>
          </cell>
          <cell r="C55" t="str">
            <v>Training and Development Professionals</v>
          </cell>
          <cell r="D55" t="str">
            <v>17,400</v>
          </cell>
          <cell r="E55" t="str">
            <v>77.0</v>
          </cell>
          <cell r="F55">
            <v>1742</v>
          </cell>
          <cell r="G55" t="str">
            <v>n/a</v>
          </cell>
          <cell r="I55">
            <v>-23.1</v>
          </cell>
          <cell r="K55" t="str">
            <v>Decline</v>
          </cell>
          <cell r="O55">
            <v>8</v>
          </cell>
          <cell r="Q55" t="str">
            <v>n/a</v>
          </cell>
          <cell r="R55" t="str">
            <v>n/a</v>
          </cell>
          <cell r="S55">
            <v>1</v>
          </cell>
          <cell r="T55" t="str">
            <v>n/a</v>
          </cell>
          <cell r="W55">
            <v>19000</v>
          </cell>
          <cell r="X55" t="str">
            <v>19,000</v>
          </cell>
          <cell r="Y55" t="str">
            <v>15,600</v>
          </cell>
          <cell r="Z55" t="str">
            <v>Very high skill</v>
          </cell>
          <cell r="AA55">
            <v>1</v>
          </cell>
          <cell r="AB55">
            <v>42</v>
          </cell>
          <cell r="AC55">
            <v>58</v>
          </cell>
          <cell r="AD55" t="str">
            <v>22,600</v>
          </cell>
          <cell r="AE55" t="str">
            <v>3,800</v>
          </cell>
          <cell r="AF55" t="str">
            <v>5</v>
          </cell>
          <cell r="AG55">
            <v>3</v>
          </cell>
          <cell r="AH55">
            <v>1</v>
          </cell>
          <cell r="AI55">
            <v>6</v>
          </cell>
        </row>
        <row r="56">
          <cell r="B56">
            <v>2241</v>
          </cell>
          <cell r="C56" t="str">
            <v>Actuaries, Mathematicians and Statisticians</v>
          </cell>
          <cell r="D56" t="str">
            <v>9,800</v>
          </cell>
          <cell r="E56" t="str">
            <v>79.0</v>
          </cell>
          <cell r="F56">
            <v>2060</v>
          </cell>
          <cell r="G56" t="str">
            <v>n/a</v>
          </cell>
          <cell r="I56">
            <v>28.9</v>
          </cell>
          <cell r="K56" t="str">
            <v>Moderate</v>
          </cell>
          <cell r="O56">
            <v>8</v>
          </cell>
          <cell r="Q56" t="str">
            <v>n/a</v>
          </cell>
          <cell r="R56" t="str">
            <v>n/a</v>
          </cell>
          <cell r="S56">
            <v>5</v>
          </cell>
          <cell r="T56" t="str">
            <v>n/a</v>
          </cell>
          <cell r="W56">
            <v>7000</v>
          </cell>
          <cell r="X56" t="str">
            <v>7,000</v>
          </cell>
          <cell r="Y56" t="str">
            <v>10,400</v>
          </cell>
          <cell r="Z56" t="str">
            <v>Very high skill</v>
          </cell>
          <cell r="AA56">
            <v>1</v>
          </cell>
          <cell r="AB56">
            <v>57</v>
          </cell>
          <cell r="AC56">
            <v>43</v>
          </cell>
          <cell r="AD56" t="str">
            <v>7,600</v>
          </cell>
          <cell r="AE56" t="str">
            <v>1,400</v>
          </cell>
          <cell r="AF56" t="str">
            <v>4</v>
          </cell>
          <cell r="AG56">
            <v>2</v>
          </cell>
          <cell r="AH56">
            <v>3</v>
          </cell>
          <cell r="AI56">
            <v>4</v>
          </cell>
        </row>
        <row r="57">
          <cell r="B57">
            <v>2242</v>
          </cell>
          <cell r="C57" t="str">
            <v>Archivists, Curators and Records Managers</v>
          </cell>
          <cell r="D57" t="str">
            <v>5,000</v>
          </cell>
          <cell r="E57" t="str">
            <v>69.0</v>
          </cell>
          <cell r="F57">
            <v>1812</v>
          </cell>
          <cell r="G57" t="str">
            <v>n/a</v>
          </cell>
          <cell r="I57">
            <v>-1.1000000000000001</v>
          </cell>
          <cell r="K57" t="str">
            <v>Stable</v>
          </cell>
          <cell r="O57">
            <v>7</v>
          </cell>
          <cell r="Q57" t="str">
            <v>n/a</v>
          </cell>
          <cell r="R57" t="str">
            <v>n/a</v>
          </cell>
          <cell r="S57">
            <v>2</v>
          </cell>
          <cell r="T57" t="str">
            <v>n/a</v>
          </cell>
          <cell r="W57">
            <v>4000</v>
          </cell>
          <cell r="X57" t="str">
            <v>4,000</v>
          </cell>
          <cell r="Y57" t="str">
            <v>5,100</v>
          </cell>
          <cell r="Z57" t="str">
            <v>Very high skill</v>
          </cell>
          <cell r="AA57">
            <v>1</v>
          </cell>
          <cell r="AB57">
            <v>30</v>
          </cell>
          <cell r="AC57">
            <v>71</v>
          </cell>
          <cell r="AD57" t="str">
            <v>5,000</v>
          </cell>
          <cell r="AE57" t="str">
            <v>800</v>
          </cell>
          <cell r="AF57" t="str">
            <v>4</v>
          </cell>
          <cell r="AG57">
            <v>2</v>
          </cell>
          <cell r="AH57">
            <v>2</v>
          </cell>
          <cell r="AI57">
            <v>7</v>
          </cell>
        </row>
        <row r="58">
          <cell r="B58">
            <v>2243</v>
          </cell>
          <cell r="C58" t="str">
            <v>Economists</v>
          </cell>
          <cell r="D58" t="str">
            <v>4,200</v>
          </cell>
          <cell r="E58" t="str">
            <v>84.0</v>
          </cell>
          <cell r="F58" t="str">
            <v>n/a</v>
          </cell>
          <cell r="G58" t="str">
            <v>n/a</v>
          </cell>
          <cell r="I58">
            <v>-21</v>
          </cell>
          <cell r="K58" t="str">
            <v>Decline</v>
          </cell>
          <cell r="O58">
            <v>8</v>
          </cell>
          <cell r="Q58" t="str">
            <v>n/a</v>
          </cell>
          <cell r="R58" t="str">
            <v>n/a</v>
          </cell>
          <cell r="S58">
            <v>1</v>
          </cell>
          <cell r="T58" t="str">
            <v>n/a</v>
          </cell>
          <cell r="W58">
            <v>5000</v>
          </cell>
          <cell r="X58" t="str">
            <v>5,000</v>
          </cell>
          <cell r="Y58" t="str">
            <v>4,000</v>
          </cell>
          <cell r="Z58" t="str">
            <v>Very high skill</v>
          </cell>
          <cell r="AA58">
            <v>1</v>
          </cell>
          <cell r="AB58">
            <v>67</v>
          </cell>
          <cell r="AC58">
            <v>33</v>
          </cell>
          <cell r="AD58" t="str">
            <v>5,400</v>
          </cell>
          <cell r="AE58" t="str">
            <v>1,000</v>
          </cell>
          <cell r="AF58" t="str">
            <v>n/a</v>
          </cell>
          <cell r="AG58">
            <v>1</v>
          </cell>
          <cell r="AH58">
            <v>1</v>
          </cell>
          <cell r="AI58">
            <v>3</v>
          </cell>
        </row>
        <row r="59">
          <cell r="B59">
            <v>2244</v>
          </cell>
          <cell r="C59" t="str">
            <v>Intelligence and Policy Analysts</v>
          </cell>
          <cell r="D59" t="str">
            <v>36,600</v>
          </cell>
          <cell r="E59" t="str">
            <v>80.0</v>
          </cell>
          <cell r="F59">
            <v>1821</v>
          </cell>
          <cell r="G59" t="str">
            <v>n/a</v>
          </cell>
          <cell r="I59">
            <v>98.9</v>
          </cell>
          <cell r="K59" t="str">
            <v>Moderate</v>
          </cell>
          <cell r="O59">
            <v>8</v>
          </cell>
          <cell r="Q59" t="str">
            <v>n/a</v>
          </cell>
          <cell r="R59" t="str">
            <v>n/a</v>
          </cell>
          <cell r="S59">
            <v>5</v>
          </cell>
          <cell r="T59" t="str">
            <v>n/a</v>
          </cell>
          <cell r="W59">
            <v>38000</v>
          </cell>
          <cell r="X59" t="str">
            <v>38,000</v>
          </cell>
          <cell r="Y59" t="str">
            <v>38,400</v>
          </cell>
          <cell r="Z59" t="str">
            <v>Very high skill</v>
          </cell>
          <cell r="AA59">
            <v>1</v>
          </cell>
          <cell r="AB59">
            <v>38</v>
          </cell>
          <cell r="AC59">
            <v>62</v>
          </cell>
          <cell r="AD59" t="str">
            <v>18,400</v>
          </cell>
          <cell r="AE59" t="str">
            <v>7,600</v>
          </cell>
          <cell r="AF59" t="str">
            <v>5</v>
          </cell>
          <cell r="AG59">
            <v>4</v>
          </cell>
          <cell r="AH59">
            <v>3</v>
          </cell>
          <cell r="AI59">
            <v>6</v>
          </cell>
        </row>
        <row r="60">
          <cell r="B60">
            <v>2245</v>
          </cell>
          <cell r="C60" t="str">
            <v>Land Economists and Valuers</v>
          </cell>
          <cell r="D60" t="str">
            <v>10,300</v>
          </cell>
          <cell r="E60" t="str">
            <v>83.0</v>
          </cell>
          <cell r="F60">
            <v>1780</v>
          </cell>
          <cell r="G60" t="str">
            <v>n/a</v>
          </cell>
          <cell r="I60">
            <v>-12.1</v>
          </cell>
          <cell r="K60" t="str">
            <v>Stable</v>
          </cell>
          <cell r="O60">
            <v>8</v>
          </cell>
          <cell r="Q60" t="str">
            <v>n/a</v>
          </cell>
          <cell r="R60" t="str">
            <v>n/a</v>
          </cell>
          <cell r="S60">
            <v>1</v>
          </cell>
          <cell r="T60" t="str">
            <v>n/a</v>
          </cell>
          <cell r="W60">
            <v>8000</v>
          </cell>
          <cell r="X60" t="str">
            <v>8,000</v>
          </cell>
          <cell r="Y60" t="str">
            <v>10,500</v>
          </cell>
          <cell r="Z60" t="str">
            <v>Very high skill</v>
          </cell>
          <cell r="AA60">
            <v>1</v>
          </cell>
          <cell r="AB60">
            <v>75</v>
          </cell>
          <cell r="AC60">
            <v>25</v>
          </cell>
          <cell r="AD60" t="str">
            <v>11,700</v>
          </cell>
          <cell r="AE60" t="str">
            <v>1,600</v>
          </cell>
          <cell r="AF60" t="str">
            <v>4</v>
          </cell>
          <cell r="AG60">
            <v>3</v>
          </cell>
          <cell r="AH60">
            <v>2</v>
          </cell>
          <cell r="AI60">
            <v>3</v>
          </cell>
        </row>
        <row r="61">
          <cell r="B61">
            <v>2246</v>
          </cell>
          <cell r="C61" t="str">
            <v>Librarians</v>
          </cell>
          <cell r="D61" t="str">
            <v>13,500</v>
          </cell>
          <cell r="E61" t="str">
            <v>61.0</v>
          </cell>
          <cell r="F61">
            <v>1654</v>
          </cell>
          <cell r="G61" t="str">
            <v>n/a</v>
          </cell>
          <cell r="I61">
            <v>87.6</v>
          </cell>
          <cell r="K61" t="str">
            <v>Stable</v>
          </cell>
          <cell r="O61">
            <v>6</v>
          </cell>
          <cell r="Q61" t="str">
            <v>n/a</v>
          </cell>
          <cell r="R61" t="str">
            <v>n/a</v>
          </cell>
          <cell r="S61">
            <v>5</v>
          </cell>
          <cell r="T61" t="str">
            <v>n/a</v>
          </cell>
          <cell r="W61">
            <v>13000</v>
          </cell>
          <cell r="X61" t="str">
            <v>13,000</v>
          </cell>
          <cell r="Y61" t="str">
            <v>13,900</v>
          </cell>
          <cell r="Z61" t="str">
            <v>Very high skill</v>
          </cell>
          <cell r="AA61">
            <v>1</v>
          </cell>
          <cell r="AB61">
            <v>16</v>
          </cell>
          <cell r="AC61">
            <v>84</v>
          </cell>
          <cell r="AD61" t="str">
            <v>7,200</v>
          </cell>
          <cell r="AE61" t="str">
            <v>2,600</v>
          </cell>
          <cell r="AF61" t="str">
            <v>5</v>
          </cell>
          <cell r="AG61">
            <v>3</v>
          </cell>
          <cell r="AH61">
            <v>2</v>
          </cell>
          <cell r="AI61">
            <v>8</v>
          </cell>
        </row>
        <row r="62">
          <cell r="B62">
            <v>2247</v>
          </cell>
          <cell r="C62" t="str">
            <v>Management and Organisation Analysts</v>
          </cell>
          <cell r="D62" t="str">
            <v>89,700</v>
          </cell>
          <cell r="E62" t="str">
            <v>79.0</v>
          </cell>
          <cell r="F62">
            <v>2067</v>
          </cell>
          <cell r="G62" t="str">
            <v>n/a</v>
          </cell>
          <cell r="I62">
            <v>36.1</v>
          </cell>
          <cell r="K62" t="str">
            <v>Strong</v>
          </cell>
          <cell r="O62">
            <v>8</v>
          </cell>
          <cell r="Q62" t="str">
            <v>n/a</v>
          </cell>
          <cell r="R62" t="str">
            <v>n/a</v>
          </cell>
          <cell r="S62">
            <v>5</v>
          </cell>
          <cell r="T62" t="str">
            <v>n/a</v>
          </cell>
          <cell r="W62">
            <v>58000</v>
          </cell>
          <cell r="X62" t="str">
            <v>58,000</v>
          </cell>
          <cell r="Y62" t="str">
            <v>103,100</v>
          </cell>
          <cell r="Z62" t="str">
            <v>Very high skill</v>
          </cell>
          <cell r="AA62">
            <v>1</v>
          </cell>
          <cell r="AB62">
            <v>58</v>
          </cell>
          <cell r="AC62">
            <v>42</v>
          </cell>
          <cell r="AD62" t="str">
            <v>65,900</v>
          </cell>
          <cell r="AE62" t="str">
            <v>11,600</v>
          </cell>
          <cell r="AF62" t="str">
            <v>4</v>
          </cell>
          <cell r="AG62">
            <v>5</v>
          </cell>
          <cell r="AH62">
            <v>4</v>
          </cell>
          <cell r="AI62">
            <v>4</v>
          </cell>
        </row>
        <row r="63">
          <cell r="B63">
            <v>2249</v>
          </cell>
          <cell r="C63" t="str">
            <v>Other Information and Organisation Professionals</v>
          </cell>
          <cell r="D63" t="str">
            <v>48,600</v>
          </cell>
          <cell r="E63" t="str">
            <v>77.0</v>
          </cell>
          <cell r="F63">
            <v>1889</v>
          </cell>
          <cell r="G63" t="str">
            <v>n/a</v>
          </cell>
          <cell r="I63">
            <v>117.7</v>
          </cell>
          <cell r="K63" t="str">
            <v>Moderate</v>
          </cell>
          <cell r="O63">
            <v>8</v>
          </cell>
          <cell r="Q63" t="str">
            <v>n/a</v>
          </cell>
          <cell r="R63" t="str">
            <v>n/a</v>
          </cell>
          <cell r="S63">
            <v>5</v>
          </cell>
          <cell r="T63" t="str">
            <v>n/a</v>
          </cell>
          <cell r="W63">
            <v>30000</v>
          </cell>
          <cell r="X63" t="str">
            <v>30,000</v>
          </cell>
          <cell r="Y63" t="str">
            <v>52,100</v>
          </cell>
          <cell r="Z63" t="str">
            <v>Very high skill</v>
          </cell>
          <cell r="AA63">
            <v>1</v>
          </cell>
          <cell r="AB63">
            <v>44</v>
          </cell>
          <cell r="AC63">
            <v>56</v>
          </cell>
          <cell r="AD63" t="str">
            <v>22,300</v>
          </cell>
          <cell r="AE63" t="str">
            <v>6,000</v>
          </cell>
          <cell r="AF63" t="str">
            <v>4</v>
          </cell>
          <cell r="AG63">
            <v>4</v>
          </cell>
          <cell r="AH63">
            <v>3</v>
          </cell>
          <cell r="AI63">
            <v>6</v>
          </cell>
        </row>
        <row r="64">
          <cell r="B64">
            <v>2251</v>
          </cell>
          <cell r="C64" t="str">
            <v>Advertising and Marketing Professionals</v>
          </cell>
          <cell r="D64" t="str">
            <v>87,100</v>
          </cell>
          <cell r="E64" t="str">
            <v>78.0</v>
          </cell>
          <cell r="F64">
            <v>1737</v>
          </cell>
          <cell r="G64" t="str">
            <v>n/a</v>
          </cell>
          <cell r="I64">
            <v>72.900000000000006</v>
          </cell>
          <cell r="K64" t="str">
            <v>Very strong</v>
          </cell>
          <cell r="O64">
            <v>8</v>
          </cell>
          <cell r="Q64" t="str">
            <v>n/a</v>
          </cell>
          <cell r="R64" t="str">
            <v>n/a</v>
          </cell>
          <cell r="S64">
            <v>5</v>
          </cell>
          <cell r="T64" t="str">
            <v>n/a</v>
          </cell>
          <cell r="W64">
            <v>53000</v>
          </cell>
          <cell r="X64" t="str">
            <v>53,000</v>
          </cell>
          <cell r="Y64" t="str">
            <v>105,500</v>
          </cell>
          <cell r="Z64" t="str">
            <v>Very high skill</v>
          </cell>
          <cell r="AA64">
            <v>1</v>
          </cell>
          <cell r="AB64">
            <v>39</v>
          </cell>
          <cell r="AC64">
            <v>61</v>
          </cell>
          <cell r="AD64" t="str">
            <v>50,400</v>
          </cell>
          <cell r="AE64" t="str">
            <v>10,600</v>
          </cell>
          <cell r="AF64" t="str">
            <v>5</v>
          </cell>
          <cell r="AG64">
            <v>5</v>
          </cell>
          <cell r="AH64">
            <v>5</v>
          </cell>
          <cell r="AI64">
            <v>6</v>
          </cell>
        </row>
        <row r="65">
          <cell r="B65">
            <v>2252</v>
          </cell>
          <cell r="C65" t="str">
            <v>ICT Sales Professionals</v>
          </cell>
          <cell r="D65" t="str">
            <v>11,000</v>
          </cell>
          <cell r="E65" t="str">
            <v>92.0</v>
          </cell>
          <cell r="F65">
            <v>2951</v>
          </cell>
          <cell r="G65" t="str">
            <v>n/a</v>
          </cell>
          <cell r="I65">
            <v>-35.700000000000003</v>
          </cell>
          <cell r="K65" t="str">
            <v>Stable</v>
          </cell>
          <cell r="O65">
            <v>9</v>
          </cell>
          <cell r="Q65" t="str">
            <v>n/a</v>
          </cell>
          <cell r="R65" t="str">
            <v>n/a</v>
          </cell>
          <cell r="S65">
            <v>1</v>
          </cell>
          <cell r="T65" t="str">
            <v>n/a</v>
          </cell>
          <cell r="W65">
            <v>9000</v>
          </cell>
          <cell r="X65" t="str">
            <v>9,000</v>
          </cell>
          <cell r="Y65" t="str">
            <v>11,100</v>
          </cell>
          <cell r="Z65" t="str">
            <v>Very high skill</v>
          </cell>
          <cell r="AA65">
            <v>1</v>
          </cell>
          <cell r="AB65">
            <v>75</v>
          </cell>
          <cell r="AC65">
            <v>25</v>
          </cell>
          <cell r="AD65" t="str">
            <v>17,200</v>
          </cell>
          <cell r="AE65" t="str">
            <v>1,800</v>
          </cell>
          <cell r="AF65" t="str">
            <v>5</v>
          </cell>
          <cell r="AG65">
            <v>3</v>
          </cell>
          <cell r="AH65">
            <v>2</v>
          </cell>
          <cell r="AI65">
            <v>3</v>
          </cell>
        </row>
        <row r="66">
          <cell r="B66">
            <v>2253</v>
          </cell>
          <cell r="C66" t="str">
            <v>Public Relations Professionals</v>
          </cell>
          <cell r="D66" t="str">
            <v>20,500</v>
          </cell>
          <cell r="E66" t="str">
            <v>74.0</v>
          </cell>
          <cell r="F66">
            <v>1865</v>
          </cell>
          <cell r="G66" t="str">
            <v>n/a</v>
          </cell>
          <cell r="I66">
            <v>-5.2</v>
          </cell>
          <cell r="K66" t="str">
            <v>Strong</v>
          </cell>
          <cell r="O66">
            <v>7</v>
          </cell>
          <cell r="Q66" t="str">
            <v>n/a</v>
          </cell>
          <cell r="R66" t="str">
            <v>n/a</v>
          </cell>
          <cell r="S66">
            <v>1</v>
          </cell>
          <cell r="T66" t="str">
            <v>n/a</v>
          </cell>
          <cell r="W66">
            <v>12000</v>
          </cell>
          <cell r="X66" t="str">
            <v>12,000</v>
          </cell>
          <cell r="Y66" t="str">
            <v>22,400</v>
          </cell>
          <cell r="Z66" t="str">
            <v>Very high skill</v>
          </cell>
          <cell r="AA66">
            <v>1</v>
          </cell>
          <cell r="AB66">
            <v>27</v>
          </cell>
          <cell r="AC66">
            <v>73</v>
          </cell>
          <cell r="AD66" t="str">
            <v>21,600</v>
          </cell>
          <cell r="AE66" t="str">
            <v>2,400</v>
          </cell>
          <cell r="AF66" t="str">
            <v>4</v>
          </cell>
          <cell r="AG66">
            <v>3</v>
          </cell>
          <cell r="AH66">
            <v>4</v>
          </cell>
          <cell r="AI66">
            <v>7</v>
          </cell>
        </row>
        <row r="67">
          <cell r="B67">
            <v>2254</v>
          </cell>
          <cell r="C67" t="str">
            <v>Technical Sales Representatives</v>
          </cell>
          <cell r="D67" t="str">
            <v>28,700</v>
          </cell>
          <cell r="E67" t="str">
            <v>91.0</v>
          </cell>
          <cell r="F67">
            <v>1606</v>
          </cell>
          <cell r="G67" t="str">
            <v>n/a</v>
          </cell>
          <cell r="I67">
            <v>16.8</v>
          </cell>
          <cell r="K67" t="str">
            <v>Moderate</v>
          </cell>
          <cell r="O67">
            <v>9</v>
          </cell>
          <cell r="Q67" t="str">
            <v>n/a</v>
          </cell>
          <cell r="R67" t="str">
            <v>n/a</v>
          </cell>
          <cell r="S67">
            <v>5</v>
          </cell>
          <cell r="T67" t="str">
            <v>n/a</v>
          </cell>
          <cell r="W67">
            <v>18000</v>
          </cell>
          <cell r="X67" t="str">
            <v>18,000</v>
          </cell>
          <cell r="Y67" t="str">
            <v>29,900</v>
          </cell>
          <cell r="Z67" t="str">
            <v>Very high skill</v>
          </cell>
          <cell r="AA67">
            <v>1</v>
          </cell>
          <cell r="AB67">
            <v>72</v>
          </cell>
          <cell r="AC67">
            <v>28</v>
          </cell>
          <cell r="AD67" t="str">
            <v>24,600</v>
          </cell>
          <cell r="AE67" t="str">
            <v>3,600</v>
          </cell>
          <cell r="AF67" t="str">
            <v>3</v>
          </cell>
          <cell r="AG67">
            <v>4</v>
          </cell>
          <cell r="AH67">
            <v>3</v>
          </cell>
          <cell r="AI67">
            <v>3</v>
          </cell>
        </row>
        <row r="68">
          <cell r="B68">
            <v>2311</v>
          </cell>
          <cell r="C68" t="str">
            <v>Air Transport Professionals</v>
          </cell>
          <cell r="D68" t="str">
            <v>12,200</v>
          </cell>
          <cell r="E68" t="str">
            <v>78.0</v>
          </cell>
          <cell r="F68">
            <v>2558</v>
          </cell>
          <cell r="G68" t="str">
            <v>n/a</v>
          </cell>
          <cell r="I68">
            <v>-8.4</v>
          </cell>
          <cell r="K68" t="str">
            <v>Stable</v>
          </cell>
          <cell r="O68">
            <v>8</v>
          </cell>
          <cell r="Q68" t="str">
            <v>n/a</v>
          </cell>
          <cell r="R68" t="str">
            <v>n/a</v>
          </cell>
          <cell r="S68">
            <v>1</v>
          </cell>
          <cell r="T68" t="str">
            <v>n/a</v>
          </cell>
          <cell r="W68">
            <v>4000</v>
          </cell>
          <cell r="X68" t="str">
            <v>4,000</v>
          </cell>
          <cell r="Y68" t="str">
            <v>12,400</v>
          </cell>
          <cell r="Z68" t="str">
            <v>Very high skill</v>
          </cell>
          <cell r="AA68">
            <v>1</v>
          </cell>
          <cell r="AB68">
            <v>91</v>
          </cell>
          <cell r="AC68">
            <v>9</v>
          </cell>
          <cell r="AD68" t="str">
            <v>13,300</v>
          </cell>
          <cell r="AE68" t="str">
            <v>800</v>
          </cell>
          <cell r="AF68" t="str">
            <v>4</v>
          </cell>
          <cell r="AG68">
            <v>3</v>
          </cell>
          <cell r="AH68">
            <v>2</v>
          </cell>
          <cell r="AI68">
            <v>1</v>
          </cell>
        </row>
        <row r="69">
          <cell r="B69">
            <v>2312</v>
          </cell>
          <cell r="C69" t="str">
            <v>Marine Transport Professionals</v>
          </cell>
          <cell r="D69" t="str">
            <v>10,100</v>
          </cell>
          <cell r="E69" t="str">
            <v>84.0</v>
          </cell>
          <cell r="F69">
            <v>2123</v>
          </cell>
          <cell r="G69" t="str">
            <v>n/a</v>
          </cell>
          <cell r="I69">
            <v>-6.2</v>
          </cell>
          <cell r="K69" t="str">
            <v>Moderate</v>
          </cell>
          <cell r="O69">
            <v>8</v>
          </cell>
          <cell r="Q69" t="str">
            <v>n/a</v>
          </cell>
          <cell r="R69" t="str">
            <v>n/a</v>
          </cell>
          <cell r="S69">
            <v>1</v>
          </cell>
          <cell r="T69" t="str">
            <v>n/a</v>
          </cell>
          <cell r="W69">
            <v>2000</v>
          </cell>
          <cell r="X69" t="str">
            <v>2,000</v>
          </cell>
          <cell r="Y69" t="str">
            <v>10,500</v>
          </cell>
          <cell r="Z69" t="str">
            <v>High skill</v>
          </cell>
          <cell r="AA69">
            <v>2</v>
          </cell>
          <cell r="AB69">
            <v>95</v>
          </cell>
          <cell r="AC69">
            <v>5</v>
          </cell>
          <cell r="AD69" t="str">
            <v>10,800</v>
          </cell>
          <cell r="AE69" t="str">
            <v>400</v>
          </cell>
          <cell r="AF69" t="str">
            <v>5</v>
          </cell>
          <cell r="AG69">
            <v>3</v>
          </cell>
          <cell r="AH69">
            <v>3</v>
          </cell>
          <cell r="AI69">
            <v>1</v>
          </cell>
        </row>
        <row r="70">
          <cell r="B70">
            <v>2321</v>
          </cell>
          <cell r="C70" t="str">
            <v>Architects and Landscape Architects</v>
          </cell>
          <cell r="D70" t="str">
            <v>32,200</v>
          </cell>
          <cell r="E70" t="str">
            <v>81.0</v>
          </cell>
          <cell r="F70">
            <v>1674</v>
          </cell>
          <cell r="G70" t="str">
            <v>n/a</v>
          </cell>
          <cell r="I70">
            <v>44.1</v>
          </cell>
          <cell r="K70" t="str">
            <v>Very strong</v>
          </cell>
          <cell r="O70">
            <v>8</v>
          </cell>
          <cell r="Q70" t="str">
            <v>n/a</v>
          </cell>
          <cell r="R70" t="str">
            <v>n/a</v>
          </cell>
          <cell r="S70">
            <v>5</v>
          </cell>
          <cell r="T70" t="str">
            <v>n/a</v>
          </cell>
          <cell r="W70">
            <v>9000</v>
          </cell>
          <cell r="X70" t="str">
            <v>9,000</v>
          </cell>
          <cell r="Y70" t="str">
            <v>37,900</v>
          </cell>
          <cell r="Z70" t="str">
            <v>Very high skill</v>
          </cell>
          <cell r="AA70">
            <v>1</v>
          </cell>
          <cell r="AB70">
            <v>66</v>
          </cell>
          <cell r="AC70">
            <v>34</v>
          </cell>
          <cell r="AD70" t="str">
            <v>22,400</v>
          </cell>
          <cell r="AE70" t="str">
            <v>1,800</v>
          </cell>
          <cell r="AF70" t="str">
            <v>4</v>
          </cell>
          <cell r="AG70">
            <v>4</v>
          </cell>
          <cell r="AH70">
            <v>5</v>
          </cell>
          <cell r="AI70">
            <v>3</v>
          </cell>
        </row>
        <row r="71">
          <cell r="B71">
            <v>2322</v>
          </cell>
          <cell r="C71" t="str">
            <v>Surveyors and Spatial Scientists</v>
          </cell>
          <cell r="D71" t="str">
            <v>17,700</v>
          </cell>
          <cell r="E71" t="str">
            <v>87.0</v>
          </cell>
          <cell r="F71">
            <v>1958</v>
          </cell>
          <cell r="G71" t="str">
            <v>n/a</v>
          </cell>
          <cell r="I71">
            <v>14.2</v>
          </cell>
          <cell r="K71" t="str">
            <v>Stable</v>
          </cell>
          <cell r="O71">
            <v>9</v>
          </cell>
          <cell r="Q71" t="str">
            <v>n/a</v>
          </cell>
          <cell r="R71" t="str">
            <v>n/a</v>
          </cell>
          <cell r="S71">
            <v>4</v>
          </cell>
          <cell r="T71" t="str">
            <v>n/a</v>
          </cell>
          <cell r="W71">
            <v>3000</v>
          </cell>
          <cell r="X71" t="str">
            <v>3,000</v>
          </cell>
          <cell r="Y71" t="str">
            <v>17,600</v>
          </cell>
          <cell r="Z71" t="str">
            <v>Very high skill</v>
          </cell>
          <cell r="AA71">
            <v>1</v>
          </cell>
          <cell r="AB71">
            <v>87</v>
          </cell>
          <cell r="AC71">
            <v>13</v>
          </cell>
          <cell r="AD71" t="str">
            <v>15,500</v>
          </cell>
          <cell r="AE71" t="str">
            <v>600</v>
          </cell>
          <cell r="AF71" t="str">
            <v>4</v>
          </cell>
          <cell r="AG71">
            <v>3</v>
          </cell>
          <cell r="AH71">
            <v>2</v>
          </cell>
          <cell r="AI71">
            <v>1</v>
          </cell>
        </row>
        <row r="72">
          <cell r="B72">
            <v>2323</v>
          </cell>
          <cell r="C72" t="str">
            <v>Fashion, Industrial and Jewellery Designers</v>
          </cell>
          <cell r="D72" t="str">
            <v>20,700</v>
          </cell>
          <cell r="E72" t="str">
            <v>74.0</v>
          </cell>
          <cell r="F72" t="str">
            <v>n/a</v>
          </cell>
          <cell r="G72" t="str">
            <v>n/a</v>
          </cell>
          <cell r="I72">
            <v>71.5</v>
          </cell>
          <cell r="K72" t="str">
            <v>Very strong</v>
          </cell>
          <cell r="O72">
            <v>7</v>
          </cell>
          <cell r="Q72" t="str">
            <v>n/a</v>
          </cell>
          <cell r="R72" t="str">
            <v>n/a</v>
          </cell>
          <cell r="S72">
            <v>5</v>
          </cell>
          <cell r="T72" t="str">
            <v>n/a</v>
          </cell>
          <cell r="W72">
            <v>4000</v>
          </cell>
          <cell r="X72" t="str">
            <v>4,000</v>
          </cell>
          <cell r="Y72" t="str">
            <v>24,700</v>
          </cell>
          <cell r="Z72" t="str">
            <v>Very high skill</v>
          </cell>
          <cell r="AA72">
            <v>1</v>
          </cell>
          <cell r="AB72">
            <v>38</v>
          </cell>
          <cell r="AC72">
            <v>62</v>
          </cell>
          <cell r="AD72" t="str">
            <v>12,100</v>
          </cell>
          <cell r="AE72" t="str">
            <v>800</v>
          </cell>
          <cell r="AF72" t="str">
            <v>n/a</v>
          </cell>
          <cell r="AG72">
            <v>3</v>
          </cell>
          <cell r="AH72">
            <v>5</v>
          </cell>
          <cell r="AI72">
            <v>6</v>
          </cell>
        </row>
        <row r="73">
          <cell r="B73">
            <v>2324</v>
          </cell>
          <cell r="C73" t="str">
            <v>Graphic and Web Designers, and Illustrators</v>
          </cell>
          <cell r="D73" t="str">
            <v>62,100</v>
          </cell>
          <cell r="E73" t="str">
            <v>70.0</v>
          </cell>
          <cell r="F73">
            <v>1346</v>
          </cell>
          <cell r="G73" t="str">
            <v>n/a</v>
          </cell>
          <cell r="I73">
            <v>30.4</v>
          </cell>
          <cell r="K73" t="str">
            <v>Strong</v>
          </cell>
          <cell r="O73">
            <v>7</v>
          </cell>
          <cell r="Q73" t="str">
            <v>n/a</v>
          </cell>
          <cell r="R73" t="str">
            <v>n/a</v>
          </cell>
          <cell r="S73">
            <v>5</v>
          </cell>
          <cell r="T73" t="str">
            <v>n/a</v>
          </cell>
          <cell r="W73">
            <v>27000</v>
          </cell>
          <cell r="X73" t="str">
            <v>27,000</v>
          </cell>
          <cell r="Y73" t="str">
            <v>70,100</v>
          </cell>
          <cell r="Z73" t="str">
            <v>Very high skill</v>
          </cell>
          <cell r="AA73">
            <v>1</v>
          </cell>
          <cell r="AB73">
            <v>49</v>
          </cell>
          <cell r="AC73">
            <v>51</v>
          </cell>
          <cell r="AD73" t="str">
            <v>47,600</v>
          </cell>
          <cell r="AE73" t="str">
            <v>5,400</v>
          </cell>
          <cell r="AF73" t="str">
            <v>3</v>
          </cell>
          <cell r="AG73">
            <v>5</v>
          </cell>
          <cell r="AH73">
            <v>4</v>
          </cell>
          <cell r="AI73">
            <v>5</v>
          </cell>
        </row>
        <row r="74">
          <cell r="B74">
            <v>2325</v>
          </cell>
          <cell r="C74" t="str">
            <v>Interior Designers</v>
          </cell>
          <cell r="D74" t="str">
            <v>17,200</v>
          </cell>
          <cell r="E74" t="str">
            <v>69.0</v>
          </cell>
          <cell r="F74">
            <v>1155</v>
          </cell>
          <cell r="G74" t="str">
            <v>n/a</v>
          </cell>
          <cell r="I74">
            <v>36.700000000000003</v>
          </cell>
          <cell r="K74" t="str">
            <v>Very strong</v>
          </cell>
          <cell r="O74">
            <v>7</v>
          </cell>
          <cell r="Q74" t="str">
            <v>n/a</v>
          </cell>
          <cell r="R74" t="str">
            <v>n/a</v>
          </cell>
          <cell r="S74">
            <v>5</v>
          </cell>
          <cell r="T74" t="str">
            <v>n/a</v>
          </cell>
          <cell r="W74">
            <v>7000</v>
          </cell>
          <cell r="X74" t="str">
            <v>7,000</v>
          </cell>
          <cell r="Y74" t="str">
            <v>20,000</v>
          </cell>
          <cell r="Z74" t="str">
            <v>High skill</v>
          </cell>
          <cell r="AA74">
            <v>2</v>
          </cell>
          <cell r="AB74">
            <v>24</v>
          </cell>
          <cell r="AC74">
            <v>76</v>
          </cell>
          <cell r="AD74" t="str">
            <v>12,600</v>
          </cell>
          <cell r="AE74" t="str">
            <v>1,400</v>
          </cell>
          <cell r="AF74" t="str">
            <v>2</v>
          </cell>
          <cell r="AG74">
            <v>3</v>
          </cell>
          <cell r="AH74">
            <v>5</v>
          </cell>
          <cell r="AI74">
            <v>8</v>
          </cell>
        </row>
        <row r="75">
          <cell r="B75">
            <v>2326</v>
          </cell>
          <cell r="C75" t="str">
            <v>Urban and Regional Planners</v>
          </cell>
          <cell r="D75" t="str">
            <v>18,800</v>
          </cell>
          <cell r="E75" t="str">
            <v>80.0</v>
          </cell>
          <cell r="F75">
            <v>1738</v>
          </cell>
          <cell r="G75" t="str">
            <v>n/a</v>
          </cell>
          <cell r="I75">
            <v>136.80000000000001</v>
          </cell>
          <cell r="K75" t="str">
            <v>Strong</v>
          </cell>
          <cell r="O75">
            <v>8</v>
          </cell>
          <cell r="Q75" t="str">
            <v>n/a</v>
          </cell>
          <cell r="R75" t="str">
            <v>n/a</v>
          </cell>
          <cell r="S75">
            <v>5</v>
          </cell>
          <cell r="T75" t="str">
            <v>n/a</v>
          </cell>
          <cell r="W75">
            <v>6000</v>
          </cell>
          <cell r="X75" t="str">
            <v>6,000</v>
          </cell>
          <cell r="Y75" t="str">
            <v>21,400</v>
          </cell>
          <cell r="Z75" t="str">
            <v>Very high skill</v>
          </cell>
          <cell r="AA75">
            <v>1</v>
          </cell>
          <cell r="AB75">
            <v>54</v>
          </cell>
          <cell r="AC75">
            <v>46</v>
          </cell>
          <cell r="AD75" t="str">
            <v>7,900</v>
          </cell>
          <cell r="AE75" t="str">
            <v>1,200</v>
          </cell>
          <cell r="AF75" t="str">
            <v>4</v>
          </cell>
          <cell r="AG75">
            <v>3</v>
          </cell>
          <cell r="AH75">
            <v>4</v>
          </cell>
          <cell r="AI75">
            <v>5</v>
          </cell>
        </row>
        <row r="76">
          <cell r="B76">
            <v>2331</v>
          </cell>
          <cell r="C76" t="str">
            <v>Chemical and Materials Engineers</v>
          </cell>
          <cell r="D76" t="str">
            <v>7,000</v>
          </cell>
          <cell r="E76" t="str">
            <v>88.0</v>
          </cell>
          <cell r="F76">
            <v>3019</v>
          </cell>
          <cell r="G76" t="str">
            <v>n/a</v>
          </cell>
          <cell r="I76">
            <v>7.3</v>
          </cell>
          <cell r="K76" t="str">
            <v>Moderate</v>
          </cell>
          <cell r="O76">
            <v>9</v>
          </cell>
          <cell r="Q76" t="str">
            <v>n/a</v>
          </cell>
          <cell r="R76" t="str">
            <v>n/a</v>
          </cell>
          <cell r="S76">
            <v>3</v>
          </cell>
          <cell r="T76" t="str">
            <v>n/a</v>
          </cell>
          <cell r="W76">
            <v>4000</v>
          </cell>
          <cell r="X76" t="str">
            <v>4,000</v>
          </cell>
          <cell r="Y76" t="str">
            <v>7,400</v>
          </cell>
          <cell r="Z76" t="str">
            <v>Very high skill</v>
          </cell>
          <cell r="AA76">
            <v>1</v>
          </cell>
          <cell r="AB76">
            <v>81</v>
          </cell>
          <cell r="AC76">
            <v>20</v>
          </cell>
          <cell r="AD76" t="str">
            <v>6,500</v>
          </cell>
          <cell r="AE76" t="str">
            <v>800</v>
          </cell>
          <cell r="AF76" t="str">
            <v>4</v>
          </cell>
          <cell r="AG76">
            <v>2</v>
          </cell>
          <cell r="AH76">
            <v>3</v>
          </cell>
          <cell r="AI76">
            <v>2</v>
          </cell>
        </row>
        <row r="77">
          <cell r="B77">
            <v>2332</v>
          </cell>
          <cell r="C77" t="str">
            <v>Civil Engineering Professionals</v>
          </cell>
          <cell r="D77" t="str">
            <v>67,000</v>
          </cell>
          <cell r="E77" t="str">
            <v>90.0</v>
          </cell>
          <cell r="F77">
            <v>1962</v>
          </cell>
          <cell r="G77" t="str">
            <v>n/a</v>
          </cell>
          <cell r="I77">
            <v>57.6</v>
          </cell>
          <cell r="K77" t="str">
            <v>Very strong</v>
          </cell>
          <cell r="O77">
            <v>9</v>
          </cell>
          <cell r="Q77" t="str">
            <v>n/a</v>
          </cell>
          <cell r="R77" t="str">
            <v>n/a</v>
          </cell>
          <cell r="S77">
            <v>5</v>
          </cell>
          <cell r="T77" t="str">
            <v>n/a</v>
          </cell>
          <cell r="W77">
            <v>28000</v>
          </cell>
          <cell r="X77" t="str">
            <v>28,000</v>
          </cell>
          <cell r="Y77" t="str">
            <v>77,100</v>
          </cell>
          <cell r="Z77" t="str">
            <v>Very high skill</v>
          </cell>
          <cell r="AA77">
            <v>1</v>
          </cell>
          <cell r="AB77">
            <v>88</v>
          </cell>
          <cell r="AC77">
            <v>12</v>
          </cell>
          <cell r="AD77" t="str">
            <v>42,500</v>
          </cell>
          <cell r="AE77" t="str">
            <v>5,600</v>
          </cell>
          <cell r="AF77" t="str">
            <v>4</v>
          </cell>
          <cell r="AG77">
            <v>5</v>
          </cell>
          <cell r="AH77">
            <v>5</v>
          </cell>
          <cell r="AI77">
            <v>1</v>
          </cell>
        </row>
        <row r="78">
          <cell r="B78">
            <v>2333</v>
          </cell>
          <cell r="C78" t="str">
            <v>Electrical Engineers</v>
          </cell>
          <cell r="D78" t="str">
            <v>26,800</v>
          </cell>
          <cell r="E78" t="str">
            <v>91.0</v>
          </cell>
          <cell r="F78">
            <v>2160</v>
          </cell>
          <cell r="G78" t="str">
            <v>n/a</v>
          </cell>
          <cell r="I78">
            <v>22.9</v>
          </cell>
          <cell r="K78" t="str">
            <v>Strong</v>
          </cell>
          <cell r="O78">
            <v>9</v>
          </cell>
          <cell r="Q78" t="str">
            <v>n/a</v>
          </cell>
          <cell r="R78" t="str">
            <v>n/a</v>
          </cell>
          <cell r="S78">
            <v>5</v>
          </cell>
          <cell r="T78" t="str">
            <v>n/a</v>
          </cell>
          <cell r="W78">
            <v>6000</v>
          </cell>
          <cell r="X78" t="str">
            <v>6,000</v>
          </cell>
          <cell r="Y78" t="str">
            <v>29,900</v>
          </cell>
          <cell r="Z78" t="str">
            <v>Very high skill</v>
          </cell>
          <cell r="AA78">
            <v>1</v>
          </cell>
          <cell r="AB78">
            <v>93</v>
          </cell>
          <cell r="AC78">
            <v>7</v>
          </cell>
          <cell r="AD78" t="str">
            <v>21,800</v>
          </cell>
          <cell r="AE78" t="str">
            <v>1,200</v>
          </cell>
          <cell r="AF78" t="str">
            <v>4</v>
          </cell>
          <cell r="AG78">
            <v>4</v>
          </cell>
          <cell r="AH78">
            <v>4</v>
          </cell>
          <cell r="AI78">
            <v>1</v>
          </cell>
        </row>
        <row r="79">
          <cell r="B79">
            <v>2334</v>
          </cell>
          <cell r="C79" t="str">
            <v>Electronics Engineers</v>
          </cell>
          <cell r="D79" t="str">
            <v>5,400</v>
          </cell>
          <cell r="E79" t="str">
            <v>89.0</v>
          </cell>
          <cell r="F79">
            <v>2502</v>
          </cell>
          <cell r="G79" t="str">
            <v>n/a</v>
          </cell>
          <cell r="I79">
            <v>138.1</v>
          </cell>
          <cell r="K79" t="str">
            <v>Strong</v>
          </cell>
          <cell r="O79">
            <v>9</v>
          </cell>
          <cell r="Q79" t="str">
            <v>n/a</v>
          </cell>
          <cell r="R79" t="str">
            <v>n/a</v>
          </cell>
          <cell r="S79">
            <v>5</v>
          </cell>
          <cell r="T79" t="str">
            <v>n/a</v>
          </cell>
          <cell r="W79">
            <v>1000</v>
          </cell>
          <cell r="X79" t="str">
            <v>1,000</v>
          </cell>
          <cell r="Y79" t="str">
            <v>5,900</v>
          </cell>
          <cell r="Z79" t="str">
            <v>Very high skill</v>
          </cell>
          <cell r="AA79">
            <v>1</v>
          </cell>
          <cell r="AB79">
            <v>95</v>
          </cell>
          <cell r="AC79">
            <v>6</v>
          </cell>
          <cell r="AD79" t="str">
            <v>2,300</v>
          </cell>
          <cell r="AE79" t="str">
            <v>200</v>
          </cell>
          <cell r="AF79" t="str">
            <v>5</v>
          </cell>
          <cell r="AG79">
            <v>2</v>
          </cell>
          <cell r="AH79">
            <v>4</v>
          </cell>
          <cell r="AI79">
            <v>1</v>
          </cell>
        </row>
        <row r="80">
          <cell r="B80">
            <v>2335</v>
          </cell>
          <cell r="C80" t="str">
            <v>Industrial, Mechanical and Production Engineers</v>
          </cell>
          <cell r="D80" t="str">
            <v>45,500</v>
          </cell>
          <cell r="E80" t="str">
            <v>92.0</v>
          </cell>
          <cell r="F80">
            <v>2414</v>
          </cell>
          <cell r="G80" t="str">
            <v>n/a</v>
          </cell>
          <cell r="I80">
            <v>56.5</v>
          </cell>
          <cell r="K80" t="str">
            <v>Very strong</v>
          </cell>
          <cell r="O80">
            <v>9</v>
          </cell>
          <cell r="Q80" t="str">
            <v>n/a</v>
          </cell>
          <cell r="R80" t="str">
            <v>n/a</v>
          </cell>
          <cell r="S80">
            <v>5</v>
          </cell>
          <cell r="T80" t="str">
            <v>n/a</v>
          </cell>
          <cell r="W80">
            <v>8000</v>
          </cell>
          <cell r="X80" t="str">
            <v>8,000</v>
          </cell>
          <cell r="Y80" t="str">
            <v>52,800</v>
          </cell>
          <cell r="Z80" t="str">
            <v>Very high skill</v>
          </cell>
          <cell r="AA80">
            <v>1</v>
          </cell>
          <cell r="AB80">
            <v>93</v>
          </cell>
          <cell r="AC80">
            <v>7</v>
          </cell>
          <cell r="AD80" t="str">
            <v>29,100</v>
          </cell>
          <cell r="AE80" t="str">
            <v>1,600</v>
          </cell>
          <cell r="AF80" t="str">
            <v>4</v>
          </cell>
          <cell r="AG80">
            <v>4</v>
          </cell>
          <cell r="AH80">
            <v>5</v>
          </cell>
          <cell r="AI80">
            <v>1</v>
          </cell>
        </row>
        <row r="81">
          <cell r="B81">
            <v>2336</v>
          </cell>
          <cell r="C81" t="str">
            <v>Mining Engineers</v>
          </cell>
          <cell r="D81" t="str">
            <v>11,000</v>
          </cell>
          <cell r="E81" t="str">
            <v>91.0</v>
          </cell>
          <cell r="F81">
            <v>3118</v>
          </cell>
          <cell r="G81" t="str">
            <v>n/a</v>
          </cell>
          <cell r="I81">
            <v>2</v>
          </cell>
          <cell r="K81" t="str">
            <v>Strong</v>
          </cell>
          <cell r="O81">
            <v>9</v>
          </cell>
          <cell r="Q81" t="str">
            <v>n/a</v>
          </cell>
          <cell r="R81" t="str">
            <v>n/a</v>
          </cell>
          <cell r="S81">
            <v>2</v>
          </cell>
          <cell r="T81" t="str">
            <v>n/a</v>
          </cell>
          <cell r="W81">
            <v>3000</v>
          </cell>
          <cell r="X81" t="str">
            <v>3,000</v>
          </cell>
          <cell r="Y81" t="str">
            <v>12,500</v>
          </cell>
          <cell r="Z81" t="str">
            <v>Very high skill</v>
          </cell>
          <cell r="AA81">
            <v>1</v>
          </cell>
          <cell r="AB81">
            <v>87</v>
          </cell>
          <cell r="AC81">
            <v>13</v>
          </cell>
          <cell r="AD81" t="str">
            <v>10,800</v>
          </cell>
          <cell r="AE81" t="str">
            <v>600</v>
          </cell>
          <cell r="AF81" t="str">
            <v>4</v>
          </cell>
          <cell r="AG81">
            <v>3</v>
          </cell>
          <cell r="AH81">
            <v>4</v>
          </cell>
          <cell r="AI81">
            <v>1</v>
          </cell>
        </row>
        <row r="82">
          <cell r="B82">
            <v>2339</v>
          </cell>
          <cell r="C82" t="str">
            <v>Other Engineering Professionals</v>
          </cell>
          <cell r="D82" t="str">
            <v>13,200</v>
          </cell>
          <cell r="E82" t="str">
            <v>89.0</v>
          </cell>
          <cell r="F82">
            <v>2155</v>
          </cell>
          <cell r="G82" t="str">
            <v>n/a</v>
          </cell>
          <cell r="I82">
            <v>81.3</v>
          </cell>
          <cell r="K82" t="str">
            <v>Strong</v>
          </cell>
          <cell r="O82">
            <v>9</v>
          </cell>
          <cell r="Q82" t="str">
            <v>n/a</v>
          </cell>
          <cell r="R82" t="str">
            <v>n/a</v>
          </cell>
          <cell r="S82">
            <v>5</v>
          </cell>
          <cell r="T82" t="str">
            <v>n/a</v>
          </cell>
          <cell r="W82">
            <v>8000</v>
          </cell>
          <cell r="X82" t="str">
            <v>8,000</v>
          </cell>
          <cell r="Y82" t="str">
            <v>14,600</v>
          </cell>
          <cell r="Z82" t="str">
            <v>Very high skill</v>
          </cell>
          <cell r="AA82">
            <v>1</v>
          </cell>
          <cell r="AB82">
            <v>85</v>
          </cell>
          <cell r="AC82">
            <v>15</v>
          </cell>
          <cell r="AD82" t="str">
            <v>7,300</v>
          </cell>
          <cell r="AE82" t="str">
            <v>1,600</v>
          </cell>
          <cell r="AF82" t="str">
            <v>5</v>
          </cell>
          <cell r="AG82">
            <v>3</v>
          </cell>
          <cell r="AH82">
            <v>4</v>
          </cell>
          <cell r="AI82">
            <v>2</v>
          </cell>
        </row>
        <row r="83">
          <cell r="B83">
            <v>2341</v>
          </cell>
          <cell r="C83" t="str">
            <v>Agricultural and Forestry Scientists</v>
          </cell>
          <cell r="D83" t="str">
            <v>14,600</v>
          </cell>
          <cell r="E83" t="str">
            <v>81.0</v>
          </cell>
          <cell r="F83">
            <v>2218</v>
          </cell>
          <cell r="G83" t="str">
            <v>n/a</v>
          </cell>
          <cell r="I83">
            <v>54.7</v>
          </cell>
          <cell r="K83" t="str">
            <v>Moderate</v>
          </cell>
          <cell r="O83">
            <v>8</v>
          </cell>
          <cell r="Q83" t="str">
            <v>n/a</v>
          </cell>
          <cell r="R83" t="str">
            <v>n/a</v>
          </cell>
          <cell r="S83">
            <v>5</v>
          </cell>
          <cell r="T83" t="str">
            <v>n/a</v>
          </cell>
          <cell r="W83">
            <v>5000</v>
          </cell>
          <cell r="X83" t="str">
            <v>5,000</v>
          </cell>
          <cell r="Y83" t="str">
            <v>15,500</v>
          </cell>
          <cell r="Z83" t="str">
            <v>Very high skill</v>
          </cell>
          <cell r="AA83">
            <v>1</v>
          </cell>
          <cell r="AB83">
            <v>74</v>
          </cell>
          <cell r="AC83">
            <v>26</v>
          </cell>
          <cell r="AD83" t="str">
            <v>9,500</v>
          </cell>
          <cell r="AE83" t="str">
            <v>1,000</v>
          </cell>
          <cell r="AF83" t="str">
            <v>4</v>
          </cell>
          <cell r="AG83">
            <v>3</v>
          </cell>
          <cell r="AH83">
            <v>3</v>
          </cell>
          <cell r="AI83">
            <v>3</v>
          </cell>
        </row>
        <row r="84">
          <cell r="B84">
            <v>2342</v>
          </cell>
          <cell r="C84" t="str">
            <v>Chemists, and Food and Wine Scientists</v>
          </cell>
          <cell r="D84" t="str">
            <v>9,200</v>
          </cell>
          <cell r="E84" t="str">
            <v>83.0</v>
          </cell>
          <cell r="F84">
            <v>1979</v>
          </cell>
          <cell r="G84" t="str">
            <v>n/a</v>
          </cell>
          <cell r="I84">
            <v>11</v>
          </cell>
          <cell r="K84" t="str">
            <v>Stable</v>
          </cell>
          <cell r="O84">
            <v>8</v>
          </cell>
          <cell r="Q84" t="str">
            <v>n/a</v>
          </cell>
          <cell r="R84" t="str">
            <v>n/a</v>
          </cell>
          <cell r="S84">
            <v>4</v>
          </cell>
          <cell r="T84" t="str">
            <v>n/a</v>
          </cell>
          <cell r="W84">
            <v>4000</v>
          </cell>
          <cell r="X84" t="str">
            <v>4,000</v>
          </cell>
          <cell r="Y84" t="str">
            <v>9,200</v>
          </cell>
          <cell r="Z84" t="str">
            <v>Very high skill</v>
          </cell>
          <cell r="AA84">
            <v>1</v>
          </cell>
          <cell r="AB84">
            <v>60</v>
          </cell>
          <cell r="AC84">
            <v>40</v>
          </cell>
          <cell r="AD84" t="str">
            <v>8,200</v>
          </cell>
          <cell r="AE84" t="str">
            <v>800</v>
          </cell>
          <cell r="AF84" t="str">
            <v>4</v>
          </cell>
          <cell r="AG84">
            <v>2</v>
          </cell>
          <cell r="AH84">
            <v>2</v>
          </cell>
          <cell r="AI84">
            <v>4</v>
          </cell>
        </row>
        <row r="85">
          <cell r="B85">
            <v>2343</v>
          </cell>
          <cell r="C85" t="str">
            <v>Environmental Scientists</v>
          </cell>
          <cell r="D85" t="str">
            <v>28,600</v>
          </cell>
          <cell r="E85" t="str">
            <v>76.0</v>
          </cell>
          <cell r="F85">
            <v>1779</v>
          </cell>
          <cell r="G85" t="str">
            <v>n/a</v>
          </cell>
          <cell r="I85">
            <v>48.2</v>
          </cell>
          <cell r="K85" t="str">
            <v>Moderate</v>
          </cell>
          <cell r="O85">
            <v>8</v>
          </cell>
          <cell r="Q85" t="str">
            <v>n/a</v>
          </cell>
          <cell r="R85" t="str">
            <v>n/a</v>
          </cell>
          <cell r="S85">
            <v>5</v>
          </cell>
          <cell r="T85" t="str">
            <v>n/a</v>
          </cell>
          <cell r="W85">
            <v>14000</v>
          </cell>
          <cell r="X85" t="str">
            <v>14,000</v>
          </cell>
          <cell r="Y85" t="str">
            <v>30,800</v>
          </cell>
          <cell r="Z85" t="str">
            <v>Very high skill</v>
          </cell>
          <cell r="AA85">
            <v>1</v>
          </cell>
          <cell r="AB85">
            <v>59</v>
          </cell>
          <cell r="AC85">
            <v>41</v>
          </cell>
          <cell r="AD85" t="str">
            <v>19,300</v>
          </cell>
          <cell r="AE85" t="str">
            <v>2,800</v>
          </cell>
          <cell r="AF85" t="str">
            <v>4</v>
          </cell>
          <cell r="AG85">
            <v>4</v>
          </cell>
          <cell r="AH85">
            <v>3</v>
          </cell>
          <cell r="AI85">
            <v>4</v>
          </cell>
        </row>
        <row r="86">
          <cell r="B86">
            <v>2344</v>
          </cell>
          <cell r="C86" t="str">
            <v>Geologists, Geophysicists and Hydrogeologists</v>
          </cell>
          <cell r="D86" t="str">
            <v>8,000</v>
          </cell>
          <cell r="E86" t="str">
            <v>83.0</v>
          </cell>
          <cell r="F86">
            <v>2192</v>
          </cell>
          <cell r="G86" t="str">
            <v>n/a</v>
          </cell>
          <cell r="I86">
            <v>27.3</v>
          </cell>
          <cell r="K86" t="str">
            <v>Very strong</v>
          </cell>
          <cell r="O86">
            <v>8</v>
          </cell>
          <cell r="Q86" t="str">
            <v>n/a</v>
          </cell>
          <cell r="R86" t="str">
            <v>n/a</v>
          </cell>
          <cell r="S86">
            <v>5</v>
          </cell>
          <cell r="T86" t="str">
            <v>n/a</v>
          </cell>
          <cell r="W86">
            <v>9000</v>
          </cell>
          <cell r="X86" t="str">
            <v>9,000</v>
          </cell>
          <cell r="Y86" t="str">
            <v>9,300</v>
          </cell>
          <cell r="Z86" t="str">
            <v>Very high skill</v>
          </cell>
          <cell r="AA86">
            <v>1</v>
          </cell>
          <cell r="AB86">
            <v>76</v>
          </cell>
          <cell r="AC86">
            <v>25</v>
          </cell>
          <cell r="AD86" t="str">
            <v>6,300</v>
          </cell>
          <cell r="AE86" t="str">
            <v>1,800</v>
          </cell>
          <cell r="AF86" t="str">
            <v>4</v>
          </cell>
          <cell r="AG86">
            <v>2</v>
          </cell>
          <cell r="AH86">
            <v>5</v>
          </cell>
          <cell r="AI86">
            <v>3</v>
          </cell>
        </row>
        <row r="87">
          <cell r="B87">
            <v>2345</v>
          </cell>
          <cell r="C87" t="str">
            <v>Life Scientists</v>
          </cell>
          <cell r="D87" t="str">
            <v>8,200</v>
          </cell>
          <cell r="E87" t="str">
            <v>75.0</v>
          </cell>
          <cell r="F87">
            <v>1794</v>
          </cell>
          <cell r="G87" t="str">
            <v>n/a</v>
          </cell>
          <cell r="I87">
            <v>149</v>
          </cell>
          <cell r="K87" t="str">
            <v>Moderate</v>
          </cell>
          <cell r="O87">
            <v>8</v>
          </cell>
          <cell r="Q87" t="str">
            <v>n/a</v>
          </cell>
          <cell r="R87" t="str">
            <v>n/a</v>
          </cell>
          <cell r="S87">
            <v>5</v>
          </cell>
          <cell r="T87" t="str">
            <v>n/a</v>
          </cell>
          <cell r="W87">
            <v>5000</v>
          </cell>
          <cell r="X87" t="str">
            <v>5,000</v>
          </cell>
          <cell r="Y87" t="str">
            <v>8,500</v>
          </cell>
          <cell r="Z87" t="str">
            <v>Very high skill</v>
          </cell>
          <cell r="AA87">
            <v>1</v>
          </cell>
          <cell r="AB87">
            <v>47</v>
          </cell>
          <cell r="AC87">
            <v>53</v>
          </cell>
          <cell r="AD87" t="str">
            <v>3,300</v>
          </cell>
          <cell r="AE87" t="str">
            <v>1,000</v>
          </cell>
          <cell r="AF87" t="str">
            <v>5</v>
          </cell>
          <cell r="AG87">
            <v>2</v>
          </cell>
          <cell r="AH87">
            <v>3</v>
          </cell>
          <cell r="AI87">
            <v>5</v>
          </cell>
        </row>
        <row r="88">
          <cell r="B88">
            <v>2346</v>
          </cell>
          <cell r="C88" t="str">
            <v>Medical Laboratory Scientists</v>
          </cell>
          <cell r="D88" t="str">
            <v>22,300</v>
          </cell>
          <cell r="E88" t="str">
            <v>71.0</v>
          </cell>
          <cell r="F88">
            <v>1871</v>
          </cell>
          <cell r="G88" t="str">
            <v>n/a</v>
          </cell>
          <cell r="I88">
            <v>8.1999999999999993</v>
          </cell>
          <cell r="K88" t="str">
            <v>Stable</v>
          </cell>
          <cell r="O88">
            <v>7</v>
          </cell>
          <cell r="Q88" t="str">
            <v>n/a</v>
          </cell>
          <cell r="R88" t="str">
            <v>n/a</v>
          </cell>
          <cell r="S88">
            <v>4</v>
          </cell>
          <cell r="T88" t="str">
            <v>n/a</v>
          </cell>
          <cell r="W88">
            <v>12000</v>
          </cell>
          <cell r="X88" t="str">
            <v>12,000</v>
          </cell>
          <cell r="Y88" t="str">
            <v>22,900</v>
          </cell>
          <cell r="Z88" t="str">
            <v>Very high skill</v>
          </cell>
          <cell r="AA88">
            <v>1</v>
          </cell>
          <cell r="AB88">
            <v>29</v>
          </cell>
          <cell r="AC88">
            <v>71</v>
          </cell>
          <cell r="AD88" t="str">
            <v>20,600</v>
          </cell>
          <cell r="AE88" t="str">
            <v>2,400</v>
          </cell>
          <cell r="AF88" t="str">
            <v>5</v>
          </cell>
          <cell r="AG88">
            <v>3</v>
          </cell>
          <cell r="AH88">
            <v>2</v>
          </cell>
          <cell r="AI88">
            <v>7</v>
          </cell>
        </row>
        <row r="89">
          <cell r="B89">
            <v>2347</v>
          </cell>
          <cell r="C89" t="str">
            <v>Veterinarians</v>
          </cell>
          <cell r="D89" t="str">
            <v>13,500</v>
          </cell>
          <cell r="E89" t="str">
            <v>72.0</v>
          </cell>
          <cell r="F89">
            <v>1384</v>
          </cell>
          <cell r="G89" t="str">
            <v>n/a</v>
          </cell>
          <cell r="I89">
            <v>62</v>
          </cell>
          <cell r="K89" t="str">
            <v>Very strong</v>
          </cell>
          <cell r="O89">
            <v>7</v>
          </cell>
          <cell r="Q89" t="str">
            <v>n/a</v>
          </cell>
          <cell r="R89" t="str">
            <v>n/a</v>
          </cell>
          <cell r="S89">
            <v>5</v>
          </cell>
          <cell r="T89" t="str">
            <v>n/a</v>
          </cell>
          <cell r="W89">
            <v>7000</v>
          </cell>
          <cell r="X89" t="str">
            <v>7,000</v>
          </cell>
          <cell r="Y89" t="str">
            <v>15,800</v>
          </cell>
          <cell r="Z89" t="str">
            <v>Very high skill</v>
          </cell>
          <cell r="AA89">
            <v>1</v>
          </cell>
          <cell r="AB89">
            <v>39</v>
          </cell>
          <cell r="AC89">
            <v>61</v>
          </cell>
          <cell r="AD89" t="str">
            <v>8,400</v>
          </cell>
          <cell r="AE89" t="str">
            <v>1,400</v>
          </cell>
          <cell r="AF89" t="str">
            <v>3</v>
          </cell>
          <cell r="AG89">
            <v>3</v>
          </cell>
          <cell r="AH89">
            <v>5</v>
          </cell>
          <cell r="AI89">
            <v>6</v>
          </cell>
        </row>
        <row r="90">
          <cell r="B90">
            <v>2349</v>
          </cell>
          <cell r="C90" t="str">
            <v>Other Natural and Physical Science Professionals</v>
          </cell>
          <cell r="D90" t="str">
            <v>13,700</v>
          </cell>
          <cell r="E90" t="str">
            <v>74.0</v>
          </cell>
          <cell r="F90">
            <v>2094</v>
          </cell>
          <cell r="G90" t="str">
            <v>n/a</v>
          </cell>
          <cell r="I90">
            <v>53</v>
          </cell>
          <cell r="K90" t="str">
            <v>Very strong</v>
          </cell>
          <cell r="O90">
            <v>7</v>
          </cell>
          <cell r="Q90" t="str">
            <v>n/a</v>
          </cell>
          <cell r="R90" t="str">
            <v>n/a</v>
          </cell>
          <cell r="S90">
            <v>5</v>
          </cell>
          <cell r="T90" t="str">
            <v>n/a</v>
          </cell>
          <cell r="W90">
            <v>8000</v>
          </cell>
          <cell r="X90" t="str">
            <v>8,000</v>
          </cell>
          <cell r="Y90" t="str">
            <v>16,600</v>
          </cell>
          <cell r="Z90" t="str">
            <v>Very high skill</v>
          </cell>
          <cell r="AA90">
            <v>1</v>
          </cell>
          <cell r="AB90">
            <v>59</v>
          </cell>
          <cell r="AC90">
            <v>41</v>
          </cell>
          <cell r="AD90" t="str">
            <v>8,900</v>
          </cell>
          <cell r="AE90" t="str">
            <v>1,600</v>
          </cell>
          <cell r="AF90" t="str">
            <v>4</v>
          </cell>
          <cell r="AG90">
            <v>3</v>
          </cell>
          <cell r="AH90">
            <v>5</v>
          </cell>
          <cell r="AI90">
            <v>4</v>
          </cell>
        </row>
        <row r="91">
          <cell r="B91">
            <v>2411</v>
          </cell>
          <cell r="C91" t="str">
            <v>Early Childhood (Pre-primary School) Teachers</v>
          </cell>
          <cell r="D91" t="str">
            <v>47,900</v>
          </cell>
          <cell r="E91" t="str">
            <v>56.0</v>
          </cell>
          <cell r="F91">
            <v>1488</v>
          </cell>
          <cell r="G91" t="str">
            <v>n/a</v>
          </cell>
          <cell r="I91">
            <v>39.4</v>
          </cell>
          <cell r="K91" t="str">
            <v>Very strong</v>
          </cell>
          <cell r="O91">
            <v>6</v>
          </cell>
          <cell r="Q91" t="str">
            <v>n/a</v>
          </cell>
          <cell r="R91" t="str">
            <v>n/a</v>
          </cell>
          <cell r="S91">
            <v>5</v>
          </cell>
          <cell r="T91" t="str">
            <v>n/a</v>
          </cell>
          <cell r="W91">
            <v>29000</v>
          </cell>
          <cell r="X91" t="str">
            <v>29,000</v>
          </cell>
          <cell r="Y91" t="str">
            <v>56,200</v>
          </cell>
          <cell r="Z91" t="str">
            <v>Very high skill</v>
          </cell>
          <cell r="AA91">
            <v>1</v>
          </cell>
          <cell r="AB91">
            <v>2</v>
          </cell>
          <cell r="AC91">
            <v>98</v>
          </cell>
          <cell r="AD91" t="str">
            <v>34,400</v>
          </cell>
          <cell r="AE91" t="str">
            <v>5,800</v>
          </cell>
          <cell r="AF91" t="str">
            <v>3</v>
          </cell>
          <cell r="AG91">
            <v>4</v>
          </cell>
          <cell r="AH91">
            <v>5</v>
          </cell>
          <cell r="AI91">
            <v>9</v>
          </cell>
        </row>
        <row r="92">
          <cell r="B92">
            <v>2412</v>
          </cell>
          <cell r="C92" t="str">
            <v>Primary School Teachers</v>
          </cell>
          <cell r="D92" t="str">
            <v>168,900</v>
          </cell>
          <cell r="E92" t="str">
            <v>65.0</v>
          </cell>
          <cell r="F92">
            <v>1801</v>
          </cell>
          <cell r="G92" t="str">
            <v>n/a</v>
          </cell>
          <cell r="I92">
            <v>17.3</v>
          </cell>
          <cell r="K92" t="str">
            <v>Moderate</v>
          </cell>
          <cell r="O92">
            <v>7</v>
          </cell>
          <cell r="Q92" t="str">
            <v>n/a</v>
          </cell>
          <cell r="R92" t="str">
            <v>n/a</v>
          </cell>
          <cell r="S92">
            <v>5</v>
          </cell>
          <cell r="T92" t="str">
            <v>n/a</v>
          </cell>
          <cell r="W92">
            <v>93000</v>
          </cell>
          <cell r="X92" t="str">
            <v>93,000</v>
          </cell>
          <cell r="Y92" t="str">
            <v>179,800</v>
          </cell>
          <cell r="Z92" t="str">
            <v>Very high skill</v>
          </cell>
          <cell r="AA92">
            <v>1</v>
          </cell>
          <cell r="AB92">
            <v>15</v>
          </cell>
          <cell r="AC92">
            <v>85</v>
          </cell>
          <cell r="AD92" t="str">
            <v>143,900</v>
          </cell>
          <cell r="AE92" t="str">
            <v>18,600</v>
          </cell>
          <cell r="AF92" t="str">
            <v>4</v>
          </cell>
          <cell r="AG92">
            <v>5</v>
          </cell>
          <cell r="AH92">
            <v>3</v>
          </cell>
          <cell r="AI92">
            <v>9</v>
          </cell>
        </row>
        <row r="93">
          <cell r="B93">
            <v>2413</v>
          </cell>
          <cell r="C93" t="str">
            <v>Middle School Teachers</v>
          </cell>
          <cell r="D93" t="str">
            <v>3,200</v>
          </cell>
          <cell r="E93" t="str">
            <v>83.0</v>
          </cell>
          <cell r="F93">
            <v>1954</v>
          </cell>
          <cell r="G93" t="str">
            <v>n/a</v>
          </cell>
          <cell r="I93">
            <v>252.5</v>
          </cell>
          <cell r="K93" t="str">
            <v>Strong</v>
          </cell>
          <cell r="O93">
            <v>8</v>
          </cell>
          <cell r="Q93" t="str">
            <v>n/a</v>
          </cell>
          <cell r="R93" t="str">
            <v>n/a</v>
          </cell>
          <cell r="S93">
            <v>5</v>
          </cell>
          <cell r="T93" t="str">
            <v>n/a</v>
          </cell>
          <cell r="X93" t="str">
            <v/>
          </cell>
          <cell r="Y93" t="str">
            <v>3,500</v>
          </cell>
          <cell r="Z93" t="str">
            <v>Very high skill</v>
          </cell>
          <cell r="AA93">
            <v>1</v>
          </cell>
          <cell r="AB93">
            <v>34</v>
          </cell>
          <cell r="AC93">
            <v>66</v>
          </cell>
          <cell r="AD93" t="str">
            <v>900</v>
          </cell>
          <cell r="AE93" t="str">
            <v/>
          </cell>
          <cell r="AF93" t="str">
            <v>4</v>
          </cell>
          <cell r="AG93">
            <v>1</v>
          </cell>
          <cell r="AH93">
            <v>4</v>
          </cell>
          <cell r="AI93">
            <v>7</v>
          </cell>
        </row>
        <row r="94">
          <cell r="B94">
            <v>2414</v>
          </cell>
          <cell r="C94" t="str">
            <v>Secondary School Teachers</v>
          </cell>
          <cell r="D94" t="str">
            <v>148,300</v>
          </cell>
          <cell r="E94" t="str">
            <v>76.0</v>
          </cell>
          <cell r="F94">
            <v>1914</v>
          </cell>
          <cell r="G94" t="str">
            <v>n/a</v>
          </cell>
          <cell r="I94">
            <v>9.6</v>
          </cell>
          <cell r="K94" t="str">
            <v>Moderate</v>
          </cell>
          <cell r="O94">
            <v>8</v>
          </cell>
          <cell r="Q94" t="str">
            <v>n/a</v>
          </cell>
          <cell r="R94" t="str">
            <v>n/a</v>
          </cell>
          <cell r="S94">
            <v>4</v>
          </cell>
          <cell r="T94" t="str">
            <v>n/a</v>
          </cell>
          <cell r="W94">
            <v>71000</v>
          </cell>
          <cell r="X94" t="str">
            <v>71,000</v>
          </cell>
          <cell r="Y94" t="str">
            <v>157,500</v>
          </cell>
          <cell r="Z94" t="str">
            <v>Very high skill</v>
          </cell>
          <cell r="AA94">
            <v>1</v>
          </cell>
          <cell r="AB94">
            <v>38</v>
          </cell>
          <cell r="AC94">
            <v>62</v>
          </cell>
          <cell r="AD94" t="str">
            <v>135,300</v>
          </cell>
          <cell r="AE94" t="str">
            <v>14,200</v>
          </cell>
          <cell r="AF94" t="str">
            <v>5</v>
          </cell>
          <cell r="AG94">
            <v>5</v>
          </cell>
          <cell r="AH94">
            <v>3</v>
          </cell>
          <cell r="AI94">
            <v>6</v>
          </cell>
        </row>
        <row r="95">
          <cell r="B95">
            <v>2415</v>
          </cell>
          <cell r="C95" t="str">
            <v>Special Education Teachers</v>
          </cell>
          <cell r="D95" t="str">
            <v>24,200</v>
          </cell>
          <cell r="E95" t="str">
            <v>59.0</v>
          </cell>
          <cell r="F95">
            <v>1914</v>
          </cell>
          <cell r="G95" t="str">
            <v>n/a</v>
          </cell>
          <cell r="I95">
            <v>-11.8</v>
          </cell>
          <cell r="K95" t="str">
            <v>Very strong</v>
          </cell>
          <cell r="O95">
            <v>6</v>
          </cell>
          <cell r="Q95" t="str">
            <v>n/a</v>
          </cell>
          <cell r="R95" t="str">
            <v>n/a</v>
          </cell>
          <cell r="S95">
            <v>1</v>
          </cell>
          <cell r="T95" t="str">
            <v>n/a</v>
          </cell>
          <cell r="W95">
            <v>10000</v>
          </cell>
          <cell r="X95" t="str">
            <v>10,000</v>
          </cell>
          <cell r="Y95" t="str">
            <v>29,000</v>
          </cell>
          <cell r="Z95" t="str">
            <v>Very high skill</v>
          </cell>
          <cell r="AA95">
            <v>1</v>
          </cell>
          <cell r="AB95">
            <v>14</v>
          </cell>
          <cell r="AC95">
            <v>86</v>
          </cell>
          <cell r="AD95" t="str">
            <v>27,500</v>
          </cell>
          <cell r="AE95" t="str">
            <v>2,000</v>
          </cell>
          <cell r="AF95" t="str">
            <v>4</v>
          </cell>
          <cell r="AG95">
            <v>3</v>
          </cell>
          <cell r="AH95">
            <v>5</v>
          </cell>
          <cell r="AI95">
            <v>9</v>
          </cell>
        </row>
        <row r="96">
          <cell r="B96">
            <v>2421</v>
          </cell>
          <cell r="C96" t="str">
            <v>University Lecturers and Tutors</v>
          </cell>
          <cell r="D96" t="str">
            <v>69,900</v>
          </cell>
          <cell r="E96" t="str">
            <v>59.0</v>
          </cell>
          <cell r="F96">
            <v>2511</v>
          </cell>
          <cell r="G96" t="str">
            <v>n/a</v>
          </cell>
          <cell r="I96">
            <v>11.6</v>
          </cell>
          <cell r="K96" t="str">
            <v>Strong</v>
          </cell>
          <cell r="O96">
            <v>6</v>
          </cell>
          <cell r="Q96" t="str">
            <v>n/a</v>
          </cell>
          <cell r="R96" t="str">
            <v>n/a</v>
          </cell>
          <cell r="S96">
            <v>4</v>
          </cell>
          <cell r="T96" t="str">
            <v>n/a</v>
          </cell>
          <cell r="W96">
            <v>34000</v>
          </cell>
          <cell r="X96" t="str">
            <v>34,000</v>
          </cell>
          <cell r="Y96" t="str">
            <v>76,200</v>
          </cell>
          <cell r="Z96" t="str">
            <v>Very high skill</v>
          </cell>
          <cell r="AA96">
            <v>1</v>
          </cell>
          <cell r="AB96">
            <v>51</v>
          </cell>
          <cell r="AC96">
            <v>49</v>
          </cell>
          <cell r="AD96" t="str">
            <v>62,600</v>
          </cell>
          <cell r="AE96" t="str">
            <v>6,800</v>
          </cell>
          <cell r="AF96" t="str">
            <v>4</v>
          </cell>
          <cell r="AG96">
            <v>5</v>
          </cell>
          <cell r="AH96">
            <v>4</v>
          </cell>
          <cell r="AI96">
            <v>5</v>
          </cell>
        </row>
        <row r="97">
          <cell r="B97">
            <v>2422</v>
          </cell>
          <cell r="C97" t="str">
            <v>Vocational Education Teachers</v>
          </cell>
          <cell r="D97" t="str">
            <v>34,600</v>
          </cell>
          <cell r="E97" t="str">
            <v>58.0</v>
          </cell>
          <cell r="F97">
            <v>1790</v>
          </cell>
          <cell r="G97" t="str">
            <v>n/a</v>
          </cell>
          <cell r="I97">
            <v>13.5</v>
          </cell>
          <cell r="K97" t="str">
            <v>Moderate</v>
          </cell>
          <cell r="O97">
            <v>6</v>
          </cell>
          <cell r="Q97" t="str">
            <v>n/a</v>
          </cell>
          <cell r="R97" t="str">
            <v>n/a</v>
          </cell>
          <cell r="S97">
            <v>4</v>
          </cell>
          <cell r="T97" t="str">
            <v>n/a</v>
          </cell>
          <cell r="W97">
            <v>10000</v>
          </cell>
          <cell r="X97" t="str">
            <v>10,000</v>
          </cell>
          <cell r="Y97" t="str">
            <v>36,400</v>
          </cell>
          <cell r="Z97" t="str">
            <v>Very high skill</v>
          </cell>
          <cell r="AA97">
            <v>1</v>
          </cell>
          <cell r="AB97">
            <v>49</v>
          </cell>
          <cell r="AC97">
            <v>51</v>
          </cell>
          <cell r="AD97" t="str">
            <v>30,500</v>
          </cell>
          <cell r="AE97" t="str">
            <v>2,000</v>
          </cell>
          <cell r="AF97" t="str">
            <v>4</v>
          </cell>
          <cell r="AG97">
            <v>4</v>
          </cell>
          <cell r="AH97">
            <v>3</v>
          </cell>
          <cell r="AI97">
            <v>5</v>
          </cell>
        </row>
        <row r="98">
          <cell r="B98">
            <v>2491</v>
          </cell>
          <cell r="C98" t="str">
            <v>Education Advisers and Reviewers</v>
          </cell>
          <cell r="D98" t="str">
            <v>21,300</v>
          </cell>
          <cell r="E98" t="str">
            <v>67.0</v>
          </cell>
          <cell r="F98">
            <v>2020</v>
          </cell>
          <cell r="G98" t="str">
            <v>n/a</v>
          </cell>
          <cell r="I98">
            <v>48.1</v>
          </cell>
          <cell r="K98" t="str">
            <v>Stable</v>
          </cell>
          <cell r="O98">
            <v>7</v>
          </cell>
          <cell r="Q98" t="str">
            <v>n/a</v>
          </cell>
          <cell r="R98" t="str">
            <v>n/a</v>
          </cell>
          <cell r="S98">
            <v>5</v>
          </cell>
          <cell r="T98" t="str">
            <v>n/a</v>
          </cell>
          <cell r="W98">
            <v>26000</v>
          </cell>
          <cell r="X98" t="str">
            <v>26,000</v>
          </cell>
          <cell r="Y98" t="str">
            <v>21,800</v>
          </cell>
          <cell r="Z98" t="str">
            <v>Very high skill</v>
          </cell>
          <cell r="AA98">
            <v>1</v>
          </cell>
          <cell r="AB98">
            <v>29</v>
          </cell>
          <cell r="AC98">
            <v>71</v>
          </cell>
          <cell r="AD98" t="str">
            <v>14,400</v>
          </cell>
          <cell r="AE98" t="str">
            <v>5,200</v>
          </cell>
          <cell r="AF98" t="str">
            <v>5</v>
          </cell>
          <cell r="AG98">
            <v>3</v>
          </cell>
          <cell r="AH98">
            <v>2</v>
          </cell>
          <cell r="AI98">
            <v>7</v>
          </cell>
        </row>
        <row r="99">
          <cell r="B99">
            <v>2492</v>
          </cell>
          <cell r="C99" t="str">
            <v>Private Tutors and Teachers</v>
          </cell>
          <cell r="D99" t="str">
            <v>44,300</v>
          </cell>
          <cell r="E99" t="str">
            <v>20.0</v>
          </cell>
          <cell r="F99">
            <v>1122</v>
          </cell>
          <cell r="G99" t="str">
            <v>n/a</v>
          </cell>
          <cell r="I99">
            <v>28.5</v>
          </cell>
          <cell r="K99" t="str">
            <v>Strong</v>
          </cell>
          <cell r="O99">
            <v>2</v>
          </cell>
          <cell r="Q99" t="str">
            <v>n/a</v>
          </cell>
          <cell r="R99" t="str">
            <v>n/a</v>
          </cell>
          <cell r="S99">
            <v>5</v>
          </cell>
          <cell r="T99" t="str">
            <v>n/a</v>
          </cell>
          <cell r="W99">
            <v>30000</v>
          </cell>
          <cell r="X99" t="str">
            <v>30,000</v>
          </cell>
          <cell r="Y99" t="str">
            <v>48,900</v>
          </cell>
          <cell r="Z99" t="str">
            <v>Very high skill</v>
          </cell>
          <cell r="AA99">
            <v>1</v>
          </cell>
          <cell r="AB99">
            <v>29</v>
          </cell>
          <cell r="AC99">
            <v>71</v>
          </cell>
          <cell r="AD99" t="str">
            <v>34,400</v>
          </cell>
          <cell r="AE99" t="str">
            <v>6,000</v>
          </cell>
          <cell r="AF99" t="str">
            <v>2</v>
          </cell>
          <cell r="AG99">
            <v>4</v>
          </cell>
          <cell r="AH99">
            <v>4</v>
          </cell>
          <cell r="AI99">
            <v>7</v>
          </cell>
        </row>
        <row r="100">
          <cell r="B100">
            <v>2493</v>
          </cell>
          <cell r="C100" t="str">
            <v>Teachers of English to Speakers of Other Languages</v>
          </cell>
          <cell r="D100" t="str">
            <v>3,100</v>
          </cell>
          <cell r="E100" t="str">
            <v>37.0</v>
          </cell>
          <cell r="F100">
            <v>1402</v>
          </cell>
          <cell r="G100" t="str">
            <v>n/a</v>
          </cell>
          <cell r="I100">
            <v>-39.6</v>
          </cell>
          <cell r="K100" t="str">
            <v>Decline</v>
          </cell>
          <cell r="O100">
            <v>4</v>
          </cell>
          <cell r="Q100" t="str">
            <v>n/a</v>
          </cell>
          <cell r="R100" t="str">
            <v>n/a</v>
          </cell>
          <cell r="S100">
            <v>1</v>
          </cell>
          <cell r="T100" t="str">
            <v>n/a</v>
          </cell>
          <cell r="W100">
            <v>3000</v>
          </cell>
          <cell r="X100" t="str">
            <v>3,000</v>
          </cell>
          <cell r="Y100" t="str">
            <v>2,700</v>
          </cell>
          <cell r="Z100" t="str">
            <v>Very high skill</v>
          </cell>
          <cell r="AA100">
            <v>1</v>
          </cell>
          <cell r="AB100">
            <v>24</v>
          </cell>
          <cell r="AC100">
            <v>76</v>
          </cell>
          <cell r="AD100" t="str">
            <v>5,100</v>
          </cell>
          <cell r="AE100" t="str">
            <v>600</v>
          </cell>
          <cell r="AF100" t="str">
            <v>3</v>
          </cell>
          <cell r="AG100">
            <v>1</v>
          </cell>
          <cell r="AH100">
            <v>1</v>
          </cell>
          <cell r="AI100">
            <v>8</v>
          </cell>
        </row>
        <row r="101">
          <cell r="B101">
            <v>2511</v>
          </cell>
          <cell r="C101" t="str">
            <v>Nutrition Professionals</v>
          </cell>
          <cell r="D101" t="str">
            <v>6,500</v>
          </cell>
          <cell r="E101" t="str">
            <v>51.0</v>
          </cell>
          <cell r="F101">
            <v>1992</v>
          </cell>
          <cell r="G101" t="str">
            <v>n/a</v>
          </cell>
          <cell r="I101">
            <v>-6.8</v>
          </cell>
          <cell r="K101" t="str">
            <v>Strong</v>
          </cell>
          <cell r="O101">
            <v>5</v>
          </cell>
          <cell r="Q101" t="str">
            <v>n/a</v>
          </cell>
          <cell r="R101" t="str">
            <v>n/a</v>
          </cell>
          <cell r="S101">
            <v>1</v>
          </cell>
          <cell r="T101" t="str">
            <v>n/a</v>
          </cell>
          <cell r="W101">
            <v>5000</v>
          </cell>
          <cell r="X101" t="str">
            <v>5,000</v>
          </cell>
          <cell r="Y101" t="str">
            <v>7,100</v>
          </cell>
          <cell r="Z101" t="str">
            <v>Very high skill</v>
          </cell>
          <cell r="AA101">
            <v>1</v>
          </cell>
          <cell r="AB101">
            <v>6</v>
          </cell>
          <cell r="AC101">
            <v>94</v>
          </cell>
          <cell r="AD101" t="str">
            <v>6,900</v>
          </cell>
          <cell r="AE101" t="str">
            <v>1,000</v>
          </cell>
          <cell r="AF101" t="str">
            <v>4</v>
          </cell>
          <cell r="AG101">
            <v>2</v>
          </cell>
          <cell r="AH101">
            <v>4</v>
          </cell>
          <cell r="AI101">
            <v>9</v>
          </cell>
        </row>
        <row r="102">
          <cell r="B102">
            <v>2512</v>
          </cell>
          <cell r="C102" t="str">
            <v>Medical Imaging Professionals</v>
          </cell>
          <cell r="D102" t="str">
            <v>20,700</v>
          </cell>
          <cell r="E102" t="str">
            <v>67.0</v>
          </cell>
          <cell r="F102">
            <v>2354</v>
          </cell>
          <cell r="G102" t="str">
            <v>n/a</v>
          </cell>
          <cell r="I102">
            <v>13.1</v>
          </cell>
          <cell r="K102" t="str">
            <v>Very strong</v>
          </cell>
          <cell r="O102">
            <v>7</v>
          </cell>
          <cell r="Q102" t="str">
            <v>n/a</v>
          </cell>
          <cell r="R102" t="str">
            <v>n/a</v>
          </cell>
          <cell r="S102">
            <v>4</v>
          </cell>
          <cell r="T102" t="str">
            <v>n/a</v>
          </cell>
          <cell r="W102">
            <v>11000</v>
          </cell>
          <cell r="X102" t="str">
            <v>11,000</v>
          </cell>
          <cell r="Y102" t="str">
            <v>23,800</v>
          </cell>
          <cell r="Z102" t="str">
            <v>Very high skill</v>
          </cell>
          <cell r="AA102">
            <v>1</v>
          </cell>
          <cell r="AB102">
            <v>29</v>
          </cell>
          <cell r="AC102">
            <v>71</v>
          </cell>
          <cell r="AD102" t="str">
            <v>18,300</v>
          </cell>
          <cell r="AE102" t="str">
            <v>2,200</v>
          </cell>
          <cell r="AF102" t="str">
            <v>4</v>
          </cell>
          <cell r="AG102">
            <v>3</v>
          </cell>
          <cell r="AH102">
            <v>5</v>
          </cell>
          <cell r="AI102">
            <v>7</v>
          </cell>
        </row>
        <row r="103">
          <cell r="B103">
            <v>2513</v>
          </cell>
          <cell r="C103" t="str">
            <v>Occupational &amp; Environmental Health Professionals</v>
          </cell>
          <cell r="D103" t="str">
            <v>34,000</v>
          </cell>
          <cell r="E103" t="str">
            <v>82.0</v>
          </cell>
          <cell r="F103">
            <v>1914</v>
          </cell>
          <cell r="G103" t="str">
            <v>n/a</v>
          </cell>
          <cell r="I103">
            <v>48.6</v>
          </cell>
          <cell r="K103" t="str">
            <v>Very strong</v>
          </cell>
          <cell r="O103">
            <v>8</v>
          </cell>
          <cell r="Q103" t="str">
            <v>n/a</v>
          </cell>
          <cell r="R103" t="str">
            <v>n/a</v>
          </cell>
          <cell r="S103">
            <v>5</v>
          </cell>
          <cell r="T103" t="str">
            <v>n/a</v>
          </cell>
          <cell r="W103">
            <v>13000</v>
          </cell>
          <cell r="X103" t="str">
            <v>13,000</v>
          </cell>
          <cell r="Y103" t="str">
            <v>40,900</v>
          </cell>
          <cell r="Z103" t="str">
            <v>Very high skill</v>
          </cell>
          <cell r="AA103">
            <v>1</v>
          </cell>
          <cell r="AB103">
            <v>56</v>
          </cell>
          <cell r="AC103">
            <v>44</v>
          </cell>
          <cell r="AD103" t="str">
            <v>22,900</v>
          </cell>
          <cell r="AE103" t="str">
            <v>2,600</v>
          </cell>
          <cell r="AF103" t="str">
            <v>4</v>
          </cell>
          <cell r="AG103">
            <v>4</v>
          </cell>
          <cell r="AH103">
            <v>5</v>
          </cell>
          <cell r="AI103">
            <v>4</v>
          </cell>
        </row>
        <row r="104">
          <cell r="B104">
            <v>2514</v>
          </cell>
          <cell r="C104" t="str">
            <v>Optometrists and Orthoptists</v>
          </cell>
          <cell r="D104" t="str">
            <v>7,900</v>
          </cell>
          <cell r="E104" t="str">
            <v>64.0</v>
          </cell>
          <cell r="F104" t="str">
            <v>n/a</v>
          </cell>
          <cell r="G104" t="str">
            <v>n/a</v>
          </cell>
          <cell r="I104">
            <v>12</v>
          </cell>
          <cell r="K104" t="str">
            <v>Very strong</v>
          </cell>
          <cell r="O104">
            <v>6</v>
          </cell>
          <cell r="Q104" t="str">
            <v>n/a</v>
          </cell>
          <cell r="R104" t="str">
            <v>n/a</v>
          </cell>
          <cell r="S104">
            <v>4</v>
          </cell>
          <cell r="T104" t="str">
            <v>n/a</v>
          </cell>
          <cell r="W104">
            <v>4000</v>
          </cell>
          <cell r="X104" t="str">
            <v>4,000</v>
          </cell>
          <cell r="Y104" t="str">
            <v>9,400</v>
          </cell>
          <cell r="Z104" t="str">
            <v>Very high skill</v>
          </cell>
          <cell r="AA104">
            <v>1</v>
          </cell>
          <cell r="AB104">
            <v>42</v>
          </cell>
          <cell r="AC104">
            <v>58</v>
          </cell>
          <cell r="AD104" t="str">
            <v>7,100</v>
          </cell>
          <cell r="AE104" t="str">
            <v>800</v>
          </cell>
          <cell r="AF104" t="str">
            <v>n/a</v>
          </cell>
          <cell r="AG104">
            <v>2</v>
          </cell>
          <cell r="AH104">
            <v>5</v>
          </cell>
          <cell r="AI104">
            <v>6</v>
          </cell>
        </row>
        <row r="105">
          <cell r="B105">
            <v>2515</v>
          </cell>
          <cell r="C105" t="str">
            <v>Pharmacists</v>
          </cell>
          <cell r="D105" t="str">
            <v>34,900</v>
          </cell>
          <cell r="E105" t="str">
            <v>68.0</v>
          </cell>
          <cell r="F105">
            <v>1862</v>
          </cell>
          <cell r="G105" t="str">
            <v>n/a</v>
          </cell>
          <cell r="I105">
            <v>43.9</v>
          </cell>
          <cell r="K105" t="str">
            <v>Moderate</v>
          </cell>
          <cell r="O105">
            <v>7</v>
          </cell>
          <cell r="Q105" t="str">
            <v>n/a</v>
          </cell>
          <cell r="R105" t="str">
            <v>n/a</v>
          </cell>
          <cell r="S105">
            <v>5</v>
          </cell>
          <cell r="T105" t="str">
            <v>n/a</v>
          </cell>
          <cell r="W105">
            <v>13000</v>
          </cell>
          <cell r="X105" t="str">
            <v>13,000</v>
          </cell>
          <cell r="Y105" t="str">
            <v>37,500</v>
          </cell>
          <cell r="Z105" t="str">
            <v>Very high skill</v>
          </cell>
          <cell r="AA105">
            <v>1</v>
          </cell>
          <cell r="AB105">
            <v>38</v>
          </cell>
          <cell r="AC105">
            <v>62</v>
          </cell>
          <cell r="AD105" t="str">
            <v>24,200</v>
          </cell>
          <cell r="AE105" t="str">
            <v>2,600</v>
          </cell>
          <cell r="AF105" t="str">
            <v>5</v>
          </cell>
          <cell r="AG105">
            <v>4</v>
          </cell>
          <cell r="AH105">
            <v>3</v>
          </cell>
          <cell r="AI105">
            <v>6</v>
          </cell>
        </row>
        <row r="106">
          <cell r="B106">
            <v>2519</v>
          </cell>
          <cell r="C106" t="str">
            <v>Other Health Diagnostic &amp; Promotion Professionals</v>
          </cell>
          <cell r="D106" t="str">
            <v>8,800</v>
          </cell>
          <cell r="E106" t="str">
            <v>59.0</v>
          </cell>
          <cell r="F106">
            <v>1876</v>
          </cell>
          <cell r="G106" t="str">
            <v>n/a</v>
          </cell>
          <cell r="I106">
            <v>-1.3</v>
          </cell>
          <cell r="K106" t="str">
            <v>Strong</v>
          </cell>
          <cell r="O106">
            <v>6</v>
          </cell>
          <cell r="Q106" t="str">
            <v>n/a</v>
          </cell>
          <cell r="R106" t="str">
            <v>n/a</v>
          </cell>
          <cell r="S106">
            <v>2</v>
          </cell>
          <cell r="T106" t="str">
            <v>n/a</v>
          </cell>
          <cell r="W106">
            <v>6000</v>
          </cell>
          <cell r="X106" t="str">
            <v>6,000</v>
          </cell>
          <cell r="Y106" t="str">
            <v>9,600</v>
          </cell>
          <cell r="Z106" t="str">
            <v>Very high skill</v>
          </cell>
          <cell r="AA106">
            <v>1</v>
          </cell>
          <cell r="AB106">
            <v>21</v>
          </cell>
          <cell r="AC106">
            <v>79</v>
          </cell>
          <cell r="AD106" t="str">
            <v>8,900</v>
          </cell>
          <cell r="AE106" t="str">
            <v>1,200</v>
          </cell>
          <cell r="AF106" t="str">
            <v>5</v>
          </cell>
          <cell r="AG106">
            <v>2</v>
          </cell>
          <cell r="AH106">
            <v>4</v>
          </cell>
          <cell r="AI106">
            <v>8</v>
          </cell>
        </row>
        <row r="107">
          <cell r="B107">
            <v>2521</v>
          </cell>
          <cell r="C107" t="str">
            <v>Chiropractors and Osteopaths</v>
          </cell>
          <cell r="D107" t="str">
            <v>6,400</v>
          </cell>
          <cell r="E107" t="str">
            <v>52.0</v>
          </cell>
          <cell r="F107" t="str">
            <v>n/a</v>
          </cell>
          <cell r="G107" t="str">
            <v>n/a</v>
          </cell>
          <cell r="I107">
            <v>-16.399999999999999</v>
          </cell>
          <cell r="K107" t="str">
            <v>Moderate</v>
          </cell>
          <cell r="O107">
            <v>5</v>
          </cell>
          <cell r="Q107" t="str">
            <v>n/a</v>
          </cell>
          <cell r="R107" t="str">
            <v>n/a</v>
          </cell>
          <cell r="S107">
            <v>1</v>
          </cell>
          <cell r="T107" t="str">
            <v>n/a</v>
          </cell>
          <cell r="W107">
            <v>2000</v>
          </cell>
          <cell r="X107" t="str">
            <v>2,000</v>
          </cell>
          <cell r="Y107" t="str">
            <v>6,700</v>
          </cell>
          <cell r="Z107" t="str">
            <v>Very high skill</v>
          </cell>
          <cell r="AA107">
            <v>1</v>
          </cell>
          <cell r="AB107">
            <v>56</v>
          </cell>
          <cell r="AC107">
            <v>44</v>
          </cell>
          <cell r="AD107" t="str">
            <v>7,600</v>
          </cell>
          <cell r="AE107" t="str">
            <v>400</v>
          </cell>
          <cell r="AF107" t="str">
            <v>n/a</v>
          </cell>
          <cell r="AG107">
            <v>2</v>
          </cell>
          <cell r="AH107">
            <v>3</v>
          </cell>
          <cell r="AI107">
            <v>4</v>
          </cell>
        </row>
        <row r="108">
          <cell r="B108">
            <v>2522</v>
          </cell>
          <cell r="C108" t="str">
            <v>Complementary Health Therapists</v>
          </cell>
          <cell r="D108" t="str">
            <v>9,700</v>
          </cell>
          <cell r="E108" t="str">
            <v>37.0</v>
          </cell>
          <cell r="F108" t="str">
            <v>n/a</v>
          </cell>
          <cell r="G108" t="str">
            <v>n/a</v>
          </cell>
          <cell r="I108">
            <v>-3.6</v>
          </cell>
          <cell r="K108" t="str">
            <v>Very strong</v>
          </cell>
          <cell r="O108">
            <v>4</v>
          </cell>
          <cell r="Q108" t="str">
            <v>n/a</v>
          </cell>
          <cell r="R108" t="str">
            <v>n/a</v>
          </cell>
          <cell r="S108">
            <v>1</v>
          </cell>
          <cell r="T108" t="str">
            <v>n/a</v>
          </cell>
          <cell r="W108">
            <v>3000</v>
          </cell>
          <cell r="X108" t="str">
            <v>3,000</v>
          </cell>
          <cell r="Y108" t="str">
            <v>11,100</v>
          </cell>
          <cell r="Z108" t="str">
            <v>Very high skill</v>
          </cell>
          <cell r="AA108">
            <v>1</v>
          </cell>
          <cell r="AB108">
            <v>28</v>
          </cell>
          <cell r="AC108">
            <v>72</v>
          </cell>
          <cell r="AD108" t="str">
            <v>10,000</v>
          </cell>
          <cell r="AE108" t="str">
            <v>600</v>
          </cell>
          <cell r="AF108" t="str">
            <v>n/a</v>
          </cell>
          <cell r="AG108">
            <v>2</v>
          </cell>
          <cell r="AH108">
            <v>5</v>
          </cell>
          <cell r="AI108">
            <v>7</v>
          </cell>
        </row>
        <row r="109">
          <cell r="B109">
            <v>2523</v>
          </cell>
          <cell r="C109" t="str">
            <v>Dental Practitioners</v>
          </cell>
          <cell r="D109" t="str">
            <v>11,200</v>
          </cell>
          <cell r="E109" t="str">
            <v>64.0</v>
          </cell>
          <cell r="F109">
            <v>1742</v>
          </cell>
          <cell r="G109" t="str">
            <v>n/a</v>
          </cell>
          <cell r="I109">
            <v>15.2</v>
          </cell>
          <cell r="K109" t="str">
            <v>Very strong</v>
          </cell>
          <cell r="O109">
            <v>6</v>
          </cell>
          <cell r="Q109" t="str">
            <v>n/a</v>
          </cell>
          <cell r="R109" t="str">
            <v>n/a</v>
          </cell>
          <cell r="S109">
            <v>5</v>
          </cell>
          <cell r="T109" t="str">
            <v>n/a</v>
          </cell>
          <cell r="W109">
            <v>7000</v>
          </cell>
          <cell r="X109" t="str">
            <v>7,000</v>
          </cell>
          <cell r="Y109" t="str">
            <v>13,100</v>
          </cell>
          <cell r="Z109" t="str">
            <v>Very high skill</v>
          </cell>
          <cell r="AA109">
            <v>1</v>
          </cell>
          <cell r="AB109">
            <v>58</v>
          </cell>
          <cell r="AC109">
            <v>42</v>
          </cell>
          <cell r="AD109" t="str">
            <v>9,800</v>
          </cell>
          <cell r="AE109" t="str">
            <v>1,400</v>
          </cell>
          <cell r="AF109" t="str">
            <v>4</v>
          </cell>
          <cell r="AG109">
            <v>3</v>
          </cell>
          <cell r="AH109">
            <v>5</v>
          </cell>
          <cell r="AI109">
            <v>4</v>
          </cell>
        </row>
        <row r="110">
          <cell r="B110">
            <v>2524</v>
          </cell>
          <cell r="C110" t="str">
            <v>Occupational Therapists</v>
          </cell>
          <cell r="D110" t="str">
            <v>22,700</v>
          </cell>
          <cell r="E110" t="str">
            <v>58.0</v>
          </cell>
          <cell r="F110">
            <v>1569</v>
          </cell>
          <cell r="G110" t="str">
            <v>n/a</v>
          </cell>
          <cell r="I110">
            <v>20.9</v>
          </cell>
          <cell r="K110" t="str">
            <v>Very strong</v>
          </cell>
          <cell r="O110">
            <v>6</v>
          </cell>
          <cell r="Q110" t="str">
            <v>n/a</v>
          </cell>
          <cell r="R110" t="str">
            <v>n/a</v>
          </cell>
          <cell r="S110">
            <v>5</v>
          </cell>
          <cell r="T110" t="str">
            <v>n/a</v>
          </cell>
          <cell r="W110">
            <v>7000</v>
          </cell>
          <cell r="X110" t="str">
            <v>7,000</v>
          </cell>
          <cell r="Y110" t="str">
            <v>26,600</v>
          </cell>
          <cell r="Z110" t="str">
            <v>Very high skill</v>
          </cell>
          <cell r="AA110">
            <v>1</v>
          </cell>
          <cell r="AB110">
            <v>8</v>
          </cell>
          <cell r="AC110">
            <v>92</v>
          </cell>
          <cell r="AD110" t="str">
            <v>18,800</v>
          </cell>
          <cell r="AE110" t="str">
            <v>1,400</v>
          </cell>
          <cell r="AF110" t="str">
            <v>3</v>
          </cell>
          <cell r="AG110">
            <v>3</v>
          </cell>
          <cell r="AH110">
            <v>5</v>
          </cell>
          <cell r="AI110">
            <v>9</v>
          </cell>
        </row>
        <row r="111">
          <cell r="B111">
            <v>2525</v>
          </cell>
          <cell r="C111" t="str">
            <v>Physiotherapists</v>
          </cell>
          <cell r="D111" t="str">
            <v>23,600</v>
          </cell>
          <cell r="E111" t="str">
            <v>63.0</v>
          </cell>
          <cell r="F111">
            <v>1444</v>
          </cell>
          <cell r="G111" t="str">
            <v>n/a</v>
          </cell>
          <cell r="I111">
            <v>-12.9</v>
          </cell>
          <cell r="K111" t="str">
            <v>Strong</v>
          </cell>
          <cell r="O111">
            <v>6</v>
          </cell>
          <cell r="Q111" t="str">
            <v>n/a</v>
          </cell>
          <cell r="R111" t="str">
            <v>n/a</v>
          </cell>
          <cell r="S111">
            <v>1</v>
          </cell>
          <cell r="T111" t="str">
            <v>n/a</v>
          </cell>
          <cell r="W111">
            <v>13000</v>
          </cell>
          <cell r="X111" t="str">
            <v>13,000</v>
          </cell>
          <cell r="Y111" t="str">
            <v>26,900</v>
          </cell>
          <cell r="Z111" t="str">
            <v>Very high skill</v>
          </cell>
          <cell r="AA111">
            <v>1</v>
          </cell>
          <cell r="AB111">
            <v>33</v>
          </cell>
          <cell r="AC111">
            <v>67</v>
          </cell>
          <cell r="AD111" t="str">
            <v>27,100</v>
          </cell>
          <cell r="AE111" t="str">
            <v>2,600</v>
          </cell>
          <cell r="AF111" t="str">
            <v>3</v>
          </cell>
          <cell r="AG111">
            <v>3</v>
          </cell>
          <cell r="AH111">
            <v>4</v>
          </cell>
          <cell r="AI111">
            <v>7</v>
          </cell>
        </row>
        <row r="112">
          <cell r="B112">
            <v>2526</v>
          </cell>
          <cell r="C112" t="str">
            <v>Podiatrists</v>
          </cell>
          <cell r="D112" t="str">
            <v>4,800</v>
          </cell>
          <cell r="E112" t="str">
            <v>64.0</v>
          </cell>
          <cell r="F112" t="str">
            <v>n/a</v>
          </cell>
          <cell r="G112" t="str">
            <v>n/a</v>
          </cell>
          <cell r="I112">
            <v>9.9</v>
          </cell>
          <cell r="K112" t="str">
            <v>Strong</v>
          </cell>
          <cell r="O112">
            <v>6</v>
          </cell>
          <cell r="Q112" t="str">
            <v>n/a</v>
          </cell>
          <cell r="R112" t="str">
            <v>n/a</v>
          </cell>
          <cell r="S112">
            <v>4</v>
          </cell>
          <cell r="T112" t="str">
            <v>n/a</v>
          </cell>
          <cell r="W112">
            <v>2000</v>
          </cell>
          <cell r="X112" t="str">
            <v>2,000</v>
          </cell>
          <cell r="Y112" t="str">
            <v>5,500</v>
          </cell>
          <cell r="Z112" t="str">
            <v>Very high skill</v>
          </cell>
          <cell r="AA112">
            <v>1</v>
          </cell>
          <cell r="AB112">
            <v>40</v>
          </cell>
          <cell r="AC112">
            <v>60</v>
          </cell>
          <cell r="AD112" t="str">
            <v>4,400</v>
          </cell>
          <cell r="AE112" t="str">
            <v>400</v>
          </cell>
          <cell r="AF112" t="str">
            <v>n/a</v>
          </cell>
          <cell r="AG112">
            <v>1</v>
          </cell>
          <cell r="AH112">
            <v>4</v>
          </cell>
          <cell r="AI112">
            <v>6</v>
          </cell>
        </row>
        <row r="113">
          <cell r="B113">
            <v>2527</v>
          </cell>
          <cell r="C113" t="str">
            <v>Audiologists and Speech Pathologists</v>
          </cell>
          <cell r="D113" t="str">
            <v>14,500</v>
          </cell>
          <cell r="E113" t="str">
            <v>57.0</v>
          </cell>
          <cell r="F113">
            <v>1827</v>
          </cell>
          <cell r="G113" t="str">
            <v>n/a</v>
          </cell>
          <cell r="I113">
            <v>23.6</v>
          </cell>
          <cell r="K113" t="str">
            <v>Very strong</v>
          </cell>
          <cell r="O113">
            <v>6</v>
          </cell>
          <cell r="Q113" t="str">
            <v>n/a</v>
          </cell>
          <cell r="R113" t="str">
            <v>n/a</v>
          </cell>
          <cell r="S113">
            <v>5</v>
          </cell>
          <cell r="T113" t="str">
            <v>n/a</v>
          </cell>
          <cell r="W113">
            <v>6000</v>
          </cell>
          <cell r="X113" t="str">
            <v>6,000</v>
          </cell>
          <cell r="Y113" t="str">
            <v>18,000</v>
          </cell>
          <cell r="Z113" t="str">
            <v>Very high skill</v>
          </cell>
          <cell r="AA113">
            <v>1</v>
          </cell>
          <cell r="AB113">
            <v>7</v>
          </cell>
          <cell r="AC113">
            <v>93</v>
          </cell>
          <cell r="AD113" t="str">
            <v>11,700</v>
          </cell>
          <cell r="AE113" t="str">
            <v>1,200</v>
          </cell>
          <cell r="AF113" t="str">
            <v>4</v>
          </cell>
          <cell r="AG113">
            <v>3</v>
          </cell>
          <cell r="AH113">
            <v>5</v>
          </cell>
          <cell r="AI113">
            <v>9</v>
          </cell>
        </row>
        <row r="114">
          <cell r="B114">
            <v>2531</v>
          </cell>
          <cell r="C114" t="str">
            <v>General Practitioners and Resident Medical Officers</v>
          </cell>
          <cell r="D114" t="str">
            <v>68,200</v>
          </cell>
          <cell r="E114" t="str">
            <v>76.0</v>
          </cell>
          <cell r="F114">
            <v>2459</v>
          </cell>
          <cell r="G114" t="str">
            <v>n/a</v>
          </cell>
          <cell r="I114">
            <v>14.1</v>
          </cell>
          <cell r="K114" t="str">
            <v>Very strong</v>
          </cell>
          <cell r="O114">
            <v>8</v>
          </cell>
          <cell r="Q114" t="str">
            <v>n/a</v>
          </cell>
          <cell r="R114" t="str">
            <v>n/a</v>
          </cell>
          <cell r="S114">
            <v>4</v>
          </cell>
          <cell r="T114" t="str">
            <v>n/a</v>
          </cell>
          <cell r="W114">
            <v>21000</v>
          </cell>
          <cell r="X114" t="str">
            <v>21,000</v>
          </cell>
          <cell r="Y114" t="str">
            <v>78,600</v>
          </cell>
          <cell r="Z114" t="str">
            <v>Very high skill</v>
          </cell>
          <cell r="AA114">
            <v>1</v>
          </cell>
          <cell r="AB114">
            <v>54</v>
          </cell>
          <cell r="AC114">
            <v>46</v>
          </cell>
          <cell r="AD114" t="str">
            <v>59,800</v>
          </cell>
          <cell r="AE114" t="str">
            <v>4,200</v>
          </cell>
          <cell r="AF114" t="str">
            <v>5</v>
          </cell>
          <cell r="AG114">
            <v>5</v>
          </cell>
          <cell r="AH114">
            <v>5</v>
          </cell>
          <cell r="AI114">
            <v>5</v>
          </cell>
        </row>
        <row r="115">
          <cell r="B115">
            <v>2532</v>
          </cell>
          <cell r="C115" t="str">
            <v>Anaesthetists</v>
          </cell>
          <cell r="D115" t="str">
            <v>4,400</v>
          </cell>
          <cell r="E115" t="str">
            <v>81.0</v>
          </cell>
          <cell r="F115" t="str">
            <v>n/a</v>
          </cell>
          <cell r="G115" t="str">
            <v>n/a</v>
          </cell>
          <cell r="I115">
            <v>29</v>
          </cell>
          <cell r="K115" t="str">
            <v>Strong</v>
          </cell>
          <cell r="O115">
            <v>8</v>
          </cell>
          <cell r="Q115" t="str">
            <v>n/a</v>
          </cell>
          <cell r="R115" t="str">
            <v>n/a</v>
          </cell>
          <cell r="S115">
            <v>5</v>
          </cell>
          <cell r="T115" t="str">
            <v>n/a</v>
          </cell>
          <cell r="W115">
            <v>2000</v>
          </cell>
          <cell r="X115" t="str">
            <v>2,000</v>
          </cell>
          <cell r="Y115" t="str">
            <v>4,900</v>
          </cell>
          <cell r="Z115" t="str">
            <v>Very high skill</v>
          </cell>
          <cell r="AA115">
            <v>1</v>
          </cell>
          <cell r="AB115">
            <v>67</v>
          </cell>
          <cell r="AC115">
            <v>33</v>
          </cell>
          <cell r="AD115" t="str">
            <v>3,400</v>
          </cell>
          <cell r="AE115" t="str">
            <v>400</v>
          </cell>
          <cell r="AF115" t="str">
            <v>n/a</v>
          </cell>
          <cell r="AG115">
            <v>1</v>
          </cell>
          <cell r="AH115">
            <v>4</v>
          </cell>
          <cell r="AI115">
            <v>3</v>
          </cell>
        </row>
        <row r="116">
          <cell r="B116">
            <v>2533</v>
          </cell>
          <cell r="C116" t="str">
            <v>Specialist Physicians</v>
          </cell>
          <cell r="D116" t="str">
            <v>9,600</v>
          </cell>
          <cell r="E116" t="str">
            <v>79.0</v>
          </cell>
          <cell r="F116">
            <v>4976</v>
          </cell>
          <cell r="G116" t="str">
            <v>n/a</v>
          </cell>
          <cell r="I116">
            <v>38.5</v>
          </cell>
          <cell r="K116" t="str">
            <v>Strong</v>
          </cell>
          <cell r="O116">
            <v>8</v>
          </cell>
          <cell r="Q116" t="str">
            <v>n/a</v>
          </cell>
          <cell r="R116" t="str">
            <v>n/a</v>
          </cell>
          <cell r="S116">
            <v>5</v>
          </cell>
          <cell r="T116" t="str">
            <v>n/a</v>
          </cell>
          <cell r="W116">
            <v>2000</v>
          </cell>
          <cell r="X116" t="str">
            <v>2,000</v>
          </cell>
          <cell r="Y116" t="str">
            <v>10,500</v>
          </cell>
          <cell r="Z116" t="str">
            <v>Very high skill</v>
          </cell>
          <cell r="AA116">
            <v>1</v>
          </cell>
          <cell r="AB116">
            <v>57</v>
          </cell>
          <cell r="AC116">
            <v>43</v>
          </cell>
          <cell r="AD116" t="str">
            <v>6,900</v>
          </cell>
          <cell r="AE116" t="str">
            <v>400</v>
          </cell>
          <cell r="AF116" t="str">
            <v>5</v>
          </cell>
          <cell r="AG116">
            <v>2</v>
          </cell>
          <cell r="AH116">
            <v>4</v>
          </cell>
          <cell r="AI116">
            <v>4</v>
          </cell>
        </row>
        <row r="117">
          <cell r="B117">
            <v>2534</v>
          </cell>
          <cell r="C117" t="str">
            <v>Psychiatrists</v>
          </cell>
          <cell r="D117" t="str">
            <v>2,000</v>
          </cell>
          <cell r="E117" t="str">
            <v>71.0</v>
          </cell>
          <cell r="F117" t="str">
            <v>n/a</v>
          </cell>
          <cell r="G117" t="str">
            <v>n/a</v>
          </cell>
          <cell r="I117">
            <v>-57.1</v>
          </cell>
          <cell r="K117" t="str">
            <v>Moderate</v>
          </cell>
          <cell r="O117">
            <v>7</v>
          </cell>
          <cell r="Q117" t="str">
            <v>n/a</v>
          </cell>
          <cell r="R117" t="str">
            <v>n/a</v>
          </cell>
          <cell r="S117">
            <v>1</v>
          </cell>
          <cell r="T117" t="str">
            <v>n/a</v>
          </cell>
          <cell r="W117">
            <v>1000</v>
          </cell>
          <cell r="X117" t="str">
            <v>1,000</v>
          </cell>
          <cell r="Y117" t="str">
            <v>2,100</v>
          </cell>
          <cell r="Z117" t="str">
            <v>Very high skill</v>
          </cell>
          <cell r="AA117">
            <v>1</v>
          </cell>
          <cell r="AB117">
            <v>56</v>
          </cell>
          <cell r="AC117">
            <v>44</v>
          </cell>
          <cell r="AD117" t="str">
            <v>4,800</v>
          </cell>
          <cell r="AE117" t="str">
            <v>200</v>
          </cell>
          <cell r="AF117" t="str">
            <v>n/a</v>
          </cell>
          <cell r="AG117">
            <v>1</v>
          </cell>
          <cell r="AH117">
            <v>3</v>
          </cell>
          <cell r="AI117">
            <v>4</v>
          </cell>
        </row>
        <row r="118">
          <cell r="B118">
            <v>2535</v>
          </cell>
          <cell r="C118" t="str">
            <v>Surgeons</v>
          </cell>
          <cell r="D118" t="str">
            <v>9,800</v>
          </cell>
          <cell r="E118" t="str">
            <v>87.0</v>
          </cell>
          <cell r="F118" t="str">
            <v>n/a</v>
          </cell>
          <cell r="G118" t="str">
            <v>n/a</v>
          </cell>
          <cell r="I118">
            <v>47.5</v>
          </cell>
          <cell r="K118" t="str">
            <v>Strong</v>
          </cell>
          <cell r="O118">
            <v>9</v>
          </cell>
          <cell r="Q118" t="str">
            <v>n/a</v>
          </cell>
          <cell r="R118" t="str">
            <v>n/a</v>
          </cell>
          <cell r="S118">
            <v>5</v>
          </cell>
          <cell r="T118" t="str">
            <v>n/a</v>
          </cell>
          <cell r="W118">
            <v>1000</v>
          </cell>
          <cell r="X118" t="str">
            <v>1,000</v>
          </cell>
          <cell r="Y118" t="str">
            <v>10,800</v>
          </cell>
          <cell r="Z118" t="str">
            <v>Very high skill</v>
          </cell>
          <cell r="AA118">
            <v>1</v>
          </cell>
          <cell r="AB118">
            <v>82</v>
          </cell>
          <cell r="AC118">
            <v>18</v>
          </cell>
          <cell r="AD118" t="str">
            <v>6,600</v>
          </cell>
          <cell r="AE118" t="str">
            <v>200</v>
          </cell>
          <cell r="AF118" t="str">
            <v>n/a</v>
          </cell>
          <cell r="AG118">
            <v>2</v>
          </cell>
          <cell r="AH118">
            <v>4</v>
          </cell>
          <cell r="AI118">
            <v>2</v>
          </cell>
        </row>
        <row r="119">
          <cell r="B119">
            <v>2539</v>
          </cell>
          <cell r="C119" t="str">
            <v>Other Medical Practitioners</v>
          </cell>
          <cell r="D119" t="str">
            <v>14,700</v>
          </cell>
          <cell r="E119" t="str">
            <v>79.0</v>
          </cell>
          <cell r="F119" t="str">
            <v>n/a</v>
          </cell>
          <cell r="G119" t="str">
            <v>n/a</v>
          </cell>
          <cell r="I119">
            <v>-25.1</v>
          </cell>
          <cell r="K119" t="str">
            <v>Strong</v>
          </cell>
          <cell r="O119">
            <v>8</v>
          </cell>
          <cell r="Q119" t="str">
            <v>n/a</v>
          </cell>
          <cell r="R119" t="str">
            <v>n/a</v>
          </cell>
          <cell r="S119">
            <v>1</v>
          </cell>
          <cell r="T119" t="str">
            <v>n/a</v>
          </cell>
          <cell r="W119">
            <v>6000</v>
          </cell>
          <cell r="X119" t="str">
            <v>6,000</v>
          </cell>
          <cell r="Y119" t="str">
            <v>16,000</v>
          </cell>
          <cell r="Z119" t="str">
            <v>Very high skill</v>
          </cell>
          <cell r="AA119">
            <v>1</v>
          </cell>
          <cell r="AB119">
            <v>54</v>
          </cell>
          <cell r="AC119">
            <v>46</v>
          </cell>
          <cell r="AD119" t="str">
            <v>19,600</v>
          </cell>
          <cell r="AE119" t="str">
            <v>1,200</v>
          </cell>
          <cell r="AF119" t="str">
            <v>n/a</v>
          </cell>
          <cell r="AG119">
            <v>3</v>
          </cell>
          <cell r="AH119">
            <v>4</v>
          </cell>
          <cell r="AI119">
            <v>5</v>
          </cell>
        </row>
        <row r="120">
          <cell r="B120">
            <v>2541</v>
          </cell>
          <cell r="C120" t="str">
            <v>Midwives</v>
          </cell>
          <cell r="D120" t="str">
            <v>18,200</v>
          </cell>
          <cell r="E120" t="str">
            <v>39.0</v>
          </cell>
          <cell r="F120">
            <v>2204</v>
          </cell>
          <cell r="G120" t="str">
            <v>n/a</v>
          </cell>
          <cell r="I120">
            <v>1</v>
          </cell>
          <cell r="K120" t="str">
            <v>Very strong</v>
          </cell>
          <cell r="O120">
            <v>4</v>
          </cell>
          <cell r="Q120" t="str">
            <v>n/a</v>
          </cell>
          <cell r="R120" t="str">
            <v>n/a</v>
          </cell>
          <cell r="S120">
            <v>2</v>
          </cell>
          <cell r="T120" t="str">
            <v>n/a</v>
          </cell>
          <cell r="W120">
            <v>10000</v>
          </cell>
          <cell r="X120" t="str">
            <v>10,000</v>
          </cell>
          <cell r="Y120" t="str">
            <v>22,800</v>
          </cell>
          <cell r="Z120" t="str">
            <v>Very high skill</v>
          </cell>
          <cell r="AA120">
            <v>1</v>
          </cell>
          <cell r="AB120">
            <v>2</v>
          </cell>
          <cell r="AC120">
            <v>98</v>
          </cell>
          <cell r="AD120" t="str">
            <v>18,000</v>
          </cell>
          <cell r="AE120" t="str">
            <v>2,000</v>
          </cell>
          <cell r="AF120" t="str">
            <v>4</v>
          </cell>
          <cell r="AG120">
            <v>3</v>
          </cell>
          <cell r="AH120">
            <v>5</v>
          </cell>
          <cell r="AI120">
            <v>9</v>
          </cell>
        </row>
        <row r="121">
          <cell r="B121">
            <v>2542</v>
          </cell>
          <cell r="C121" t="str">
            <v>Nurse Educators and Researchers</v>
          </cell>
          <cell r="D121" t="str">
            <v>8,600</v>
          </cell>
          <cell r="E121" t="str">
            <v>59.0</v>
          </cell>
          <cell r="F121">
            <v>2192</v>
          </cell>
          <cell r="G121" t="str">
            <v>n/a</v>
          </cell>
          <cell r="I121">
            <v>48</v>
          </cell>
          <cell r="K121" t="str">
            <v>Very strong</v>
          </cell>
          <cell r="O121">
            <v>6</v>
          </cell>
          <cell r="Q121" t="str">
            <v>n/a</v>
          </cell>
          <cell r="R121" t="str">
            <v>n/a</v>
          </cell>
          <cell r="S121">
            <v>5</v>
          </cell>
          <cell r="T121" t="str">
            <v>n/a</v>
          </cell>
          <cell r="W121">
            <v>3000</v>
          </cell>
          <cell r="X121" t="str">
            <v>3,000</v>
          </cell>
          <cell r="Y121" t="str">
            <v>9,900</v>
          </cell>
          <cell r="Z121" t="str">
            <v>Very high skill</v>
          </cell>
          <cell r="AA121">
            <v>1</v>
          </cell>
          <cell r="AB121">
            <v>9</v>
          </cell>
          <cell r="AC121">
            <v>91</v>
          </cell>
          <cell r="AD121" t="str">
            <v>5,800</v>
          </cell>
          <cell r="AE121" t="str">
            <v>600</v>
          </cell>
          <cell r="AF121" t="str">
            <v>4</v>
          </cell>
          <cell r="AG121">
            <v>2</v>
          </cell>
          <cell r="AH121">
            <v>5</v>
          </cell>
          <cell r="AI121">
            <v>9</v>
          </cell>
        </row>
        <row r="122">
          <cell r="B122">
            <v>2543</v>
          </cell>
          <cell r="C122" t="str">
            <v>Nurse Managers</v>
          </cell>
          <cell r="D122" t="str">
            <v>20,300</v>
          </cell>
          <cell r="E122" t="str">
            <v>76.0</v>
          </cell>
          <cell r="F122">
            <v>2292</v>
          </cell>
          <cell r="G122" t="str">
            <v>n/a</v>
          </cell>
          <cell r="I122">
            <v>7.2</v>
          </cell>
          <cell r="K122" t="str">
            <v>Very strong</v>
          </cell>
          <cell r="O122">
            <v>8</v>
          </cell>
          <cell r="Q122" t="str">
            <v>n/a</v>
          </cell>
          <cell r="R122" t="str">
            <v>n/a</v>
          </cell>
          <cell r="S122">
            <v>3</v>
          </cell>
          <cell r="T122" t="str">
            <v>n/a</v>
          </cell>
          <cell r="W122">
            <v>12000</v>
          </cell>
          <cell r="X122" t="str">
            <v>12,000</v>
          </cell>
          <cell r="Y122" t="str">
            <v>24,000</v>
          </cell>
          <cell r="Z122" t="str">
            <v>Very high skill</v>
          </cell>
          <cell r="AA122">
            <v>1</v>
          </cell>
          <cell r="AB122">
            <v>13</v>
          </cell>
          <cell r="AC122">
            <v>87</v>
          </cell>
          <cell r="AD122" t="str">
            <v>18,900</v>
          </cell>
          <cell r="AE122" t="str">
            <v>2,400</v>
          </cell>
          <cell r="AF122" t="str">
            <v>4</v>
          </cell>
          <cell r="AG122">
            <v>3</v>
          </cell>
          <cell r="AH122">
            <v>5</v>
          </cell>
          <cell r="AI122">
            <v>9</v>
          </cell>
        </row>
        <row r="123">
          <cell r="B123">
            <v>2544</v>
          </cell>
          <cell r="C123" t="str">
            <v>Registered Nurses</v>
          </cell>
          <cell r="D123" t="str">
            <v>298,400</v>
          </cell>
          <cell r="E123" t="str">
            <v>50.0</v>
          </cell>
          <cell r="F123">
            <v>1909</v>
          </cell>
          <cell r="G123" t="str">
            <v>n/a</v>
          </cell>
          <cell r="I123">
            <v>14.8</v>
          </cell>
          <cell r="K123" t="str">
            <v>Very strong</v>
          </cell>
          <cell r="O123">
            <v>5</v>
          </cell>
          <cell r="Q123" t="str">
            <v>n/a</v>
          </cell>
          <cell r="R123" t="str">
            <v>n/a</v>
          </cell>
          <cell r="S123">
            <v>4</v>
          </cell>
          <cell r="T123" t="str">
            <v>n/a</v>
          </cell>
          <cell r="W123">
            <v>147000</v>
          </cell>
          <cell r="X123" t="str">
            <v>147,000</v>
          </cell>
          <cell r="Y123" t="str">
            <v>344,800</v>
          </cell>
          <cell r="Z123" t="str">
            <v>Very high skill</v>
          </cell>
          <cell r="AA123">
            <v>1</v>
          </cell>
          <cell r="AB123">
            <v>11</v>
          </cell>
          <cell r="AC123">
            <v>89</v>
          </cell>
          <cell r="AD123" t="str">
            <v>259,900</v>
          </cell>
          <cell r="AE123" t="str">
            <v>29,400</v>
          </cell>
          <cell r="AF123" t="str">
            <v>4</v>
          </cell>
          <cell r="AG123">
            <v>5</v>
          </cell>
          <cell r="AH123">
            <v>5</v>
          </cell>
          <cell r="AI123">
            <v>9</v>
          </cell>
        </row>
        <row r="124">
          <cell r="B124">
            <v>2611</v>
          </cell>
          <cell r="C124" t="str">
            <v>ICT Business and Systems Analysts</v>
          </cell>
          <cell r="D124" t="str">
            <v>34,100</v>
          </cell>
          <cell r="E124" t="str">
            <v>90.0</v>
          </cell>
          <cell r="F124">
            <v>2274</v>
          </cell>
          <cell r="G124" t="str">
            <v>n/a</v>
          </cell>
          <cell r="I124">
            <v>41</v>
          </cell>
          <cell r="K124" t="str">
            <v>Very strong</v>
          </cell>
          <cell r="O124">
            <v>9</v>
          </cell>
          <cell r="Q124" t="str">
            <v>n/a</v>
          </cell>
          <cell r="R124" t="str">
            <v>n/a</v>
          </cell>
          <cell r="S124">
            <v>5</v>
          </cell>
          <cell r="T124" t="str">
            <v>n/a</v>
          </cell>
          <cell r="W124">
            <v>12000</v>
          </cell>
          <cell r="X124" t="str">
            <v>12,000</v>
          </cell>
          <cell r="Y124" t="str">
            <v>43,500</v>
          </cell>
          <cell r="Z124" t="str">
            <v>Very high skill</v>
          </cell>
          <cell r="AA124">
            <v>1</v>
          </cell>
          <cell r="AB124">
            <v>70</v>
          </cell>
          <cell r="AC124">
            <v>30</v>
          </cell>
          <cell r="AD124" t="str">
            <v>24,200</v>
          </cell>
          <cell r="AE124" t="str">
            <v>2,400</v>
          </cell>
          <cell r="AF124" t="str">
            <v>4</v>
          </cell>
          <cell r="AG124">
            <v>4</v>
          </cell>
          <cell r="AH124">
            <v>5</v>
          </cell>
          <cell r="AI124">
            <v>3</v>
          </cell>
        </row>
        <row r="125">
          <cell r="B125">
            <v>2612</v>
          </cell>
          <cell r="C125" t="str">
            <v>Multimedia Specialists and Web Developers</v>
          </cell>
          <cell r="D125" t="str">
            <v>21,700</v>
          </cell>
          <cell r="E125" t="str">
            <v>80.0</v>
          </cell>
          <cell r="F125">
            <v>1596</v>
          </cell>
          <cell r="G125" t="str">
            <v>n/a</v>
          </cell>
          <cell r="I125">
            <v>121.8</v>
          </cell>
          <cell r="K125" t="str">
            <v>Very strong</v>
          </cell>
          <cell r="O125">
            <v>8</v>
          </cell>
          <cell r="Q125" t="str">
            <v>n/a</v>
          </cell>
          <cell r="R125" t="str">
            <v>n/a</v>
          </cell>
          <cell r="S125">
            <v>5</v>
          </cell>
          <cell r="T125" t="str">
            <v>n/a</v>
          </cell>
          <cell r="W125">
            <v>10000</v>
          </cell>
          <cell r="X125" t="str">
            <v>10,000</v>
          </cell>
          <cell r="Y125" t="str">
            <v>27,100</v>
          </cell>
          <cell r="Z125" t="str">
            <v>Very high skill</v>
          </cell>
          <cell r="AA125">
            <v>1</v>
          </cell>
          <cell r="AB125">
            <v>83</v>
          </cell>
          <cell r="AC125">
            <v>17</v>
          </cell>
          <cell r="AD125" t="str">
            <v>9,800</v>
          </cell>
          <cell r="AE125" t="str">
            <v>2,000</v>
          </cell>
          <cell r="AF125" t="str">
            <v>3</v>
          </cell>
          <cell r="AG125">
            <v>3</v>
          </cell>
          <cell r="AH125">
            <v>5</v>
          </cell>
          <cell r="AI125">
            <v>2</v>
          </cell>
        </row>
        <row r="126">
          <cell r="B126">
            <v>2613</v>
          </cell>
          <cell r="C126" t="str">
            <v>Software and Applications Programmers</v>
          </cell>
          <cell r="D126" t="str">
            <v>153,700</v>
          </cell>
          <cell r="E126" t="str">
            <v>90.0</v>
          </cell>
          <cell r="F126">
            <v>2003</v>
          </cell>
          <cell r="G126" t="str">
            <v>n/a</v>
          </cell>
          <cell r="I126">
            <v>51.6</v>
          </cell>
          <cell r="K126" t="str">
            <v>Very strong</v>
          </cell>
          <cell r="O126">
            <v>9</v>
          </cell>
          <cell r="Q126" t="str">
            <v>n/a</v>
          </cell>
          <cell r="R126" t="str">
            <v>n/a</v>
          </cell>
          <cell r="S126">
            <v>5</v>
          </cell>
          <cell r="T126" t="str">
            <v>n/a</v>
          </cell>
          <cell r="W126">
            <v>80000</v>
          </cell>
          <cell r="X126" t="str">
            <v>80,000</v>
          </cell>
          <cell r="Y126" t="str">
            <v>199,800</v>
          </cell>
          <cell r="Z126" t="str">
            <v>Very high skill</v>
          </cell>
          <cell r="AA126">
            <v>1</v>
          </cell>
          <cell r="AB126">
            <v>83</v>
          </cell>
          <cell r="AC126">
            <v>17</v>
          </cell>
          <cell r="AD126" t="str">
            <v>101,400</v>
          </cell>
          <cell r="AE126" t="str">
            <v>16,000</v>
          </cell>
          <cell r="AF126" t="str">
            <v>4</v>
          </cell>
          <cell r="AG126">
            <v>5</v>
          </cell>
          <cell r="AH126">
            <v>5</v>
          </cell>
          <cell r="AI126">
            <v>2</v>
          </cell>
        </row>
        <row r="127">
          <cell r="B127">
            <v>2621</v>
          </cell>
          <cell r="C127" t="str">
            <v>Database &amp; Systems Administrators &amp; ICT Security</v>
          </cell>
          <cell r="D127" t="str">
            <v>50,500</v>
          </cell>
          <cell r="E127" t="str">
            <v>89.0</v>
          </cell>
          <cell r="F127">
            <v>1932</v>
          </cell>
          <cell r="G127" t="str">
            <v>n/a</v>
          </cell>
          <cell r="I127">
            <v>26.1</v>
          </cell>
          <cell r="K127" t="str">
            <v>Very strong</v>
          </cell>
          <cell r="O127">
            <v>9</v>
          </cell>
          <cell r="Q127" t="str">
            <v>n/a</v>
          </cell>
          <cell r="R127" t="str">
            <v>n/a</v>
          </cell>
          <cell r="S127">
            <v>5</v>
          </cell>
          <cell r="T127" t="str">
            <v>n/a</v>
          </cell>
          <cell r="W127">
            <v>26000</v>
          </cell>
          <cell r="X127" t="str">
            <v>26,000</v>
          </cell>
          <cell r="Y127" t="str">
            <v>60,500</v>
          </cell>
          <cell r="Z127" t="str">
            <v>Very high skill</v>
          </cell>
          <cell r="AA127">
            <v>1</v>
          </cell>
          <cell r="AB127">
            <v>79</v>
          </cell>
          <cell r="AC127">
            <v>21</v>
          </cell>
          <cell r="AD127" t="str">
            <v>40,100</v>
          </cell>
          <cell r="AE127" t="str">
            <v>5,200</v>
          </cell>
          <cell r="AF127" t="str">
            <v>4</v>
          </cell>
          <cell r="AG127">
            <v>5</v>
          </cell>
          <cell r="AH127">
            <v>5</v>
          </cell>
          <cell r="AI127">
            <v>2</v>
          </cell>
        </row>
        <row r="128">
          <cell r="B128">
            <v>2631</v>
          </cell>
          <cell r="C128" t="str">
            <v>Computer Network Professionals</v>
          </cell>
          <cell r="D128" t="str">
            <v>49,100</v>
          </cell>
          <cell r="E128" t="str">
            <v>92.0</v>
          </cell>
          <cell r="F128">
            <v>2021</v>
          </cell>
          <cell r="G128" t="str">
            <v>n/a</v>
          </cell>
          <cell r="I128">
            <v>67.900000000000006</v>
          </cell>
          <cell r="K128" t="str">
            <v>Very strong</v>
          </cell>
          <cell r="O128">
            <v>9</v>
          </cell>
          <cell r="Q128" t="str">
            <v>n/a</v>
          </cell>
          <cell r="R128" t="str">
            <v>n/a</v>
          </cell>
          <cell r="S128">
            <v>5</v>
          </cell>
          <cell r="T128" t="str">
            <v>n/a</v>
          </cell>
          <cell r="W128">
            <v>17000</v>
          </cell>
          <cell r="X128" t="str">
            <v>17,000</v>
          </cell>
          <cell r="Y128" t="str">
            <v>64,000</v>
          </cell>
          <cell r="Z128" t="str">
            <v>Very high skill</v>
          </cell>
          <cell r="AA128">
            <v>1</v>
          </cell>
          <cell r="AB128">
            <v>92</v>
          </cell>
          <cell r="AC128">
            <v>8</v>
          </cell>
          <cell r="AD128" t="str">
            <v>29,200</v>
          </cell>
          <cell r="AE128" t="str">
            <v>3,400</v>
          </cell>
          <cell r="AF128" t="str">
            <v>4</v>
          </cell>
          <cell r="AG128">
            <v>4</v>
          </cell>
          <cell r="AH128">
            <v>5</v>
          </cell>
          <cell r="AI128">
            <v>1</v>
          </cell>
        </row>
        <row r="129">
          <cell r="B129">
            <v>2632</v>
          </cell>
          <cell r="C129" t="str">
            <v>ICT Support and Test Engineers</v>
          </cell>
          <cell r="D129" t="str">
            <v>12,100</v>
          </cell>
          <cell r="E129" t="str">
            <v>91.0</v>
          </cell>
          <cell r="F129">
            <v>2019</v>
          </cell>
          <cell r="G129" t="str">
            <v>n/a</v>
          </cell>
          <cell r="I129">
            <v>78.099999999999994</v>
          </cell>
          <cell r="K129" t="str">
            <v>Very strong</v>
          </cell>
          <cell r="O129">
            <v>9</v>
          </cell>
          <cell r="Q129" t="str">
            <v>n/a</v>
          </cell>
          <cell r="R129" t="str">
            <v>n/a</v>
          </cell>
          <cell r="S129">
            <v>5</v>
          </cell>
          <cell r="T129" t="str">
            <v>n/a</v>
          </cell>
          <cell r="W129">
            <v>5000</v>
          </cell>
          <cell r="X129" t="str">
            <v>5,000</v>
          </cell>
          <cell r="Y129" t="str">
            <v>16,300</v>
          </cell>
          <cell r="Z129" t="str">
            <v>Very high skill</v>
          </cell>
          <cell r="AA129">
            <v>1</v>
          </cell>
          <cell r="AB129">
            <v>76</v>
          </cell>
          <cell r="AC129">
            <v>24</v>
          </cell>
          <cell r="AD129" t="str">
            <v>6,800</v>
          </cell>
          <cell r="AE129" t="str">
            <v>1,000</v>
          </cell>
          <cell r="AF129" t="str">
            <v>4</v>
          </cell>
          <cell r="AG129">
            <v>3</v>
          </cell>
          <cell r="AH129">
            <v>5</v>
          </cell>
          <cell r="AI129">
            <v>2</v>
          </cell>
        </row>
        <row r="130">
          <cell r="B130">
            <v>2633</v>
          </cell>
          <cell r="C130" t="str">
            <v>Telecommunications Engineering Professionals</v>
          </cell>
          <cell r="D130" t="str">
            <v>13,100</v>
          </cell>
          <cell r="E130" t="str">
            <v>92.0</v>
          </cell>
          <cell r="F130">
            <v>2279</v>
          </cell>
          <cell r="G130" t="str">
            <v>n/a</v>
          </cell>
          <cell r="I130">
            <v>29.2</v>
          </cell>
          <cell r="K130" t="str">
            <v>Very strong</v>
          </cell>
          <cell r="O130">
            <v>9</v>
          </cell>
          <cell r="Q130" t="str">
            <v>n/a</v>
          </cell>
          <cell r="R130" t="str">
            <v>n/a</v>
          </cell>
          <cell r="S130">
            <v>5</v>
          </cell>
          <cell r="T130" t="str">
            <v>n/a</v>
          </cell>
          <cell r="W130">
            <v>10000</v>
          </cell>
          <cell r="X130" t="str">
            <v>10,000</v>
          </cell>
          <cell r="Y130" t="str">
            <v>15,200</v>
          </cell>
          <cell r="Z130" t="str">
            <v>Very high skill</v>
          </cell>
          <cell r="AA130">
            <v>1</v>
          </cell>
          <cell r="AB130">
            <v>83</v>
          </cell>
          <cell r="AC130">
            <v>17</v>
          </cell>
          <cell r="AD130" t="str">
            <v>10,100</v>
          </cell>
          <cell r="AE130" t="str">
            <v>2,000</v>
          </cell>
          <cell r="AF130" t="str">
            <v>5</v>
          </cell>
          <cell r="AG130">
            <v>3</v>
          </cell>
          <cell r="AH130">
            <v>5</v>
          </cell>
          <cell r="AI130">
            <v>2</v>
          </cell>
        </row>
        <row r="131">
          <cell r="B131">
            <v>2711</v>
          </cell>
          <cell r="C131" t="str">
            <v>Barristers</v>
          </cell>
          <cell r="D131" t="str">
            <v>8,700</v>
          </cell>
          <cell r="E131" t="str">
            <v>85.0</v>
          </cell>
          <cell r="F131" t="str">
            <v>n/a</v>
          </cell>
          <cell r="G131" t="str">
            <v>n/a</v>
          </cell>
          <cell r="I131">
            <v>5</v>
          </cell>
          <cell r="K131" t="str">
            <v>Very strong</v>
          </cell>
          <cell r="O131">
            <v>9</v>
          </cell>
          <cell r="Q131" t="str">
            <v>n/a</v>
          </cell>
          <cell r="R131" t="str">
            <v>n/a</v>
          </cell>
          <cell r="S131">
            <v>3</v>
          </cell>
          <cell r="T131" t="str">
            <v>n/a</v>
          </cell>
          <cell r="W131">
            <v>5000</v>
          </cell>
          <cell r="X131" t="str">
            <v>5,000</v>
          </cell>
          <cell r="Y131" t="str">
            <v>10,400</v>
          </cell>
          <cell r="Z131" t="str">
            <v>Very high skill</v>
          </cell>
          <cell r="AA131">
            <v>1</v>
          </cell>
          <cell r="AB131">
            <v>68</v>
          </cell>
          <cell r="AC131">
            <v>32</v>
          </cell>
          <cell r="AD131" t="str">
            <v>8,300</v>
          </cell>
          <cell r="AE131" t="str">
            <v>1,000</v>
          </cell>
          <cell r="AF131" t="str">
            <v>n/a</v>
          </cell>
          <cell r="AG131">
            <v>2</v>
          </cell>
          <cell r="AH131">
            <v>5</v>
          </cell>
          <cell r="AI131">
            <v>3</v>
          </cell>
        </row>
        <row r="132">
          <cell r="B132">
            <v>2712</v>
          </cell>
          <cell r="C132" t="str">
            <v>Judicial and Other Legal Professionals</v>
          </cell>
          <cell r="D132" t="str">
            <v>10,800</v>
          </cell>
          <cell r="E132" t="str">
            <v>73.0</v>
          </cell>
          <cell r="F132">
            <v>1978</v>
          </cell>
          <cell r="G132" t="str">
            <v>n/a</v>
          </cell>
          <cell r="I132">
            <v>-24.4</v>
          </cell>
          <cell r="K132" t="str">
            <v>Strong</v>
          </cell>
          <cell r="O132">
            <v>7</v>
          </cell>
          <cell r="Q132" t="str">
            <v>n/a</v>
          </cell>
          <cell r="R132" t="str">
            <v>n/a</v>
          </cell>
          <cell r="S132">
            <v>1</v>
          </cell>
          <cell r="T132" t="str">
            <v>n/a</v>
          </cell>
          <cell r="W132">
            <v>4000</v>
          </cell>
          <cell r="X132" t="str">
            <v>4,000</v>
          </cell>
          <cell r="Y132" t="str">
            <v>11,700</v>
          </cell>
          <cell r="Z132" t="str">
            <v>Very high skill</v>
          </cell>
          <cell r="AA132">
            <v>1</v>
          </cell>
          <cell r="AB132">
            <v>42</v>
          </cell>
          <cell r="AC132">
            <v>58</v>
          </cell>
          <cell r="AD132" t="str">
            <v>14,300</v>
          </cell>
          <cell r="AE132" t="str">
            <v>800</v>
          </cell>
          <cell r="AF132" t="str">
            <v>4</v>
          </cell>
          <cell r="AG132">
            <v>3</v>
          </cell>
          <cell r="AH132">
            <v>4</v>
          </cell>
          <cell r="AI132">
            <v>6</v>
          </cell>
        </row>
        <row r="133">
          <cell r="B133">
            <v>2713</v>
          </cell>
          <cell r="C133" t="str">
            <v>Solicitors</v>
          </cell>
          <cell r="D133" t="str">
            <v>94,500</v>
          </cell>
          <cell r="E133" t="str">
            <v>84.0</v>
          </cell>
          <cell r="F133">
            <v>1646</v>
          </cell>
          <cell r="G133" t="str">
            <v>n/a</v>
          </cell>
          <cell r="I133">
            <v>32.1</v>
          </cell>
          <cell r="K133" t="str">
            <v>Very strong</v>
          </cell>
          <cell r="O133">
            <v>8</v>
          </cell>
          <cell r="Q133" t="str">
            <v>n/a</v>
          </cell>
          <cell r="R133" t="str">
            <v>n/a</v>
          </cell>
          <cell r="S133">
            <v>5</v>
          </cell>
          <cell r="T133" t="str">
            <v>n/a</v>
          </cell>
          <cell r="W133">
            <v>13000</v>
          </cell>
          <cell r="X133" t="str">
            <v>13,000</v>
          </cell>
          <cell r="Y133" t="str">
            <v>113,700</v>
          </cell>
          <cell r="Z133" t="str">
            <v>Very high skill</v>
          </cell>
          <cell r="AA133">
            <v>1</v>
          </cell>
          <cell r="AB133">
            <v>49</v>
          </cell>
          <cell r="AC133">
            <v>51</v>
          </cell>
          <cell r="AD133" t="str">
            <v>71,500</v>
          </cell>
          <cell r="AE133" t="str">
            <v>2,600</v>
          </cell>
          <cell r="AF133" t="str">
            <v>5</v>
          </cell>
          <cell r="AG133">
            <v>5</v>
          </cell>
          <cell r="AH133">
            <v>5</v>
          </cell>
          <cell r="AI133">
            <v>5</v>
          </cell>
        </row>
        <row r="134">
          <cell r="B134">
            <v>2721</v>
          </cell>
          <cell r="C134" t="str">
            <v>Counsellors</v>
          </cell>
          <cell r="D134" t="str">
            <v>33,000</v>
          </cell>
          <cell r="E134" t="str">
            <v>51.0</v>
          </cell>
          <cell r="F134">
            <v>1584</v>
          </cell>
          <cell r="G134" t="str">
            <v>n/a</v>
          </cell>
          <cell r="I134">
            <v>54.5</v>
          </cell>
          <cell r="K134" t="str">
            <v>Strong</v>
          </cell>
          <cell r="O134">
            <v>5</v>
          </cell>
          <cell r="Q134" t="str">
            <v>n/a</v>
          </cell>
          <cell r="R134" t="str">
            <v>n/a</v>
          </cell>
          <cell r="S134">
            <v>5</v>
          </cell>
          <cell r="T134" t="str">
            <v>n/a</v>
          </cell>
          <cell r="W134">
            <v>22000</v>
          </cell>
          <cell r="X134" t="str">
            <v>22,000</v>
          </cell>
          <cell r="Y134" t="str">
            <v>37,800</v>
          </cell>
          <cell r="Z134" t="str">
            <v>Very high skill</v>
          </cell>
          <cell r="AA134">
            <v>1</v>
          </cell>
          <cell r="AB134">
            <v>23</v>
          </cell>
          <cell r="AC134">
            <v>77</v>
          </cell>
          <cell r="AD134" t="str">
            <v>21,400</v>
          </cell>
          <cell r="AE134" t="str">
            <v>4,400</v>
          </cell>
          <cell r="AF134" t="str">
            <v>3</v>
          </cell>
          <cell r="AG134">
            <v>4</v>
          </cell>
          <cell r="AH134">
            <v>4</v>
          </cell>
          <cell r="AI134">
            <v>8</v>
          </cell>
        </row>
        <row r="135">
          <cell r="B135">
            <v>2722</v>
          </cell>
          <cell r="C135" t="str">
            <v>Ministers of Religion</v>
          </cell>
          <cell r="D135" t="str">
            <v>18,200</v>
          </cell>
          <cell r="E135" t="str">
            <v>70.0</v>
          </cell>
          <cell r="F135" t="str">
            <v>n/a</v>
          </cell>
          <cell r="G135" t="str">
            <v>n/a</v>
          </cell>
          <cell r="I135">
            <v>14.9</v>
          </cell>
          <cell r="K135" t="str">
            <v>Stable</v>
          </cell>
          <cell r="O135">
            <v>7</v>
          </cell>
          <cell r="Q135" t="str">
            <v>n/a</v>
          </cell>
          <cell r="R135" t="str">
            <v>n/a</v>
          </cell>
          <cell r="S135">
            <v>4</v>
          </cell>
          <cell r="T135" t="str">
            <v>n/a</v>
          </cell>
          <cell r="W135">
            <v>12000</v>
          </cell>
          <cell r="X135" t="str">
            <v>12,000</v>
          </cell>
          <cell r="Y135" t="str">
            <v>18,000</v>
          </cell>
          <cell r="Z135" t="str">
            <v>Very high skill</v>
          </cell>
          <cell r="AA135">
            <v>1</v>
          </cell>
          <cell r="AB135">
            <v>72</v>
          </cell>
          <cell r="AC135">
            <v>29</v>
          </cell>
          <cell r="AD135" t="str">
            <v>15,800</v>
          </cell>
          <cell r="AE135" t="str">
            <v>2,400</v>
          </cell>
          <cell r="AF135" t="str">
            <v>n/a</v>
          </cell>
          <cell r="AG135">
            <v>3</v>
          </cell>
          <cell r="AH135">
            <v>2</v>
          </cell>
          <cell r="AI135">
            <v>3</v>
          </cell>
        </row>
        <row r="136">
          <cell r="B136">
            <v>2723</v>
          </cell>
          <cell r="C136" t="str">
            <v>Psychologists and Psychotherapists</v>
          </cell>
          <cell r="D136" t="str">
            <v>36,100</v>
          </cell>
          <cell r="E136" t="str">
            <v>52.0</v>
          </cell>
          <cell r="F136">
            <v>1857</v>
          </cell>
          <cell r="G136" t="str">
            <v>n/a</v>
          </cell>
          <cell r="I136">
            <v>53.8</v>
          </cell>
          <cell r="K136" t="str">
            <v>Very strong</v>
          </cell>
          <cell r="O136">
            <v>5</v>
          </cell>
          <cell r="Q136" t="str">
            <v>n/a</v>
          </cell>
          <cell r="R136" t="str">
            <v>n/a</v>
          </cell>
          <cell r="S136">
            <v>5</v>
          </cell>
          <cell r="T136" t="str">
            <v>n/a</v>
          </cell>
          <cell r="W136">
            <v>38000</v>
          </cell>
          <cell r="X136" t="str">
            <v>38,000</v>
          </cell>
          <cell r="Y136" t="str">
            <v>44,400</v>
          </cell>
          <cell r="Z136" t="str">
            <v>Very high skill</v>
          </cell>
          <cell r="AA136">
            <v>1</v>
          </cell>
          <cell r="AB136">
            <v>20</v>
          </cell>
          <cell r="AC136">
            <v>80</v>
          </cell>
          <cell r="AD136" t="str">
            <v>23,500</v>
          </cell>
          <cell r="AE136" t="str">
            <v>7,600</v>
          </cell>
          <cell r="AF136" t="str">
            <v>4</v>
          </cell>
          <cell r="AG136">
            <v>4</v>
          </cell>
          <cell r="AH136">
            <v>5</v>
          </cell>
          <cell r="AI136">
            <v>8</v>
          </cell>
        </row>
        <row r="137">
          <cell r="B137">
            <v>2724</v>
          </cell>
          <cell r="C137" t="str">
            <v>Social Professionals</v>
          </cell>
          <cell r="D137" t="str">
            <v>17,600</v>
          </cell>
          <cell r="E137" t="str">
            <v>39.0</v>
          </cell>
          <cell r="F137">
            <v>1942</v>
          </cell>
          <cell r="G137" t="str">
            <v>n/a</v>
          </cell>
          <cell r="I137">
            <v>73.099999999999994</v>
          </cell>
          <cell r="K137" t="str">
            <v>Strong</v>
          </cell>
          <cell r="O137">
            <v>4</v>
          </cell>
          <cell r="Q137" t="str">
            <v>n/a</v>
          </cell>
          <cell r="R137" t="str">
            <v>n/a</v>
          </cell>
          <cell r="S137">
            <v>5</v>
          </cell>
          <cell r="T137" t="str">
            <v>n/a</v>
          </cell>
          <cell r="W137">
            <v>8000</v>
          </cell>
          <cell r="X137" t="str">
            <v>8,000</v>
          </cell>
          <cell r="Y137" t="str">
            <v>19,700</v>
          </cell>
          <cell r="Z137" t="str">
            <v>Very high skill</v>
          </cell>
          <cell r="AA137">
            <v>1</v>
          </cell>
          <cell r="AB137">
            <v>36</v>
          </cell>
          <cell r="AC137">
            <v>64</v>
          </cell>
          <cell r="AD137" t="str">
            <v>10,200</v>
          </cell>
          <cell r="AE137" t="str">
            <v>1,600</v>
          </cell>
          <cell r="AF137" t="str">
            <v>4</v>
          </cell>
          <cell r="AG137">
            <v>3</v>
          </cell>
          <cell r="AH137">
            <v>4</v>
          </cell>
          <cell r="AI137">
            <v>6</v>
          </cell>
        </row>
        <row r="138">
          <cell r="B138">
            <v>2725</v>
          </cell>
          <cell r="C138" t="str">
            <v>Social Workers</v>
          </cell>
          <cell r="D138" t="str">
            <v>30,000</v>
          </cell>
          <cell r="E138" t="str">
            <v>64.0</v>
          </cell>
          <cell r="F138">
            <v>1829</v>
          </cell>
          <cell r="G138" t="str">
            <v>n/a</v>
          </cell>
          <cell r="I138">
            <v>0.3</v>
          </cell>
          <cell r="K138" t="str">
            <v>Very strong</v>
          </cell>
          <cell r="O138">
            <v>6</v>
          </cell>
          <cell r="Q138" t="str">
            <v>n/a</v>
          </cell>
          <cell r="R138" t="str">
            <v>n/a</v>
          </cell>
          <cell r="S138">
            <v>2</v>
          </cell>
          <cell r="T138" t="str">
            <v>n/a</v>
          </cell>
          <cell r="W138">
            <v>23000</v>
          </cell>
          <cell r="X138" t="str">
            <v>23,000</v>
          </cell>
          <cell r="Y138" t="str">
            <v>34,600</v>
          </cell>
          <cell r="Z138" t="str">
            <v>Very high skill</v>
          </cell>
          <cell r="AA138">
            <v>1</v>
          </cell>
          <cell r="AB138">
            <v>16</v>
          </cell>
          <cell r="AC138">
            <v>84</v>
          </cell>
          <cell r="AD138" t="str">
            <v>29,900</v>
          </cell>
          <cell r="AE138" t="str">
            <v>4,600</v>
          </cell>
          <cell r="AF138" t="str">
            <v>5</v>
          </cell>
          <cell r="AG138">
            <v>4</v>
          </cell>
          <cell r="AH138">
            <v>5</v>
          </cell>
          <cell r="AI138">
            <v>8</v>
          </cell>
        </row>
        <row r="139">
          <cell r="B139">
            <v>2726</v>
          </cell>
          <cell r="C139" t="str">
            <v>Welfare, Recreation and Community Arts Workers</v>
          </cell>
          <cell r="D139" t="str">
            <v>36,100</v>
          </cell>
          <cell r="E139" t="str">
            <v>63.0</v>
          </cell>
          <cell r="F139">
            <v>1374</v>
          </cell>
          <cell r="G139" t="str">
            <v>n/a</v>
          </cell>
          <cell r="I139">
            <v>40.4</v>
          </cell>
          <cell r="K139" t="str">
            <v>Very strong</v>
          </cell>
          <cell r="O139">
            <v>6</v>
          </cell>
          <cell r="Q139" t="str">
            <v>n/a</v>
          </cell>
          <cell r="R139" t="str">
            <v>n/a</v>
          </cell>
          <cell r="S139">
            <v>5</v>
          </cell>
          <cell r="T139" t="str">
            <v>n/a</v>
          </cell>
          <cell r="W139">
            <v>39000</v>
          </cell>
          <cell r="X139" t="str">
            <v>39,000</v>
          </cell>
          <cell r="Y139" t="str">
            <v>44,400</v>
          </cell>
          <cell r="Z139" t="str">
            <v>Very high skill</v>
          </cell>
          <cell r="AA139">
            <v>1</v>
          </cell>
          <cell r="AB139">
            <v>22</v>
          </cell>
          <cell r="AC139">
            <v>78</v>
          </cell>
          <cell r="AD139" t="str">
            <v>25,700</v>
          </cell>
          <cell r="AE139" t="str">
            <v>7,800</v>
          </cell>
          <cell r="AF139" t="str">
            <v>3</v>
          </cell>
          <cell r="AG139">
            <v>4</v>
          </cell>
          <cell r="AH139">
            <v>5</v>
          </cell>
          <cell r="AI139">
            <v>8</v>
          </cell>
        </row>
        <row r="140">
          <cell r="B140">
            <v>3111</v>
          </cell>
          <cell r="C140" t="str">
            <v>Agricultural Technicians</v>
          </cell>
          <cell r="D140" t="str">
            <v>2,300</v>
          </cell>
          <cell r="E140" t="str">
            <v>80.0</v>
          </cell>
          <cell r="F140">
            <v>1441</v>
          </cell>
          <cell r="G140" t="str">
            <v>n/a</v>
          </cell>
          <cell r="I140">
            <v>-4.7</v>
          </cell>
          <cell r="K140" t="str">
            <v>Stable</v>
          </cell>
          <cell r="O140">
            <v>8</v>
          </cell>
          <cell r="Q140" t="str">
            <v>n/a</v>
          </cell>
          <cell r="R140" t="str">
            <v>n/a</v>
          </cell>
          <cell r="S140">
            <v>1</v>
          </cell>
          <cell r="T140" t="str">
            <v>n/a</v>
          </cell>
          <cell r="W140">
            <v>1000</v>
          </cell>
          <cell r="X140" t="str">
            <v>1,000</v>
          </cell>
          <cell r="Y140" t="str">
            <v>2,200</v>
          </cell>
          <cell r="Z140" t="str">
            <v>High skill</v>
          </cell>
          <cell r="AA140">
            <v>2</v>
          </cell>
          <cell r="AB140">
            <v>64</v>
          </cell>
          <cell r="AC140">
            <v>37</v>
          </cell>
          <cell r="AD140" t="str">
            <v>2,400</v>
          </cell>
          <cell r="AE140" t="str">
            <v>200</v>
          </cell>
          <cell r="AF140" t="str">
            <v>3</v>
          </cell>
          <cell r="AG140">
            <v>1</v>
          </cell>
          <cell r="AH140">
            <v>2</v>
          </cell>
          <cell r="AI140">
            <v>4</v>
          </cell>
        </row>
        <row r="141">
          <cell r="B141">
            <v>3112</v>
          </cell>
          <cell r="C141" t="str">
            <v>Medical Technicians</v>
          </cell>
          <cell r="D141" t="str">
            <v>33,100</v>
          </cell>
          <cell r="E141" t="str">
            <v>53.0</v>
          </cell>
          <cell r="F141">
            <v>1159</v>
          </cell>
          <cell r="G141" t="str">
            <v>n/a</v>
          </cell>
          <cell r="I141">
            <v>6.4</v>
          </cell>
          <cell r="K141" t="str">
            <v>Strong</v>
          </cell>
          <cell r="O141">
            <v>5</v>
          </cell>
          <cell r="Q141" t="str">
            <v>n/a</v>
          </cell>
          <cell r="R141" t="str">
            <v>n/a</v>
          </cell>
          <cell r="S141">
            <v>3</v>
          </cell>
          <cell r="T141" t="str">
            <v>n/a</v>
          </cell>
          <cell r="W141">
            <v>17000</v>
          </cell>
          <cell r="X141" t="str">
            <v>17,000</v>
          </cell>
          <cell r="Y141" t="str">
            <v>37,800</v>
          </cell>
          <cell r="Z141" t="str">
            <v>High skill</v>
          </cell>
          <cell r="AA141">
            <v>2</v>
          </cell>
          <cell r="AB141">
            <v>21</v>
          </cell>
          <cell r="AC141">
            <v>79</v>
          </cell>
          <cell r="AD141" t="str">
            <v>31,100</v>
          </cell>
          <cell r="AE141" t="str">
            <v>3,400</v>
          </cell>
          <cell r="AF141" t="str">
            <v>2</v>
          </cell>
          <cell r="AG141">
            <v>4</v>
          </cell>
          <cell r="AH141">
            <v>4</v>
          </cell>
          <cell r="AI141">
            <v>8</v>
          </cell>
        </row>
        <row r="142">
          <cell r="B142">
            <v>3113</v>
          </cell>
          <cell r="C142" t="str">
            <v>Primary Products Inspectors</v>
          </cell>
          <cell r="D142" t="str">
            <v>5,900</v>
          </cell>
          <cell r="E142" t="str">
            <v>81.0</v>
          </cell>
          <cell r="F142">
            <v>1644</v>
          </cell>
          <cell r="G142" t="str">
            <v>n/a</v>
          </cell>
          <cell r="I142">
            <v>86.5</v>
          </cell>
          <cell r="K142" t="str">
            <v>Stable</v>
          </cell>
          <cell r="O142">
            <v>8</v>
          </cell>
          <cell r="Q142" t="str">
            <v>n/a</v>
          </cell>
          <cell r="R142" t="str">
            <v>n/a</v>
          </cell>
          <cell r="S142">
            <v>5</v>
          </cell>
          <cell r="T142" t="str">
            <v>n/a</v>
          </cell>
          <cell r="W142">
            <v>3000</v>
          </cell>
          <cell r="X142" t="str">
            <v>3,000</v>
          </cell>
          <cell r="Y142" t="str">
            <v>5,900</v>
          </cell>
          <cell r="Z142" t="str">
            <v>High skill</v>
          </cell>
          <cell r="AA142">
            <v>2</v>
          </cell>
          <cell r="AB142">
            <v>69</v>
          </cell>
          <cell r="AC142">
            <v>31</v>
          </cell>
          <cell r="AD142" t="str">
            <v>3,100</v>
          </cell>
          <cell r="AE142" t="str">
            <v>600</v>
          </cell>
          <cell r="AF142" t="str">
            <v>4</v>
          </cell>
          <cell r="AG142">
            <v>2</v>
          </cell>
          <cell r="AH142">
            <v>2</v>
          </cell>
          <cell r="AI142">
            <v>3</v>
          </cell>
        </row>
        <row r="143">
          <cell r="B143">
            <v>3114</v>
          </cell>
          <cell r="C143" t="str">
            <v>Science Technicians</v>
          </cell>
          <cell r="D143" t="str">
            <v>16,300</v>
          </cell>
          <cell r="E143" t="str">
            <v>71.0</v>
          </cell>
          <cell r="F143">
            <v>1500</v>
          </cell>
          <cell r="G143" t="str">
            <v>n/a</v>
          </cell>
          <cell r="I143">
            <v>0.5</v>
          </cell>
          <cell r="K143" t="str">
            <v>Stable</v>
          </cell>
          <cell r="O143">
            <v>7</v>
          </cell>
          <cell r="Q143" t="str">
            <v>n/a</v>
          </cell>
          <cell r="R143" t="str">
            <v>n/a</v>
          </cell>
          <cell r="S143">
            <v>2</v>
          </cell>
          <cell r="T143" t="str">
            <v>n/a</v>
          </cell>
          <cell r="W143">
            <v>18000</v>
          </cell>
          <cell r="X143" t="str">
            <v>18,000</v>
          </cell>
          <cell r="Y143" t="str">
            <v>16,700</v>
          </cell>
          <cell r="Z143" t="str">
            <v>High skill</v>
          </cell>
          <cell r="AA143">
            <v>2</v>
          </cell>
          <cell r="AB143">
            <v>47</v>
          </cell>
          <cell r="AC143">
            <v>53</v>
          </cell>
          <cell r="AD143" t="str">
            <v>16,200</v>
          </cell>
          <cell r="AE143" t="str">
            <v>3,600</v>
          </cell>
          <cell r="AF143" t="str">
            <v>3</v>
          </cell>
          <cell r="AG143">
            <v>3</v>
          </cell>
          <cell r="AH143">
            <v>2</v>
          </cell>
          <cell r="AI143">
            <v>5</v>
          </cell>
        </row>
        <row r="144">
          <cell r="B144">
            <v>3121</v>
          </cell>
          <cell r="C144" t="str">
            <v>Architectural, Building &amp; Surveying Technicians</v>
          </cell>
          <cell r="D144" t="str">
            <v>67,200</v>
          </cell>
          <cell r="E144" t="str">
            <v>89.0</v>
          </cell>
          <cell r="F144">
            <v>1838</v>
          </cell>
          <cell r="G144" t="str">
            <v>n/a</v>
          </cell>
          <cell r="I144">
            <v>15.2</v>
          </cell>
          <cell r="K144" t="str">
            <v>Strong</v>
          </cell>
          <cell r="O144">
            <v>9</v>
          </cell>
          <cell r="Q144" t="str">
            <v>n/a</v>
          </cell>
          <cell r="R144" t="str">
            <v>n/a</v>
          </cell>
          <cell r="S144">
            <v>5</v>
          </cell>
          <cell r="T144" t="str">
            <v>n/a</v>
          </cell>
          <cell r="W144">
            <v>22000</v>
          </cell>
          <cell r="X144" t="str">
            <v>22,000</v>
          </cell>
          <cell r="Y144" t="str">
            <v>72,900</v>
          </cell>
          <cell r="Z144" t="str">
            <v>High skill</v>
          </cell>
          <cell r="AA144">
            <v>2</v>
          </cell>
          <cell r="AB144">
            <v>89</v>
          </cell>
          <cell r="AC144">
            <v>11</v>
          </cell>
          <cell r="AD144" t="str">
            <v>58,300</v>
          </cell>
          <cell r="AE144" t="str">
            <v>4,400</v>
          </cell>
          <cell r="AF144" t="str">
            <v>4</v>
          </cell>
          <cell r="AG144">
            <v>5</v>
          </cell>
          <cell r="AH144">
            <v>4</v>
          </cell>
          <cell r="AI144">
            <v>1</v>
          </cell>
        </row>
        <row r="145">
          <cell r="B145">
            <v>3122</v>
          </cell>
          <cell r="C145" t="str">
            <v>Civil Engineering Draftspersons and Technicians</v>
          </cell>
          <cell r="D145" t="str">
            <v>11,000</v>
          </cell>
          <cell r="E145" t="str">
            <v>89.0</v>
          </cell>
          <cell r="F145">
            <v>1574</v>
          </cell>
          <cell r="G145" t="str">
            <v>n/a</v>
          </cell>
          <cell r="I145">
            <v>56.6</v>
          </cell>
          <cell r="K145" t="str">
            <v>Stable</v>
          </cell>
          <cell r="O145">
            <v>9</v>
          </cell>
          <cell r="Q145" t="str">
            <v>n/a</v>
          </cell>
          <cell r="R145" t="str">
            <v>n/a</v>
          </cell>
          <cell r="S145">
            <v>5</v>
          </cell>
          <cell r="T145" t="str">
            <v>n/a</v>
          </cell>
          <cell r="W145">
            <v>3000</v>
          </cell>
          <cell r="X145" t="str">
            <v>3,000</v>
          </cell>
          <cell r="Y145" t="str">
            <v>10,800</v>
          </cell>
          <cell r="Z145" t="str">
            <v>High skill</v>
          </cell>
          <cell r="AA145">
            <v>2</v>
          </cell>
          <cell r="AB145">
            <v>86</v>
          </cell>
          <cell r="AC145">
            <v>14</v>
          </cell>
          <cell r="AD145" t="str">
            <v>7,000</v>
          </cell>
          <cell r="AE145" t="str">
            <v>600</v>
          </cell>
          <cell r="AF145" t="str">
            <v>3</v>
          </cell>
          <cell r="AG145">
            <v>3</v>
          </cell>
          <cell r="AH145">
            <v>2</v>
          </cell>
          <cell r="AI145">
            <v>1</v>
          </cell>
        </row>
        <row r="146">
          <cell r="B146">
            <v>3123</v>
          </cell>
          <cell r="C146" t="str">
            <v>Electrical Engineering Draftspersons, Technicians</v>
          </cell>
          <cell r="D146" t="str">
            <v>10,300</v>
          </cell>
          <cell r="E146" t="str">
            <v>87.0</v>
          </cell>
          <cell r="F146">
            <v>1784</v>
          </cell>
          <cell r="G146" t="str">
            <v>n/a</v>
          </cell>
          <cell r="I146">
            <v>-8.4</v>
          </cell>
          <cell r="K146" t="str">
            <v>Stable</v>
          </cell>
          <cell r="O146">
            <v>9</v>
          </cell>
          <cell r="Q146" t="str">
            <v>n/a</v>
          </cell>
          <cell r="R146" t="str">
            <v>n/a</v>
          </cell>
          <cell r="S146">
            <v>1</v>
          </cell>
          <cell r="T146" t="str">
            <v>n/a</v>
          </cell>
          <cell r="W146">
            <v>5000</v>
          </cell>
          <cell r="X146" t="str">
            <v>5,000</v>
          </cell>
          <cell r="Y146" t="str">
            <v>10,500</v>
          </cell>
          <cell r="Z146" t="str">
            <v>High skill</v>
          </cell>
          <cell r="AA146">
            <v>2</v>
          </cell>
          <cell r="AB146">
            <v>93</v>
          </cell>
          <cell r="AC146">
            <v>7</v>
          </cell>
          <cell r="AD146" t="str">
            <v>11,200</v>
          </cell>
          <cell r="AE146" t="str">
            <v>1,000</v>
          </cell>
          <cell r="AF146" t="str">
            <v>4</v>
          </cell>
          <cell r="AG146">
            <v>3</v>
          </cell>
          <cell r="AH146">
            <v>2</v>
          </cell>
          <cell r="AI146">
            <v>1</v>
          </cell>
        </row>
        <row r="147">
          <cell r="B147">
            <v>3124</v>
          </cell>
          <cell r="C147" t="str">
            <v>Electronic Engineering Draftspersons, Technicians</v>
          </cell>
          <cell r="D147" t="str">
            <v>2,400</v>
          </cell>
          <cell r="E147" t="str">
            <v>88.0</v>
          </cell>
          <cell r="F147">
            <v>1636</v>
          </cell>
          <cell r="G147" t="str">
            <v>n/a</v>
          </cell>
          <cell r="I147">
            <v>-56.9</v>
          </cell>
          <cell r="K147" t="str">
            <v>Decline</v>
          </cell>
          <cell r="O147">
            <v>9</v>
          </cell>
          <cell r="Q147" t="str">
            <v>n/a</v>
          </cell>
          <cell r="R147" t="str">
            <v>n/a</v>
          </cell>
          <cell r="S147">
            <v>1</v>
          </cell>
          <cell r="T147" t="str">
            <v>n/a</v>
          </cell>
          <cell r="W147">
            <v>1000</v>
          </cell>
          <cell r="X147" t="str">
            <v>1,000</v>
          </cell>
          <cell r="Y147" t="str">
            <v>2,200</v>
          </cell>
          <cell r="Z147" t="str">
            <v>High skill</v>
          </cell>
          <cell r="AA147">
            <v>2</v>
          </cell>
          <cell r="AB147">
            <v>92</v>
          </cell>
          <cell r="AC147">
            <v>8</v>
          </cell>
          <cell r="AD147" t="str">
            <v>5,600</v>
          </cell>
          <cell r="AE147" t="str">
            <v>200</v>
          </cell>
          <cell r="AF147" t="str">
            <v>3</v>
          </cell>
          <cell r="AG147">
            <v>1</v>
          </cell>
          <cell r="AH147">
            <v>1</v>
          </cell>
          <cell r="AI147">
            <v>1</v>
          </cell>
        </row>
        <row r="148">
          <cell r="B148">
            <v>3125</v>
          </cell>
          <cell r="C148" t="str">
            <v>Mechanical Engineering Draftspersons, Technicians</v>
          </cell>
          <cell r="D148" t="str">
            <v>5,100</v>
          </cell>
          <cell r="E148" t="str">
            <v>89.0</v>
          </cell>
          <cell r="F148">
            <v>1838</v>
          </cell>
          <cell r="G148" t="str">
            <v>n/a</v>
          </cell>
          <cell r="I148">
            <v>33.6</v>
          </cell>
          <cell r="K148" t="str">
            <v>Moderate</v>
          </cell>
          <cell r="O148">
            <v>9</v>
          </cell>
          <cell r="Q148" t="str">
            <v>n/a</v>
          </cell>
          <cell r="R148" t="str">
            <v>n/a</v>
          </cell>
          <cell r="S148">
            <v>5</v>
          </cell>
          <cell r="T148" t="str">
            <v>n/a</v>
          </cell>
          <cell r="W148">
            <v>1000</v>
          </cell>
          <cell r="X148" t="str">
            <v>1,000</v>
          </cell>
          <cell r="Y148" t="str">
            <v>5,400</v>
          </cell>
          <cell r="Z148" t="str">
            <v>High skill</v>
          </cell>
          <cell r="AA148">
            <v>2</v>
          </cell>
          <cell r="AB148">
            <v>95</v>
          </cell>
          <cell r="AC148">
            <v>5</v>
          </cell>
          <cell r="AD148" t="str">
            <v>3,800</v>
          </cell>
          <cell r="AE148" t="str">
            <v>200</v>
          </cell>
          <cell r="AF148" t="str">
            <v>4</v>
          </cell>
          <cell r="AG148">
            <v>2</v>
          </cell>
          <cell r="AH148">
            <v>3</v>
          </cell>
          <cell r="AI148">
            <v>1</v>
          </cell>
        </row>
        <row r="149">
          <cell r="B149">
            <v>3126</v>
          </cell>
          <cell r="C149" t="str">
            <v>Safety Inspectors</v>
          </cell>
          <cell r="D149" t="str">
            <v>7,200</v>
          </cell>
          <cell r="E149" t="str">
            <v>84.0</v>
          </cell>
          <cell r="F149">
            <v>1876</v>
          </cell>
          <cell r="G149" t="str">
            <v>n/a</v>
          </cell>
          <cell r="I149">
            <v>13.6</v>
          </cell>
          <cell r="K149" t="str">
            <v>Moderate</v>
          </cell>
          <cell r="O149">
            <v>8</v>
          </cell>
          <cell r="Q149" t="str">
            <v>n/a</v>
          </cell>
          <cell r="R149" t="str">
            <v>n/a</v>
          </cell>
          <cell r="S149">
            <v>4</v>
          </cell>
          <cell r="T149" t="str">
            <v>n/a</v>
          </cell>
          <cell r="W149">
            <v>2000</v>
          </cell>
          <cell r="X149" t="str">
            <v>2,000</v>
          </cell>
          <cell r="Y149" t="str">
            <v>7,700</v>
          </cell>
          <cell r="Z149" t="str">
            <v>High skill</v>
          </cell>
          <cell r="AA149">
            <v>2</v>
          </cell>
          <cell r="AB149">
            <v>80</v>
          </cell>
          <cell r="AC149">
            <v>20</v>
          </cell>
          <cell r="AD149" t="str">
            <v>6,400</v>
          </cell>
          <cell r="AE149" t="str">
            <v>400</v>
          </cell>
          <cell r="AF149" t="str">
            <v>4</v>
          </cell>
          <cell r="AG149">
            <v>2</v>
          </cell>
          <cell r="AH149">
            <v>3</v>
          </cell>
          <cell r="AI149">
            <v>2</v>
          </cell>
        </row>
        <row r="150">
          <cell r="B150">
            <v>3129</v>
          </cell>
          <cell r="C150" t="str">
            <v>Other Building and Engineering Technicians</v>
          </cell>
          <cell r="D150" t="str">
            <v>34,300</v>
          </cell>
          <cell r="E150" t="str">
            <v>94.0</v>
          </cell>
          <cell r="F150">
            <v>2812</v>
          </cell>
          <cell r="G150" t="str">
            <v>n/a</v>
          </cell>
          <cell r="I150">
            <v>38</v>
          </cell>
          <cell r="K150" t="str">
            <v>Very strong</v>
          </cell>
          <cell r="O150">
            <v>9</v>
          </cell>
          <cell r="Q150" t="str">
            <v>n/a</v>
          </cell>
          <cell r="R150" t="str">
            <v>n/a</v>
          </cell>
          <cell r="S150">
            <v>5</v>
          </cell>
          <cell r="T150" t="str">
            <v>n/a</v>
          </cell>
          <cell r="W150">
            <v>7000</v>
          </cell>
          <cell r="X150" t="str">
            <v>7,000</v>
          </cell>
          <cell r="Y150" t="str">
            <v>39,700</v>
          </cell>
          <cell r="Z150" t="str">
            <v>High skill</v>
          </cell>
          <cell r="AA150">
            <v>2</v>
          </cell>
          <cell r="AB150">
            <v>89</v>
          </cell>
          <cell r="AC150">
            <v>11</v>
          </cell>
          <cell r="AD150" t="str">
            <v>24,900</v>
          </cell>
          <cell r="AE150" t="str">
            <v>1,400</v>
          </cell>
          <cell r="AF150" t="str">
            <v>5</v>
          </cell>
          <cell r="AG150">
            <v>4</v>
          </cell>
          <cell r="AH150">
            <v>5</v>
          </cell>
          <cell r="AI150">
            <v>1</v>
          </cell>
        </row>
        <row r="151">
          <cell r="B151">
            <v>3131</v>
          </cell>
          <cell r="C151" t="str">
            <v>ICT Support Technicians</v>
          </cell>
          <cell r="D151" t="str">
            <v>84,800</v>
          </cell>
          <cell r="E151" t="str">
            <v>83.0</v>
          </cell>
          <cell r="F151">
            <v>1498</v>
          </cell>
          <cell r="G151" t="str">
            <v>n/a</v>
          </cell>
          <cell r="I151">
            <v>75.900000000000006</v>
          </cell>
          <cell r="K151" t="str">
            <v>Very strong</v>
          </cell>
          <cell r="O151">
            <v>8</v>
          </cell>
          <cell r="Q151" t="str">
            <v>n/a</v>
          </cell>
          <cell r="R151" t="str">
            <v>n/a</v>
          </cell>
          <cell r="S151">
            <v>5</v>
          </cell>
          <cell r="T151" t="str">
            <v>n/a</v>
          </cell>
          <cell r="W151">
            <v>62000</v>
          </cell>
          <cell r="X151" t="str">
            <v>62,000</v>
          </cell>
          <cell r="Y151" t="str">
            <v>101,100</v>
          </cell>
          <cell r="Z151" t="str">
            <v>High skill</v>
          </cell>
          <cell r="AA151">
            <v>2</v>
          </cell>
          <cell r="AB151">
            <v>78</v>
          </cell>
          <cell r="AC151">
            <v>22</v>
          </cell>
          <cell r="AD151" t="str">
            <v>48,200</v>
          </cell>
          <cell r="AE151" t="str">
            <v>12,400</v>
          </cell>
          <cell r="AF151" t="str">
            <v>3</v>
          </cell>
          <cell r="AG151">
            <v>5</v>
          </cell>
          <cell r="AH151">
            <v>5</v>
          </cell>
          <cell r="AI151">
            <v>2</v>
          </cell>
        </row>
        <row r="152">
          <cell r="B152">
            <v>3132</v>
          </cell>
          <cell r="C152" t="str">
            <v>Telecommunications Technical Specialists</v>
          </cell>
          <cell r="D152" t="str">
            <v>2,300</v>
          </cell>
          <cell r="E152" t="str">
            <v>93.0</v>
          </cell>
          <cell r="F152" t="str">
            <v>n/a</v>
          </cell>
          <cell r="G152" t="str">
            <v>n/a</v>
          </cell>
          <cell r="I152">
            <v>-27.2</v>
          </cell>
          <cell r="K152" t="str">
            <v>Decline</v>
          </cell>
          <cell r="O152">
            <v>9</v>
          </cell>
          <cell r="Q152" t="str">
            <v>n/a</v>
          </cell>
          <cell r="R152" t="str">
            <v>n/a</v>
          </cell>
          <cell r="S152">
            <v>1</v>
          </cell>
          <cell r="T152" t="str">
            <v>n/a</v>
          </cell>
          <cell r="W152">
            <v>3000</v>
          </cell>
          <cell r="X152" t="str">
            <v>3,000</v>
          </cell>
          <cell r="Y152" t="str">
            <v>2,000</v>
          </cell>
          <cell r="Z152" t="str">
            <v>High skill</v>
          </cell>
          <cell r="AA152">
            <v>2</v>
          </cell>
          <cell r="AB152">
            <v>89</v>
          </cell>
          <cell r="AC152">
            <v>10</v>
          </cell>
          <cell r="AD152" t="str">
            <v>3,100</v>
          </cell>
          <cell r="AE152" t="str">
            <v>600</v>
          </cell>
          <cell r="AF152" t="str">
            <v>n/a</v>
          </cell>
          <cell r="AG152">
            <v>1</v>
          </cell>
          <cell r="AH152">
            <v>1</v>
          </cell>
          <cell r="AI152">
            <v>1</v>
          </cell>
        </row>
        <row r="153">
          <cell r="B153">
            <v>3211</v>
          </cell>
          <cell r="C153" t="str">
            <v>Automotive Electricians</v>
          </cell>
          <cell r="D153" t="str">
            <v>2,400</v>
          </cell>
          <cell r="E153" t="str">
            <v>90.0</v>
          </cell>
          <cell r="F153" t="str">
            <v>n/a</v>
          </cell>
          <cell r="G153" t="str">
            <v>n/a</v>
          </cell>
          <cell r="I153">
            <v>-79.2</v>
          </cell>
          <cell r="K153" t="str">
            <v>Moderate</v>
          </cell>
          <cell r="O153">
            <v>9</v>
          </cell>
          <cell r="Q153" t="str">
            <v>n/a</v>
          </cell>
          <cell r="R153" t="str">
            <v>n/a</v>
          </cell>
          <cell r="S153">
            <v>1</v>
          </cell>
          <cell r="T153" t="str">
            <v>n/a</v>
          </cell>
          <cell r="W153">
            <v>1000</v>
          </cell>
          <cell r="X153" t="str">
            <v>1,000</v>
          </cell>
          <cell r="Y153" t="str">
            <v>2,600</v>
          </cell>
          <cell r="Z153" t="str">
            <v>Medium skill</v>
          </cell>
          <cell r="AA153">
            <v>3</v>
          </cell>
          <cell r="AB153">
            <v>98</v>
          </cell>
          <cell r="AC153">
            <v>2</v>
          </cell>
          <cell r="AD153" t="str">
            <v>11,700</v>
          </cell>
          <cell r="AE153" t="str">
            <v>200</v>
          </cell>
          <cell r="AF153" t="str">
            <v>n/a</v>
          </cell>
          <cell r="AG153">
            <v>1</v>
          </cell>
          <cell r="AH153">
            <v>3</v>
          </cell>
          <cell r="AI153">
            <v>1</v>
          </cell>
        </row>
        <row r="154">
          <cell r="B154">
            <v>3212</v>
          </cell>
          <cell r="C154" t="str">
            <v>Motor Mechanics</v>
          </cell>
          <cell r="D154" t="str">
            <v>98,200</v>
          </cell>
          <cell r="E154" t="str">
            <v>90.0</v>
          </cell>
          <cell r="F154">
            <v>1436</v>
          </cell>
          <cell r="G154" t="str">
            <v>n/a</v>
          </cell>
          <cell r="I154">
            <v>2</v>
          </cell>
          <cell r="K154" t="str">
            <v>Stable</v>
          </cell>
          <cell r="O154">
            <v>9</v>
          </cell>
          <cell r="Q154" t="str">
            <v>n/a</v>
          </cell>
          <cell r="R154" t="str">
            <v>n/a</v>
          </cell>
          <cell r="S154">
            <v>2</v>
          </cell>
          <cell r="T154" t="str">
            <v>n/a</v>
          </cell>
          <cell r="W154">
            <v>23000</v>
          </cell>
          <cell r="X154" t="str">
            <v>23,000</v>
          </cell>
          <cell r="Y154" t="str">
            <v>99,700</v>
          </cell>
          <cell r="Z154" t="str">
            <v>Medium skill</v>
          </cell>
          <cell r="AA154">
            <v>3</v>
          </cell>
          <cell r="AB154">
            <v>99</v>
          </cell>
          <cell r="AC154">
            <v>1</v>
          </cell>
          <cell r="AD154" t="str">
            <v>96,300</v>
          </cell>
          <cell r="AE154" t="str">
            <v>4,600</v>
          </cell>
          <cell r="AF154" t="str">
            <v>3</v>
          </cell>
          <cell r="AG154">
            <v>5</v>
          </cell>
          <cell r="AH154">
            <v>2</v>
          </cell>
          <cell r="AI154">
            <v>1</v>
          </cell>
        </row>
        <row r="155">
          <cell r="B155">
            <v>3221</v>
          </cell>
          <cell r="C155" t="str">
            <v>Metal Casting, Forging &amp; Finishing Trades</v>
          </cell>
          <cell r="D155" t="str">
            <v>2,400</v>
          </cell>
          <cell r="E155" t="str">
            <v>77.0</v>
          </cell>
          <cell r="F155">
            <v>2020</v>
          </cell>
          <cell r="G155" t="str">
            <v>n/a</v>
          </cell>
          <cell r="I155">
            <v>-7.4</v>
          </cell>
          <cell r="K155" t="str">
            <v>Stable</v>
          </cell>
          <cell r="O155">
            <v>8</v>
          </cell>
          <cell r="Q155" t="str">
            <v>n/a</v>
          </cell>
          <cell r="R155" t="str">
            <v>n/a</v>
          </cell>
          <cell r="S155">
            <v>1</v>
          </cell>
          <cell r="T155" t="str">
            <v>n/a</v>
          </cell>
          <cell r="W155">
            <v>3000</v>
          </cell>
          <cell r="X155" t="str">
            <v>3,000</v>
          </cell>
          <cell r="Y155" t="str">
            <v>2,500</v>
          </cell>
          <cell r="Z155" t="str">
            <v>Medium skill</v>
          </cell>
          <cell r="AA155">
            <v>3</v>
          </cell>
          <cell r="AB155">
            <v>95</v>
          </cell>
          <cell r="AC155">
            <v>5</v>
          </cell>
          <cell r="AD155" t="str">
            <v>2,600</v>
          </cell>
          <cell r="AE155" t="str">
            <v>600</v>
          </cell>
          <cell r="AF155" t="str">
            <v>4</v>
          </cell>
          <cell r="AG155">
            <v>1</v>
          </cell>
          <cell r="AH155">
            <v>2</v>
          </cell>
          <cell r="AI155">
            <v>1</v>
          </cell>
        </row>
        <row r="156">
          <cell r="B156">
            <v>3222</v>
          </cell>
          <cell r="C156" t="str">
            <v>Sheetmetal Trades Workers</v>
          </cell>
          <cell r="D156" t="str">
            <v>6,400</v>
          </cell>
          <cell r="E156" t="str">
            <v>92.0</v>
          </cell>
          <cell r="F156">
            <v>1600</v>
          </cell>
          <cell r="G156" t="str">
            <v>n/a</v>
          </cell>
          <cell r="I156">
            <v>8.4</v>
          </cell>
          <cell r="K156" t="str">
            <v>Stable</v>
          </cell>
          <cell r="O156">
            <v>9</v>
          </cell>
          <cell r="Q156" t="str">
            <v>n/a</v>
          </cell>
          <cell r="R156" t="str">
            <v>n/a</v>
          </cell>
          <cell r="S156">
            <v>4</v>
          </cell>
          <cell r="T156" t="str">
            <v>n/a</v>
          </cell>
          <cell r="W156">
            <v>5000</v>
          </cell>
          <cell r="X156" t="str">
            <v>5,000</v>
          </cell>
          <cell r="Y156" t="str">
            <v>6,500</v>
          </cell>
          <cell r="Z156" t="str">
            <v>Medium skill</v>
          </cell>
          <cell r="AA156">
            <v>3</v>
          </cell>
          <cell r="AB156">
            <v>99</v>
          </cell>
          <cell r="AC156">
            <v>1</v>
          </cell>
          <cell r="AD156" t="str">
            <v>5,900</v>
          </cell>
          <cell r="AE156" t="str">
            <v>1,000</v>
          </cell>
          <cell r="AF156" t="str">
            <v>3</v>
          </cell>
          <cell r="AG156">
            <v>2</v>
          </cell>
          <cell r="AH156">
            <v>2</v>
          </cell>
          <cell r="AI156">
            <v>1</v>
          </cell>
        </row>
        <row r="157">
          <cell r="B157">
            <v>3223</v>
          </cell>
          <cell r="C157" t="str">
            <v>Structural Steel and Welding Trades Workers</v>
          </cell>
          <cell r="D157" t="str">
            <v>70,300</v>
          </cell>
          <cell r="E157" t="str">
            <v>91.0</v>
          </cell>
          <cell r="F157">
            <v>1541</v>
          </cell>
          <cell r="G157" t="str">
            <v>n/a</v>
          </cell>
          <cell r="I157">
            <v>5.5</v>
          </cell>
          <cell r="K157" t="str">
            <v>Stable</v>
          </cell>
          <cell r="O157">
            <v>9</v>
          </cell>
          <cell r="Q157" t="str">
            <v>n/a</v>
          </cell>
          <cell r="R157" t="str">
            <v>n/a</v>
          </cell>
          <cell r="S157">
            <v>3</v>
          </cell>
          <cell r="T157" t="str">
            <v>n/a</v>
          </cell>
          <cell r="W157">
            <v>47000</v>
          </cell>
          <cell r="X157" t="str">
            <v>47,000</v>
          </cell>
          <cell r="Y157" t="str">
            <v>69,900</v>
          </cell>
          <cell r="Z157" t="str">
            <v>Medium skill</v>
          </cell>
          <cell r="AA157">
            <v>3</v>
          </cell>
          <cell r="AB157">
            <v>99</v>
          </cell>
          <cell r="AC157">
            <v>1</v>
          </cell>
          <cell r="AD157" t="str">
            <v>66,600</v>
          </cell>
          <cell r="AE157" t="str">
            <v>9,400</v>
          </cell>
          <cell r="AF157" t="str">
            <v>3</v>
          </cell>
          <cell r="AG157">
            <v>5</v>
          </cell>
          <cell r="AH157">
            <v>2</v>
          </cell>
          <cell r="AI157">
            <v>1</v>
          </cell>
        </row>
        <row r="158">
          <cell r="B158">
            <v>3231</v>
          </cell>
          <cell r="C158" t="str">
            <v>Aircraft Maintenance Engineers</v>
          </cell>
          <cell r="D158" t="str">
            <v>13,900</v>
          </cell>
          <cell r="E158" t="str">
            <v>94.0</v>
          </cell>
          <cell r="F158">
            <v>1890</v>
          </cell>
          <cell r="G158" t="str">
            <v>n/a</v>
          </cell>
          <cell r="I158">
            <v>47.6</v>
          </cell>
          <cell r="K158" t="str">
            <v>Moderate</v>
          </cell>
          <cell r="O158">
            <v>9</v>
          </cell>
          <cell r="Q158" t="str">
            <v>n/a</v>
          </cell>
          <cell r="R158" t="str">
            <v>n/a</v>
          </cell>
          <cell r="S158">
            <v>5</v>
          </cell>
          <cell r="T158" t="str">
            <v>n/a</v>
          </cell>
          <cell r="W158">
            <v>2000</v>
          </cell>
          <cell r="X158" t="str">
            <v>2,000</v>
          </cell>
          <cell r="Y158" t="str">
            <v>15,000</v>
          </cell>
          <cell r="Z158" t="str">
            <v>Medium skill</v>
          </cell>
          <cell r="AA158">
            <v>3</v>
          </cell>
          <cell r="AB158">
            <v>97</v>
          </cell>
          <cell r="AC158">
            <v>3</v>
          </cell>
          <cell r="AD158" t="str">
            <v>9,400</v>
          </cell>
          <cell r="AE158" t="str">
            <v>400</v>
          </cell>
          <cell r="AF158" t="str">
            <v>4</v>
          </cell>
          <cell r="AG158">
            <v>3</v>
          </cell>
          <cell r="AH158">
            <v>3</v>
          </cell>
          <cell r="AI158">
            <v>1</v>
          </cell>
        </row>
        <row r="159">
          <cell r="B159">
            <v>3232</v>
          </cell>
          <cell r="C159" t="str">
            <v>Metal Fitters and Machinists</v>
          </cell>
          <cell r="D159" t="str">
            <v>106,900</v>
          </cell>
          <cell r="E159" t="str">
            <v>93.0</v>
          </cell>
          <cell r="F159">
            <v>2062</v>
          </cell>
          <cell r="G159" t="str">
            <v>n/a</v>
          </cell>
          <cell r="I159">
            <v>-7</v>
          </cell>
          <cell r="K159" t="str">
            <v>Stable</v>
          </cell>
          <cell r="O159">
            <v>9</v>
          </cell>
          <cell r="Q159" t="str">
            <v>n/a</v>
          </cell>
          <cell r="R159" t="str">
            <v>n/a</v>
          </cell>
          <cell r="S159">
            <v>1</v>
          </cell>
          <cell r="T159" t="str">
            <v>n/a</v>
          </cell>
          <cell r="W159">
            <v>17000</v>
          </cell>
          <cell r="X159" t="str">
            <v>17,000</v>
          </cell>
          <cell r="Y159" t="str">
            <v>105,900</v>
          </cell>
          <cell r="Z159" t="str">
            <v>Medium skill</v>
          </cell>
          <cell r="AA159">
            <v>3</v>
          </cell>
          <cell r="AB159">
            <v>99</v>
          </cell>
          <cell r="AC159">
            <v>1</v>
          </cell>
          <cell r="AD159" t="str">
            <v>114,900</v>
          </cell>
          <cell r="AE159" t="str">
            <v>3,400</v>
          </cell>
          <cell r="AF159" t="str">
            <v>5</v>
          </cell>
          <cell r="AG159">
            <v>5</v>
          </cell>
          <cell r="AH159">
            <v>2</v>
          </cell>
          <cell r="AI159">
            <v>1</v>
          </cell>
        </row>
        <row r="160">
          <cell r="B160">
            <v>3233</v>
          </cell>
          <cell r="C160" t="str">
            <v>Precision Metal Trades Workers</v>
          </cell>
          <cell r="D160" t="str">
            <v>9,100</v>
          </cell>
          <cell r="E160" t="str">
            <v>84.0</v>
          </cell>
          <cell r="F160">
            <v>1149</v>
          </cell>
          <cell r="G160" t="str">
            <v>n/a</v>
          </cell>
          <cell r="I160">
            <v>2.5</v>
          </cell>
          <cell r="K160" t="str">
            <v>Stable</v>
          </cell>
          <cell r="O160">
            <v>8</v>
          </cell>
          <cell r="Q160" t="str">
            <v>n/a</v>
          </cell>
          <cell r="R160" t="str">
            <v>n/a</v>
          </cell>
          <cell r="S160">
            <v>2</v>
          </cell>
          <cell r="T160" t="str">
            <v>n/a</v>
          </cell>
          <cell r="X160" t="str">
            <v/>
          </cell>
          <cell r="Y160" t="str">
            <v>9,300</v>
          </cell>
          <cell r="Z160" t="str">
            <v>Medium skill</v>
          </cell>
          <cell r="AA160">
            <v>3</v>
          </cell>
          <cell r="AB160">
            <v>93</v>
          </cell>
          <cell r="AC160">
            <v>7</v>
          </cell>
          <cell r="AD160" t="str">
            <v>8,900</v>
          </cell>
          <cell r="AE160" t="str">
            <v/>
          </cell>
          <cell r="AF160" t="str">
            <v>2</v>
          </cell>
          <cell r="AG160">
            <v>2</v>
          </cell>
          <cell r="AH160">
            <v>2</v>
          </cell>
          <cell r="AI160">
            <v>1</v>
          </cell>
        </row>
        <row r="161">
          <cell r="B161">
            <v>3234</v>
          </cell>
          <cell r="C161" t="str">
            <v>Toolmakers and Engineering Patternmakers</v>
          </cell>
          <cell r="D161" t="str">
            <v>1,700</v>
          </cell>
          <cell r="E161" t="str">
            <v>88.0</v>
          </cell>
          <cell r="F161" t="str">
            <v>n/a</v>
          </cell>
          <cell r="G161" t="str">
            <v>n/a</v>
          </cell>
          <cell r="I161">
            <v>-60.9</v>
          </cell>
          <cell r="K161" t="str">
            <v>Stable</v>
          </cell>
          <cell r="O161">
            <v>9</v>
          </cell>
          <cell r="Q161" t="str">
            <v>n/a</v>
          </cell>
          <cell r="R161" t="str">
            <v>n/a</v>
          </cell>
          <cell r="S161">
            <v>1</v>
          </cell>
          <cell r="T161" t="str">
            <v>n/a</v>
          </cell>
          <cell r="X161" t="str">
            <v/>
          </cell>
          <cell r="Y161" t="str">
            <v>1,700</v>
          </cell>
          <cell r="Z161" t="str">
            <v>Medium skill</v>
          </cell>
          <cell r="AA161">
            <v>3</v>
          </cell>
          <cell r="AB161">
            <v>97</v>
          </cell>
          <cell r="AC161">
            <v>3</v>
          </cell>
          <cell r="AD161" t="str">
            <v>4,400</v>
          </cell>
          <cell r="AE161" t="str">
            <v/>
          </cell>
          <cell r="AF161" t="str">
            <v>n/a</v>
          </cell>
          <cell r="AG161">
            <v>1</v>
          </cell>
          <cell r="AH161">
            <v>2</v>
          </cell>
          <cell r="AI161">
            <v>1</v>
          </cell>
        </row>
        <row r="162">
          <cell r="B162">
            <v>3241</v>
          </cell>
          <cell r="C162" t="str">
            <v>Panelbeaters</v>
          </cell>
          <cell r="D162" t="str">
            <v>11,600</v>
          </cell>
          <cell r="E162" t="str">
            <v>89.0</v>
          </cell>
          <cell r="F162">
            <v>1280</v>
          </cell>
          <cell r="G162" t="str">
            <v>n/a</v>
          </cell>
          <cell r="I162">
            <v>-12.4</v>
          </cell>
          <cell r="K162" t="str">
            <v>Decline</v>
          </cell>
          <cell r="O162">
            <v>9</v>
          </cell>
          <cell r="Q162" t="str">
            <v>n/a</v>
          </cell>
          <cell r="R162" t="str">
            <v>n/a</v>
          </cell>
          <cell r="S162">
            <v>1</v>
          </cell>
          <cell r="T162" t="str">
            <v>n/a</v>
          </cell>
          <cell r="W162">
            <v>8000</v>
          </cell>
          <cell r="X162" t="str">
            <v>8,000</v>
          </cell>
          <cell r="Y162" t="str">
            <v>11,000</v>
          </cell>
          <cell r="Z162" t="str">
            <v>Medium skill</v>
          </cell>
          <cell r="AA162">
            <v>3</v>
          </cell>
          <cell r="AB162">
            <v>98</v>
          </cell>
          <cell r="AC162">
            <v>2</v>
          </cell>
          <cell r="AD162" t="str">
            <v>13,300</v>
          </cell>
          <cell r="AE162" t="str">
            <v>1,600</v>
          </cell>
          <cell r="AF162" t="str">
            <v>2</v>
          </cell>
          <cell r="AG162">
            <v>3</v>
          </cell>
          <cell r="AH162">
            <v>1</v>
          </cell>
          <cell r="AI162">
            <v>1</v>
          </cell>
        </row>
        <row r="163">
          <cell r="B163">
            <v>3242</v>
          </cell>
          <cell r="C163" t="str">
            <v>Vehicle Body Builders and Trimmers</v>
          </cell>
          <cell r="D163" t="str">
            <v>5,200</v>
          </cell>
          <cell r="E163" t="str">
            <v>89.0</v>
          </cell>
          <cell r="F163">
            <v>1153</v>
          </cell>
          <cell r="G163" t="str">
            <v>n/a</v>
          </cell>
          <cell r="I163">
            <v>-8.4</v>
          </cell>
          <cell r="K163" t="str">
            <v>Stable</v>
          </cell>
          <cell r="O163">
            <v>9</v>
          </cell>
          <cell r="Q163" t="str">
            <v>n/a</v>
          </cell>
          <cell r="R163" t="str">
            <v>n/a</v>
          </cell>
          <cell r="S163">
            <v>1</v>
          </cell>
          <cell r="T163" t="str">
            <v>n/a</v>
          </cell>
          <cell r="W163">
            <v>2000</v>
          </cell>
          <cell r="X163" t="str">
            <v>2,000</v>
          </cell>
          <cell r="Y163" t="str">
            <v>5,200</v>
          </cell>
          <cell r="Z163" t="str">
            <v>Medium skill</v>
          </cell>
          <cell r="AA163">
            <v>3</v>
          </cell>
          <cell r="AB163">
            <v>97</v>
          </cell>
          <cell r="AC163">
            <v>3</v>
          </cell>
          <cell r="AD163" t="str">
            <v>5,700</v>
          </cell>
          <cell r="AE163" t="str">
            <v>400</v>
          </cell>
          <cell r="AF163" t="str">
            <v>2</v>
          </cell>
          <cell r="AG163">
            <v>2</v>
          </cell>
          <cell r="AH163">
            <v>2</v>
          </cell>
          <cell r="AI163">
            <v>1</v>
          </cell>
        </row>
        <row r="164">
          <cell r="B164">
            <v>3243</v>
          </cell>
          <cell r="C164" t="str">
            <v>Vehicle Painters</v>
          </cell>
          <cell r="D164" t="str">
            <v>9,600</v>
          </cell>
          <cell r="E164" t="str">
            <v>91.0</v>
          </cell>
          <cell r="F164">
            <v>1406</v>
          </cell>
          <cell r="G164" t="str">
            <v>n/a</v>
          </cell>
          <cell r="I164">
            <v>-31.6</v>
          </cell>
          <cell r="K164" t="str">
            <v>Stable</v>
          </cell>
          <cell r="O164">
            <v>9</v>
          </cell>
          <cell r="Q164" t="str">
            <v>n/a</v>
          </cell>
          <cell r="R164" t="str">
            <v>n/a</v>
          </cell>
          <cell r="S164">
            <v>1</v>
          </cell>
          <cell r="T164" t="str">
            <v>n/a</v>
          </cell>
          <cell r="W164">
            <v>7000</v>
          </cell>
          <cell r="X164" t="str">
            <v>7,000</v>
          </cell>
          <cell r="Y164" t="str">
            <v>9,400</v>
          </cell>
          <cell r="Z164" t="str">
            <v>Medium skill</v>
          </cell>
          <cell r="AA164">
            <v>3</v>
          </cell>
          <cell r="AB164">
            <v>98</v>
          </cell>
          <cell r="AC164">
            <v>2</v>
          </cell>
          <cell r="AD164" t="str">
            <v>14,100</v>
          </cell>
          <cell r="AE164" t="str">
            <v>1,400</v>
          </cell>
          <cell r="AF164" t="str">
            <v>3</v>
          </cell>
          <cell r="AG164">
            <v>2</v>
          </cell>
          <cell r="AH164">
            <v>2</v>
          </cell>
          <cell r="AI164">
            <v>1</v>
          </cell>
        </row>
        <row r="165">
          <cell r="B165">
            <v>3311</v>
          </cell>
          <cell r="C165" t="str">
            <v>Bricklayers and Stonemasons</v>
          </cell>
          <cell r="D165" t="str">
            <v>20,100</v>
          </cell>
          <cell r="E165" t="str">
            <v>78.0</v>
          </cell>
          <cell r="F165">
            <v>2070</v>
          </cell>
          <cell r="G165" t="str">
            <v>n/a</v>
          </cell>
          <cell r="I165">
            <v>-39.9</v>
          </cell>
          <cell r="K165" t="str">
            <v>Stable</v>
          </cell>
          <cell r="O165">
            <v>8</v>
          </cell>
          <cell r="Q165" t="str">
            <v>n/a</v>
          </cell>
          <cell r="R165" t="str">
            <v>n/a</v>
          </cell>
          <cell r="S165">
            <v>1</v>
          </cell>
          <cell r="T165" t="str">
            <v>n/a</v>
          </cell>
          <cell r="W165">
            <v>13000</v>
          </cell>
          <cell r="X165" t="str">
            <v>13,000</v>
          </cell>
          <cell r="Y165" t="str">
            <v>20,500</v>
          </cell>
          <cell r="Z165" t="str">
            <v>Medium skill</v>
          </cell>
          <cell r="AA165">
            <v>3</v>
          </cell>
          <cell r="AB165">
            <v>99</v>
          </cell>
          <cell r="AC165">
            <v>1</v>
          </cell>
          <cell r="AD165" t="str">
            <v>33,500</v>
          </cell>
          <cell r="AE165" t="str">
            <v>2,600</v>
          </cell>
          <cell r="AF165" t="str">
            <v>5</v>
          </cell>
          <cell r="AG165">
            <v>3</v>
          </cell>
          <cell r="AH165">
            <v>2</v>
          </cell>
          <cell r="AI165">
            <v>1</v>
          </cell>
        </row>
        <row r="166">
          <cell r="B166">
            <v>3312</v>
          </cell>
          <cell r="C166" t="str">
            <v>Carpenters and Joiners</v>
          </cell>
          <cell r="D166" t="str">
            <v>126,600</v>
          </cell>
          <cell r="E166" t="str">
            <v>87.0</v>
          </cell>
          <cell r="F166">
            <v>1358</v>
          </cell>
          <cell r="G166" t="str">
            <v>n/a</v>
          </cell>
          <cell r="I166">
            <v>-1.6</v>
          </cell>
          <cell r="K166" t="str">
            <v>Strong</v>
          </cell>
          <cell r="O166">
            <v>9</v>
          </cell>
          <cell r="Q166" t="str">
            <v>n/a</v>
          </cell>
          <cell r="R166" t="str">
            <v>n/a</v>
          </cell>
          <cell r="S166">
            <v>2</v>
          </cell>
          <cell r="T166" t="str">
            <v>n/a</v>
          </cell>
          <cell r="W166">
            <v>69000</v>
          </cell>
          <cell r="X166" t="str">
            <v>69,000</v>
          </cell>
          <cell r="Y166" t="str">
            <v>136,800</v>
          </cell>
          <cell r="Z166" t="str">
            <v>Medium skill</v>
          </cell>
          <cell r="AA166">
            <v>3</v>
          </cell>
          <cell r="AB166">
            <v>99</v>
          </cell>
          <cell r="AC166">
            <v>1</v>
          </cell>
          <cell r="AD166" t="str">
            <v>128,700</v>
          </cell>
          <cell r="AE166" t="str">
            <v>13,800</v>
          </cell>
          <cell r="AF166" t="str">
            <v>3</v>
          </cell>
          <cell r="AG166">
            <v>5</v>
          </cell>
          <cell r="AH166">
            <v>4</v>
          </cell>
          <cell r="AI166">
            <v>1</v>
          </cell>
        </row>
        <row r="167">
          <cell r="B167">
            <v>3321</v>
          </cell>
          <cell r="C167" t="str">
            <v>Floor Finishers</v>
          </cell>
          <cell r="D167" t="str">
            <v>10,700</v>
          </cell>
          <cell r="E167" t="str">
            <v>73.0</v>
          </cell>
          <cell r="F167" t="str">
            <v>n/a</v>
          </cell>
          <cell r="G167" t="str">
            <v>n/a</v>
          </cell>
          <cell r="I167">
            <v>-24.4</v>
          </cell>
          <cell r="K167" t="str">
            <v>Stable</v>
          </cell>
          <cell r="O167">
            <v>7</v>
          </cell>
          <cell r="Q167" t="str">
            <v>n/a</v>
          </cell>
          <cell r="R167" t="str">
            <v>n/a</v>
          </cell>
          <cell r="S167">
            <v>1</v>
          </cell>
          <cell r="T167" t="str">
            <v>n/a</v>
          </cell>
          <cell r="W167">
            <v>4000</v>
          </cell>
          <cell r="X167" t="str">
            <v>4,000</v>
          </cell>
          <cell r="Y167" t="str">
            <v>10,900</v>
          </cell>
          <cell r="Z167" t="str">
            <v>Medium skill</v>
          </cell>
          <cell r="AA167">
            <v>3</v>
          </cell>
          <cell r="AB167">
            <v>98</v>
          </cell>
          <cell r="AC167">
            <v>2</v>
          </cell>
          <cell r="AD167" t="str">
            <v>14,200</v>
          </cell>
          <cell r="AE167" t="str">
            <v>800</v>
          </cell>
          <cell r="AF167" t="str">
            <v>n/a</v>
          </cell>
          <cell r="AG167">
            <v>3</v>
          </cell>
          <cell r="AH167">
            <v>2</v>
          </cell>
          <cell r="AI167">
            <v>1</v>
          </cell>
        </row>
        <row r="168">
          <cell r="B168">
            <v>3322</v>
          </cell>
          <cell r="C168" t="str">
            <v>Painting Trades Workers</v>
          </cell>
          <cell r="D168" t="str">
            <v>39,800</v>
          </cell>
          <cell r="E168" t="str">
            <v>76.0</v>
          </cell>
          <cell r="F168">
            <v>1371</v>
          </cell>
          <cell r="G168" t="str">
            <v>n/a</v>
          </cell>
          <cell r="I168">
            <v>-16.2</v>
          </cell>
          <cell r="K168" t="str">
            <v>Stable</v>
          </cell>
          <cell r="O168">
            <v>8</v>
          </cell>
          <cell r="Q168" t="str">
            <v>n/a</v>
          </cell>
          <cell r="R168" t="str">
            <v>n/a</v>
          </cell>
          <cell r="S168">
            <v>1</v>
          </cell>
          <cell r="T168" t="str">
            <v>n/a</v>
          </cell>
          <cell r="W168">
            <v>19000</v>
          </cell>
          <cell r="X168" t="str">
            <v>19,000</v>
          </cell>
          <cell r="Y168" t="str">
            <v>40,900</v>
          </cell>
          <cell r="Z168" t="str">
            <v>Medium skill</v>
          </cell>
          <cell r="AA168">
            <v>3</v>
          </cell>
          <cell r="AB168">
            <v>96</v>
          </cell>
          <cell r="AC168">
            <v>4</v>
          </cell>
          <cell r="AD168" t="str">
            <v>47,500</v>
          </cell>
          <cell r="AE168" t="str">
            <v>3,800</v>
          </cell>
          <cell r="AF168" t="str">
            <v>3</v>
          </cell>
          <cell r="AG168">
            <v>4</v>
          </cell>
          <cell r="AH168">
            <v>2</v>
          </cell>
          <cell r="AI168">
            <v>1</v>
          </cell>
        </row>
        <row r="169">
          <cell r="B169">
            <v>3331</v>
          </cell>
          <cell r="C169" t="str">
            <v>Glaziers</v>
          </cell>
          <cell r="D169" t="str">
            <v>8,700</v>
          </cell>
          <cell r="E169" t="str">
            <v>89.0</v>
          </cell>
          <cell r="F169">
            <v>1050</v>
          </cell>
          <cell r="G169" t="str">
            <v>n/a</v>
          </cell>
          <cell r="I169">
            <v>5.2</v>
          </cell>
          <cell r="K169" t="str">
            <v>Stable</v>
          </cell>
          <cell r="O169">
            <v>9</v>
          </cell>
          <cell r="Q169" t="str">
            <v>n/a</v>
          </cell>
          <cell r="R169" t="str">
            <v>n/a</v>
          </cell>
          <cell r="S169">
            <v>3</v>
          </cell>
          <cell r="T169" t="str">
            <v>n/a</v>
          </cell>
          <cell r="W169">
            <v>6000</v>
          </cell>
          <cell r="X169" t="str">
            <v>6,000</v>
          </cell>
          <cell r="Y169" t="str">
            <v>8,600</v>
          </cell>
          <cell r="Z169" t="str">
            <v>Medium skill</v>
          </cell>
          <cell r="AA169">
            <v>3</v>
          </cell>
          <cell r="AB169">
            <v>99</v>
          </cell>
          <cell r="AC169">
            <v>1</v>
          </cell>
          <cell r="AD169" t="str">
            <v>8,300</v>
          </cell>
          <cell r="AE169" t="str">
            <v>1,200</v>
          </cell>
          <cell r="AF169" t="str">
            <v>1</v>
          </cell>
          <cell r="AG169">
            <v>2</v>
          </cell>
          <cell r="AH169">
            <v>2</v>
          </cell>
          <cell r="AI169">
            <v>1</v>
          </cell>
        </row>
        <row r="170">
          <cell r="B170">
            <v>3332</v>
          </cell>
          <cell r="C170" t="str">
            <v>Plasterers</v>
          </cell>
          <cell r="D170" t="str">
            <v>31,200</v>
          </cell>
          <cell r="E170" t="str">
            <v>78.0</v>
          </cell>
          <cell r="F170">
            <v>1600</v>
          </cell>
          <cell r="G170" t="str">
            <v>n/a</v>
          </cell>
          <cell r="I170">
            <v>-7.1</v>
          </cell>
          <cell r="K170" t="str">
            <v>Decline</v>
          </cell>
          <cell r="O170">
            <v>8</v>
          </cell>
          <cell r="Q170" t="str">
            <v>n/a</v>
          </cell>
          <cell r="R170" t="str">
            <v>n/a</v>
          </cell>
          <cell r="S170">
            <v>1</v>
          </cell>
          <cell r="T170" t="str">
            <v>n/a</v>
          </cell>
          <cell r="W170">
            <v>19000</v>
          </cell>
          <cell r="X170" t="str">
            <v>19,000</v>
          </cell>
          <cell r="Y170" t="str">
            <v>29,300</v>
          </cell>
          <cell r="Z170" t="str">
            <v>Medium skill</v>
          </cell>
          <cell r="AA170">
            <v>3</v>
          </cell>
          <cell r="AB170">
            <v>99</v>
          </cell>
          <cell r="AC170">
            <v>1</v>
          </cell>
          <cell r="AD170" t="str">
            <v>33,600</v>
          </cell>
          <cell r="AE170" t="str">
            <v>3,800</v>
          </cell>
          <cell r="AF170" t="str">
            <v>3</v>
          </cell>
          <cell r="AG170">
            <v>4</v>
          </cell>
          <cell r="AH170">
            <v>1</v>
          </cell>
          <cell r="AI170">
            <v>1</v>
          </cell>
        </row>
        <row r="171">
          <cell r="B171">
            <v>3333</v>
          </cell>
          <cell r="C171" t="str">
            <v>Roof Tilers</v>
          </cell>
          <cell r="D171" t="str">
            <v>4,900</v>
          </cell>
          <cell r="E171" t="str">
            <v>76.0</v>
          </cell>
          <cell r="F171" t="str">
            <v>n/a</v>
          </cell>
          <cell r="G171" t="str">
            <v>n/a</v>
          </cell>
          <cell r="I171">
            <v>-43.7</v>
          </cell>
          <cell r="K171" t="str">
            <v>Moderate</v>
          </cell>
          <cell r="O171">
            <v>8</v>
          </cell>
          <cell r="Q171" t="str">
            <v>n/a</v>
          </cell>
          <cell r="R171" t="str">
            <v>n/a</v>
          </cell>
          <cell r="S171">
            <v>1</v>
          </cell>
          <cell r="T171" t="str">
            <v>n/a</v>
          </cell>
          <cell r="W171">
            <v>4000</v>
          </cell>
          <cell r="X171" t="str">
            <v>4,000</v>
          </cell>
          <cell r="Y171" t="str">
            <v>5,000</v>
          </cell>
          <cell r="Z171" t="str">
            <v>Medium skill</v>
          </cell>
          <cell r="AA171">
            <v>3</v>
          </cell>
          <cell r="AB171">
            <v>99</v>
          </cell>
          <cell r="AC171">
            <v>1</v>
          </cell>
          <cell r="AD171" t="str">
            <v>8,600</v>
          </cell>
          <cell r="AE171" t="str">
            <v>800</v>
          </cell>
          <cell r="AF171" t="str">
            <v>n/a</v>
          </cell>
          <cell r="AG171">
            <v>1</v>
          </cell>
          <cell r="AH171">
            <v>3</v>
          </cell>
          <cell r="AI171">
            <v>1</v>
          </cell>
        </row>
        <row r="172">
          <cell r="B172">
            <v>3334</v>
          </cell>
          <cell r="C172" t="str">
            <v>Wall and Floor Tilers</v>
          </cell>
          <cell r="D172" t="str">
            <v>20,100</v>
          </cell>
          <cell r="E172" t="str">
            <v>76.0</v>
          </cell>
          <cell r="F172">
            <v>1330</v>
          </cell>
          <cell r="G172" t="str">
            <v>n/a</v>
          </cell>
          <cell r="I172">
            <v>-16.5</v>
          </cell>
          <cell r="K172" t="str">
            <v>Decline</v>
          </cell>
          <cell r="O172">
            <v>8</v>
          </cell>
          <cell r="Q172" t="str">
            <v>n/a</v>
          </cell>
          <cell r="R172" t="str">
            <v>n/a</v>
          </cell>
          <cell r="S172">
            <v>1</v>
          </cell>
          <cell r="T172" t="str">
            <v>n/a</v>
          </cell>
          <cell r="W172">
            <v>9000</v>
          </cell>
          <cell r="X172" t="str">
            <v>9,000</v>
          </cell>
          <cell r="Y172" t="str">
            <v>19,200</v>
          </cell>
          <cell r="Z172" t="str">
            <v>Medium skill</v>
          </cell>
          <cell r="AA172">
            <v>3</v>
          </cell>
          <cell r="AB172">
            <v>98</v>
          </cell>
          <cell r="AC172">
            <v>2</v>
          </cell>
          <cell r="AD172" t="str">
            <v>24,100</v>
          </cell>
          <cell r="AE172" t="str">
            <v>1,800</v>
          </cell>
          <cell r="AF172" t="str">
            <v>3</v>
          </cell>
          <cell r="AG172">
            <v>3</v>
          </cell>
          <cell r="AH172">
            <v>1</v>
          </cell>
          <cell r="AI172">
            <v>1</v>
          </cell>
        </row>
        <row r="173">
          <cell r="B173">
            <v>3341</v>
          </cell>
          <cell r="C173" t="str">
            <v>Plumbers</v>
          </cell>
          <cell r="D173" t="str">
            <v>90,800</v>
          </cell>
          <cell r="E173" t="str">
            <v>88.0</v>
          </cell>
          <cell r="F173">
            <v>1894</v>
          </cell>
          <cell r="G173" t="str">
            <v>n/a</v>
          </cell>
          <cell r="I173">
            <v>0.7</v>
          </cell>
          <cell r="K173" t="str">
            <v>Moderate</v>
          </cell>
          <cell r="O173">
            <v>9</v>
          </cell>
          <cell r="Q173" t="str">
            <v>n/a</v>
          </cell>
          <cell r="R173" t="str">
            <v>n/a</v>
          </cell>
          <cell r="S173">
            <v>2</v>
          </cell>
          <cell r="T173" t="str">
            <v>n/a</v>
          </cell>
          <cell r="W173">
            <v>29000</v>
          </cell>
          <cell r="X173" t="str">
            <v>29,000</v>
          </cell>
          <cell r="Y173" t="str">
            <v>96,500</v>
          </cell>
          <cell r="Z173" t="str">
            <v>Medium skill</v>
          </cell>
          <cell r="AA173">
            <v>3</v>
          </cell>
          <cell r="AB173">
            <v>99</v>
          </cell>
          <cell r="AC173">
            <v>1</v>
          </cell>
          <cell r="AD173" t="str">
            <v>90,200</v>
          </cell>
          <cell r="AE173" t="str">
            <v>5,800</v>
          </cell>
          <cell r="AF173" t="str">
            <v>5</v>
          </cell>
          <cell r="AG173">
            <v>5</v>
          </cell>
          <cell r="AH173">
            <v>3</v>
          </cell>
          <cell r="AI173">
            <v>1</v>
          </cell>
        </row>
        <row r="174">
          <cell r="B174">
            <v>3411</v>
          </cell>
          <cell r="C174" t="str">
            <v>Electricians</v>
          </cell>
          <cell r="D174" t="str">
            <v>169,000</v>
          </cell>
          <cell r="E174" t="str">
            <v>90.0</v>
          </cell>
          <cell r="F174">
            <v>1823</v>
          </cell>
          <cell r="G174" t="str">
            <v>n/a</v>
          </cell>
          <cell r="I174">
            <v>2.2000000000000002</v>
          </cell>
          <cell r="K174" t="str">
            <v>Strong</v>
          </cell>
          <cell r="O174">
            <v>9</v>
          </cell>
          <cell r="Q174" t="str">
            <v>n/a</v>
          </cell>
          <cell r="R174" t="str">
            <v>n/a</v>
          </cell>
          <cell r="S174">
            <v>2</v>
          </cell>
          <cell r="T174" t="str">
            <v>n/a</v>
          </cell>
          <cell r="W174">
            <v>26000</v>
          </cell>
          <cell r="X174" t="str">
            <v>26,000</v>
          </cell>
          <cell r="Y174" t="str">
            <v>187,400</v>
          </cell>
          <cell r="Z174" t="str">
            <v>Medium skill</v>
          </cell>
          <cell r="AA174">
            <v>3</v>
          </cell>
          <cell r="AB174">
            <v>99</v>
          </cell>
          <cell r="AC174">
            <v>2</v>
          </cell>
          <cell r="AD174" t="str">
            <v>165,400</v>
          </cell>
          <cell r="AE174" t="str">
            <v>5,200</v>
          </cell>
          <cell r="AF174" t="str">
            <v>5</v>
          </cell>
          <cell r="AG174">
            <v>5</v>
          </cell>
          <cell r="AH174">
            <v>4</v>
          </cell>
          <cell r="AI174">
            <v>1</v>
          </cell>
        </row>
        <row r="175">
          <cell r="B175">
            <v>3421</v>
          </cell>
          <cell r="C175" t="str">
            <v>Airconditioning and Refrigeration Mechanics</v>
          </cell>
          <cell r="D175" t="str">
            <v>29,500</v>
          </cell>
          <cell r="E175" t="str">
            <v>89.0</v>
          </cell>
          <cell r="F175">
            <v>1400</v>
          </cell>
          <cell r="G175" t="str">
            <v>n/a</v>
          </cell>
          <cell r="I175">
            <v>18.899999999999999</v>
          </cell>
          <cell r="K175" t="str">
            <v>Moderate</v>
          </cell>
          <cell r="O175">
            <v>9</v>
          </cell>
          <cell r="Q175" t="str">
            <v>n/a</v>
          </cell>
          <cell r="R175" t="str">
            <v>n/a</v>
          </cell>
          <cell r="S175">
            <v>5</v>
          </cell>
          <cell r="T175" t="str">
            <v>n/a</v>
          </cell>
          <cell r="W175">
            <v>18000</v>
          </cell>
          <cell r="X175" t="str">
            <v>18,000</v>
          </cell>
          <cell r="Y175" t="str">
            <v>30,700</v>
          </cell>
          <cell r="Z175" t="str">
            <v>Medium skill</v>
          </cell>
          <cell r="AA175">
            <v>3</v>
          </cell>
          <cell r="AB175">
            <v>99</v>
          </cell>
          <cell r="AC175">
            <v>1</v>
          </cell>
          <cell r="AD175" t="str">
            <v>24,800</v>
          </cell>
          <cell r="AE175" t="str">
            <v>3,600</v>
          </cell>
          <cell r="AF175" t="str">
            <v>3</v>
          </cell>
          <cell r="AG175">
            <v>4</v>
          </cell>
          <cell r="AH175">
            <v>3</v>
          </cell>
          <cell r="AI175">
            <v>1</v>
          </cell>
        </row>
        <row r="176">
          <cell r="B176">
            <v>3422</v>
          </cell>
          <cell r="C176" t="str">
            <v>Electrical Distribution Trades Workers</v>
          </cell>
          <cell r="D176" t="str">
            <v>8,500</v>
          </cell>
          <cell r="E176" t="str">
            <v>95.0</v>
          </cell>
          <cell r="F176">
            <v>2205</v>
          </cell>
          <cell r="G176" t="str">
            <v>n/a</v>
          </cell>
          <cell r="I176">
            <v>18.3</v>
          </cell>
          <cell r="K176" t="str">
            <v>Stable</v>
          </cell>
          <cell r="O176">
            <v>10</v>
          </cell>
          <cell r="Q176" t="str">
            <v>n/a</v>
          </cell>
          <cell r="R176" t="str">
            <v>n/a</v>
          </cell>
          <cell r="S176">
            <v>5</v>
          </cell>
          <cell r="T176" t="str">
            <v>n/a</v>
          </cell>
          <cell r="W176">
            <v>6000</v>
          </cell>
          <cell r="X176" t="str">
            <v>6,000</v>
          </cell>
          <cell r="Y176" t="str">
            <v>8,500</v>
          </cell>
          <cell r="Z176" t="str">
            <v>Medium skill</v>
          </cell>
          <cell r="AA176">
            <v>3</v>
          </cell>
          <cell r="AB176">
            <v>99</v>
          </cell>
          <cell r="AC176">
            <v>1</v>
          </cell>
          <cell r="AD176" t="str">
            <v>7,200</v>
          </cell>
          <cell r="AE176" t="str">
            <v>1,200</v>
          </cell>
          <cell r="AF176" t="str">
            <v>4</v>
          </cell>
          <cell r="AG176">
            <v>2</v>
          </cell>
          <cell r="AH176">
            <v>2</v>
          </cell>
          <cell r="AI176">
            <v>1</v>
          </cell>
        </row>
        <row r="177">
          <cell r="B177">
            <v>3423</v>
          </cell>
          <cell r="C177" t="str">
            <v>Electronics Trades Workers</v>
          </cell>
          <cell r="D177" t="str">
            <v>32,900</v>
          </cell>
          <cell r="E177" t="str">
            <v>81.0</v>
          </cell>
          <cell r="F177">
            <v>1348</v>
          </cell>
          <cell r="G177" t="str">
            <v>n/a</v>
          </cell>
          <cell r="I177">
            <v>7.6</v>
          </cell>
          <cell r="K177" t="str">
            <v>Stable</v>
          </cell>
          <cell r="O177">
            <v>8</v>
          </cell>
          <cell r="Q177" t="str">
            <v>n/a</v>
          </cell>
          <cell r="R177" t="str">
            <v>n/a</v>
          </cell>
          <cell r="S177">
            <v>3</v>
          </cell>
          <cell r="T177" t="str">
            <v>n/a</v>
          </cell>
          <cell r="W177">
            <v>14000</v>
          </cell>
          <cell r="X177" t="str">
            <v>14,000</v>
          </cell>
          <cell r="Y177" t="str">
            <v>32,900</v>
          </cell>
          <cell r="Z177" t="str">
            <v>Medium skill</v>
          </cell>
          <cell r="AA177">
            <v>3</v>
          </cell>
          <cell r="AB177">
            <v>94</v>
          </cell>
          <cell r="AC177">
            <v>6</v>
          </cell>
          <cell r="AD177" t="str">
            <v>30,600</v>
          </cell>
          <cell r="AE177" t="str">
            <v>2,800</v>
          </cell>
          <cell r="AF177" t="str">
            <v>3</v>
          </cell>
          <cell r="AG177">
            <v>4</v>
          </cell>
          <cell r="AH177">
            <v>2</v>
          </cell>
          <cell r="AI177">
            <v>1</v>
          </cell>
        </row>
        <row r="178">
          <cell r="B178">
            <v>3424</v>
          </cell>
          <cell r="C178" t="str">
            <v>Telecommunications Trades Workers</v>
          </cell>
          <cell r="D178" t="str">
            <v>24,700</v>
          </cell>
          <cell r="E178" t="str">
            <v>85.0</v>
          </cell>
          <cell r="F178">
            <v>1656</v>
          </cell>
          <cell r="G178" t="str">
            <v>n/a</v>
          </cell>
          <cell r="I178">
            <v>8.9</v>
          </cell>
          <cell r="K178" t="str">
            <v>Decline</v>
          </cell>
          <cell r="O178">
            <v>9</v>
          </cell>
          <cell r="Q178" t="str">
            <v>n/a</v>
          </cell>
          <cell r="R178" t="str">
            <v>n/a</v>
          </cell>
          <cell r="S178">
            <v>4</v>
          </cell>
          <cell r="T178" t="str">
            <v>n/a</v>
          </cell>
          <cell r="W178">
            <v>13000</v>
          </cell>
          <cell r="X178" t="str">
            <v>13,000</v>
          </cell>
          <cell r="Y178" t="str">
            <v>23,600</v>
          </cell>
          <cell r="Z178" t="str">
            <v>Medium skill</v>
          </cell>
          <cell r="AA178">
            <v>3</v>
          </cell>
          <cell r="AB178">
            <v>97</v>
          </cell>
          <cell r="AC178">
            <v>4</v>
          </cell>
          <cell r="AD178" t="str">
            <v>22,700</v>
          </cell>
          <cell r="AE178" t="str">
            <v>2,600</v>
          </cell>
          <cell r="AF178" t="str">
            <v>5</v>
          </cell>
          <cell r="AG178">
            <v>3</v>
          </cell>
          <cell r="AH178">
            <v>1</v>
          </cell>
          <cell r="AI178">
            <v>1</v>
          </cell>
        </row>
        <row r="179">
          <cell r="B179">
            <v>3511</v>
          </cell>
          <cell r="C179" t="str">
            <v>Bakers and Pastrycooks</v>
          </cell>
          <cell r="D179" t="str">
            <v>30,700</v>
          </cell>
          <cell r="E179" t="str">
            <v>72.0</v>
          </cell>
          <cell r="F179">
            <v>996</v>
          </cell>
          <cell r="G179" t="str">
            <v>n/a</v>
          </cell>
          <cell r="I179">
            <v>-2.9</v>
          </cell>
          <cell r="K179" t="str">
            <v>Stable</v>
          </cell>
          <cell r="O179">
            <v>7</v>
          </cell>
          <cell r="Q179" t="str">
            <v>n/a</v>
          </cell>
          <cell r="R179" t="str">
            <v>n/a</v>
          </cell>
          <cell r="S179">
            <v>2</v>
          </cell>
          <cell r="T179" t="str">
            <v>n/a</v>
          </cell>
          <cell r="W179">
            <v>26000</v>
          </cell>
          <cell r="X179" t="str">
            <v>26,000</v>
          </cell>
          <cell r="Y179" t="str">
            <v>31,100</v>
          </cell>
          <cell r="Z179" t="str">
            <v>Medium skill</v>
          </cell>
          <cell r="AA179">
            <v>3</v>
          </cell>
          <cell r="AB179">
            <v>68</v>
          </cell>
          <cell r="AC179">
            <v>32</v>
          </cell>
          <cell r="AD179" t="str">
            <v>31,600</v>
          </cell>
          <cell r="AE179" t="str">
            <v>5,200</v>
          </cell>
          <cell r="AF179" t="str">
            <v>1</v>
          </cell>
          <cell r="AG179">
            <v>4</v>
          </cell>
          <cell r="AH179">
            <v>2</v>
          </cell>
          <cell r="AI179">
            <v>3</v>
          </cell>
        </row>
        <row r="180">
          <cell r="B180">
            <v>3512</v>
          </cell>
          <cell r="C180" t="str">
            <v>Butchers and Smallgoods Makers</v>
          </cell>
          <cell r="D180" t="str">
            <v>16,300</v>
          </cell>
          <cell r="E180" t="str">
            <v>82.0</v>
          </cell>
          <cell r="F180">
            <v>1056</v>
          </cell>
          <cell r="G180" t="str">
            <v>n/a</v>
          </cell>
          <cell r="I180">
            <v>-25.6</v>
          </cell>
          <cell r="K180" t="str">
            <v>Stable</v>
          </cell>
          <cell r="O180">
            <v>8</v>
          </cell>
          <cell r="Q180" t="str">
            <v>n/a</v>
          </cell>
          <cell r="R180" t="str">
            <v>n/a</v>
          </cell>
          <cell r="S180">
            <v>1</v>
          </cell>
          <cell r="T180" t="str">
            <v>n/a</v>
          </cell>
          <cell r="W180">
            <v>13000</v>
          </cell>
          <cell r="X180" t="str">
            <v>13,000</v>
          </cell>
          <cell r="Y180" t="str">
            <v>16,300</v>
          </cell>
          <cell r="Z180" t="str">
            <v>Medium skill</v>
          </cell>
          <cell r="AA180">
            <v>3</v>
          </cell>
          <cell r="AB180">
            <v>94</v>
          </cell>
          <cell r="AC180">
            <v>6</v>
          </cell>
          <cell r="AD180" t="str">
            <v>22,000</v>
          </cell>
          <cell r="AE180" t="str">
            <v>2,600</v>
          </cell>
          <cell r="AF180" t="str">
            <v>2</v>
          </cell>
          <cell r="AG180">
            <v>3</v>
          </cell>
          <cell r="AH180">
            <v>2</v>
          </cell>
          <cell r="AI180">
            <v>1</v>
          </cell>
        </row>
        <row r="181">
          <cell r="B181">
            <v>3513</v>
          </cell>
          <cell r="C181" t="str">
            <v>Chefs</v>
          </cell>
          <cell r="D181" t="str">
            <v>94,400</v>
          </cell>
          <cell r="E181" t="str">
            <v>72.0</v>
          </cell>
          <cell r="F181">
            <v>1250</v>
          </cell>
          <cell r="G181" t="str">
            <v>n/a</v>
          </cell>
          <cell r="I181">
            <v>9.5</v>
          </cell>
          <cell r="K181" t="str">
            <v>Very strong</v>
          </cell>
          <cell r="O181">
            <v>7</v>
          </cell>
          <cell r="Q181" t="str">
            <v>n/a</v>
          </cell>
          <cell r="R181" t="str">
            <v>n/a</v>
          </cell>
          <cell r="S181">
            <v>4</v>
          </cell>
          <cell r="T181" t="str">
            <v>n/a</v>
          </cell>
          <cell r="W181">
            <v>81000</v>
          </cell>
          <cell r="X181" t="str">
            <v>81,000</v>
          </cell>
          <cell r="Y181" t="str">
            <v>112,700</v>
          </cell>
          <cell r="Z181" t="str">
            <v>High skill</v>
          </cell>
          <cell r="AA181">
            <v>2</v>
          </cell>
          <cell r="AB181">
            <v>75</v>
          </cell>
          <cell r="AC181">
            <v>25</v>
          </cell>
          <cell r="AD181" t="str">
            <v>86,200</v>
          </cell>
          <cell r="AE181" t="str">
            <v>16,200</v>
          </cell>
          <cell r="AF181" t="str">
            <v>2</v>
          </cell>
          <cell r="AG181">
            <v>5</v>
          </cell>
          <cell r="AH181">
            <v>5</v>
          </cell>
          <cell r="AI181">
            <v>3</v>
          </cell>
        </row>
        <row r="182">
          <cell r="B182">
            <v>3514</v>
          </cell>
          <cell r="C182" t="str">
            <v>Cooks</v>
          </cell>
          <cell r="D182" t="str">
            <v>38,100</v>
          </cell>
          <cell r="E182" t="str">
            <v>48.0</v>
          </cell>
          <cell r="F182">
            <v>1068</v>
          </cell>
          <cell r="G182" t="str">
            <v>n/a</v>
          </cell>
          <cell r="I182">
            <v>8.6</v>
          </cell>
          <cell r="K182" t="str">
            <v>Stable</v>
          </cell>
          <cell r="O182">
            <v>5</v>
          </cell>
          <cell r="Q182" t="str">
            <v>n/a</v>
          </cell>
          <cell r="R182" t="str">
            <v>n/a</v>
          </cell>
          <cell r="S182">
            <v>4</v>
          </cell>
          <cell r="T182" t="str">
            <v>n/a</v>
          </cell>
          <cell r="W182">
            <v>35000</v>
          </cell>
          <cell r="X182" t="str">
            <v>35,000</v>
          </cell>
          <cell r="Y182" t="str">
            <v>37,400</v>
          </cell>
          <cell r="Z182" t="str">
            <v>Medium skill</v>
          </cell>
          <cell r="AA182">
            <v>3</v>
          </cell>
          <cell r="AB182">
            <v>46</v>
          </cell>
          <cell r="AC182">
            <v>54</v>
          </cell>
          <cell r="AD182" t="str">
            <v>35,100</v>
          </cell>
          <cell r="AE182" t="str">
            <v>7,000</v>
          </cell>
          <cell r="AF182" t="str">
            <v>2</v>
          </cell>
          <cell r="AG182">
            <v>4</v>
          </cell>
          <cell r="AH182">
            <v>2</v>
          </cell>
          <cell r="AI182">
            <v>5</v>
          </cell>
        </row>
        <row r="183">
          <cell r="B183">
            <v>3611</v>
          </cell>
          <cell r="C183" t="str">
            <v>Animal Attendants and Trainers</v>
          </cell>
          <cell r="D183" t="str">
            <v>19,800</v>
          </cell>
          <cell r="E183" t="str">
            <v>51.0</v>
          </cell>
          <cell r="F183">
            <v>986</v>
          </cell>
          <cell r="G183" t="str">
            <v>n/a</v>
          </cell>
          <cell r="I183">
            <v>26.2</v>
          </cell>
          <cell r="K183" t="str">
            <v>Moderate</v>
          </cell>
          <cell r="O183">
            <v>5</v>
          </cell>
          <cell r="Q183" t="str">
            <v>n/a</v>
          </cell>
          <cell r="R183" t="str">
            <v>n/a</v>
          </cell>
          <cell r="S183">
            <v>5</v>
          </cell>
          <cell r="T183" t="str">
            <v>n/a</v>
          </cell>
          <cell r="W183">
            <v>12000</v>
          </cell>
          <cell r="X183" t="str">
            <v>12,000</v>
          </cell>
          <cell r="Y183" t="str">
            <v>21,000</v>
          </cell>
          <cell r="Z183" t="str">
            <v>Lower skill</v>
          </cell>
          <cell r="AA183">
            <v>4</v>
          </cell>
          <cell r="AB183">
            <v>33</v>
          </cell>
          <cell r="AC183">
            <v>68</v>
          </cell>
          <cell r="AD183" t="str">
            <v>15,700</v>
          </cell>
          <cell r="AE183" t="str">
            <v>2,400</v>
          </cell>
          <cell r="AF183" t="str">
            <v>1</v>
          </cell>
          <cell r="AG183">
            <v>3</v>
          </cell>
          <cell r="AH183">
            <v>3</v>
          </cell>
          <cell r="AI183">
            <v>7</v>
          </cell>
        </row>
        <row r="184">
          <cell r="B184">
            <v>3612</v>
          </cell>
          <cell r="C184" t="str">
            <v>Shearers</v>
          </cell>
          <cell r="D184" t="str">
            <v>3,400</v>
          </cell>
          <cell r="E184" t="str">
            <v>64.0</v>
          </cell>
          <cell r="F184" t="str">
            <v>n/a</v>
          </cell>
          <cell r="G184" t="str">
            <v>n/a</v>
          </cell>
          <cell r="I184">
            <v>-19.899999999999999</v>
          </cell>
          <cell r="K184" t="str">
            <v>Stable</v>
          </cell>
          <cell r="O184">
            <v>6</v>
          </cell>
          <cell r="Q184" t="str">
            <v>n/a</v>
          </cell>
          <cell r="R184" t="str">
            <v>n/a</v>
          </cell>
          <cell r="S184">
            <v>1</v>
          </cell>
          <cell r="T184" t="str">
            <v>n/a</v>
          </cell>
          <cell r="W184">
            <v>4000</v>
          </cell>
          <cell r="X184" t="str">
            <v>4,000</v>
          </cell>
          <cell r="Y184" t="str">
            <v>3,300</v>
          </cell>
          <cell r="Z184" t="str">
            <v>Medium skill</v>
          </cell>
          <cell r="AA184">
            <v>3</v>
          </cell>
          <cell r="AB184">
            <v>97</v>
          </cell>
          <cell r="AC184">
            <v>3</v>
          </cell>
          <cell r="AD184" t="str">
            <v>4,200</v>
          </cell>
          <cell r="AE184" t="str">
            <v>800</v>
          </cell>
          <cell r="AF184" t="str">
            <v>n/a</v>
          </cell>
          <cell r="AG184">
            <v>1</v>
          </cell>
          <cell r="AH184">
            <v>2</v>
          </cell>
          <cell r="AI184">
            <v>1</v>
          </cell>
        </row>
        <row r="185">
          <cell r="B185">
            <v>3613</v>
          </cell>
          <cell r="C185" t="str">
            <v>Veterinary Nurses</v>
          </cell>
          <cell r="D185" t="str">
            <v>11,000</v>
          </cell>
          <cell r="E185" t="str">
            <v>49.0</v>
          </cell>
          <cell r="F185">
            <v>1088</v>
          </cell>
          <cell r="G185" t="str">
            <v>n/a</v>
          </cell>
          <cell r="I185">
            <v>9.1</v>
          </cell>
          <cell r="K185" t="str">
            <v>Strong</v>
          </cell>
          <cell r="O185">
            <v>5</v>
          </cell>
          <cell r="Q185" t="str">
            <v>n/a</v>
          </cell>
          <cell r="R185" t="str">
            <v>n/a</v>
          </cell>
          <cell r="S185">
            <v>4</v>
          </cell>
          <cell r="T185" t="str">
            <v>n/a</v>
          </cell>
          <cell r="W185">
            <v>9000</v>
          </cell>
          <cell r="X185" t="str">
            <v>9,000</v>
          </cell>
          <cell r="Y185" t="str">
            <v>12,000</v>
          </cell>
          <cell r="Z185" t="str">
            <v>Medium skill</v>
          </cell>
          <cell r="AA185">
            <v>3</v>
          </cell>
          <cell r="AB185">
            <v>3</v>
          </cell>
          <cell r="AC185">
            <v>97</v>
          </cell>
          <cell r="AD185" t="str">
            <v>10,100</v>
          </cell>
          <cell r="AE185" t="str">
            <v>1,800</v>
          </cell>
          <cell r="AF185" t="str">
            <v>2</v>
          </cell>
          <cell r="AG185">
            <v>3</v>
          </cell>
          <cell r="AH185">
            <v>4</v>
          </cell>
          <cell r="AI185">
            <v>9</v>
          </cell>
        </row>
        <row r="186">
          <cell r="B186">
            <v>3621</v>
          </cell>
          <cell r="C186" t="str">
            <v>Florists</v>
          </cell>
          <cell r="D186" t="str">
            <v>6,400</v>
          </cell>
          <cell r="E186" t="str">
            <v>48.0</v>
          </cell>
          <cell r="F186" t="str">
            <v>n/a</v>
          </cell>
          <cell r="G186" t="str">
            <v>n/a</v>
          </cell>
          <cell r="I186">
            <v>-18.399999999999999</v>
          </cell>
          <cell r="K186" t="str">
            <v>Stable</v>
          </cell>
          <cell r="O186">
            <v>5</v>
          </cell>
          <cell r="Q186" t="str">
            <v>n/a</v>
          </cell>
          <cell r="R186" t="str">
            <v>n/a</v>
          </cell>
          <cell r="S186">
            <v>1</v>
          </cell>
          <cell r="T186" t="str">
            <v>n/a</v>
          </cell>
          <cell r="W186">
            <v>4000</v>
          </cell>
          <cell r="X186" t="str">
            <v>4,000</v>
          </cell>
          <cell r="Y186" t="str">
            <v>6,400</v>
          </cell>
          <cell r="Z186" t="str">
            <v>Medium skill</v>
          </cell>
          <cell r="AA186">
            <v>3</v>
          </cell>
          <cell r="AB186">
            <v>8</v>
          </cell>
          <cell r="AC186">
            <v>92</v>
          </cell>
          <cell r="AD186" t="str">
            <v>7,900</v>
          </cell>
          <cell r="AE186" t="str">
            <v>800</v>
          </cell>
          <cell r="AF186" t="str">
            <v>n/a</v>
          </cell>
          <cell r="AG186">
            <v>2</v>
          </cell>
          <cell r="AH186">
            <v>2</v>
          </cell>
          <cell r="AI186">
            <v>9</v>
          </cell>
        </row>
        <row r="187">
          <cell r="B187">
            <v>3622</v>
          </cell>
          <cell r="C187" t="str">
            <v>Gardeners</v>
          </cell>
          <cell r="D187" t="str">
            <v>86,800</v>
          </cell>
          <cell r="E187" t="str">
            <v>63.0</v>
          </cell>
          <cell r="F187">
            <v>1078</v>
          </cell>
          <cell r="G187" t="str">
            <v>n/a</v>
          </cell>
          <cell r="I187">
            <v>29.1</v>
          </cell>
          <cell r="K187" t="str">
            <v>Strong</v>
          </cell>
          <cell r="O187">
            <v>6</v>
          </cell>
          <cell r="Q187" t="str">
            <v>n/a</v>
          </cell>
          <cell r="R187" t="str">
            <v>n/a</v>
          </cell>
          <cell r="S187">
            <v>5</v>
          </cell>
          <cell r="T187" t="str">
            <v>n/a</v>
          </cell>
          <cell r="W187">
            <v>56000</v>
          </cell>
          <cell r="X187" t="str">
            <v>56,000</v>
          </cell>
          <cell r="Y187" t="str">
            <v>94,300</v>
          </cell>
          <cell r="Z187" t="str">
            <v>Medium skill</v>
          </cell>
          <cell r="AA187">
            <v>3</v>
          </cell>
          <cell r="AB187">
            <v>90</v>
          </cell>
          <cell r="AC187">
            <v>11</v>
          </cell>
          <cell r="AD187" t="str">
            <v>67,200</v>
          </cell>
          <cell r="AE187" t="str">
            <v>11,200</v>
          </cell>
          <cell r="AF187" t="str">
            <v>2</v>
          </cell>
          <cell r="AG187">
            <v>5</v>
          </cell>
          <cell r="AH187">
            <v>4</v>
          </cell>
          <cell r="AI187">
            <v>1</v>
          </cell>
        </row>
        <row r="188">
          <cell r="B188">
            <v>3623</v>
          </cell>
          <cell r="C188" t="str">
            <v>Greenkeepers</v>
          </cell>
          <cell r="D188" t="str">
            <v>14,500</v>
          </cell>
          <cell r="E188" t="str">
            <v>75.0</v>
          </cell>
          <cell r="F188">
            <v>1135</v>
          </cell>
          <cell r="G188" t="str">
            <v>n/a</v>
          </cell>
          <cell r="I188">
            <v>14.2</v>
          </cell>
          <cell r="K188" t="str">
            <v>Moderate</v>
          </cell>
          <cell r="O188">
            <v>8</v>
          </cell>
          <cell r="Q188" t="str">
            <v>n/a</v>
          </cell>
          <cell r="R188" t="str">
            <v>n/a</v>
          </cell>
          <cell r="S188">
            <v>4</v>
          </cell>
          <cell r="T188" t="str">
            <v>n/a</v>
          </cell>
          <cell r="W188">
            <v>14000</v>
          </cell>
          <cell r="X188" t="str">
            <v>14,000</v>
          </cell>
          <cell r="Y188" t="str">
            <v>15,300</v>
          </cell>
          <cell r="Z188" t="str">
            <v>Medium skill</v>
          </cell>
          <cell r="AA188">
            <v>3</v>
          </cell>
          <cell r="AB188">
            <v>97</v>
          </cell>
          <cell r="AC188">
            <v>3</v>
          </cell>
          <cell r="AD188" t="str">
            <v>12,700</v>
          </cell>
          <cell r="AE188" t="str">
            <v>2,800</v>
          </cell>
          <cell r="AF188" t="str">
            <v>2</v>
          </cell>
          <cell r="AG188">
            <v>3</v>
          </cell>
          <cell r="AH188">
            <v>3</v>
          </cell>
          <cell r="AI188">
            <v>1</v>
          </cell>
        </row>
        <row r="189">
          <cell r="B189">
            <v>3624</v>
          </cell>
          <cell r="C189" t="str">
            <v>Nurserypersons</v>
          </cell>
          <cell r="D189" t="str">
            <v>2,600</v>
          </cell>
          <cell r="E189" t="str">
            <v>66.0</v>
          </cell>
          <cell r="F189">
            <v>1073</v>
          </cell>
          <cell r="G189" t="str">
            <v>n/a</v>
          </cell>
          <cell r="I189">
            <v>-47.3</v>
          </cell>
          <cell r="K189" t="str">
            <v>Stable</v>
          </cell>
          <cell r="O189">
            <v>7</v>
          </cell>
          <cell r="Q189" t="str">
            <v>n/a</v>
          </cell>
          <cell r="R189" t="str">
            <v>n/a</v>
          </cell>
          <cell r="S189">
            <v>1</v>
          </cell>
          <cell r="T189" t="str">
            <v>n/a</v>
          </cell>
          <cell r="W189">
            <v>3000</v>
          </cell>
          <cell r="X189" t="str">
            <v>3,000</v>
          </cell>
          <cell r="Y189" t="str">
            <v>2,700</v>
          </cell>
          <cell r="Z189" t="str">
            <v>Medium skill</v>
          </cell>
          <cell r="AA189">
            <v>3</v>
          </cell>
          <cell r="AB189">
            <v>60</v>
          </cell>
          <cell r="AC189">
            <v>40</v>
          </cell>
          <cell r="AD189" t="str">
            <v>5,000</v>
          </cell>
          <cell r="AE189" t="str">
            <v>600</v>
          </cell>
          <cell r="AF189" t="str">
            <v>2</v>
          </cell>
          <cell r="AG189">
            <v>1</v>
          </cell>
          <cell r="AH189">
            <v>2</v>
          </cell>
          <cell r="AI189">
            <v>4</v>
          </cell>
        </row>
        <row r="190">
          <cell r="B190">
            <v>3911</v>
          </cell>
          <cell r="C190" t="str">
            <v>Hairdressers</v>
          </cell>
          <cell r="D190" t="str">
            <v>59,100</v>
          </cell>
          <cell r="E190" t="str">
            <v>51.0</v>
          </cell>
          <cell r="F190">
            <v>1025</v>
          </cell>
          <cell r="G190" t="str">
            <v>n/a</v>
          </cell>
          <cell r="I190">
            <v>-4.5999999999999996</v>
          </cell>
          <cell r="K190" t="str">
            <v>Moderate</v>
          </cell>
          <cell r="O190">
            <v>5</v>
          </cell>
          <cell r="Q190" t="str">
            <v>n/a</v>
          </cell>
          <cell r="R190" t="str">
            <v>n/a</v>
          </cell>
          <cell r="S190">
            <v>1</v>
          </cell>
          <cell r="T190" t="str">
            <v>n/a</v>
          </cell>
          <cell r="W190">
            <v>31000</v>
          </cell>
          <cell r="X190" t="str">
            <v>31,000</v>
          </cell>
          <cell r="Y190" t="str">
            <v>62,700</v>
          </cell>
          <cell r="Z190" t="str">
            <v>Medium skill</v>
          </cell>
          <cell r="AA190">
            <v>3</v>
          </cell>
          <cell r="AB190">
            <v>15</v>
          </cell>
          <cell r="AC190">
            <v>85</v>
          </cell>
          <cell r="AD190" t="str">
            <v>62,000</v>
          </cell>
          <cell r="AE190" t="str">
            <v>6,200</v>
          </cell>
          <cell r="AF190" t="str">
            <v>1</v>
          </cell>
          <cell r="AG190">
            <v>5</v>
          </cell>
          <cell r="AH190">
            <v>3</v>
          </cell>
          <cell r="AI190">
            <v>9</v>
          </cell>
        </row>
        <row r="191">
          <cell r="B191">
            <v>3921</v>
          </cell>
          <cell r="C191" t="str">
            <v>Binders, Finishers and Screen Printers</v>
          </cell>
          <cell r="D191" t="str">
            <v>3,200</v>
          </cell>
          <cell r="E191" t="str">
            <v>80.0</v>
          </cell>
          <cell r="F191">
            <v>1020</v>
          </cell>
          <cell r="G191" t="str">
            <v>n/a</v>
          </cell>
          <cell r="I191">
            <v>72.599999999999994</v>
          </cell>
          <cell r="K191" t="str">
            <v>Decline</v>
          </cell>
          <cell r="O191">
            <v>8</v>
          </cell>
          <cell r="Q191" t="str">
            <v>n/a</v>
          </cell>
          <cell r="R191" t="str">
            <v>n/a</v>
          </cell>
          <cell r="S191">
            <v>5</v>
          </cell>
          <cell r="T191" t="str">
            <v>n/a</v>
          </cell>
          <cell r="W191">
            <v>1000</v>
          </cell>
          <cell r="X191" t="str">
            <v>1,000</v>
          </cell>
          <cell r="Y191" t="str">
            <v>2,900</v>
          </cell>
          <cell r="Z191" t="str">
            <v>Medium skill</v>
          </cell>
          <cell r="AA191">
            <v>3</v>
          </cell>
          <cell r="AB191">
            <v>74</v>
          </cell>
          <cell r="AC191">
            <v>26</v>
          </cell>
          <cell r="AD191" t="str">
            <v>1,900</v>
          </cell>
          <cell r="AE191" t="str">
            <v>200</v>
          </cell>
          <cell r="AF191" t="str">
            <v>1</v>
          </cell>
          <cell r="AG191">
            <v>1</v>
          </cell>
          <cell r="AH191">
            <v>1</v>
          </cell>
          <cell r="AI191">
            <v>3</v>
          </cell>
        </row>
        <row r="192">
          <cell r="B192">
            <v>3922</v>
          </cell>
          <cell r="C192" t="str">
            <v>Graphic Pre-press Trades Workers</v>
          </cell>
          <cell r="D192" t="str">
            <v>310</v>
          </cell>
          <cell r="E192" t="str">
            <v>80.0</v>
          </cell>
          <cell r="F192">
            <v>1328</v>
          </cell>
          <cell r="G192" t="str">
            <v>n/a</v>
          </cell>
          <cell r="I192">
            <v>-81.400000000000006</v>
          </cell>
          <cell r="K192" t="str">
            <v>Decline</v>
          </cell>
          <cell r="O192">
            <v>8</v>
          </cell>
          <cell r="Q192" t="str">
            <v>n/a</v>
          </cell>
          <cell r="R192" t="str">
            <v>n/a</v>
          </cell>
          <cell r="S192">
            <v>1</v>
          </cell>
          <cell r="T192" t="str">
            <v>n/a</v>
          </cell>
          <cell r="W192">
            <v>1000</v>
          </cell>
          <cell r="X192" t="str">
            <v>1,000</v>
          </cell>
          <cell r="Y192" t="str">
            <v>200</v>
          </cell>
          <cell r="Z192" t="str">
            <v>Medium skill</v>
          </cell>
          <cell r="AA192">
            <v>3</v>
          </cell>
          <cell r="AB192">
            <v>66</v>
          </cell>
          <cell r="AC192">
            <v>34</v>
          </cell>
          <cell r="AD192" t="str">
            <v>1,700</v>
          </cell>
          <cell r="AE192" t="str">
            <v>200</v>
          </cell>
          <cell r="AF192" t="str">
            <v>3</v>
          </cell>
          <cell r="AG192">
            <v>1</v>
          </cell>
          <cell r="AH192">
            <v>1</v>
          </cell>
          <cell r="AI192">
            <v>3</v>
          </cell>
        </row>
        <row r="193">
          <cell r="B193">
            <v>3923</v>
          </cell>
          <cell r="C193" t="str">
            <v>Printers</v>
          </cell>
          <cell r="D193" t="str">
            <v>9,700</v>
          </cell>
          <cell r="E193" t="str">
            <v>87.0</v>
          </cell>
          <cell r="F193">
            <v>1132</v>
          </cell>
          <cell r="G193" t="str">
            <v>n/a</v>
          </cell>
          <cell r="I193">
            <v>-25.6</v>
          </cell>
          <cell r="K193" t="str">
            <v>Decline</v>
          </cell>
          <cell r="O193">
            <v>9</v>
          </cell>
          <cell r="Q193" t="str">
            <v>n/a</v>
          </cell>
          <cell r="R193" t="str">
            <v>n/a</v>
          </cell>
          <cell r="S193">
            <v>1</v>
          </cell>
          <cell r="T193" t="str">
            <v>n/a</v>
          </cell>
          <cell r="W193">
            <v>3000</v>
          </cell>
          <cell r="X193" t="str">
            <v>3,000</v>
          </cell>
          <cell r="Y193" t="str">
            <v>8,700</v>
          </cell>
          <cell r="Z193" t="str">
            <v>Medium skill</v>
          </cell>
          <cell r="AA193">
            <v>3</v>
          </cell>
          <cell r="AB193">
            <v>87</v>
          </cell>
          <cell r="AC193">
            <v>13</v>
          </cell>
          <cell r="AD193" t="str">
            <v>13,100</v>
          </cell>
          <cell r="AE193" t="str">
            <v>600</v>
          </cell>
          <cell r="AF193" t="str">
            <v>2</v>
          </cell>
          <cell r="AG193">
            <v>2</v>
          </cell>
          <cell r="AH193">
            <v>1</v>
          </cell>
          <cell r="AI193">
            <v>1</v>
          </cell>
        </row>
        <row r="194">
          <cell r="B194">
            <v>3931</v>
          </cell>
          <cell r="C194" t="str">
            <v>Canvas and Leather Goods Makers</v>
          </cell>
          <cell r="D194" t="str">
            <v>2,000</v>
          </cell>
          <cell r="E194" t="str">
            <v>73.0</v>
          </cell>
          <cell r="F194" t="str">
            <v>n/a</v>
          </cell>
          <cell r="G194" t="str">
            <v>n/a</v>
          </cell>
          <cell r="I194">
            <v>208</v>
          </cell>
          <cell r="K194" t="str">
            <v>Decline</v>
          </cell>
          <cell r="O194">
            <v>7</v>
          </cell>
          <cell r="Q194" t="str">
            <v>n/a</v>
          </cell>
          <cell r="R194" t="str">
            <v>n/a</v>
          </cell>
          <cell r="S194">
            <v>5</v>
          </cell>
          <cell r="T194" t="str">
            <v>n/a</v>
          </cell>
          <cell r="W194" t="str">
            <v/>
          </cell>
          <cell r="X194" t="str">
            <v/>
          </cell>
          <cell r="Y194" t="str">
            <v>1,600</v>
          </cell>
          <cell r="Z194" t="str">
            <v>Medium skill</v>
          </cell>
          <cell r="AA194">
            <v>3</v>
          </cell>
          <cell r="AB194">
            <v>77</v>
          </cell>
          <cell r="AC194">
            <v>23</v>
          </cell>
          <cell r="AD194" t="str">
            <v>700</v>
          </cell>
          <cell r="AE194" t="str">
            <v/>
          </cell>
          <cell r="AF194" t="str">
            <v>n/a</v>
          </cell>
          <cell r="AG194">
            <v>1</v>
          </cell>
          <cell r="AH194">
            <v>1</v>
          </cell>
          <cell r="AI194">
            <v>2</v>
          </cell>
        </row>
        <row r="195">
          <cell r="B195">
            <v>3932</v>
          </cell>
          <cell r="C195" t="str">
            <v>Clothing Trades Workers</v>
          </cell>
          <cell r="D195" t="str">
            <v>9,900</v>
          </cell>
          <cell r="E195" t="str">
            <v>51.0</v>
          </cell>
          <cell r="F195">
            <v>1132</v>
          </cell>
          <cell r="G195" t="str">
            <v>n/a</v>
          </cell>
          <cell r="I195">
            <v>72</v>
          </cell>
          <cell r="K195" t="str">
            <v>Decline</v>
          </cell>
          <cell r="O195">
            <v>5</v>
          </cell>
          <cell r="Q195" t="str">
            <v>n/a</v>
          </cell>
          <cell r="R195" t="str">
            <v>n/a</v>
          </cell>
          <cell r="S195">
            <v>5</v>
          </cell>
          <cell r="T195" t="str">
            <v>n/a</v>
          </cell>
          <cell r="W195" t="str">
            <v/>
          </cell>
          <cell r="X195" t="str">
            <v/>
          </cell>
          <cell r="Y195" t="str">
            <v>9,100</v>
          </cell>
          <cell r="Z195" t="str">
            <v>Medium skill</v>
          </cell>
          <cell r="AA195">
            <v>3</v>
          </cell>
          <cell r="AB195">
            <v>20</v>
          </cell>
          <cell r="AC195">
            <v>80</v>
          </cell>
          <cell r="AD195" t="str">
            <v>5,700</v>
          </cell>
          <cell r="AE195" t="str">
            <v/>
          </cell>
          <cell r="AF195" t="str">
            <v>2</v>
          </cell>
          <cell r="AG195">
            <v>2</v>
          </cell>
          <cell r="AH195">
            <v>1</v>
          </cell>
          <cell r="AI195">
            <v>8</v>
          </cell>
        </row>
        <row r="196">
          <cell r="B196">
            <v>3933</v>
          </cell>
          <cell r="C196" t="str">
            <v>Upholsterers</v>
          </cell>
          <cell r="D196" t="str">
            <v>2,900</v>
          </cell>
          <cell r="E196" t="str">
            <v>78.0</v>
          </cell>
          <cell r="F196" t="str">
            <v>n/a</v>
          </cell>
          <cell r="G196" t="str">
            <v>n/a</v>
          </cell>
          <cell r="I196">
            <v>21.2</v>
          </cell>
          <cell r="K196" t="str">
            <v>Decline</v>
          </cell>
          <cell r="O196">
            <v>8</v>
          </cell>
          <cell r="Q196" t="str">
            <v>n/a</v>
          </cell>
          <cell r="R196" t="str">
            <v>n/a</v>
          </cell>
          <cell r="S196">
            <v>5</v>
          </cell>
          <cell r="T196" t="str">
            <v>n/a</v>
          </cell>
          <cell r="W196" t="str">
            <v/>
          </cell>
          <cell r="X196" t="str">
            <v/>
          </cell>
          <cell r="Y196" t="str">
            <v>2,700</v>
          </cell>
          <cell r="Z196" t="str">
            <v>Medium skill</v>
          </cell>
          <cell r="AA196">
            <v>3</v>
          </cell>
          <cell r="AB196">
            <v>91</v>
          </cell>
          <cell r="AC196">
            <v>9</v>
          </cell>
          <cell r="AD196" t="str">
            <v>2,400</v>
          </cell>
          <cell r="AE196" t="str">
            <v/>
          </cell>
          <cell r="AF196" t="str">
            <v>n/a</v>
          </cell>
          <cell r="AG196">
            <v>1</v>
          </cell>
          <cell r="AH196">
            <v>1</v>
          </cell>
          <cell r="AI196">
            <v>1</v>
          </cell>
        </row>
        <row r="197">
          <cell r="B197">
            <v>3941</v>
          </cell>
          <cell r="C197" t="str">
            <v>Cabinetmakers</v>
          </cell>
          <cell r="D197" t="str">
            <v>26,500</v>
          </cell>
          <cell r="E197" t="str">
            <v>89.0</v>
          </cell>
          <cell r="F197">
            <v>1050</v>
          </cell>
          <cell r="G197" t="str">
            <v>n/a</v>
          </cell>
          <cell r="I197">
            <v>1.8</v>
          </cell>
          <cell r="K197" t="str">
            <v>Stable</v>
          </cell>
          <cell r="O197">
            <v>9</v>
          </cell>
          <cell r="Q197" t="str">
            <v>n/a</v>
          </cell>
          <cell r="R197" t="str">
            <v>n/a</v>
          </cell>
          <cell r="S197">
            <v>2</v>
          </cell>
          <cell r="T197" t="str">
            <v>n/a</v>
          </cell>
          <cell r="W197">
            <v>6000</v>
          </cell>
          <cell r="X197" t="str">
            <v>6,000</v>
          </cell>
          <cell r="Y197" t="str">
            <v>26,700</v>
          </cell>
          <cell r="Z197" t="str">
            <v>Medium skill</v>
          </cell>
          <cell r="AA197">
            <v>3</v>
          </cell>
          <cell r="AB197">
            <v>98</v>
          </cell>
          <cell r="AC197">
            <v>2</v>
          </cell>
          <cell r="AD197" t="str">
            <v>26,000</v>
          </cell>
          <cell r="AE197" t="str">
            <v>1,200</v>
          </cell>
          <cell r="AF197" t="str">
            <v>1</v>
          </cell>
          <cell r="AG197">
            <v>4</v>
          </cell>
          <cell r="AH197">
            <v>2</v>
          </cell>
          <cell r="AI197">
            <v>1</v>
          </cell>
        </row>
        <row r="198">
          <cell r="B198">
            <v>3942</v>
          </cell>
          <cell r="C198" t="str">
            <v>Wood Machinists and Other Wood Trades Workers</v>
          </cell>
          <cell r="D198" t="str">
            <v>4,200</v>
          </cell>
          <cell r="E198" t="str">
            <v>74.0</v>
          </cell>
          <cell r="F198" t="str">
            <v>n/a</v>
          </cell>
          <cell r="G198" t="str">
            <v>n/a</v>
          </cell>
          <cell r="I198">
            <v>-19.7</v>
          </cell>
          <cell r="K198" t="str">
            <v>Decline</v>
          </cell>
          <cell r="O198">
            <v>7</v>
          </cell>
          <cell r="Q198" t="str">
            <v>n/a</v>
          </cell>
          <cell r="R198" t="str">
            <v>n/a</v>
          </cell>
          <cell r="S198">
            <v>1</v>
          </cell>
          <cell r="T198" t="str">
            <v>n/a</v>
          </cell>
          <cell r="W198">
            <v>1000</v>
          </cell>
          <cell r="X198" t="str">
            <v>1,000</v>
          </cell>
          <cell r="Y198" t="str">
            <v>3,600</v>
          </cell>
          <cell r="Z198" t="str">
            <v>Medium skill</v>
          </cell>
          <cell r="AA198">
            <v>3</v>
          </cell>
          <cell r="AB198">
            <v>82</v>
          </cell>
          <cell r="AC198">
            <v>18</v>
          </cell>
          <cell r="AD198" t="str">
            <v>5,200</v>
          </cell>
          <cell r="AE198" t="str">
            <v>200</v>
          </cell>
          <cell r="AF198" t="str">
            <v>n/a</v>
          </cell>
          <cell r="AG198">
            <v>1</v>
          </cell>
          <cell r="AH198">
            <v>1</v>
          </cell>
          <cell r="AI198">
            <v>2</v>
          </cell>
        </row>
        <row r="199">
          <cell r="B199">
            <v>3991</v>
          </cell>
          <cell r="C199" t="str">
            <v>Boat Builders and Shipwrights</v>
          </cell>
          <cell r="D199" t="str">
            <v>7,000</v>
          </cell>
          <cell r="E199" t="str">
            <v>87.0</v>
          </cell>
          <cell r="F199">
            <v>1602</v>
          </cell>
          <cell r="G199" t="str">
            <v>n/a</v>
          </cell>
          <cell r="I199">
            <v>34.700000000000003</v>
          </cell>
          <cell r="K199" t="str">
            <v>Stable</v>
          </cell>
          <cell r="O199">
            <v>9</v>
          </cell>
          <cell r="Q199" t="str">
            <v>n/a</v>
          </cell>
          <cell r="R199" t="str">
            <v>n/a</v>
          </cell>
          <cell r="S199">
            <v>5</v>
          </cell>
          <cell r="T199" t="str">
            <v>n/a</v>
          </cell>
          <cell r="W199">
            <v>3000</v>
          </cell>
          <cell r="X199" t="str">
            <v>3,000</v>
          </cell>
          <cell r="Y199" t="str">
            <v>7,100</v>
          </cell>
          <cell r="Z199" t="str">
            <v>Medium skill</v>
          </cell>
          <cell r="AA199">
            <v>3</v>
          </cell>
          <cell r="AB199">
            <v>98</v>
          </cell>
          <cell r="AC199">
            <v>2</v>
          </cell>
          <cell r="AD199" t="str">
            <v>5,200</v>
          </cell>
          <cell r="AE199" t="str">
            <v>600</v>
          </cell>
          <cell r="AF199" t="str">
            <v>3</v>
          </cell>
          <cell r="AG199">
            <v>2</v>
          </cell>
          <cell r="AH199">
            <v>2</v>
          </cell>
          <cell r="AI199">
            <v>1</v>
          </cell>
        </row>
        <row r="200">
          <cell r="B200">
            <v>3992</v>
          </cell>
          <cell r="C200" t="str">
            <v>Chemical, Gas, Petroleum &amp; Power Plant Operators</v>
          </cell>
          <cell r="D200" t="str">
            <v>11,300</v>
          </cell>
          <cell r="E200" t="str">
            <v>95.0</v>
          </cell>
          <cell r="F200">
            <v>3082</v>
          </cell>
          <cell r="G200" t="str">
            <v>n/a</v>
          </cell>
          <cell r="I200">
            <v>5.2</v>
          </cell>
          <cell r="K200" t="str">
            <v>Stable</v>
          </cell>
          <cell r="O200">
            <v>10</v>
          </cell>
          <cell r="Q200" t="str">
            <v>n/a</v>
          </cell>
          <cell r="R200" t="str">
            <v>n/a</v>
          </cell>
          <cell r="S200">
            <v>3</v>
          </cell>
          <cell r="T200" t="str">
            <v>n/a</v>
          </cell>
          <cell r="W200">
            <v>5000</v>
          </cell>
          <cell r="X200" t="str">
            <v>5,000</v>
          </cell>
          <cell r="Y200" t="str">
            <v>11,300</v>
          </cell>
          <cell r="Z200" t="str">
            <v>Medium skill</v>
          </cell>
          <cell r="AA200">
            <v>3</v>
          </cell>
          <cell r="AB200">
            <v>96</v>
          </cell>
          <cell r="AC200">
            <v>4</v>
          </cell>
          <cell r="AD200" t="str">
            <v>10,800</v>
          </cell>
          <cell r="AE200" t="str">
            <v>1,000</v>
          </cell>
          <cell r="AF200" t="str">
            <v>4</v>
          </cell>
          <cell r="AG200">
            <v>3</v>
          </cell>
          <cell r="AH200">
            <v>2</v>
          </cell>
          <cell r="AI200">
            <v>1</v>
          </cell>
        </row>
        <row r="201">
          <cell r="B201">
            <v>3993</v>
          </cell>
          <cell r="C201" t="str">
            <v>Gallery, Library and Museum Technicians</v>
          </cell>
          <cell r="D201" t="str">
            <v>8,700</v>
          </cell>
          <cell r="E201" t="str">
            <v>45.0</v>
          </cell>
          <cell r="F201">
            <v>1346</v>
          </cell>
          <cell r="G201" t="str">
            <v>n/a</v>
          </cell>
          <cell r="I201">
            <v>-10.6</v>
          </cell>
          <cell r="K201" t="str">
            <v>Decline</v>
          </cell>
          <cell r="O201">
            <v>5</v>
          </cell>
          <cell r="Q201" t="str">
            <v>n/a</v>
          </cell>
          <cell r="R201" t="str">
            <v>n/a</v>
          </cell>
          <cell r="S201">
            <v>1</v>
          </cell>
          <cell r="T201" t="str">
            <v>n/a</v>
          </cell>
          <cell r="W201">
            <v>3000</v>
          </cell>
          <cell r="X201" t="str">
            <v>3,000</v>
          </cell>
          <cell r="Y201" t="str">
            <v>8,400</v>
          </cell>
          <cell r="Z201" t="str">
            <v>High skill</v>
          </cell>
          <cell r="AA201">
            <v>2</v>
          </cell>
          <cell r="AB201">
            <v>14</v>
          </cell>
          <cell r="AC201">
            <v>86</v>
          </cell>
          <cell r="AD201" t="str">
            <v>9,800</v>
          </cell>
          <cell r="AE201" t="str">
            <v>600</v>
          </cell>
          <cell r="AF201" t="str">
            <v>3</v>
          </cell>
          <cell r="AG201">
            <v>2</v>
          </cell>
          <cell r="AH201">
            <v>1</v>
          </cell>
          <cell r="AI201">
            <v>9</v>
          </cell>
        </row>
        <row r="202">
          <cell r="B202">
            <v>3994</v>
          </cell>
          <cell r="C202" t="str">
            <v>Jewellers</v>
          </cell>
          <cell r="D202" t="str">
            <v>3,500</v>
          </cell>
          <cell r="E202" t="str">
            <v>67.0</v>
          </cell>
          <cell r="F202" t="str">
            <v>n/a</v>
          </cell>
          <cell r="G202" t="str">
            <v>n/a</v>
          </cell>
          <cell r="I202">
            <v>-36.9</v>
          </cell>
          <cell r="K202" t="str">
            <v>Stable</v>
          </cell>
          <cell r="O202">
            <v>7</v>
          </cell>
          <cell r="Q202" t="str">
            <v>n/a</v>
          </cell>
          <cell r="R202" t="str">
            <v>n/a</v>
          </cell>
          <cell r="S202">
            <v>1</v>
          </cell>
          <cell r="T202" t="str">
            <v>n/a</v>
          </cell>
          <cell r="W202">
            <v>3000</v>
          </cell>
          <cell r="X202" t="str">
            <v>3,000</v>
          </cell>
          <cell r="Y202" t="str">
            <v>3,500</v>
          </cell>
          <cell r="Z202" t="str">
            <v>Medium skill</v>
          </cell>
          <cell r="AA202">
            <v>3</v>
          </cell>
          <cell r="AB202">
            <v>66</v>
          </cell>
          <cell r="AC202">
            <v>34</v>
          </cell>
          <cell r="AD202" t="str">
            <v>5,500</v>
          </cell>
          <cell r="AE202" t="str">
            <v>600</v>
          </cell>
          <cell r="AF202" t="str">
            <v>n/a</v>
          </cell>
          <cell r="AG202">
            <v>1</v>
          </cell>
          <cell r="AH202">
            <v>2</v>
          </cell>
          <cell r="AI202">
            <v>3</v>
          </cell>
        </row>
        <row r="203">
          <cell r="B203">
            <v>3995</v>
          </cell>
          <cell r="C203" t="str">
            <v>Performing Arts Technicians</v>
          </cell>
          <cell r="D203" t="str">
            <v>16,800</v>
          </cell>
          <cell r="E203" t="str">
            <v>56.0</v>
          </cell>
          <cell r="F203">
            <v>1327</v>
          </cell>
          <cell r="G203" t="str">
            <v>n/a</v>
          </cell>
          <cell r="I203">
            <v>38.799999999999997</v>
          </cell>
          <cell r="K203" t="str">
            <v>Stable</v>
          </cell>
          <cell r="O203">
            <v>6</v>
          </cell>
          <cell r="Q203" t="str">
            <v>n/a</v>
          </cell>
          <cell r="R203" t="str">
            <v>n/a</v>
          </cell>
          <cell r="S203">
            <v>5</v>
          </cell>
          <cell r="T203" t="str">
            <v>n/a</v>
          </cell>
          <cell r="W203">
            <v>8000</v>
          </cell>
          <cell r="X203" t="str">
            <v>8,000</v>
          </cell>
          <cell r="Y203" t="str">
            <v>16,800</v>
          </cell>
          <cell r="Z203" t="str">
            <v>Medium skill</v>
          </cell>
          <cell r="AA203">
            <v>3</v>
          </cell>
          <cell r="AB203">
            <v>70</v>
          </cell>
          <cell r="AC203">
            <v>30</v>
          </cell>
          <cell r="AD203" t="str">
            <v>12,100</v>
          </cell>
          <cell r="AE203" t="str">
            <v>1,600</v>
          </cell>
          <cell r="AF203" t="str">
            <v>3</v>
          </cell>
          <cell r="AG203">
            <v>3</v>
          </cell>
          <cell r="AH203">
            <v>2</v>
          </cell>
          <cell r="AI203">
            <v>3</v>
          </cell>
        </row>
        <row r="204">
          <cell r="B204">
            <v>3996</v>
          </cell>
          <cell r="C204" t="str">
            <v>Signwriters</v>
          </cell>
          <cell r="D204" t="str">
            <v>4,400</v>
          </cell>
          <cell r="E204" t="str">
            <v>82.0</v>
          </cell>
          <cell r="F204">
            <v>1462</v>
          </cell>
          <cell r="G204" t="str">
            <v>n/a</v>
          </cell>
          <cell r="I204">
            <v>-14.7</v>
          </cell>
          <cell r="K204" t="str">
            <v>Stable</v>
          </cell>
          <cell r="O204">
            <v>8</v>
          </cell>
          <cell r="Q204" t="str">
            <v>n/a</v>
          </cell>
          <cell r="R204" t="str">
            <v>n/a</v>
          </cell>
          <cell r="S204">
            <v>1</v>
          </cell>
          <cell r="T204" t="str">
            <v>n/a</v>
          </cell>
          <cell r="W204">
            <v>2000</v>
          </cell>
          <cell r="X204" t="str">
            <v>2,000</v>
          </cell>
          <cell r="Y204" t="str">
            <v>4,400</v>
          </cell>
          <cell r="Z204" t="str">
            <v>Medium skill</v>
          </cell>
          <cell r="AA204">
            <v>3</v>
          </cell>
          <cell r="AB204">
            <v>88</v>
          </cell>
          <cell r="AC204">
            <v>12</v>
          </cell>
          <cell r="AD204" t="str">
            <v>5,100</v>
          </cell>
          <cell r="AE204" t="str">
            <v>400</v>
          </cell>
          <cell r="AF204" t="str">
            <v>3</v>
          </cell>
          <cell r="AG204">
            <v>1</v>
          </cell>
          <cell r="AH204">
            <v>2</v>
          </cell>
          <cell r="AI204">
            <v>1</v>
          </cell>
        </row>
        <row r="205">
          <cell r="B205">
            <v>3999</v>
          </cell>
          <cell r="C205" t="str">
            <v>Other Technicians and Trades Workers</v>
          </cell>
          <cell r="D205" t="str">
            <v>18,700</v>
          </cell>
          <cell r="E205" t="str">
            <v>68.0</v>
          </cell>
          <cell r="F205">
            <v>1146</v>
          </cell>
          <cell r="G205" t="str">
            <v>n/a</v>
          </cell>
          <cell r="I205">
            <v>10.9</v>
          </cell>
          <cell r="K205" t="str">
            <v>Moderate</v>
          </cell>
          <cell r="O205">
            <v>7</v>
          </cell>
          <cell r="Q205" t="str">
            <v>n/a</v>
          </cell>
          <cell r="R205" t="str">
            <v>n/a</v>
          </cell>
          <cell r="S205">
            <v>4</v>
          </cell>
          <cell r="T205" t="str">
            <v>n/a</v>
          </cell>
          <cell r="W205">
            <v>14000</v>
          </cell>
          <cell r="X205" t="str">
            <v>14,000</v>
          </cell>
          <cell r="Y205" t="str">
            <v>20,000</v>
          </cell>
          <cell r="Z205" t="str">
            <v>Medium skill</v>
          </cell>
          <cell r="AA205">
            <v>3</v>
          </cell>
          <cell r="AB205">
            <v>61</v>
          </cell>
          <cell r="AC205">
            <v>39</v>
          </cell>
          <cell r="AD205" t="str">
            <v>16,900</v>
          </cell>
          <cell r="AE205" t="str">
            <v>2,800</v>
          </cell>
          <cell r="AF205" t="str">
            <v>2</v>
          </cell>
          <cell r="AG205">
            <v>3</v>
          </cell>
          <cell r="AH205">
            <v>3</v>
          </cell>
          <cell r="AI205">
            <v>4</v>
          </cell>
        </row>
        <row r="206">
          <cell r="B206">
            <v>4111</v>
          </cell>
          <cell r="C206" t="str">
            <v>Ambulance Officers and Paramedics</v>
          </cell>
          <cell r="D206" t="str">
            <v>16,700</v>
          </cell>
          <cell r="E206" t="str">
            <v>86.0</v>
          </cell>
          <cell r="F206">
            <v>2180</v>
          </cell>
          <cell r="G206" t="str">
            <v>n/a</v>
          </cell>
          <cell r="I206">
            <v>-9.6</v>
          </cell>
          <cell r="K206" t="str">
            <v>Strong</v>
          </cell>
          <cell r="O206">
            <v>9</v>
          </cell>
          <cell r="Q206" t="str">
            <v>n/a</v>
          </cell>
          <cell r="R206" t="str">
            <v>n/a</v>
          </cell>
          <cell r="S206">
            <v>1</v>
          </cell>
          <cell r="T206" t="str">
            <v>n/a</v>
          </cell>
          <cell r="W206">
            <v>13000</v>
          </cell>
          <cell r="X206" t="str">
            <v>13,000</v>
          </cell>
          <cell r="Y206" t="str">
            <v>18,400</v>
          </cell>
          <cell r="Z206" t="str">
            <v>High skill</v>
          </cell>
          <cell r="AA206">
            <v>2</v>
          </cell>
          <cell r="AB206">
            <v>63</v>
          </cell>
          <cell r="AC206">
            <v>37</v>
          </cell>
          <cell r="AD206" t="str">
            <v>18,400</v>
          </cell>
          <cell r="AE206" t="str">
            <v>2,600</v>
          </cell>
          <cell r="AF206" t="str">
            <v>4</v>
          </cell>
          <cell r="AG206">
            <v>3</v>
          </cell>
          <cell r="AH206">
            <v>4</v>
          </cell>
          <cell r="AI206">
            <v>4</v>
          </cell>
        </row>
        <row r="207">
          <cell r="B207">
            <v>4112</v>
          </cell>
          <cell r="C207" t="str">
            <v>Dental Hygienists, Technicians and Therapists</v>
          </cell>
          <cell r="D207" t="str">
            <v>8,000</v>
          </cell>
          <cell r="E207" t="str">
            <v>61.0</v>
          </cell>
          <cell r="F207" t="str">
            <v>n/a</v>
          </cell>
          <cell r="G207" t="str">
            <v>n/a</v>
          </cell>
          <cell r="I207">
            <v>-2</v>
          </cell>
          <cell r="K207" t="str">
            <v>Moderate</v>
          </cell>
          <cell r="O207">
            <v>6</v>
          </cell>
          <cell r="Q207" t="str">
            <v>n/a</v>
          </cell>
          <cell r="R207" t="str">
            <v>n/a</v>
          </cell>
          <cell r="S207">
            <v>2</v>
          </cell>
          <cell r="T207" t="str">
            <v>n/a</v>
          </cell>
          <cell r="W207">
            <v>4000</v>
          </cell>
          <cell r="X207" t="str">
            <v>4,000</v>
          </cell>
          <cell r="Y207" t="str">
            <v>8,600</v>
          </cell>
          <cell r="Z207" t="str">
            <v>High skill</v>
          </cell>
          <cell r="AA207">
            <v>2</v>
          </cell>
          <cell r="AB207">
            <v>40</v>
          </cell>
          <cell r="AC207">
            <v>60</v>
          </cell>
          <cell r="AD207" t="str">
            <v>8,200</v>
          </cell>
          <cell r="AE207" t="str">
            <v>800</v>
          </cell>
          <cell r="AF207" t="str">
            <v>n/a</v>
          </cell>
          <cell r="AG207">
            <v>2</v>
          </cell>
          <cell r="AH207">
            <v>3</v>
          </cell>
          <cell r="AI207">
            <v>6</v>
          </cell>
        </row>
        <row r="208">
          <cell r="B208">
            <v>4113</v>
          </cell>
          <cell r="C208" t="str">
            <v>Diversional Therapists</v>
          </cell>
          <cell r="D208" t="str">
            <v>5,000</v>
          </cell>
          <cell r="E208" t="str">
            <v>42.0</v>
          </cell>
          <cell r="F208">
            <v>1018</v>
          </cell>
          <cell r="G208" t="str">
            <v>n/a</v>
          </cell>
          <cell r="I208">
            <v>-33.6</v>
          </cell>
          <cell r="K208" t="str">
            <v>Moderate</v>
          </cell>
          <cell r="O208">
            <v>4</v>
          </cell>
          <cell r="Q208" t="str">
            <v>n/a</v>
          </cell>
          <cell r="R208" t="str">
            <v>n/a</v>
          </cell>
          <cell r="S208">
            <v>1</v>
          </cell>
          <cell r="T208" t="str">
            <v>n/a</v>
          </cell>
          <cell r="W208">
            <v>2000</v>
          </cell>
          <cell r="X208" t="str">
            <v>2,000</v>
          </cell>
          <cell r="Y208" t="str">
            <v>5,100</v>
          </cell>
          <cell r="Z208" t="str">
            <v>Medium skill</v>
          </cell>
          <cell r="AA208">
            <v>3</v>
          </cell>
          <cell r="AB208">
            <v>9</v>
          </cell>
          <cell r="AC208">
            <v>91</v>
          </cell>
          <cell r="AD208" t="str">
            <v>7,500</v>
          </cell>
          <cell r="AE208" t="str">
            <v>400</v>
          </cell>
          <cell r="AF208" t="str">
            <v>1</v>
          </cell>
          <cell r="AG208">
            <v>2</v>
          </cell>
          <cell r="AH208">
            <v>3</v>
          </cell>
          <cell r="AI208">
            <v>9</v>
          </cell>
        </row>
        <row r="209">
          <cell r="B209">
            <v>4114</v>
          </cell>
          <cell r="C209" t="str">
            <v>Enrolled and Mothercraft Nurses</v>
          </cell>
          <cell r="D209" t="str">
            <v>34,800</v>
          </cell>
          <cell r="E209" t="str">
            <v>43.0</v>
          </cell>
          <cell r="F209">
            <v>1426</v>
          </cell>
          <cell r="G209" t="str">
            <v>n/a</v>
          </cell>
          <cell r="I209">
            <v>51.3</v>
          </cell>
          <cell r="K209" t="str">
            <v>Strong</v>
          </cell>
          <cell r="O209">
            <v>4</v>
          </cell>
          <cell r="Q209" t="str">
            <v>n/a</v>
          </cell>
          <cell r="R209" t="str">
            <v>n/a</v>
          </cell>
          <cell r="S209">
            <v>5</v>
          </cell>
          <cell r="T209" t="str">
            <v>n/a</v>
          </cell>
          <cell r="W209">
            <v>14000</v>
          </cell>
          <cell r="X209" t="str">
            <v>14,000</v>
          </cell>
          <cell r="Y209" t="str">
            <v>38,200</v>
          </cell>
          <cell r="Z209" t="str">
            <v>High skill</v>
          </cell>
          <cell r="AA209">
            <v>2</v>
          </cell>
          <cell r="AB209">
            <v>10</v>
          </cell>
          <cell r="AC209">
            <v>90</v>
          </cell>
          <cell r="AD209" t="str">
            <v>23,000</v>
          </cell>
          <cell r="AE209" t="str">
            <v>2,800</v>
          </cell>
          <cell r="AF209" t="str">
            <v>3</v>
          </cell>
          <cell r="AG209">
            <v>4</v>
          </cell>
          <cell r="AH209">
            <v>4</v>
          </cell>
          <cell r="AI209">
            <v>9</v>
          </cell>
        </row>
        <row r="210">
          <cell r="B210">
            <v>4115</v>
          </cell>
          <cell r="C210" t="str">
            <v>Indigenous Health Workers</v>
          </cell>
          <cell r="D210" t="str">
            <v>1,200</v>
          </cell>
          <cell r="E210" t="str">
            <v>76.0</v>
          </cell>
          <cell r="F210">
            <v>1578</v>
          </cell>
          <cell r="G210" t="str">
            <v>n/a</v>
          </cell>
          <cell r="I210">
            <v>41.6</v>
          </cell>
          <cell r="K210" t="str">
            <v>Stable</v>
          </cell>
          <cell r="O210">
            <v>8</v>
          </cell>
          <cell r="Q210" t="str">
            <v>n/a</v>
          </cell>
          <cell r="R210" t="str">
            <v>n/a</v>
          </cell>
          <cell r="S210">
            <v>5</v>
          </cell>
          <cell r="T210" t="str">
            <v>n/a</v>
          </cell>
          <cell r="W210">
            <v>1000</v>
          </cell>
          <cell r="X210" t="str">
            <v>1,000</v>
          </cell>
          <cell r="Y210" t="str">
            <v>1,200</v>
          </cell>
          <cell r="Z210" t="str">
            <v>High skill</v>
          </cell>
          <cell r="AA210">
            <v>2</v>
          </cell>
          <cell r="AB210">
            <v>27</v>
          </cell>
          <cell r="AC210">
            <v>73</v>
          </cell>
          <cell r="AD210" t="str">
            <v>900</v>
          </cell>
          <cell r="AE210" t="str">
            <v>200</v>
          </cell>
          <cell r="AF210" t="str">
            <v>3</v>
          </cell>
          <cell r="AG210">
            <v>1</v>
          </cell>
          <cell r="AH210">
            <v>2</v>
          </cell>
          <cell r="AI210">
            <v>7</v>
          </cell>
        </row>
        <row r="211">
          <cell r="B211">
            <v>4116</v>
          </cell>
          <cell r="C211" t="str">
            <v>Massage Therapists</v>
          </cell>
          <cell r="D211" t="str">
            <v>18,900</v>
          </cell>
          <cell r="E211" t="str">
            <v>25.0</v>
          </cell>
          <cell r="F211">
            <v>1038</v>
          </cell>
          <cell r="G211" t="str">
            <v>n/a</v>
          </cell>
          <cell r="I211">
            <v>71.2</v>
          </cell>
          <cell r="K211" t="str">
            <v>Very strong</v>
          </cell>
          <cell r="O211">
            <v>3</v>
          </cell>
          <cell r="Q211" t="str">
            <v>n/a</v>
          </cell>
          <cell r="R211" t="str">
            <v>n/a</v>
          </cell>
          <cell r="S211">
            <v>5</v>
          </cell>
          <cell r="T211" t="str">
            <v>n/a</v>
          </cell>
          <cell r="W211">
            <v>15000</v>
          </cell>
          <cell r="X211" t="str">
            <v>15,000</v>
          </cell>
          <cell r="Y211" t="str">
            <v>21,800</v>
          </cell>
          <cell r="Z211" t="str">
            <v>High skill</v>
          </cell>
          <cell r="AA211">
            <v>2</v>
          </cell>
          <cell r="AB211">
            <v>24</v>
          </cell>
          <cell r="AC211">
            <v>76</v>
          </cell>
          <cell r="AD211" t="str">
            <v>11,000</v>
          </cell>
          <cell r="AE211" t="str">
            <v>3,000</v>
          </cell>
          <cell r="AF211" t="str">
            <v>1</v>
          </cell>
          <cell r="AG211">
            <v>3</v>
          </cell>
          <cell r="AH211">
            <v>5</v>
          </cell>
          <cell r="AI211">
            <v>8</v>
          </cell>
        </row>
        <row r="212">
          <cell r="B212">
            <v>4117</v>
          </cell>
          <cell r="C212" t="str">
            <v>Welfare Support Workers</v>
          </cell>
          <cell r="D212" t="str">
            <v>62,200</v>
          </cell>
          <cell r="E212" t="str">
            <v>63.0</v>
          </cell>
          <cell r="F212">
            <v>1328</v>
          </cell>
          <cell r="G212" t="str">
            <v>n/a</v>
          </cell>
          <cell r="I212">
            <v>-1.9</v>
          </cell>
          <cell r="K212" t="str">
            <v>Very strong</v>
          </cell>
          <cell r="O212">
            <v>6</v>
          </cell>
          <cell r="Q212" t="str">
            <v>n/a</v>
          </cell>
          <cell r="R212" t="str">
            <v>n/a</v>
          </cell>
          <cell r="S212">
            <v>2</v>
          </cell>
          <cell r="T212" t="str">
            <v>n/a</v>
          </cell>
          <cell r="W212">
            <v>30000</v>
          </cell>
          <cell r="X212" t="str">
            <v>30,000</v>
          </cell>
          <cell r="Y212" t="str">
            <v>73,300</v>
          </cell>
          <cell r="Z212" t="str">
            <v>High skill</v>
          </cell>
          <cell r="AA212">
            <v>2</v>
          </cell>
          <cell r="AB212">
            <v>26</v>
          </cell>
          <cell r="AC212">
            <v>74</v>
          </cell>
          <cell r="AD212" t="str">
            <v>63,500</v>
          </cell>
          <cell r="AE212" t="str">
            <v>6,000</v>
          </cell>
          <cell r="AF212" t="str">
            <v>3</v>
          </cell>
          <cell r="AG212">
            <v>5</v>
          </cell>
          <cell r="AH212">
            <v>5</v>
          </cell>
          <cell r="AI212">
            <v>7</v>
          </cell>
        </row>
        <row r="213">
          <cell r="B213">
            <v>4211</v>
          </cell>
          <cell r="C213" t="str">
            <v>Child Carers</v>
          </cell>
          <cell r="D213" t="str">
            <v>130,800</v>
          </cell>
          <cell r="E213" t="str">
            <v>47.0</v>
          </cell>
          <cell r="F213">
            <v>953</v>
          </cell>
          <cell r="G213" t="str">
            <v>n/a</v>
          </cell>
          <cell r="I213">
            <v>-11.7</v>
          </cell>
          <cell r="K213" t="str">
            <v>Strong</v>
          </cell>
          <cell r="O213">
            <v>5</v>
          </cell>
          <cell r="Q213" t="str">
            <v>n/a</v>
          </cell>
          <cell r="R213" t="str">
            <v>n/a</v>
          </cell>
          <cell r="S213">
            <v>1</v>
          </cell>
          <cell r="T213" t="str">
            <v>n/a</v>
          </cell>
          <cell r="W213">
            <v>184000</v>
          </cell>
          <cell r="X213" t="str">
            <v>184,000</v>
          </cell>
          <cell r="Y213" t="str">
            <v>144,000</v>
          </cell>
          <cell r="Z213" t="str">
            <v>Medium skill</v>
          </cell>
          <cell r="AA213">
            <v>3</v>
          </cell>
          <cell r="AB213">
            <v>5</v>
          </cell>
          <cell r="AC213">
            <v>95</v>
          </cell>
          <cell r="AD213" t="str">
            <v>148,000</v>
          </cell>
          <cell r="AE213" t="str">
            <v>36,800</v>
          </cell>
          <cell r="AF213" t="str">
            <v>1</v>
          </cell>
          <cell r="AG213">
            <v>5</v>
          </cell>
          <cell r="AH213">
            <v>4</v>
          </cell>
          <cell r="AI213">
            <v>9</v>
          </cell>
        </row>
        <row r="214">
          <cell r="B214">
            <v>4221</v>
          </cell>
          <cell r="C214" t="str">
            <v>Education Aides</v>
          </cell>
          <cell r="D214" t="str">
            <v>99,100</v>
          </cell>
          <cell r="E214" t="str">
            <v>22.0</v>
          </cell>
          <cell r="F214">
            <v>1094</v>
          </cell>
          <cell r="G214" t="str">
            <v>n/a</v>
          </cell>
          <cell r="I214">
            <v>14.6</v>
          </cell>
          <cell r="K214" t="str">
            <v>Strong</v>
          </cell>
          <cell r="O214">
            <v>2</v>
          </cell>
          <cell r="Q214" t="str">
            <v>n/a</v>
          </cell>
          <cell r="R214" t="str">
            <v>n/a</v>
          </cell>
          <cell r="S214">
            <v>4</v>
          </cell>
          <cell r="T214" t="str">
            <v>n/a</v>
          </cell>
          <cell r="W214">
            <v>85000</v>
          </cell>
          <cell r="X214" t="str">
            <v>85,000</v>
          </cell>
          <cell r="Y214" t="str">
            <v>113,600</v>
          </cell>
          <cell r="Z214" t="str">
            <v>Lower skill</v>
          </cell>
          <cell r="AA214">
            <v>4</v>
          </cell>
          <cell r="AB214">
            <v>10</v>
          </cell>
          <cell r="AC214">
            <v>90</v>
          </cell>
          <cell r="AD214" t="str">
            <v>86,500</v>
          </cell>
          <cell r="AE214" t="str">
            <v>17,000</v>
          </cell>
          <cell r="AF214" t="str">
            <v>2</v>
          </cell>
          <cell r="AG214">
            <v>5</v>
          </cell>
          <cell r="AH214">
            <v>4</v>
          </cell>
          <cell r="AI214">
            <v>9</v>
          </cell>
        </row>
        <row r="215">
          <cell r="B215">
            <v>4231</v>
          </cell>
          <cell r="C215" t="str">
            <v>Aged and Disabled Carers</v>
          </cell>
          <cell r="D215" t="str">
            <v>221,400</v>
          </cell>
          <cell r="E215" t="str">
            <v>33.0</v>
          </cell>
          <cell r="F215">
            <v>1265</v>
          </cell>
          <cell r="G215" t="str">
            <v>n/a</v>
          </cell>
          <cell r="I215">
            <v>54</v>
          </cell>
          <cell r="K215" t="str">
            <v>Very strong</v>
          </cell>
          <cell r="O215">
            <v>3</v>
          </cell>
          <cell r="Q215" t="str">
            <v>n/a</v>
          </cell>
          <cell r="R215" t="str">
            <v>n/a</v>
          </cell>
          <cell r="S215">
            <v>5</v>
          </cell>
          <cell r="T215" t="str">
            <v>n/a</v>
          </cell>
          <cell r="W215">
            <v>179000</v>
          </cell>
          <cell r="X215" t="str">
            <v>179,000</v>
          </cell>
          <cell r="Y215" t="str">
            <v>276,100</v>
          </cell>
          <cell r="Z215" t="str">
            <v>Lower skill</v>
          </cell>
          <cell r="AA215">
            <v>4</v>
          </cell>
          <cell r="AB215">
            <v>20</v>
          </cell>
          <cell r="AC215">
            <v>80</v>
          </cell>
          <cell r="AD215" t="str">
            <v>143,800</v>
          </cell>
          <cell r="AE215" t="str">
            <v>35,800</v>
          </cell>
          <cell r="AF215" t="str">
            <v>2</v>
          </cell>
          <cell r="AG215">
            <v>5</v>
          </cell>
          <cell r="AH215">
            <v>5</v>
          </cell>
          <cell r="AI215">
            <v>8</v>
          </cell>
        </row>
        <row r="216">
          <cell r="B216">
            <v>4232</v>
          </cell>
          <cell r="C216" t="str">
            <v>Dental Assistants</v>
          </cell>
          <cell r="D216" t="str">
            <v>19,500</v>
          </cell>
          <cell r="E216" t="str">
            <v>46.0</v>
          </cell>
          <cell r="F216">
            <v>1116</v>
          </cell>
          <cell r="G216" t="str">
            <v>n/a</v>
          </cell>
          <cell r="I216">
            <v>11.4</v>
          </cell>
          <cell r="K216" t="str">
            <v>Stable</v>
          </cell>
          <cell r="O216">
            <v>5</v>
          </cell>
          <cell r="Q216" t="str">
            <v>n/a</v>
          </cell>
          <cell r="R216" t="str">
            <v>n/a</v>
          </cell>
          <cell r="S216">
            <v>4</v>
          </cell>
          <cell r="T216" t="str">
            <v>n/a</v>
          </cell>
          <cell r="W216">
            <v>16000</v>
          </cell>
          <cell r="X216" t="str">
            <v>16,000</v>
          </cell>
          <cell r="Y216" t="str">
            <v>19,600</v>
          </cell>
          <cell r="Z216" t="str">
            <v>Lower skill</v>
          </cell>
          <cell r="AA216">
            <v>4</v>
          </cell>
          <cell r="AB216">
            <v>2</v>
          </cell>
          <cell r="AC216">
            <v>98</v>
          </cell>
          <cell r="AD216" t="str">
            <v>17,500</v>
          </cell>
          <cell r="AE216" t="str">
            <v>3,200</v>
          </cell>
          <cell r="AF216" t="str">
            <v>2</v>
          </cell>
          <cell r="AG216">
            <v>3</v>
          </cell>
          <cell r="AH216">
            <v>2</v>
          </cell>
          <cell r="AI216">
            <v>9</v>
          </cell>
        </row>
        <row r="217">
          <cell r="B217">
            <v>4233</v>
          </cell>
          <cell r="C217" t="str">
            <v>Nursing Support and Personal Care Workers</v>
          </cell>
          <cell r="D217" t="str">
            <v>79,700</v>
          </cell>
          <cell r="E217" t="str">
            <v>38.0</v>
          </cell>
          <cell r="F217">
            <v>1200</v>
          </cell>
          <cell r="G217" t="str">
            <v>n/a</v>
          </cell>
          <cell r="I217">
            <v>-12.5</v>
          </cell>
          <cell r="K217" t="str">
            <v>Moderate</v>
          </cell>
          <cell r="O217">
            <v>4</v>
          </cell>
          <cell r="Q217" t="str">
            <v>n/a</v>
          </cell>
          <cell r="R217" t="str">
            <v>n/a</v>
          </cell>
          <cell r="S217">
            <v>1</v>
          </cell>
          <cell r="T217" t="str">
            <v>n/a</v>
          </cell>
          <cell r="W217">
            <v>64000</v>
          </cell>
          <cell r="X217" t="str">
            <v>64,000</v>
          </cell>
          <cell r="Y217" t="str">
            <v>85,000</v>
          </cell>
          <cell r="Z217" t="str">
            <v>Lower skill</v>
          </cell>
          <cell r="AA217">
            <v>4</v>
          </cell>
          <cell r="AB217">
            <v>22</v>
          </cell>
          <cell r="AC217">
            <v>78</v>
          </cell>
          <cell r="AD217" t="str">
            <v>91,100</v>
          </cell>
          <cell r="AE217" t="str">
            <v>12,800</v>
          </cell>
          <cell r="AF217" t="str">
            <v>2</v>
          </cell>
          <cell r="AG217">
            <v>5</v>
          </cell>
          <cell r="AH217">
            <v>3</v>
          </cell>
          <cell r="AI217">
            <v>8</v>
          </cell>
        </row>
        <row r="218">
          <cell r="B218">
            <v>4234</v>
          </cell>
          <cell r="C218" t="str">
            <v>Special Care Workers</v>
          </cell>
          <cell r="D218" t="str">
            <v>1,800</v>
          </cell>
          <cell r="E218" t="str">
            <v>52.0</v>
          </cell>
          <cell r="F218">
            <v>1341</v>
          </cell>
          <cell r="G218" t="str">
            <v>n/a</v>
          </cell>
          <cell r="I218">
            <v>-38.9</v>
          </cell>
          <cell r="K218" t="str">
            <v>Stable</v>
          </cell>
          <cell r="O218">
            <v>5</v>
          </cell>
          <cell r="Q218" t="str">
            <v>n/a</v>
          </cell>
          <cell r="R218" t="str">
            <v>n/a</v>
          </cell>
          <cell r="S218">
            <v>1</v>
          </cell>
          <cell r="T218" t="str">
            <v>n/a</v>
          </cell>
          <cell r="W218">
            <v>2000</v>
          </cell>
          <cell r="X218" t="str">
            <v>2,000</v>
          </cell>
          <cell r="Y218" t="str">
            <v>1,800</v>
          </cell>
          <cell r="Z218" t="str">
            <v>Lower skill</v>
          </cell>
          <cell r="AA218">
            <v>4</v>
          </cell>
          <cell r="AB218">
            <v>31</v>
          </cell>
          <cell r="AC218">
            <v>69</v>
          </cell>
          <cell r="AD218" t="str">
            <v>3,000</v>
          </cell>
          <cell r="AE218" t="str">
            <v>400</v>
          </cell>
          <cell r="AF218" t="str">
            <v>3</v>
          </cell>
          <cell r="AG218">
            <v>1</v>
          </cell>
          <cell r="AH218">
            <v>2</v>
          </cell>
          <cell r="AI218">
            <v>7</v>
          </cell>
        </row>
        <row r="219">
          <cell r="B219">
            <v>4311</v>
          </cell>
          <cell r="C219" t="str">
            <v>Bar Attendants and Baristas</v>
          </cell>
          <cell r="D219" t="str">
            <v>100,600</v>
          </cell>
          <cell r="E219" t="str">
            <v>29.0</v>
          </cell>
          <cell r="F219">
            <v>1154</v>
          </cell>
          <cell r="G219" t="str">
            <v>n/a</v>
          </cell>
          <cell r="I219">
            <v>7.6</v>
          </cell>
          <cell r="K219" t="str">
            <v>Strong</v>
          </cell>
          <cell r="O219">
            <v>3</v>
          </cell>
          <cell r="Q219" t="str">
            <v>n/a</v>
          </cell>
          <cell r="R219" t="str">
            <v>n/a</v>
          </cell>
          <cell r="S219">
            <v>3</v>
          </cell>
          <cell r="T219" t="str">
            <v>n/a</v>
          </cell>
          <cell r="W219">
            <v>123000</v>
          </cell>
          <cell r="X219" t="str">
            <v>123,000</v>
          </cell>
          <cell r="Y219" t="str">
            <v>110,900</v>
          </cell>
          <cell r="Z219" t="str">
            <v>Lower skill</v>
          </cell>
          <cell r="AA219">
            <v>4</v>
          </cell>
          <cell r="AB219">
            <v>41</v>
          </cell>
          <cell r="AC219">
            <v>59</v>
          </cell>
          <cell r="AD219" t="str">
            <v>93,600</v>
          </cell>
          <cell r="AE219" t="str">
            <v>24,600</v>
          </cell>
          <cell r="AF219" t="str">
            <v>2</v>
          </cell>
          <cell r="AG219">
            <v>5</v>
          </cell>
          <cell r="AH219">
            <v>4</v>
          </cell>
          <cell r="AI219">
            <v>6</v>
          </cell>
        </row>
        <row r="220">
          <cell r="B220">
            <v>4312</v>
          </cell>
          <cell r="C220" t="str">
            <v>Cafe Workers</v>
          </cell>
          <cell r="D220" t="str">
            <v>28,600</v>
          </cell>
          <cell r="E220" t="str">
            <v>19.0</v>
          </cell>
          <cell r="F220">
            <v>1030</v>
          </cell>
          <cell r="G220" t="str">
            <v>n/a</v>
          </cell>
          <cell r="I220">
            <v>-8.8000000000000007</v>
          </cell>
          <cell r="K220" t="str">
            <v>Strong</v>
          </cell>
          <cell r="O220">
            <v>2</v>
          </cell>
          <cell r="Q220" t="str">
            <v>n/a</v>
          </cell>
          <cell r="R220" t="str">
            <v>n/a</v>
          </cell>
          <cell r="S220">
            <v>1</v>
          </cell>
          <cell r="T220" t="str">
            <v>n/a</v>
          </cell>
          <cell r="W220">
            <v>28000</v>
          </cell>
          <cell r="X220" t="str">
            <v>28,000</v>
          </cell>
          <cell r="Y220" t="str">
            <v>32,100</v>
          </cell>
          <cell r="Z220" t="str">
            <v>Entry level</v>
          </cell>
          <cell r="AA220">
            <v>5</v>
          </cell>
          <cell r="AB220">
            <v>19</v>
          </cell>
          <cell r="AC220">
            <v>81</v>
          </cell>
          <cell r="AD220" t="str">
            <v>31,400</v>
          </cell>
          <cell r="AE220" t="str">
            <v>5,600</v>
          </cell>
          <cell r="AF220" t="str">
            <v>1</v>
          </cell>
          <cell r="AG220">
            <v>4</v>
          </cell>
          <cell r="AH220">
            <v>4</v>
          </cell>
          <cell r="AI220">
            <v>8</v>
          </cell>
        </row>
        <row r="221">
          <cell r="B221">
            <v>4313</v>
          </cell>
          <cell r="C221" t="str">
            <v>Gaming Workers</v>
          </cell>
          <cell r="D221" t="str">
            <v>5,400</v>
          </cell>
          <cell r="E221" t="str">
            <v>57.0</v>
          </cell>
          <cell r="F221">
            <v>1317</v>
          </cell>
          <cell r="G221" t="str">
            <v>n/a</v>
          </cell>
          <cell r="I221">
            <v>-31</v>
          </cell>
          <cell r="K221" t="str">
            <v>Moderate</v>
          </cell>
          <cell r="O221">
            <v>6</v>
          </cell>
          <cell r="Q221" t="str">
            <v>n/a</v>
          </cell>
          <cell r="R221" t="str">
            <v>n/a</v>
          </cell>
          <cell r="S221">
            <v>1</v>
          </cell>
          <cell r="T221" t="str">
            <v>n/a</v>
          </cell>
          <cell r="W221">
            <v>3000</v>
          </cell>
          <cell r="X221" t="str">
            <v>3,000</v>
          </cell>
          <cell r="Y221" t="str">
            <v>5,600</v>
          </cell>
          <cell r="Z221" t="str">
            <v>Lower skill</v>
          </cell>
          <cell r="AA221">
            <v>4</v>
          </cell>
          <cell r="AB221">
            <v>57</v>
          </cell>
          <cell r="AC221">
            <v>43</v>
          </cell>
          <cell r="AD221" t="str">
            <v>7,800</v>
          </cell>
          <cell r="AE221" t="str">
            <v>600</v>
          </cell>
          <cell r="AF221" t="str">
            <v>3</v>
          </cell>
          <cell r="AG221">
            <v>2</v>
          </cell>
          <cell r="AH221">
            <v>3</v>
          </cell>
          <cell r="AI221">
            <v>4</v>
          </cell>
        </row>
        <row r="222">
          <cell r="B222">
            <v>4314</v>
          </cell>
          <cell r="C222" t="str">
            <v>Hotel Service Managers</v>
          </cell>
          <cell r="D222" t="str">
            <v>5,400</v>
          </cell>
          <cell r="E222" t="str">
            <v>72.0</v>
          </cell>
          <cell r="F222">
            <v>1105</v>
          </cell>
          <cell r="G222" t="str">
            <v>n/a</v>
          </cell>
          <cell r="I222">
            <v>-13.4</v>
          </cell>
          <cell r="K222" t="str">
            <v>Stable</v>
          </cell>
          <cell r="O222">
            <v>7</v>
          </cell>
          <cell r="Q222" t="str">
            <v>n/a</v>
          </cell>
          <cell r="R222" t="str">
            <v>n/a</v>
          </cell>
          <cell r="S222">
            <v>1</v>
          </cell>
          <cell r="T222" t="str">
            <v>n/a</v>
          </cell>
          <cell r="W222">
            <v>6000</v>
          </cell>
          <cell r="X222" t="str">
            <v>6,000</v>
          </cell>
          <cell r="Y222" t="str">
            <v>5,500</v>
          </cell>
          <cell r="Z222" t="str">
            <v>High skill</v>
          </cell>
          <cell r="AA222">
            <v>2</v>
          </cell>
          <cell r="AB222">
            <v>38</v>
          </cell>
          <cell r="AC222">
            <v>62</v>
          </cell>
          <cell r="AD222" t="str">
            <v>6,200</v>
          </cell>
          <cell r="AE222" t="str">
            <v>1,200</v>
          </cell>
          <cell r="AF222" t="str">
            <v>2</v>
          </cell>
          <cell r="AG222">
            <v>2</v>
          </cell>
          <cell r="AH222">
            <v>2</v>
          </cell>
          <cell r="AI222">
            <v>6</v>
          </cell>
        </row>
        <row r="223">
          <cell r="B223">
            <v>4315</v>
          </cell>
          <cell r="C223" t="str">
            <v>Waiters</v>
          </cell>
          <cell r="D223" t="str">
            <v>100,000</v>
          </cell>
          <cell r="E223" t="str">
            <v>16.0</v>
          </cell>
          <cell r="F223">
            <v>975</v>
          </cell>
          <cell r="G223" t="str">
            <v>n/a</v>
          </cell>
          <cell r="I223">
            <v>-18</v>
          </cell>
          <cell r="K223" t="str">
            <v>Very strong</v>
          </cell>
          <cell r="O223">
            <v>2</v>
          </cell>
          <cell r="Q223" t="str">
            <v>n/a</v>
          </cell>
          <cell r="R223" t="str">
            <v>n/a</v>
          </cell>
          <cell r="S223">
            <v>1</v>
          </cell>
          <cell r="T223" t="str">
            <v>n/a</v>
          </cell>
          <cell r="W223">
            <v>168000</v>
          </cell>
          <cell r="X223" t="str">
            <v>168,000</v>
          </cell>
          <cell r="Y223" t="str">
            <v>142,300</v>
          </cell>
          <cell r="Z223" t="str">
            <v>Lower skill</v>
          </cell>
          <cell r="AA223">
            <v>4</v>
          </cell>
          <cell r="AB223">
            <v>24</v>
          </cell>
          <cell r="AC223">
            <v>76</v>
          </cell>
          <cell r="AD223" t="str">
            <v>122,000</v>
          </cell>
          <cell r="AE223" t="str">
            <v>33,600</v>
          </cell>
          <cell r="AF223" t="str">
            <v>1</v>
          </cell>
          <cell r="AG223">
            <v>5</v>
          </cell>
          <cell r="AH223">
            <v>5</v>
          </cell>
          <cell r="AI223">
            <v>8</v>
          </cell>
        </row>
        <row r="224">
          <cell r="B224">
            <v>4319</v>
          </cell>
          <cell r="C224" t="str">
            <v>Other Hospitality Workers</v>
          </cell>
          <cell r="D224" t="str">
            <v>3,400</v>
          </cell>
          <cell r="E224" t="str">
            <v>29.0</v>
          </cell>
          <cell r="F224">
            <v>1015</v>
          </cell>
          <cell r="G224" t="str">
            <v>n/a</v>
          </cell>
          <cell r="I224">
            <v>-21</v>
          </cell>
          <cell r="K224" t="str">
            <v>Strong</v>
          </cell>
          <cell r="O224">
            <v>3</v>
          </cell>
          <cell r="Q224" t="str">
            <v>n/a</v>
          </cell>
          <cell r="R224" t="str">
            <v>n/a</v>
          </cell>
          <cell r="S224">
            <v>1</v>
          </cell>
          <cell r="T224" t="str">
            <v>n/a</v>
          </cell>
          <cell r="W224">
            <v>7000</v>
          </cell>
          <cell r="X224" t="str">
            <v>7,000</v>
          </cell>
          <cell r="Y224" t="str">
            <v>3,700</v>
          </cell>
          <cell r="Z224" t="str">
            <v>Entry level</v>
          </cell>
          <cell r="AA224">
            <v>5</v>
          </cell>
          <cell r="AB224">
            <v>55</v>
          </cell>
          <cell r="AC224">
            <v>45</v>
          </cell>
          <cell r="AD224" t="str">
            <v>4,300</v>
          </cell>
          <cell r="AE224" t="str">
            <v>1,400</v>
          </cell>
          <cell r="AF224" t="str">
            <v>1</v>
          </cell>
          <cell r="AG224">
            <v>1</v>
          </cell>
          <cell r="AH224">
            <v>4</v>
          </cell>
          <cell r="AI224">
            <v>5</v>
          </cell>
        </row>
        <row r="225">
          <cell r="B225">
            <v>4411</v>
          </cell>
          <cell r="C225" t="str">
            <v>Defence Force Members - Other Ranks</v>
          </cell>
          <cell r="D225" t="str">
            <v>15,500</v>
          </cell>
          <cell r="E225" t="str">
            <v>94.0</v>
          </cell>
          <cell r="F225" t="str">
            <v>n/a</v>
          </cell>
          <cell r="G225" t="str">
            <v>n/a</v>
          </cell>
          <cell r="K225" t="str">
            <v>Strong</v>
          </cell>
          <cell r="O225">
            <v>9</v>
          </cell>
          <cell r="Q225" t="str">
            <v>n/a</v>
          </cell>
          <cell r="R225" t="str">
            <v>n/a</v>
          </cell>
          <cell r="S225">
            <v>5</v>
          </cell>
          <cell r="T225" t="str">
            <v>n/a</v>
          </cell>
          <cell r="X225" t="str">
            <v/>
          </cell>
          <cell r="Y225" t="str">
            <v/>
          </cell>
          <cell r="Z225" t="str">
            <v>Medium skill</v>
          </cell>
          <cell r="AA225">
            <v>3</v>
          </cell>
          <cell r="AB225">
            <v>87</v>
          </cell>
          <cell r="AC225">
            <v>13</v>
          </cell>
          <cell r="AD225" t="str">
            <v/>
          </cell>
          <cell r="AE225" t="str">
            <v/>
          </cell>
          <cell r="AF225" t="str">
            <v>n/a</v>
          </cell>
          <cell r="AG225">
            <v>3</v>
          </cell>
          <cell r="AH225" t="str">
            <v>n/a</v>
          </cell>
          <cell r="AI225">
            <v>1</v>
          </cell>
        </row>
        <row r="226">
          <cell r="B226">
            <v>4412</v>
          </cell>
          <cell r="C226" t="str">
            <v>Fire and Emergency Workers</v>
          </cell>
          <cell r="D226" t="str">
            <v>17,600</v>
          </cell>
          <cell r="E226" t="str">
            <v>93.0</v>
          </cell>
          <cell r="F226">
            <v>2066</v>
          </cell>
          <cell r="G226" t="str">
            <v>n/a</v>
          </cell>
          <cell r="I226">
            <v>-0.6</v>
          </cell>
          <cell r="K226" t="str">
            <v>Moderate</v>
          </cell>
          <cell r="O226">
            <v>9</v>
          </cell>
          <cell r="Q226" t="str">
            <v>n/a</v>
          </cell>
          <cell r="R226" t="str">
            <v>n/a</v>
          </cell>
          <cell r="S226">
            <v>2</v>
          </cell>
          <cell r="T226" t="str">
            <v>n/a</v>
          </cell>
          <cell r="W226">
            <v>2000</v>
          </cell>
          <cell r="X226" t="str">
            <v>2,000</v>
          </cell>
          <cell r="Y226" t="str">
            <v>18,300</v>
          </cell>
          <cell r="Z226" t="str">
            <v>Medium skill</v>
          </cell>
          <cell r="AA226">
            <v>3</v>
          </cell>
          <cell r="AB226">
            <v>93</v>
          </cell>
          <cell r="AC226">
            <v>7</v>
          </cell>
          <cell r="AD226" t="str">
            <v>17,700</v>
          </cell>
          <cell r="AE226" t="str">
            <v>400</v>
          </cell>
          <cell r="AF226" t="str">
            <v>5</v>
          </cell>
          <cell r="AG226">
            <v>3</v>
          </cell>
          <cell r="AH226">
            <v>3</v>
          </cell>
          <cell r="AI226">
            <v>1</v>
          </cell>
        </row>
        <row r="227">
          <cell r="B227">
            <v>4413</v>
          </cell>
          <cell r="C227" t="str">
            <v>Police</v>
          </cell>
          <cell r="D227" t="str">
            <v>68,000</v>
          </cell>
          <cell r="E227" t="str">
            <v>93.0</v>
          </cell>
          <cell r="F227">
            <v>2036</v>
          </cell>
          <cell r="G227" t="str">
            <v>n/a</v>
          </cell>
          <cell r="I227">
            <v>23.4</v>
          </cell>
          <cell r="K227" t="str">
            <v>Moderate</v>
          </cell>
          <cell r="O227">
            <v>9</v>
          </cell>
          <cell r="Q227" t="str">
            <v>n/a</v>
          </cell>
          <cell r="R227" t="str">
            <v>n/a</v>
          </cell>
          <cell r="S227">
            <v>5</v>
          </cell>
          <cell r="T227" t="str">
            <v>n/a</v>
          </cell>
          <cell r="W227">
            <v>9000</v>
          </cell>
          <cell r="X227" t="str">
            <v>9,000</v>
          </cell>
          <cell r="Y227" t="str">
            <v>73,200</v>
          </cell>
          <cell r="Z227" t="str">
            <v>High skill</v>
          </cell>
          <cell r="AA227">
            <v>2</v>
          </cell>
          <cell r="AB227">
            <v>73</v>
          </cell>
          <cell r="AC227">
            <v>27</v>
          </cell>
          <cell r="AD227" t="str">
            <v>55,100</v>
          </cell>
          <cell r="AE227" t="str">
            <v>1,800</v>
          </cell>
          <cell r="AF227" t="str">
            <v>4</v>
          </cell>
          <cell r="AG227">
            <v>5</v>
          </cell>
          <cell r="AH227">
            <v>3</v>
          </cell>
          <cell r="AI227">
            <v>3</v>
          </cell>
        </row>
        <row r="228">
          <cell r="B228">
            <v>4421</v>
          </cell>
          <cell r="C228" t="str">
            <v>Prison Officers</v>
          </cell>
          <cell r="D228" t="str">
            <v>24,700</v>
          </cell>
          <cell r="E228" t="str">
            <v>92.0</v>
          </cell>
          <cell r="F228">
            <v>1580</v>
          </cell>
          <cell r="G228" t="str">
            <v>n/a</v>
          </cell>
          <cell r="I228">
            <v>36.6</v>
          </cell>
          <cell r="K228" t="str">
            <v>Moderate</v>
          </cell>
          <cell r="O228">
            <v>9</v>
          </cell>
          <cell r="Q228" t="str">
            <v>n/a</v>
          </cell>
          <cell r="R228" t="str">
            <v>n/a</v>
          </cell>
          <cell r="S228">
            <v>5</v>
          </cell>
          <cell r="T228" t="str">
            <v>n/a</v>
          </cell>
          <cell r="W228">
            <v>11000</v>
          </cell>
          <cell r="X228" t="str">
            <v>11,000</v>
          </cell>
          <cell r="Y228" t="str">
            <v>26,400</v>
          </cell>
          <cell r="Z228" t="str">
            <v>Lower skill</v>
          </cell>
          <cell r="AA228">
            <v>4</v>
          </cell>
          <cell r="AB228">
            <v>73</v>
          </cell>
          <cell r="AC228">
            <v>27</v>
          </cell>
          <cell r="AD228" t="str">
            <v>18,100</v>
          </cell>
          <cell r="AE228" t="str">
            <v>2,200</v>
          </cell>
          <cell r="AF228" t="str">
            <v>3</v>
          </cell>
          <cell r="AG228">
            <v>3</v>
          </cell>
          <cell r="AH228">
            <v>3</v>
          </cell>
          <cell r="AI228">
            <v>3</v>
          </cell>
        </row>
        <row r="229">
          <cell r="B229">
            <v>4422</v>
          </cell>
          <cell r="C229" t="str">
            <v>Security Officers and Guards</v>
          </cell>
          <cell r="D229" t="str">
            <v>60,300</v>
          </cell>
          <cell r="E229" t="str">
            <v>68.0</v>
          </cell>
          <cell r="F229">
            <v>1318</v>
          </cell>
          <cell r="G229" t="str">
            <v>n/a</v>
          </cell>
          <cell r="I229">
            <v>7.1</v>
          </cell>
          <cell r="K229" t="str">
            <v>Moderate</v>
          </cell>
          <cell r="O229">
            <v>7</v>
          </cell>
          <cell r="Q229" t="str">
            <v>n/a</v>
          </cell>
          <cell r="R229" t="str">
            <v>n/a</v>
          </cell>
          <cell r="S229">
            <v>3</v>
          </cell>
          <cell r="T229" t="str">
            <v>n/a</v>
          </cell>
          <cell r="W229">
            <v>44000</v>
          </cell>
          <cell r="X229" t="str">
            <v>44,000</v>
          </cell>
          <cell r="Y229" t="str">
            <v>63,600</v>
          </cell>
          <cell r="Z229" t="str">
            <v>Lower skill</v>
          </cell>
          <cell r="AA229">
            <v>4</v>
          </cell>
          <cell r="AB229">
            <v>84</v>
          </cell>
          <cell r="AC229">
            <v>16</v>
          </cell>
          <cell r="AD229" t="str">
            <v>56,300</v>
          </cell>
          <cell r="AE229" t="str">
            <v>8,800</v>
          </cell>
          <cell r="AF229" t="str">
            <v>3</v>
          </cell>
          <cell r="AG229">
            <v>5</v>
          </cell>
          <cell r="AH229">
            <v>3</v>
          </cell>
          <cell r="AI229">
            <v>2</v>
          </cell>
        </row>
        <row r="230">
          <cell r="B230">
            <v>4511</v>
          </cell>
          <cell r="C230" t="str">
            <v>Beauty Therapists</v>
          </cell>
          <cell r="D230" t="str">
            <v>31,000</v>
          </cell>
          <cell r="E230" t="str">
            <v>39.0</v>
          </cell>
          <cell r="F230">
            <v>959</v>
          </cell>
          <cell r="G230" t="str">
            <v>n/a</v>
          </cell>
          <cell r="I230">
            <v>7.5</v>
          </cell>
          <cell r="K230" t="str">
            <v>Moderate</v>
          </cell>
          <cell r="O230">
            <v>4</v>
          </cell>
          <cell r="Q230" t="str">
            <v>n/a</v>
          </cell>
          <cell r="R230" t="str">
            <v>n/a</v>
          </cell>
          <cell r="S230">
            <v>3</v>
          </cell>
          <cell r="T230" t="str">
            <v>n/a</v>
          </cell>
          <cell r="W230">
            <v>25000</v>
          </cell>
          <cell r="X230" t="str">
            <v>25,000</v>
          </cell>
          <cell r="Y230" t="str">
            <v>33,400</v>
          </cell>
          <cell r="Z230" t="str">
            <v>Medium skill</v>
          </cell>
          <cell r="AA230">
            <v>3</v>
          </cell>
          <cell r="AB230">
            <v>3</v>
          </cell>
          <cell r="AC230">
            <v>97</v>
          </cell>
          <cell r="AD230" t="str">
            <v>28,900</v>
          </cell>
          <cell r="AE230" t="str">
            <v>5,000</v>
          </cell>
          <cell r="AF230" t="str">
            <v>1</v>
          </cell>
          <cell r="AG230">
            <v>4</v>
          </cell>
          <cell r="AH230">
            <v>3</v>
          </cell>
          <cell r="AI230">
            <v>9</v>
          </cell>
        </row>
        <row r="231">
          <cell r="B231">
            <v>4512</v>
          </cell>
          <cell r="C231" t="str">
            <v>Driving Instructors</v>
          </cell>
          <cell r="D231" t="str">
            <v>4,600</v>
          </cell>
          <cell r="E231" t="str">
            <v>38.0</v>
          </cell>
          <cell r="F231" t="str">
            <v>n/a</v>
          </cell>
          <cell r="G231" t="str">
            <v>n/a</v>
          </cell>
          <cell r="I231">
            <v>6.5</v>
          </cell>
          <cell r="K231" t="str">
            <v>Moderate</v>
          </cell>
          <cell r="O231">
            <v>4</v>
          </cell>
          <cell r="Q231" t="str">
            <v>n/a</v>
          </cell>
          <cell r="R231" t="str">
            <v>n/a</v>
          </cell>
          <cell r="S231">
            <v>3</v>
          </cell>
          <cell r="T231" t="str">
            <v>n/a</v>
          </cell>
          <cell r="W231">
            <v>3000</v>
          </cell>
          <cell r="X231" t="str">
            <v>3,000</v>
          </cell>
          <cell r="Y231" t="str">
            <v>4,900</v>
          </cell>
          <cell r="Z231" t="str">
            <v>Medium skill</v>
          </cell>
          <cell r="AA231">
            <v>3</v>
          </cell>
          <cell r="AB231">
            <v>77</v>
          </cell>
          <cell r="AC231">
            <v>23</v>
          </cell>
          <cell r="AD231" t="str">
            <v>4,300</v>
          </cell>
          <cell r="AE231" t="str">
            <v>600</v>
          </cell>
          <cell r="AF231" t="str">
            <v>n/a</v>
          </cell>
          <cell r="AG231">
            <v>1</v>
          </cell>
          <cell r="AH231">
            <v>3</v>
          </cell>
          <cell r="AI231">
            <v>2</v>
          </cell>
        </row>
        <row r="232">
          <cell r="B232">
            <v>4513</v>
          </cell>
          <cell r="C232" t="str">
            <v>Funeral Workers</v>
          </cell>
          <cell r="D232" t="str">
            <v>4,900</v>
          </cell>
          <cell r="E232" t="str">
            <v>71.0</v>
          </cell>
          <cell r="F232">
            <v>1275</v>
          </cell>
          <cell r="G232" t="str">
            <v>n/a</v>
          </cell>
          <cell r="I232">
            <v>95</v>
          </cell>
          <cell r="K232" t="str">
            <v>Moderate</v>
          </cell>
          <cell r="O232">
            <v>7</v>
          </cell>
          <cell r="Q232" t="str">
            <v>n/a</v>
          </cell>
          <cell r="R232" t="str">
            <v>n/a</v>
          </cell>
          <cell r="S232">
            <v>5</v>
          </cell>
          <cell r="T232" t="str">
            <v>n/a</v>
          </cell>
          <cell r="W232">
            <v>1000</v>
          </cell>
          <cell r="X232" t="str">
            <v>1,000</v>
          </cell>
          <cell r="Y232" t="str">
            <v>5,000</v>
          </cell>
          <cell r="Z232" t="str">
            <v>High skill</v>
          </cell>
          <cell r="AA232">
            <v>2</v>
          </cell>
          <cell r="AB232">
            <v>55</v>
          </cell>
          <cell r="AC232">
            <v>45</v>
          </cell>
          <cell r="AD232" t="str">
            <v>2,500</v>
          </cell>
          <cell r="AE232" t="str">
            <v>200</v>
          </cell>
          <cell r="AF232" t="str">
            <v>2</v>
          </cell>
          <cell r="AG232">
            <v>1</v>
          </cell>
          <cell r="AH232">
            <v>3</v>
          </cell>
          <cell r="AI232">
            <v>5</v>
          </cell>
        </row>
        <row r="233">
          <cell r="B233">
            <v>4514</v>
          </cell>
          <cell r="C233" t="str">
            <v>Gallery, Museum and Tour Guides</v>
          </cell>
          <cell r="D233" t="str">
            <v>8,100</v>
          </cell>
          <cell r="E233" t="str">
            <v>43.0</v>
          </cell>
          <cell r="F233">
            <v>1374</v>
          </cell>
          <cell r="G233" t="str">
            <v>n/a</v>
          </cell>
          <cell r="I233">
            <v>-15.5</v>
          </cell>
          <cell r="K233" t="str">
            <v>Stable</v>
          </cell>
          <cell r="O233">
            <v>4</v>
          </cell>
          <cell r="Q233" t="str">
            <v>n/a</v>
          </cell>
          <cell r="R233" t="str">
            <v>n/a</v>
          </cell>
          <cell r="S233">
            <v>1</v>
          </cell>
          <cell r="T233" t="str">
            <v>n/a</v>
          </cell>
          <cell r="W233">
            <v>7000</v>
          </cell>
          <cell r="X233" t="str">
            <v>7,000</v>
          </cell>
          <cell r="Y233" t="str">
            <v>8,100</v>
          </cell>
          <cell r="Z233" t="str">
            <v>Medium skill</v>
          </cell>
          <cell r="AA233">
            <v>3</v>
          </cell>
          <cell r="AB233">
            <v>52</v>
          </cell>
          <cell r="AC233">
            <v>48</v>
          </cell>
          <cell r="AD233" t="str">
            <v>9,600</v>
          </cell>
          <cell r="AE233" t="str">
            <v>1,400</v>
          </cell>
          <cell r="AF233" t="str">
            <v>3</v>
          </cell>
          <cell r="AG233">
            <v>2</v>
          </cell>
          <cell r="AH233">
            <v>2</v>
          </cell>
          <cell r="AI233">
            <v>5</v>
          </cell>
        </row>
        <row r="234">
          <cell r="B234">
            <v>4515</v>
          </cell>
          <cell r="C234" t="str">
            <v>Personal Care Consultants</v>
          </cell>
          <cell r="D234" t="str">
            <v>6,900</v>
          </cell>
          <cell r="E234" t="str">
            <v>26.0</v>
          </cell>
          <cell r="F234" t="str">
            <v>n/a</v>
          </cell>
          <cell r="G234" t="str">
            <v>n/a</v>
          </cell>
          <cell r="I234">
            <v>138.4</v>
          </cell>
          <cell r="K234" t="str">
            <v>Moderate</v>
          </cell>
          <cell r="O234">
            <v>3</v>
          </cell>
          <cell r="Q234" t="str">
            <v>n/a</v>
          </cell>
          <cell r="R234" t="str">
            <v>n/a</v>
          </cell>
          <cell r="S234">
            <v>5</v>
          </cell>
          <cell r="T234" t="str">
            <v>n/a</v>
          </cell>
          <cell r="W234">
            <v>3000</v>
          </cell>
          <cell r="X234" t="str">
            <v>3,000</v>
          </cell>
          <cell r="Y234" t="str">
            <v>7,300</v>
          </cell>
          <cell r="Z234" t="str">
            <v>Lower skill</v>
          </cell>
          <cell r="AA234">
            <v>4</v>
          </cell>
          <cell r="AB234">
            <v>19</v>
          </cell>
          <cell r="AC234">
            <v>81</v>
          </cell>
          <cell r="AD234" t="str">
            <v>2,900</v>
          </cell>
          <cell r="AE234" t="str">
            <v>600</v>
          </cell>
          <cell r="AF234" t="str">
            <v>n/a</v>
          </cell>
          <cell r="AG234">
            <v>2</v>
          </cell>
          <cell r="AH234">
            <v>3</v>
          </cell>
          <cell r="AI234">
            <v>8</v>
          </cell>
        </row>
        <row r="235">
          <cell r="B235">
            <v>4516</v>
          </cell>
          <cell r="C235" t="str">
            <v>Tourism and Travel Advisers</v>
          </cell>
          <cell r="D235" t="str">
            <v>20,000</v>
          </cell>
          <cell r="E235" t="str">
            <v>71.0</v>
          </cell>
          <cell r="F235">
            <v>1318</v>
          </cell>
          <cell r="G235" t="str">
            <v>n/a</v>
          </cell>
          <cell r="I235">
            <v>-13.9</v>
          </cell>
          <cell r="K235" t="str">
            <v>Stable</v>
          </cell>
          <cell r="O235">
            <v>7</v>
          </cell>
          <cell r="Q235" t="str">
            <v>n/a</v>
          </cell>
          <cell r="R235" t="str">
            <v>n/a</v>
          </cell>
          <cell r="S235">
            <v>1</v>
          </cell>
          <cell r="T235" t="str">
            <v>n/a</v>
          </cell>
          <cell r="W235">
            <v>12000</v>
          </cell>
          <cell r="X235" t="str">
            <v>12,000</v>
          </cell>
          <cell r="Y235" t="str">
            <v>19,500</v>
          </cell>
          <cell r="Z235" t="str">
            <v>Medium skill</v>
          </cell>
          <cell r="AA235">
            <v>3</v>
          </cell>
          <cell r="AB235">
            <v>20</v>
          </cell>
          <cell r="AC235">
            <v>80</v>
          </cell>
          <cell r="AD235" t="str">
            <v>23,200</v>
          </cell>
          <cell r="AE235" t="str">
            <v>2,400</v>
          </cell>
          <cell r="AF235" t="str">
            <v>3</v>
          </cell>
          <cell r="AG235">
            <v>3</v>
          </cell>
          <cell r="AH235">
            <v>2</v>
          </cell>
          <cell r="AI235">
            <v>8</v>
          </cell>
        </row>
        <row r="236">
          <cell r="B236">
            <v>4517</v>
          </cell>
          <cell r="C236" t="str">
            <v>Travel Attendants</v>
          </cell>
          <cell r="D236" t="str">
            <v>6,400</v>
          </cell>
          <cell r="E236" t="str">
            <v>52.0</v>
          </cell>
          <cell r="F236">
            <v>1340</v>
          </cell>
          <cell r="G236" t="str">
            <v>n/a</v>
          </cell>
          <cell r="I236">
            <v>-45.9</v>
          </cell>
          <cell r="K236" t="str">
            <v>Moderate</v>
          </cell>
          <cell r="O236">
            <v>5</v>
          </cell>
          <cell r="Q236" t="str">
            <v>n/a</v>
          </cell>
          <cell r="R236" t="str">
            <v>n/a</v>
          </cell>
          <cell r="S236">
            <v>1</v>
          </cell>
          <cell r="T236" t="str">
            <v>n/a</v>
          </cell>
          <cell r="W236">
            <v>4000</v>
          </cell>
          <cell r="X236" t="str">
            <v>4,000</v>
          </cell>
          <cell r="Y236" t="str">
            <v>6,700</v>
          </cell>
          <cell r="Z236" t="str">
            <v>Medium skill</v>
          </cell>
          <cell r="AA236">
            <v>3</v>
          </cell>
          <cell r="AB236">
            <v>26</v>
          </cell>
          <cell r="AC236">
            <v>74</v>
          </cell>
          <cell r="AD236" t="str">
            <v>11,800</v>
          </cell>
          <cell r="AE236" t="str">
            <v>800</v>
          </cell>
          <cell r="AF236" t="str">
            <v>3</v>
          </cell>
          <cell r="AG236">
            <v>2</v>
          </cell>
          <cell r="AH236">
            <v>3</v>
          </cell>
          <cell r="AI236">
            <v>7</v>
          </cell>
        </row>
        <row r="237">
          <cell r="B237">
            <v>4518</v>
          </cell>
          <cell r="C237" t="str">
            <v>Other Personal Service Workers</v>
          </cell>
          <cell r="D237" t="str">
            <v>16,900</v>
          </cell>
          <cell r="E237" t="str">
            <v>34.0</v>
          </cell>
          <cell r="F237">
            <v>1163</v>
          </cell>
          <cell r="G237" t="str">
            <v>n/a</v>
          </cell>
          <cell r="I237">
            <v>29</v>
          </cell>
          <cell r="K237" t="str">
            <v>Moderate</v>
          </cell>
          <cell r="O237">
            <v>3</v>
          </cell>
          <cell r="Q237" t="str">
            <v>n/a</v>
          </cell>
          <cell r="R237" t="str">
            <v>n/a</v>
          </cell>
          <cell r="S237">
            <v>5</v>
          </cell>
          <cell r="T237" t="str">
            <v>n/a</v>
          </cell>
          <cell r="W237">
            <v>11000</v>
          </cell>
          <cell r="X237" t="str">
            <v>11,000</v>
          </cell>
          <cell r="Y237" t="str">
            <v>18,000</v>
          </cell>
          <cell r="Z237" t="str">
            <v>Lower skill</v>
          </cell>
          <cell r="AA237">
            <v>4</v>
          </cell>
          <cell r="AB237">
            <v>33</v>
          </cell>
          <cell r="AC237">
            <v>67</v>
          </cell>
          <cell r="AD237" t="str">
            <v>13,100</v>
          </cell>
          <cell r="AE237" t="str">
            <v>2,200</v>
          </cell>
          <cell r="AF237" t="str">
            <v>2</v>
          </cell>
          <cell r="AG237">
            <v>3</v>
          </cell>
          <cell r="AH237">
            <v>3</v>
          </cell>
          <cell r="AI237">
            <v>7</v>
          </cell>
        </row>
        <row r="238">
          <cell r="B238">
            <v>4521</v>
          </cell>
          <cell r="C238" t="str">
            <v>Fitness Instructors</v>
          </cell>
          <cell r="D238" t="str">
            <v>24,300</v>
          </cell>
          <cell r="E238" t="str">
            <v>29.0</v>
          </cell>
          <cell r="F238">
            <v>1126</v>
          </cell>
          <cell r="G238" t="str">
            <v>n/a</v>
          </cell>
          <cell r="I238">
            <v>-21.1</v>
          </cell>
          <cell r="K238" t="str">
            <v>Strong</v>
          </cell>
          <cell r="O238">
            <v>3</v>
          </cell>
          <cell r="Q238" t="str">
            <v>n/a</v>
          </cell>
          <cell r="R238" t="str">
            <v>n/a</v>
          </cell>
          <cell r="S238">
            <v>1</v>
          </cell>
          <cell r="T238" t="str">
            <v>n/a</v>
          </cell>
          <cell r="W238">
            <v>21000</v>
          </cell>
          <cell r="X238" t="str">
            <v>21,000</v>
          </cell>
          <cell r="Y238" t="str">
            <v>26,400</v>
          </cell>
          <cell r="Z238" t="str">
            <v>Lower skill</v>
          </cell>
          <cell r="AA238">
            <v>4</v>
          </cell>
          <cell r="AB238">
            <v>40</v>
          </cell>
          <cell r="AC238">
            <v>60</v>
          </cell>
          <cell r="AD238" t="str">
            <v>30,800</v>
          </cell>
          <cell r="AE238" t="str">
            <v>4,200</v>
          </cell>
          <cell r="AF238" t="str">
            <v>2</v>
          </cell>
          <cell r="AG238">
            <v>3</v>
          </cell>
          <cell r="AH238">
            <v>4</v>
          </cell>
          <cell r="AI238">
            <v>6</v>
          </cell>
        </row>
        <row r="239">
          <cell r="B239">
            <v>4522</v>
          </cell>
          <cell r="C239" t="str">
            <v>Outdoor Adventure Guides</v>
          </cell>
          <cell r="D239" t="str">
            <v>1,600</v>
          </cell>
          <cell r="E239" t="str">
            <v>57.0</v>
          </cell>
          <cell r="F239">
            <v>1265</v>
          </cell>
          <cell r="G239" t="str">
            <v>n/a</v>
          </cell>
          <cell r="I239">
            <v>-6.6</v>
          </cell>
          <cell r="K239" t="str">
            <v>Very strong</v>
          </cell>
          <cell r="O239">
            <v>6</v>
          </cell>
          <cell r="Q239" t="str">
            <v>n/a</v>
          </cell>
          <cell r="R239" t="str">
            <v>n/a</v>
          </cell>
          <cell r="S239">
            <v>1</v>
          </cell>
          <cell r="T239" t="str">
            <v>n/a</v>
          </cell>
          <cell r="W239">
            <v>4000</v>
          </cell>
          <cell r="X239" t="str">
            <v>4,000</v>
          </cell>
          <cell r="Y239" t="str">
            <v>1,900</v>
          </cell>
          <cell r="Z239" t="str">
            <v>Medium skill</v>
          </cell>
          <cell r="AA239">
            <v>3</v>
          </cell>
          <cell r="AB239">
            <v>63</v>
          </cell>
          <cell r="AC239">
            <v>37</v>
          </cell>
          <cell r="AD239" t="str">
            <v>1,700</v>
          </cell>
          <cell r="AE239" t="str">
            <v>800</v>
          </cell>
          <cell r="AF239" t="str">
            <v>2</v>
          </cell>
          <cell r="AG239">
            <v>1</v>
          </cell>
          <cell r="AH239">
            <v>5</v>
          </cell>
          <cell r="AI239">
            <v>4</v>
          </cell>
        </row>
        <row r="240">
          <cell r="B240">
            <v>4523</v>
          </cell>
          <cell r="C240" t="str">
            <v>Sports Coaches, Instructors and Officials</v>
          </cell>
          <cell r="D240" t="str">
            <v>40,200</v>
          </cell>
          <cell r="E240" t="str">
            <v>19.0</v>
          </cell>
          <cell r="F240" t="str">
            <v>n/a</v>
          </cell>
          <cell r="G240" t="str">
            <v>n/a</v>
          </cell>
          <cell r="I240">
            <v>-15</v>
          </cell>
          <cell r="K240" t="str">
            <v>Strong</v>
          </cell>
          <cell r="O240">
            <v>2</v>
          </cell>
          <cell r="Q240" t="str">
            <v>n/a</v>
          </cell>
          <cell r="R240" t="str">
            <v>n/a</v>
          </cell>
          <cell r="S240">
            <v>1</v>
          </cell>
          <cell r="T240" t="str">
            <v>n/a</v>
          </cell>
          <cell r="W240">
            <v>28000</v>
          </cell>
          <cell r="X240" t="str">
            <v>28,000</v>
          </cell>
          <cell r="Y240" t="str">
            <v>43,700</v>
          </cell>
          <cell r="Z240" t="str">
            <v>Lower skill</v>
          </cell>
          <cell r="AA240">
            <v>4</v>
          </cell>
          <cell r="AB240">
            <v>50</v>
          </cell>
          <cell r="AC240">
            <v>50</v>
          </cell>
          <cell r="AD240" t="str">
            <v>47,300</v>
          </cell>
          <cell r="AE240" t="str">
            <v>5,600</v>
          </cell>
          <cell r="AF240" t="str">
            <v>n/a</v>
          </cell>
          <cell r="AG240">
            <v>4</v>
          </cell>
          <cell r="AH240">
            <v>4</v>
          </cell>
          <cell r="AI240">
            <v>5</v>
          </cell>
        </row>
        <row r="241">
          <cell r="B241">
            <v>4524</v>
          </cell>
          <cell r="C241" t="str">
            <v>Sportspersons</v>
          </cell>
          <cell r="D241" t="str">
            <v>8,100</v>
          </cell>
          <cell r="E241" t="str">
            <v>39.0</v>
          </cell>
          <cell r="F241">
            <v>1548</v>
          </cell>
          <cell r="G241" t="str">
            <v>n/a</v>
          </cell>
          <cell r="I241">
            <v>-50.6</v>
          </cell>
          <cell r="K241" t="str">
            <v>Strong</v>
          </cell>
          <cell r="O241">
            <v>4</v>
          </cell>
          <cell r="Q241" t="str">
            <v>n/a</v>
          </cell>
          <cell r="R241" t="str">
            <v>n/a</v>
          </cell>
          <cell r="S241">
            <v>1</v>
          </cell>
          <cell r="T241" t="str">
            <v>n/a</v>
          </cell>
          <cell r="W241">
            <v>8000</v>
          </cell>
          <cell r="X241" t="str">
            <v>8,000</v>
          </cell>
          <cell r="Y241" t="str">
            <v>9,200</v>
          </cell>
          <cell r="Z241" t="str">
            <v>Medium skill</v>
          </cell>
          <cell r="AA241">
            <v>3</v>
          </cell>
          <cell r="AB241">
            <v>75</v>
          </cell>
          <cell r="AC241">
            <v>25</v>
          </cell>
          <cell r="AD241" t="str">
            <v>16,400</v>
          </cell>
          <cell r="AE241" t="str">
            <v>1,600</v>
          </cell>
          <cell r="AF241" t="str">
            <v>3</v>
          </cell>
          <cell r="AG241">
            <v>2</v>
          </cell>
          <cell r="AH241">
            <v>4</v>
          </cell>
          <cell r="AI241">
            <v>3</v>
          </cell>
        </row>
        <row r="242">
          <cell r="B242">
            <v>5111</v>
          </cell>
          <cell r="C242" t="str">
            <v>Contract, Program and Project Administrators</v>
          </cell>
          <cell r="D242" t="str">
            <v>120,700</v>
          </cell>
          <cell r="E242" t="str">
            <v>82.0</v>
          </cell>
          <cell r="F242">
            <v>1660</v>
          </cell>
          <cell r="G242" t="str">
            <v>n/a</v>
          </cell>
          <cell r="I242">
            <v>2.5</v>
          </cell>
          <cell r="K242" t="str">
            <v>Strong</v>
          </cell>
          <cell r="O242">
            <v>8</v>
          </cell>
          <cell r="Q242" t="str">
            <v>n/a</v>
          </cell>
          <cell r="R242" t="str">
            <v>n/a</v>
          </cell>
          <cell r="S242">
            <v>2</v>
          </cell>
          <cell r="T242" t="str">
            <v>n/a</v>
          </cell>
          <cell r="W242">
            <v>60000</v>
          </cell>
          <cell r="X242" t="str">
            <v>60,000</v>
          </cell>
          <cell r="Y242" t="str">
            <v>131,400</v>
          </cell>
          <cell r="Z242" t="str">
            <v>High skill</v>
          </cell>
          <cell r="AA242">
            <v>2</v>
          </cell>
          <cell r="AB242">
            <v>45</v>
          </cell>
          <cell r="AC242">
            <v>55</v>
          </cell>
          <cell r="AD242" t="str">
            <v>117,800</v>
          </cell>
          <cell r="AE242" t="str">
            <v>12,000</v>
          </cell>
          <cell r="AF242" t="str">
            <v>5</v>
          </cell>
          <cell r="AG242">
            <v>5</v>
          </cell>
          <cell r="AH242">
            <v>4</v>
          </cell>
          <cell r="AI242">
            <v>6</v>
          </cell>
        </row>
        <row r="243">
          <cell r="B243">
            <v>5121</v>
          </cell>
          <cell r="C243" t="str">
            <v>Office Managers</v>
          </cell>
          <cell r="D243" t="str">
            <v>158,500</v>
          </cell>
          <cell r="E243" t="str">
            <v>62.0</v>
          </cell>
          <cell r="F243">
            <v>1490</v>
          </cell>
          <cell r="G243" t="str">
            <v>n/a</v>
          </cell>
          <cell r="I243">
            <v>19.8</v>
          </cell>
          <cell r="K243" t="str">
            <v>Moderate</v>
          </cell>
          <cell r="O243">
            <v>6</v>
          </cell>
          <cell r="Q243" t="str">
            <v>n/a</v>
          </cell>
          <cell r="R243" t="str">
            <v>n/a</v>
          </cell>
          <cell r="S243">
            <v>5</v>
          </cell>
          <cell r="T243" t="str">
            <v>n/a</v>
          </cell>
          <cell r="W243">
            <v>69000</v>
          </cell>
          <cell r="X243" t="str">
            <v>69,000</v>
          </cell>
          <cell r="Y243" t="str">
            <v>170,100</v>
          </cell>
          <cell r="Z243" t="str">
            <v>High skill</v>
          </cell>
          <cell r="AA243">
            <v>2</v>
          </cell>
          <cell r="AB243">
            <v>12</v>
          </cell>
          <cell r="AC243">
            <v>88</v>
          </cell>
          <cell r="AD243" t="str">
            <v>132,300</v>
          </cell>
          <cell r="AE243" t="str">
            <v>13,800</v>
          </cell>
          <cell r="AF243" t="str">
            <v>3</v>
          </cell>
          <cell r="AG243">
            <v>5</v>
          </cell>
          <cell r="AH243">
            <v>3</v>
          </cell>
          <cell r="AI243">
            <v>9</v>
          </cell>
        </row>
        <row r="244">
          <cell r="B244">
            <v>5122</v>
          </cell>
          <cell r="C244" t="str">
            <v>Practice Managers</v>
          </cell>
          <cell r="D244" t="str">
            <v>26,500</v>
          </cell>
          <cell r="E244" t="str">
            <v>61.0</v>
          </cell>
          <cell r="F244">
            <v>1600</v>
          </cell>
          <cell r="G244" t="str">
            <v>n/a</v>
          </cell>
          <cell r="I244">
            <v>-0.6</v>
          </cell>
          <cell r="K244" t="str">
            <v>Strong</v>
          </cell>
          <cell r="O244">
            <v>6</v>
          </cell>
          <cell r="Q244" t="str">
            <v>n/a</v>
          </cell>
          <cell r="R244" t="str">
            <v>n/a</v>
          </cell>
          <cell r="S244">
            <v>2</v>
          </cell>
          <cell r="T244" t="str">
            <v>n/a</v>
          </cell>
          <cell r="W244">
            <v>17000</v>
          </cell>
          <cell r="X244" t="str">
            <v>17,000</v>
          </cell>
          <cell r="Y244" t="str">
            <v>29,300</v>
          </cell>
          <cell r="Z244" t="str">
            <v>High skill</v>
          </cell>
          <cell r="AA244">
            <v>2</v>
          </cell>
          <cell r="AB244">
            <v>10</v>
          </cell>
          <cell r="AC244">
            <v>90</v>
          </cell>
          <cell r="AD244" t="str">
            <v>26,600</v>
          </cell>
          <cell r="AE244" t="str">
            <v>3,400</v>
          </cell>
          <cell r="AF244" t="str">
            <v>3</v>
          </cell>
          <cell r="AG244">
            <v>4</v>
          </cell>
          <cell r="AH244">
            <v>4</v>
          </cell>
          <cell r="AI244">
            <v>9</v>
          </cell>
        </row>
        <row r="245">
          <cell r="B245">
            <v>5211</v>
          </cell>
          <cell r="C245" t="str">
            <v>Personal Assistants</v>
          </cell>
          <cell r="D245" t="str">
            <v>53,200</v>
          </cell>
          <cell r="E245" t="str">
            <v>72.0</v>
          </cell>
          <cell r="F245">
            <v>1432</v>
          </cell>
          <cell r="G245" t="str">
            <v>n/a</v>
          </cell>
          <cell r="I245">
            <v>2.8</v>
          </cell>
          <cell r="K245" t="str">
            <v>Decline</v>
          </cell>
          <cell r="O245">
            <v>7</v>
          </cell>
          <cell r="Q245" t="str">
            <v>n/a</v>
          </cell>
          <cell r="R245" t="str">
            <v>n/a</v>
          </cell>
          <cell r="S245">
            <v>2</v>
          </cell>
          <cell r="T245" t="str">
            <v>n/a</v>
          </cell>
          <cell r="W245">
            <v>23000</v>
          </cell>
          <cell r="X245" t="str">
            <v>23,000</v>
          </cell>
          <cell r="Y245" t="str">
            <v>47,200</v>
          </cell>
          <cell r="Z245" t="str">
            <v>High skill</v>
          </cell>
          <cell r="AA245">
            <v>2</v>
          </cell>
          <cell r="AB245">
            <v>3</v>
          </cell>
          <cell r="AC245">
            <v>97</v>
          </cell>
          <cell r="AD245" t="str">
            <v>51,800</v>
          </cell>
          <cell r="AE245" t="str">
            <v>4,600</v>
          </cell>
          <cell r="AF245" t="str">
            <v>3</v>
          </cell>
          <cell r="AG245">
            <v>5</v>
          </cell>
          <cell r="AH245">
            <v>1</v>
          </cell>
          <cell r="AI245">
            <v>9</v>
          </cell>
        </row>
        <row r="246">
          <cell r="B246">
            <v>5212</v>
          </cell>
          <cell r="C246" t="str">
            <v>Secretaries</v>
          </cell>
          <cell r="D246" t="str">
            <v>31,000</v>
          </cell>
          <cell r="E246" t="str">
            <v>46.0</v>
          </cell>
          <cell r="F246">
            <v>1146</v>
          </cell>
          <cell r="G246" t="str">
            <v>n/a</v>
          </cell>
          <cell r="I246">
            <v>-37.9</v>
          </cell>
          <cell r="K246" t="str">
            <v>Decline</v>
          </cell>
          <cell r="O246">
            <v>5</v>
          </cell>
          <cell r="Q246" t="str">
            <v>n/a</v>
          </cell>
          <cell r="R246" t="str">
            <v>n/a</v>
          </cell>
          <cell r="S246">
            <v>1</v>
          </cell>
          <cell r="T246" t="str">
            <v>n/a</v>
          </cell>
          <cell r="W246">
            <v>6000</v>
          </cell>
          <cell r="X246" t="str">
            <v>6,000</v>
          </cell>
          <cell r="Y246" t="str">
            <v>23,000</v>
          </cell>
          <cell r="Z246" t="str">
            <v>High skill</v>
          </cell>
          <cell r="AA246">
            <v>2</v>
          </cell>
          <cell r="AB246">
            <v>3</v>
          </cell>
          <cell r="AC246">
            <v>97</v>
          </cell>
          <cell r="AD246" t="str">
            <v>49,900</v>
          </cell>
          <cell r="AE246" t="str">
            <v>1,200</v>
          </cell>
          <cell r="AF246" t="str">
            <v>2</v>
          </cell>
          <cell r="AG246">
            <v>4</v>
          </cell>
          <cell r="AH246">
            <v>1</v>
          </cell>
          <cell r="AI246">
            <v>9</v>
          </cell>
        </row>
        <row r="247">
          <cell r="B247">
            <v>5311</v>
          </cell>
          <cell r="C247" t="str">
            <v>General Clerks</v>
          </cell>
          <cell r="D247" t="str">
            <v>309,800</v>
          </cell>
          <cell r="E247" t="str">
            <v>57.0</v>
          </cell>
          <cell r="F247">
            <v>1073</v>
          </cell>
          <cell r="G247" t="str">
            <v>n/a</v>
          </cell>
          <cell r="I247">
            <v>26.9</v>
          </cell>
          <cell r="K247" t="str">
            <v>Strong</v>
          </cell>
          <cell r="O247">
            <v>6</v>
          </cell>
          <cell r="Q247" t="str">
            <v>n/a</v>
          </cell>
          <cell r="R247" t="str">
            <v>n/a</v>
          </cell>
          <cell r="S247">
            <v>5</v>
          </cell>
          <cell r="T247" t="str">
            <v>n/a</v>
          </cell>
          <cell r="W247">
            <v>182000</v>
          </cell>
          <cell r="X247" t="str">
            <v>182,000</v>
          </cell>
          <cell r="Y247" t="str">
            <v>342,500</v>
          </cell>
          <cell r="Z247" t="str">
            <v>Lower skill</v>
          </cell>
          <cell r="AA247">
            <v>4</v>
          </cell>
          <cell r="AB247">
            <v>15</v>
          </cell>
          <cell r="AC247">
            <v>85</v>
          </cell>
          <cell r="AD247" t="str">
            <v>244,200</v>
          </cell>
          <cell r="AE247" t="str">
            <v>36,400</v>
          </cell>
          <cell r="AF247" t="str">
            <v>2</v>
          </cell>
          <cell r="AG247">
            <v>5</v>
          </cell>
          <cell r="AH247">
            <v>4</v>
          </cell>
          <cell r="AI247">
            <v>9</v>
          </cell>
        </row>
        <row r="248">
          <cell r="B248">
            <v>5321</v>
          </cell>
          <cell r="C248" t="str">
            <v>Keyboard Operators</v>
          </cell>
          <cell r="D248" t="str">
            <v>62,600</v>
          </cell>
          <cell r="E248" t="str">
            <v>53.0</v>
          </cell>
          <cell r="F248">
            <v>1035</v>
          </cell>
          <cell r="G248" t="str">
            <v>n/a</v>
          </cell>
          <cell r="I248">
            <v>31.8</v>
          </cell>
          <cell r="K248" t="str">
            <v>Stable</v>
          </cell>
          <cell r="O248">
            <v>5</v>
          </cell>
          <cell r="Q248" t="str">
            <v>n/a</v>
          </cell>
          <cell r="R248" t="str">
            <v>n/a</v>
          </cell>
          <cell r="S248">
            <v>5</v>
          </cell>
          <cell r="T248" t="str">
            <v>n/a</v>
          </cell>
          <cell r="W248">
            <v>41000</v>
          </cell>
          <cell r="X248" t="str">
            <v>41,000</v>
          </cell>
          <cell r="Y248" t="str">
            <v>64,000</v>
          </cell>
          <cell r="Z248" t="str">
            <v>Lower skill</v>
          </cell>
          <cell r="AA248">
            <v>4</v>
          </cell>
          <cell r="AB248">
            <v>16</v>
          </cell>
          <cell r="AC248">
            <v>84</v>
          </cell>
          <cell r="AD248" t="str">
            <v>47,500</v>
          </cell>
          <cell r="AE248" t="str">
            <v>8,200</v>
          </cell>
          <cell r="AF248" t="str">
            <v>1</v>
          </cell>
          <cell r="AG248">
            <v>5</v>
          </cell>
          <cell r="AH248">
            <v>2</v>
          </cell>
          <cell r="AI248">
            <v>8</v>
          </cell>
        </row>
        <row r="249">
          <cell r="B249">
            <v>5411</v>
          </cell>
          <cell r="C249" t="str">
            <v>Call or Contact Centre Workers</v>
          </cell>
          <cell r="D249" t="str">
            <v>36,400</v>
          </cell>
          <cell r="E249" t="str">
            <v>66.0</v>
          </cell>
          <cell r="F249">
            <v>1196</v>
          </cell>
          <cell r="G249" t="str">
            <v>n/a</v>
          </cell>
          <cell r="I249">
            <v>-3.3</v>
          </cell>
          <cell r="K249" t="str">
            <v>Moderate</v>
          </cell>
          <cell r="O249">
            <v>7</v>
          </cell>
          <cell r="Q249" t="str">
            <v>n/a</v>
          </cell>
          <cell r="R249" t="str">
            <v>n/a</v>
          </cell>
          <cell r="S249">
            <v>1</v>
          </cell>
          <cell r="T249" t="str">
            <v>n/a</v>
          </cell>
          <cell r="W249">
            <v>40000</v>
          </cell>
          <cell r="X249" t="str">
            <v>40,000</v>
          </cell>
          <cell r="Y249" t="str">
            <v>39,100</v>
          </cell>
          <cell r="Z249" t="str">
            <v>Lower skill</v>
          </cell>
          <cell r="AA249">
            <v>4</v>
          </cell>
          <cell r="AB249">
            <v>30</v>
          </cell>
          <cell r="AC249">
            <v>70</v>
          </cell>
          <cell r="AD249" t="str">
            <v>37,700</v>
          </cell>
          <cell r="AE249" t="str">
            <v>8,000</v>
          </cell>
          <cell r="AF249" t="str">
            <v>2</v>
          </cell>
          <cell r="AG249">
            <v>4</v>
          </cell>
          <cell r="AH249">
            <v>3</v>
          </cell>
          <cell r="AI249">
            <v>7</v>
          </cell>
        </row>
        <row r="250">
          <cell r="B250">
            <v>5412</v>
          </cell>
          <cell r="C250" t="str">
            <v>Information Officers</v>
          </cell>
          <cell r="D250" t="str">
            <v>67,600</v>
          </cell>
          <cell r="E250" t="str">
            <v>70.0</v>
          </cell>
          <cell r="F250">
            <v>1192</v>
          </cell>
          <cell r="G250" t="str">
            <v>n/a</v>
          </cell>
          <cell r="I250">
            <v>2.1</v>
          </cell>
          <cell r="K250" t="str">
            <v>Strong</v>
          </cell>
          <cell r="O250">
            <v>7</v>
          </cell>
          <cell r="Q250" t="str">
            <v>n/a</v>
          </cell>
          <cell r="R250" t="str">
            <v>n/a</v>
          </cell>
          <cell r="S250">
            <v>2</v>
          </cell>
          <cell r="T250" t="str">
            <v>n/a</v>
          </cell>
          <cell r="W250">
            <v>60000</v>
          </cell>
          <cell r="X250" t="str">
            <v>60,000</v>
          </cell>
          <cell r="Y250" t="str">
            <v>75,800</v>
          </cell>
          <cell r="Z250" t="str">
            <v>Lower skill</v>
          </cell>
          <cell r="AA250">
            <v>4</v>
          </cell>
          <cell r="AB250">
            <v>30</v>
          </cell>
          <cell r="AC250">
            <v>70</v>
          </cell>
          <cell r="AD250" t="str">
            <v>66,200</v>
          </cell>
          <cell r="AE250" t="str">
            <v>12,000</v>
          </cell>
          <cell r="AF250" t="str">
            <v>2</v>
          </cell>
          <cell r="AG250">
            <v>5</v>
          </cell>
          <cell r="AH250">
            <v>4</v>
          </cell>
          <cell r="AI250">
            <v>7</v>
          </cell>
        </row>
        <row r="251">
          <cell r="B251">
            <v>5421</v>
          </cell>
          <cell r="C251" t="str">
            <v>Receptionists</v>
          </cell>
          <cell r="D251" t="str">
            <v>180,400</v>
          </cell>
          <cell r="E251" t="str">
            <v>43.0</v>
          </cell>
          <cell r="F251">
            <v>982</v>
          </cell>
          <cell r="G251" t="str">
            <v>n/a</v>
          </cell>
          <cell r="I251">
            <v>6.1</v>
          </cell>
          <cell r="K251" t="str">
            <v>Stable</v>
          </cell>
          <cell r="O251">
            <v>4</v>
          </cell>
          <cell r="Q251" t="str">
            <v>n/a</v>
          </cell>
          <cell r="R251" t="str">
            <v>n/a</v>
          </cell>
          <cell r="S251">
            <v>3</v>
          </cell>
          <cell r="T251" t="str">
            <v>n/a</v>
          </cell>
          <cell r="W251">
            <v>138000</v>
          </cell>
          <cell r="X251" t="str">
            <v>138,000</v>
          </cell>
          <cell r="Y251" t="str">
            <v>179,600</v>
          </cell>
          <cell r="Z251" t="str">
            <v>Lower skill</v>
          </cell>
          <cell r="AA251">
            <v>4</v>
          </cell>
          <cell r="AB251">
            <v>5</v>
          </cell>
          <cell r="AC251">
            <v>95</v>
          </cell>
          <cell r="AD251" t="str">
            <v>170,000</v>
          </cell>
          <cell r="AE251" t="str">
            <v>27,600</v>
          </cell>
          <cell r="AF251" t="str">
            <v>1</v>
          </cell>
          <cell r="AG251">
            <v>5</v>
          </cell>
          <cell r="AH251">
            <v>2</v>
          </cell>
          <cell r="AI251">
            <v>9</v>
          </cell>
        </row>
        <row r="252">
          <cell r="B252">
            <v>5511</v>
          </cell>
          <cell r="C252" t="str">
            <v>Accounting Clerks</v>
          </cell>
          <cell r="D252" t="str">
            <v>147,800</v>
          </cell>
          <cell r="E252" t="str">
            <v>66.0</v>
          </cell>
          <cell r="F252">
            <v>1190</v>
          </cell>
          <cell r="G252" t="str">
            <v>n/a</v>
          </cell>
          <cell r="I252">
            <v>9.4</v>
          </cell>
          <cell r="K252" t="str">
            <v>Stable</v>
          </cell>
          <cell r="O252">
            <v>7</v>
          </cell>
          <cell r="Q252" t="str">
            <v>n/a</v>
          </cell>
          <cell r="R252" t="str">
            <v>n/a</v>
          </cell>
          <cell r="S252">
            <v>4</v>
          </cell>
          <cell r="T252" t="str">
            <v>n/a</v>
          </cell>
          <cell r="W252">
            <v>53000</v>
          </cell>
          <cell r="X252" t="str">
            <v>53,000</v>
          </cell>
          <cell r="Y252" t="str">
            <v>150,900</v>
          </cell>
          <cell r="Z252" t="str">
            <v>Lower skill</v>
          </cell>
          <cell r="AA252">
            <v>4</v>
          </cell>
          <cell r="AB252">
            <v>19</v>
          </cell>
          <cell r="AC252">
            <v>81</v>
          </cell>
          <cell r="AD252" t="str">
            <v>135,100</v>
          </cell>
          <cell r="AE252" t="str">
            <v>10,600</v>
          </cell>
          <cell r="AF252" t="str">
            <v>2</v>
          </cell>
          <cell r="AG252">
            <v>5</v>
          </cell>
          <cell r="AH252">
            <v>2</v>
          </cell>
          <cell r="AI252">
            <v>8</v>
          </cell>
        </row>
        <row r="253">
          <cell r="B253">
            <v>5512</v>
          </cell>
          <cell r="C253" t="str">
            <v>Bookkeepers</v>
          </cell>
          <cell r="D253" t="str">
            <v>100,200</v>
          </cell>
          <cell r="E253" t="str">
            <v>33.0</v>
          </cell>
          <cell r="F253">
            <v>1234</v>
          </cell>
          <cell r="G253" t="str">
            <v>n/a</v>
          </cell>
          <cell r="I253">
            <v>4</v>
          </cell>
          <cell r="K253" t="str">
            <v>Stable</v>
          </cell>
          <cell r="O253">
            <v>3</v>
          </cell>
          <cell r="Q253" t="str">
            <v>n/a</v>
          </cell>
          <cell r="R253" t="str">
            <v>n/a</v>
          </cell>
          <cell r="S253">
            <v>3</v>
          </cell>
          <cell r="T253" t="str">
            <v>n/a</v>
          </cell>
          <cell r="W253">
            <v>50000</v>
          </cell>
          <cell r="X253" t="str">
            <v>50,000</v>
          </cell>
          <cell r="Y253" t="str">
            <v>101,200</v>
          </cell>
          <cell r="Z253" t="str">
            <v>Medium skill</v>
          </cell>
          <cell r="AA253">
            <v>3</v>
          </cell>
          <cell r="AB253">
            <v>9</v>
          </cell>
          <cell r="AC253">
            <v>91</v>
          </cell>
          <cell r="AD253" t="str">
            <v>96,400</v>
          </cell>
          <cell r="AE253" t="str">
            <v>10,000</v>
          </cell>
          <cell r="AF253" t="str">
            <v>2</v>
          </cell>
          <cell r="AG253">
            <v>5</v>
          </cell>
          <cell r="AH253">
            <v>2</v>
          </cell>
          <cell r="AI253">
            <v>9</v>
          </cell>
        </row>
        <row r="254">
          <cell r="B254">
            <v>5513</v>
          </cell>
          <cell r="C254" t="str">
            <v>Payroll Clerks</v>
          </cell>
          <cell r="D254" t="str">
            <v>48,300</v>
          </cell>
          <cell r="E254" t="str">
            <v>66.0</v>
          </cell>
          <cell r="F254">
            <v>1442</v>
          </cell>
          <cell r="G254" t="str">
            <v>n/a</v>
          </cell>
          <cell r="I254">
            <v>25.8</v>
          </cell>
          <cell r="K254" t="str">
            <v>Stable</v>
          </cell>
          <cell r="O254">
            <v>7</v>
          </cell>
          <cell r="Q254" t="str">
            <v>n/a</v>
          </cell>
          <cell r="R254" t="str">
            <v>n/a</v>
          </cell>
          <cell r="S254">
            <v>5</v>
          </cell>
          <cell r="T254" t="str">
            <v>n/a</v>
          </cell>
          <cell r="W254">
            <v>21000</v>
          </cell>
          <cell r="X254" t="str">
            <v>21,000</v>
          </cell>
          <cell r="Y254" t="str">
            <v>48,200</v>
          </cell>
          <cell r="Z254" t="str">
            <v>Lower skill</v>
          </cell>
          <cell r="AA254">
            <v>4</v>
          </cell>
          <cell r="AB254">
            <v>14</v>
          </cell>
          <cell r="AC254">
            <v>86</v>
          </cell>
          <cell r="AD254" t="str">
            <v>38,400</v>
          </cell>
          <cell r="AE254" t="str">
            <v>4,200</v>
          </cell>
          <cell r="AF254" t="str">
            <v>3</v>
          </cell>
          <cell r="AG254">
            <v>4</v>
          </cell>
          <cell r="AH254">
            <v>2</v>
          </cell>
          <cell r="AI254">
            <v>9</v>
          </cell>
        </row>
        <row r="255">
          <cell r="B255">
            <v>5521</v>
          </cell>
          <cell r="C255" t="str">
            <v>Bank Workers</v>
          </cell>
          <cell r="D255" t="str">
            <v>43,100</v>
          </cell>
          <cell r="E255" t="str">
            <v>67.0</v>
          </cell>
          <cell r="F255">
            <v>1193</v>
          </cell>
          <cell r="G255" t="str">
            <v>n/a</v>
          </cell>
          <cell r="I255">
            <v>-30.6</v>
          </cell>
          <cell r="K255" t="str">
            <v>Decline</v>
          </cell>
          <cell r="O255">
            <v>7</v>
          </cell>
          <cell r="Q255" t="str">
            <v>n/a</v>
          </cell>
          <cell r="R255" t="str">
            <v>n/a</v>
          </cell>
          <cell r="S255">
            <v>1</v>
          </cell>
          <cell r="T255" t="str">
            <v>n/a</v>
          </cell>
          <cell r="W255">
            <v>18000</v>
          </cell>
          <cell r="X255" t="str">
            <v>18,000</v>
          </cell>
          <cell r="Y255" t="str">
            <v>40,500</v>
          </cell>
          <cell r="Z255" t="str">
            <v>Medium skill</v>
          </cell>
          <cell r="AA255">
            <v>3</v>
          </cell>
          <cell r="AB255">
            <v>30</v>
          </cell>
          <cell r="AC255">
            <v>70</v>
          </cell>
          <cell r="AD255" t="str">
            <v>62,100</v>
          </cell>
          <cell r="AE255" t="str">
            <v>3,600</v>
          </cell>
          <cell r="AF255" t="str">
            <v>2</v>
          </cell>
          <cell r="AG255">
            <v>4</v>
          </cell>
          <cell r="AH255">
            <v>1</v>
          </cell>
          <cell r="AI255">
            <v>7</v>
          </cell>
        </row>
        <row r="256">
          <cell r="B256">
            <v>5522</v>
          </cell>
          <cell r="C256" t="str">
            <v>Credit and Loans Officers</v>
          </cell>
          <cell r="D256" t="str">
            <v>33,000</v>
          </cell>
          <cell r="E256" t="str">
            <v>84.0</v>
          </cell>
          <cell r="F256">
            <v>1295</v>
          </cell>
          <cell r="G256" t="str">
            <v>n/a</v>
          </cell>
          <cell r="I256">
            <v>3.3</v>
          </cell>
          <cell r="K256" t="str">
            <v>Stable</v>
          </cell>
          <cell r="O256">
            <v>8</v>
          </cell>
          <cell r="Q256" t="str">
            <v>n/a</v>
          </cell>
          <cell r="R256" t="str">
            <v>n/a</v>
          </cell>
          <cell r="S256">
            <v>3</v>
          </cell>
          <cell r="T256" t="str">
            <v>n/a</v>
          </cell>
          <cell r="W256">
            <v>20000</v>
          </cell>
          <cell r="X256" t="str">
            <v>20,000</v>
          </cell>
          <cell r="Y256" t="str">
            <v>33,300</v>
          </cell>
          <cell r="Z256" t="str">
            <v>Medium skill</v>
          </cell>
          <cell r="AA256">
            <v>3</v>
          </cell>
          <cell r="AB256">
            <v>44</v>
          </cell>
          <cell r="AC256">
            <v>56</v>
          </cell>
          <cell r="AD256" t="str">
            <v>31,900</v>
          </cell>
          <cell r="AE256" t="str">
            <v>4,000</v>
          </cell>
          <cell r="AF256" t="str">
            <v>2</v>
          </cell>
          <cell r="AG256">
            <v>4</v>
          </cell>
          <cell r="AH256">
            <v>2</v>
          </cell>
          <cell r="AI256">
            <v>6</v>
          </cell>
        </row>
        <row r="257">
          <cell r="B257">
            <v>5523</v>
          </cell>
          <cell r="C257" t="str">
            <v>Insurance, Money Market and Statistical Clerks</v>
          </cell>
          <cell r="D257" t="str">
            <v>30,300</v>
          </cell>
          <cell r="E257" t="str">
            <v>77.0</v>
          </cell>
          <cell r="F257">
            <v>1217</v>
          </cell>
          <cell r="G257" t="str">
            <v>n/a</v>
          </cell>
          <cell r="I257">
            <v>4.5</v>
          </cell>
          <cell r="K257" t="str">
            <v>Stable</v>
          </cell>
          <cell r="O257">
            <v>8</v>
          </cell>
          <cell r="Q257" t="str">
            <v>n/a</v>
          </cell>
          <cell r="R257" t="str">
            <v>n/a</v>
          </cell>
          <cell r="S257">
            <v>3</v>
          </cell>
          <cell r="T257" t="str">
            <v>n/a</v>
          </cell>
          <cell r="W257">
            <v>10000</v>
          </cell>
          <cell r="X257" t="str">
            <v>10,000</v>
          </cell>
          <cell r="Y257" t="str">
            <v>30,900</v>
          </cell>
          <cell r="Z257" t="str">
            <v>Lower skill</v>
          </cell>
          <cell r="AA257">
            <v>4</v>
          </cell>
          <cell r="AB257">
            <v>30</v>
          </cell>
          <cell r="AC257">
            <v>70</v>
          </cell>
          <cell r="AD257" t="str">
            <v>29,000</v>
          </cell>
          <cell r="AE257" t="str">
            <v>2,000</v>
          </cell>
          <cell r="AF257" t="str">
            <v>2</v>
          </cell>
          <cell r="AG257">
            <v>4</v>
          </cell>
          <cell r="AH257">
            <v>2</v>
          </cell>
          <cell r="AI257">
            <v>7</v>
          </cell>
        </row>
        <row r="258">
          <cell r="B258">
            <v>5611</v>
          </cell>
          <cell r="C258" t="str">
            <v>Betting Clerks</v>
          </cell>
          <cell r="D258" t="str">
            <v>900</v>
          </cell>
          <cell r="E258" t="str">
            <v>33.0</v>
          </cell>
          <cell r="F258">
            <v>961</v>
          </cell>
          <cell r="G258" t="str">
            <v>n/a</v>
          </cell>
          <cell r="I258">
            <v>-56.4</v>
          </cell>
          <cell r="K258" t="str">
            <v>Moderate</v>
          </cell>
          <cell r="O258">
            <v>3</v>
          </cell>
          <cell r="Q258" t="str">
            <v>n/a</v>
          </cell>
          <cell r="R258" t="str">
            <v>n/a</v>
          </cell>
          <cell r="S258">
            <v>1</v>
          </cell>
          <cell r="T258" t="str">
            <v>n/a</v>
          </cell>
          <cell r="W258">
            <v>1000</v>
          </cell>
          <cell r="X258" t="str">
            <v>1,000</v>
          </cell>
          <cell r="Y258" t="str">
            <v>900</v>
          </cell>
          <cell r="Z258" t="str">
            <v>Entry level</v>
          </cell>
          <cell r="AA258">
            <v>5</v>
          </cell>
          <cell r="AB258">
            <v>33</v>
          </cell>
          <cell r="AC258">
            <v>67</v>
          </cell>
          <cell r="AD258" t="str">
            <v>2,100</v>
          </cell>
          <cell r="AE258" t="str">
            <v>200</v>
          </cell>
          <cell r="AF258" t="str">
            <v>1</v>
          </cell>
          <cell r="AG258">
            <v>1</v>
          </cell>
          <cell r="AH258">
            <v>3</v>
          </cell>
          <cell r="AI258">
            <v>7</v>
          </cell>
        </row>
        <row r="259">
          <cell r="B259">
            <v>5612</v>
          </cell>
          <cell r="C259" t="str">
            <v>Couriers and Postal Deliverers</v>
          </cell>
          <cell r="D259" t="str">
            <v>37,400</v>
          </cell>
          <cell r="E259" t="str">
            <v>73.0</v>
          </cell>
          <cell r="F259">
            <v>1277</v>
          </cell>
          <cell r="G259" t="str">
            <v>n/a</v>
          </cell>
          <cell r="I259">
            <v>-16.7</v>
          </cell>
          <cell r="K259" t="str">
            <v>Stable</v>
          </cell>
          <cell r="O259">
            <v>7</v>
          </cell>
          <cell r="Q259" t="str">
            <v>n/a</v>
          </cell>
          <cell r="R259" t="str">
            <v>n/a</v>
          </cell>
          <cell r="S259">
            <v>1</v>
          </cell>
          <cell r="T259" t="str">
            <v>n/a</v>
          </cell>
          <cell r="W259">
            <v>28000</v>
          </cell>
          <cell r="X259" t="str">
            <v>28,000</v>
          </cell>
          <cell r="Y259" t="str">
            <v>36,500</v>
          </cell>
          <cell r="Z259" t="str">
            <v>Entry level</v>
          </cell>
          <cell r="AA259">
            <v>5</v>
          </cell>
          <cell r="AB259">
            <v>83</v>
          </cell>
          <cell r="AC259">
            <v>17</v>
          </cell>
          <cell r="AD259" t="str">
            <v>44,900</v>
          </cell>
          <cell r="AE259" t="str">
            <v>5,600</v>
          </cell>
          <cell r="AF259" t="str">
            <v>2</v>
          </cell>
          <cell r="AG259">
            <v>4</v>
          </cell>
          <cell r="AH259">
            <v>2</v>
          </cell>
          <cell r="AI259">
            <v>2</v>
          </cell>
        </row>
        <row r="260">
          <cell r="B260">
            <v>5613</v>
          </cell>
          <cell r="C260" t="str">
            <v>Filing and Registry Clerks</v>
          </cell>
          <cell r="D260" t="str">
            <v>16,800</v>
          </cell>
          <cell r="E260" t="str">
            <v>59.0</v>
          </cell>
          <cell r="F260">
            <v>1265</v>
          </cell>
          <cell r="G260" t="str">
            <v>n/a</v>
          </cell>
          <cell r="I260">
            <v>-16.7</v>
          </cell>
          <cell r="K260" t="str">
            <v>Stable</v>
          </cell>
          <cell r="O260">
            <v>6</v>
          </cell>
          <cell r="Q260" t="str">
            <v>n/a</v>
          </cell>
          <cell r="R260" t="str">
            <v>n/a</v>
          </cell>
          <cell r="S260">
            <v>1</v>
          </cell>
          <cell r="T260" t="str">
            <v>n/a</v>
          </cell>
          <cell r="W260">
            <v>10000</v>
          </cell>
          <cell r="X260" t="str">
            <v>10,000</v>
          </cell>
          <cell r="Y260" t="str">
            <v>16,700</v>
          </cell>
          <cell r="Z260" t="str">
            <v>Entry level</v>
          </cell>
          <cell r="AA260">
            <v>5</v>
          </cell>
          <cell r="AB260">
            <v>22</v>
          </cell>
          <cell r="AC260">
            <v>79</v>
          </cell>
          <cell r="AD260" t="str">
            <v>20,100</v>
          </cell>
          <cell r="AE260" t="str">
            <v>2,000</v>
          </cell>
          <cell r="AF260" t="str">
            <v>2</v>
          </cell>
          <cell r="AG260">
            <v>3</v>
          </cell>
          <cell r="AH260">
            <v>2</v>
          </cell>
          <cell r="AI260">
            <v>8</v>
          </cell>
        </row>
        <row r="261">
          <cell r="B261">
            <v>5614</v>
          </cell>
          <cell r="C261" t="str">
            <v>Mail Sorters</v>
          </cell>
          <cell r="D261" t="str">
            <v>10,900</v>
          </cell>
          <cell r="E261" t="str">
            <v>63.0</v>
          </cell>
          <cell r="F261">
            <v>1270</v>
          </cell>
          <cell r="G261" t="str">
            <v>n/a</v>
          </cell>
          <cell r="I261">
            <v>-15.9</v>
          </cell>
          <cell r="K261" t="str">
            <v>Decline</v>
          </cell>
          <cell r="O261">
            <v>6</v>
          </cell>
          <cell r="Q261" t="str">
            <v>n/a</v>
          </cell>
          <cell r="R261" t="str">
            <v>n/a</v>
          </cell>
          <cell r="S261">
            <v>1</v>
          </cell>
          <cell r="T261" t="str">
            <v>n/a</v>
          </cell>
          <cell r="W261">
            <v>4000</v>
          </cell>
          <cell r="X261" t="str">
            <v>4,000</v>
          </cell>
          <cell r="Y261" t="str">
            <v>10,000</v>
          </cell>
          <cell r="Z261" t="str">
            <v>Entry level</v>
          </cell>
          <cell r="AA261">
            <v>5</v>
          </cell>
          <cell r="AB261">
            <v>50</v>
          </cell>
          <cell r="AC261">
            <v>50</v>
          </cell>
          <cell r="AD261" t="str">
            <v>12,900</v>
          </cell>
          <cell r="AE261" t="str">
            <v>800</v>
          </cell>
          <cell r="AF261" t="str">
            <v>2</v>
          </cell>
          <cell r="AG261">
            <v>3</v>
          </cell>
          <cell r="AH261">
            <v>1</v>
          </cell>
          <cell r="AI261">
            <v>5</v>
          </cell>
        </row>
        <row r="262">
          <cell r="B262">
            <v>5615</v>
          </cell>
          <cell r="C262" t="str">
            <v>Survey Interviewers</v>
          </cell>
          <cell r="D262" t="str">
            <v>2,500</v>
          </cell>
          <cell r="E262" t="str">
            <v>20.0</v>
          </cell>
          <cell r="F262" t="str">
            <v>n/a</v>
          </cell>
          <cell r="G262" t="str">
            <v>n/a</v>
          </cell>
          <cell r="I262">
            <v>-1.3</v>
          </cell>
          <cell r="K262" t="str">
            <v>Stable</v>
          </cell>
          <cell r="O262">
            <v>2</v>
          </cell>
          <cell r="Q262" t="str">
            <v>n/a</v>
          </cell>
          <cell r="R262" t="str">
            <v>n/a</v>
          </cell>
          <cell r="S262">
            <v>2</v>
          </cell>
          <cell r="T262" t="str">
            <v>n/a</v>
          </cell>
          <cell r="W262">
            <v>2000</v>
          </cell>
          <cell r="X262" t="str">
            <v>2,000</v>
          </cell>
          <cell r="Y262" t="str">
            <v>2,500</v>
          </cell>
          <cell r="Z262" t="str">
            <v>Entry level</v>
          </cell>
          <cell r="AA262">
            <v>5</v>
          </cell>
          <cell r="AB262">
            <v>41</v>
          </cell>
          <cell r="AC262">
            <v>59</v>
          </cell>
          <cell r="AD262" t="str">
            <v>2,500</v>
          </cell>
          <cell r="AE262" t="str">
            <v>400</v>
          </cell>
          <cell r="AF262" t="str">
            <v>n/a</v>
          </cell>
          <cell r="AG262">
            <v>1</v>
          </cell>
          <cell r="AH262">
            <v>2</v>
          </cell>
          <cell r="AI262">
            <v>6</v>
          </cell>
        </row>
        <row r="263">
          <cell r="B263">
            <v>5616</v>
          </cell>
          <cell r="C263" t="str">
            <v>Switchboard Operators</v>
          </cell>
          <cell r="D263" t="str">
            <v>5,100</v>
          </cell>
          <cell r="E263" t="str">
            <v>52.0</v>
          </cell>
          <cell r="F263">
            <v>1586</v>
          </cell>
          <cell r="G263" t="str">
            <v>n/a</v>
          </cell>
          <cell r="I263">
            <v>38.200000000000003</v>
          </cell>
          <cell r="K263" t="str">
            <v>Decline</v>
          </cell>
          <cell r="O263">
            <v>5</v>
          </cell>
          <cell r="Q263" t="str">
            <v>n/a</v>
          </cell>
          <cell r="R263" t="str">
            <v>n/a</v>
          </cell>
          <cell r="S263">
            <v>5</v>
          </cell>
          <cell r="T263" t="str">
            <v>n/a</v>
          </cell>
          <cell r="W263">
            <v>1000</v>
          </cell>
          <cell r="X263" t="str">
            <v>1,000</v>
          </cell>
          <cell r="Y263" t="str">
            <v>4,100</v>
          </cell>
          <cell r="Z263" t="str">
            <v>Entry level</v>
          </cell>
          <cell r="AA263">
            <v>5</v>
          </cell>
          <cell r="AB263">
            <v>19</v>
          </cell>
          <cell r="AC263">
            <v>81</v>
          </cell>
          <cell r="AD263" t="str">
            <v>3,700</v>
          </cell>
          <cell r="AE263" t="str">
            <v>200</v>
          </cell>
          <cell r="AF263" t="str">
            <v>3</v>
          </cell>
          <cell r="AG263">
            <v>2</v>
          </cell>
          <cell r="AH263">
            <v>1</v>
          </cell>
          <cell r="AI263">
            <v>8</v>
          </cell>
        </row>
        <row r="264">
          <cell r="B264">
            <v>5619</v>
          </cell>
          <cell r="C264" t="str">
            <v>Other Clerical and Office Support Workers</v>
          </cell>
          <cell r="D264" t="str">
            <v>5,400</v>
          </cell>
          <cell r="E264" t="str">
            <v>48.0</v>
          </cell>
          <cell r="F264">
            <v>1165</v>
          </cell>
          <cell r="G264" t="str">
            <v>n/a</v>
          </cell>
          <cell r="I264">
            <v>-12.1</v>
          </cell>
          <cell r="K264" t="str">
            <v>Decline</v>
          </cell>
          <cell r="O264">
            <v>5</v>
          </cell>
          <cell r="Q264" t="str">
            <v>n/a</v>
          </cell>
          <cell r="R264" t="str">
            <v>n/a</v>
          </cell>
          <cell r="S264">
            <v>1</v>
          </cell>
          <cell r="T264" t="str">
            <v>n/a</v>
          </cell>
          <cell r="W264">
            <v>5000</v>
          </cell>
          <cell r="X264" t="str">
            <v>5,000</v>
          </cell>
          <cell r="Y264" t="str">
            <v>4,600</v>
          </cell>
          <cell r="Z264" t="str">
            <v>Entry level</v>
          </cell>
          <cell r="AA264">
            <v>5</v>
          </cell>
          <cell r="AB264">
            <v>43</v>
          </cell>
          <cell r="AC264">
            <v>57</v>
          </cell>
          <cell r="AD264" t="str">
            <v>6,200</v>
          </cell>
          <cell r="AE264" t="str">
            <v>1,000</v>
          </cell>
          <cell r="AF264" t="str">
            <v>2</v>
          </cell>
          <cell r="AG264">
            <v>2</v>
          </cell>
          <cell r="AH264">
            <v>1</v>
          </cell>
          <cell r="AI264">
            <v>6</v>
          </cell>
        </row>
        <row r="265">
          <cell r="B265">
            <v>5911</v>
          </cell>
          <cell r="C265" t="str">
            <v>Purchasing and Supply Logistics Clerks</v>
          </cell>
          <cell r="D265" t="str">
            <v>92,200</v>
          </cell>
          <cell r="E265" t="str">
            <v>83.0</v>
          </cell>
          <cell r="F265">
            <v>1251</v>
          </cell>
          <cell r="G265" t="str">
            <v>n/a</v>
          </cell>
          <cell r="I265">
            <v>8</v>
          </cell>
          <cell r="K265" t="str">
            <v>Moderate</v>
          </cell>
          <cell r="O265">
            <v>8</v>
          </cell>
          <cell r="Q265" t="str">
            <v>n/a</v>
          </cell>
          <cell r="R265" t="str">
            <v>n/a</v>
          </cell>
          <cell r="S265">
            <v>4</v>
          </cell>
          <cell r="T265" t="str">
            <v>n/a</v>
          </cell>
          <cell r="W265">
            <v>55000</v>
          </cell>
          <cell r="X265" t="str">
            <v>55,000</v>
          </cell>
          <cell r="Y265" t="str">
            <v>95,800</v>
          </cell>
          <cell r="Z265" t="str">
            <v>Lower skill</v>
          </cell>
          <cell r="AA265">
            <v>4</v>
          </cell>
          <cell r="AB265">
            <v>56</v>
          </cell>
          <cell r="AC265">
            <v>44</v>
          </cell>
          <cell r="AD265" t="str">
            <v>85,400</v>
          </cell>
          <cell r="AE265" t="str">
            <v>11,000</v>
          </cell>
          <cell r="AF265" t="str">
            <v>2</v>
          </cell>
          <cell r="AG265">
            <v>5</v>
          </cell>
          <cell r="AH265">
            <v>3</v>
          </cell>
          <cell r="AI265">
            <v>4</v>
          </cell>
        </row>
        <row r="266">
          <cell r="B266">
            <v>5912</v>
          </cell>
          <cell r="C266" t="str">
            <v>Transport and Despatch Clerks</v>
          </cell>
          <cell r="D266" t="str">
            <v>36,300</v>
          </cell>
          <cell r="E266" t="str">
            <v>88.0</v>
          </cell>
          <cell r="F266">
            <v>1356</v>
          </cell>
          <cell r="G266" t="str">
            <v>n/a</v>
          </cell>
          <cell r="I266">
            <v>-23.9</v>
          </cell>
          <cell r="K266" t="str">
            <v>Moderate</v>
          </cell>
          <cell r="O266">
            <v>9</v>
          </cell>
          <cell r="Q266" t="str">
            <v>n/a</v>
          </cell>
          <cell r="R266" t="str">
            <v>n/a</v>
          </cell>
          <cell r="S266">
            <v>1</v>
          </cell>
          <cell r="T266" t="str">
            <v>n/a</v>
          </cell>
          <cell r="W266">
            <v>22000</v>
          </cell>
          <cell r="X266" t="str">
            <v>22,000</v>
          </cell>
          <cell r="Y266" t="str">
            <v>38,200</v>
          </cell>
          <cell r="Z266" t="str">
            <v>Lower skill</v>
          </cell>
          <cell r="AA266">
            <v>4</v>
          </cell>
          <cell r="AB266">
            <v>65</v>
          </cell>
          <cell r="AC266">
            <v>35</v>
          </cell>
          <cell r="AD266" t="str">
            <v>47,800</v>
          </cell>
          <cell r="AE266" t="str">
            <v>4,400</v>
          </cell>
          <cell r="AF266" t="str">
            <v>3</v>
          </cell>
          <cell r="AG266">
            <v>4</v>
          </cell>
          <cell r="AH266">
            <v>3</v>
          </cell>
          <cell r="AI266">
            <v>4</v>
          </cell>
        </row>
        <row r="267">
          <cell r="B267">
            <v>5991</v>
          </cell>
          <cell r="C267" t="str">
            <v>Conveyancers and Legal Executives</v>
          </cell>
          <cell r="D267" t="str">
            <v>17,800</v>
          </cell>
          <cell r="E267" t="str">
            <v>62.0</v>
          </cell>
          <cell r="F267">
            <v>1249</v>
          </cell>
          <cell r="G267" t="str">
            <v>n/a</v>
          </cell>
          <cell r="I267">
            <v>22.9</v>
          </cell>
          <cell r="K267" t="str">
            <v>Stable</v>
          </cell>
          <cell r="O267">
            <v>6</v>
          </cell>
          <cell r="Q267" t="str">
            <v>n/a</v>
          </cell>
          <cell r="R267" t="str">
            <v>n/a</v>
          </cell>
          <cell r="S267">
            <v>5</v>
          </cell>
          <cell r="T267" t="str">
            <v>n/a</v>
          </cell>
          <cell r="W267">
            <v>14000</v>
          </cell>
          <cell r="X267" t="str">
            <v>14,000</v>
          </cell>
          <cell r="Y267" t="str">
            <v>18,200</v>
          </cell>
          <cell r="Z267" t="str">
            <v>High skill</v>
          </cell>
          <cell r="AA267">
            <v>2</v>
          </cell>
          <cell r="AB267">
            <v>18</v>
          </cell>
          <cell r="AC267">
            <v>82</v>
          </cell>
          <cell r="AD267" t="str">
            <v>14,500</v>
          </cell>
          <cell r="AE267" t="str">
            <v>2,800</v>
          </cell>
          <cell r="AF267" t="str">
            <v>2</v>
          </cell>
          <cell r="AG267">
            <v>3</v>
          </cell>
          <cell r="AH267">
            <v>2</v>
          </cell>
          <cell r="AI267">
            <v>8</v>
          </cell>
        </row>
        <row r="268">
          <cell r="B268">
            <v>5992</v>
          </cell>
          <cell r="C268" t="str">
            <v>Court and Legal Clerks</v>
          </cell>
          <cell r="D268" t="str">
            <v>9,800</v>
          </cell>
          <cell r="E268" t="str">
            <v>65.0</v>
          </cell>
          <cell r="F268">
            <v>1119</v>
          </cell>
          <cell r="G268" t="str">
            <v>n/a</v>
          </cell>
          <cell r="I268">
            <v>-19.2</v>
          </cell>
          <cell r="K268" t="str">
            <v>Decline</v>
          </cell>
          <cell r="O268">
            <v>7</v>
          </cell>
          <cell r="Q268" t="str">
            <v>n/a</v>
          </cell>
          <cell r="R268" t="str">
            <v>n/a</v>
          </cell>
          <cell r="S268">
            <v>1</v>
          </cell>
          <cell r="T268" t="str">
            <v>n/a</v>
          </cell>
          <cell r="W268">
            <v>16000</v>
          </cell>
          <cell r="X268" t="str">
            <v>16,000</v>
          </cell>
          <cell r="Y268" t="str">
            <v>9,300</v>
          </cell>
          <cell r="Z268" t="str">
            <v>Medium skill</v>
          </cell>
          <cell r="AA268">
            <v>3</v>
          </cell>
          <cell r="AB268">
            <v>25</v>
          </cell>
          <cell r="AC268">
            <v>75</v>
          </cell>
          <cell r="AD268" t="str">
            <v>12,200</v>
          </cell>
          <cell r="AE268" t="str">
            <v>3,200</v>
          </cell>
          <cell r="AF268" t="str">
            <v>2</v>
          </cell>
          <cell r="AG268">
            <v>2</v>
          </cell>
          <cell r="AH268">
            <v>1</v>
          </cell>
          <cell r="AI268">
            <v>8</v>
          </cell>
        </row>
        <row r="269">
          <cell r="B269">
            <v>5993</v>
          </cell>
          <cell r="C269" t="str">
            <v>Debt Collectors</v>
          </cell>
          <cell r="D269" t="str">
            <v>3,800</v>
          </cell>
          <cell r="E269" t="str">
            <v>73.0</v>
          </cell>
          <cell r="F269">
            <v>1231</v>
          </cell>
          <cell r="G269" t="str">
            <v>n/a</v>
          </cell>
          <cell r="I269">
            <v>-61</v>
          </cell>
          <cell r="K269" t="str">
            <v>Decline</v>
          </cell>
          <cell r="O269">
            <v>7</v>
          </cell>
          <cell r="Q269" t="str">
            <v>n/a</v>
          </cell>
          <cell r="R269" t="str">
            <v>n/a</v>
          </cell>
          <cell r="S269">
            <v>1</v>
          </cell>
          <cell r="T269" t="str">
            <v>n/a</v>
          </cell>
          <cell r="W269">
            <v>8000</v>
          </cell>
          <cell r="X269" t="str">
            <v>8,000</v>
          </cell>
          <cell r="Y269" t="str">
            <v>3,700</v>
          </cell>
          <cell r="Z269" t="str">
            <v>Lower skill</v>
          </cell>
          <cell r="AA269">
            <v>4</v>
          </cell>
          <cell r="AB269">
            <v>38</v>
          </cell>
          <cell r="AC269">
            <v>62</v>
          </cell>
          <cell r="AD269" t="str">
            <v>9,800</v>
          </cell>
          <cell r="AE269" t="str">
            <v>1,600</v>
          </cell>
          <cell r="AF269" t="str">
            <v>2</v>
          </cell>
          <cell r="AG269">
            <v>1</v>
          </cell>
          <cell r="AH269">
            <v>1</v>
          </cell>
          <cell r="AI269">
            <v>6</v>
          </cell>
        </row>
        <row r="270">
          <cell r="B270">
            <v>5994</v>
          </cell>
          <cell r="C270" t="str">
            <v>Human Resource Clerks</v>
          </cell>
          <cell r="D270" t="str">
            <v>14,800</v>
          </cell>
          <cell r="E270" t="str">
            <v>76.0</v>
          </cell>
          <cell r="F270">
            <v>1230</v>
          </cell>
          <cell r="G270" t="str">
            <v>n/a</v>
          </cell>
          <cell r="I270">
            <v>21.7</v>
          </cell>
          <cell r="K270" t="str">
            <v>Decline</v>
          </cell>
          <cell r="O270">
            <v>8</v>
          </cell>
          <cell r="Q270" t="str">
            <v>n/a</v>
          </cell>
          <cell r="R270" t="str">
            <v>n/a</v>
          </cell>
          <cell r="S270">
            <v>5</v>
          </cell>
          <cell r="T270" t="str">
            <v>n/a</v>
          </cell>
          <cell r="W270">
            <v>11000</v>
          </cell>
          <cell r="X270" t="str">
            <v>11,000</v>
          </cell>
          <cell r="Y270" t="str">
            <v>14,300</v>
          </cell>
          <cell r="Z270" t="str">
            <v>Lower skill</v>
          </cell>
          <cell r="AA270">
            <v>4</v>
          </cell>
          <cell r="AB270">
            <v>24</v>
          </cell>
          <cell r="AC270">
            <v>76</v>
          </cell>
          <cell r="AD270" t="str">
            <v>12,200</v>
          </cell>
          <cell r="AE270" t="str">
            <v>2,200</v>
          </cell>
          <cell r="AF270" t="str">
            <v>2</v>
          </cell>
          <cell r="AG270">
            <v>3</v>
          </cell>
          <cell r="AH270">
            <v>1</v>
          </cell>
          <cell r="AI270">
            <v>8</v>
          </cell>
        </row>
        <row r="271">
          <cell r="B271">
            <v>5995</v>
          </cell>
          <cell r="C271" t="str">
            <v>Inspectors and Regulatory Officers</v>
          </cell>
          <cell r="D271" t="str">
            <v>33,000</v>
          </cell>
          <cell r="E271" t="str">
            <v>80.0</v>
          </cell>
          <cell r="F271">
            <v>1424</v>
          </cell>
          <cell r="G271" t="str">
            <v>n/a</v>
          </cell>
          <cell r="I271">
            <v>17</v>
          </cell>
          <cell r="K271" t="str">
            <v>Moderate</v>
          </cell>
          <cell r="O271">
            <v>8</v>
          </cell>
          <cell r="Q271" t="str">
            <v>n/a</v>
          </cell>
          <cell r="R271" t="str">
            <v>n/a</v>
          </cell>
          <cell r="S271">
            <v>5</v>
          </cell>
          <cell r="T271" t="str">
            <v>n/a</v>
          </cell>
          <cell r="W271">
            <v>27000</v>
          </cell>
          <cell r="X271" t="str">
            <v>27,000</v>
          </cell>
          <cell r="Y271" t="str">
            <v>35,500</v>
          </cell>
          <cell r="Z271" t="str">
            <v>Lower skill</v>
          </cell>
          <cell r="AA271">
            <v>4</v>
          </cell>
          <cell r="AB271">
            <v>49</v>
          </cell>
          <cell r="AC271">
            <v>51</v>
          </cell>
          <cell r="AD271" t="str">
            <v>28,200</v>
          </cell>
          <cell r="AE271" t="str">
            <v>5,400</v>
          </cell>
          <cell r="AF271" t="str">
            <v>3</v>
          </cell>
          <cell r="AG271">
            <v>4</v>
          </cell>
          <cell r="AH271">
            <v>3</v>
          </cell>
          <cell r="AI271">
            <v>5</v>
          </cell>
        </row>
        <row r="272">
          <cell r="B272">
            <v>5996</v>
          </cell>
          <cell r="C272" t="str">
            <v>Insurance Investigators, Loss Adjusters and Risk Surveyors</v>
          </cell>
          <cell r="D272" t="str">
            <v>7,900</v>
          </cell>
          <cell r="E272" t="str">
            <v>87.0</v>
          </cell>
          <cell r="F272">
            <v>1538</v>
          </cell>
          <cell r="G272" t="str">
            <v>n/a</v>
          </cell>
          <cell r="I272">
            <v>46.7</v>
          </cell>
          <cell r="K272" t="str">
            <v>Stable</v>
          </cell>
          <cell r="O272">
            <v>9</v>
          </cell>
          <cell r="Q272" t="str">
            <v>n/a</v>
          </cell>
          <cell r="R272" t="str">
            <v>n/a</v>
          </cell>
          <cell r="S272">
            <v>5</v>
          </cell>
          <cell r="T272" t="str">
            <v>n/a</v>
          </cell>
          <cell r="W272">
            <v>6000</v>
          </cell>
          <cell r="X272" t="str">
            <v>6,000</v>
          </cell>
          <cell r="Y272" t="str">
            <v>7,900</v>
          </cell>
          <cell r="Z272" t="str">
            <v>Medium skill</v>
          </cell>
          <cell r="AA272">
            <v>3</v>
          </cell>
          <cell r="AB272">
            <v>69</v>
          </cell>
          <cell r="AC272">
            <v>31</v>
          </cell>
          <cell r="AD272" t="str">
            <v>5,400</v>
          </cell>
          <cell r="AE272" t="str">
            <v>1,200</v>
          </cell>
          <cell r="AF272" t="str">
            <v>3</v>
          </cell>
          <cell r="AG272">
            <v>2</v>
          </cell>
          <cell r="AH272">
            <v>2</v>
          </cell>
          <cell r="AI272">
            <v>3</v>
          </cell>
        </row>
        <row r="273">
          <cell r="B273">
            <v>5997</v>
          </cell>
          <cell r="C273" t="str">
            <v>Library Assistants</v>
          </cell>
          <cell r="D273" t="str">
            <v>5,700</v>
          </cell>
          <cell r="E273" t="str">
            <v>29.0</v>
          </cell>
          <cell r="F273">
            <v>1118</v>
          </cell>
          <cell r="G273" t="str">
            <v>n/a</v>
          </cell>
          <cell r="I273">
            <v>-16.899999999999999</v>
          </cell>
          <cell r="K273" t="str">
            <v>Stable</v>
          </cell>
          <cell r="O273">
            <v>3</v>
          </cell>
          <cell r="Q273" t="str">
            <v>n/a</v>
          </cell>
          <cell r="R273" t="str">
            <v>n/a</v>
          </cell>
          <cell r="S273">
            <v>1</v>
          </cell>
          <cell r="T273" t="str">
            <v>n/a</v>
          </cell>
          <cell r="W273">
            <v>6000</v>
          </cell>
          <cell r="X273" t="str">
            <v>6,000</v>
          </cell>
          <cell r="Y273" t="str">
            <v>5,700</v>
          </cell>
          <cell r="Z273" t="str">
            <v>Lower skill</v>
          </cell>
          <cell r="AA273">
            <v>4</v>
          </cell>
          <cell r="AB273">
            <v>13</v>
          </cell>
          <cell r="AC273">
            <v>87</v>
          </cell>
          <cell r="AD273" t="str">
            <v>6,800</v>
          </cell>
          <cell r="AE273" t="str">
            <v>1,200</v>
          </cell>
          <cell r="AF273" t="str">
            <v>2</v>
          </cell>
          <cell r="AG273">
            <v>2</v>
          </cell>
          <cell r="AH273">
            <v>2</v>
          </cell>
          <cell r="AI273">
            <v>9</v>
          </cell>
        </row>
        <row r="274">
          <cell r="B274">
            <v>5999</v>
          </cell>
          <cell r="C274" t="str">
            <v>Other Clerical &amp; Administrative Workers</v>
          </cell>
          <cell r="D274" t="str">
            <v>20,100</v>
          </cell>
          <cell r="E274" t="str">
            <v>62.0</v>
          </cell>
          <cell r="F274">
            <v>1383</v>
          </cell>
          <cell r="G274" t="str">
            <v>n/a</v>
          </cell>
          <cell r="I274">
            <v>-4.0999999999999996</v>
          </cell>
          <cell r="K274" t="str">
            <v>Stable</v>
          </cell>
          <cell r="O274">
            <v>6</v>
          </cell>
          <cell r="Q274" t="str">
            <v>n/a</v>
          </cell>
          <cell r="R274" t="str">
            <v>n/a</v>
          </cell>
          <cell r="S274">
            <v>1</v>
          </cell>
          <cell r="T274" t="str">
            <v>n/a</v>
          </cell>
          <cell r="W274">
            <v>20000</v>
          </cell>
          <cell r="X274" t="str">
            <v>20,000</v>
          </cell>
          <cell r="Y274" t="str">
            <v>20,300</v>
          </cell>
          <cell r="Z274" t="str">
            <v>Lower skill</v>
          </cell>
          <cell r="AA274">
            <v>4</v>
          </cell>
          <cell r="AB274">
            <v>36</v>
          </cell>
          <cell r="AC274">
            <v>64</v>
          </cell>
          <cell r="AD274" t="str">
            <v>21,000</v>
          </cell>
          <cell r="AE274" t="str">
            <v>4,000</v>
          </cell>
          <cell r="AF274" t="str">
            <v>3</v>
          </cell>
          <cell r="AG274">
            <v>3</v>
          </cell>
          <cell r="AH274">
            <v>2</v>
          </cell>
          <cell r="AI274">
            <v>6</v>
          </cell>
        </row>
        <row r="275">
          <cell r="B275">
            <v>6111</v>
          </cell>
          <cell r="C275" t="str">
            <v>Auctioneers, and Stock and Station Agents</v>
          </cell>
          <cell r="D275" t="str">
            <v>3,000</v>
          </cell>
          <cell r="E275" t="str">
            <v>88.0</v>
          </cell>
          <cell r="F275">
            <v>1405</v>
          </cell>
          <cell r="G275" t="str">
            <v>n/a</v>
          </cell>
          <cell r="I275">
            <v>70</v>
          </cell>
          <cell r="K275" t="str">
            <v>Moderate</v>
          </cell>
          <cell r="O275">
            <v>9</v>
          </cell>
          <cell r="Q275" t="str">
            <v>n/a</v>
          </cell>
          <cell r="R275" t="str">
            <v>n/a</v>
          </cell>
          <cell r="S275">
            <v>5</v>
          </cell>
          <cell r="T275" t="str">
            <v>n/a</v>
          </cell>
          <cell r="W275">
            <v>5000</v>
          </cell>
          <cell r="X275" t="str">
            <v>5,000</v>
          </cell>
          <cell r="Y275" t="str">
            <v>3,100</v>
          </cell>
          <cell r="Z275" t="str">
            <v>Medium skill</v>
          </cell>
          <cell r="AA275">
            <v>3</v>
          </cell>
          <cell r="AB275">
            <v>90</v>
          </cell>
          <cell r="AC275">
            <v>10</v>
          </cell>
          <cell r="AD275" t="str">
            <v>1,700</v>
          </cell>
          <cell r="AE275" t="str">
            <v>1,000</v>
          </cell>
          <cell r="AF275" t="str">
            <v>3</v>
          </cell>
          <cell r="AG275">
            <v>1</v>
          </cell>
          <cell r="AH275">
            <v>3</v>
          </cell>
          <cell r="AI275">
            <v>1</v>
          </cell>
        </row>
        <row r="276">
          <cell r="B276">
            <v>6112</v>
          </cell>
          <cell r="C276" t="str">
            <v>Insurance Agents</v>
          </cell>
          <cell r="D276" t="str">
            <v>13,500</v>
          </cell>
          <cell r="E276" t="str">
            <v>81.0</v>
          </cell>
          <cell r="F276">
            <v>1768</v>
          </cell>
          <cell r="G276" t="str">
            <v>n/a</v>
          </cell>
          <cell r="I276">
            <v>21.3</v>
          </cell>
          <cell r="K276" t="str">
            <v>Stable</v>
          </cell>
          <cell r="O276">
            <v>8</v>
          </cell>
          <cell r="Q276" t="str">
            <v>n/a</v>
          </cell>
          <cell r="R276" t="str">
            <v>n/a</v>
          </cell>
          <cell r="S276">
            <v>5</v>
          </cell>
          <cell r="T276" t="str">
            <v>n/a</v>
          </cell>
          <cell r="W276">
            <v>14000</v>
          </cell>
          <cell r="X276" t="str">
            <v>14,000</v>
          </cell>
          <cell r="Y276" t="str">
            <v>13,100</v>
          </cell>
          <cell r="Z276" t="str">
            <v>Medium skill</v>
          </cell>
          <cell r="AA276">
            <v>3</v>
          </cell>
          <cell r="AB276">
            <v>47</v>
          </cell>
          <cell r="AC276">
            <v>53</v>
          </cell>
          <cell r="AD276" t="str">
            <v>11,100</v>
          </cell>
          <cell r="AE276" t="str">
            <v>2,800</v>
          </cell>
          <cell r="AF276" t="str">
            <v>5</v>
          </cell>
          <cell r="AG276">
            <v>3</v>
          </cell>
          <cell r="AH276">
            <v>2</v>
          </cell>
          <cell r="AI276">
            <v>5</v>
          </cell>
        </row>
        <row r="277">
          <cell r="B277">
            <v>6113</v>
          </cell>
          <cell r="C277" t="str">
            <v>Sales Representatives</v>
          </cell>
          <cell r="D277" t="str">
            <v>71,900</v>
          </cell>
          <cell r="E277" t="str">
            <v>85.0</v>
          </cell>
          <cell r="F277">
            <v>1419</v>
          </cell>
          <cell r="G277" t="str">
            <v>n/a</v>
          </cell>
          <cell r="I277">
            <v>-31</v>
          </cell>
          <cell r="K277" t="str">
            <v>Decline</v>
          </cell>
          <cell r="O277">
            <v>9</v>
          </cell>
          <cell r="Q277" t="str">
            <v>n/a</v>
          </cell>
          <cell r="R277" t="str">
            <v>n/a</v>
          </cell>
          <cell r="S277">
            <v>1</v>
          </cell>
          <cell r="T277" t="str">
            <v>n/a</v>
          </cell>
          <cell r="W277">
            <v>80000</v>
          </cell>
          <cell r="X277" t="str">
            <v>80,000</v>
          </cell>
          <cell r="Y277" t="str">
            <v>69,400</v>
          </cell>
          <cell r="Z277" t="str">
            <v>Lower skill</v>
          </cell>
          <cell r="AA277">
            <v>4</v>
          </cell>
          <cell r="AB277">
            <v>64</v>
          </cell>
          <cell r="AC277">
            <v>36</v>
          </cell>
          <cell r="AD277" t="str">
            <v>104,300</v>
          </cell>
          <cell r="AE277" t="str">
            <v>16,000</v>
          </cell>
          <cell r="AF277" t="str">
            <v>3</v>
          </cell>
          <cell r="AG277">
            <v>5</v>
          </cell>
          <cell r="AH277">
            <v>1</v>
          </cell>
          <cell r="AI277">
            <v>4</v>
          </cell>
        </row>
        <row r="278">
          <cell r="B278">
            <v>6121</v>
          </cell>
          <cell r="C278" t="str">
            <v>Real Estate Sales Agents</v>
          </cell>
          <cell r="D278" t="str">
            <v>87,900</v>
          </cell>
          <cell r="E278" t="str">
            <v>80.0</v>
          </cell>
          <cell r="F278">
            <v>1161</v>
          </cell>
          <cell r="G278" t="str">
            <v>n/a</v>
          </cell>
          <cell r="I278">
            <v>-1.7</v>
          </cell>
          <cell r="K278" t="str">
            <v>Strong</v>
          </cell>
          <cell r="O278">
            <v>8</v>
          </cell>
          <cell r="Q278" t="str">
            <v>n/a</v>
          </cell>
          <cell r="R278" t="str">
            <v>n/a</v>
          </cell>
          <cell r="S278">
            <v>2</v>
          </cell>
          <cell r="T278" t="str">
            <v>n/a</v>
          </cell>
          <cell r="W278">
            <v>58000</v>
          </cell>
          <cell r="X278" t="str">
            <v>58,000</v>
          </cell>
          <cell r="Y278" t="str">
            <v>95,300</v>
          </cell>
          <cell r="Z278" t="str">
            <v>Medium skill</v>
          </cell>
          <cell r="AA278">
            <v>3</v>
          </cell>
          <cell r="AB278">
            <v>50</v>
          </cell>
          <cell r="AC278">
            <v>50</v>
          </cell>
          <cell r="AD278" t="str">
            <v>89,300</v>
          </cell>
          <cell r="AE278" t="str">
            <v>11,600</v>
          </cell>
          <cell r="AF278" t="str">
            <v>2</v>
          </cell>
          <cell r="AG278">
            <v>5</v>
          </cell>
          <cell r="AH278">
            <v>4</v>
          </cell>
          <cell r="AI278">
            <v>5</v>
          </cell>
        </row>
        <row r="279">
          <cell r="B279">
            <v>6211</v>
          </cell>
          <cell r="C279" t="str">
            <v>Sales Assistants (General)</v>
          </cell>
          <cell r="D279" t="str">
            <v>524,700</v>
          </cell>
          <cell r="E279" t="str">
            <v>28.0</v>
          </cell>
          <cell r="F279">
            <v>961</v>
          </cell>
          <cell r="G279" t="str">
            <v>n/a</v>
          </cell>
          <cell r="I279">
            <v>-5.0999999999999996</v>
          </cell>
          <cell r="K279" t="str">
            <v>Stable</v>
          </cell>
          <cell r="O279">
            <v>3</v>
          </cell>
          <cell r="Q279" t="str">
            <v>n/a</v>
          </cell>
          <cell r="R279" t="str">
            <v>n/a</v>
          </cell>
          <cell r="S279">
            <v>1</v>
          </cell>
          <cell r="T279" t="str">
            <v>n/a</v>
          </cell>
          <cell r="W279">
            <v>445000</v>
          </cell>
          <cell r="X279" t="str">
            <v>445,000</v>
          </cell>
          <cell r="Y279" t="str">
            <v>536,000</v>
          </cell>
          <cell r="Z279" t="str">
            <v>Entry level</v>
          </cell>
          <cell r="AA279">
            <v>5</v>
          </cell>
          <cell r="AB279">
            <v>32</v>
          </cell>
          <cell r="AC279">
            <v>68</v>
          </cell>
          <cell r="AD279" t="str">
            <v>552,900</v>
          </cell>
          <cell r="AE279" t="str">
            <v>89,000</v>
          </cell>
          <cell r="AF279" t="str">
            <v>1</v>
          </cell>
          <cell r="AG279">
            <v>5</v>
          </cell>
          <cell r="AH279">
            <v>2</v>
          </cell>
          <cell r="AI279">
            <v>7</v>
          </cell>
        </row>
        <row r="280">
          <cell r="B280">
            <v>6212</v>
          </cell>
          <cell r="C280" t="str">
            <v>ICT Sales Assistants</v>
          </cell>
          <cell r="D280" t="str">
            <v>17,500</v>
          </cell>
          <cell r="E280" t="str">
            <v>68.0</v>
          </cell>
          <cell r="F280">
            <v>936</v>
          </cell>
          <cell r="G280" t="str">
            <v>n/a</v>
          </cell>
          <cell r="I280">
            <v>-25.8</v>
          </cell>
          <cell r="K280" t="str">
            <v>Stable</v>
          </cell>
          <cell r="O280">
            <v>7</v>
          </cell>
          <cell r="Q280" t="str">
            <v>n/a</v>
          </cell>
          <cell r="R280" t="str">
            <v>n/a</v>
          </cell>
          <cell r="S280">
            <v>1</v>
          </cell>
          <cell r="T280" t="str">
            <v>n/a</v>
          </cell>
          <cell r="W280">
            <v>14000</v>
          </cell>
          <cell r="X280" t="str">
            <v>14,000</v>
          </cell>
          <cell r="Y280" t="str">
            <v>17,500</v>
          </cell>
          <cell r="Z280" t="str">
            <v>Entry level</v>
          </cell>
          <cell r="AA280">
            <v>5</v>
          </cell>
          <cell r="AB280">
            <v>66</v>
          </cell>
          <cell r="AC280">
            <v>35</v>
          </cell>
          <cell r="AD280" t="str">
            <v>23,500</v>
          </cell>
          <cell r="AE280" t="str">
            <v>2,800</v>
          </cell>
          <cell r="AF280" t="str">
            <v>1</v>
          </cell>
          <cell r="AG280">
            <v>3</v>
          </cell>
          <cell r="AH280">
            <v>2</v>
          </cell>
          <cell r="AI280">
            <v>4</v>
          </cell>
        </row>
        <row r="281">
          <cell r="B281">
            <v>6213</v>
          </cell>
          <cell r="C281" t="str">
            <v>Motor Vehicle and Vehicle Parts Salespersons</v>
          </cell>
          <cell r="D281" t="str">
            <v>38,200</v>
          </cell>
          <cell r="E281" t="str">
            <v>88.0</v>
          </cell>
          <cell r="F281">
            <v>1184</v>
          </cell>
          <cell r="G281" t="str">
            <v>n/a</v>
          </cell>
          <cell r="I281">
            <v>2.1</v>
          </cell>
          <cell r="K281" t="str">
            <v>Moderate</v>
          </cell>
          <cell r="O281">
            <v>9</v>
          </cell>
          <cell r="Q281" t="str">
            <v>n/a</v>
          </cell>
          <cell r="R281" t="str">
            <v>n/a</v>
          </cell>
          <cell r="S281">
            <v>2</v>
          </cell>
          <cell r="T281" t="str">
            <v>n/a</v>
          </cell>
          <cell r="W281">
            <v>31000</v>
          </cell>
          <cell r="X281" t="str">
            <v>31,000</v>
          </cell>
          <cell r="Y281" t="str">
            <v>39,300</v>
          </cell>
          <cell r="Z281" t="str">
            <v>Lower skill</v>
          </cell>
          <cell r="AA281">
            <v>4</v>
          </cell>
          <cell r="AB281">
            <v>84</v>
          </cell>
          <cell r="AC281">
            <v>16</v>
          </cell>
          <cell r="AD281" t="str">
            <v>37,400</v>
          </cell>
          <cell r="AE281" t="str">
            <v>6,200</v>
          </cell>
          <cell r="AF281" t="str">
            <v>2</v>
          </cell>
          <cell r="AG281">
            <v>4</v>
          </cell>
          <cell r="AH281">
            <v>3</v>
          </cell>
          <cell r="AI281">
            <v>2</v>
          </cell>
        </row>
        <row r="282">
          <cell r="B282">
            <v>6214</v>
          </cell>
          <cell r="C282" t="str">
            <v>Pharmacy Sales Assistants</v>
          </cell>
          <cell r="D282" t="str">
            <v>39,200</v>
          </cell>
          <cell r="E282" t="str">
            <v>28.0</v>
          </cell>
          <cell r="F282">
            <v>874</v>
          </cell>
          <cell r="G282" t="str">
            <v>n/a</v>
          </cell>
          <cell r="I282">
            <v>-6.1</v>
          </cell>
          <cell r="K282" t="str">
            <v>Stable</v>
          </cell>
          <cell r="O282">
            <v>3</v>
          </cell>
          <cell r="Q282" t="str">
            <v>n/a</v>
          </cell>
          <cell r="R282" t="str">
            <v>n/a</v>
          </cell>
          <cell r="S282">
            <v>1</v>
          </cell>
          <cell r="T282" t="str">
            <v>n/a</v>
          </cell>
          <cell r="W282">
            <v>36000</v>
          </cell>
          <cell r="X282" t="str">
            <v>36,000</v>
          </cell>
          <cell r="Y282" t="str">
            <v>40,000</v>
          </cell>
          <cell r="Z282" t="str">
            <v>Lower skill</v>
          </cell>
          <cell r="AA282">
            <v>4</v>
          </cell>
          <cell r="AB282">
            <v>10</v>
          </cell>
          <cell r="AC282">
            <v>90</v>
          </cell>
          <cell r="AD282" t="str">
            <v>41,800</v>
          </cell>
          <cell r="AE282" t="str">
            <v>7,200</v>
          </cell>
          <cell r="AF282" t="str">
            <v>1</v>
          </cell>
          <cell r="AG282">
            <v>4</v>
          </cell>
          <cell r="AH282">
            <v>2</v>
          </cell>
          <cell r="AI282">
            <v>9</v>
          </cell>
        </row>
        <row r="283">
          <cell r="B283">
            <v>6215</v>
          </cell>
          <cell r="C283" t="str">
            <v>Retail Supervisors</v>
          </cell>
          <cell r="D283" t="str">
            <v>33,100</v>
          </cell>
          <cell r="E283" t="str">
            <v>70.0</v>
          </cell>
          <cell r="F283">
            <v>1101</v>
          </cell>
          <cell r="G283" t="str">
            <v>n/a</v>
          </cell>
          <cell r="I283">
            <v>1.7</v>
          </cell>
          <cell r="K283" t="str">
            <v>Stable</v>
          </cell>
          <cell r="O283">
            <v>7</v>
          </cell>
          <cell r="Q283" t="str">
            <v>n/a</v>
          </cell>
          <cell r="R283" t="str">
            <v>n/a</v>
          </cell>
          <cell r="S283">
            <v>2</v>
          </cell>
          <cell r="T283" t="str">
            <v>n/a</v>
          </cell>
          <cell r="W283">
            <v>31000</v>
          </cell>
          <cell r="X283" t="str">
            <v>31,000</v>
          </cell>
          <cell r="Y283" t="str">
            <v>32,400</v>
          </cell>
          <cell r="Z283" t="str">
            <v>Lower skill</v>
          </cell>
          <cell r="AA283">
            <v>4</v>
          </cell>
          <cell r="AB283">
            <v>42</v>
          </cell>
          <cell r="AC283">
            <v>58</v>
          </cell>
          <cell r="AD283" t="str">
            <v>32,500</v>
          </cell>
          <cell r="AE283" t="str">
            <v>6,200</v>
          </cell>
          <cell r="AF283" t="str">
            <v>2</v>
          </cell>
          <cell r="AG283">
            <v>4</v>
          </cell>
          <cell r="AH283">
            <v>2</v>
          </cell>
          <cell r="AI283">
            <v>6</v>
          </cell>
        </row>
        <row r="284">
          <cell r="B284">
            <v>6216</v>
          </cell>
          <cell r="C284" t="str">
            <v>Service Station Attendants</v>
          </cell>
          <cell r="D284" t="str">
            <v>13,200</v>
          </cell>
          <cell r="E284" t="str">
            <v>30.0</v>
          </cell>
          <cell r="F284">
            <v>1074</v>
          </cell>
          <cell r="G284" t="str">
            <v>n/a</v>
          </cell>
          <cell r="I284">
            <v>-6.6</v>
          </cell>
          <cell r="K284" t="str">
            <v>Moderate</v>
          </cell>
          <cell r="O284">
            <v>3</v>
          </cell>
          <cell r="Q284" t="str">
            <v>n/a</v>
          </cell>
          <cell r="R284" t="str">
            <v>n/a</v>
          </cell>
          <cell r="S284">
            <v>1</v>
          </cell>
          <cell r="T284" t="str">
            <v>n/a</v>
          </cell>
          <cell r="W284">
            <v>17000</v>
          </cell>
          <cell r="X284" t="str">
            <v>17,000</v>
          </cell>
          <cell r="Y284" t="str">
            <v>13,800</v>
          </cell>
          <cell r="Z284" t="str">
            <v>Entry level</v>
          </cell>
          <cell r="AA284">
            <v>5</v>
          </cell>
          <cell r="AB284">
            <v>53</v>
          </cell>
          <cell r="AC284">
            <v>47</v>
          </cell>
          <cell r="AD284" t="str">
            <v>14,200</v>
          </cell>
          <cell r="AE284" t="str">
            <v>3,400</v>
          </cell>
          <cell r="AF284" t="str">
            <v>2</v>
          </cell>
          <cell r="AG284">
            <v>3</v>
          </cell>
          <cell r="AH284">
            <v>3</v>
          </cell>
          <cell r="AI284">
            <v>5</v>
          </cell>
        </row>
        <row r="285">
          <cell r="B285">
            <v>6217</v>
          </cell>
          <cell r="C285" t="str">
            <v>Street Vendors and Related Salespersons</v>
          </cell>
          <cell r="D285" t="str">
            <v>2,600</v>
          </cell>
          <cell r="E285" t="str">
            <v>46.0</v>
          </cell>
          <cell r="F285" t="str">
            <v>n/a</v>
          </cell>
          <cell r="G285" t="str">
            <v>n/a</v>
          </cell>
          <cell r="I285">
            <v>-73.7</v>
          </cell>
          <cell r="K285" t="str">
            <v>Decline</v>
          </cell>
          <cell r="O285">
            <v>5</v>
          </cell>
          <cell r="Q285" t="str">
            <v>n/a</v>
          </cell>
          <cell r="R285" t="str">
            <v>n/a</v>
          </cell>
          <cell r="S285">
            <v>1</v>
          </cell>
          <cell r="T285" t="str">
            <v>n/a</v>
          </cell>
          <cell r="W285">
            <v>9000</v>
          </cell>
          <cell r="X285" t="str">
            <v>9,000</v>
          </cell>
          <cell r="Y285" t="str">
            <v>2,000</v>
          </cell>
          <cell r="Z285" t="str">
            <v>Entry level</v>
          </cell>
          <cell r="AA285">
            <v>5</v>
          </cell>
          <cell r="AB285">
            <v>47</v>
          </cell>
          <cell r="AC285">
            <v>53</v>
          </cell>
          <cell r="AD285" t="str">
            <v>9,900</v>
          </cell>
          <cell r="AE285" t="str">
            <v>1,800</v>
          </cell>
          <cell r="AF285" t="str">
            <v>n/a</v>
          </cell>
          <cell r="AG285">
            <v>1</v>
          </cell>
          <cell r="AH285">
            <v>1</v>
          </cell>
          <cell r="AI285">
            <v>5</v>
          </cell>
        </row>
        <row r="286">
          <cell r="B286">
            <v>6219</v>
          </cell>
          <cell r="C286" t="str">
            <v>Other Sales Assistants and Salespersons</v>
          </cell>
          <cell r="D286" t="str">
            <v>10,800</v>
          </cell>
          <cell r="E286" t="str">
            <v>68.0</v>
          </cell>
          <cell r="F286">
            <v>1128</v>
          </cell>
          <cell r="G286" t="str">
            <v>n/a</v>
          </cell>
          <cell r="I286">
            <v>-16.600000000000001</v>
          </cell>
          <cell r="K286" t="str">
            <v>Moderate</v>
          </cell>
          <cell r="O286">
            <v>7</v>
          </cell>
          <cell r="Q286" t="str">
            <v>n/a</v>
          </cell>
          <cell r="R286" t="str">
            <v>n/a</v>
          </cell>
          <cell r="S286">
            <v>1</v>
          </cell>
          <cell r="T286" t="str">
            <v>n/a</v>
          </cell>
          <cell r="W286">
            <v>13000</v>
          </cell>
          <cell r="X286" t="str">
            <v>13,000</v>
          </cell>
          <cell r="Y286" t="str">
            <v>11,200</v>
          </cell>
          <cell r="Z286" t="str">
            <v>Entry level</v>
          </cell>
          <cell r="AA286">
            <v>5</v>
          </cell>
          <cell r="AB286">
            <v>67</v>
          </cell>
          <cell r="AC286">
            <v>33</v>
          </cell>
          <cell r="AD286" t="str">
            <v>12,900</v>
          </cell>
          <cell r="AE286" t="str">
            <v>2,600</v>
          </cell>
          <cell r="AF286" t="str">
            <v>2</v>
          </cell>
          <cell r="AG286">
            <v>3</v>
          </cell>
          <cell r="AH286">
            <v>3</v>
          </cell>
          <cell r="AI286">
            <v>3</v>
          </cell>
        </row>
        <row r="287">
          <cell r="B287">
            <v>6311</v>
          </cell>
          <cell r="C287" t="str">
            <v>Checkout Operators and Office Cashiers</v>
          </cell>
          <cell r="D287" t="str">
            <v>169,900</v>
          </cell>
          <cell r="E287" t="str">
            <v>14.0</v>
          </cell>
          <cell r="F287">
            <v>900</v>
          </cell>
          <cell r="G287" t="str">
            <v>n/a</v>
          </cell>
          <cell r="I287">
            <v>35.200000000000003</v>
          </cell>
          <cell r="K287" t="str">
            <v>Moderate</v>
          </cell>
          <cell r="O287">
            <v>1</v>
          </cell>
          <cell r="Q287" t="str">
            <v>n/a</v>
          </cell>
          <cell r="R287" t="str">
            <v>n/a</v>
          </cell>
          <cell r="S287">
            <v>5</v>
          </cell>
          <cell r="T287" t="str">
            <v>n/a</v>
          </cell>
          <cell r="W287">
            <v>166000</v>
          </cell>
          <cell r="X287" t="str">
            <v>166,000</v>
          </cell>
          <cell r="Y287" t="str">
            <v>176,000</v>
          </cell>
          <cell r="Z287" t="str">
            <v>Entry level</v>
          </cell>
          <cell r="AA287">
            <v>5</v>
          </cell>
          <cell r="AB287">
            <v>25</v>
          </cell>
          <cell r="AC287">
            <v>75</v>
          </cell>
          <cell r="AD287" t="str">
            <v>125,700</v>
          </cell>
          <cell r="AE287" t="str">
            <v>33,200</v>
          </cell>
          <cell r="AF287" t="str">
            <v>1</v>
          </cell>
          <cell r="AG287">
            <v>5</v>
          </cell>
          <cell r="AH287">
            <v>3</v>
          </cell>
          <cell r="AI287">
            <v>8</v>
          </cell>
        </row>
        <row r="288">
          <cell r="B288">
            <v>6391</v>
          </cell>
          <cell r="C288" t="str">
            <v>Models and Sales Demonstrators</v>
          </cell>
          <cell r="D288" t="str">
            <v>4,600</v>
          </cell>
          <cell r="E288" t="str">
            <v>20.0</v>
          </cell>
          <cell r="F288">
            <v>958</v>
          </cell>
          <cell r="G288" t="str">
            <v>n/a</v>
          </cell>
          <cell r="I288">
            <v>-41.6</v>
          </cell>
          <cell r="K288" t="str">
            <v>Stable</v>
          </cell>
          <cell r="O288">
            <v>2</v>
          </cell>
          <cell r="Q288" t="str">
            <v>n/a</v>
          </cell>
          <cell r="R288" t="str">
            <v>n/a</v>
          </cell>
          <cell r="S288">
            <v>1</v>
          </cell>
          <cell r="T288" t="str">
            <v>n/a</v>
          </cell>
          <cell r="W288">
            <v>6000</v>
          </cell>
          <cell r="X288" t="str">
            <v>6,000</v>
          </cell>
          <cell r="Y288" t="str">
            <v>4,600</v>
          </cell>
          <cell r="Z288" t="str">
            <v>Entry level</v>
          </cell>
          <cell r="AA288">
            <v>5</v>
          </cell>
          <cell r="AB288">
            <v>19</v>
          </cell>
          <cell r="AC288">
            <v>81</v>
          </cell>
          <cell r="AD288" t="str">
            <v>7,800</v>
          </cell>
          <cell r="AE288" t="str">
            <v>1,200</v>
          </cell>
          <cell r="AF288" t="str">
            <v>1</v>
          </cell>
          <cell r="AG288">
            <v>1</v>
          </cell>
          <cell r="AH288">
            <v>2</v>
          </cell>
          <cell r="AI288">
            <v>8</v>
          </cell>
        </row>
        <row r="289">
          <cell r="B289">
            <v>6392</v>
          </cell>
          <cell r="C289" t="str">
            <v>Retail and Wool Buyers</v>
          </cell>
          <cell r="D289" t="str">
            <v>7,700</v>
          </cell>
          <cell r="E289" t="str">
            <v>87.0</v>
          </cell>
          <cell r="F289">
            <v>1810</v>
          </cell>
          <cell r="G289" t="str">
            <v>n/a</v>
          </cell>
          <cell r="I289">
            <v>139</v>
          </cell>
          <cell r="K289" t="str">
            <v>Stable</v>
          </cell>
          <cell r="O289">
            <v>9</v>
          </cell>
          <cell r="Q289" t="str">
            <v>n/a</v>
          </cell>
          <cell r="R289" t="str">
            <v>n/a</v>
          </cell>
          <cell r="S289">
            <v>5</v>
          </cell>
          <cell r="T289" t="str">
            <v>n/a</v>
          </cell>
          <cell r="W289">
            <v>4000</v>
          </cell>
          <cell r="X289" t="str">
            <v>4,000</v>
          </cell>
          <cell r="Y289" t="str">
            <v>7,900</v>
          </cell>
          <cell r="Z289" t="str">
            <v>Medium skill</v>
          </cell>
          <cell r="AA289">
            <v>3</v>
          </cell>
          <cell r="AB289">
            <v>45</v>
          </cell>
          <cell r="AC289">
            <v>55</v>
          </cell>
          <cell r="AD289" t="str">
            <v>3,200</v>
          </cell>
          <cell r="AE289" t="str">
            <v>800</v>
          </cell>
          <cell r="AF289" t="str">
            <v>5</v>
          </cell>
          <cell r="AG289">
            <v>2</v>
          </cell>
          <cell r="AH289">
            <v>2</v>
          </cell>
          <cell r="AI289">
            <v>6</v>
          </cell>
        </row>
        <row r="290">
          <cell r="B290">
            <v>6393</v>
          </cell>
          <cell r="C290" t="str">
            <v>Telemarketers</v>
          </cell>
          <cell r="D290" t="str">
            <v>8,000</v>
          </cell>
          <cell r="E290" t="str">
            <v>49.0</v>
          </cell>
          <cell r="F290">
            <v>1129</v>
          </cell>
          <cell r="G290" t="str">
            <v>n/a</v>
          </cell>
          <cell r="I290">
            <v>-33.5</v>
          </cell>
          <cell r="K290" t="str">
            <v>Decline</v>
          </cell>
          <cell r="O290">
            <v>5</v>
          </cell>
          <cell r="Q290" t="str">
            <v>n/a</v>
          </cell>
          <cell r="R290" t="str">
            <v>n/a</v>
          </cell>
          <cell r="S290">
            <v>1</v>
          </cell>
          <cell r="T290" t="str">
            <v>n/a</v>
          </cell>
          <cell r="W290">
            <v>5000</v>
          </cell>
          <cell r="X290" t="str">
            <v>5,000</v>
          </cell>
          <cell r="Y290" t="str">
            <v>7,000</v>
          </cell>
          <cell r="Z290" t="str">
            <v>Entry level</v>
          </cell>
          <cell r="AA290">
            <v>5</v>
          </cell>
          <cell r="AB290">
            <v>41</v>
          </cell>
          <cell r="AC290">
            <v>59</v>
          </cell>
          <cell r="AD290" t="str">
            <v>12,000</v>
          </cell>
          <cell r="AE290" t="str">
            <v>1,000</v>
          </cell>
          <cell r="AF290" t="str">
            <v>2</v>
          </cell>
          <cell r="AG290">
            <v>2</v>
          </cell>
          <cell r="AH290">
            <v>1</v>
          </cell>
          <cell r="AI290">
            <v>6</v>
          </cell>
        </row>
        <row r="291">
          <cell r="B291">
            <v>6394</v>
          </cell>
          <cell r="C291" t="str">
            <v>Ticket Salespersons</v>
          </cell>
          <cell r="D291" t="str">
            <v>10,100</v>
          </cell>
          <cell r="E291" t="str">
            <v>45.0</v>
          </cell>
          <cell r="F291">
            <v>1035</v>
          </cell>
          <cell r="G291" t="str">
            <v>n/a</v>
          </cell>
          <cell r="I291">
            <v>-37.5</v>
          </cell>
          <cell r="K291" t="str">
            <v>Decline</v>
          </cell>
          <cell r="O291">
            <v>5</v>
          </cell>
          <cell r="Q291" t="str">
            <v>n/a</v>
          </cell>
          <cell r="R291" t="str">
            <v>n/a</v>
          </cell>
          <cell r="S291">
            <v>1</v>
          </cell>
          <cell r="T291" t="str">
            <v>n/a</v>
          </cell>
          <cell r="W291">
            <v>13000</v>
          </cell>
          <cell r="X291" t="str">
            <v>13,000</v>
          </cell>
          <cell r="Y291" t="str">
            <v>9,500</v>
          </cell>
          <cell r="Z291" t="str">
            <v>Entry level</v>
          </cell>
          <cell r="AA291">
            <v>5</v>
          </cell>
          <cell r="AB291">
            <v>33</v>
          </cell>
          <cell r="AC291">
            <v>67</v>
          </cell>
          <cell r="AD291" t="str">
            <v>16,200</v>
          </cell>
          <cell r="AE291" t="str">
            <v>2,600</v>
          </cell>
          <cell r="AF291" t="str">
            <v>1</v>
          </cell>
          <cell r="AG291">
            <v>3</v>
          </cell>
          <cell r="AH291">
            <v>1</v>
          </cell>
          <cell r="AI291">
            <v>7</v>
          </cell>
        </row>
        <row r="292">
          <cell r="B292">
            <v>6395</v>
          </cell>
          <cell r="C292" t="str">
            <v>Visual Merchandisers</v>
          </cell>
          <cell r="D292" t="str">
            <v>5,900</v>
          </cell>
          <cell r="E292" t="str">
            <v>50.0</v>
          </cell>
          <cell r="F292">
            <v>1246</v>
          </cell>
          <cell r="G292" t="str">
            <v>n/a</v>
          </cell>
          <cell r="I292">
            <v>-18.600000000000001</v>
          </cell>
          <cell r="K292" t="str">
            <v>Decline</v>
          </cell>
          <cell r="O292">
            <v>5</v>
          </cell>
          <cell r="Q292" t="str">
            <v>n/a</v>
          </cell>
          <cell r="R292" t="str">
            <v>n/a</v>
          </cell>
          <cell r="S292">
            <v>1</v>
          </cell>
          <cell r="T292" t="str">
            <v>n/a</v>
          </cell>
          <cell r="W292">
            <v>5000</v>
          </cell>
          <cell r="X292" t="str">
            <v>5,000</v>
          </cell>
          <cell r="Y292" t="str">
            <v>5,500</v>
          </cell>
          <cell r="Z292" t="str">
            <v>Lower skill</v>
          </cell>
          <cell r="AA292">
            <v>4</v>
          </cell>
          <cell r="AB292">
            <v>15</v>
          </cell>
          <cell r="AC292">
            <v>85</v>
          </cell>
          <cell r="AD292" t="str">
            <v>7,300</v>
          </cell>
          <cell r="AE292" t="str">
            <v>1,000</v>
          </cell>
          <cell r="AF292" t="str">
            <v>2</v>
          </cell>
          <cell r="AG292">
            <v>2</v>
          </cell>
          <cell r="AH292">
            <v>1</v>
          </cell>
          <cell r="AI292">
            <v>9</v>
          </cell>
        </row>
        <row r="293">
          <cell r="B293">
            <v>6399</v>
          </cell>
          <cell r="C293" t="str">
            <v>Other Sales Support Workers</v>
          </cell>
          <cell r="D293" t="str">
            <v>3,400</v>
          </cell>
          <cell r="E293" t="str">
            <v>31.0</v>
          </cell>
          <cell r="F293">
            <v>1510</v>
          </cell>
          <cell r="G293" t="str">
            <v>n/a</v>
          </cell>
          <cell r="I293">
            <v>28.5</v>
          </cell>
          <cell r="K293" t="str">
            <v>Decline</v>
          </cell>
          <cell r="O293">
            <v>3</v>
          </cell>
          <cell r="Q293" t="str">
            <v>n/a</v>
          </cell>
          <cell r="R293" t="str">
            <v>n/a</v>
          </cell>
          <cell r="S293">
            <v>5</v>
          </cell>
          <cell r="T293" t="str">
            <v>n/a</v>
          </cell>
          <cell r="W293">
            <v>2000</v>
          </cell>
          <cell r="X293" t="str">
            <v>2,000</v>
          </cell>
          <cell r="Y293" t="str">
            <v>3,100</v>
          </cell>
          <cell r="Z293" t="str">
            <v>Lower skill</v>
          </cell>
          <cell r="AA293">
            <v>4</v>
          </cell>
          <cell r="AB293">
            <v>34</v>
          </cell>
          <cell r="AC293">
            <v>66</v>
          </cell>
          <cell r="AD293" t="str">
            <v>2,600</v>
          </cell>
          <cell r="AE293" t="str">
            <v>400</v>
          </cell>
          <cell r="AF293" t="str">
            <v>3</v>
          </cell>
          <cell r="AG293">
            <v>1</v>
          </cell>
          <cell r="AH293">
            <v>1</v>
          </cell>
          <cell r="AI293">
            <v>7</v>
          </cell>
        </row>
        <row r="294">
          <cell r="B294">
            <v>7111</v>
          </cell>
          <cell r="C294" t="str">
            <v>Clay, Concrete, Glass &amp; Stone Machine Operators</v>
          </cell>
          <cell r="D294" t="str">
            <v>1,900</v>
          </cell>
          <cell r="E294" t="str">
            <v>92.0</v>
          </cell>
          <cell r="F294">
            <v>1063</v>
          </cell>
          <cell r="G294" t="str">
            <v>n/a</v>
          </cell>
          <cell r="I294">
            <v>-35.799999999999997</v>
          </cell>
          <cell r="K294" t="str">
            <v>Stable</v>
          </cell>
          <cell r="O294">
            <v>9</v>
          </cell>
          <cell r="Q294" t="str">
            <v>n/a</v>
          </cell>
          <cell r="R294" t="str">
            <v>n/a</v>
          </cell>
          <cell r="S294">
            <v>1</v>
          </cell>
          <cell r="T294" t="str">
            <v>n/a</v>
          </cell>
          <cell r="W294">
            <v>3000</v>
          </cell>
          <cell r="X294" t="str">
            <v>3,000</v>
          </cell>
          <cell r="Y294" t="str">
            <v>1,900</v>
          </cell>
          <cell r="Z294" t="str">
            <v>Lower skill</v>
          </cell>
          <cell r="AA294">
            <v>4</v>
          </cell>
          <cell r="AB294">
            <v>97</v>
          </cell>
          <cell r="AC294">
            <v>3</v>
          </cell>
          <cell r="AD294" t="str">
            <v>3,000</v>
          </cell>
          <cell r="AE294" t="str">
            <v>600</v>
          </cell>
          <cell r="AF294" t="str">
            <v>2</v>
          </cell>
          <cell r="AG294">
            <v>1</v>
          </cell>
          <cell r="AH294">
            <v>2</v>
          </cell>
          <cell r="AI294">
            <v>1</v>
          </cell>
        </row>
        <row r="295">
          <cell r="B295">
            <v>7112</v>
          </cell>
          <cell r="C295" t="str">
            <v>Industrial Spraypainters</v>
          </cell>
          <cell r="D295" t="str">
            <v>5,300</v>
          </cell>
          <cell r="E295" t="str">
            <v>90.0</v>
          </cell>
          <cell r="F295" t="str">
            <v>n/a</v>
          </cell>
          <cell r="G295" t="str">
            <v>n/a</v>
          </cell>
          <cell r="I295">
            <v>-43.4</v>
          </cell>
          <cell r="K295" t="str">
            <v>Stable</v>
          </cell>
          <cell r="O295">
            <v>9</v>
          </cell>
          <cell r="Q295" t="str">
            <v>n/a</v>
          </cell>
          <cell r="R295" t="str">
            <v>n/a</v>
          </cell>
          <cell r="S295">
            <v>1</v>
          </cell>
          <cell r="T295" t="str">
            <v>n/a</v>
          </cell>
          <cell r="W295">
            <v>3000</v>
          </cell>
          <cell r="X295" t="str">
            <v>3,000</v>
          </cell>
          <cell r="Y295" t="str">
            <v>5,300</v>
          </cell>
          <cell r="Z295" t="str">
            <v>Lower skill</v>
          </cell>
          <cell r="AA295">
            <v>4</v>
          </cell>
          <cell r="AB295">
            <v>98</v>
          </cell>
          <cell r="AC295">
            <v>2</v>
          </cell>
          <cell r="AD295" t="str">
            <v>9,300</v>
          </cell>
          <cell r="AE295" t="str">
            <v>600</v>
          </cell>
          <cell r="AF295" t="str">
            <v>n/a</v>
          </cell>
          <cell r="AG295">
            <v>2</v>
          </cell>
          <cell r="AH295">
            <v>2</v>
          </cell>
          <cell r="AI295">
            <v>1</v>
          </cell>
        </row>
        <row r="296">
          <cell r="B296">
            <v>7113</v>
          </cell>
          <cell r="C296" t="str">
            <v>Paper and Wood Processing Machine Operators</v>
          </cell>
          <cell r="D296" t="str">
            <v>7,100</v>
          </cell>
          <cell r="E296" t="str">
            <v>89.0</v>
          </cell>
          <cell r="F296">
            <v>1312</v>
          </cell>
          <cell r="G296" t="str">
            <v>n/a</v>
          </cell>
          <cell r="I296">
            <v>97.6</v>
          </cell>
          <cell r="K296" t="str">
            <v>Decline</v>
          </cell>
          <cell r="O296">
            <v>9</v>
          </cell>
          <cell r="Q296" t="str">
            <v>n/a</v>
          </cell>
          <cell r="R296" t="str">
            <v>n/a</v>
          </cell>
          <cell r="S296">
            <v>5</v>
          </cell>
          <cell r="T296" t="str">
            <v>n/a</v>
          </cell>
          <cell r="W296">
            <v>2000</v>
          </cell>
          <cell r="X296" t="str">
            <v>2,000</v>
          </cell>
          <cell r="Y296" t="str">
            <v>6,800</v>
          </cell>
          <cell r="Z296" t="str">
            <v>Lower skill</v>
          </cell>
          <cell r="AA296">
            <v>4</v>
          </cell>
          <cell r="AB296">
            <v>94</v>
          </cell>
          <cell r="AC296">
            <v>6</v>
          </cell>
          <cell r="AD296" t="str">
            <v>3,600</v>
          </cell>
          <cell r="AE296" t="str">
            <v>400</v>
          </cell>
          <cell r="AF296" t="str">
            <v>3</v>
          </cell>
          <cell r="AG296">
            <v>2</v>
          </cell>
          <cell r="AH296">
            <v>1</v>
          </cell>
          <cell r="AI296">
            <v>1</v>
          </cell>
        </row>
        <row r="297">
          <cell r="B297">
            <v>7114</v>
          </cell>
          <cell r="C297" t="str">
            <v>Photographic Developers and Printers</v>
          </cell>
          <cell r="D297" t="str">
            <v>1,500</v>
          </cell>
          <cell r="E297" t="str">
            <v>53.0</v>
          </cell>
          <cell r="F297" t="str">
            <v>n/a</v>
          </cell>
          <cell r="G297" t="str">
            <v>n/a</v>
          </cell>
          <cell r="I297">
            <v>-15.6</v>
          </cell>
          <cell r="K297" t="str">
            <v>Stable</v>
          </cell>
          <cell r="O297">
            <v>5</v>
          </cell>
          <cell r="Q297" t="str">
            <v>n/a</v>
          </cell>
          <cell r="R297" t="str">
            <v>n/a</v>
          </cell>
          <cell r="S297">
            <v>1</v>
          </cell>
          <cell r="T297" t="str">
            <v>n/a</v>
          </cell>
          <cell r="W297">
            <v>0</v>
          </cell>
          <cell r="X297" t="str">
            <v/>
          </cell>
          <cell r="Y297" t="str">
            <v>1,500</v>
          </cell>
          <cell r="Z297" t="str">
            <v>Lower skill</v>
          </cell>
          <cell r="AA297">
            <v>4</v>
          </cell>
          <cell r="AB297">
            <v>40</v>
          </cell>
          <cell r="AC297">
            <v>61</v>
          </cell>
          <cell r="AD297" t="str">
            <v>1,800</v>
          </cell>
          <cell r="AE297" t="str">
            <v/>
          </cell>
          <cell r="AF297" t="str">
            <v>n/a</v>
          </cell>
          <cell r="AG297">
            <v>1</v>
          </cell>
          <cell r="AH297">
            <v>2</v>
          </cell>
          <cell r="AI297">
            <v>6</v>
          </cell>
        </row>
        <row r="298">
          <cell r="B298">
            <v>7115</v>
          </cell>
          <cell r="C298" t="str">
            <v>Plastics and Rubber Production Machine Operators</v>
          </cell>
          <cell r="D298" t="str">
            <v>8,200</v>
          </cell>
          <cell r="E298" t="str">
            <v>90.0</v>
          </cell>
          <cell r="F298">
            <v>1294</v>
          </cell>
          <cell r="G298" t="str">
            <v>n/a</v>
          </cell>
          <cell r="I298">
            <v>-11</v>
          </cell>
          <cell r="K298" t="str">
            <v>Decline</v>
          </cell>
          <cell r="O298">
            <v>9</v>
          </cell>
          <cell r="Q298" t="str">
            <v>n/a</v>
          </cell>
          <cell r="R298" t="str">
            <v>n/a</v>
          </cell>
          <cell r="S298">
            <v>1</v>
          </cell>
          <cell r="T298" t="str">
            <v>n/a</v>
          </cell>
          <cell r="W298">
            <v>3000</v>
          </cell>
          <cell r="X298" t="str">
            <v>3,000</v>
          </cell>
          <cell r="Y298" t="str">
            <v>7,300</v>
          </cell>
          <cell r="Z298" t="str">
            <v>Lower skill</v>
          </cell>
          <cell r="AA298">
            <v>4</v>
          </cell>
          <cell r="AB298">
            <v>91</v>
          </cell>
          <cell r="AC298">
            <v>9</v>
          </cell>
          <cell r="AD298" t="str">
            <v>9,200</v>
          </cell>
          <cell r="AE298" t="str">
            <v>600</v>
          </cell>
          <cell r="AF298" t="str">
            <v>2</v>
          </cell>
          <cell r="AG298">
            <v>2</v>
          </cell>
          <cell r="AH298">
            <v>1</v>
          </cell>
          <cell r="AI298">
            <v>1</v>
          </cell>
        </row>
        <row r="299">
          <cell r="B299">
            <v>7116</v>
          </cell>
          <cell r="C299" t="str">
            <v>Sewing Machinists</v>
          </cell>
          <cell r="D299" t="str">
            <v>10,500</v>
          </cell>
          <cell r="E299" t="str">
            <v>57.0</v>
          </cell>
          <cell r="F299">
            <v>865</v>
          </cell>
          <cell r="G299" t="str">
            <v>n/a</v>
          </cell>
          <cell r="I299">
            <v>55.8</v>
          </cell>
          <cell r="K299" t="str">
            <v>Stable</v>
          </cell>
          <cell r="O299">
            <v>6</v>
          </cell>
          <cell r="Q299" t="str">
            <v>n/a</v>
          </cell>
          <cell r="R299" t="str">
            <v>n/a</v>
          </cell>
          <cell r="S299">
            <v>5</v>
          </cell>
          <cell r="T299" t="str">
            <v>n/a</v>
          </cell>
          <cell r="W299">
            <v>4000</v>
          </cell>
          <cell r="X299" t="str">
            <v>4,000</v>
          </cell>
          <cell r="Y299" t="str">
            <v>10,300</v>
          </cell>
          <cell r="Z299" t="str">
            <v>Lower skill</v>
          </cell>
          <cell r="AA299">
            <v>4</v>
          </cell>
          <cell r="AB299">
            <v>18</v>
          </cell>
          <cell r="AC299">
            <v>82</v>
          </cell>
          <cell r="AD299" t="str">
            <v>6,700</v>
          </cell>
          <cell r="AE299" t="str">
            <v>800</v>
          </cell>
          <cell r="AF299" t="str">
            <v>1</v>
          </cell>
          <cell r="AG299">
            <v>3</v>
          </cell>
          <cell r="AH299">
            <v>2</v>
          </cell>
          <cell r="AI299">
            <v>8</v>
          </cell>
        </row>
        <row r="300">
          <cell r="B300">
            <v>7117</v>
          </cell>
          <cell r="C300" t="str">
            <v>Textile &amp; Footwear Production Machine Operators</v>
          </cell>
          <cell r="D300" t="str">
            <v>100</v>
          </cell>
          <cell r="E300" t="str">
            <v>82.0</v>
          </cell>
          <cell r="F300" t="str">
            <v>n/a</v>
          </cell>
          <cell r="G300" t="str">
            <v>n/a</v>
          </cell>
          <cell r="I300">
            <v>-94.1</v>
          </cell>
          <cell r="K300" t="str">
            <v>Decline</v>
          </cell>
          <cell r="O300">
            <v>8</v>
          </cell>
          <cell r="Q300" t="str">
            <v>n/a</v>
          </cell>
          <cell r="R300" t="str">
            <v>n/a</v>
          </cell>
          <cell r="S300">
            <v>1</v>
          </cell>
          <cell r="T300" t="str">
            <v>n/a</v>
          </cell>
          <cell r="W300">
            <v>1000</v>
          </cell>
          <cell r="X300" t="str">
            <v>1,000</v>
          </cell>
          <cell r="Y300" t="str">
            <v>100</v>
          </cell>
          <cell r="Z300" t="str">
            <v>Lower skill</v>
          </cell>
          <cell r="AA300">
            <v>4</v>
          </cell>
          <cell r="AB300">
            <v>67</v>
          </cell>
          <cell r="AC300">
            <v>33</v>
          </cell>
          <cell r="AD300" t="str">
            <v>1,700</v>
          </cell>
          <cell r="AE300" t="str">
            <v>200</v>
          </cell>
          <cell r="AF300" t="str">
            <v>n/a</v>
          </cell>
          <cell r="AG300">
            <v>1</v>
          </cell>
          <cell r="AH300">
            <v>1</v>
          </cell>
          <cell r="AI300">
            <v>3</v>
          </cell>
        </row>
        <row r="301">
          <cell r="B301">
            <v>7119</v>
          </cell>
          <cell r="C301" t="str">
            <v>Other Machine Operators</v>
          </cell>
          <cell r="D301" t="str">
            <v>12,100</v>
          </cell>
          <cell r="E301" t="str">
            <v>68.0</v>
          </cell>
          <cell r="F301">
            <v>1387</v>
          </cell>
          <cell r="G301" t="str">
            <v>n/a</v>
          </cell>
          <cell r="I301">
            <v>32.5</v>
          </cell>
          <cell r="K301" t="str">
            <v>Decline</v>
          </cell>
          <cell r="O301">
            <v>7</v>
          </cell>
          <cell r="Q301" t="str">
            <v>n/a</v>
          </cell>
          <cell r="R301" t="str">
            <v>n/a</v>
          </cell>
          <cell r="S301">
            <v>5</v>
          </cell>
          <cell r="T301" t="str">
            <v>n/a</v>
          </cell>
          <cell r="W301">
            <v>7000</v>
          </cell>
          <cell r="X301" t="str">
            <v>7,000</v>
          </cell>
          <cell r="Y301" t="str">
            <v>11,500</v>
          </cell>
          <cell r="Z301" t="str">
            <v>Lower skill</v>
          </cell>
          <cell r="AA301">
            <v>4</v>
          </cell>
          <cell r="AB301">
            <v>62</v>
          </cell>
          <cell r="AC301">
            <v>38</v>
          </cell>
          <cell r="AD301" t="str">
            <v>9,100</v>
          </cell>
          <cell r="AE301" t="str">
            <v>1,400</v>
          </cell>
          <cell r="AF301" t="str">
            <v>3</v>
          </cell>
          <cell r="AG301">
            <v>3</v>
          </cell>
          <cell r="AH301">
            <v>1</v>
          </cell>
          <cell r="AI301">
            <v>4</v>
          </cell>
        </row>
        <row r="302">
          <cell r="B302">
            <v>7121</v>
          </cell>
          <cell r="C302" t="str">
            <v>Crane, Hoist and Lift Operators</v>
          </cell>
          <cell r="D302" t="str">
            <v>16,100</v>
          </cell>
          <cell r="E302" t="str">
            <v>90.0</v>
          </cell>
          <cell r="F302">
            <v>2500</v>
          </cell>
          <cell r="G302" t="str">
            <v>n/a</v>
          </cell>
          <cell r="I302">
            <v>14.8</v>
          </cell>
          <cell r="K302" t="str">
            <v>Moderate</v>
          </cell>
          <cell r="O302">
            <v>9</v>
          </cell>
          <cell r="Q302" t="str">
            <v>n/a</v>
          </cell>
          <cell r="R302" t="str">
            <v>n/a</v>
          </cell>
          <cell r="S302">
            <v>4</v>
          </cell>
          <cell r="T302" t="str">
            <v>n/a</v>
          </cell>
          <cell r="W302">
            <v>5000</v>
          </cell>
          <cell r="X302" t="str">
            <v>5,000</v>
          </cell>
          <cell r="Y302" t="str">
            <v>17,000</v>
          </cell>
          <cell r="Z302" t="str">
            <v>Lower skill</v>
          </cell>
          <cell r="AA302">
            <v>4</v>
          </cell>
          <cell r="AB302">
            <v>97</v>
          </cell>
          <cell r="AC302">
            <v>3</v>
          </cell>
          <cell r="AD302" t="str">
            <v>14,000</v>
          </cell>
          <cell r="AE302" t="str">
            <v>1,000</v>
          </cell>
          <cell r="AF302" t="str">
            <v>4</v>
          </cell>
          <cell r="AG302">
            <v>3</v>
          </cell>
          <cell r="AH302">
            <v>3</v>
          </cell>
          <cell r="AI302">
            <v>1</v>
          </cell>
        </row>
        <row r="303">
          <cell r="B303">
            <v>7122</v>
          </cell>
          <cell r="C303" t="str">
            <v>Drillers, Miners and Shot Firers</v>
          </cell>
          <cell r="D303" t="str">
            <v>59,400</v>
          </cell>
          <cell r="E303" t="str">
            <v>95.0</v>
          </cell>
          <cell r="F303">
            <v>2500</v>
          </cell>
          <cell r="G303" t="str">
            <v>n/a</v>
          </cell>
          <cell r="I303">
            <v>37.9</v>
          </cell>
          <cell r="K303" t="str">
            <v>Strong</v>
          </cell>
          <cell r="O303">
            <v>10</v>
          </cell>
          <cell r="Q303" t="str">
            <v>n/a</v>
          </cell>
          <cell r="R303" t="str">
            <v>n/a</v>
          </cell>
          <cell r="S303">
            <v>5</v>
          </cell>
          <cell r="T303" t="str">
            <v>n/a</v>
          </cell>
          <cell r="W303">
            <v>33000</v>
          </cell>
          <cell r="X303" t="str">
            <v>33,000</v>
          </cell>
          <cell r="Y303" t="str">
            <v>64,500</v>
          </cell>
          <cell r="Z303" t="str">
            <v>Lower skill</v>
          </cell>
          <cell r="AA303">
            <v>4</v>
          </cell>
          <cell r="AB303">
            <v>93</v>
          </cell>
          <cell r="AC303">
            <v>7</v>
          </cell>
          <cell r="AD303" t="str">
            <v>43,100</v>
          </cell>
          <cell r="AE303" t="str">
            <v>6,600</v>
          </cell>
          <cell r="AF303" t="str">
            <v>5</v>
          </cell>
          <cell r="AG303">
            <v>5</v>
          </cell>
          <cell r="AH303">
            <v>4</v>
          </cell>
          <cell r="AI303">
            <v>1</v>
          </cell>
        </row>
        <row r="304">
          <cell r="B304">
            <v>7123</v>
          </cell>
          <cell r="C304" t="str">
            <v>Engineering Production Workers</v>
          </cell>
          <cell r="D304" t="str">
            <v>19,700</v>
          </cell>
          <cell r="E304" t="str">
            <v>92.0</v>
          </cell>
          <cell r="F304">
            <v>1265</v>
          </cell>
          <cell r="G304" t="str">
            <v>n/a</v>
          </cell>
          <cell r="I304">
            <v>7.5</v>
          </cell>
          <cell r="K304" t="str">
            <v>Decline</v>
          </cell>
          <cell r="O304">
            <v>9</v>
          </cell>
          <cell r="Q304" t="str">
            <v>n/a</v>
          </cell>
          <cell r="R304" t="str">
            <v>n/a</v>
          </cell>
          <cell r="S304">
            <v>3</v>
          </cell>
          <cell r="T304" t="str">
            <v>n/a</v>
          </cell>
          <cell r="W304">
            <v>6000</v>
          </cell>
          <cell r="X304" t="str">
            <v>6,000</v>
          </cell>
          <cell r="Y304" t="str">
            <v>18,200</v>
          </cell>
          <cell r="Z304" t="str">
            <v>Lower skill</v>
          </cell>
          <cell r="AA304">
            <v>4</v>
          </cell>
          <cell r="AB304">
            <v>96</v>
          </cell>
          <cell r="AC304">
            <v>4</v>
          </cell>
          <cell r="AD304" t="str">
            <v>18,400</v>
          </cell>
          <cell r="AE304" t="str">
            <v>1,200</v>
          </cell>
          <cell r="AF304" t="str">
            <v>2</v>
          </cell>
          <cell r="AG304">
            <v>3</v>
          </cell>
          <cell r="AH304">
            <v>1</v>
          </cell>
          <cell r="AI304">
            <v>1</v>
          </cell>
        </row>
        <row r="305">
          <cell r="B305">
            <v>7129</v>
          </cell>
          <cell r="C305" t="str">
            <v>Other Stationary Plant Operators</v>
          </cell>
          <cell r="D305" t="str">
            <v>22,600</v>
          </cell>
          <cell r="E305" t="str">
            <v>91.0</v>
          </cell>
          <cell r="F305">
            <v>1886</v>
          </cell>
          <cell r="G305" t="str">
            <v>n/a</v>
          </cell>
          <cell r="I305">
            <v>-20.3</v>
          </cell>
          <cell r="K305" t="str">
            <v>Stable</v>
          </cell>
          <cell r="O305">
            <v>9</v>
          </cell>
          <cell r="Q305" t="str">
            <v>n/a</v>
          </cell>
          <cell r="R305" t="str">
            <v>n/a</v>
          </cell>
          <cell r="S305">
            <v>1</v>
          </cell>
          <cell r="T305" t="str">
            <v>n/a</v>
          </cell>
          <cell r="W305">
            <v>16000</v>
          </cell>
          <cell r="X305" t="str">
            <v>16,000</v>
          </cell>
          <cell r="Y305" t="str">
            <v>23,100</v>
          </cell>
          <cell r="Z305" t="str">
            <v>Lower skill</v>
          </cell>
          <cell r="AA305">
            <v>4</v>
          </cell>
          <cell r="AB305">
            <v>92</v>
          </cell>
          <cell r="AC305">
            <v>8</v>
          </cell>
          <cell r="AD305" t="str">
            <v>28,300</v>
          </cell>
          <cell r="AE305" t="str">
            <v>3,200</v>
          </cell>
          <cell r="AF305" t="str">
            <v>4</v>
          </cell>
          <cell r="AG305">
            <v>3</v>
          </cell>
          <cell r="AH305">
            <v>2</v>
          </cell>
          <cell r="AI305">
            <v>1</v>
          </cell>
        </row>
        <row r="306">
          <cell r="B306">
            <v>7211</v>
          </cell>
          <cell r="C306" t="str">
            <v>Agricultural, Forestry &amp; Horticultural Operators</v>
          </cell>
          <cell r="D306" t="str">
            <v>18,400</v>
          </cell>
          <cell r="E306" t="str">
            <v>82.0</v>
          </cell>
          <cell r="F306">
            <v>1500</v>
          </cell>
          <cell r="G306" t="str">
            <v>n/a</v>
          </cell>
          <cell r="I306">
            <v>32.6</v>
          </cell>
          <cell r="K306" t="str">
            <v>Stable</v>
          </cell>
          <cell r="O306">
            <v>8</v>
          </cell>
          <cell r="Q306" t="str">
            <v>n/a</v>
          </cell>
          <cell r="R306" t="str">
            <v>n/a</v>
          </cell>
          <cell r="S306">
            <v>5</v>
          </cell>
          <cell r="T306" t="str">
            <v>n/a</v>
          </cell>
          <cell r="W306">
            <v>14000</v>
          </cell>
          <cell r="X306" t="str">
            <v>14,000</v>
          </cell>
          <cell r="Y306" t="str">
            <v>18,700</v>
          </cell>
          <cell r="Z306" t="str">
            <v>Lower skill</v>
          </cell>
          <cell r="AA306">
            <v>4</v>
          </cell>
          <cell r="AB306">
            <v>95</v>
          </cell>
          <cell r="AC306">
            <v>6</v>
          </cell>
          <cell r="AD306" t="str">
            <v>13,900</v>
          </cell>
          <cell r="AE306" t="str">
            <v>2,800</v>
          </cell>
          <cell r="AF306" t="str">
            <v>3</v>
          </cell>
          <cell r="AG306">
            <v>3</v>
          </cell>
          <cell r="AH306">
            <v>2</v>
          </cell>
          <cell r="AI306">
            <v>1</v>
          </cell>
        </row>
        <row r="307">
          <cell r="B307">
            <v>7212</v>
          </cell>
          <cell r="C307" t="str">
            <v>Earthmoving Plant Operators</v>
          </cell>
          <cell r="D307" t="str">
            <v>43,100</v>
          </cell>
          <cell r="E307" t="str">
            <v>86.0</v>
          </cell>
          <cell r="F307">
            <v>1491</v>
          </cell>
          <cell r="G307" t="str">
            <v>n/a</v>
          </cell>
          <cell r="I307">
            <v>11.2</v>
          </cell>
          <cell r="K307" t="str">
            <v>Stable</v>
          </cell>
          <cell r="O307">
            <v>9</v>
          </cell>
          <cell r="Q307" t="str">
            <v>n/a</v>
          </cell>
          <cell r="R307" t="str">
            <v>n/a</v>
          </cell>
          <cell r="S307">
            <v>4</v>
          </cell>
          <cell r="T307" t="str">
            <v>n/a</v>
          </cell>
          <cell r="W307">
            <v>30000</v>
          </cell>
          <cell r="X307" t="str">
            <v>30,000</v>
          </cell>
          <cell r="Y307" t="str">
            <v>43,300</v>
          </cell>
          <cell r="Z307" t="str">
            <v>Lower skill</v>
          </cell>
          <cell r="AA307">
            <v>4</v>
          </cell>
          <cell r="AB307">
            <v>98</v>
          </cell>
          <cell r="AC307">
            <v>2</v>
          </cell>
          <cell r="AD307" t="str">
            <v>38,800</v>
          </cell>
          <cell r="AE307" t="str">
            <v>6,000</v>
          </cell>
          <cell r="AF307" t="str">
            <v>3</v>
          </cell>
          <cell r="AG307">
            <v>4</v>
          </cell>
          <cell r="AH307">
            <v>2</v>
          </cell>
          <cell r="AI307">
            <v>1</v>
          </cell>
        </row>
        <row r="308">
          <cell r="B308">
            <v>7213</v>
          </cell>
          <cell r="C308" t="str">
            <v>Forklift Drivers</v>
          </cell>
          <cell r="D308" t="str">
            <v>57,400</v>
          </cell>
          <cell r="E308" t="str">
            <v>86.0</v>
          </cell>
          <cell r="F308">
            <v>1113</v>
          </cell>
          <cell r="G308" t="str">
            <v>n/a</v>
          </cell>
          <cell r="I308">
            <v>-3.1</v>
          </cell>
          <cell r="K308" t="str">
            <v>Stable</v>
          </cell>
          <cell r="O308">
            <v>9</v>
          </cell>
          <cell r="Q308" t="str">
            <v>n/a</v>
          </cell>
          <cell r="R308" t="str">
            <v>n/a</v>
          </cell>
          <cell r="S308">
            <v>1</v>
          </cell>
          <cell r="T308" t="str">
            <v>n/a</v>
          </cell>
          <cell r="W308">
            <v>46000</v>
          </cell>
          <cell r="X308" t="str">
            <v>46,000</v>
          </cell>
          <cell r="Y308" t="str">
            <v>56,900</v>
          </cell>
          <cell r="Z308" t="str">
            <v>Lower skill</v>
          </cell>
          <cell r="AA308">
            <v>4</v>
          </cell>
          <cell r="AB308">
            <v>96</v>
          </cell>
          <cell r="AC308">
            <v>4</v>
          </cell>
          <cell r="AD308" t="str">
            <v>59,300</v>
          </cell>
          <cell r="AE308" t="str">
            <v>9,200</v>
          </cell>
          <cell r="AF308" t="str">
            <v>2</v>
          </cell>
          <cell r="AG308">
            <v>5</v>
          </cell>
          <cell r="AH308">
            <v>2</v>
          </cell>
          <cell r="AI308">
            <v>1</v>
          </cell>
        </row>
        <row r="309">
          <cell r="B309">
            <v>7219</v>
          </cell>
          <cell r="C309" t="str">
            <v>Other Mobile Plant Operators</v>
          </cell>
          <cell r="D309" t="str">
            <v>7,200</v>
          </cell>
          <cell r="E309" t="str">
            <v>72.0</v>
          </cell>
          <cell r="F309">
            <v>1375</v>
          </cell>
          <cell r="G309" t="str">
            <v>n/a</v>
          </cell>
          <cell r="I309">
            <v>-33.799999999999997</v>
          </cell>
          <cell r="K309" t="str">
            <v>Stable</v>
          </cell>
          <cell r="O309">
            <v>7</v>
          </cell>
          <cell r="Q309" t="str">
            <v>n/a</v>
          </cell>
          <cell r="R309" t="str">
            <v>n/a</v>
          </cell>
          <cell r="S309">
            <v>1</v>
          </cell>
          <cell r="T309" t="str">
            <v>n/a</v>
          </cell>
          <cell r="W309">
            <v>11000</v>
          </cell>
          <cell r="X309" t="str">
            <v>11,000</v>
          </cell>
          <cell r="Y309" t="str">
            <v>7,100</v>
          </cell>
          <cell r="Z309" t="str">
            <v>Lower skill</v>
          </cell>
          <cell r="AA309">
            <v>4</v>
          </cell>
          <cell r="AB309">
            <v>90</v>
          </cell>
          <cell r="AC309">
            <v>10</v>
          </cell>
          <cell r="AD309" t="str">
            <v>10,800</v>
          </cell>
          <cell r="AE309" t="str">
            <v>2,200</v>
          </cell>
          <cell r="AF309" t="str">
            <v>3</v>
          </cell>
          <cell r="AG309">
            <v>2</v>
          </cell>
          <cell r="AH309">
            <v>2</v>
          </cell>
          <cell r="AI309">
            <v>1</v>
          </cell>
        </row>
        <row r="310">
          <cell r="B310">
            <v>7311</v>
          </cell>
          <cell r="C310" t="str">
            <v>Automobile Drivers</v>
          </cell>
          <cell r="D310" t="str">
            <v>49,300</v>
          </cell>
          <cell r="E310" t="str">
            <v>58.0</v>
          </cell>
          <cell r="F310">
            <v>970</v>
          </cell>
          <cell r="G310" t="str">
            <v>n/a</v>
          </cell>
          <cell r="I310">
            <v>28.8</v>
          </cell>
          <cell r="K310" t="str">
            <v>Strong</v>
          </cell>
          <cell r="O310">
            <v>6</v>
          </cell>
          <cell r="Q310" t="str">
            <v>n/a</v>
          </cell>
          <cell r="R310" t="str">
            <v>n/a</v>
          </cell>
          <cell r="S310">
            <v>5</v>
          </cell>
          <cell r="T310" t="str">
            <v>n/a</v>
          </cell>
          <cell r="W310">
            <v>28000</v>
          </cell>
          <cell r="X310" t="str">
            <v>28,000</v>
          </cell>
          <cell r="Y310" t="str">
            <v>54,100</v>
          </cell>
          <cell r="Z310" t="str">
            <v>Lower skill</v>
          </cell>
          <cell r="AA310">
            <v>4</v>
          </cell>
          <cell r="AB310">
            <v>94</v>
          </cell>
          <cell r="AC310">
            <v>6</v>
          </cell>
          <cell r="AD310" t="str">
            <v>38,300</v>
          </cell>
          <cell r="AE310" t="str">
            <v>5,600</v>
          </cell>
          <cell r="AF310" t="str">
            <v>1</v>
          </cell>
          <cell r="AG310">
            <v>4</v>
          </cell>
          <cell r="AH310">
            <v>4</v>
          </cell>
          <cell r="AI310">
            <v>1</v>
          </cell>
        </row>
        <row r="311">
          <cell r="B311">
            <v>7312</v>
          </cell>
          <cell r="C311" t="str">
            <v>Bus and Coach Drivers</v>
          </cell>
          <cell r="D311" t="str">
            <v>43,600</v>
          </cell>
          <cell r="E311" t="str">
            <v>60.0</v>
          </cell>
          <cell r="F311">
            <v>1397</v>
          </cell>
          <cell r="G311" t="str">
            <v>n/a</v>
          </cell>
          <cell r="I311">
            <v>35.700000000000003</v>
          </cell>
          <cell r="K311" t="str">
            <v>Strong</v>
          </cell>
          <cell r="O311">
            <v>6</v>
          </cell>
          <cell r="Q311" t="str">
            <v>n/a</v>
          </cell>
          <cell r="R311" t="str">
            <v>n/a</v>
          </cell>
          <cell r="S311">
            <v>5</v>
          </cell>
          <cell r="T311" t="str">
            <v>n/a</v>
          </cell>
          <cell r="W311">
            <v>15000</v>
          </cell>
          <cell r="X311" t="str">
            <v>15,000</v>
          </cell>
          <cell r="Y311" t="str">
            <v>47,500</v>
          </cell>
          <cell r="Z311" t="str">
            <v>Lower skill</v>
          </cell>
          <cell r="AA311">
            <v>4</v>
          </cell>
          <cell r="AB311">
            <v>87</v>
          </cell>
          <cell r="AC311">
            <v>13</v>
          </cell>
          <cell r="AD311" t="str">
            <v>32,100</v>
          </cell>
          <cell r="AE311" t="str">
            <v>3,000</v>
          </cell>
          <cell r="AF311" t="str">
            <v>3</v>
          </cell>
          <cell r="AG311">
            <v>4</v>
          </cell>
          <cell r="AH311">
            <v>4</v>
          </cell>
          <cell r="AI311">
            <v>1</v>
          </cell>
        </row>
        <row r="312">
          <cell r="B312">
            <v>7313</v>
          </cell>
          <cell r="C312" t="str">
            <v>Train and Tram Drivers</v>
          </cell>
          <cell r="D312" t="str">
            <v>13,300</v>
          </cell>
          <cell r="E312" t="str">
            <v>93.0</v>
          </cell>
          <cell r="F312">
            <v>2304</v>
          </cell>
          <cell r="G312" t="str">
            <v>n/a</v>
          </cell>
          <cell r="I312">
            <v>-6.3</v>
          </cell>
          <cell r="K312" t="str">
            <v>Moderate</v>
          </cell>
          <cell r="O312">
            <v>9</v>
          </cell>
          <cell r="Q312" t="str">
            <v>n/a</v>
          </cell>
          <cell r="R312" t="str">
            <v>n/a</v>
          </cell>
          <cell r="S312">
            <v>1</v>
          </cell>
          <cell r="T312" t="str">
            <v>n/a</v>
          </cell>
          <cell r="W312">
            <v>4000</v>
          </cell>
          <cell r="X312" t="str">
            <v>4,000</v>
          </cell>
          <cell r="Y312" t="str">
            <v>14,200</v>
          </cell>
          <cell r="Z312" t="str">
            <v>Lower skill</v>
          </cell>
          <cell r="AA312">
            <v>4</v>
          </cell>
          <cell r="AB312">
            <v>91</v>
          </cell>
          <cell r="AC312">
            <v>9</v>
          </cell>
          <cell r="AD312" t="str">
            <v>14,200</v>
          </cell>
          <cell r="AE312" t="str">
            <v>800</v>
          </cell>
          <cell r="AF312" t="str">
            <v>4</v>
          </cell>
          <cell r="AG312">
            <v>3</v>
          </cell>
          <cell r="AH312">
            <v>3</v>
          </cell>
          <cell r="AI312">
            <v>1</v>
          </cell>
        </row>
        <row r="313">
          <cell r="B313">
            <v>7321</v>
          </cell>
          <cell r="C313" t="str">
            <v>Delivery Drivers</v>
          </cell>
          <cell r="D313" t="str">
            <v>72,500</v>
          </cell>
          <cell r="E313" t="str">
            <v>52.0</v>
          </cell>
          <cell r="F313">
            <v>1010</v>
          </cell>
          <cell r="G313" t="str">
            <v>n/a</v>
          </cell>
          <cell r="I313">
            <v>57.4</v>
          </cell>
          <cell r="K313" t="str">
            <v>Strong</v>
          </cell>
          <cell r="O313">
            <v>5</v>
          </cell>
          <cell r="Q313" t="str">
            <v>n/a</v>
          </cell>
          <cell r="R313" t="str">
            <v>n/a</v>
          </cell>
          <cell r="S313">
            <v>5</v>
          </cell>
          <cell r="T313" t="str">
            <v>n/a</v>
          </cell>
          <cell r="W313">
            <v>33000</v>
          </cell>
          <cell r="X313" t="str">
            <v>33,000</v>
          </cell>
          <cell r="Y313" t="str">
            <v>79,800</v>
          </cell>
          <cell r="Z313" t="str">
            <v>Lower skill</v>
          </cell>
          <cell r="AA313">
            <v>4</v>
          </cell>
          <cell r="AB313">
            <v>90</v>
          </cell>
          <cell r="AC313">
            <v>10</v>
          </cell>
          <cell r="AD313" t="str">
            <v>46,100</v>
          </cell>
          <cell r="AE313" t="str">
            <v>6,600</v>
          </cell>
          <cell r="AF313" t="str">
            <v>1</v>
          </cell>
          <cell r="AG313">
            <v>5</v>
          </cell>
          <cell r="AH313">
            <v>4</v>
          </cell>
          <cell r="AI313">
            <v>1</v>
          </cell>
        </row>
        <row r="314">
          <cell r="B314">
            <v>7331</v>
          </cell>
          <cell r="C314" t="str">
            <v>Truck Drivers</v>
          </cell>
          <cell r="D314" t="str">
            <v>196,000</v>
          </cell>
          <cell r="E314" t="str">
            <v>85.0</v>
          </cell>
          <cell r="F314">
            <v>1509</v>
          </cell>
          <cell r="G314" t="str">
            <v>n/a</v>
          </cell>
          <cell r="I314">
            <v>14.1</v>
          </cell>
          <cell r="K314" t="str">
            <v>Moderate</v>
          </cell>
          <cell r="O314">
            <v>9</v>
          </cell>
          <cell r="Q314" t="str">
            <v>n/a</v>
          </cell>
          <cell r="R314" t="str">
            <v>n/a</v>
          </cell>
          <cell r="S314">
            <v>4</v>
          </cell>
          <cell r="T314" t="str">
            <v>n/a</v>
          </cell>
          <cell r="W314">
            <v>127000</v>
          </cell>
          <cell r="X314" t="str">
            <v>127,000</v>
          </cell>
          <cell r="Y314" t="str">
            <v>208,800</v>
          </cell>
          <cell r="Z314" t="str">
            <v>Lower skill</v>
          </cell>
          <cell r="AA314">
            <v>4</v>
          </cell>
          <cell r="AB314">
            <v>97</v>
          </cell>
          <cell r="AC314">
            <v>3</v>
          </cell>
          <cell r="AD314" t="str">
            <v>171,800</v>
          </cell>
          <cell r="AE314" t="str">
            <v>25,400</v>
          </cell>
          <cell r="AF314" t="str">
            <v>3</v>
          </cell>
          <cell r="AG314">
            <v>5</v>
          </cell>
          <cell r="AH314">
            <v>3</v>
          </cell>
          <cell r="AI314">
            <v>1</v>
          </cell>
        </row>
        <row r="315">
          <cell r="B315">
            <v>7411</v>
          </cell>
          <cell r="C315" t="str">
            <v>Storepersons</v>
          </cell>
          <cell r="D315" t="str">
            <v>134,200</v>
          </cell>
          <cell r="E315" t="str">
            <v>73.0</v>
          </cell>
          <cell r="F315">
            <v>1052</v>
          </cell>
          <cell r="G315" t="str">
            <v>n/a</v>
          </cell>
          <cell r="I315">
            <v>10.5</v>
          </cell>
          <cell r="K315" t="str">
            <v>Stable</v>
          </cell>
          <cell r="O315">
            <v>7</v>
          </cell>
          <cell r="Q315" t="str">
            <v>n/a</v>
          </cell>
          <cell r="R315" t="str">
            <v>n/a</v>
          </cell>
          <cell r="S315">
            <v>4</v>
          </cell>
          <cell r="T315" t="str">
            <v>n/a</v>
          </cell>
          <cell r="W315">
            <v>96000</v>
          </cell>
          <cell r="X315" t="str">
            <v>96,000</v>
          </cell>
          <cell r="Y315" t="str">
            <v>137,800</v>
          </cell>
          <cell r="Z315" t="str">
            <v>Lower skill</v>
          </cell>
          <cell r="AA315">
            <v>4</v>
          </cell>
          <cell r="AB315">
            <v>80</v>
          </cell>
          <cell r="AC315">
            <v>21</v>
          </cell>
          <cell r="AD315" t="str">
            <v>121,500</v>
          </cell>
          <cell r="AE315" t="str">
            <v>19,200</v>
          </cell>
          <cell r="AF315" t="str">
            <v>1</v>
          </cell>
          <cell r="AG315">
            <v>5</v>
          </cell>
          <cell r="AH315">
            <v>2</v>
          </cell>
          <cell r="AI315">
            <v>2</v>
          </cell>
        </row>
        <row r="316">
          <cell r="B316">
            <v>8111</v>
          </cell>
          <cell r="C316" t="str">
            <v>Car Detailers</v>
          </cell>
          <cell r="D316" t="str">
            <v>18,300</v>
          </cell>
          <cell r="E316" t="str">
            <v>61.0</v>
          </cell>
          <cell r="F316">
            <v>868</v>
          </cell>
          <cell r="G316" t="str">
            <v>n/a</v>
          </cell>
          <cell r="I316">
            <v>26.1</v>
          </cell>
          <cell r="K316" t="str">
            <v>Stable</v>
          </cell>
          <cell r="O316">
            <v>6</v>
          </cell>
          <cell r="Q316" t="str">
            <v>n/a</v>
          </cell>
          <cell r="R316" t="str">
            <v>n/a</v>
          </cell>
          <cell r="S316">
            <v>5</v>
          </cell>
          <cell r="T316" t="str">
            <v>n/a</v>
          </cell>
          <cell r="W316">
            <v>12000</v>
          </cell>
          <cell r="X316" t="str">
            <v>12,000</v>
          </cell>
          <cell r="Y316" t="str">
            <v>18,500</v>
          </cell>
          <cell r="Z316" t="str">
            <v>Entry level</v>
          </cell>
          <cell r="AA316">
            <v>5</v>
          </cell>
          <cell r="AB316">
            <v>88</v>
          </cell>
          <cell r="AC316">
            <v>12</v>
          </cell>
          <cell r="AD316" t="str">
            <v>14,500</v>
          </cell>
          <cell r="AE316" t="str">
            <v>2,400</v>
          </cell>
          <cell r="AF316" t="str">
            <v>1</v>
          </cell>
          <cell r="AG316">
            <v>3</v>
          </cell>
          <cell r="AH316">
            <v>2</v>
          </cell>
          <cell r="AI316">
            <v>1</v>
          </cell>
        </row>
        <row r="317">
          <cell r="B317">
            <v>8112</v>
          </cell>
          <cell r="C317" t="str">
            <v>Commercial Cleaners</v>
          </cell>
          <cell r="D317" t="str">
            <v>173,200</v>
          </cell>
          <cell r="E317" t="str">
            <v>33.0</v>
          </cell>
          <cell r="F317">
            <v>904</v>
          </cell>
          <cell r="G317" t="str">
            <v>n/a</v>
          </cell>
          <cell r="I317">
            <v>26.3</v>
          </cell>
          <cell r="K317" t="str">
            <v>Moderate</v>
          </cell>
          <cell r="O317">
            <v>3</v>
          </cell>
          <cell r="Q317" t="str">
            <v>n/a</v>
          </cell>
          <cell r="R317" t="str">
            <v>n/a</v>
          </cell>
          <cell r="S317">
            <v>5</v>
          </cell>
          <cell r="T317" t="str">
            <v>n/a</v>
          </cell>
          <cell r="W317">
            <v>136000</v>
          </cell>
          <cell r="X317" t="str">
            <v>136,000</v>
          </cell>
          <cell r="Y317" t="str">
            <v>186,700</v>
          </cell>
          <cell r="Z317" t="str">
            <v>Entry level</v>
          </cell>
          <cell r="AA317">
            <v>5</v>
          </cell>
          <cell r="AB317">
            <v>43</v>
          </cell>
          <cell r="AC317">
            <v>57</v>
          </cell>
          <cell r="AD317" t="str">
            <v>137,200</v>
          </cell>
          <cell r="AE317" t="str">
            <v>27,200</v>
          </cell>
          <cell r="AF317" t="str">
            <v>1</v>
          </cell>
          <cell r="AG317">
            <v>5</v>
          </cell>
          <cell r="AH317">
            <v>3</v>
          </cell>
          <cell r="AI317">
            <v>6</v>
          </cell>
        </row>
        <row r="318">
          <cell r="B318">
            <v>8113</v>
          </cell>
          <cell r="C318" t="str">
            <v>Domestic Cleaners</v>
          </cell>
          <cell r="D318" t="str">
            <v>22,600</v>
          </cell>
          <cell r="E318" t="str">
            <v>16.0</v>
          </cell>
          <cell r="F318" t="str">
            <v>n/a</v>
          </cell>
          <cell r="G318" t="str">
            <v>n/a</v>
          </cell>
          <cell r="I318">
            <v>-28.7</v>
          </cell>
          <cell r="K318" t="str">
            <v>Stable</v>
          </cell>
          <cell r="O318">
            <v>2</v>
          </cell>
          <cell r="Q318" t="str">
            <v>n/a</v>
          </cell>
          <cell r="R318" t="str">
            <v>n/a</v>
          </cell>
          <cell r="S318">
            <v>1</v>
          </cell>
          <cell r="T318" t="str">
            <v>n/a</v>
          </cell>
          <cell r="W318">
            <v>25000</v>
          </cell>
          <cell r="X318" t="str">
            <v>25,000</v>
          </cell>
          <cell r="Y318" t="str">
            <v>22,700</v>
          </cell>
          <cell r="Z318" t="str">
            <v>Entry level</v>
          </cell>
          <cell r="AA318">
            <v>5</v>
          </cell>
          <cell r="AB318">
            <v>23</v>
          </cell>
          <cell r="AC318">
            <v>77</v>
          </cell>
          <cell r="AD318" t="str">
            <v>31,800</v>
          </cell>
          <cell r="AE318" t="str">
            <v>5,000</v>
          </cell>
          <cell r="AF318" t="str">
            <v>n/a</v>
          </cell>
          <cell r="AG318">
            <v>3</v>
          </cell>
          <cell r="AH318">
            <v>2</v>
          </cell>
          <cell r="AI318">
            <v>8</v>
          </cell>
        </row>
        <row r="319">
          <cell r="B319">
            <v>8114</v>
          </cell>
          <cell r="C319" t="str">
            <v>Housekeepers</v>
          </cell>
          <cell r="D319" t="str">
            <v>20,800</v>
          </cell>
          <cell r="E319" t="str">
            <v>22.0</v>
          </cell>
          <cell r="F319">
            <v>878</v>
          </cell>
          <cell r="G319" t="str">
            <v>n/a</v>
          </cell>
          <cell r="I319">
            <v>-20.5</v>
          </cell>
          <cell r="K319" t="str">
            <v>Decline</v>
          </cell>
          <cell r="O319">
            <v>2</v>
          </cell>
          <cell r="Q319" t="str">
            <v>n/a</v>
          </cell>
          <cell r="R319" t="str">
            <v>n/a</v>
          </cell>
          <cell r="S319">
            <v>1</v>
          </cell>
          <cell r="T319" t="str">
            <v>n/a</v>
          </cell>
          <cell r="W319">
            <v>33000</v>
          </cell>
          <cell r="X319" t="str">
            <v>33,000</v>
          </cell>
          <cell r="Y319" t="str">
            <v>18,700</v>
          </cell>
          <cell r="Z319" t="str">
            <v>Entry level</v>
          </cell>
          <cell r="AA319">
            <v>5</v>
          </cell>
          <cell r="AB319">
            <v>16</v>
          </cell>
          <cell r="AC319">
            <v>84</v>
          </cell>
          <cell r="AD319" t="str">
            <v>26,200</v>
          </cell>
          <cell r="AE319" t="str">
            <v>6,600</v>
          </cell>
          <cell r="AF319" t="str">
            <v>1</v>
          </cell>
          <cell r="AG319">
            <v>3</v>
          </cell>
          <cell r="AH319">
            <v>1</v>
          </cell>
          <cell r="AI319">
            <v>8</v>
          </cell>
        </row>
        <row r="320">
          <cell r="B320">
            <v>8115</v>
          </cell>
          <cell r="C320" t="str">
            <v>Laundry Workers</v>
          </cell>
          <cell r="D320" t="str">
            <v>11,400</v>
          </cell>
          <cell r="E320" t="str">
            <v>49.0</v>
          </cell>
          <cell r="F320">
            <v>937</v>
          </cell>
          <cell r="G320" t="str">
            <v>n/a</v>
          </cell>
          <cell r="I320">
            <v>-8.4</v>
          </cell>
          <cell r="K320" t="str">
            <v>Stable</v>
          </cell>
          <cell r="O320">
            <v>5</v>
          </cell>
          <cell r="Q320" t="str">
            <v>n/a</v>
          </cell>
          <cell r="R320" t="str">
            <v>n/a</v>
          </cell>
          <cell r="S320">
            <v>1</v>
          </cell>
          <cell r="T320" t="str">
            <v>n/a</v>
          </cell>
          <cell r="W320">
            <v>11000</v>
          </cell>
          <cell r="X320" t="str">
            <v>11,000</v>
          </cell>
          <cell r="Y320" t="str">
            <v>11,700</v>
          </cell>
          <cell r="Z320" t="str">
            <v>Entry level</v>
          </cell>
          <cell r="AA320">
            <v>5</v>
          </cell>
          <cell r="AB320">
            <v>32</v>
          </cell>
          <cell r="AC320">
            <v>69</v>
          </cell>
          <cell r="AD320" t="str">
            <v>12,400</v>
          </cell>
          <cell r="AE320" t="str">
            <v>2,200</v>
          </cell>
          <cell r="AF320" t="str">
            <v>1</v>
          </cell>
          <cell r="AG320">
            <v>3</v>
          </cell>
          <cell r="AH320">
            <v>2</v>
          </cell>
          <cell r="AI320">
            <v>7</v>
          </cell>
        </row>
        <row r="321">
          <cell r="B321">
            <v>8116</v>
          </cell>
          <cell r="C321" t="str">
            <v>Other Cleaners</v>
          </cell>
          <cell r="D321" t="str">
            <v>15,000</v>
          </cell>
          <cell r="E321" t="str">
            <v>50.0</v>
          </cell>
          <cell r="F321">
            <v>1385</v>
          </cell>
          <cell r="G321" t="str">
            <v>n/a</v>
          </cell>
          <cell r="I321">
            <v>-8.5</v>
          </cell>
          <cell r="K321" t="str">
            <v>Stable</v>
          </cell>
          <cell r="O321">
            <v>5</v>
          </cell>
          <cell r="Q321" t="str">
            <v>n/a</v>
          </cell>
          <cell r="R321" t="str">
            <v>n/a</v>
          </cell>
          <cell r="S321">
            <v>1</v>
          </cell>
          <cell r="T321" t="str">
            <v>n/a</v>
          </cell>
          <cell r="W321">
            <v>9000</v>
          </cell>
          <cell r="X321" t="str">
            <v>9,000</v>
          </cell>
          <cell r="Y321" t="str">
            <v>14,600</v>
          </cell>
          <cell r="Z321" t="str">
            <v>Entry level</v>
          </cell>
          <cell r="AA321">
            <v>5</v>
          </cell>
          <cell r="AB321">
            <v>88</v>
          </cell>
          <cell r="AC321">
            <v>12</v>
          </cell>
          <cell r="AD321" t="str">
            <v>16,400</v>
          </cell>
          <cell r="AE321" t="str">
            <v>1,800</v>
          </cell>
          <cell r="AF321" t="str">
            <v>3</v>
          </cell>
          <cell r="AG321">
            <v>3</v>
          </cell>
          <cell r="AH321">
            <v>2</v>
          </cell>
          <cell r="AI321">
            <v>1</v>
          </cell>
        </row>
        <row r="322">
          <cell r="B322">
            <v>8211</v>
          </cell>
          <cell r="C322" t="str">
            <v>Building and Plumbing Labourers</v>
          </cell>
          <cell r="D322" t="str">
            <v>59,800</v>
          </cell>
          <cell r="E322" t="str">
            <v>76.0</v>
          </cell>
          <cell r="F322">
            <v>1458</v>
          </cell>
          <cell r="G322" t="str">
            <v>n/a</v>
          </cell>
          <cell r="I322">
            <v>9</v>
          </cell>
          <cell r="K322" t="str">
            <v>Moderate</v>
          </cell>
          <cell r="O322">
            <v>8</v>
          </cell>
          <cell r="Q322" t="str">
            <v>n/a</v>
          </cell>
          <cell r="R322" t="str">
            <v>n/a</v>
          </cell>
          <cell r="S322">
            <v>4</v>
          </cell>
          <cell r="T322" t="str">
            <v>n/a</v>
          </cell>
          <cell r="W322">
            <v>70000</v>
          </cell>
          <cell r="X322" t="str">
            <v>70,000</v>
          </cell>
          <cell r="Y322" t="str">
            <v>63,700</v>
          </cell>
          <cell r="Z322" t="str">
            <v>Entry level</v>
          </cell>
          <cell r="AA322">
            <v>5</v>
          </cell>
          <cell r="AB322">
            <v>98</v>
          </cell>
          <cell r="AC322">
            <v>3</v>
          </cell>
          <cell r="AD322" t="str">
            <v>54,900</v>
          </cell>
          <cell r="AE322" t="str">
            <v>14,000</v>
          </cell>
          <cell r="AF322" t="str">
            <v>3</v>
          </cell>
          <cell r="AG322">
            <v>5</v>
          </cell>
          <cell r="AH322">
            <v>3</v>
          </cell>
          <cell r="AI322">
            <v>1</v>
          </cell>
        </row>
        <row r="323">
          <cell r="B323">
            <v>8212</v>
          </cell>
          <cell r="C323" t="str">
            <v>Concreters</v>
          </cell>
          <cell r="D323" t="str">
            <v>27,500</v>
          </cell>
          <cell r="E323" t="str">
            <v>79.0</v>
          </cell>
          <cell r="F323">
            <v>2100</v>
          </cell>
          <cell r="G323" t="str">
            <v>n/a</v>
          </cell>
          <cell r="I323">
            <v>-22.9</v>
          </cell>
          <cell r="K323" t="str">
            <v>Stable</v>
          </cell>
          <cell r="O323">
            <v>8</v>
          </cell>
          <cell r="Q323" t="str">
            <v>n/a</v>
          </cell>
          <cell r="R323" t="str">
            <v>n/a</v>
          </cell>
          <cell r="S323">
            <v>1</v>
          </cell>
          <cell r="T323" t="str">
            <v>n/a</v>
          </cell>
          <cell r="W323">
            <v>51000</v>
          </cell>
          <cell r="X323" t="str">
            <v>51,000</v>
          </cell>
          <cell r="Y323" t="str">
            <v>28,000</v>
          </cell>
          <cell r="Z323" t="str">
            <v>Entry level</v>
          </cell>
          <cell r="AA323">
            <v>5</v>
          </cell>
          <cell r="AB323">
            <v>99</v>
          </cell>
          <cell r="AC323">
            <v>1</v>
          </cell>
          <cell r="AD323" t="str">
            <v>35,700</v>
          </cell>
          <cell r="AE323" t="str">
            <v>10,200</v>
          </cell>
          <cell r="AF323" t="str">
            <v>4</v>
          </cell>
          <cell r="AG323">
            <v>4</v>
          </cell>
          <cell r="AH323">
            <v>2</v>
          </cell>
          <cell r="AI323">
            <v>1</v>
          </cell>
        </row>
        <row r="324">
          <cell r="B324">
            <v>8213</v>
          </cell>
          <cell r="C324" t="str">
            <v>Fencers</v>
          </cell>
          <cell r="D324" t="str">
            <v>15,000</v>
          </cell>
          <cell r="E324" t="str">
            <v>71.0</v>
          </cell>
          <cell r="F324">
            <v>1132</v>
          </cell>
          <cell r="G324" t="str">
            <v>n/a</v>
          </cell>
          <cell r="I324">
            <v>117.7</v>
          </cell>
          <cell r="K324" t="str">
            <v>Moderate</v>
          </cell>
          <cell r="O324">
            <v>7</v>
          </cell>
          <cell r="Q324" t="str">
            <v>n/a</v>
          </cell>
          <cell r="R324" t="str">
            <v>n/a</v>
          </cell>
          <cell r="S324">
            <v>5</v>
          </cell>
          <cell r="T324" t="str">
            <v>n/a</v>
          </cell>
          <cell r="W324">
            <v>9000</v>
          </cell>
          <cell r="X324" t="str">
            <v>9,000</v>
          </cell>
          <cell r="Y324" t="str">
            <v>15,400</v>
          </cell>
          <cell r="Z324" t="str">
            <v>Lower skill</v>
          </cell>
          <cell r="AA324">
            <v>4</v>
          </cell>
          <cell r="AB324">
            <v>96</v>
          </cell>
          <cell r="AC324">
            <v>4</v>
          </cell>
          <cell r="AD324" t="str">
            <v>6,900</v>
          </cell>
          <cell r="AE324" t="str">
            <v>1,800</v>
          </cell>
          <cell r="AF324" t="str">
            <v>2</v>
          </cell>
          <cell r="AG324">
            <v>3</v>
          </cell>
          <cell r="AH324">
            <v>3</v>
          </cell>
          <cell r="AI324">
            <v>1</v>
          </cell>
        </row>
        <row r="325">
          <cell r="B325">
            <v>8214</v>
          </cell>
          <cell r="C325" t="str">
            <v>Insulation and Home Improvement Installers</v>
          </cell>
          <cell r="D325" t="str">
            <v>18,900</v>
          </cell>
          <cell r="E325" t="str">
            <v>78.0</v>
          </cell>
          <cell r="F325">
            <v>1442</v>
          </cell>
          <cell r="G325" t="str">
            <v>n/a</v>
          </cell>
          <cell r="I325">
            <v>3.3</v>
          </cell>
          <cell r="K325" t="str">
            <v>Moderate</v>
          </cell>
          <cell r="O325">
            <v>8</v>
          </cell>
          <cell r="Q325" t="str">
            <v>n/a</v>
          </cell>
          <cell r="R325" t="str">
            <v>n/a</v>
          </cell>
          <cell r="S325">
            <v>3</v>
          </cell>
          <cell r="T325" t="str">
            <v>n/a</v>
          </cell>
          <cell r="W325">
            <v>25000</v>
          </cell>
          <cell r="X325" t="str">
            <v>25,000</v>
          </cell>
          <cell r="Y325" t="str">
            <v>19,800</v>
          </cell>
          <cell r="Z325" t="str">
            <v>Lower skill</v>
          </cell>
          <cell r="AA325">
            <v>4</v>
          </cell>
          <cell r="AB325">
            <v>97</v>
          </cell>
          <cell r="AC325">
            <v>3</v>
          </cell>
          <cell r="AD325" t="str">
            <v>18,300</v>
          </cell>
          <cell r="AE325" t="str">
            <v>5,000</v>
          </cell>
          <cell r="AF325" t="str">
            <v>3</v>
          </cell>
          <cell r="AG325">
            <v>3</v>
          </cell>
          <cell r="AH325">
            <v>3</v>
          </cell>
          <cell r="AI325">
            <v>1</v>
          </cell>
        </row>
        <row r="326">
          <cell r="B326">
            <v>8215</v>
          </cell>
          <cell r="C326" t="str">
            <v>Paving and Surfacing Labourers</v>
          </cell>
          <cell r="D326" t="str">
            <v>3,200</v>
          </cell>
          <cell r="E326" t="str">
            <v>88.0</v>
          </cell>
          <cell r="F326">
            <v>1192</v>
          </cell>
          <cell r="G326" t="str">
            <v>n/a</v>
          </cell>
          <cell r="I326">
            <v>-65.7</v>
          </cell>
          <cell r="K326" t="str">
            <v>Stable</v>
          </cell>
          <cell r="O326">
            <v>9</v>
          </cell>
          <cell r="Q326" t="str">
            <v>n/a</v>
          </cell>
          <cell r="R326" t="str">
            <v>n/a</v>
          </cell>
          <cell r="S326">
            <v>1</v>
          </cell>
          <cell r="T326" t="str">
            <v>n/a</v>
          </cell>
          <cell r="W326">
            <v>8000</v>
          </cell>
          <cell r="X326" t="str">
            <v>8,000</v>
          </cell>
          <cell r="Y326" t="str">
            <v>3,300</v>
          </cell>
          <cell r="Z326" t="str">
            <v>Entry level</v>
          </cell>
          <cell r="AA326">
            <v>5</v>
          </cell>
          <cell r="AB326">
            <v>98</v>
          </cell>
          <cell r="AC326">
            <v>2</v>
          </cell>
          <cell r="AD326" t="str">
            <v>9,300</v>
          </cell>
          <cell r="AE326" t="str">
            <v>1,600</v>
          </cell>
          <cell r="AF326" t="str">
            <v>2</v>
          </cell>
          <cell r="AG326">
            <v>1</v>
          </cell>
          <cell r="AH326">
            <v>2</v>
          </cell>
          <cell r="AI326">
            <v>1</v>
          </cell>
        </row>
        <row r="327">
          <cell r="B327">
            <v>8216</v>
          </cell>
          <cell r="C327" t="str">
            <v>Railway Track Workers</v>
          </cell>
          <cell r="D327" t="str">
            <v>4,200</v>
          </cell>
          <cell r="E327" t="str">
            <v>90.0</v>
          </cell>
          <cell r="F327">
            <v>2074</v>
          </cell>
          <cell r="G327" t="str">
            <v>n/a</v>
          </cell>
          <cell r="I327">
            <v>-2.5</v>
          </cell>
          <cell r="K327" t="str">
            <v>Moderate</v>
          </cell>
          <cell r="O327">
            <v>9</v>
          </cell>
          <cell r="Q327" t="str">
            <v>n/a</v>
          </cell>
          <cell r="R327" t="str">
            <v>n/a</v>
          </cell>
          <cell r="S327">
            <v>2</v>
          </cell>
          <cell r="T327" t="str">
            <v>n/a</v>
          </cell>
          <cell r="W327">
            <v>4000</v>
          </cell>
          <cell r="X327" t="str">
            <v>4,000</v>
          </cell>
          <cell r="Y327" t="str">
            <v>4,400</v>
          </cell>
          <cell r="Z327" t="str">
            <v>Lower skill</v>
          </cell>
          <cell r="AA327">
            <v>4</v>
          </cell>
          <cell r="AB327">
            <v>96</v>
          </cell>
          <cell r="AC327">
            <v>4</v>
          </cell>
          <cell r="AD327" t="str">
            <v>4,300</v>
          </cell>
          <cell r="AE327" t="str">
            <v>800</v>
          </cell>
          <cell r="AF327" t="str">
            <v>4</v>
          </cell>
          <cell r="AG327">
            <v>1</v>
          </cell>
          <cell r="AH327">
            <v>3</v>
          </cell>
          <cell r="AI327">
            <v>1</v>
          </cell>
        </row>
        <row r="328">
          <cell r="B328">
            <v>8217</v>
          </cell>
          <cell r="C328" t="str">
            <v>Structural Steel Construction Workers</v>
          </cell>
          <cell r="D328" t="str">
            <v>23,900</v>
          </cell>
          <cell r="E328" t="str">
            <v>85.0</v>
          </cell>
          <cell r="F328">
            <v>2100</v>
          </cell>
          <cell r="G328" t="str">
            <v>n/a</v>
          </cell>
          <cell r="I328">
            <v>-19.2</v>
          </cell>
          <cell r="K328" t="str">
            <v>Moderate</v>
          </cell>
          <cell r="O328">
            <v>9</v>
          </cell>
          <cell r="Q328" t="str">
            <v>n/a</v>
          </cell>
          <cell r="R328" t="str">
            <v>n/a</v>
          </cell>
          <cell r="S328">
            <v>1</v>
          </cell>
          <cell r="T328" t="str">
            <v>n/a</v>
          </cell>
          <cell r="W328">
            <v>31000</v>
          </cell>
          <cell r="X328" t="str">
            <v>31,000</v>
          </cell>
          <cell r="Y328" t="str">
            <v>25,500</v>
          </cell>
          <cell r="Z328" t="str">
            <v>Lower skill</v>
          </cell>
          <cell r="AA328">
            <v>4</v>
          </cell>
          <cell r="AB328">
            <v>99</v>
          </cell>
          <cell r="AC328">
            <v>1</v>
          </cell>
          <cell r="AD328" t="str">
            <v>29,600</v>
          </cell>
          <cell r="AE328" t="str">
            <v>6,200</v>
          </cell>
          <cell r="AF328" t="str">
            <v>5</v>
          </cell>
          <cell r="AG328">
            <v>3</v>
          </cell>
          <cell r="AH328">
            <v>3</v>
          </cell>
          <cell r="AI328">
            <v>1</v>
          </cell>
        </row>
        <row r="329">
          <cell r="B329">
            <v>8219</v>
          </cell>
          <cell r="C329" t="str">
            <v>Other Construction and Mining Labourers</v>
          </cell>
          <cell r="D329" t="str">
            <v>8,700</v>
          </cell>
          <cell r="E329" t="str">
            <v>81.0</v>
          </cell>
          <cell r="F329">
            <v>1683</v>
          </cell>
          <cell r="G329" t="str">
            <v>n/a</v>
          </cell>
          <cell r="I329">
            <v>22.9</v>
          </cell>
          <cell r="K329" t="str">
            <v>Moderate</v>
          </cell>
          <cell r="O329">
            <v>8</v>
          </cell>
          <cell r="Q329" t="str">
            <v>n/a</v>
          </cell>
          <cell r="R329" t="str">
            <v>n/a</v>
          </cell>
          <cell r="S329">
            <v>5</v>
          </cell>
          <cell r="T329" t="str">
            <v>n/a</v>
          </cell>
          <cell r="W329">
            <v>6000</v>
          </cell>
          <cell r="X329" t="str">
            <v>6,000</v>
          </cell>
          <cell r="Y329" t="str">
            <v>9,100</v>
          </cell>
          <cell r="Z329" t="str">
            <v>Entry level</v>
          </cell>
          <cell r="AA329">
            <v>5</v>
          </cell>
          <cell r="AB329">
            <v>95</v>
          </cell>
          <cell r="AC329">
            <v>5</v>
          </cell>
          <cell r="AD329" t="str">
            <v>7,100</v>
          </cell>
          <cell r="AE329" t="str">
            <v>1,200</v>
          </cell>
          <cell r="AF329" t="str">
            <v>5</v>
          </cell>
          <cell r="AG329">
            <v>2</v>
          </cell>
          <cell r="AH329">
            <v>3</v>
          </cell>
          <cell r="AI329">
            <v>1</v>
          </cell>
        </row>
        <row r="330">
          <cell r="B330">
            <v>8311</v>
          </cell>
          <cell r="C330" t="str">
            <v>Food and Drink Factory Workers</v>
          </cell>
          <cell r="D330" t="str">
            <v>33,300</v>
          </cell>
          <cell r="E330" t="str">
            <v>75.0</v>
          </cell>
          <cell r="F330">
            <v>1208</v>
          </cell>
          <cell r="G330" t="str">
            <v>n/a</v>
          </cell>
          <cell r="I330">
            <v>13.7</v>
          </cell>
          <cell r="K330" t="str">
            <v>Moderate</v>
          </cell>
          <cell r="O330">
            <v>8</v>
          </cell>
          <cell r="Q330" t="str">
            <v>n/a</v>
          </cell>
          <cell r="R330" t="str">
            <v>n/a</v>
          </cell>
          <cell r="S330">
            <v>4</v>
          </cell>
          <cell r="T330" t="str">
            <v>n/a</v>
          </cell>
          <cell r="W330">
            <v>24000</v>
          </cell>
          <cell r="X330" t="str">
            <v>24,000</v>
          </cell>
          <cell r="Y330" t="str">
            <v>35,500</v>
          </cell>
          <cell r="Z330" t="str">
            <v>Entry level</v>
          </cell>
          <cell r="AA330">
            <v>5</v>
          </cell>
          <cell r="AB330">
            <v>70</v>
          </cell>
          <cell r="AC330">
            <v>30</v>
          </cell>
          <cell r="AD330" t="str">
            <v>29,200</v>
          </cell>
          <cell r="AE330" t="str">
            <v>4,800</v>
          </cell>
          <cell r="AF330" t="str">
            <v>2</v>
          </cell>
          <cell r="AG330">
            <v>4</v>
          </cell>
          <cell r="AH330">
            <v>3</v>
          </cell>
          <cell r="AI330">
            <v>3</v>
          </cell>
        </row>
        <row r="331">
          <cell r="B331">
            <v>8312</v>
          </cell>
          <cell r="C331" t="str">
            <v>Meat Boners and Slicers, and Slaughterers</v>
          </cell>
          <cell r="D331" t="str">
            <v>8,900</v>
          </cell>
          <cell r="E331" t="str">
            <v>74.0</v>
          </cell>
          <cell r="F331">
            <v>1202</v>
          </cell>
          <cell r="G331" t="str">
            <v>n/a</v>
          </cell>
          <cell r="I331">
            <v>-24.8</v>
          </cell>
          <cell r="K331" t="str">
            <v>Stable</v>
          </cell>
          <cell r="O331">
            <v>7</v>
          </cell>
          <cell r="Q331" t="str">
            <v>n/a</v>
          </cell>
          <cell r="R331" t="str">
            <v>n/a</v>
          </cell>
          <cell r="S331">
            <v>1</v>
          </cell>
          <cell r="T331" t="str">
            <v>n/a</v>
          </cell>
          <cell r="W331">
            <v>5000</v>
          </cell>
          <cell r="X331" t="str">
            <v>5,000</v>
          </cell>
          <cell r="Y331" t="str">
            <v>8,800</v>
          </cell>
          <cell r="Z331" t="str">
            <v>Lower skill</v>
          </cell>
          <cell r="AA331">
            <v>4</v>
          </cell>
          <cell r="AB331">
            <v>88</v>
          </cell>
          <cell r="AC331">
            <v>12</v>
          </cell>
          <cell r="AD331" t="str">
            <v>11,900</v>
          </cell>
          <cell r="AE331" t="str">
            <v>1,000</v>
          </cell>
          <cell r="AF331" t="str">
            <v>2</v>
          </cell>
          <cell r="AG331">
            <v>2</v>
          </cell>
          <cell r="AH331">
            <v>2</v>
          </cell>
          <cell r="AI331">
            <v>1</v>
          </cell>
        </row>
        <row r="332">
          <cell r="B332">
            <v>8313</v>
          </cell>
          <cell r="C332" t="str">
            <v>Meat, Poultry and Seafood Process Workers</v>
          </cell>
          <cell r="D332" t="str">
            <v>14,600</v>
          </cell>
          <cell r="E332" t="str">
            <v>72.0</v>
          </cell>
          <cell r="F332">
            <v>1028</v>
          </cell>
          <cell r="G332" t="str">
            <v>n/a</v>
          </cell>
          <cell r="I332">
            <v>-5.7</v>
          </cell>
          <cell r="K332" t="str">
            <v>Decline</v>
          </cell>
          <cell r="O332">
            <v>7</v>
          </cell>
          <cell r="Q332" t="str">
            <v>n/a</v>
          </cell>
          <cell r="R332" t="str">
            <v>n/a</v>
          </cell>
          <cell r="S332">
            <v>1</v>
          </cell>
          <cell r="T332" t="str">
            <v>n/a</v>
          </cell>
          <cell r="W332">
            <v>13000</v>
          </cell>
          <cell r="X332" t="str">
            <v>13,000</v>
          </cell>
          <cell r="Y332" t="str">
            <v>14,000</v>
          </cell>
          <cell r="Z332" t="str">
            <v>Entry level</v>
          </cell>
          <cell r="AA332">
            <v>5</v>
          </cell>
          <cell r="AB332">
            <v>72</v>
          </cell>
          <cell r="AC332">
            <v>28</v>
          </cell>
          <cell r="AD332" t="str">
            <v>15,500</v>
          </cell>
          <cell r="AE332" t="str">
            <v>2,600</v>
          </cell>
          <cell r="AF332" t="str">
            <v>1</v>
          </cell>
          <cell r="AG332">
            <v>3</v>
          </cell>
          <cell r="AH332">
            <v>1</v>
          </cell>
          <cell r="AI332">
            <v>3</v>
          </cell>
        </row>
        <row r="333">
          <cell r="B333">
            <v>8321</v>
          </cell>
          <cell r="C333" t="str">
            <v>Packers</v>
          </cell>
          <cell r="D333" t="str">
            <v>72,300</v>
          </cell>
          <cell r="E333" t="str">
            <v>55.0</v>
          </cell>
          <cell r="F333">
            <v>908</v>
          </cell>
          <cell r="G333" t="str">
            <v>n/a</v>
          </cell>
          <cell r="I333">
            <v>8.9</v>
          </cell>
          <cell r="K333" t="str">
            <v>Moderate</v>
          </cell>
          <cell r="O333">
            <v>6</v>
          </cell>
          <cell r="Q333" t="str">
            <v>n/a</v>
          </cell>
          <cell r="R333" t="str">
            <v>n/a</v>
          </cell>
          <cell r="S333">
            <v>4</v>
          </cell>
          <cell r="T333" t="str">
            <v>n/a</v>
          </cell>
          <cell r="W333">
            <v>44000</v>
          </cell>
          <cell r="X333" t="str">
            <v>44,000</v>
          </cell>
          <cell r="Y333" t="str">
            <v>75,200</v>
          </cell>
          <cell r="Z333" t="str">
            <v>Entry level</v>
          </cell>
          <cell r="AA333">
            <v>5</v>
          </cell>
          <cell r="AB333">
            <v>41</v>
          </cell>
          <cell r="AC333">
            <v>59</v>
          </cell>
          <cell r="AD333" t="str">
            <v>66,400</v>
          </cell>
          <cell r="AE333" t="str">
            <v>8,800</v>
          </cell>
          <cell r="AF333" t="str">
            <v>1</v>
          </cell>
          <cell r="AG333">
            <v>5</v>
          </cell>
          <cell r="AH333">
            <v>3</v>
          </cell>
          <cell r="AI333">
            <v>6</v>
          </cell>
        </row>
        <row r="334">
          <cell r="B334">
            <v>8322</v>
          </cell>
          <cell r="C334" t="str">
            <v>Product Assemblers</v>
          </cell>
          <cell r="D334" t="str">
            <v>30,600</v>
          </cell>
          <cell r="E334" t="str">
            <v>82.0</v>
          </cell>
          <cell r="F334">
            <v>963</v>
          </cell>
          <cell r="G334" t="str">
            <v>n/a</v>
          </cell>
          <cell r="I334">
            <v>5.6</v>
          </cell>
          <cell r="K334" t="str">
            <v>Stable</v>
          </cell>
          <cell r="O334">
            <v>8</v>
          </cell>
          <cell r="Q334" t="str">
            <v>n/a</v>
          </cell>
          <cell r="R334" t="str">
            <v>n/a</v>
          </cell>
          <cell r="S334">
            <v>3</v>
          </cell>
          <cell r="T334" t="str">
            <v>n/a</v>
          </cell>
          <cell r="W334">
            <v>25000</v>
          </cell>
          <cell r="X334" t="str">
            <v>25,000</v>
          </cell>
          <cell r="Y334" t="str">
            <v>30,300</v>
          </cell>
          <cell r="Z334" t="str">
            <v>Entry level</v>
          </cell>
          <cell r="AA334">
            <v>5</v>
          </cell>
          <cell r="AB334">
            <v>76</v>
          </cell>
          <cell r="AC334">
            <v>25</v>
          </cell>
          <cell r="AD334" t="str">
            <v>29,000</v>
          </cell>
          <cell r="AE334" t="str">
            <v>5,000</v>
          </cell>
          <cell r="AF334" t="str">
            <v>1</v>
          </cell>
          <cell r="AG334">
            <v>4</v>
          </cell>
          <cell r="AH334">
            <v>2</v>
          </cell>
          <cell r="AI334">
            <v>3</v>
          </cell>
        </row>
        <row r="335">
          <cell r="B335">
            <v>8391</v>
          </cell>
          <cell r="C335" t="str">
            <v>Metal Engineering Process Workers</v>
          </cell>
          <cell r="D335" t="str">
            <v>8,100</v>
          </cell>
          <cell r="E335" t="str">
            <v>85.0</v>
          </cell>
          <cell r="F335">
            <v>976</v>
          </cell>
          <cell r="G335" t="str">
            <v>n/a</v>
          </cell>
          <cell r="I335">
            <v>-13.5</v>
          </cell>
          <cell r="K335" t="str">
            <v>Decline</v>
          </cell>
          <cell r="O335">
            <v>9</v>
          </cell>
          <cell r="Q335" t="str">
            <v>n/a</v>
          </cell>
          <cell r="R335" t="str">
            <v>n/a</v>
          </cell>
          <cell r="S335">
            <v>1</v>
          </cell>
          <cell r="T335" t="str">
            <v>n/a</v>
          </cell>
          <cell r="W335">
            <v>7000</v>
          </cell>
          <cell r="X335" t="str">
            <v>7,000</v>
          </cell>
          <cell r="Y335" t="str">
            <v>7,300</v>
          </cell>
          <cell r="Z335" t="str">
            <v>Entry level</v>
          </cell>
          <cell r="AA335">
            <v>5</v>
          </cell>
          <cell r="AB335">
            <v>94</v>
          </cell>
          <cell r="AC335">
            <v>6</v>
          </cell>
          <cell r="AD335" t="str">
            <v>9,400</v>
          </cell>
          <cell r="AE335" t="str">
            <v>1,400</v>
          </cell>
          <cell r="AF335" t="str">
            <v>1</v>
          </cell>
          <cell r="AG335">
            <v>2</v>
          </cell>
          <cell r="AH335">
            <v>1</v>
          </cell>
          <cell r="AI335">
            <v>1</v>
          </cell>
        </row>
        <row r="336">
          <cell r="B336">
            <v>8392</v>
          </cell>
          <cell r="C336" t="str">
            <v>Plastics and Rubber Factory Workers</v>
          </cell>
          <cell r="D336" t="str">
            <v>1,500</v>
          </cell>
          <cell r="E336" t="str">
            <v>80.0</v>
          </cell>
          <cell r="F336">
            <v>1027</v>
          </cell>
          <cell r="G336" t="str">
            <v>n/a</v>
          </cell>
          <cell r="I336">
            <v>-59</v>
          </cell>
          <cell r="K336" t="str">
            <v>Decline</v>
          </cell>
          <cell r="O336">
            <v>8</v>
          </cell>
          <cell r="Q336" t="str">
            <v>n/a</v>
          </cell>
          <cell r="R336" t="str">
            <v>n/a</v>
          </cell>
          <cell r="S336">
            <v>1</v>
          </cell>
          <cell r="T336" t="str">
            <v>n/a</v>
          </cell>
          <cell r="W336">
            <v>3000</v>
          </cell>
          <cell r="X336" t="str">
            <v>3,000</v>
          </cell>
          <cell r="Y336" t="str">
            <v>1,200</v>
          </cell>
          <cell r="Z336" t="str">
            <v>Entry level</v>
          </cell>
          <cell r="AA336">
            <v>5</v>
          </cell>
          <cell r="AB336">
            <v>76</v>
          </cell>
          <cell r="AC336">
            <v>25</v>
          </cell>
          <cell r="AD336" t="str">
            <v>3,700</v>
          </cell>
          <cell r="AE336" t="str">
            <v>600</v>
          </cell>
          <cell r="AF336" t="str">
            <v>1</v>
          </cell>
          <cell r="AG336">
            <v>1</v>
          </cell>
          <cell r="AH336">
            <v>1</v>
          </cell>
          <cell r="AI336">
            <v>3</v>
          </cell>
        </row>
        <row r="337">
          <cell r="B337">
            <v>8393</v>
          </cell>
          <cell r="C337" t="str">
            <v>Product Quality Controllers</v>
          </cell>
          <cell r="D337" t="str">
            <v>11,500</v>
          </cell>
          <cell r="E337" t="str">
            <v>80.0</v>
          </cell>
          <cell r="F337">
            <v>1314</v>
          </cell>
          <cell r="G337" t="str">
            <v>n/a</v>
          </cell>
          <cell r="I337">
            <v>0.4</v>
          </cell>
          <cell r="K337" t="str">
            <v>Stable</v>
          </cell>
          <cell r="O337">
            <v>8</v>
          </cell>
          <cell r="Q337" t="str">
            <v>n/a</v>
          </cell>
          <cell r="R337" t="str">
            <v>n/a</v>
          </cell>
          <cell r="S337">
            <v>2</v>
          </cell>
          <cell r="T337" t="str">
            <v>n/a</v>
          </cell>
          <cell r="W337">
            <v>9000</v>
          </cell>
          <cell r="X337" t="str">
            <v>9,000</v>
          </cell>
          <cell r="Y337" t="str">
            <v>11,500</v>
          </cell>
          <cell r="Z337" t="str">
            <v>Lower skill</v>
          </cell>
          <cell r="AA337">
            <v>4</v>
          </cell>
          <cell r="AB337">
            <v>54</v>
          </cell>
          <cell r="AC337">
            <v>46</v>
          </cell>
          <cell r="AD337" t="str">
            <v>11,400</v>
          </cell>
          <cell r="AE337" t="str">
            <v>1,800</v>
          </cell>
          <cell r="AF337" t="str">
            <v>3</v>
          </cell>
          <cell r="AG337">
            <v>3</v>
          </cell>
          <cell r="AH337">
            <v>2</v>
          </cell>
          <cell r="AI337">
            <v>5</v>
          </cell>
        </row>
        <row r="338">
          <cell r="B338">
            <v>8394</v>
          </cell>
          <cell r="C338" t="str">
            <v>Timber and Wood Process Workers</v>
          </cell>
          <cell r="D338" t="str">
            <v>5,200</v>
          </cell>
          <cell r="E338" t="str">
            <v>79.0</v>
          </cell>
          <cell r="F338">
            <v>1013</v>
          </cell>
          <cell r="G338" t="str">
            <v>n/a</v>
          </cell>
          <cell r="I338">
            <v>3.9</v>
          </cell>
          <cell r="K338" t="str">
            <v>Decline</v>
          </cell>
          <cell r="O338">
            <v>8</v>
          </cell>
          <cell r="Q338" t="str">
            <v>n/a</v>
          </cell>
          <cell r="R338" t="str">
            <v>n/a</v>
          </cell>
          <cell r="S338">
            <v>3</v>
          </cell>
          <cell r="T338" t="str">
            <v>n/a</v>
          </cell>
          <cell r="W338">
            <v>2000</v>
          </cell>
          <cell r="X338" t="str">
            <v>2,000</v>
          </cell>
          <cell r="Y338" t="str">
            <v>4,400</v>
          </cell>
          <cell r="Z338" t="str">
            <v>Entry level</v>
          </cell>
          <cell r="AA338">
            <v>5</v>
          </cell>
          <cell r="AB338">
            <v>92</v>
          </cell>
          <cell r="AC338">
            <v>8</v>
          </cell>
          <cell r="AD338" t="str">
            <v>5,000</v>
          </cell>
          <cell r="AE338" t="str">
            <v>400</v>
          </cell>
          <cell r="AF338" t="str">
            <v>1</v>
          </cell>
          <cell r="AG338">
            <v>2</v>
          </cell>
          <cell r="AH338">
            <v>1</v>
          </cell>
          <cell r="AI338">
            <v>1</v>
          </cell>
        </row>
        <row r="339">
          <cell r="B339">
            <v>8399</v>
          </cell>
          <cell r="C339" t="str">
            <v>Other Factory Process Workers</v>
          </cell>
          <cell r="D339" t="str">
            <v>13,600</v>
          </cell>
          <cell r="E339" t="str">
            <v>68.0</v>
          </cell>
          <cell r="F339">
            <v>945</v>
          </cell>
          <cell r="G339" t="str">
            <v>n/a</v>
          </cell>
          <cell r="I339">
            <v>17.2</v>
          </cell>
          <cell r="K339" t="str">
            <v>Stable</v>
          </cell>
          <cell r="O339">
            <v>7</v>
          </cell>
          <cell r="Q339" t="str">
            <v>n/a</v>
          </cell>
          <cell r="R339" t="str">
            <v>n/a</v>
          </cell>
          <cell r="S339">
            <v>5</v>
          </cell>
          <cell r="T339" t="str">
            <v>n/a</v>
          </cell>
          <cell r="W339">
            <v>8000</v>
          </cell>
          <cell r="X339" t="str">
            <v>8,000</v>
          </cell>
          <cell r="Y339" t="str">
            <v>13,800</v>
          </cell>
          <cell r="Z339" t="str">
            <v>Entry level</v>
          </cell>
          <cell r="AA339">
            <v>5</v>
          </cell>
          <cell r="AB339">
            <v>77</v>
          </cell>
          <cell r="AC339">
            <v>23</v>
          </cell>
          <cell r="AD339" t="str">
            <v>11,600</v>
          </cell>
          <cell r="AE339" t="str">
            <v>1,600</v>
          </cell>
          <cell r="AF339" t="str">
            <v>1</v>
          </cell>
          <cell r="AG339">
            <v>3</v>
          </cell>
          <cell r="AH339">
            <v>2</v>
          </cell>
          <cell r="AI339">
            <v>2</v>
          </cell>
        </row>
        <row r="340">
          <cell r="B340">
            <v>8411</v>
          </cell>
          <cell r="C340" t="str">
            <v>Aquaculture Workers</v>
          </cell>
          <cell r="D340" t="str">
            <v>410</v>
          </cell>
          <cell r="E340" t="str">
            <v>68.0</v>
          </cell>
          <cell r="F340" t="str">
            <v>n/a</v>
          </cell>
          <cell r="G340" t="str">
            <v>n/a</v>
          </cell>
          <cell r="I340">
            <v>-61.2</v>
          </cell>
          <cell r="K340" t="str">
            <v>Moderate</v>
          </cell>
          <cell r="O340">
            <v>7</v>
          </cell>
          <cell r="Q340" t="str">
            <v>n/a</v>
          </cell>
          <cell r="R340" t="str">
            <v>n/a</v>
          </cell>
          <cell r="S340">
            <v>1</v>
          </cell>
          <cell r="T340" t="str">
            <v>n/a</v>
          </cell>
          <cell r="W340">
            <v>1000</v>
          </cell>
          <cell r="X340" t="str">
            <v>1,000</v>
          </cell>
          <cell r="Y340" t="str">
            <v>400</v>
          </cell>
          <cell r="Z340" t="str">
            <v>Entry level</v>
          </cell>
          <cell r="AA340">
            <v>5</v>
          </cell>
          <cell r="AB340">
            <v>86</v>
          </cell>
          <cell r="AC340">
            <v>14</v>
          </cell>
          <cell r="AD340" t="str">
            <v>1,000</v>
          </cell>
          <cell r="AE340" t="str">
            <v>200</v>
          </cell>
          <cell r="AF340" t="str">
            <v>n/a</v>
          </cell>
          <cell r="AG340">
            <v>1</v>
          </cell>
          <cell r="AH340">
            <v>3</v>
          </cell>
          <cell r="AI340">
            <v>1</v>
          </cell>
        </row>
        <row r="341">
          <cell r="B341">
            <v>8412</v>
          </cell>
          <cell r="C341" t="str">
            <v>Crop Farm Workers</v>
          </cell>
          <cell r="D341" t="str">
            <v>27,300</v>
          </cell>
          <cell r="E341" t="str">
            <v>61.0</v>
          </cell>
          <cell r="F341">
            <v>948</v>
          </cell>
          <cell r="G341" t="str">
            <v>n/a</v>
          </cell>
          <cell r="I341">
            <v>3.2</v>
          </cell>
          <cell r="K341" t="str">
            <v>Stable</v>
          </cell>
          <cell r="O341">
            <v>6</v>
          </cell>
          <cell r="Q341" t="str">
            <v>n/a</v>
          </cell>
          <cell r="R341" t="str">
            <v>n/a</v>
          </cell>
          <cell r="S341">
            <v>3</v>
          </cell>
          <cell r="T341" t="str">
            <v>n/a</v>
          </cell>
          <cell r="W341">
            <v>22000</v>
          </cell>
          <cell r="X341" t="str">
            <v>22,000</v>
          </cell>
          <cell r="Y341" t="str">
            <v>26,900</v>
          </cell>
          <cell r="Z341" t="str">
            <v>Entry level</v>
          </cell>
          <cell r="AA341">
            <v>5</v>
          </cell>
          <cell r="AB341">
            <v>69</v>
          </cell>
          <cell r="AC341">
            <v>31</v>
          </cell>
          <cell r="AD341" t="str">
            <v>26,400</v>
          </cell>
          <cell r="AE341" t="str">
            <v>4,400</v>
          </cell>
          <cell r="AF341" t="str">
            <v>1</v>
          </cell>
          <cell r="AG341">
            <v>4</v>
          </cell>
          <cell r="AH341">
            <v>2</v>
          </cell>
          <cell r="AI341">
            <v>3</v>
          </cell>
        </row>
        <row r="342">
          <cell r="B342">
            <v>8413</v>
          </cell>
          <cell r="C342" t="str">
            <v>Forestry and Logging Workers</v>
          </cell>
          <cell r="D342" t="str">
            <v>1,300</v>
          </cell>
          <cell r="E342" t="str">
            <v>72.0</v>
          </cell>
          <cell r="F342" t="str">
            <v>n/a</v>
          </cell>
          <cell r="G342" t="str">
            <v>n/a</v>
          </cell>
          <cell r="I342">
            <v>-62.4</v>
          </cell>
          <cell r="K342" t="str">
            <v>Decline</v>
          </cell>
          <cell r="O342">
            <v>7</v>
          </cell>
          <cell r="Q342" t="str">
            <v>n/a</v>
          </cell>
          <cell r="R342" t="str">
            <v>n/a</v>
          </cell>
          <cell r="S342">
            <v>1</v>
          </cell>
          <cell r="T342" t="str">
            <v>n/a</v>
          </cell>
          <cell r="W342">
            <v>2000</v>
          </cell>
          <cell r="X342" t="str">
            <v>2,000</v>
          </cell>
          <cell r="Y342" t="str">
            <v>1,200</v>
          </cell>
          <cell r="Z342" t="str">
            <v>Lower skill</v>
          </cell>
          <cell r="AA342">
            <v>4</v>
          </cell>
          <cell r="AB342">
            <v>90</v>
          </cell>
          <cell r="AC342">
            <v>10</v>
          </cell>
          <cell r="AD342" t="str">
            <v>3,500</v>
          </cell>
          <cell r="AE342" t="str">
            <v>400</v>
          </cell>
          <cell r="AF342" t="str">
            <v>n/a</v>
          </cell>
          <cell r="AG342">
            <v>1</v>
          </cell>
          <cell r="AH342">
            <v>1</v>
          </cell>
          <cell r="AI342">
            <v>1</v>
          </cell>
        </row>
        <row r="343">
          <cell r="B343">
            <v>8414</v>
          </cell>
          <cell r="C343" t="str">
            <v>Garden and Nursery Labourers</v>
          </cell>
          <cell r="D343" t="str">
            <v>32,000</v>
          </cell>
          <cell r="E343" t="str">
            <v>52.0</v>
          </cell>
          <cell r="F343">
            <v>1084</v>
          </cell>
          <cell r="G343" t="str">
            <v>n/a</v>
          </cell>
          <cell r="I343">
            <v>-8.6</v>
          </cell>
          <cell r="K343" t="str">
            <v>Moderate</v>
          </cell>
          <cell r="O343">
            <v>5</v>
          </cell>
          <cell r="Q343" t="str">
            <v>n/a</v>
          </cell>
          <cell r="R343" t="str">
            <v>n/a</v>
          </cell>
          <cell r="S343">
            <v>1</v>
          </cell>
          <cell r="T343" t="str">
            <v>n/a</v>
          </cell>
          <cell r="W343">
            <v>25000</v>
          </cell>
          <cell r="X343" t="str">
            <v>25,000</v>
          </cell>
          <cell r="Y343" t="str">
            <v>33,400</v>
          </cell>
          <cell r="Z343" t="str">
            <v>Entry level</v>
          </cell>
          <cell r="AA343">
            <v>5</v>
          </cell>
          <cell r="AB343">
            <v>82</v>
          </cell>
          <cell r="AC343">
            <v>18</v>
          </cell>
          <cell r="AD343" t="str">
            <v>35,000</v>
          </cell>
          <cell r="AE343" t="str">
            <v>5,000</v>
          </cell>
          <cell r="AF343" t="str">
            <v>2</v>
          </cell>
          <cell r="AG343">
            <v>4</v>
          </cell>
          <cell r="AH343">
            <v>3</v>
          </cell>
          <cell r="AI343">
            <v>2</v>
          </cell>
        </row>
        <row r="344">
          <cell r="B344">
            <v>8415</v>
          </cell>
          <cell r="C344" t="str">
            <v>Livestock Farm Workers</v>
          </cell>
          <cell r="D344" t="str">
            <v>33,600</v>
          </cell>
          <cell r="E344" t="str">
            <v>64.0</v>
          </cell>
          <cell r="F344">
            <v>1040</v>
          </cell>
          <cell r="G344" t="str">
            <v>n/a</v>
          </cell>
          <cell r="I344">
            <v>0.8</v>
          </cell>
          <cell r="K344" t="str">
            <v>Moderate</v>
          </cell>
          <cell r="O344">
            <v>6</v>
          </cell>
          <cell r="Q344" t="str">
            <v>n/a</v>
          </cell>
          <cell r="R344" t="str">
            <v>n/a</v>
          </cell>
          <cell r="S344">
            <v>2</v>
          </cell>
          <cell r="T344" t="str">
            <v>n/a</v>
          </cell>
          <cell r="W344">
            <v>20000</v>
          </cell>
          <cell r="X344" t="str">
            <v>20,000</v>
          </cell>
          <cell r="Y344" t="str">
            <v>35,300</v>
          </cell>
          <cell r="Z344" t="str">
            <v>Entry level</v>
          </cell>
          <cell r="AA344">
            <v>5</v>
          </cell>
          <cell r="AB344">
            <v>64</v>
          </cell>
          <cell r="AC344">
            <v>37</v>
          </cell>
          <cell r="AD344" t="str">
            <v>33,300</v>
          </cell>
          <cell r="AE344" t="str">
            <v>4,000</v>
          </cell>
          <cell r="AF344" t="str">
            <v>1</v>
          </cell>
          <cell r="AG344">
            <v>4</v>
          </cell>
          <cell r="AH344">
            <v>3</v>
          </cell>
          <cell r="AI344">
            <v>4</v>
          </cell>
        </row>
        <row r="345">
          <cell r="B345">
            <v>8416</v>
          </cell>
          <cell r="C345" t="str">
            <v>Mixed Crop and Livestock Farm Workers</v>
          </cell>
          <cell r="D345" t="str">
            <v>6,000</v>
          </cell>
          <cell r="E345" t="str">
            <v>75.0</v>
          </cell>
          <cell r="F345" t="str">
            <v>n/a</v>
          </cell>
          <cell r="G345" t="str">
            <v>n/a</v>
          </cell>
          <cell r="I345">
            <v>116.8</v>
          </cell>
          <cell r="K345" t="str">
            <v>Moderate</v>
          </cell>
          <cell r="O345">
            <v>8</v>
          </cell>
          <cell r="Q345" t="str">
            <v>n/a</v>
          </cell>
          <cell r="R345" t="str">
            <v>n/a</v>
          </cell>
          <cell r="S345">
            <v>5</v>
          </cell>
          <cell r="T345" t="str">
            <v>n/a</v>
          </cell>
          <cell r="W345">
            <v>3000</v>
          </cell>
          <cell r="X345" t="str">
            <v>3,000</v>
          </cell>
          <cell r="Y345" t="str">
            <v>6,300</v>
          </cell>
          <cell r="Z345" t="str">
            <v>Entry level</v>
          </cell>
          <cell r="AA345">
            <v>5</v>
          </cell>
          <cell r="AB345">
            <v>83</v>
          </cell>
          <cell r="AC345">
            <v>17</v>
          </cell>
          <cell r="AD345" t="str">
            <v>2,800</v>
          </cell>
          <cell r="AE345" t="str">
            <v>600</v>
          </cell>
          <cell r="AF345" t="str">
            <v>n/a</v>
          </cell>
          <cell r="AG345">
            <v>2</v>
          </cell>
          <cell r="AH345">
            <v>3</v>
          </cell>
          <cell r="AI345">
            <v>2</v>
          </cell>
        </row>
        <row r="346">
          <cell r="B346">
            <v>8419</v>
          </cell>
          <cell r="C346" t="str">
            <v>Other Farm, Forestry and Garden Workers</v>
          </cell>
          <cell r="D346" t="str">
            <v>14,200</v>
          </cell>
          <cell r="E346" t="str">
            <v>69.0</v>
          </cell>
          <cell r="F346">
            <v>1086</v>
          </cell>
          <cell r="G346" t="str">
            <v>n/a</v>
          </cell>
          <cell r="I346">
            <v>35.9</v>
          </cell>
          <cell r="K346" t="str">
            <v>Stable</v>
          </cell>
          <cell r="O346">
            <v>7</v>
          </cell>
          <cell r="Q346" t="str">
            <v>n/a</v>
          </cell>
          <cell r="R346" t="str">
            <v>n/a</v>
          </cell>
          <cell r="S346">
            <v>5</v>
          </cell>
          <cell r="T346" t="str">
            <v>n/a</v>
          </cell>
          <cell r="W346">
            <v>14000</v>
          </cell>
          <cell r="X346" t="str">
            <v>14,000</v>
          </cell>
          <cell r="Y346" t="str">
            <v>14,100</v>
          </cell>
          <cell r="Z346" t="str">
            <v>Lower skill</v>
          </cell>
          <cell r="AA346">
            <v>4</v>
          </cell>
          <cell r="AB346">
            <v>89</v>
          </cell>
          <cell r="AC346">
            <v>11</v>
          </cell>
          <cell r="AD346" t="str">
            <v>10,400</v>
          </cell>
          <cell r="AE346" t="str">
            <v>2,800</v>
          </cell>
          <cell r="AF346" t="str">
            <v>2</v>
          </cell>
          <cell r="AG346">
            <v>3</v>
          </cell>
          <cell r="AH346">
            <v>2</v>
          </cell>
          <cell r="AI346">
            <v>1</v>
          </cell>
        </row>
        <row r="347">
          <cell r="B347">
            <v>8511</v>
          </cell>
          <cell r="C347" t="str">
            <v>Fast Food Cooks</v>
          </cell>
          <cell r="D347" t="str">
            <v>49,900</v>
          </cell>
          <cell r="E347" t="str">
            <v>16.0</v>
          </cell>
          <cell r="F347">
            <v>927</v>
          </cell>
          <cell r="G347" t="str">
            <v>n/a</v>
          </cell>
          <cell r="I347">
            <v>31.1</v>
          </cell>
          <cell r="K347" t="str">
            <v>Strong</v>
          </cell>
          <cell r="O347">
            <v>2</v>
          </cell>
          <cell r="Q347" t="str">
            <v>n/a</v>
          </cell>
          <cell r="R347" t="str">
            <v>n/a</v>
          </cell>
          <cell r="S347">
            <v>5</v>
          </cell>
          <cell r="T347" t="str">
            <v>n/a</v>
          </cell>
          <cell r="W347">
            <v>43000</v>
          </cell>
          <cell r="X347" t="str">
            <v>43,000</v>
          </cell>
          <cell r="Y347" t="str">
            <v>56,600</v>
          </cell>
          <cell r="Z347" t="str">
            <v>Entry level</v>
          </cell>
          <cell r="AA347">
            <v>5</v>
          </cell>
          <cell r="AB347">
            <v>71</v>
          </cell>
          <cell r="AC347">
            <v>29</v>
          </cell>
          <cell r="AD347" t="str">
            <v>38,100</v>
          </cell>
          <cell r="AE347" t="str">
            <v>8,600</v>
          </cell>
          <cell r="AF347" t="str">
            <v>1</v>
          </cell>
          <cell r="AG347">
            <v>4</v>
          </cell>
          <cell r="AH347">
            <v>4</v>
          </cell>
          <cell r="AI347">
            <v>3</v>
          </cell>
        </row>
        <row r="348">
          <cell r="B348">
            <v>8512</v>
          </cell>
          <cell r="C348" t="str">
            <v>Food Trades Assistants</v>
          </cell>
          <cell r="D348" t="str">
            <v>6,300</v>
          </cell>
          <cell r="E348" t="str">
            <v>34.0</v>
          </cell>
          <cell r="F348" t="str">
            <v>n/a</v>
          </cell>
          <cell r="G348" t="str">
            <v>n/a</v>
          </cell>
          <cell r="I348">
            <v>54.1</v>
          </cell>
          <cell r="K348" t="str">
            <v>Stable</v>
          </cell>
          <cell r="O348">
            <v>3</v>
          </cell>
          <cell r="Q348" t="str">
            <v>n/a</v>
          </cell>
          <cell r="R348" t="str">
            <v>n/a</v>
          </cell>
          <cell r="S348">
            <v>5</v>
          </cell>
          <cell r="T348" t="str">
            <v>n/a</v>
          </cell>
          <cell r="W348">
            <v>3000</v>
          </cell>
          <cell r="X348" t="str">
            <v>3,000</v>
          </cell>
          <cell r="Y348" t="str">
            <v>6,400</v>
          </cell>
          <cell r="Z348" t="str">
            <v>Entry level</v>
          </cell>
          <cell r="AA348">
            <v>5</v>
          </cell>
          <cell r="AB348">
            <v>41</v>
          </cell>
          <cell r="AC348">
            <v>59</v>
          </cell>
          <cell r="AD348" t="str">
            <v>4,100</v>
          </cell>
          <cell r="AE348" t="str">
            <v>600</v>
          </cell>
          <cell r="AF348" t="str">
            <v>n/a</v>
          </cell>
          <cell r="AG348">
            <v>2</v>
          </cell>
          <cell r="AH348">
            <v>2</v>
          </cell>
          <cell r="AI348">
            <v>6</v>
          </cell>
        </row>
        <row r="349">
          <cell r="B349">
            <v>8513</v>
          </cell>
          <cell r="C349" t="str">
            <v>Kitchenhands</v>
          </cell>
          <cell r="D349" t="str">
            <v>126,100</v>
          </cell>
          <cell r="E349" t="str">
            <v>19.0</v>
          </cell>
          <cell r="F349">
            <v>1000</v>
          </cell>
          <cell r="G349" t="str">
            <v>n/a</v>
          </cell>
          <cell r="I349">
            <v>-0.5</v>
          </cell>
          <cell r="K349" t="str">
            <v>Moderate</v>
          </cell>
          <cell r="O349">
            <v>2</v>
          </cell>
          <cell r="Q349" t="str">
            <v>n/a</v>
          </cell>
          <cell r="R349" t="str">
            <v>n/a</v>
          </cell>
          <cell r="S349">
            <v>2</v>
          </cell>
          <cell r="T349" t="str">
            <v>n/a</v>
          </cell>
          <cell r="W349">
            <v>135000</v>
          </cell>
          <cell r="X349" t="str">
            <v>135,000</v>
          </cell>
          <cell r="Y349" t="str">
            <v>134,900</v>
          </cell>
          <cell r="Z349" t="str">
            <v>Entry level</v>
          </cell>
          <cell r="AA349">
            <v>5</v>
          </cell>
          <cell r="AB349">
            <v>45</v>
          </cell>
          <cell r="AC349">
            <v>55</v>
          </cell>
          <cell r="AD349" t="str">
            <v>126,800</v>
          </cell>
          <cell r="AE349" t="str">
            <v>27,000</v>
          </cell>
          <cell r="AF349" t="str">
            <v>1</v>
          </cell>
          <cell r="AG349">
            <v>5</v>
          </cell>
          <cell r="AH349">
            <v>3</v>
          </cell>
          <cell r="AI349">
            <v>6</v>
          </cell>
        </row>
        <row r="350">
          <cell r="B350">
            <v>8911</v>
          </cell>
          <cell r="C350" t="str">
            <v>Freight and Furniture Handlers</v>
          </cell>
          <cell r="D350" t="str">
            <v>11,700</v>
          </cell>
          <cell r="E350" t="str">
            <v>64.0</v>
          </cell>
          <cell r="F350">
            <v>1317</v>
          </cell>
          <cell r="G350" t="str">
            <v>n/a</v>
          </cell>
          <cell r="I350">
            <v>-16.7</v>
          </cell>
          <cell r="K350" t="str">
            <v>Moderate</v>
          </cell>
          <cell r="O350">
            <v>6</v>
          </cell>
          <cell r="Q350" t="str">
            <v>n/a</v>
          </cell>
          <cell r="R350" t="str">
            <v>n/a</v>
          </cell>
          <cell r="S350">
            <v>1</v>
          </cell>
          <cell r="T350" t="str">
            <v>n/a</v>
          </cell>
          <cell r="W350">
            <v>19000</v>
          </cell>
          <cell r="X350" t="str">
            <v>19,000</v>
          </cell>
          <cell r="Y350" t="str">
            <v>12,600</v>
          </cell>
          <cell r="Z350" t="str">
            <v>Entry level</v>
          </cell>
          <cell r="AA350">
            <v>5</v>
          </cell>
          <cell r="AB350">
            <v>94</v>
          </cell>
          <cell r="AC350">
            <v>6</v>
          </cell>
          <cell r="AD350" t="str">
            <v>14,100</v>
          </cell>
          <cell r="AE350" t="str">
            <v>3,800</v>
          </cell>
          <cell r="AF350" t="str">
            <v>3</v>
          </cell>
          <cell r="AG350">
            <v>3</v>
          </cell>
          <cell r="AH350">
            <v>3</v>
          </cell>
          <cell r="AI350">
            <v>1</v>
          </cell>
        </row>
        <row r="351">
          <cell r="B351">
            <v>8912</v>
          </cell>
          <cell r="C351" t="str">
            <v>Shelf Fillers</v>
          </cell>
          <cell r="D351" t="str">
            <v>82,100</v>
          </cell>
          <cell r="E351" t="str">
            <v>20.0</v>
          </cell>
          <cell r="F351">
            <v>1025</v>
          </cell>
          <cell r="G351" t="str">
            <v>n/a</v>
          </cell>
          <cell r="I351">
            <v>34.200000000000003</v>
          </cell>
          <cell r="K351" t="str">
            <v>Moderate</v>
          </cell>
          <cell r="O351">
            <v>2</v>
          </cell>
          <cell r="Q351" t="str">
            <v>n/a</v>
          </cell>
          <cell r="R351" t="str">
            <v>n/a</v>
          </cell>
          <cell r="S351">
            <v>5</v>
          </cell>
          <cell r="T351" t="str">
            <v>n/a</v>
          </cell>
          <cell r="W351">
            <v>84000</v>
          </cell>
          <cell r="X351" t="str">
            <v>84,000</v>
          </cell>
          <cell r="Y351" t="str">
            <v>87,000</v>
          </cell>
          <cell r="Z351" t="str">
            <v>Entry level</v>
          </cell>
          <cell r="AA351">
            <v>5</v>
          </cell>
          <cell r="AB351">
            <v>61</v>
          </cell>
          <cell r="AC351">
            <v>39</v>
          </cell>
          <cell r="AD351" t="str">
            <v>61,100</v>
          </cell>
          <cell r="AE351" t="str">
            <v>16,800</v>
          </cell>
          <cell r="AF351" t="str">
            <v>1</v>
          </cell>
          <cell r="AG351">
            <v>5</v>
          </cell>
          <cell r="AH351">
            <v>3</v>
          </cell>
          <cell r="AI351">
            <v>4</v>
          </cell>
        </row>
        <row r="352">
          <cell r="B352">
            <v>8991</v>
          </cell>
          <cell r="C352" t="str">
            <v>Caretakers</v>
          </cell>
          <cell r="D352" t="str">
            <v>5,800</v>
          </cell>
          <cell r="E352" t="str">
            <v>57.0</v>
          </cell>
          <cell r="F352">
            <v>1299</v>
          </cell>
          <cell r="G352" t="str">
            <v>n/a</v>
          </cell>
          <cell r="I352">
            <v>8.3000000000000007</v>
          </cell>
          <cell r="K352" t="str">
            <v>Stable</v>
          </cell>
          <cell r="O352">
            <v>6</v>
          </cell>
          <cell r="Q352" t="str">
            <v>n/a</v>
          </cell>
          <cell r="R352" t="str">
            <v>n/a</v>
          </cell>
          <cell r="S352">
            <v>4</v>
          </cell>
          <cell r="T352" t="str">
            <v>n/a</v>
          </cell>
          <cell r="W352">
            <v>5000</v>
          </cell>
          <cell r="X352" t="str">
            <v>5,000</v>
          </cell>
          <cell r="Y352" t="str">
            <v>6,000</v>
          </cell>
          <cell r="Z352" t="str">
            <v>Entry level</v>
          </cell>
          <cell r="AA352">
            <v>5</v>
          </cell>
          <cell r="AB352">
            <v>85</v>
          </cell>
          <cell r="AC352">
            <v>15</v>
          </cell>
          <cell r="AD352" t="str">
            <v>5,400</v>
          </cell>
          <cell r="AE352" t="str">
            <v>1,000</v>
          </cell>
          <cell r="AF352" t="str">
            <v>2</v>
          </cell>
          <cell r="AG352">
            <v>2</v>
          </cell>
          <cell r="AH352">
            <v>2</v>
          </cell>
          <cell r="AI352">
            <v>2</v>
          </cell>
        </row>
        <row r="353">
          <cell r="B353">
            <v>8992</v>
          </cell>
          <cell r="C353" t="str">
            <v>Deck and Fishing Hands</v>
          </cell>
          <cell r="D353" t="str">
            <v>6,700</v>
          </cell>
          <cell r="E353" t="str">
            <v>72.0</v>
          </cell>
          <cell r="F353" t="str">
            <v>n/a</v>
          </cell>
          <cell r="G353" t="str">
            <v>n/a</v>
          </cell>
          <cell r="I353">
            <v>8</v>
          </cell>
          <cell r="K353" t="str">
            <v>Stable</v>
          </cell>
          <cell r="O353">
            <v>7</v>
          </cell>
          <cell r="Q353" t="str">
            <v>n/a</v>
          </cell>
          <cell r="R353" t="str">
            <v>n/a</v>
          </cell>
          <cell r="S353">
            <v>4</v>
          </cell>
          <cell r="T353" t="str">
            <v>n/a</v>
          </cell>
          <cell r="W353">
            <v>7000</v>
          </cell>
          <cell r="X353" t="str">
            <v>7,000</v>
          </cell>
          <cell r="Y353" t="str">
            <v>6,600</v>
          </cell>
          <cell r="Z353" t="str">
            <v>Lower skill</v>
          </cell>
          <cell r="AA353">
            <v>4</v>
          </cell>
          <cell r="AB353">
            <v>92</v>
          </cell>
          <cell r="AC353">
            <v>8</v>
          </cell>
          <cell r="AD353" t="str">
            <v>6,200</v>
          </cell>
          <cell r="AE353" t="str">
            <v>1,400</v>
          </cell>
          <cell r="AF353" t="str">
            <v>n/a</v>
          </cell>
          <cell r="AG353">
            <v>2</v>
          </cell>
          <cell r="AH353">
            <v>2</v>
          </cell>
          <cell r="AI353">
            <v>1</v>
          </cell>
        </row>
        <row r="354">
          <cell r="B354">
            <v>8993</v>
          </cell>
          <cell r="C354" t="str">
            <v>Handypersons</v>
          </cell>
          <cell r="D354" t="str">
            <v>57,600</v>
          </cell>
          <cell r="E354" t="str">
            <v>54.0</v>
          </cell>
          <cell r="F354">
            <v>1068</v>
          </cell>
          <cell r="G354" t="str">
            <v>n/a</v>
          </cell>
          <cell r="I354">
            <v>40</v>
          </cell>
          <cell r="K354" t="str">
            <v>Strong</v>
          </cell>
          <cell r="O354">
            <v>5</v>
          </cell>
          <cell r="Q354" t="str">
            <v>n/a</v>
          </cell>
          <cell r="R354" t="str">
            <v>n/a</v>
          </cell>
          <cell r="S354">
            <v>5</v>
          </cell>
          <cell r="T354" t="str">
            <v>n/a</v>
          </cell>
          <cell r="W354">
            <v>45000</v>
          </cell>
          <cell r="X354" t="str">
            <v>45,000</v>
          </cell>
          <cell r="Y354" t="str">
            <v>63,000</v>
          </cell>
          <cell r="Z354" t="str">
            <v>Entry level</v>
          </cell>
          <cell r="AA354">
            <v>5</v>
          </cell>
          <cell r="AB354">
            <v>97</v>
          </cell>
          <cell r="AC354">
            <v>4</v>
          </cell>
          <cell r="AD354" t="str">
            <v>41,100</v>
          </cell>
          <cell r="AE354" t="str">
            <v>9,000</v>
          </cell>
          <cell r="AF354" t="str">
            <v>2</v>
          </cell>
          <cell r="AG354">
            <v>5</v>
          </cell>
          <cell r="AH354">
            <v>4</v>
          </cell>
          <cell r="AI354">
            <v>1</v>
          </cell>
        </row>
        <row r="355">
          <cell r="B355">
            <v>8994</v>
          </cell>
          <cell r="C355" t="str">
            <v>Motor Vehicle Parts and Accessories Fitters</v>
          </cell>
          <cell r="D355" t="str">
            <v>17,900</v>
          </cell>
          <cell r="E355" t="str">
            <v>89.0</v>
          </cell>
          <cell r="F355">
            <v>1014</v>
          </cell>
          <cell r="G355" t="str">
            <v>n/a</v>
          </cell>
          <cell r="I355">
            <v>35</v>
          </cell>
          <cell r="K355" t="str">
            <v>Moderate</v>
          </cell>
          <cell r="O355">
            <v>9</v>
          </cell>
          <cell r="Q355" t="str">
            <v>n/a</v>
          </cell>
          <cell r="S355">
            <v>5</v>
          </cell>
          <cell r="W355">
            <v>9000</v>
          </cell>
          <cell r="X355" t="str">
            <v>9,000</v>
          </cell>
          <cell r="Y355" t="str">
            <v>18,900</v>
          </cell>
          <cell r="Z355" t="str">
            <v>Lower skill</v>
          </cell>
          <cell r="AA355">
            <v>4</v>
          </cell>
          <cell r="AB355">
            <v>98</v>
          </cell>
          <cell r="AC355">
            <v>2</v>
          </cell>
          <cell r="AD355" t="str">
            <v>13,300</v>
          </cell>
          <cell r="AE355" t="str">
            <v>1,800</v>
          </cell>
          <cell r="AF355" t="str">
            <v>1</v>
          </cell>
          <cell r="AG355">
            <v>3</v>
          </cell>
          <cell r="AH355">
            <v>3</v>
          </cell>
          <cell r="AI355">
            <v>1</v>
          </cell>
        </row>
        <row r="356">
          <cell r="B356">
            <v>8995</v>
          </cell>
          <cell r="C356" t="str">
            <v>Printing Assistants and Table Workers</v>
          </cell>
          <cell r="D356" t="str">
            <v>2,100</v>
          </cell>
          <cell r="E356" t="str">
            <v>64.0</v>
          </cell>
          <cell r="F356">
            <v>963</v>
          </cell>
          <cell r="G356" t="str">
            <v>n/a</v>
          </cell>
          <cell r="I356">
            <v>-20.7</v>
          </cell>
          <cell r="K356" t="str">
            <v>Decline</v>
          </cell>
          <cell r="O356">
            <v>6</v>
          </cell>
          <cell r="Q356" t="str">
            <v>n/a</v>
          </cell>
          <cell r="S356">
            <v>1</v>
          </cell>
          <cell r="W356">
            <v>2000</v>
          </cell>
          <cell r="X356" t="str">
            <v>2,000</v>
          </cell>
          <cell r="Y356" t="str">
            <v>1,900</v>
          </cell>
          <cell r="Z356" t="str">
            <v>Lower skill</v>
          </cell>
          <cell r="AA356">
            <v>4</v>
          </cell>
          <cell r="AB356">
            <v>55</v>
          </cell>
          <cell r="AC356">
            <v>46</v>
          </cell>
          <cell r="AD356" t="str">
            <v>2,600</v>
          </cell>
          <cell r="AE356" t="str">
            <v>400</v>
          </cell>
          <cell r="AF356" t="str">
            <v>1</v>
          </cell>
          <cell r="AG356">
            <v>1</v>
          </cell>
          <cell r="AH356">
            <v>1</v>
          </cell>
          <cell r="AI356">
            <v>5</v>
          </cell>
        </row>
        <row r="357">
          <cell r="B357">
            <v>8996</v>
          </cell>
          <cell r="C357" t="str">
            <v>Recycling and Rubbish Collectors</v>
          </cell>
          <cell r="D357" t="str">
            <v>2,800</v>
          </cell>
          <cell r="E357" t="str">
            <v>69.0</v>
          </cell>
          <cell r="F357">
            <v>1586</v>
          </cell>
          <cell r="G357" t="str">
            <v>n/a</v>
          </cell>
          <cell r="I357">
            <v>-20</v>
          </cell>
          <cell r="K357" t="str">
            <v>Stable</v>
          </cell>
          <cell r="O357">
            <v>7</v>
          </cell>
          <cell r="Q357" t="str">
            <v>n/a</v>
          </cell>
          <cell r="S357">
            <v>1</v>
          </cell>
          <cell r="W357">
            <v>2000</v>
          </cell>
          <cell r="X357" t="str">
            <v>2,000</v>
          </cell>
          <cell r="Y357" t="str">
            <v>2,800</v>
          </cell>
          <cell r="Z357" t="str">
            <v>Entry level</v>
          </cell>
          <cell r="AA357">
            <v>5</v>
          </cell>
          <cell r="AB357">
            <v>95</v>
          </cell>
          <cell r="AC357">
            <v>6</v>
          </cell>
          <cell r="AD357" t="str">
            <v>3,400</v>
          </cell>
          <cell r="AE357" t="str">
            <v>400</v>
          </cell>
          <cell r="AF357" t="str">
            <v>3</v>
          </cell>
          <cell r="AG357">
            <v>1</v>
          </cell>
          <cell r="AH357">
            <v>2</v>
          </cell>
          <cell r="AI357">
            <v>1</v>
          </cell>
        </row>
        <row r="358">
          <cell r="B358">
            <v>8997</v>
          </cell>
          <cell r="C358" t="str">
            <v>Vending Machine Attendants</v>
          </cell>
          <cell r="D358" t="str">
            <v>4,900</v>
          </cell>
          <cell r="E358" t="str">
            <v>39.0</v>
          </cell>
          <cell r="F358">
            <v>1164</v>
          </cell>
          <cell r="G358" t="str">
            <v>n/a</v>
          </cell>
          <cell r="I358">
            <v>-3.8</v>
          </cell>
          <cell r="K358" t="str">
            <v>Decline</v>
          </cell>
          <cell r="O358">
            <v>4</v>
          </cell>
          <cell r="Q358" t="str">
            <v>n/a</v>
          </cell>
          <cell r="S358">
            <v>1</v>
          </cell>
          <cell r="W358">
            <v>6000</v>
          </cell>
          <cell r="X358" t="str">
            <v>6,000</v>
          </cell>
          <cell r="Y358" t="str">
            <v>4,500</v>
          </cell>
          <cell r="Z358" t="str">
            <v>Entry level</v>
          </cell>
          <cell r="AA358">
            <v>5</v>
          </cell>
          <cell r="AB358">
            <v>37</v>
          </cell>
          <cell r="AC358">
            <v>64</v>
          </cell>
          <cell r="AD358" t="str">
            <v>5,100</v>
          </cell>
          <cell r="AE358" t="str">
            <v>1,200</v>
          </cell>
          <cell r="AF358" t="str">
            <v>2</v>
          </cell>
          <cell r="AG358">
            <v>1</v>
          </cell>
          <cell r="AH358">
            <v>1</v>
          </cell>
          <cell r="AI358">
            <v>6</v>
          </cell>
        </row>
        <row r="359">
          <cell r="B359">
            <v>8999</v>
          </cell>
          <cell r="C359" t="str">
            <v>Other Miscellaneous Labourers</v>
          </cell>
          <cell r="D359" t="str">
            <v>66,800</v>
          </cell>
          <cell r="E359" t="str">
            <v>46.0</v>
          </cell>
          <cell r="F359">
            <v>1224</v>
          </cell>
          <cell r="G359" t="str">
            <v>n/a</v>
          </cell>
          <cell r="I359">
            <v>34.4</v>
          </cell>
          <cell r="K359" t="str">
            <v>Stable</v>
          </cell>
          <cell r="O359">
            <v>5</v>
          </cell>
          <cell r="Q359" t="str">
            <v>n/a</v>
          </cell>
          <cell r="S359">
            <v>5</v>
          </cell>
          <cell r="W359">
            <v>57000</v>
          </cell>
          <cell r="X359" t="str">
            <v>57,000</v>
          </cell>
          <cell r="Y359" t="str">
            <v>66,900</v>
          </cell>
          <cell r="Z359" t="str">
            <v>Entry level</v>
          </cell>
          <cell r="AA359">
            <v>5</v>
          </cell>
          <cell r="AB359">
            <v>76</v>
          </cell>
          <cell r="AC359">
            <v>24</v>
          </cell>
          <cell r="AD359" t="str">
            <v>49,700</v>
          </cell>
          <cell r="AE359" t="str">
            <v>11,400</v>
          </cell>
          <cell r="AF359" t="str">
            <v>2</v>
          </cell>
          <cell r="AG359">
            <v>5</v>
          </cell>
          <cell r="AH359">
            <v>2</v>
          </cell>
          <cell r="AI359">
            <v>2</v>
          </cell>
        </row>
        <row r="360">
          <cell r="B360">
            <v>111211</v>
          </cell>
          <cell r="C360" t="str">
            <v>Corporate General Managers</v>
          </cell>
          <cell r="D360" t="str">
            <v>50,800</v>
          </cell>
          <cell r="E360" t="str">
            <v>89.0</v>
          </cell>
          <cell r="F360" t="str">
            <v>n/a</v>
          </cell>
          <cell r="G360" t="str">
            <v>n/a</v>
          </cell>
          <cell r="K360" t="str">
            <v>Decline</v>
          </cell>
          <cell r="O360">
            <v>9</v>
          </cell>
          <cell r="Q360" t="str">
            <v>n/a</v>
          </cell>
          <cell r="X360" t="str">
            <v/>
          </cell>
          <cell r="Z360" t="str">
            <v>Very high skill</v>
          </cell>
          <cell r="AA360">
            <v>1</v>
          </cell>
          <cell r="AB360">
            <v>71</v>
          </cell>
          <cell r="AC360">
            <v>29</v>
          </cell>
          <cell r="AD360" t="str">
            <v>n/a</v>
          </cell>
          <cell r="AE360" t="str">
            <v>n/a</v>
          </cell>
          <cell r="AF360" t="str">
            <v>n/a</v>
          </cell>
          <cell r="AG360">
            <v>5</v>
          </cell>
          <cell r="AH360">
            <v>1</v>
          </cell>
          <cell r="AI360">
            <v>3</v>
          </cell>
        </row>
        <row r="361">
          <cell r="B361">
            <v>111212</v>
          </cell>
          <cell r="C361" t="str">
            <v>Defence Force Senior Officers</v>
          </cell>
          <cell r="D361" t="str">
            <v>1,100</v>
          </cell>
          <cell r="E361" t="str">
            <v>87.0</v>
          </cell>
          <cell r="F361" t="str">
            <v>n/a</v>
          </cell>
          <cell r="G361" t="str">
            <v>n/a</v>
          </cell>
          <cell r="K361" t="str">
            <v>Decline</v>
          </cell>
          <cell r="O361">
            <v>9</v>
          </cell>
          <cell r="Q361" t="str">
            <v>n/a</v>
          </cell>
          <cell r="X361" t="str">
            <v/>
          </cell>
          <cell r="Z361" t="str">
            <v>Very high skill</v>
          </cell>
          <cell r="AA361">
            <v>1</v>
          </cell>
          <cell r="AB361">
            <v>84</v>
          </cell>
          <cell r="AC361">
            <v>16</v>
          </cell>
          <cell r="AD361" t="str">
            <v>n/a</v>
          </cell>
          <cell r="AE361" t="str">
            <v>n/a</v>
          </cell>
          <cell r="AF361" t="str">
            <v>n/a</v>
          </cell>
          <cell r="AG361">
            <v>1</v>
          </cell>
          <cell r="AH361">
            <v>1</v>
          </cell>
          <cell r="AI361">
            <v>2</v>
          </cell>
        </row>
        <row r="362">
          <cell r="B362">
            <v>111311</v>
          </cell>
          <cell r="C362" t="str">
            <v>Local Government Legislators</v>
          </cell>
          <cell r="D362" t="str">
            <v>1,200</v>
          </cell>
          <cell r="E362" t="str">
            <v>60.0</v>
          </cell>
          <cell r="F362" t="str">
            <v>n/a</v>
          </cell>
          <cell r="G362" t="str">
            <v>n/a</v>
          </cell>
          <cell r="K362" t="str">
            <v>Decline</v>
          </cell>
          <cell r="O362">
            <v>6</v>
          </cell>
          <cell r="Q362" t="str">
            <v>n/a</v>
          </cell>
          <cell r="X362" t="str">
            <v/>
          </cell>
          <cell r="Z362" t="str">
            <v>Very high skill</v>
          </cell>
          <cell r="AA362">
            <v>1</v>
          </cell>
          <cell r="AB362">
            <v>54</v>
          </cell>
          <cell r="AC362">
            <v>46</v>
          </cell>
          <cell r="AD362" t="str">
            <v>n/a</v>
          </cell>
          <cell r="AE362" t="str">
            <v>n/a</v>
          </cell>
          <cell r="AF362" t="str">
            <v>n/a</v>
          </cell>
          <cell r="AG362">
            <v>1</v>
          </cell>
          <cell r="AH362">
            <v>1</v>
          </cell>
          <cell r="AI362">
            <v>5</v>
          </cell>
        </row>
        <row r="363">
          <cell r="B363">
            <v>111312</v>
          </cell>
          <cell r="C363" t="str">
            <v>Members of Parliament</v>
          </cell>
          <cell r="D363" t="str">
            <v>770</v>
          </cell>
          <cell r="E363" t="str">
            <v>96.0</v>
          </cell>
          <cell r="F363" t="str">
            <v>n/a</v>
          </cell>
          <cell r="G363" t="str">
            <v>n/a</v>
          </cell>
          <cell r="K363" t="str">
            <v>Decline</v>
          </cell>
          <cell r="O363">
            <v>10</v>
          </cell>
          <cell r="Q363" t="str">
            <v>n/a</v>
          </cell>
          <cell r="X363" t="str">
            <v/>
          </cell>
          <cell r="Z363" t="str">
            <v>Very high skill</v>
          </cell>
          <cell r="AA363">
            <v>1</v>
          </cell>
          <cell r="AB363">
            <v>65</v>
          </cell>
          <cell r="AC363">
            <v>34</v>
          </cell>
          <cell r="AD363" t="str">
            <v>n/a</v>
          </cell>
          <cell r="AE363" t="str">
            <v>n/a</v>
          </cell>
          <cell r="AF363" t="str">
            <v>n/a</v>
          </cell>
          <cell r="AG363">
            <v>1</v>
          </cell>
          <cell r="AH363">
            <v>1</v>
          </cell>
          <cell r="AI363">
            <v>3</v>
          </cell>
        </row>
        <row r="364">
          <cell r="B364">
            <v>111399</v>
          </cell>
          <cell r="C364" t="str">
            <v>Other Legislators</v>
          </cell>
          <cell r="D364" t="str">
            <v>100</v>
          </cell>
          <cell r="E364" t="str">
            <v>57.0</v>
          </cell>
          <cell r="F364" t="str">
            <v>n/a</v>
          </cell>
          <cell r="G364" t="str">
            <v>n/a</v>
          </cell>
          <cell r="K364" t="str">
            <v>Decline</v>
          </cell>
          <cell r="O364">
            <v>6</v>
          </cell>
          <cell r="Q364" t="str">
            <v>n/a</v>
          </cell>
          <cell r="X364" t="str">
            <v/>
          </cell>
          <cell r="Z364" t="str">
            <v>Very high skill</v>
          </cell>
          <cell r="AA364">
            <v>1</v>
          </cell>
          <cell r="AB364">
            <v>66</v>
          </cell>
          <cell r="AC364">
            <v>36</v>
          </cell>
          <cell r="AD364" t="str">
            <v>n/a</v>
          </cell>
          <cell r="AE364" t="str">
            <v>n/a</v>
          </cell>
          <cell r="AF364" t="str">
            <v>n/a</v>
          </cell>
          <cell r="AG364">
            <v>1</v>
          </cell>
          <cell r="AH364">
            <v>1</v>
          </cell>
          <cell r="AI364">
            <v>4</v>
          </cell>
        </row>
        <row r="365">
          <cell r="B365">
            <v>121211</v>
          </cell>
          <cell r="C365" t="str">
            <v>Cotton Growers</v>
          </cell>
          <cell r="D365" t="str">
            <v>370</v>
          </cell>
          <cell r="E365" t="str">
            <v>88.0</v>
          </cell>
          <cell r="F365">
            <v>1788</v>
          </cell>
          <cell r="G365" t="str">
            <v>n/a</v>
          </cell>
          <cell r="K365" t="str">
            <v>Stable</v>
          </cell>
          <cell r="O365">
            <v>9</v>
          </cell>
          <cell r="Q365" t="str">
            <v>n/a</v>
          </cell>
          <cell r="X365" t="str">
            <v/>
          </cell>
          <cell r="Z365" t="str">
            <v>Very high skill</v>
          </cell>
          <cell r="AA365">
            <v>1</v>
          </cell>
          <cell r="AB365">
            <v>86</v>
          </cell>
          <cell r="AC365">
            <v>14</v>
          </cell>
          <cell r="AD365" t="str">
            <v>n/a</v>
          </cell>
          <cell r="AE365" t="str">
            <v>n/a</v>
          </cell>
          <cell r="AF365" t="str">
            <v>4</v>
          </cell>
          <cell r="AG365">
            <v>1</v>
          </cell>
          <cell r="AH365">
            <v>2</v>
          </cell>
          <cell r="AI365">
            <v>1</v>
          </cell>
        </row>
        <row r="366">
          <cell r="B366">
            <v>121212</v>
          </cell>
          <cell r="C366" t="str">
            <v>Flower Growers</v>
          </cell>
          <cell r="D366" t="str">
            <v>1,000</v>
          </cell>
          <cell r="E366" t="str">
            <v>68.0</v>
          </cell>
          <cell r="F366">
            <v>1788</v>
          </cell>
          <cell r="G366" t="str">
            <v>n/a</v>
          </cell>
          <cell r="K366" t="str">
            <v>Stable</v>
          </cell>
          <cell r="O366">
            <v>7</v>
          </cell>
          <cell r="Q366" t="str">
            <v>n/a</v>
          </cell>
          <cell r="X366" t="str">
            <v/>
          </cell>
          <cell r="Z366" t="str">
            <v>Very high skill</v>
          </cell>
          <cell r="AA366">
            <v>1</v>
          </cell>
          <cell r="AB366">
            <v>65</v>
          </cell>
          <cell r="AC366">
            <v>36</v>
          </cell>
          <cell r="AD366" t="str">
            <v>n/a</v>
          </cell>
          <cell r="AE366" t="str">
            <v>n/a</v>
          </cell>
          <cell r="AF366" t="str">
            <v>4</v>
          </cell>
          <cell r="AG366">
            <v>1</v>
          </cell>
          <cell r="AH366">
            <v>2</v>
          </cell>
          <cell r="AI366">
            <v>4</v>
          </cell>
        </row>
        <row r="367">
          <cell r="B367">
            <v>121213</v>
          </cell>
          <cell r="C367" t="str">
            <v>Fruit and Nut Growers</v>
          </cell>
          <cell r="D367" t="str">
            <v>7,700</v>
          </cell>
          <cell r="E367" t="str">
            <v>74.0</v>
          </cell>
          <cell r="F367">
            <v>1788</v>
          </cell>
          <cell r="G367" t="str">
            <v>n/a</v>
          </cell>
          <cell r="K367" t="str">
            <v>Stable</v>
          </cell>
          <cell r="O367">
            <v>7</v>
          </cell>
          <cell r="Q367" t="str">
            <v>n/a</v>
          </cell>
          <cell r="X367" t="str">
            <v/>
          </cell>
          <cell r="Z367" t="str">
            <v>Very high skill</v>
          </cell>
          <cell r="AA367">
            <v>1</v>
          </cell>
          <cell r="AB367">
            <v>74</v>
          </cell>
          <cell r="AC367">
            <v>26</v>
          </cell>
          <cell r="AD367" t="str">
            <v>n/a</v>
          </cell>
          <cell r="AE367" t="str">
            <v>n/a</v>
          </cell>
          <cell r="AF367" t="str">
            <v>4</v>
          </cell>
          <cell r="AG367">
            <v>2</v>
          </cell>
          <cell r="AH367">
            <v>2</v>
          </cell>
          <cell r="AI367">
            <v>3</v>
          </cell>
        </row>
        <row r="368">
          <cell r="B368">
            <v>121214</v>
          </cell>
          <cell r="C368" t="str">
            <v>Grain, Oilseed and Pasture Growers</v>
          </cell>
          <cell r="D368" t="str">
            <v>11,000</v>
          </cell>
          <cell r="E368" t="str">
            <v>82.0</v>
          </cell>
          <cell r="F368">
            <v>1788</v>
          </cell>
          <cell r="G368" t="str">
            <v>n/a</v>
          </cell>
          <cell r="K368" t="str">
            <v>Stable</v>
          </cell>
          <cell r="O368">
            <v>8</v>
          </cell>
          <cell r="Q368" t="str">
            <v>n/a</v>
          </cell>
          <cell r="X368" t="str">
            <v/>
          </cell>
          <cell r="Z368" t="str">
            <v>Very high skill</v>
          </cell>
          <cell r="AA368">
            <v>1</v>
          </cell>
          <cell r="AB368">
            <v>77</v>
          </cell>
          <cell r="AC368">
            <v>23</v>
          </cell>
          <cell r="AD368" t="str">
            <v>n/a</v>
          </cell>
          <cell r="AE368" t="str">
            <v>n/a</v>
          </cell>
          <cell r="AF368" t="str">
            <v>4</v>
          </cell>
          <cell r="AG368">
            <v>3</v>
          </cell>
          <cell r="AH368">
            <v>2</v>
          </cell>
          <cell r="AI368">
            <v>2</v>
          </cell>
        </row>
        <row r="369">
          <cell r="B369">
            <v>121215</v>
          </cell>
          <cell r="C369" t="str">
            <v>Grape Growers</v>
          </cell>
          <cell r="D369" t="str">
            <v>4,100</v>
          </cell>
          <cell r="E369" t="str">
            <v>76.0</v>
          </cell>
          <cell r="F369">
            <v>1788</v>
          </cell>
          <cell r="G369" t="str">
            <v>n/a</v>
          </cell>
          <cell r="K369" t="str">
            <v>Stable</v>
          </cell>
          <cell r="O369">
            <v>8</v>
          </cell>
          <cell r="Q369" t="str">
            <v>n/a</v>
          </cell>
          <cell r="X369" t="str">
            <v/>
          </cell>
          <cell r="Z369" t="str">
            <v>Very high skill</v>
          </cell>
          <cell r="AA369">
            <v>1</v>
          </cell>
          <cell r="AB369">
            <v>80</v>
          </cell>
          <cell r="AC369">
            <v>20</v>
          </cell>
          <cell r="AD369" t="str">
            <v>n/a</v>
          </cell>
          <cell r="AE369" t="str">
            <v>n/a</v>
          </cell>
          <cell r="AF369" t="str">
            <v>4</v>
          </cell>
          <cell r="AG369">
            <v>1</v>
          </cell>
          <cell r="AH369">
            <v>2</v>
          </cell>
          <cell r="AI369">
            <v>2</v>
          </cell>
        </row>
        <row r="370">
          <cell r="B370">
            <v>121216</v>
          </cell>
          <cell r="C370" t="str">
            <v>Mixed Crop Farmers</v>
          </cell>
          <cell r="D370" t="str">
            <v>2,100</v>
          </cell>
          <cell r="E370" t="str">
            <v>79.0</v>
          </cell>
          <cell r="F370">
            <v>1788</v>
          </cell>
          <cell r="G370" t="str">
            <v>n/a</v>
          </cell>
          <cell r="K370" t="str">
            <v>Stable</v>
          </cell>
          <cell r="O370">
            <v>8</v>
          </cell>
          <cell r="Q370" t="str">
            <v>n/a</v>
          </cell>
          <cell r="X370" t="str">
            <v/>
          </cell>
          <cell r="Z370" t="str">
            <v>Very high skill</v>
          </cell>
          <cell r="AA370">
            <v>1</v>
          </cell>
          <cell r="AB370">
            <v>74</v>
          </cell>
          <cell r="AC370">
            <v>26</v>
          </cell>
          <cell r="AD370" t="str">
            <v>n/a</v>
          </cell>
          <cell r="AE370" t="str">
            <v>n/a</v>
          </cell>
          <cell r="AF370" t="str">
            <v>4</v>
          </cell>
          <cell r="AG370">
            <v>1</v>
          </cell>
          <cell r="AH370">
            <v>2</v>
          </cell>
          <cell r="AI370">
            <v>3</v>
          </cell>
        </row>
        <row r="371">
          <cell r="B371">
            <v>121217</v>
          </cell>
          <cell r="C371" t="str">
            <v>Sugar Cane Growers</v>
          </cell>
          <cell r="D371" t="str">
            <v>3,100</v>
          </cell>
          <cell r="E371" t="str">
            <v>83.0</v>
          </cell>
          <cell r="F371">
            <v>1788</v>
          </cell>
          <cell r="G371" t="str">
            <v>n/a</v>
          </cell>
          <cell r="K371" t="str">
            <v>Stable</v>
          </cell>
          <cell r="O371">
            <v>8</v>
          </cell>
          <cell r="Q371" t="str">
            <v>n/a</v>
          </cell>
          <cell r="X371" t="str">
            <v/>
          </cell>
          <cell r="Z371" t="str">
            <v>Very high skill</v>
          </cell>
          <cell r="AA371">
            <v>1</v>
          </cell>
          <cell r="AB371">
            <v>81</v>
          </cell>
          <cell r="AC371">
            <v>19</v>
          </cell>
          <cell r="AD371" t="str">
            <v>n/a</v>
          </cell>
          <cell r="AE371" t="str">
            <v>n/a</v>
          </cell>
          <cell r="AF371" t="str">
            <v>4</v>
          </cell>
          <cell r="AG371">
            <v>1</v>
          </cell>
          <cell r="AH371">
            <v>2</v>
          </cell>
          <cell r="AI371">
            <v>2</v>
          </cell>
        </row>
        <row r="372">
          <cell r="B372">
            <v>121218</v>
          </cell>
          <cell r="C372" t="str">
            <v>Turf Growers</v>
          </cell>
          <cell r="D372" t="str">
            <v>360</v>
          </cell>
          <cell r="E372" t="str">
            <v>85.0</v>
          </cell>
          <cell r="F372">
            <v>1788</v>
          </cell>
          <cell r="G372" t="str">
            <v>n/a</v>
          </cell>
          <cell r="K372" t="str">
            <v>Stable</v>
          </cell>
          <cell r="O372">
            <v>9</v>
          </cell>
          <cell r="Q372" t="str">
            <v>n/a</v>
          </cell>
          <cell r="X372" t="str">
            <v/>
          </cell>
          <cell r="Z372" t="str">
            <v>Very high skill</v>
          </cell>
          <cell r="AA372">
            <v>1</v>
          </cell>
          <cell r="AB372">
            <v>89</v>
          </cell>
          <cell r="AC372">
            <v>13</v>
          </cell>
          <cell r="AD372" t="str">
            <v>n/a</v>
          </cell>
          <cell r="AE372" t="str">
            <v>n/a</v>
          </cell>
          <cell r="AF372" t="str">
            <v>4</v>
          </cell>
          <cell r="AG372">
            <v>1</v>
          </cell>
          <cell r="AH372">
            <v>2</v>
          </cell>
          <cell r="AI372">
            <v>1</v>
          </cell>
        </row>
        <row r="373">
          <cell r="B373">
            <v>121221</v>
          </cell>
          <cell r="C373" t="str">
            <v>Vegetable Growers</v>
          </cell>
          <cell r="D373" t="str">
            <v>6,200</v>
          </cell>
          <cell r="E373" t="str">
            <v>74.0</v>
          </cell>
          <cell r="F373">
            <v>1788</v>
          </cell>
          <cell r="G373" t="str">
            <v>n/a</v>
          </cell>
          <cell r="K373" t="str">
            <v>Stable</v>
          </cell>
          <cell r="O373">
            <v>7</v>
          </cell>
          <cell r="Q373" t="str">
            <v>n/a</v>
          </cell>
          <cell r="X373" t="str">
            <v/>
          </cell>
          <cell r="Z373" t="str">
            <v>Very high skill</v>
          </cell>
          <cell r="AA373">
            <v>1</v>
          </cell>
          <cell r="AB373">
            <v>69</v>
          </cell>
          <cell r="AC373">
            <v>31</v>
          </cell>
          <cell r="AD373" t="str">
            <v>n/a</v>
          </cell>
          <cell r="AE373" t="str">
            <v>n/a</v>
          </cell>
          <cell r="AF373" t="str">
            <v>4</v>
          </cell>
          <cell r="AG373">
            <v>2</v>
          </cell>
          <cell r="AH373">
            <v>2</v>
          </cell>
          <cell r="AI373">
            <v>3</v>
          </cell>
        </row>
        <row r="374">
          <cell r="B374">
            <v>121299</v>
          </cell>
          <cell r="C374" t="str">
            <v>Other Crop Farmers</v>
          </cell>
          <cell r="D374" t="str">
            <v>1,900</v>
          </cell>
          <cell r="E374" t="str">
            <v>76.0</v>
          </cell>
          <cell r="F374">
            <v>1788</v>
          </cell>
          <cell r="G374" t="str">
            <v>n/a</v>
          </cell>
          <cell r="K374" t="str">
            <v>Stable</v>
          </cell>
          <cell r="O374">
            <v>8</v>
          </cell>
          <cell r="Q374" t="str">
            <v>n/a</v>
          </cell>
          <cell r="X374" t="str">
            <v/>
          </cell>
          <cell r="Z374" t="str">
            <v>Very high skill</v>
          </cell>
          <cell r="AA374">
            <v>1</v>
          </cell>
          <cell r="AB374">
            <v>69</v>
          </cell>
          <cell r="AC374">
            <v>31</v>
          </cell>
          <cell r="AD374" t="str">
            <v>n/a</v>
          </cell>
          <cell r="AE374" t="str">
            <v>n/a</v>
          </cell>
          <cell r="AF374" t="str">
            <v>4</v>
          </cell>
          <cell r="AG374">
            <v>1</v>
          </cell>
          <cell r="AH374">
            <v>2</v>
          </cell>
          <cell r="AI374">
            <v>3</v>
          </cell>
        </row>
        <row r="375">
          <cell r="B375">
            <v>121311</v>
          </cell>
          <cell r="C375" t="str">
            <v>Beekeepers</v>
          </cell>
          <cell r="D375" t="str">
            <v>1,200</v>
          </cell>
          <cell r="E375" t="str">
            <v>69.0</v>
          </cell>
          <cell r="F375" t="str">
            <v>n/a</v>
          </cell>
          <cell r="G375" t="str">
            <v>n/a</v>
          </cell>
          <cell r="K375" t="str">
            <v>Stable</v>
          </cell>
          <cell r="O375">
            <v>7</v>
          </cell>
          <cell r="Q375" t="str">
            <v>n/a</v>
          </cell>
          <cell r="X375" t="str">
            <v/>
          </cell>
          <cell r="Z375" t="str">
            <v>Very high skill</v>
          </cell>
          <cell r="AA375">
            <v>1</v>
          </cell>
          <cell r="AB375">
            <v>80</v>
          </cell>
          <cell r="AC375">
            <v>20</v>
          </cell>
          <cell r="AD375" t="str">
            <v>n/a</v>
          </cell>
          <cell r="AE375" t="str">
            <v>n/a</v>
          </cell>
          <cell r="AF375" t="str">
            <v>n/a</v>
          </cell>
          <cell r="AG375">
            <v>1</v>
          </cell>
          <cell r="AH375">
            <v>2</v>
          </cell>
          <cell r="AI375">
            <v>2</v>
          </cell>
        </row>
        <row r="376">
          <cell r="B376">
            <v>121312</v>
          </cell>
          <cell r="C376" t="str">
            <v>Beef Cattle Farmers</v>
          </cell>
          <cell r="D376" t="str">
            <v>28,300</v>
          </cell>
          <cell r="E376" t="str">
            <v>73.0</v>
          </cell>
          <cell r="F376" t="str">
            <v>n/a</v>
          </cell>
          <cell r="G376" t="str">
            <v>n/a</v>
          </cell>
          <cell r="K376" t="str">
            <v>Stable</v>
          </cell>
          <cell r="O376">
            <v>7</v>
          </cell>
          <cell r="Q376" t="str">
            <v>n/a</v>
          </cell>
          <cell r="X376" t="str">
            <v/>
          </cell>
          <cell r="Z376" t="str">
            <v>Very high skill</v>
          </cell>
          <cell r="AA376">
            <v>1</v>
          </cell>
          <cell r="AB376">
            <v>68</v>
          </cell>
          <cell r="AC376">
            <v>32</v>
          </cell>
          <cell r="AD376" t="str">
            <v>n/a</v>
          </cell>
          <cell r="AE376" t="str">
            <v>n/a</v>
          </cell>
          <cell r="AF376" t="str">
            <v>n/a</v>
          </cell>
          <cell r="AG376">
            <v>4</v>
          </cell>
          <cell r="AH376">
            <v>2</v>
          </cell>
          <cell r="AI376">
            <v>3</v>
          </cell>
        </row>
        <row r="377">
          <cell r="B377">
            <v>121313</v>
          </cell>
          <cell r="C377" t="str">
            <v>Dairy Cattle Farmers</v>
          </cell>
          <cell r="D377" t="str">
            <v>11,200</v>
          </cell>
          <cell r="E377" t="str">
            <v>84.0</v>
          </cell>
          <cell r="F377" t="str">
            <v>n/a</v>
          </cell>
          <cell r="G377" t="str">
            <v>n/a</v>
          </cell>
          <cell r="K377" t="str">
            <v>Stable</v>
          </cell>
          <cell r="O377">
            <v>8</v>
          </cell>
          <cell r="Q377" t="str">
            <v>n/a</v>
          </cell>
          <cell r="X377" t="str">
            <v/>
          </cell>
          <cell r="Z377" t="str">
            <v>Very high skill</v>
          </cell>
          <cell r="AA377">
            <v>1</v>
          </cell>
          <cell r="AB377">
            <v>67</v>
          </cell>
          <cell r="AC377">
            <v>33</v>
          </cell>
          <cell r="AD377" t="str">
            <v>n/a</v>
          </cell>
          <cell r="AE377" t="str">
            <v>n/a</v>
          </cell>
          <cell r="AF377" t="str">
            <v>n/a</v>
          </cell>
          <cell r="AG377">
            <v>3</v>
          </cell>
          <cell r="AH377">
            <v>2</v>
          </cell>
          <cell r="AI377">
            <v>3</v>
          </cell>
        </row>
        <row r="378">
          <cell r="B378">
            <v>121314</v>
          </cell>
          <cell r="C378" t="str">
            <v>Deer Farmers</v>
          </cell>
          <cell r="D378" t="str">
            <v>40</v>
          </cell>
          <cell r="E378" t="str">
            <v>81.0</v>
          </cell>
          <cell r="F378" t="str">
            <v>n/a</v>
          </cell>
          <cell r="G378" t="str">
            <v>n/a</v>
          </cell>
          <cell r="K378" t="str">
            <v>Stable</v>
          </cell>
          <cell r="O378">
            <v>8</v>
          </cell>
          <cell r="Q378" t="str">
            <v>n/a</v>
          </cell>
          <cell r="X378" t="str">
            <v/>
          </cell>
          <cell r="Z378" t="str">
            <v>Very high skill</v>
          </cell>
          <cell r="AA378">
            <v>1</v>
          </cell>
          <cell r="AB378">
            <v>60</v>
          </cell>
          <cell r="AC378">
            <v>29</v>
          </cell>
          <cell r="AD378" t="str">
            <v>n/a</v>
          </cell>
          <cell r="AE378" t="str">
            <v>n/a</v>
          </cell>
          <cell r="AF378" t="str">
            <v>n/a</v>
          </cell>
          <cell r="AG378">
            <v>1</v>
          </cell>
          <cell r="AH378">
            <v>2</v>
          </cell>
          <cell r="AI378">
            <v>3</v>
          </cell>
        </row>
        <row r="379">
          <cell r="B379">
            <v>121315</v>
          </cell>
          <cell r="C379" t="str">
            <v>Goat Farmers</v>
          </cell>
          <cell r="D379" t="str">
            <v>160</v>
          </cell>
          <cell r="E379" t="str">
            <v>71.0</v>
          </cell>
          <cell r="F379" t="str">
            <v>n/a</v>
          </cell>
          <cell r="G379" t="str">
            <v>n/a</v>
          </cell>
          <cell r="K379" t="str">
            <v>Stable</v>
          </cell>
          <cell r="O379">
            <v>7</v>
          </cell>
          <cell r="Q379" t="str">
            <v>n/a</v>
          </cell>
          <cell r="X379" t="str">
            <v/>
          </cell>
          <cell r="Z379" t="str">
            <v>Very high skill</v>
          </cell>
          <cell r="AA379">
            <v>1</v>
          </cell>
          <cell r="AB379">
            <v>63</v>
          </cell>
          <cell r="AC379">
            <v>39</v>
          </cell>
          <cell r="AD379" t="str">
            <v>n/a</v>
          </cell>
          <cell r="AE379" t="str">
            <v>n/a</v>
          </cell>
          <cell r="AF379" t="str">
            <v>n/a</v>
          </cell>
          <cell r="AG379">
            <v>1</v>
          </cell>
          <cell r="AH379">
            <v>2</v>
          </cell>
          <cell r="AI379">
            <v>4</v>
          </cell>
        </row>
        <row r="380">
          <cell r="B380">
            <v>121316</v>
          </cell>
          <cell r="C380" t="str">
            <v>Horse Breeders</v>
          </cell>
          <cell r="D380" t="str">
            <v>1,200</v>
          </cell>
          <cell r="E380" t="str">
            <v>79.0</v>
          </cell>
          <cell r="F380" t="str">
            <v>n/a</v>
          </cell>
          <cell r="G380" t="str">
            <v>n/a</v>
          </cell>
          <cell r="K380" t="str">
            <v>Stable</v>
          </cell>
          <cell r="O380">
            <v>8</v>
          </cell>
          <cell r="Q380" t="str">
            <v>n/a</v>
          </cell>
          <cell r="X380" t="str">
            <v/>
          </cell>
          <cell r="Z380" t="str">
            <v>Very high skill</v>
          </cell>
          <cell r="AA380">
            <v>1</v>
          </cell>
          <cell r="AB380">
            <v>53</v>
          </cell>
          <cell r="AC380">
            <v>47</v>
          </cell>
          <cell r="AD380" t="str">
            <v>n/a</v>
          </cell>
          <cell r="AE380" t="str">
            <v>n/a</v>
          </cell>
          <cell r="AF380" t="str">
            <v>n/a</v>
          </cell>
          <cell r="AG380">
            <v>1</v>
          </cell>
          <cell r="AH380">
            <v>2</v>
          </cell>
          <cell r="AI380">
            <v>5</v>
          </cell>
        </row>
        <row r="381">
          <cell r="B381">
            <v>121317</v>
          </cell>
          <cell r="C381" t="str">
            <v>Mixed Livestock Farmers</v>
          </cell>
          <cell r="D381" t="str">
            <v>6,200</v>
          </cell>
          <cell r="E381" t="str">
            <v>81.0</v>
          </cell>
          <cell r="F381" t="str">
            <v>n/a</v>
          </cell>
          <cell r="G381" t="str">
            <v>n/a</v>
          </cell>
          <cell r="K381" t="str">
            <v>Stable</v>
          </cell>
          <cell r="O381">
            <v>8</v>
          </cell>
          <cell r="Q381" t="str">
            <v>n/a</v>
          </cell>
          <cell r="X381" t="str">
            <v/>
          </cell>
          <cell r="Z381" t="str">
            <v>Very high skill</v>
          </cell>
          <cell r="AA381">
            <v>1</v>
          </cell>
          <cell r="AB381">
            <v>71</v>
          </cell>
          <cell r="AC381">
            <v>29</v>
          </cell>
          <cell r="AD381" t="str">
            <v>n/a</v>
          </cell>
          <cell r="AE381" t="str">
            <v>n/a</v>
          </cell>
          <cell r="AF381" t="str">
            <v>n/a</v>
          </cell>
          <cell r="AG381">
            <v>2</v>
          </cell>
          <cell r="AH381">
            <v>2</v>
          </cell>
          <cell r="AI381">
            <v>3</v>
          </cell>
        </row>
        <row r="382">
          <cell r="B382">
            <v>121318</v>
          </cell>
          <cell r="C382" t="str">
            <v>Pig Farmers</v>
          </cell>
          <cell r="D382" t="str">
            <v>800</v>
          </cell>
          <cell r="E382" t="str">
            <v>90.0</v>
          </cell>
          <cell r="F382" t="str">
            <v>n/a</v>
          </cell>
          <cell r="G382" t="str">
            <v>n/a</v>
          </cell>
          <cell r="K382" t="str">
            <v>Stable</v>
          </cell>
          <cell r="O382">
            <v>9</v>
          </cell>
          <cell r="Q382" t="str">
            <v>n/a</v>
          </cell>
          <cell r="X382" t="str">
            <v/>
          </cell>
          <cell r="Z382" t="str">
            <v>Very high skill</v>
          </cell>
          <cell r="AA382">
            <v>1</v>
          </cell>
          <cell r="AB382">
            <v>76</v>
          </cell>
          <cell r="AC382">
            <v>23</v>
          </cell>
          <cell r="AD382" t="str">
            <v>n/a</v>
          </cell>
          <cell r="AE382" t="str">
            <v>n/a</v>
          </cell>
          <cell r="AF382" t="str">
            <v>n/a</v>
          </cell>
          <cell r="AG382">
            <v>1</v>
          </cell>
          <cell r="AH382">
            <v>2</v>
          </cell>
          <cell r="AI382">
            <v>2</v>
          </cell>
        </row>
        <row r="383">
          <cell r="B383">
            <v>121321</v>
          </cell>
          <cell r="C383" t="str">
            <v>Poultry Farmers</v>
          </cell>
          <cell r="D383" t="str">
            <v>2,600</v>
          </cell>
          <cell r="E383" t="str">
            <v>81.0</v>
          </cell>
          <cell r="F383" t="str">
            <v>n/a</v>
          </cell>
          <cell r="G383" t="str">
            <v>n/a</v>
          </cell>
          <cell r="K383" t="str">
            <v>Stable</v>
          </cell>
          <cell r="O383">
            <v>8</v>
          </cell>
          <cell r="Q383" t="str">
            <v>n/a</v>
          </cell>
          <cell r="X383" t="str">
            <v/>
          </cell>
          <cell r="Z383" t="str">
            <v>Very high skill</v>
          </cell>
          <cell r="AA383">
            <v>1</v>
          </cell>
          <cell r="AB383">
            <v>72</v>
          </cell>
          <cell r="AC383">
            <v>29</v>
          </cell>
          <cell r="AD383" t="str">
            <v>n/a</v>
          </cell>
          <cell r="AE383" t="str">
            <v>n/a</v>
          </cell>
          <cell r="AF383" t="str">
            <v>n/a</v>
          </cell>
          <cell r="AG383">
            <v>1</v>
          </cell>
          <cell r="AH383">
            <v>2</v>
          </cell>
          <cell r="AI383">
            <v>3</v>
          </cell>
        </row>
        <row r="384">
          <cell r="B384">
            <v>121322</v>
          </cell>
          <cell r="C384" t="str">
            <v>Sheep Farmers</v>
          </cell>
          <cell r="D384" t="str">
            <v>9,700</v>
          </cell>
          <cell r="E384" t="str">
            <v>75.0</v>
          </cell>
          <cell r="F384" t="str">
            <v>n/a</v>
          </cell>
          <cell r="G384" t="str">
            <v>n/a</v>
          </cell>
          <cell r="K384" t="str">
            <v>Stable</v>
          </cell>
          <cell r="O384">
            <v>8</v>
          </cell>
          <cell r="Q384" t="str">
            <v>n/a</v>
          </cell>
          <cell r="X384" t="str">
            <v/>
          </cell>
          <cell r="Z384" t="str">
            <v>Very high skill</v>
          </cell>
          <cell r="AA384">
            <v>1</v>
          </cell>
          <cell r="AB384">
            <v>71</v>
          </cell>
          <cell r="AC384">
            <v>29</v>
          </cell>
          <cell r="AD384" t="str">
            <v>n/a</v>
          </cell>
          <cell r="AE384" t="str">
            <v>n/a</v>
          </cell>
          <cell r="AF384" t="str">
            <v>n/a</v>
          </cell>
          <cell r="AG384">
            <v>2</v>
          </cell>
          <cell r="AH384">
            <v>2</v>
          </cell>
          <cell r="AI384">
            <v>3</v>
          </cell>
        </row>
        <row r="385">
          <cell r="B385">
            <v>121399</v>
          </cell>
          <cell r="C385" t="str">
            <v>Other Livestock Farmers</v>
          </cell>
          <cell r="D385" t="str">
            <v>770</v>
          </cell>
          <cell r="E385" t="str">
            <v>72.0</v>
          </cell>
          <cell r="F385" t="str">
            <v>n/a</v>
          </cell>
          <cell r="G385" t="str">
            <v>n/a</v>
          </cell>
          <cell r="K385" t="str">
            <v>Stable</v>
          </cell>
          <cell r="O385">
            <v>7</v>
          </cell>
          <cell r="Q385" t="str">
            <v>n/a</v>
          </cell>
          <cell r="X385" t="str">
            <v/>
          </cell>
          <cell r="Z385" t="str">
            <v>Very high skill</v>
          </cell>
          <cell r="AA385">
            <v>1</v>
          </cell>
          <cell r="AB385">
            <v>59</v>
          </cell>
          <cell r="AC385">
            <v>41</v>
          </cell>
          <cell r="AD385" t="str">
            <v>n/a</v>
          </cell>
          <cell r="AE385" t="str">
            <v>n/a</v>
          </cell>
          <cell r="AF385" t="str">
            <v>n/a</v>
          </cell>
          <cell r="AG385">
            <v>1</v>
          </cell>
          <cell r="AH385">
            <v>2</v>
          </cell>
          <cell r="AI385">
            <v>4</v>
          </cell>
        </row>
        <row r="386">
          <cell r="B386">
            <v>131112</v>
          </cell>
          <cell r="C386" t="str">
            <v>Sales and Marketing Managers</v>
          </cell>
          <cell r="D386" t="str">
            <v>100,600</v>
          </cell>
          <cell r="E386" t="str">
            <v>90.0</v>
          </cell>
          <cell r="F386">
            <v>2224</v>
          </cell>
          <cell r="G386" t="str">
            <v>n/a</v>
          </cell>
          <cell r="K386" t="str">
            <v>Strong</v>
          </cell>
          <cell r="O386">
            <v>9</v>
          </cell>
          <cell r="Q386" t="str">
            <v>n/a</v>
          </cell>
          <cell r="X386" t="str">
            <v/>
          </cell>
          <cell r="Z386" t="str">
            <v>Very high skill</v>
          </cell>
          <cell r="AA386">
            <v>1</v>
          </cell>
          <cell r="AB386">
            <v>62</v>
          </cell>
          <cell r="AC386">
            <v>38</v>
          </cell>
          <cell r="AD386" t="str">
            <v>n/a</v>
          </cell>
          <cell r="AE386" t="str">
            <v>n/a</v>
          </cell>
          <cell r="AF386" t="str">
            <v>4</v>
          </cell>
          <cell r="AG386">
            <v>5</v>
          </cell>
          <cell r="AH386">
            <v>4</v>
          </cell>
          <cell r="AI386">
            <v>4</v>
          </cell>
        </row>
        <row r="387">
          <cell r="B387">
            <v>131113</v>
          </cell>
          <cell r="C387" t="str">
            <v>Advertising Managers</v>
          </cell>
          <cell r="D387" t="str">
            <v>1,800</v>
          </cell>
          <cell r="E387" t="str">
            <v>87.0</v>
          </cell>
          <cell r="F387">
            <v>2224</v>
          </cell>
          <cell r="G387" t="str">
            <v>n/a</v>
          </cell>
          <cell r="K387" t="str">
            <v>Strong</v>
          </cell>
          <cell r="O387">
            <v>9</v>
          </cell>
          <cell r="Q387" t="str">
            <v>n/a</v>
          </cell>
          <cell r="X387" t="str">
            <v/>
          </cell>
          <cell r="Z387" t="str">
            <v>Very high skill</v>
          </cell>
          <cell r="AA387">
            <v>1</v>
          </cell>
          <cell r="AB387">
            <v>47</v>
          </cell>
          <cell r="AC387">
            <v>53</v>
          </cell>
          <cell r="AD387" t="str">
            <v>n/a</v>
          </cell>
          <cell r="AE387" t="str">
            <v>n/a</v>
          </cell>
          <cell r="AF387" t="str">
            <v>4</v>
          </cell>
          <cell r="AG387">
            <v>1</v>
          </cell>
          <cell r="AH387">
            <v>4</v>
          </cell>
          <cell r="AI387">
            <v>5</v>
          </cell>
        </row>
        <row r="388">
          <cell r="B388">
            <v>131114</v>
          </cell>
          <cell r="C388" t="str">
            <v>Public Relations Managers</v>
          </cell>
          <cell r="D388" t="str">
            <v>6,400</v>
          </cell>
          <cell r="E388" t="str">
            <v>83.0</v>
          </cell>
          <cell r="F388">
            <v>2224</v>
          </cell>
          <cell r="G388" t="str">
            <v>n/a</v>
          </cell>
          <cell r="K388" t="str">
            <v>Strong</v>
          </cell>
          <cell r="O388">
            <v>8</v>
          </cell>
          <cell r="Q388" t="str">
            <v>n/a</v>
          </cell>
          <cell r="X388" t="str">
            <v/>
          </cell>
          <cell r="Z388" t="str">
            <v>Very high skill</v>
          </cell>
          <cell r="AA388">
            <v>1</v>
          </cell>
          <cell r="AB388">
            <v>31</v>
          </cell>
          <cell r="AC388">
            <v>69</v>
          </cell>
          <cell r="AD388" t="str">
            <v>n/a</v>
          </cell>
          <cell r="AE388" t="str">
            <v>n/a</v>
          </cell>
          <cell r="AF388" t="str">
            <v>4</v>
          </cell>
          <cell r="AG388">
            <v>2</v>
          </cell>
          <cell r="AH388">
            <v>4</v>
          </cell>
          <cell r="AI388">
            <v>7</v>
          </cell>
        </row>
        <row r="389">
          <cell r="B389">
            <v>133111</v>
          </cell>
          <cell r="C389" t="str">
            <v>Construction Project Managers</v>
          </cell>
          <cell r="D389" t="str">
            <v>42,100</v>
          </cell>
          <cell r="E389" t="str">
            <v>93.0</v>
          </cell>
          <cell r="F389">
            <v>3450</v>
          </cell>
          <cell r="G389" t="str">
            <v>n/a</v>
          </cell>
          <cell r="K389" t="str">
            <v>Strong</v>
          </cell>
          <cell r="O389">
            <v>9</v>
          </cell>
          <cell r="Q389" t="str">
            <v>n/a</v>
          </cell>
          <cell r="X389" t="str">
            <v/>
          </cell>
          <cell r="Z389" t="str">
            <v>Very high skill</v>
          </cell>
          <cell r="AA389">
            <v>1</v>
          </cell>
          <cell r="AB389">
            <v>90</v>
          </cell>
          <cell r="AC389">
            <v>11</v>
          </cell>
          <cell r="AD389" t="str">
            <v>n/a</v>
          </cell>
          <cell r="AE389" t="str">
            <v>n/a</v>
          </cell>
          <cell r="AF389" t="str">
            <v>4</v>
          </cell>
          <cell r="AG389">
            <v>4</v>
          </cell>
          <cell r="AH389">
            <v>4</v>
          </cell>
          <cell r="AI389">
            <v>1</v>
          </cell>
        </row>
        <row r="390">
          <cell r="B390">
            <v>133112</v>
          </cell>
          <cell r="C390" t="str">
            <v>Project Builders</v>
          </cell>
          <cell r="D390" t="str">
            <v>45,800</v>
          </cell>
          <cell r="E390" t="str">
            <v>85.0</v>
          </cell>
          <cell r="F390">
            <v>3450</v>
          </cell>
          <cell r="G390" t="str">
            <v>n/a</v>
          </cell>
          <cell r="K390" t="str">
            <v>Strong</v>
          </cell>
          <cell r="O390">
            <v>9</v>
          </cell>
          <cell r="Q390" t="str">
            <v>n/a</v>
          </cell>
          <cell r="X390" t="str">
            <v/>
          </cell>
          <cell r="Z390" t="str">
            <v>Very high skill</v>
          </cell>
          <cell r="AA390">
            <v>1</v>
          </cell>
          <cell r="AB390">
            <v>96</v>
          </cell>
          <cell r="AC390">
            <v>4</v>
          </cell>
          <cell r="AD390" t="str">
            <v>n/a</v>
          </cell>
          <cell r="AE390" t="str">
            <v>n/a</v>
          </cell>
          <cell r="AF390" t="str">
            <v>4</v>
          </cell>
          <cell r="AG390">
            <v>4</v>
          </cell>
          <cell r="AH390">
            <v>4</v>
          </cell>
          <cell r="AI390">
            <v>1</v>
          </cell>
        </row>
        <row r="391">
          <cell r="B391">
            <v>133311</v>
          </cell>
          <cell r="C391" t="str">
            <v>Importers and Exporters</v>
          </cell>
          <cell r="D391" t="str">
            <v>3,800</v>
          </cell>
          <cell r="E391" t="str">
            <v>73.0</v>
          </cell>
          <cell r="F391" t="str">
            <v>n/a</v>
          </cell>
          <cell r="G391" t="str">
            <v>n/a</v>
          </cell>
          <cell r="K391" t="str">
            <v>Moderate</v>
          </cell>
          <cell r="O391">
            <v>7</v>
          </cell>
          <cell r="Q391" t="str">
            <v>n/a</v>
          </cell>
          <cell r="X391" t="str">
            <v/>
          </cell>
          <cell r="Z391" t="str">
            <v>Very high skill</v>
          </cell>
          <cell r="AA391">
            <v>1</v>
          </cell>
          <cell r="AB391">
            <v>66</v>
          </cell>
          <cell r="AC391">
            <v>34</v>
          </cell>
          <cell r="AD391" t="str">
            <v>n/a</v>
          </cell>
          <cell r="AE391" t="str">
            <v>n/a</v>
          </cell>
          <cell r="AF391" t="str">
            <v>n/a</v>
          </cell>
          <cell r="AG391">
            <v>1</v>
          </cell>
          <cell r="AH391">
            <v>3</v>
          </cell>
          <cell r="AI391">
            <v>3</v>
          </cell>
        </row>
        <row r="392">
          <cell r="B392">
            <v>133312</v>
          </cell>
          <cell r="C392" t="str">
            <v>Wholesalers</v>
          </cell>
          <cell r="D392" t="str">
            <v>11,400</v>
          </cell>
          <cell r="E392" t="str">
            <v>83.0</v>
          </cell>
          <cell r="F392" t="str">
            <v>n/a</v>
          </cell>
          <cell r="G392" t="str">
            <v>n/a</v>
          </cell>
          <cell r="K392" t="str">
            <v>Moderate</v>
          </cell>
          <cell r="O392">
            <v>8</v>
          </cell>
          <cell r="Q392" t="str">
            <v>n/a</v>
          </cell>
          <cell r="X392" t="str">
            <v/>
          </cell>
          <cell r="Z392" t="str">
            <v>Very high skill</v>
          </cell>
          <cell r="AA392">
            <v>1</v>
          </cell>
          <cell r="AB392">
            <v>78</v>
          </cell>
          <cell r="AC392">
            <v>22</v>
          </cell>
          <cell r="AD392" t="str">
            <v>n/a</v>
          </cell>
          <cell r="AE392" t="str">
            <v>n/a</v>
          </cell>
          <cell r="AF392" t="str">
            <v>n/a</v>
          </cell>
          <cell r="AG392">
            <v>3</v>
          </cell>
          <cell r="AH392">
            <v>3</v>
          </cell>
          <cell r="AI392">
            <v>2</v>
          </cell>
        </row>
        <row r="393">
          <cell r="B393">
            <v>133511</v>
          </cell>
          <cell r="C393" t="str">
            <v>Forest Managers</v>
          </cell>
          <cell r="D393" t="str">
            <v>450</v>
          </cell>
          <cell r="E393" t="str">
            <v>91.0</v>
          </cell>
          <cell r="F393">
            <v>2258</v>
          </cell>
          <cell r="G393" t="str">
            <v>n/a</v>
          </cell>
          <cell r="K393" t="str">
            <v>Moderate</v>
          </cell>
          <cell r="O393">
            <v>9</v>
          </cell>
          <cell r="Q393" t="str">
            <v>n/a</v>
          </cell>
          <cell r="X393" t="str">
            <v/>
          </cell>
          <cell r="Z393" t="str">
            <v>Very high skill</v>
          </cell>
          <cell r="AA393">
            <v>1</v>
          </cell>
          <cell r="AB393">
            <v>89</v>
          </cell>
          <cell r="AC393">
            <v>12</v>
          </cell>
          <cell r="AD393" t="str">
            <v>n/a</v>
          </cell>
          <cell r="AE393" t="str">
            <v>n/a</v>
          </cell>
          <cell r="AF393" t="str">
            <v>4</v>
          </cell>
          <cell r="AG393">
            <v>1</v>
          </cell>
          <cell r="AH393">
            <v>3</v>
          </cell>
          <cell r="AI393">
            <v>1</v>
          </cell>
        </row>
        <row r="394">
          <cell r="B394">
            <v>133512</v>
          </cell>
          <cell r="C394" t="str">
            <v>Manufacturing Production Managers</v>
          </cell>
          <cell r="D394" t="str">
            <v>32,000</v>
          </cell>
          <cell r="E394" t="str">
            <v>94.0</v>
          </cell>
          <cell r="F394">
            <v>2258</v>
          </cell>
          <cell r="G394" t="str">
            <v>n/a</v>
          </cell>
          <cell r="K394" t="str">
            <v>Moderate</v>
          </cell>
          <cell r="O394">
            <v>9</v>
          </cell>
          <cell r="Q394" t="str">
            <v>n/a</v>
          </cell>
          <cell r="X394" t="str">
            <v/>
          </cell>
          <cell r="Z394" t="str">
            <v>Very high skill</v>
          </cell>
          <cell r="AA394">
            <v>1</v>
          </cell>
          <cell r="AB394">
            <v>85</v>
          </cell>
          <cell r="AC394">
            <v>15</v>
          </cell>
          <cell r="AD394" t="str">
            <v>n/a</v>
          </cell>
          <cell r="AE394" t="str">
            <v>n/a</v>
          </cell>
          <cell r="AF394" t="str">
            <v>4</v>
          </cell>
          <cell r="AG394">
            <v>4</v>
          </cell>
          <cell r="AH394">
            <v>3</v>
          </cell>
          <cell r="AI394">
            <v>2</v>
          </cell>
        </row>
        <row r="395">
          <cell r="B395">
            <v>133513</v>
          </cell>
          <cell r="C395" t="str">
            <v>Mine Managers</v>
          </cell>
          <cell r="D395" t="str">
            <v>7,300</v>
          </cell>
          <cell r="E395" t="str">
            <v>96.0</v>
          </cell>
          <cell r="F395">
            <v>2258</v>
          </cell>
          <cell r="G395" t="str">
            <v>n/a</v>
          </cell>
          <cell r="K395" t="str">
            <v>Moderate</v>
          </cell>
          <cell r="O395">
            <v>10</v>
          </cell>
          <cell r="Q395" t="str">
            <v>n/a</v>
          </cell>
          <cell r="X395" t="str">
            <v/>
          </cell>
          <cell r="Z395" t="str">
            <v>Very high skill</v>
          </cell>
          <cell r="AA395">
            <v>1</v>
          </cell>
          <cell r="AB395">
            <v>90</v>
          </cell>
          <cell r="AC395">
            <v>10</v>
          </cell>
          <cell r="AD395" t="str">
            <v>n/a</v>
          </cell>
          <cell r="AE395" t="str">
            <v>n/a</v>
          </cell>
          <cell r="AF395" t="str">
            <v>4</v>
          </cell>
          <cell r="AG395">
            <v>2</v>
          </cell>
          <cell r="AH395">
            <v>3</v>
          </cell>
          <cell r="AI395">
            <v>1</v>
          </cell>
        </row>
        <row r="396">
          <cell r="B396">
            <v>133611</v>
          </cell>
          <cell r="C396" t="str">
            <v>Supply and Distribution Managers</v>
          </cell>
          <cell r="D396" t="str">
            <v>24,500</v>
          </cell>
          <cell r="E396" t="str">
            <v>94.0</v>
          </cell>
          <cell r="F396">
            <v>2519</v>
          </cell>
          <cell r="G396" t="str">
            <v>n/a</v>
          </cell>
          <cell r="K396" t="str">
            <v>Strong</v>
          </cell>
          <cell r="O396">
            <v>9</v>
          </cell>
          <cell r="Q396" t="str">
            <v>n/a</v>
          </cell>
          <cell r="X396" t="str">
            <v/>
          </cell>
          <cell r="Z396" t="str">
            <v>Very high skill</v>
          </cell>
          <cell r="AA396">
            <v>1</v>
          </cell>
          <cell r="AB396">
            <v>81</v>
          </cell>
          <cell r="AC396">
            <v>19</v>
          </cell>
          <cell r="AD396" t="str">
            <v>n/a</v>
          </cell>
          <cell r="AE396" t="str">
            <v>n/a</v>
          </cell>
          <cell r="AF396" t="str">
            <v>4</v>
          </cell>
          <cell r="AG396">
            <v>3</v>
          </cell>
          <cell r="AH396">
            <v>4</v>
          </cell>
          <cell r="AI396">
            <v>2</v>
          </cell>
        </row>
        <row r="397">
          <cell r="B397">
            <v>133612</v>
          </cell>
          <cell r="C397" t="str">
            <v>Procurement Managers</v>
          </cell>
          <cell r="D397" t="str">
            <v>7,400</v>
          </cell>
          <cell r="E397" t="str">
            <v>94.0</v>
          </cell>
          <cell r="F397">
            <v>2519</v>
          </cell>
          <cell r="G397" t="str">
            <v>n/a</v>
          </cell>
          <cell r="K397" t="str">
            <v>Strong</v>
          </cell>
          <cell r="O397">
            <v>9</v>
          </cell>
          <cell r="Q397" t="str">
            <v>n/a</v>
          </cell>
          <cell r="X397" t="str">
            <v/>
          </cell>
          <cell r="Z397" t="str">
            <v>Very high skill</v>
          </cell>
          <cell r="AA397">
            <v>1</v>
          </cell>
          <cell r="AB397">
            <v>68</v>
          </cell>
          <cell r="AC397">
            <v>32</v>
          </cell>
          <cell r="AD397" t="str">
            <v>n/a</v>
          </cell>
          <cell r="AE397" t="str">
            <v>n/a</v>
          </cell>
          <cell r="AF397" t="str">
            <v>4</v>
          </cell>
          <cell r="AG397">
            <v>2</v>
          </cell>
          <cell r="AH397">
            <v>4</v>
          </cell>
          <cell r="AI397">
            <v>3</v>
          </cell>
        </row>
        <row r="398">
          <cell r="B398">
            <v>134211</v>
          </cell>
          <cell r="C398" t="str">
            <v>Medical Administrators</v>
          </cell>
          <cell r="D398" t="str">
            <v>2,800</v>
          </cell>
          <cell r="E398" t="str">
            <v>73.0</v>
          </cell>
          <cell r="F398">
            <v>2148</v>
          </cell>
          <cell r="G398" t="str">
            <v>n/a</v>
          </cell>
          <cell r="K398" t="str">
            <v>Very strong</v>
          </cell>
          <cell r="O398">
            <v>7</v>
          </cell>
          <cell r="Q398" t="str">
            <v>n/a</v>
          </cell>
          <cell r="X398" t="str">
            <v/>
          </cell>
          <cell r="Z398" t="str">
            <v>Very high skill</v>
          </cell>
          <cell r="AA398">
            <v>1</v>
          </cell>
          <cell r="AB398">
            <v>25</v>
          </cell>
          <cell r="AC398">
            <v>76</v>
          </cell>
          <cell r="AD398" t="str">
            <v>n/a</v>
          </cell>
          <cell r="AE398" t="str">
            <v>n/a</v>
          </cell>
          <cell r="AF398" t="str">
            <v>4</v>
          </cell>
          <cell r="AG398">
            <v>1</v>
          </cell>
          <cell r="AH398">
            <v>5</v>
          </cell>
          <cell r="AI398">
            <v>8</v>
          </cell>
        </row>
        <row r="399">
          <cell r="B399">
            <v>134212</v>
          </cell>
          <cell r="C399" t="str">
            <v>Nursing Clinical Directors</v>
          </cell>
          <cell r="D399" t="str">
            <v>2,200</v>
          </cell>
          <cell r="E399" t="str">
            <v>88.0</v>
          </cell>
          <cell r="F399">
            <v>2148</v>
          </cell>
          <cell r="G399" t="str">
            <v>n/a</v>
          </cell>
          <cell r="K399" t="str">
            <v>Very strong</v>
          </cell>
          <cell r="O399">
            <v>9</v>
          </cell>
          <cell r="Q399" t="str">
            <v>n/a</v>
          </cell>
          <cell r="X399" t="str">
            <v/>
          </cell>
          <cell r="Z399" t="str">
            <v>Very high skill</v>
          </cell>
          <cell r="AA399">
            <v>1</v>
          </cell>
          <cell r="AB399">
            <v>14</v>
          </cell>
          <cell r="AC399">
            <v>87</v>
          </cell>
          <cell r="AD399" t="str">
            <v>n/a</v>
          </cell>
          <cell r="AE399" t="str">
            <v>n/a</v>
          </cell>
          <cell r="AF399" t="str">
            <v>4</v>
          </cell>
          <cell r="AG399">
            <v>1</v>
          </cell>
          <cell r="AH399">
            <v>5</v>
          </cell>
          <cell r="AI399">
            <v>9</v>
          </cell>
        </row>
        <row r="400">
          <cell r="B400">
            <v>134213</v>
          </cell>
          <cell r="C400" t="str">
            <v>Primary Health Organisation Managers</v>
          </cell>
          <cell r="D400" t="str">
            <v>250</v>
          </cell>
          <cell r="E400" t="str">
            <v>83.0</v>
          </cell>
          <cell r="F400">
            <v>2148</v>
          </cell>
          <cell r="G400" t="str">
            <v>n/a</v>
          </cell>
          <cell r="K400" t="str">
            <v>Very strong</v>
          </cell>
          <cell r="O400">
            <v>8</v>
          </cell>
          <cell r="Q400" t="str">
            <v>n/a</v>
          </cell>
          <cell r="X400" t="str">
            <v/>
          </cell>
          <cell r="Z400" t="str">
            <v>Very high skill</v>
          </cell>
          <cell r="AA400">
            <v>1</v>
          </cell>
          <cell r="AB400">
            <v>27</v>
          </cell>
          <cell r="AC400">
            <v>73</v>
          </cell>
          <cell r="AD400" t="str">
            <v>n/a</v>
          </cell>
          <cell r="AE400" t="str">
            <v>n/a</v>
          </cell>
          <cell r="AF400" t="str">
            <v>4</v>
          </cell>
          <cell r="AG400">
            <v>1</v>
          </cell>
          <cell r="AH400">
            <v>5</v>
          </cell>
          <cell r="AI400">
            <v>7</v>
          </cell>
        </row>
        <row r="401">
          <cell r="B401">
            <v>134214</v>
          </cell>
          <cell r="C401" t="str">
            <v>Welfare Centre Managers</v>
          </cell>
          <cell r="D401" t="str">
            <v>1,000</v>
          </cell>
          <cell r="E401" t="str">
            <v>83.0</v>
          </cell>
          <cell r="F401">
            <v>2148</v>
          </cell>
          <cell r="G401" t="str">
            <v>n/a</v>
          </cell>
          <cell r="K401" t="str">
            <v>Very strong</v>
          </cell>
          <cell r="O401">
            <v>8</v>
          </cell>
          <cell r="Q401" t="str">
            <v>n/a</v>
          </cell>
          <cell r="X401" t="str">
            <v/>
          </cell>
          <cell r="Z401" t="str">
            <v>Very high skill</v>
          </cell>
          <cell r="AA401">
            <v>1</v>
          </cell>
          <cell r="AB401">
            <v>31</v>
          </cell>
          <cell r="AC401">
            <v>70</v>
          </cell>
          <cell r="AD401" t="str">
            <v>n/a</v>
          </cell>
          <cell r="AE401" t="str">
            <v>n/a</v>
          </cell>
          <cell r="AF401" t="str">
            <v>4</v>
          </cell>
          <cell r="AG401">
            <v>1</v>
          </cell>
          <cell r="AH401">
            <v>5</v>
          </cell>
          <cell r="AI401">
            <v>7</v>
          </cell>
        </row>
        <row r="402">
          <cell r="B402">
            <v>134299</v>
          </cell>
          <cell r="C402" t="str">
            <v>Other Health and Welfare Services Managers</v>
          </cell>
          <cell r="D402" t="str">
            <v>15,900</v>
          </cell>
          <cell r="E402" t="str">
            <v>86.0</v>
          </cell>
          <cell r="F402">
            <v>2148</v>
          </cell>
          <cell r="G402" t="str">
            <v>n/a</v>
          </cell>
          <cell r="K402" t="str">
            <v>Very strong</v>
          </cell>
          <cell r="O402">
            <v>9</v>
          </cell>
          <cell r="Q402" t="str">
            <v>n/a</v>
          </cell>
          <cell r="X402" t="str">
            <v/>
          </cell>
          <cell r="Z402" t="str">
            <v>Very high skill</v>
          </cell>
          <cell r="AA402">
            <v>1</v>
          </cell>
          <cell r="AB402">
            <v>28</v>
          </cell>
          <cell r="AC402">
            <v>73</v>
          </cell>
          <cell r="AD402" t="str">
            <v>n/a</v>
          </cell>
          <cell r="AE402" t="str">
            <v>n/a</v>
          </cell>
          <cell r="AF402" t="str">
            <v>4</v>
          </cell>
          <cell r="AG402">
            <v>3</v>
          </cell>
          <cell r="AH402">
            <v>5</v>
          </cell>
          <cell r="AI402">
            <v>7</v>
          </cell>
        </row>
        <row r="403">
          <cell r="B403">
            <v>134411</v>
          </cell>
          <cell r="C403" t="str">
            <v>Faculty Heads</v>
          </cell>
          <cell r="D403" t="str">
            <v>4,500</v>
          </cell>
          <cell r="E403" t="str">
            <v>92.0</v>
          </cell>
          <cell r="F403">
            <v>2432</v>
          </cell>
          <cell r="G403" t="str">
            <v>n/a</v>
          </cell>
          <cell r="K403" t="str">
            <v>Strong</v>
          </cell>
          <cell r="O403">
            <v>9</v>
          </cell>
          <cell r="Q403" t="str">
            <v>n/a</v>
          </cell>
          <cell r="X403" t="str">
            <v/>
          </cell>
          <cell r="Z403" t="str">
            <v>Very high skill</v>
          </cell>
          <cell r="AA403">
            <v>1</v>
          </cell>
          <cell r="AB403">
            <v>44</v>
          </cell>
          <cell r="AC403">
            <v>56</v>
          </cell>
          <cell r="AD403" t="str">
            <v>n/a</v>
          </cell>
          <cell r="AE403" t="str">
            <v>n/a</v>
          </cell>
          <cell r="AF403" t="str">
            <v>5</v>
          </cell>
          <cell r="AG403">
            <v>1</v>
          </cell>
          <cell r="AH403">
            <v>4</v>
          </cell>
          <cell r="AI403">
            <v>6</v>
          </cell>
        </row>
        <row r="404">
          <cell r="B404">
            <v>134412</v>
          </cell>
          <cell r="C404" t="str">
            <v>Regional Education Managers</v>
          </cell>
          <cell r="D404" t="str">
            <v>1,000</v>
          </cell>
          <cell r="E404" t="str">
            <v>89.0</v>
          </cell>
          <cell r="F404">
            <v>2432</v>
          </cell>
          <cell r="G404" t="str">
            <v>n/a</v>
          </cell>
          <cell r="K404" t="str">
            <v>Strong</v>
          </cell>
          <cell r="O404">
            <v>9</v>
          </cell>
          <cell r="Q404" t="str">
            <v>n/a</v>
          </cell>
          <cell r="X404" t="str">
            <v/>
          </cell>
          <cell r="Z404" t="str">
            <v>Very high skill</v>
          </cell>
          <cell r="AA404">
            <v>1</v>
          </cell>
          <cell r="AB404">
            <v>43</v>
          </cell>
          <cell r="AC404">
            <v>58</v>
          </cell>
          <cell r="AD404" t="str">
            <v>n/a</v>
          </cell>
          <cell r="AE404" t="str">
            <v>n/a</v>
          </cell>
          <cell r="AF404" t="str">
            <v>5</v>
          </cell>
          <cell r="AG404">
            <v>1</v>
          </cell>
          <cell r="AH404">
            <v>4</v>
          </cell>
          <cell r="AI404">
            <v>6</v>
          </cell>
        </row>
        <row r="405">
          <cell r="B405">
            <v>134499</v>
          </cell>
          <cell r="C405" t="str">
            <v>Education Managers (not covered elsewhere)</v>
          </cell>
          <cell r="D405" t="str">
            <v>4,600</v>
          </cell>
          <cell r="E405" t="str">
            <v>78.0</v>
          </cell>
          <cell r="F405">
            <v>2432</v>
          </cell>
          <cell r="G405" t="str">
            <v>n/a</v>
          </cell>
          <cell r="K405" t="str">
            <v>Strong</v>
          </cell>
          <cell r="O405">
            <v>8</v>
          </cell>
          <cell r="Q405" t="str">
            <v>n/a</v>
          </cell>
          <cell r="X405" t="str">
            <v/>
          </cell>
          <cell r="Z405" t="str">
            <v>Very high skill</v>
          </cell>
          <cell r="AA405">
            <v>1</v>
          </cell>
          <cell r="AB405">
            <v>32</v>
          </cell>
          <cell r="AC405">
            <v>68</v>
          </cell>
          <cell r="AD405" t="str">
            <v>n/a</v>
          </cell>
          <cell r="AE405" t="str">
            <v>n/a</v>
          </cell>
          <cell r="AF405" t="str">
            <v>5</v>
          </cell>
          <cell r="AG405">
            <v>1</v>
          </cell>
          <cell r="AH405">
            <v>4</v>
          </cell>
          <cell r="AI405">
            <v>7</v>
          </cell>
        </row>
        <row r="406">
          <cell r="B406">
            <v>135111</v>
          </cell>
          <cell r="C406" t="str">
            <v>Chief Information Officers</v>
          </cell>
          <cell r="D406" t="str">
            <v>3,800</v>
          </cell>
          <cell r="E406" t="str">
            <v>97.0</v>
          </cell>
          <cell r="F406">
            <v>2766</v>
          </cell>
          <cell r="G406" t="str">
            <v>n/a</v>
          </cell>
          <cell r="K406" t="str">
            <v>Strong</v>
          </cell>
          <cell r="O406">
            <v>10</v>
          </cell>
          <cell r="Q406" t="str">
            <v>n/a</v>
          </cell>
          <cell r="X406" t="str">
            <v/>
          </cell>
          <cell r="Z406" t="str">
            <v>Very high skill</v>
          </cell>
          <cell r="AA406">
            <v>1</v>
          </cell>
          <cell r="AB406">
            <v>90</v>
          </cell>
          <cell r="AC406">
            <v>10</v>
          </cell>
          <cell r="AD406" t="str">
            <v>n/a</v>
          </cell>
          <cell r="AE406" t="str">
            <v>n/a</v>
          </cell>
          <cell r="AF406" t="str">
            <v>4</v>
          </cell>
          <cell r="AG406">
            <v>1</v>
          </cell>
          <cell r="AH406">
            <v>4</v>
          </cell>
          <cell r="AI406">
            <v>1</v>
          </cell>
        </row>
        <row r="407">
          <cell r="B407">
            <v>135112</v>
          </cell>
          <cell r="C407" t="str">
            <v>ICT Project Managers</v>
          </cell>
          <cell r="D407" t="str">
            <v>37,800</v>
          </cell>
          <cell r="E407" t="str">
            <v>93.0</v>
          </cell>
          <cell r="F407">
            <v>2766</v>
          </cell>
          <cell r="G407" t="str">
            <v>n/a</v>
          </cell>
          <cell r="K407" t="str">
            <v>Strong</v>
          </cell>
          <cell r="O407">
            <v>9</v>
          </cell>
          <cell r="Q407" t="str">
            <v>n/a</v>
          </cell>
          <cell r="X407" t="str">
            <v/>
          </cell>
          <cell r="Z407" t="str">
            <v>Very high skill</v>
          </cell>
          <cell r="AA407">
            <v>1</v>
          </cell>
          <cell r="AB407">
            <v>76</v>
          </cell>
          <cell r="AC407">
            <v>24</v>
          </cell>
          <cell r="AD407" t="str">
            <v>n/a</v>
          </cell>
          <cell r="AE407" t="str">
            <v>n/a</v>
          </cell>
          <cell r="AF407" t="str">
            <v>4</v>
          </cell>
          <cell r="AG407">
            <v>4</v>
          </cell>
          <cell r="AH407">
            <v>4</v>
          </cell>
          <cell r="AI407">
            <v>2</v>
          </cell>
        </row>
        <row r="408">
          <cell r="B408">
            <v>135199</v>
          </cell>
          <cell r="C408" t="str">
            <v>Other ICT Managers</v>
          </cell>
          <cell r="D408" t="str">
            <v>5,600</v>
          </cell>
          <cell r="E408" t="str">
            <v>95.0</v>
          </cell>
          <cell r="F408">
            <v>2766</v>
          </cell>
          <cell r="G408" t="str">
            <v>n/a</v>
          </cell>
          <cell r="K408" t="str">
            <v>Strong</v>
          </cell>
          <cell r="O408">
            <v>10</v>
          </cell>
          <cell r="Q408" t="str">
            <v>n/a</v>
          </cell>
          <cell r="X408" t="str">
            <v/>
          </cell>
          <cell r="Z408" t="str">
            <v>Very high skill</v>
          </cell>
          <cell r="AA408">
            <v>1</v>
          </cell>
          <cell r="AB408">
            <v>79</v>
          </cell>
          <cell r="AC408">
            <v>21</v>
          </cell>
          <cell r="AD408" t="str">
            <v>n/a</v>
          </cell>
          <cell r="AE408" t="str">
            <v>n/a</v>
          </cell>
          <cell r="AF408" t="str">
            <v>4</v>
          </cell>
          <cell r="AG408">
            <v>2</v>
          </cell>
          <cell r="AH408">
            <v>4</v>
          </cell>
          <cell r="AI408">
            <v>2</v>
          </cell>
        </row>
        <row r="409">
          <cell r="B409">
            <v>139111</v>
          </cell>
          <cell r="C409" t="str">
            <v>Commissioned Defence Force Officers</v>
          </cell>
          <cell r="D409" t="str">
            <v>6,600</v>
          </cell>
          <cell r="E409" t="str">
            <v>92.0</v>
          </cell>
          <cell r="F409">
            <v>2834</v>
          </cell>
          <cell r="G409" t="str">
            <v>n/a</v>
          </cell>
          <cell r="K409" t="str">
            <v>Moderate</v>
          </cell>
          <cell r="O409">
            <v>9</v>
          </cell>
          <cell r="Q409" t="str">
            <v>n/a</v>
          </cell>
          <cell r="X409" t="str">
            <v/>
          </cell>
          <cell r="Z409" t="str">
            <v>Very high skill</v>
          </cell>
          <cell r="AA409">
            <v>1</v>
          </cell>
          <cell r="AB409">
            <v>83</v>
          </cell>
          <cell r="AC409">
            <v>17</v>
          </cell>
          <cell r="AD409" t="str">
            <v>n/a</v>
          </cell>
          <cell r="AE409" t="str">
            <v>n/a</v>
          </cell>
          <cell r="AF409" t="str">
            <v>5</v>
          </cell>
          <cell r="AG409">
            <v>2</v>
          </cell>
          <cell r="AH409">
            <v>3</v>
          </cell>
          <cell r="AI409">
            <v>2</v>
          </cell>
        </row>
        <row r="410">
          <cell r="B410">
            <v>139112</v>
          </cell>
          <cell r="C410" t="str">
            <v>Commissioned Fire Officers</v>
          </cell>
          <cell r="D410" t="str">
            <v>1,400</v>
          </cell>
          <cell r="E410" t="str">
            <v>97.0</v>
          </cell>
          <cell r="F410">
            <v>2834</v>
          </cell>
          <cell r="G410" t="str">
            <v>n/a</v>
          </cell>
          <cell r="K410" t="str">
            <v>Moderate</v>
          </cell>
          <cell r="O410">
            <v>10</v>
          </cell>
          <cell r="Q410" t="str">
            <v>n/a</v>
          </cell>
          <cell r="X410" t="str">
            <v/>
          </cell>
          <cell r="Z410" t="str">
            <v>Very high skill</v>
          </cell>
          <cell r="AA410">
            <v>1</v>
          </cell>
          <cell r="AB410">
            <v>92</v>
          </cell>
          <cell r="AC410">
            <v>7</v>
          </cell>
          <cell r="AD410" t="str">
            <v>n/a</v>
          </cell>
          <cell r="AE410" t="str">
            <v>n/a</v>
          </cell>
          <cell r="AF410" t="str">
            <v>5</v>
          </cell>
          <cell r="AG410">
            <v>1</v>
          </cell>
          <cell r="AH410">
            <v>3</v>
          </cell>
          <cell r="AI410">
            <v>1</v>
          </cell>
        </row>
        <row r="411">
          <cell r="B411">
            <v>139113</v>
          </cell>
          <cell r="C411" t="str">
            <v>Commissioned Police Officers</v>
          </cell>
          <cell r="D411" t="str">
            <v>790</v>
          </cell>
          <cell r="E411" t="str">
            <v>98.0</v>
          </cell>
          <cell r="F411">
            <v>2834</v>
          </cell>
          <cell r="G411" t="str">
            <v>n/a</v>
          </cell>
          <cell r="K411" t="str">
            <v>Moderate</v>
          </cell>
          <cell r="O411">
            <v>10</v>
          </cell>
          <cell r="Q411" t="str">
            <v>n/a</v>
          </cell>
          <cell r="X411" t="str">
            <v/>
          </cell>
          <cell r="Z411" t="str">
            <v>Very high skill</v>
          </cell>
          <cell r="AA411">
            <v>1</v>
          </cell>
          <cell r="AB411">
            <v>89</v>
          </cell>
          <cell r="AC411">
            <v>11</v>
          </cell>
          <cell r="AD411" t="str">
            <v>n/a</v>
          </cell>
          <cell r="AE411" t="str">
            <v>n/a</v>
          </cell>
          <cell r="AF411" t="str">
            <v>5</v>
          </cell>
          <cell r="AG411">
            <v>1</v>
          </cell>
          <cell r="AH411">
            <v>3</v>
          </cell>
          <cell r="AI411">
            <v>1</v>
          </cell>
        </row>
        <row r="412">
          <cell r="B412">
            <v>139911</v>
          </cell>
          <cell r="C412" t="str">
            <v>Arts Administrators and Managers</v>
          </cell>
          <cell r="D412" t="str">
            <v>1,600</v>
          </cell>
          <cell r="E412" t="str">
            <v>71.0</v>
          </cell>
          <cell r="F412">
            <v>2259</v>
          </cell>
          <cell r="G412" t="str">
            <v>n/a</v>
          </cell>
          <cell r="K412" t="str">
            <v>Strong</v>
          </cell>
          <cell r="O412">
            <v>7</v>
          </cell>
          <cell r="Q412" t="str">
            <v>n/a</v>
          </cell>
          <cell r="X412" t="str">
            <v/>
          </cell>
          <cell r="Z412" t="str">
            <v>Very high skill</v>
          </cell>
          <cell r="AA412">
            <v>1</v>
          </cell>
          <cell r="AB412">
            <v>29</v>
          </cell>
          <cell r="AC412">
            <v>71</v>
          </cell>
          <cell r="AD412" t="str">
            <v>n/a</v>
          </cell>
          <cell r="AE412" t="str">
            <v>n/a</v>
          </cell>
          <cell r="AF412" t="str">
            <v>4</v>
          </cell>
          <cell r="AG412">
            <v>1</v>
          </cell>
          <cell r="AH412">
            <v>4</v>
          </cell>
          <cell r="AI412">
            <v>7</v>
          </cell>
        </row>
        <row r="413">
          <cell r="B413">
            <v>139912</v>
          </cell>
          <cell r="C413" t="str">
            <v>Environmental Managers</v>
          </cell>
          <cell r="D413" t="str">
            <v>2,300</v>
          </cell>
          <cell r="E413" t="str">
            <v>86.0</v>
          </cell>
          <cell r="F413">
            <v>2259</v>
          </cell>
          <cell r="G413" t="str">
            <v>n/a</v>
          </cell>
          <cell r="K413" t="str">
            <v>Strong</v>
          </cell>
          <cell r="O413">
            <v>9</v>
          </cell>
          <cell r="Q413" t="str">
            <v>n/a</v>
          </cell>
          <cell r="X413" t="str">
            <v/>
          </cell>
          <cell r="Z413" t="str">
            <v>Very high skill</v>
          </cell>
          <cell r="AA413">
            <v>1</v>
          </cell>
          <cell r="AB413">
            <v>65</v>
          </cell>
          <cell r="AC413">
            <v>35</v>
          </cell>
          <cell r="AD413" t="str">
            <v>n/a</v>
          </cell>
          <cell r="AE413" t="str">
            <v>n/a</v>
          </cell>
          <cell r="AF413" t="str">
            <v>4</v>
          </cell>
          <cell r="AG413">
            <v>1</v>
          </cell>
          <cell r="AH413">
            <v>4</v>
          </cell>
          <cell r="AI413">
            <v>4</v>
          </cell>
        </row>
        <row r="414">
          <cell r="B414">
            <v>139913</v>
          </cell>
          <cell r="C414" t="str">
            <v>Laboratory Managers</v>
          </cell>
          <cell r="D414" t="str">
            <v>2,500</v>
          </cell>
          <cell r="E414" t="str">
            <v>88.0</v>
          </cell>
          <cell r="F414">
            <v>2259</v>
          </cell>
          <cell r="G414" t="str">
            <v>n/a</v>
          </cell>
          <cell r="K414" t="str">
            <v>Strong</v>
          </cell>
          <cell r="O414">
            <v>9</v>
          </cell>
          <cell r="Q414" t="str">
            <v>n/a</v>
          </cell>
          <cell r="X414" t="str">
            <v/>
          </cell>
          <cell r="Z414" t="str">
            <v>Very high skill</v>
          </cell>
          <cell r="AA414">
            <v>1</v>
          </cell>
          <cell r="AB414">
            <v>56</v>
          </cell>
          <cell r="AC414">
            <v>44</v>
          </cell>
          <cell r="AD414" t="str">
            <v>n/a</v>
          </cell>
          <cell r="AE414" t="str">
            <v>n/a</v>
          </cell>
          <cell r="AF414" t="str">
            <v>4</v>
          </cell>
          <cell r="AG414">
            <v>1</v>
          </cell>
          <cell r="AH414">
            <v>4</v>
          </cell>
          <cell r="AI414">
            <v>4</v>
          </cell>
        </row>
        <row r="415">
          <cell r="B415">
            <v>139914</v>
          </cell>
          <cell r="C415" t="str">
            <v>Quality Assurance Managers</v>
          </cell>
          <cell r="D415" t="str">
            <v>14,100</v>
          </cell>
          <cell r="E415" t="str">
            <v>85.0</v>
          </cell>
          <cell r="F415">
            <v>2259</v>
          </cell>
          <cell r="G415" t="str">
            <v>n/a</v>
          </cell>
          <cell r="K415" t="str">
            <v>Strong</v>
          </cell>
          <cell r="O415">
            <v>9</v>
          </cell>
          <cell r="Q415" t="str">
            <v>n/a</v>
          </cell>
          <cell r="X415" t="str">
            <v/>
          </cell>
          <cell r="Z415" t="str">
            <v>Very high skill</v>
          </cell>
          <cell r="AA415">
            <v>1</v>
          </cell>
          <cell r="AB415">
            <v>48</v>
          </cell>
          <cell r="AC415">
            <v>52</v>
          </cell>
          <cell r="AD415" t="str">
            <v>n/a</v>
          </cell>
          <cell r="AE415" t="str">
            <v>n/a</v>
          </cell>
          <cell r="AF415" t="str">
            <v>4</v>
          </cell>
          <cell r="AG415">
            <v>3</v>
          </cell>
          <cell r="AH415">
            <v>4</v>
          </cell>
          <cell r="AI415">
            <v>5</v>
          </cell>
        </row>
        <row r="416">
          <cell r="B416">
            <v>139915</v>
          </cell>
          <cell r="C416" t="str">
            <v>Sports Administrators</v>
          </cell>
          <cell r="D416" t="str">
            <v>2,400</v>
          </cell>
          <cell r="E416" t="str">
            <v>77.0</v>
          </cell>
          <cell r="F416">
            <v>2259</v>
          </cell>
          <cell r="G416" t="str">
            <v>n/a</v>
          </cell>
          <cell r="K416" t="str">
            <v>Strong</v>
          </cell>
          <cell r="O416">
            <v>8</v>
          </cell>
          <cell r="Q416" t="str">
            <v>n/a</v>
          </cell>
          <cell r="X416" t="str">
            <v/>
          </cell>
          <cell r="Z416" t="str">
            <v>Very high skill</v>
          </cell>
          <cell r="AA416">
            <v>1</v>
          </cell>
          <cell r="AB416">
            <v>60</v>
          </cell>
          <cell r="AC416">
            <v>41</v>
          </cell>
          <cell r="AD416" t="str">
            <v>n/a</v>
          </cell>
          <cell r="AE416" t="str">
            <v>n/a</v>
          </cell>
          <cell r="AF416" t="str">
            <v>4</v>
          </cell>
          <cell r="AG416">
            <v>1</v>
          </cell>
          <cell r="AH416">
            <v>4</v>
          </cell>
          <cell r="AI416">
            <v>4</v>
          </cell>
        </row>
        <row r="417">
          <cell r="B417">
            <v>139999</v>
          </cell>
          <cell r="C417" t="str">
            <v>Specialist Managers (not covered elsewhere)</v>
          </cell>
          <cell r="D417" t="str">
            <v>26,400</v>
          </cell>
          <cell r="E417" t="str">
            <v>91.0</v>
          </cell>
          <cell r="F417">
            <v>2259</v>
          </cell>
          <cell r="G417" t="str">
            <v>n/a</v>
          </cell>
          <cell r="K417" t="str">
            <v>Strong</v>
          </cell>
          <cell r="O417">
            <v>9</v>
          </cell>
          <cell r="Q417" t="str">
            <v>n/a</v>
          </cell>
          <cell r="X417" t="str">
            <v/>
          </cell>
          <cell r="Z417" t="str">
            <v>Very high skill</v>
          </cell>
          <cell r="AA417">
            <v>1</v>
          </cell>
          <cell r="AB417">
            <v>69</v>
          </cell>
          <cell r="AC417">
            <v>32</v>
          </cell>
          <cell r="AD417" t="str">
            <v>n/a</v>
          </cell>
          <cell r="AE417" t="str">
            <v>n/a</v>
          </cell>
          <cell r="AF417" t="str">
            <v>4</v>
          </cell>
          <cell r="AG417">
            <v>4</v>
          </cell>
          <cell r="AH417">
            <v>4</v>
          </cell>
          <cell r="AI417">
            <v>3</v>
          </cell>
        </row>
        <row r="418">
          <cell r="B418">
            <v>141911</v>
          </cell>
          <cell r="C418" t="str">
            <v>Bed and Breakfast Operators</v>
          </cell>
          <cell r="D418" t="str">
            <v>1,300</v>
          </cell>
          <cell r="E418" t="str">
            <v>41.0</v>
          </cell>
          <cell r="F418">
            <v>2068</v>
          </cell>
          <cell r="G418" t="str">
            <v>n/a</v>
          </cell>
          <cell r="K418" t="str">
            <v>Strong</v>
          </cell>
          <cell r="O418">
            <v>4</v>
          </cell>
          <cell r="Q418" t="str">
            <v>n/a</v>
          </cell>
          <cell r="X418" t="str">
            <v/>
          </cell>
          <cell r="Z418" t="str">
            <v>High skill</v>
          </cell>
          <cell r="AA418">
            <v>2</v>
          </cell>
          <cell r="AB418">
            <v>31</v>
          </cell>
          <cell r="AC418">
            <v>69</v>
          </cell>
          <cell r="AD418" t="str">
            <v>n/a</v>
          </cell>
          <cell r="AE418" t="str">
            <v>n/a</v>
          </cell>
          <cell r="AF418" t="str">
            <v>4</v>
          </cell>
          <cell r="AG418">
            <v>1</v>
          </cell>
          <cell r="AH418">
            <v>4</v>
          </cell>
          <cell r="AI418">
            <v>7</v>
          </cell>
        </row>
        <row r="419">
          <cell r="B419">
            <v>141912</v>
          </cell>
          <cell r="C419" t="str">
            <v>Retirement Village Managers</v>
          </cell>
          <cell r="D419" t="str">
            <v>1,000</v>
          </cell>
          <cell r="E419" t="str">
            <v>80.0</v>
          </cell>
          <cell r="F419">
            <v>2068</v>
          </cell>
          <cell r="G419" t="str">
            <v>n/a</v>
          </cell>
          <cell r="K419" t="str">
            <v>Strong</v>
          </cell>
          <cell r="O419">
            <v>8</v>
          </cell>
          <cell r="Q419" t="str">
            <v>n/a</v>
          </cell>
          <cell r="X419" t="str">
            <v/>
          </cell>
          <cell r="Z419" t="str">
            <v>High skill</v>
          </cell>
          <cell r="AA419">
            <v>2</v>
          </cell>
          <cell r="AB419">
            <v>30</v>
          </cell>
          <cell r="AC419">
            <v>70</v>
          </cell>
          <cell r="AD419" t="str">
            <v>n/a</v>
          </cell>
          <cell r="AE419" t="str">
            <v>n/a</v>
          </cell>
          <cell r="AF419" t="str">
            <v>4</v>
          </cell>
          <cell r="AG419">
            <v>1</v>
          </cell>
          <cell r="AH419">
            <v>4</v>
          </cell>
          <cell r="AI419">
            <v>7</v>
          </cell>
        </row>
        <row r="420">
          <cell r="B420">
            <v>141999</v>
          </cell>
          <cell r="C420" t="str">
            <v>Accommodation and Hospitality Managers (not covered elsewhere)</v>
          </cell>
          <cell r="D420" t="str">
            <v>4,000</v>
          </cell>
          <cell r="E420" t="str">
            <v>68.0</v>
          </cell>
          <cell r="F420">
            <v>2068</v>
          </cell>
          <cell r="G420" t="str">
            <v>n/a</v>
          </cell>
          <cell r="K420" t="str">
            <v>Strong</v>
          </cell>
          <cell r="O420">
            <v>7</v>
          </cell>
          <cell r="Q420" t="str">
            <v>n/a</v>
          </cell>
          <cell r="X420" t="str">
            <v/>
          </cell>
          <cell r="Z420" t="str">
            <v>High skill</v>
          </cell>
          <cell r="AA420">
            <v>2</v>
          </cell>
          <cell r="AB420">
            <v>45</v>
          </cell>
          <cell r="AC420">
            <v>55</v>
          </cell>
          <cell r="AD420" t="str">
            <v>n/a</v>
          </cell>
          <cell r="AE420" t="str">
            <v>n/a</v>
          </cell>
          <cell r="AF420" t="str">
            <v>4</v>
          </cell>
          <cell r="AG420">
            <v>1</v>
          </cell>
          <cell r="AH420">
            <v>4</v>
          </cell>
          <cell r="AI420">
            <v>6</v>
          </cell>
        </row>
        <row r="421">
          <cell r="B421">
            <v>142111</v>
          </cell>
          <cell r="C421" t="str">
            <v>Retail Managers (General)</v>
          </cell>
          <cell r="D421" t="str">
            <v>170,300</v>
          </cell>
          <cell r="E421" t="str">
            <v>82.0</v>
          </cell>
          <cell r="F421">
            <v>1440</v>
          </cell>
          <cell r="G421" t="str">
            <v>n/a</v>
          </cell>
          <cell r="K421" t="str">
            <v>Decline</v>
          </cell>
          <cell r="O421">
            <v>8</v>
          </cell>
          <cell r="Q421" t="str">
            <v>n/a</v>
          </cell>
          <cell r="X421" t="str">
            <v/>
          </cell>
          <cell r="Z421" t="str">
            <v>High skill</v>
          </cell>
          <cell r="AA421">
            <v>2</v>
          </cell>
          <cell r="AB421">
            <v>51</v>
          </cell>
          <cell r="AC421">
            <v>49</v>
          </cell>
          <cell r="AD421" t="str">
            <v>n/a</v>
          </cell>
          <cell r="AE421" t="str">
            <v>n/a</v>
          </cell>
          <cell r="AF421" t="str">
            <v>3</v>
          </cell>
          <cell r="AG421">
            <v>5</v>
          </cell>
          <cell r="AH421">
            <v>1</v>
          </cell>
          <cell r="AI421">
            <v>5</v>
          </cell>
        </row>
        <row r="422">
          <cell r="B422">
            <v>142112</v>
          </cell>
          <cell r="C422" t="str">
            <v>Antique Dealers</v>
          </cell>
          <cell r="D422" t="str">
            <v>710</v>
          </cell>
          <cell r="E422" t="str">
            <v>54.0</v>
          </cell>
          <cell r="F422">
            <v>1440</v>
          </cell>
          <cell r="G422" t="str">
            <v>n/a</v>
          </cell>
          <cell r="K422" t="str">
            <v>Decline</v>
          </cell>
          <cell r="O422">
            <v>5</v>
          </cell>
          <cell r="Q422" t="str">
            <v>n/a</v>
          </cell>
          <cell r="X422" t="str">
            <v/>
          </cell>
          <cell r="Z422" t="str">
            <v>High skill</v>
          </cell>
          <cell r="AA422">
            <v>2</v>
          </cell>
          <cell r="AB422">
            <v>54</v>
          </cell>
          <cell r="AC422">
            <v>46</v>
          </cell>
          <cell r="AD422" t="str">
            <v>n/a</v>
          </cell>
          <cell r="AE422" t="str">
            <v>n/a</v>
          </cell>
          <cell r="AF422" t="str">
            <v>3</v>
          </cell>
          <cell r="AG422">
            <v>1</v>
          </cell>
          <cell r="AH422">
            <v>1</v>
          </cell>
          <cell r="AI422">
            <v>5</v>
          </cell>
        </row>
        <row r="423">
          <cell r="B423">
            <v>142113</v>
          </cell>
          <cell r="C423" t="str">
            <v>Betting Agency Managers</v>
          </cell>
          <cell r="D423" t="str">
            <v>700</v>
          </cell>
          <cell r="E423" t="str">
            <v>51.0</v>
          </cell>
          <cell r="F423">
            <v>1440</v>
          </cell>
          <cell r="G423" t="str">
            <v>n/a</v>
          </cell>
          <cell r="K423" t="str">
            <v>Decline</v>
          </cell>
          <cell r="O423">
            <v>5</v>
          </cell>
          <cell r="Q423" t="str">
            <v>n/a</v>
          </cell>
          <cell r="X423" t="str">
            <v/>
          </cell>
          <cell r="Z423" t="str">
            <v>High skill</v>
          </cell>
          <cell r="AA423">
            <v>2</v>
          </cell>
          <cell r="AB423">
            <v>43</v>
          </cell>
          <cell r="AC423">
            <v>56</v>
          </cell>
          <cell r="AD423" t="str">
            <v>n/a</v>
          </cell>
          <cell r="AE423" t="str">
            <v>n/a</v>
          </cell>
          <cell r="AF423" t="str">
            <v>3</v>
          </cell>
          <cell r="AG423">
            <v>1</v>
          </cell>
          <cell r="AH423">
            <v>1</v>
          </cell>
          <cell r="AI423">
            <v>6</v>
          </cell>
        </row>
        <row r="424">
          <cell r="B424">
            <v>142114</v>
          </cell>
          <cell r="C424" t="str">
            <v>Hair and Beauty Salon Managers</v>
          </cell>
          <cell r="D424" t="str">
            <v>4,500</v>
          </cell>
          <cell r="E424" t="str">
            <v>73.0</v>
          </cell>
          <cell r="F424">
            <v>1440</v>
          </cell>
          <cell r="G424" t="str">
            <v>n/a</v>
          </cell>
          <cell r="K424" t="str">
            <v>Decline</v>
          </cell>
          <cell r="O424">
            <v>7</v>
          </cell>
          <cell r="Q424" t="str">
            <v>n/a</v>
          </cell>
          <cell r="X424" t="str">
            <v/>
          </cell>
          <cell r="Z424" t="str">
            <v>High skill</v>
          </cell>
          <cell r="AA424">
            <v>2</v>
          </cell>
          <cell r="AB424">
            <v>18</v>
          </cell>
          <cell r="AC424">
            <v>82</v>
          </cell>
          <cell r="AD424" t="str">
            <v>n/a</v>
          </cell>
          <cell r="AE424" t="str">
            <v>n/a</v>
          </cell>
          <cell r="AF424" t="str">
            <v>3</v>
          </cell>
          <cell r="AG424">
            <v>1</v>
          </cell>
          <cell r="AH424">
            <v>1</v>
          </cell>
          <cell r="AI424">
            <v>8</v>
          </cell>
        </row>
        <row r="425">
          <cell r="B425">
            <v>142115</v>
          </cell>
          <cell r="C425" t="str">
            <v>Post Office Managers</v>
          </cell>
          <cell r="D425" t="str">
            <v>3,100</v>
          </cell>
          <cell r="E425" t="str">
            <v>86.0</v>
          </cell>
          <cell r="F425">
            <v>1440</v>
          </cell>
          <cell r="G425" t="str">
            <v>n/a</v>
          </cell>
          <cell r="K425" t="str">
            <v>Decline</v>
          </cell>
          <cell r="O425">
            <v>9</v>
          </cell>
          <cell r="Q425" t="str">
            <v>n/a</v>
          </cell>
          <cell r="X425" t="str">
            <v/>
          </cell>
          <cell r="Z425" t="str">
            <v>High skill</v>
          </cell>
          <cell r="AA425">
            <v>2</v>
          </cell>
          <cell r="AB425">
            <v>49</v>
          </cell>
          <cell r="AC425">
            <v>51</v>
          </cell>
          <cell r="AD425" t="str">
            <v>n/a</v>
          </cell>
          <cell r="AE425" t="str">
            <v>n/a</v>
          </cell>
          <cell r="AF425" t="str">
            <v>3</v>
          </cell>
          <cell r="AG425">
            <v>1</v>
          </cell>
          <cell r="AH425">
            <v>1</v>
          </cell>
          <cell r="AI425">
            <v>5</v>
          </cell>
        </row>
        <row r="426">
          <cell r="B426">
            <v>142116</v>
          </cell>
          <cell r="C426" t="str">
            <v>Travel Agency Managers</v>
          </cell>
          <cell r="D426" t="str">
            <v>1,800</v>
          </cell>
          <cell r="E426" t="str">
            <v>86.0</v>
          </cell>
          <cell r="F426">
            <v>1440</v>
          </cell>
          <cell r="G426" t="str">
            <v>n/a</v>
          </cell>
          <cell r="K426" t="str">
            <v>Decline</v>
          </cell>
          <cell r="O426">
            <v>9</v>
          </cell>
          <cell r="Q426" t="str">
            <v>n/a</v>
          </cell>
          <cell r="X426" t="str">
            <v/>
          </cell>
          <cell r="Z426" t="str">
            <v>High skill</v>
          </cell>
          <cell r="AA426">
            <v>2</v>
          </cell>
          <cell r="AB426">
            <v>43</v>
          </cell>
          <cell r="AC426">
            <v>57</v>
          </cell>
          <cell r="AD426" t="str">
            <v>n/a</v>
          </cell>
          <cell r="AE426" t="str">
            <v>n/a</v>
          </cell>
          <cell r="AF426" t="str">
            <v>3</v>
          </cell>
          <cell r="AG426">
            <v>1</v>
          </cell>
          <cell r="AH426">
            <v>1</v>
          </cell>
          <cell r="AI426">
            <v>6</v>
          </cell>
        </row>
        <row r="427">
          <cell r="B427">
            <v>149111</v>
          </cell>
          <cell r="C427" t="str">
            <v>Amusement Centre Managers</v>
          </cell>
          <cell r="D427" t="str">
            <v>1,900</v>
          </cell>
          <cell r="E427" t="str">
            <v>73.0</v>
          </cell>
          <cell r="F427" t="str">
            <v>n/a</v>
          </cell>
          <cell r="G427" t="str">
            <v>n/a</v>
          </cell>
          <cell r="K427" t="str">
            <v>Strong</v>
          </cell>
          <cell r="O427">
            <v>7</v>
          </cell>
          <cell r="Q427" t="str">
            <v>n/a</v>
          </cell>
          <cell r="X427" t="str">
            <v/>
          </cell>
          <cell r="Z427" t="str">
            <v>High skill</v>
          </cell>
          <cell r="AA427">
            <v>2</v>
          </cell>
          <cell r="AB427">
            <v>61</v>
          </cell>
          <cell r="AC427">
            <v>40</v>
          </cell>
          <cell r="AD427" t="str">
            <v>n/a</v>
          </cell>
          <cell r="AE427" t="str">
            <v>n/a</v>
          </cell>
          <cell r="AF427" t="str">
            <v>n/a</v>
          </cell>
          <cell r="AG427">
            <v>1</v>
          </cell>
          <cell r="AH427">
            <v>4</v>
          </cell>
          <cell r="AI427">
            <v>4</v>
          </cell>
        </row>
        <row r="428">
          <cell r="B428">
            <v>149112</v>
          </cell>
          <cell r="C428" t="str">
            <v>Fitness Centre Managers</v>
          </cell>
          <cell r="D428" t="str">
            <v>4,300</v>
          </cell>
          <cell r="E428" t="str">
            <v>75.0</v>
          </cell>
          <cell r="F428" t="str">
            <v>n/a</v>
          </cell>
          <cell r="G428" t="str">
            <v>n/a</v>
          </cell>
          <cell r="K428" t="str">
            <v>Strong</v>
          </cell>
          <cell r="O428">
            <v>8</v>
          </cell>
          <cell r="Q428" t="str">
            <v>n/a</v>
          </cell>
          <cell r="X428" t="str">
            <v/>
          </cell>
          <cell r="Z428" t="str">
            <v>High skill</v>
          </cell>
          <cell r="AA428">
            <v>2</v>
          </cell>
          <cell r="AB428">
            <v>51</v>
          </cell>
          <cell r="AC428">
            <v>49</v>
          </cell>
          <cell r="AD428" t="str">
            <v>n/a</v>
          </cell>
          <cell r="AE428" t="str">
            <v>n/a</v>
          </cell>
          <cell r="AF428" t="str">
            <v>n/a</v>
          </cell>
          <cell r="AG428">
            <v>1</v>
          </cell>
          <cell r="AH428">
            <v>4</v>
          </cell>
          <cell r="AI428">
            <v>5</v>
          </cell>
        </row>
        <row r="429">
          <cell r="B429">
            <v>149113</v>
          </cell>
          <cell r="C429" t="str">
            <v>Sports Centre Managers</v>
          </cell>
          <cell r="D429" t="str">
            <v>4,200</v>
          </cell>
          <cell r="E429" t="str">
            <v>69.0</v>
          </cell>
          <cell r="F429" t="str">
            <v>n/a</v>
          </cell>
          <cell r="G429" t="str">
            <v>n/a</v>
          </cell>
          <cell r="K429" t="str">
            <v>Strong</v>
          </cell>
          <cell r="O429">
            <v>7</v>
          </cell>
          <cell r="Q429" t="str">
            <v>n/a</v>
          </cell>
          <cell r="X429" t="str">
            <v/>
          </cell>
          <cell r="Z429" t="str">
            <v>High skill</v>
          </cell>
          <cell r="AA429">
            <v>2</v>
          </cell>
          <cell r="AB429">
            <v>58</v>
          </cell>
          <cell r="AC429">
            <v>42</v>
          </cell>
          <cell r="AD429" t="str">
            <v>n/a</v>
          </cell>
          <cell r="AE429" t="str">
            <v>n/a</v>
          </cell>
          <cell r="AF429" t="str">
            <v>n/a</v>
          </cell>
          <cell r="AG429">
            <v>1</v>
          </cell>
          <cell r="AH429">
            <v>4</v>
          </cell>
          <cell r="AI429">
            <v>4</v>
          </cell>
        </row>
        <row r="430">
          <cell r="B430">
            <v>149211</v>
          </cell>
          <cell r="C430" t="str">
            <v>Call Centre or Contact Centre Managers</v>
          </cell>
          <cell r="D430" t="str">
            <v>3,100</v>
          </cell>
          <cell r="E430" t="str">
            <v>94.0</v>
          </cell>
          <cell r="F430">
            <v>1756</v>
          </cell>
          <cell r="G430" t="str">
            <v>n/a</v>
          </cell>
          <cell r="K430" t="str">
            <v>Decline</v>
          </cell>
          <cell r="O430">
            <v>9</v>
          </cell>
          <cell r="Q430" t="str">
            <v>n/a</v>
          </cell>
          <cell r="X430" t="str">
            <v/>
          </cell>
          <cell r="Z430" t="str">
            <v>High skill</v>
          </cell>
          <cell r="AA430">
            <v>2</v>
          </cell>
          <cell r="AB430">
            <v>57</v>
          </cell>
          <cell r="AC430">
            <v>43</v>
          </cell>
          <cell r="AD430" t="str">
            <v>n/a</v>
          </cell>
          <cell r="AE430" t="str">
            <v>n/a</v>
          </cell>
          <cell r="AF430" t="str">
            <v>5</v>
          </cell>
          <cell r="AG430">
            <v>1</v>
          </cell>
          <cell r="AH430">
            <v>1</v>
          </cell>
          <cell r="AI430">
            <v>4</v>
          </cell>
        </row>
        <row r="431">
          <cell r="B431">
            <v>149212</v>
          </cell>
          <cell r="C431" t="str">
            <v>Customer Service Managers</v>
          </cell>
          <cell r="D431" t="str">
            <v>34,300</v>
          </cell>
          <cell r="E431" t="str">
            <v>90.0</v>
          </cell>
          <cell r="F431">
            <v>1756</v>
          </cell>
          <cell r="G431" t="str">
            <v>n/a</v>
          </cell>
          <cell r="K431" t="str">
            <v>Decline</v>
          </cell>
          <cell r="O431">
            <v>9</v>
          </cell>
          <cell r="Q431" t="str">
            <v>n/a</v>
          </cell>
          <cell r="X431" t="str">
            <v/>
          </cell>
          <cell r="Z431" t="str">
            <v>High skill</v>
          </cell>
          <cell r="AA431">
            <v>2</v>
          </cell>
          <cell r="AB431">
            <v>56</v>
          </cell>
          <cell r="AC431">
            <v>44</v>
          </cell>
          <cell r="AD431" t="str">
            <v>n/a</v>
          </cell>
          <cell r="AE431" t="str">
            <v>n/a</v>
          </cell>
          <cell r="AF431" t="str">
            <v>5</v>
          </cell>
          <cell r="AG431">
            <v>4</v>
          </cell>
          <cell r="AH431">
            <v>1</v>
          </cell>
          <cell r="AI431">
            <v>4</v>
          </cell>
        </row>
        <row r="432">
          <cell r="B432">
            <v>149411</v>
          </cell>
          <cell r="C432" t="str">
            <v>Fleet Managers</v>
          </cell>
          <cell r="D432" t="str">
            <v>3,000</v>
          </cell>
          <cell r="E432" t="str">
            <v>93.0</v>
          </cell>
          <cell r="F432">
            <v>2191</v>
          </cell>
          <cell r="G432" t="str">
            <v>n/a</v>
          </cell>
          <cell r="K432" t="str">
            <v>Decline</v>
          </cell>
          <cell r="O432">
            <v>9</v>
          </cell>
          <cell r="Q432" t="str">
            <v>n/a</v>
          </cell>
          <cell r="X432" t="str">
            <v/>
          </cell>
          <cell r="Z432" t="str">
            <v>High skill</v>
          </cell>
          <cell r="AA432">
            <v>2</v>
          </cell>
          <cell r="AB432">
            <v>74</v>
          </cell>
          <cell r="AC432">
            <v>26</v>
          </cell>
          <cell r="AD432" t="str">
            <v>n/a</v>
          </cell>
          <cell r="AE432" t="str">
            <v>n/a</v>
          </cell>
          <cell r="AF432" t="str">
            <v>5</v>
          </cell>
          <cell r="AG432">
            <v>1</v>
          </cell>
          <cell r="AH432">
            <v>1</v>
          </cell>
          <cell r="AI432">
            <v>3</v>
          </cell>
        </row>
        <row r="433">
          <cell r="B433">
            <v>149412</v>
          </cell>
          <cell r="C433" t="str">
            <v>Railway Station Managers</v>
          </cell>
          <cell r="D433" t="str">
            <v>770</v>
          </cell>
          <cell r="E433" t="str">
            <v>96.0</v>
          </cell>
          <cell r="F433">
            <v>2191</v>
          </cell>
          <cell r="G433" t="str">
            <v>n/a</v>
          </cell>
          <cell r="K433" t="str">
            <v>Decline</v>
          </cell>
          <cell r="O433">
            <v>10</v>
          </cell>
          <cell r="Q433" t="str">
            <v>n/a</v>
          </cell>
          <cell r="X433" t="str">
            <v/>
          </cell>
          <cell r="Z433" t="str">
            <v>High skill</v>
          </cell>
          <cell r="AA433">
            <v>2</v>
          </cell>
          <cell r="AB433">
            <v>82</v>
          </cell>
          <cell r="AC433">
            <v>18</v>
          </cell>
          <cell r="AD433" t="str">
            <v>n/a</v>
          </cell>
          <cell r="AE433" t="str">
            <v>n/a</v>
          </cell>
          <cell r="AF433" t="str">
            <v>5</v>
          </cell>
          <cell r="AG433">
            <v>1</v>
          </cell>
          <cell r="AH433">
            <v>1</v>
          </cell>
          <cell r="AI433">
            <v>2</v>
          </cell>
        </row>
        <row r="434">
          <cell r="B434">
            <v>149413</v>
          </cell>
          <cell r="C434" t="str">
            <v>Transport Company Managers</v>
          </cell>
          <cell r="D434" t="str">
            <v>11,800</v>
          </cell>
          <cell r="E434" t="str">
            <v>83.0</v>
          </cell>
          <cell r="F434">
            <v>2191</v>
          </cell>
          <cell r="G434" t="str">
            <v>n/a</v>
          </cell>
          <cell r="K434" t="str">
            <v>Decline</v>
          </cell>
          <cell r="O434">
            <v>8</v>
          </cell>
          <cell r="Q434" t="str">
            <v>n/a</v>
          </cell>
          <cell r="X434" t="str">
            <v/>
          </cell>
          <cell r="Z434" t="str">
            <v>High skill</v>
          </cell>
          <cell r="AA434">
            <v>2</v>
          </cell>
          <cell r="AB434">
            <v>85</v>
          </cell>
          <cell r="AC434">
            <v>15</v>
          </cell>
          <cell r="AD434" t="str">
            <v>n/a</v>
          </cell>
          <cell r="AE434" t="str">
            <v>n/a</v>
          </cell>
          <cell r="AF434" t="str">
            <v>5</v>
          </cell>
          <cell r="AG434">
            <v>3</v>
          </cell>
          <cell r="AH434">
            <v>1</v>
          </cell>
          <cell r="AI434">
            <v>2</v>
          </cell>
        </row>
        <row r="435">
          <cell r="B435">
            <v>149911</v>
          </cell>
          <cell r="C435" t="str">
            <v>Boarding Kennel and Cattery Operators</v>
          </cell>
          <cell r="D435" t="str">
            <v>530</v>
          </cell>
          <cell r="E435" t="str">
            <v>73.0</v>
          </cell>
          <cell r="F435">
            <v>1806</v>
          </cell>
          <cell r="G435" t="str">
            <v>n/a</v>
          </cell>
          <cell r="K435" t="str">
            <v>Decline</v>
          </cell>
          <cell r="O435">
            <v>7</v>
          </cell>
          <cell r="Q435" t="str">
            <v>n/a</v>
          </cell>
          <cell r="X435" t="str">
            <v/>
          </cell>
          <cell r="Z435" t="str">
            <v>High skill</v>
          </cell>
          <cell r="AA435">
            <v>2</v>
          </cell>
          <cell r="AB435">
            <v>34</v>
          </cell>
          <cell r="AC435">
            <v>66</v>
          </cell>
          <cell r="AD435" t="str">
            <v>n/a</v>
          </cell>
          <cell r="AE435" t="str">
            <v>n/a</v>
          </cell>
          <cell r="AF435" t="str">
            <v>5</v>
          </cell>
          <cell r="AG435">
            <v>1</v>
          </cell>
          <cell r="AH435">
            <v>1</v>
          </cell>
          <cell r="AI435">
            <v>7</v>
          </cell>
        </row>
        <row r="436">
          <cell r="B436">
            <v>149912</v>
          </cell>
          <cell r="C436" t="str">
            <v>Cinema and Theatre Managers</v>
          </cell>
          <cell r="D436" t="str">
            <v>1,600</v>
          </cell>
          <cell r="E436" t="str">
            <v>56.0</v>
          </cell>
          <cell r="F436">
            <v>1806</v>
          </cell>
          <cell r="G436" t="str">
            <v>n/a</v>
          </cell>
          <cell r="K436" t="str">
            <v>Decline</v>
          </cell>
          <cell r="O436">
            <v>6</v>
          </cell>
          <cell r="Q436" t="str">
            <v>n/a</v>
          </cell>
          <cell r="X436" t="str">
            <v/>
          </cell>
          <cell r="Z436" t="str">
            <v>High skill</v>
          </cell>
          <cell r="AA436">
            <v>2</v>
          </cell>
          <cell r="AB436">
            <v>47</v>
          </cell>
          <cell r="AC436">
            <v>53</v>
          </cell>
          <cell r="AD436" t="str">
            <v>n/a</v>
          </cell>
          <cell r="AE436" t="str">
            <v>n/a</v>
          </cell>
          <cell r="AF436" t="str">
            <v>5</v>
          </cell>
          <cell r="AG436">
            <v>1</v>
          </cell>
          <cell r="AH436">
            <v>1</v>
          </cell>
          <cell r="AI436">
            <v>5</v>
          </cell>
        </row>
        <row r="437">
          <cell r="B437">
            <v>149913</v>
          </cell>
          <cell r="C437" t="str">
            <v>Facilities Managers</v>
          </cell>
          <cell r="D437" t="str">
            <v>17,000</v>
          </cell>
          <cell r="E437" t="str">
            <v>87.0</v>
          </cell>
          <cell r="F437">
            <v>1806</v>
          </cell>
          <cell r="G437" t="str">
            <v>n/a</v>
          </cell>
          <cell r="K437" t="str">
            <v>Decline</v>
          </cell>
          <cell r="O437">
            <v>9</v>
          </cell>
          <cell r="Q437" t="str">
            <v>n/a</v>
          </cell>
          <cell r="X437" t="str">
            <v/>
          </cell>
          <cell r="Z437" t="str">
            <v>High skill</v>
          </cell>
          <cell r="AA437">
            <v>2</v>
          </cell>
          <cell r="AB437">
            <v>79</v>
          </cell>
          <cell r="AC437">
            <v>21</v>
          </cell>
          <cell r="AD437" t="str">
            <v>n/a</v>
          </cell>
          <cell r="AE437" t="str">
            <v>n/a</v>
          </cell>
          <cell r="AF437" t="str">
            <v>5</v>
          </cell>
          <cell r="AG437">
            <v>3</v>
          </cell>
          <cell r="AH437">
            <v>1</v>
          </cell>
          <cell r="AI437">
            <v>2</v>
          </cell>
        </row>
        <row r="438">
          <cell r="B438">
            <v>149914</v>
          </cell>
          <cell r="C438" t="str">
            <v>Bank Managers and Branch Managers</v>
          </cell>
          <cell r="D438" t="str">
            <v>10,500</v>
          </cell>
          <cell r="E438" t="str">
            <v>92.0</v>
          </cell>
          <cell r="F438">
            <v>1806</v>
          </cell>
          <cell r="G438" t="str">
            <v>n/a</v>
          </cell>
          <cell r="K438" t="str">
            <v>Decline</v>
          </cell>
          <cell r="O438">
            <v>9</v>
          </cell>
          <cell r="Q438" t="str">
            <v>n/a</v>
          </cell>
          <cell r="X438" t="str">
            <v/>
          </cell>
          <cell r="Z438" t="str">
            <v>High skill</v>
          </cell>
          <cell r="AA438">
            <v>2</v>
          </cell>
          <cell r="AB438">
            <v>45</v>
          </cell>
          <cell r="AC438">
            <v>55</v>
          </cell>
          <cell r="AD438" t="str">
            <v>n/a</v>
          </cell>
          <cell r="AE438" t="str">
            <v>n/a</v>
          </cell>
          <cell r="AF438" t="str">
            <v>5</v>
          </cell>
          <cell r="AG438">
            <v>3</v>
          </cell>
          <cell r="AH438">
            <v>1</v>
          </cell>
          <cell r="AI438">
            <v>6</v>
          </cell>
        </row>
        <row r="439">
          <cell r="B439">
            <v>149915</v>
          </cell>
          <cell r="C439" t="str">
            <v>Equipment Hire Managers</v>
          </cell>
          <cell r="D439" t="str">
            <v>2,900</v>
          </cell>
          <cell r="E439" t="str">
            <v>87.0</v>
          </cell>
          <cell r="F439">
            <v>1806</v>
          </cell>
          <cell r="G439" t="str">
            <v>n/a</v>
          </cell>
          <cell r="K439" t="str">
            <v>Decline</v>
          </cell>
          <cell r="O439">
            <v>9</v>
          </cell>
          <cell r="Q439" t="str">
            <v>n/a</v>
          </cell>
          <cell r="X439" t="str">
            <v/>
          </cell>
          <cell r="Z439" t="str">
            <v>High skill</v>
          </cell>
          <cell r="AA439">
            <v>2</v>
          </cell>
          <cell r="AB439">
            <v>81</v>
          </cell>
          <cell r="AC439">
            <v>19</v>
          </cell>
          <cell r="AD439" t="str">
            <v>n/a</v>
          </cell>
          <cell r="AE439" t="str">
            <v>n/a</v>
          </cell>
          <cell r="AF439" t="str">
            <v>5</v>
          </cell>
          <cell r="AG439">
            <v>1</v>
          </cell>
          <cell r="AH439">
            <v>1</v>
          </cell>
          <cell r="AI439">
            <v>2</v>
          </cell>
        </row>
        <row r="440">
          <cell r="B440">
            <v>149999</v>
          </cell>
          <cell r="C440" t="str">
            <v>Hospitality, Retail and Service Managers (not covered elsewhere)</v>
          </cell>
          <cell r="D440" t="str">
            <v>20,300</v>
          </cell>
          <cell r="E440" t="str">
            <v>82.0</v>
          </cell>
          <cell r="F440">
            <v>1806</v>
          </cell>
          <cell r="G440" t="str">
            <v>n/a</v>
          </cell>
          <cell r="K440" t="str">
            <v>Decline</v>
          </cell>
          <cell r="O440">
            <v>8</v>
          </cell>
          <cell r="Q440" t="str">
            <v>n/a</v>
          </cell>
          <cell r="X440" t="str">
            <v/>
          </cell>
          <cell r="Z440" t="str">
            <v>High skill</v>
          </cell>
          <cell r="AA440">
            <v>2</v>
          </cell>
          <cell r="AB440">
            <v>69</v>
          </cell>
          <cell r="AC440">
            <v>31</v>
          </cell>
          <cell r="AD440" t="str">
            <v>n/a</v>
          </cell>
          <cell r="AE440" t="str">
            <v>n/a</v>
          </cell>
          <cell r="AF440" t="str">
            <v>5</v>
          </cell>
          <cell r="AG440">
            <v>3</v>
          </cell>
          <cell r="AH440">
            <v>1</v>
          </cell>
          <cell r="AI440">
            <v>3</v>
          </cell>
        </row>
        <row r="441">
          <cell r="B441">
            <v>211111</v>
          </cell>
          <cell r="C441" t="str">
            <v>Actors</v>
          </cell>
          <cell r="D441" t="str">
            <v>1,500</v>
          </cell>
          <cell r="E441" t="str">
            <v>35.0</v>
          </cell>
          <cell r="F441">
            <v>1366</v>
          </cell>
          <cell r="G441" t="str">
            <v>n/a</v>
          </cell>
          <cell r="K441" t="str">
            <v>Moderate</v>
          </cell>
          <cell r="O441">
            <v>4</v>
          </cell>
          <cell r="Q441" t="str">
            <v>n/a</v>
          </cell>
          <cell r="X441" t="str">
            <v/>
          </cell>
          <cell r="Z441" t="str">
            <v>Very high skill</v>
          </cell>
          <cell r="AA441">
            <v>1</v>
          </cell>
          <cell r="AB441">
            <v>54</v>
          </cell>
          <cell r="AC441">
            <v>46</v>
          </cell>
          <cell r="AD441" t="str">
            <v>n/a</v>
          </cell>
          <cell r="AE441" t="str">
            <v>n/a</v>
          </cell>
          <cell r="AF441" t="str">
            <v>3</v>
          </cell>
          <cell r="AG441">
            <v>1</v>
          </cell>
          <cell r="AH441">
            <v>3</v>
          </cell>
          <cell r="AI441">
            <v>5</v>
          </cell>
        </row>
        <row r="442">
          <cell r="B442">
            <v>211112</v>
          </cell>
          <cell r="C442" t="str">
            <v>Dancers and Choreographers</v>
          </cell>
          <cell r="D442" t="str">
            <v>1,000</v>
          </cell>
          <cell r="E442" t="str">
            <v>42.0</v>
          </cell>
          <cell r="F442">
            <v>1366</v>
          </cell>
          <cell r="G442" t="str">
            <v>n/a</v>
          </cell>
          <cell r="K442" t="str">
            <v>Moderate</v>
          </cell>
          <cell r="O442">
            <v>4</v>
          </cell>
          <cell r="Q442" t="str">
            <v>n/a</v>
          </cell>
          <cell r="X442" t="str">
            <v/>
          </cell>
          <cell r="Z442" t="str">
            <v>Very high skill</v>
          </cell>
          <cell r="AA442">
            <v>1</v>
          </cell>
          <cell r="AB442">
            <v>31</v>
          </cell>
          <cell r="AC442">
            <v>69</v>
          </cell>
          <cell r="AD442" t="str">
            <v>n/a</v>
          </cell>
          <cell r="AE442" t="str">
            <v>n/a</v>
          </cell>
          <cell r="AF442" t="str">
            <v>3</v>
          </cell>
          <cell r="AG442">
            <v>1</v>
          </cell>
          <cell r="AH442">
            <v>3</v>
          </cell>
          <cell r="AI442">
            <v>7</v>
          </cell>
        </row>
        <row r="443">
          <cell r="B443">
            <v>211113</v>
          </cell>
          <cell r="C443" t="str">
            <v>Entertainers and Variety Artists</v>
          </cell>
          <cell r="D443" t="str">
            <v>2,000</v>
          </cell>
          <cell r="E443" t="str">
            <v>26.0</v>
          </cell>
          <cell r="F443">
            <v>1366</v>
          </cell>
          <cell r="G443" t="str">
            <v>n/a</v>
          </cell>
          <cell r="K443" t="str">
            <v>Moderate</v>
          </cell>
          <cell r="O443">
            <v>3</v>
          </cell>
          <cell r="Q443" t="str">
            <v>n/a</v>
          </cell>
          <cell r="X443" t="str">
            <v/>
          </cell>
          <cell r="Z443" t="str">
            <v>Very high skill</v>
          </cell>
          <cell r="AA443">
            <v>1</v>
          </cell>
          <cell r="AB443">
            <v>53</v>
          </cell>
          <cell r="AC443">
            <v>47</v>
          </cell>
          <cell r="AD443" t="str">
            <v>n/a</v>
          </cell>
          <cell r="AE443" t="str">
            <v>n/a</v>
          </cell>
          <cell r="AF443" t="str">
            <v>3</v>
          </cell>
          <cell r="AG443">
            <v>1</v>
          </cell>
          <cell r="AH443">
            <v>3</v>
          </cell>
          <cell r="AI443">
            <v>5</v>
          </cell>
        </row>
        <row r="444">
          <cell r="B444">
            <v>211199</v>
          </cell>
          <cell r="C444" t="str">
            <v>Other Actors, Dancers and Entertainers</v>
          </cell>
          <cell r="D444" t="str">
            <v>1,200</v>
          </cell>
          <cell r="E444" t="str">
            <v>29.0</v>
          </cell>
          <cell r="F444">
            <v>1366</v>
          </cell>
          <cell r="G444" t="str">
            <v>n/a</v>
          </cell>
          <cell r="K444" t="str">
            <v>Moderate</v>
          </cell>
          <cell r="O444">
            <v>3</v>
          </cell>
          <cell r="Q444" t="str">
            <v>n/a</v>
          </cell>
          <cell r="X444" t="str">
            <v/>
          </cell>
          <cell r="Z444" t="str">
            <v>Very high skill</v>
          </cell>
          <cell r="AA444">
            <v>1</v>
          </cell>
          <cell r="AB444">
            <v>56</v>
          </cell>
          <cell r="AC444">
            <v>44</v>
          </cell>
          <cell r="AD444" t="str">
            <v>n/a</v>
          </cell>
          <cell r="AE444" t="str">
            <v>n/a</v>
          </cell>
          <cell r="AF444" t="str">
            <v>3</v>
          </cell>
          <cell r="AG444">
            <v>1</v>
          </cell>
          <cell r="AH444">
            <v>3</v>
          </cell>
          <cell r="AI444">
            <v>4</v>
          </cell>
        </row>
        <row r="445">
          <cell r="B445">
            <v>211211</v>
          </cell>
          <cell r="C445" t="str">
            <v>Composers</v>
          </cell>
          <cell r="D445" t="str">
            <v>310</v>
          </cell>
          <cell r="E445" t="str">
            <v>63.0</v>
          </cell>
          <cell r="F445">
            <v>1662</v>
          </cell>
          <cell r="G445" t="str">
            <v>n/a</v>
          </cell>
          <cell r="K445" t="str">
            <v>Stable</v>
          </cell>
          <cell r="O445">
            <v>6</v>
          </cell>
          <cell r="Q445" t="str">
            <v>n/a</v>
          </cell>
          <cell r="X445" t="str">
            <v/>
          </cell>
          <cell r="Z445" t="str">
            <v>Very high skill</v>
          </cell>
          <cell r="AA445">
            <v>1</v>
          </cell>
          <cell r="AB445">
            <v>84</v>
          </cell>
          <cell r="AC445">
            <v>15</v>
          </cell>
          <cell r="AD445" t="str">
            <v>n/a</v>
          </cell>
          <cell r="AE445" t="str">
            <v>n/a</v>
          </cell>
          <cell r="AF445" t="str">
            <v>4</v>
          </cell>
          <cell r="AG445">
            <v>1</v>
          </cell>
          <cell r="AH445">
            <v>2</v>
          </cell>
          <cell r="AI445">
            <v>2</v>
          </cell>
        </row>
        <row r="446">
          <cell r="B446">
            <v>211212</v>
          </cell>
          <cell r="C446" t="str">
            <v>Music Directors</v>
          </cell>
          <cell r="D446" t="str">
            <v>500</v>
          </cell>
          <cell r="E446" t="str">
            <v>58.0</v>
          </cell>
          <cell r="F446">
            <v>1662</v>
          </cell>
          <cell r="G446" t="str">
            <v>n/a</v>
          </cell>
          <cell r="K446" t="str">
            <v>Stable</v>
          </cell>
          <cell r="O446">
            <v>6</v>
          </cell>
          <cell r="Q446" t="str">
            <v>n/a</v>
          </cell>
          <cell r="X446" t="str">
            <v/>
          </cell>
          <cell r="Z446" t="str">
            <v>Very high skill</v>
          </cell>
          <cell r="AA446">
            <v>1</v>
          </cell>
          <cell r="AB446">
            <v>59</v>
          </cell>
          <cell r="AC446">
            <v>40</v>
          </cell>
          <cell r="AD446" t="str">
            <v>n/a</v>
          </cell>
          <cell r="AE446" t="str">
            <v>n/a</v>
          </cell>
          <cell r="AF446" t="str">
            <v>4</v>
          </cell>
          <cell r="AG446">
            <v>1</v>
          </cell>
          <cell r="AH446">
            <v>2</v>
          </cell>
          <cell r="AI446">
            <v>4</v>
          </cell>
        </row>
        <row r="447">
          <cell r="B447">
            <v>211213</v>
          </cell>
          <cell r="C447" t="str">
            <v>Musicians</v>
          </cell>
          <cell r="D447" t="str">
            <v>6,300</v>
          </cell>
          <cell r="E447" t="str">
            <v>30.0</v>
          </cell>
          <cell r="F447">
            <v>1662</v>
          </cell>
          <cell r="G447" t="str">
            <v>n/a</v>
          </cell>
          <cell r="K447" t="str">
            <v>Stable</v>
          </cell>
          <cell r="O447">
            <v>3</v>
          </cell>
          <cell r="Q447" t="str">
            <v>n/a</v>
          </cell>
          <cell r="X447" t="str">
            <v/>
          </cell>
          <cell r="Z447" t="str">
            <v>Very high skill</v>
          </cell>
          <cell r="AA447">
            <v>1</v>
          </cell>
          <cell r="AB447">
            <v>75</v>
          </cell>
          <cell r="AC447">
            <v>25</v>
          </cell>
          <cell r="AD447" t="str">
            <v>n/a</v>
          </cell>
          <cell r="AE447" t="str">
            <v>n/a</v>
          </cell>
          <cell r="AF447" t="str">
            <v>4</v>
          </cell>
          <cell r="AG447">
            <v>2</v>
          </cell>
          <cell r="AH447">
            <v>2</v>
          </cell>
          <cell r="AI447">
            <v>3</v>
          </cell>
        </row>
        <row r="448">
          <cell r="B448">
            <v>211214</v>
          </cell>
          <cell r="C448" t="str">
            <v>Singers</v>
          </cell>
          <cell r="D448" t="str">
            <v>910</v>
          </cell>
          <cell r="E448" t="str">
            <v>30.0</v>
          </cell>
          <cell r="F448">
            <v>1662</v>
          </cell>
          <cell r="G448" t="str">
            <v>n/a</v>
          </cell>
          <cell r="K448" t="str">
            <v>Stable</v>
          </cell>
          <cell r="O448">
            <v>3</v>
          </cell>
          <cell r="Q448" t="str">
            <v>n/a</v>
          </cell>
          <cell r="X448" t="str">
            <v/>
          </cell>
          <cell r="Z448" t="str">
            <v>Very high skill</v>
          </cell>
          <cell r="AA448">
            <v>1</v>
          </cell>
          <cell r="AB448">
            <v>45</v>
          </cell>
          <cell r="AC448">
            <v>55</v>
          </cell>
          <cell r="AD448" t="str">
            <v>n/a</v>
          </cell>
          <cell r="AE448" t="str">
            <v>n/a</v>
          </cell>
          <cell r="AF448" t="str">
            <v>4</v>
          </cell>
          <cell r="AG448">
            <v>1</v>
          </cell>
          <cell r="AH448">
            <v>2</v>
          </cell>
          <cell r="AI448">
            <v>6</v>
          </cell>
        </row>
        <row r="449">
          <cell r="B449">
            <v>211299</v>
          </cell>
          <cell r="C449" t="str">
            <v>Other Music Professionals</v>
          </cell>
          <cell r="D449" t="str">
            <v>50</v>
          </cell>
          <cell r="E449" t="str">
            <v>50.0</v>
          </cell>
          <cell r="F449">
            <v>1662</v>
          </cell>
          <cell r="G449" t="str">
            <v>n/a</v>
          </cell>
          <cell r="K449" t="str">
            <v>Stable</v>
          </cell>
          <cell r="O449">
            <v>5</v>
          </cell>
          <cell r="Q449" t="str">
            <v>n/a</v>
          </cell>
          <cell r="X449" t="str">
            <v/>
          </cell>
          <cell r="Z449" t="str">
            <v>Very high skill</v>
          </cell>
          <cell r="AA449">
            <v>1</v>
          </cell>
          <cell r="AB449">
            <v>67</v>
          </cell>
          <cell r="AC449">
            <v>35</v>
          </cell>
          <cell r="AD449" t="str">
            <v>n/a</v>
          </cell>
          <cell r="AE449" t="str">
            <v>n/a</v>
          </cell>
          <cell r="AF449" t="str">
            <v>4</v>
          </cell>
          <cell r="AG449">
            <v>1</v>
          </cell>
          <cell r="AH449">
            <v>2</v>
          </cell>
          <cell r="AI449">
            <v>4</v>
          </cell>
        </row>
        <row r="450">
          <cell r="B450">
            <v>211411</v>
          </cell>
          <cell r="C450" t="str">
            <v>Painters (Visual Arts)</v>
          </cell>
          <cell r="D450" t="str">
            <v>2,100</v>
          </cell>
          <cell r="E450" t="str">
            <v>45.0</v>
          </cell>
          <cell r="F450" t="str">
            <v>n/a</v>
          </cell>
          <cell r="G450" t="str">
            <v>n/a</v>
          </cell>
          <cell r="K450" t="str">
            <v>Strong</v>
          </cell>
          <cell r="O450">
            <v>5</v>
          </cell>
          <cell r="Q450" t="str">
            <v>n/a</v>
          </cell>
          <cell r="X450" t="str">
            <v/>
          </cell>
          <cell r="Z450" t="str">
            <v>Very high skill</v>
          </cell>
          <cell r="AA450">
            <v>1</v>
          </cell>
          <cell r="AB450">
            <v>42</v>
          </cell>
          <cell r="AC450">
            <v>58</v>
          </cell>
          <cell r="AD450" t="str">
            <v>n/a</v>
          </cell>
          <cell r="AE450" t="str">
            <v>n/a</v>
          </cell>
          <cell r="AF450" t="str">
            <v>n/a</v>
          </cell>
          <cell r="AG450">
            <v>1</v>
          </cell>
          <cell r="AH450">
            <v>4</v>
          </cell>
          <cell r="AI450">
            <v>6</v>
          </cell>
        </row>
        <row r="451">
          <cell r="B451">
            <v>211412</v>
          </cell>
          <cell r="C451" t="str">
            <v>Potters and Ceramic Artists</v>
          </cell>
          <cell r="D451" t="str">
            <v>520</v>
          </cell>
          <cell r="E451" t="str">
            <v>51.0</v>
          </cell>
          <cell r="F451" t="str">
            <v>n/a</v>
          </cell>
          <cell r="G451" t="str">
            <v>n/a</v>
          </cell>
          <cell r="K451" t="str">
            <v>Strong</v>
          </cell>
          <cell r="O451">
            <v>5</v>
          </cell>
          <cell r="Q451" t="str">
            <v>n/a</v>
          </cell>
          <cell r="X451" t="str">
            <v/>
          </cell>
          <cell r="Z451" t="str">
            <v>Very high skill</v>
          </cell>
          <cell r="AA451">
            <v>1</v>
          </cell>
          <cell r="AB451">
            <v>33</v>
          </cell>
          <cell r="AC451">
            <v>67</v>
          </cell>
          <cell r="AD451" t="str">
            <v>n/a</v>
          </cell>
          <cell r="AE451" t="str">
            <v>n/a</v>
          </cell>
          <cell r="AF451" t="str">
            <v>n/a</v>
          </cell>
          <cell r="AG451">
            <v>1</v>
          </cell>
          <cell r="AH451">
            <v>4</v>
          </cell>
          <cell r="AI451">
            <v>7</v>
          </cell>
        </row>
        <row r="452">
          <cell r="B452">
            <v>211413</v>
          </cell>
          <cell r="C452" t="str">
            <v>Sculptors</v>
          </cell>
          <cell r="D452" t="str">
            <v>610</v>
          </cell>
          <cell r="E452" t="str">
            <v>61.0</v>
          </cell>
          <cell r="F452" t="str">
            <v>n/a</v>
          </cell>
          <cell r="G452" t="str">
            <v>n/a</v>
          </cell>
          <cell r="K452" t="str">
            <v>Strong</v>
          </cell>
          <cell r="O452">
            <v>6</v>
          </cell>
          <cell r="Q452" t="str">
            <v>n/a</v>
          </cell>
          <cell r="X452" t="str">
            <v/>
          </cell>
          <cell r="Z452" t="str">
            <v>Very high skill</v>
          </cell>
          <cell r="AA452">
            <v>1</v>
          </cell>
          <cell r="AB452">
            <v>64</v>
          </cell>
          <cell r="AC452">
            <v>36</v>
          </cell>
          <cell r="AD452" t="str">
            <v>n/a</v>
          </cell>
          <cell r="AE452" t="str">
            <v>n/a</v>
          </cell>
          <cell r="AF452" t="str">
            <v>n/a</v>
          </cell>
          <cell r="AG452">
            <v>1</v>
          </cell>
          <cell r="AH452">
            <v>4</v>
          </cell>
          <cell r="AI452">
            <v>4</v>
          </cell>
        </row>
        <row r="453">
          <cell r="B453">
            <v>211499</v>
          </cell>
          <cell r="C453" t="str">
            <v>Other Visual Arts or Crafts Professionals</v>
          </cell>
          <cell r="D453" t="str">
            <v>1,800</v>
          </cell>
          <cell r="E453" t="str">
            <v>49.0</v>
          </cell>
          <cell r="F453" t="str">
            <v>n/a</v>
          </cell>
          <cell r="G453" t="str">
            <v>n/a</v>
          </cell>
          <cell r="K453" t="str">
            <v>Strong</v>
          </cell>
          <cell r="O453">
            <v>5</v>
          </cell>
          <cell r="Q453" t="str">
            <v>n/a</v>
          </cell>
          <cell r="X453" t="str">
            <v/>
          </cell>
          <cell r="Z453" t="str">
            <v>Very high skill</v>
          </cell>
          <cell r="AA453">
            <v>1</v>
          </cell>
          <cell r="AB453">
            <v>40</v>
          </cell>
          <cell r="AC453">
            <v>61</v>
          </cell>
          <cell r="AD453" t="str">
            <v>n/a</v>
          </cell>
          <cell r="AE453" t="str">
            <v>n/a</v>
          </cell>
          <cell r="AF453" t="str">
            <v>n/a</v>
          </cell>
          <cell r="AG453">
            <v>1</v>
          </cell>
          <cell r="AH453">
            <v>4</v>
          </cell>
          <cell r="AI453">
            <v>6</v>
          </cell>
        </row>
        <row r="454">
          <cell r="B454">
            <v>212111</v>
          </cell>
          <cell r="C454" t="str">
            <v>Artistic Directors</v>
          </cell>
          <cell r="D454" t="str">
            <v>290</v>
          </cell>
          <cell r="E454" t="str">
            <v>78.0</v>
          </cell>
          <cell r="F454">
            <v>2099</v>
          </cell>
          <cell r="G454" t="str">
            <v>n/a</v>
          </cell>
          <cell r="K454" t="str">
            <v>Decline</v>
          </cell>
          <cell r="O454">
            <v>8</v>
          </cell>
          <cell r="Q454" t="str">
            <v>n/a</v>
          </cell>
          <cell r="X454" t="str">
            <v/>
          </cell>
          <cell r="Z454" t="str">
            <v>Very high skill</v>
          </cell>
          <cell r="AA454">
            <v>1</v>
          </cell>
          <cell r="AB454">
            <v>48</v>
          </cell>
          <cell r="AC454">
            <v>51</v>
          </cell>
          <cell r="AD454" t="str">
            <v>n/a</v>
          </cell>
          <cell r="AE454" t="str">
            <v>n/a</v>
          </cell>
          <cell r="AF454" t="str">
            <v>4</v>
          </cell>
          <cell r="AG454">
            <v>1</v>
          </cell>
          <cell r="AH454">
            <v>1</v>
          </cell>
          <cell r="AI454">
            <v>5</v>
          </cell>
        </row>
        <row r="455">
          <cell r="B455">
            <v>212112</v>
          </cell>
          <cell r="C455" t="str">
            <v>Media Producers</v>
          </cell>
          <cell r="D455" t="str">
            <v>7,000</v>
          </cell>
          <cell r="E455" t="str">
            <v>84.0</v>
          </cell>
          <cell r="F455">
            <v>2099</v>
          </cell>
          <cell r="G455" t="str">
            <v>n/a</v>
          </cell>
          <cell r="K455" t="str">
            <v>Decline</v>
          </cell>
          <cell r="O455">
            <v>8</v>
          </cell>
          <cell r="Q455" t="str">
            <v>n/a</v>
          </cell>
          <cell r="X455" t="str">
            <v/>
          </cell>
          <cell r="Z455" t="str">
            <v>Very high skill</v>
          </cell>
          <cell r="AA455">
            <v>1</v>
          </cell>
          <cell r="AB455">
            <v>52</v>
          </cell>
          <cell r="AC455">
            <v>48</v>
          </cell>
          <cell r="AD455" t="str">
            <v>n/a</v>
          </cell>
          <cell r="AE455" t="str">
            <v>n/a</v>
          </cell>
          <cell r="AF455" t="str">
            <v>4</v>
          </cell>
          <cell r="AG455">
            <v>2</v>
          </cell>
          <cell r="AH455">
            <v>1</v>
          </cell>
          <cell r="AI455">
            <v>5</v>
          </cell>
        </row>
        <row r="456">
          <cell r="B456">
            <v>212113</v>
          </cell>
          <cell r="C456" t="str">
            <v>Radio Presenters</v>
          </cell>
          <cell r="D456" t="str">
            <v>1,900</v>
          </cell>
          <cell r="E456" t="str">
            <v>48.0</v>
          </cell>
          <cell r="F456">
            <v>2099</v>
          </cell>
          <cell r="G456" t="str">
            <v>n/a</v>
          </cell>
          <cell r="K456" t="str">
            <v>Decline</v>
          </cell>
          <cell r="O456">
            <v>5</v>
          </cell>
          <cell r="Q456" t="str">
            <v>n/a</v>
          </cell>
          <cell r="X456" t="str">
            <v/>
          </cell>
          <cell r="Z456" t="str">
            <v>Very high skill</v>
          </cell>
          <cell r="AA456">
            <v>1</v>
          </cell>
          <cell r="AB456">
            <v>75</v>
          </cell>
          <cell r="AC456">
            <v>25</v>
          </cell>
          <cell r="AD456" t="str">
            <v>n/a</v>
          </cell>
          <cell r="AE456" t="str">
            <v>n/a</v>
          </cell>
          <cell r="AF456" t="str">
            <v>4</v>
          </cell>
          <cell r="AG456">
            <v>1</v>
          </cell>
          <cell r="AH456">
            <v>1</v>
          </cell>
          <cell r="AI456">
            <v>3</v>
          </cell>
        </row>
        <row r="457">
          <cell r="B457">
            <v>212114</v>
          </cell>
          <cell r="C457" t="str">
            <v>Television Presenters</v>
          </cell>
          <cell r="D457" t="str">
            <v>430</v>
          </cell>
          <cell r="E457" t="str">
            <v>59.0</v>
          </cell>
          <cell r="F457">
            <v>2099</v>
          </cell>
          <cell r="G457" t="str">
            <v>n/a</v>
          </cell>
          <cell r="K457" t="str">
            <v>Decline</v>
          </cell>
          <cell r="O457">
            <v>6</v>
          </cell>
          <cell r="Q457" t="str">
            <v>n/a</v>
          </cell>
          <cell r="X457" t="str">
            <v/>
          </cell>
          <cell r="Z457" t="str">
            <v>Very high skill</v>
          </cell>
          <cell r="AA457">
            <v>1</v>
          </cell>
          <cell r="AB457">
            <v>60</v>
          </cell>
          <cell r="AC457">
            <v>40</v>
          </cell>
          <cell r="AD457" t="str">
            <v>n/a</v>
          </cell>
          <cell r="AE457" t="str">
            <v>n/a</v>
          </cell>
          <cell r="AF457" t="str">
            <v>4</v>
          </cell>
          <cell r="AG457">
            <v>1</v>
          </cell>
          <cell r="AH457">
            <v>1</v>
          </cell>
          <cell r="AI457">
            <v>4</v>
          </cell>
        </row>
        <row r="458">
          <cell r="B458">
            <v>212211</v>
          </cell>
          <cell r="C458" t="str">
            <v>Authors</v>
          </cell>
          <cell r="D458" t="str">
            <v>3,300</v>
          </cell>
          <cell r="E458" t="str">
            <v>50.0</v>
          </cell>
          <cell r="F458">
            <v>1600</v>
          </cell>
          <cell r="G458" t="str">
            <v>n/a</v>
          </cell>
          <cell r="K458" t="str">
            <v>Moderate</v>
          </cell>
          <cell r="O458">
            <v>5</v>
          </cell>
          <cell r="Q458" t="str">
            <v>n/a</v>
          </cell>
          <cell r="X458" t="str">
            <v/>
          </cell>
          <cell r="Z458" t="str">
            <v>Very high skill</v>
          </cell>
          <cell r="AA458">
            <v>1</v>
          </cell>
          <cell r="AB458">
            <v>38</v>
          </cell>
          <cell r="AC458">
            <v>62</v>
          </cell>
          <cell r="AD458" t="str">
            <v>n/a</v>
          </cell>
          <cell r="AE458" t="str">
            <v>n/a</v>
          </cell>
          <cell r="AF458" t="str">
            <v>3</v>
          </cell>
          <cell r="AG458">
            <v>1</v>
          </cell>
          <cell r="AH458">
            <v>3</v>
          </cell>
          <cell r="AI458">
            <v>6</v>
          </cell>
        </row>
        <row r="459">
          <cell r="B459">
            <v>212212</v>
          </cell>
          <cell r="C459" t="str">
            <v>Book and Script Editors</v>
          </cell>
          <cell r="D459" t="str">
            <v>1,300</v>
          </cell>
          <cell r="E459" t="str">
            <v>53.0</v>
          </cell>
          <cell r="F459">
            <v>1600</v>
          </cell>
          <cell r="G459" t="str">
            <v>n/a</v>
          </cell>
          <cell r="K459" t="str">
            <v>Moderate</v>
          </cell>
          <cell r="O459">
            <v>5</v>
          </cell>
          <cell r="Q459" t="str">
            <v>n/a</v>
          </cell>
          <cell r="X459" t="str">
            <v/>
          </cell>
          <cell r="Z459" t="str">
            <v>Very high skill</v>
          </cell>
          <cell r="AA459">
            <v>1</v>
          </cell>
          <cell r="AB459">
            <v>23</v>
          </cell>
          <cell r="AC459">
            <v>78</v>
          </cell>
          <cell r="AD459" t="str">
            <v>n/a</v>
          </cell>
          <cell r="AE459" t="str">
            <v>n/a</v>
          </cell>
          <cell r="AF459" t="str">
            <v>3</v>
          </cell>
          <cell r="AG459">
            <v>1</v>
          </cell>
          <cell r="AH459">
            <v>3</v>
          </cell>
          <cell r="AI459">
            <v>8</v>
          </cell>
        </row>
        <row r="460">
          <cell r="B460">
            <v>212311</v>
          </cell>
          <cell r="C460" t="str">
            <v>Art Directors (Film, Television or Stage)</v>
          </cell>
          <cell r="D460" t="str">
            <v>180</v>
          </cell>
          <cell r="E460" t="str">
            <v>88.0</v>
          </cell>
          <cell r="F460">
            <v>1539</v>
          </cell>
          <cell r="G460" t="str">
            <v>n/a</v>
          </cell>
          <cell r="K460" t="str">
            <v>Strong</v>
          </cell>
          <cell r="O460">
            <v>9</v>
          </cell>
          <cell r="Q460" t="str">
            <v>n/a</v>
          </cell>
          <cell r="X460" t="str">
            <v/>
          </cell>
          <cell r="Z460" t="str">
            <v>Very high skill</v>
          </cell>
          <cell r="AA460">
            <v>1</v>
          </cell>
          <cell r="AB460">
            <v>64</v>
          </cell>
          <cell r="AC460">
            <v>36</v>
          </cell>
          <cell r="AD460" t="str">
            <v>n/a</v>
          </cell>
          <cell r="AE460" t="str">
            <v>n/a</v>
          </cell>
          <cell r="AF460" t="str">
            <v>3</v>
          </cell>
          <cell r="AG460">
            <v>1</v>
          </cell>
          <cell r="AH460">
            <v>4</v>
          </cell>
          <cell r="AI460">
            <v>4</v>
          </cell>
        </row>
        <row r="461">
          <cell r="B461">
            <v>212312</v>
          </cell>
          <cell r="C461" t="str">
            <v>Directors (Film, Television, Radio or Stage)</v>
          </cell>
          <cell r="D461" t="str">
            <v>2,100</v>
          </cell>
          <cell r="E461" t="str">
            <v>75.0</v>
          </cell>
          <cell r="F461">
            <v>1539</v>
          </cell>
          <cell r="G461" t="str">
            <v>n/a</v>
          </cell>
          <cell r="K461" t="str">
            <v>Strong</v>
          </cell>
          <cell r="O461">
            <v>8</v>
          </cell>
          <cell r="Q461" t="str">
            <v>n/a</v>
          </cell>
          <cell r="X461" t="str">
            <v/>
          </cell>
          <cell r="Z461" t="str">
            <v>Very high skill</v>
          </cell>
          <cell r="AA461">
            <v>1</v>
          </cell>
          <cell r="AB461">
            <v>76</v>
          </cell>
          <cell r="AC461">
            <v>25</v>
          </cell>
          <cell r="AD461" t="str">
            <v>n/a</v>
          </cell>
          <cell r="AE461" t="str">
            <v>n/a</v>
          </cell>
          <cell r="AF461" t="str">
            <v>3</v>
          </cell>
          <cell r="AG461">
            <v>1</v>
          </cell>
          <cell r="AH461">
            <v>4</v>
          </cell>
          <cell r="AI461">
            <v>3</v>
          </cell>
        </row>
        <row r="462">
          <cell r="B462">
            <v>212313</v>
          </cell>
          <cell r="C462" t="str">
            <v>Cinematographers</v>
          </cell>
          <cell r="D462" t="str">
            <v>450</v>
          </cell>
          <cell r="E462" t="str">
            <v>61.0</v>
          </cell>
          <cell r="F462">
            <v>1539</v>
          </cell>
          <cell r="G462" t="str">
            <v>n/a</v>
          </cell>
          <cell r="K462" t="str">
            <v>Strong</v>
          </cell>
          <cell r="O462">
            <v>6</v>
          </cell>
          <cell r="Q462" t="str">
            <v>n/a</v>
          </cell>
          <cell r="X462" t="str">
            <v/>
          </cell>
          <cell r="Z462" t="str">
            <v>Very high skill</v>
          </cell>
          <cell r="AA462">
            <v>1</v>
          </cell>
          <cell r="AB462">
            <v>92</v>
          </cell>
          <cell r="AC462">
            <v>8</v>
          </cell>
          <cell r="AD462" t="str">
            <v>n/a</v>
          </cell>
          <cell r="AE462" t="str">
            <v>n/a</v>
          </cell>
          <cell r="AF462" t="str">
            <v>3</v>
          </cell>
          <cell r="AG462">
            <v>1</v>
          </cell>
          <cell r="AH462">
            <v>4</v>
          </cell>
          <cell r="AI462">
            <v>1</v>
          </cell>
        </row>
        <row r="463">
          <cell r="B463">
            <v>212314</v>
          </cell>
          <cell r="C463" t="str">
            <v>Film and Video Editors</v>
          </cell>
          <cell r="D463" t="str">
            <v>2,500</v>
          </cell>
          <cell r="E463" t="str">
            <v>75.0</v>
          </cell>
          <cell r="F463">
            <v>1539</v>
          </cell>
          <cell r="G463" t="str">
            <v>n/a</v>
          </cell>
          <cell r="K463" t="str">
            <v>Strong</v>
          </cell>
          <cell r="O463">
            <v>8</v>
          </cell>
          <cell r="Q463" t="str">
            <v>n/a</v>
          </cell>
          <cell r="X463" t="str">
            <v/>
          </cell>
          <cell r="Z463" t="str">
            <v>Very high skill</v>
          </cell>
          <cell r="AA463">
            <v>1</v>
          </cell>
          <cell r="AB463">
            <v>74</v>
          </cell>
          <cell r="AC463">
            <v>26</v>
          </cell>
          <cell r="AD463" t="str">
            <v>n/a</v>
          </cell>
          <cell r="AE463" t="str">
            <v>n/a</v>
          </cell>
          <cell r="AF463" t="str">
            <v>3</v>
          </cell>
          <cell r="AG463">
            <v>1</v>
          </cell>
          <cell r="AH463">
            <v>4</v>
          </cell>
          <cell r="AI463">
            <v>3</v>
          </cell>
        </row>
        <row r="464">
          <cell r="B464">
            <v>212315</v>
          </cell>
          <cell r="C464" t="str">
            <v>Program Directors (Television or Radio)</v>
          </cell>
          <cell r="D464" t="str">
            <v>1,100</v>
          </cell>
          <cell r="E464" t="str">
            <v>77.0</v>
          </cell>
          <cell r="F464">
            <v>1539</v>
          </cell>
          <cell r="G464" t="str">
            <v>n/a</v>
          </cell>
          <cell r="K464" t="str">
            <v>Strong</v>
          </cell>
          <cell r="O464">
            <v>8</v>
          </cell>
          <cell r="Q464" t="str">
            <v>n/a</v>
          </cell>
          <cell r="X464" t="str">
            <v/>
          </cell>
          <cell r="Z464" t="str">
            <v>Very high skill</v>
          </cell>
          <cell r="AA464">
            <v>1</v>
          </cell>
          <cell r="AB464">
            <v>50</v>
          </cell>
          <cell r="AC464">
            <v>50</v>
          </cell>
          <cell r="AD464" t="str">
            <v>n/a</v>
          </cell>
          <cell r="AE464" t="str">
            <v>n/a</v>
          </cell>
          <cell r="AF464" t="str">
            <v>3</v>
          </cell>
          <cell r="AG464">
            <v>1</v>
          </cell>
          <cell r="AH464">
            <v>4</v>
          </cell>
          <cell r="AI464">
            <v>5</v>
          </cell>
        </row>
        <row r="465">
          <cell r="B465">
            <v>212316</v>
          </cell>
          <cell r="C465" t="str">
            <v>Stage Managers</v>
          </cell>
          <cell r="D465" t="str">
            <v>350</v>
          </cell>
          <cell r="E465" t="str">
            <v>71.0</v>
          </cell>
          <cell r="F465">
            <v>1539</v>
          </cell>
          <cell r="G465" t="str">
            <v>n/a</v>
          </cell>
          <cell r="K465" t="str">
            <v>Strong</v>
          </cell>
          <cell r="O465">
            <v>7</v>
          </cell>
          <cell r="Q465" t="str">
            <v>n/a</v>
          </cell>
          <cell r="X465" t="str">
            <v/>
          </cell>
          <cell r="Z465" t="str">
            <v>Very high skill</v>
          </cell>
          <cell r="AA465">
            <v>1</v>
          </cell>
          <cell r="AB465">
            <v>44</v>
          </cell>
          <cell r="AC465">
            <v>57</v>
          </cell>
          <cell r="AD465" t="str">
            <v>n/a</v>
          </cell>
          <cell r="AE465" t="str">
            <v>n/a</v>
          </cell>
          <cell r="AF465" t="str">
            <v>3</v>
          </cell>
          <cell r="AG465">
            <v>1</v>
          </cell>
          <cell r="AH465">
            <v>4</v>
          </cell>
          <cell r="AI465">
            <v>6</v>
          </cell>
        </row>
        <row r="466">
          <cell r="B466">
            <v>212317</v>
          </cell>
          <cell r="C466" t="str">
            <v>Technical Directors</v>
          </cell>
          <cell r="D466" t="str">
            <v>390</v>
          </cell>
          <cell r="E466" t="str">
            <v>91.0</v>
          </cell>
          <cell r="F466">
            <v>1539</v>
          </cell>
          <cell r="G466" t="str">
            <v>n/a</v>
          </cell>
          <cell r="K466" t="str">
            <v>Strong</v>
          </cell>
          <cell r="O466">
            <v>9</v>
          </cell>
          <cell r="Q466" t="str">
            <v>n/a</v>
          </cell>
          <cell r="X466" t="str">
            <v/>
          </cell>
          <cell r="Z466" t="str">
            <v>Very high skill</v>
          </cell>
          <cell r="AA466">
            <v>1</v>
          </cell>
          <cell r="AB466">
            <v>82</v>
          </cell>
          <cell r="AC466">
            <v>18</v>
          </cell>
          <cell r="AD466" t="str">
            <v>n/a</v>
          </cell>
          <cell r="AE466" t="str">
            <v>n/a</v>
          </cell>
          <cell r="AF466" t="str">
            <v>3</v>
          </cell>
          <cell r="AG466">
            <v>1</v>
          </cell>
          <cell r="AH466">
            <v>4</v>
          </cell>
          <cell r="AI466">
            <v>2</v>
          </cell>
        </row>
        <row r="467">
          <cell r="B467">
            <v>212318</v>
          </cell>
          <cell r="C467" t="str">
            <v>Video Producers</v>
          </cell>
          <cell r="D467" t="str">
            <v>1,500</v>
          </cell>
          <cell r="E467" t="str">
            <v>76.0</v>
          </cell>
          <cell r="F467">
            <v>1539</v>
          </cell>
          <cell r="G467" t="str">
            <v>n/a</v>
          </cell>
          <cell r="K467" t="str">
            <v>Strong</v>
          </cell>
          <cell r="O467">
            <v>8</v>
          </cell>
          <cell r="Q467" t="str">
            <v>n/a</v>
          </cell>
          <cell r="X467" t="str">
            <v/>
          </cell>
          <cell r="Z467" t="str">
            <v>Very high skill</v>
          </cell>
          <cell r="AA467">
            <v>1</v>
          </cell>
          <cell r="AB467">
            <v>73</v>
          </cell>
          <cell r="AC467">
            <v>27</v>
          </cell>
          <cell r="AD467" t="str">
            <v>n/a</v>
          </cell>
          <cell r="AE467" t="str">
            <v>n/a</v>
          </cell>
          <cell r="AF467" t="str">
            <v>3</v>
          </cell>
          <cell r="AG467">
            <v>1</v>
          </cell>
          <cell r="AH467">
            <v>4</v>
          </cell>
          <cell r="AI467">
            <v>3</v>
          </cell>
        </row>
        <row r="468">
          <cell r="B468">
            <v>212399</v>
          </cell>
          <cell r="C468" t="str">
            <v>Other Film, Television, Radio and Stage Directors</v>
          </cell>
          <cell r="D468" t="str">
            <v>620</v>
          </cell>
          <cell r="E468" t="str">
            <v>80.0</v>
          </cell>
          <cell r="F468">
            <v>1539</v>
          </cell>
          <cell r="G468" t="str">
            <v>n/a</v>
          </cell>
          <cell r="K468" t="str">
            <v>Strong</v>
          </cell>
          <cell r="O468">
            <v>8</v>
          </cell>
          <cell r="Q468" t="str">
            <v>n/a</v>
          </cell>
          <cell r="X468" t="str">
            <v/>
          </cell>
          <cell r="Z468" t="str">
            <v>Very high skill</v>
          </cell>
          <cell r="AA468">
            <v>1</v>
          </cell>
          <cell r="AB468">
            <v>73</v>
          </cell>
          <cell r="AC468">
            <v>28</v>
          </cell>
          <cell r="AD468" t="str">
            <v>n/a</v>
          </cell>
          <cell r="AE468" t="str">
            <v>n/a</v>
          </cell>
          <cell r="AF468" t="str">
            <v>3</v>
          </cell>
          <cell r="AG468">
            <v>1</v>
          </cell>
          <cell r="AH468">
            <v>4</v>
          </cell>
          <cell r="AI468">
            <v>3</v>
          </cell>
        </row>
        <row r="469">
          <cell r="B469">
            <v>212411</v>
          </cell>
          <cell r="C469" t="str">
            <v>Copywriters</v>
          </cell>
          <cell r="D469" t="str">
            <v>2,000</v>
          </cell>
          <cell r="E469" t="str">
            <v>59.0</v>
          </cell>
          <cell r="F469">
            <v>1576</v>
          </cell>
          <cell r="G469" t="str">
            <v>n/a</v>
          </cell>
          <cell r="K469" t="str">
            <v>Moderate</v>
          </cell>
          <cell r="O469">
            <v>6</v>
          </cell>
          <cell r="Q469" t="str">
            <v>n/a</v>
          </cell>
          <cell r="X469" t="str">
            <v/>
          </cell>
          <cell r="Z469" t="str">
            <v>Very high skill</v>
          </cell>
          <cell r="AA469">
            <v>1</v>
          </cell>
          <cell r="AB469">
            <v>40</v>
          </cell>
          <cell r="AC469">
            <v>60</v>
          </cell>
          <cell r="AD469" t="str">
            <v>n/a</v>
          </cell>
          <cell r="AE469" t="str">
            <v>n/a</v>
          </cell>
          <cell r="AF469" t="str">
            <v>3</v>
          </cell>
          <cell r="AG469">
            <v>1</v>
          </cell>
          <cell r="AH469">
            <v>3</v>
          </cell>
          <cell r="AI469">
            <v>6</v>
          </cell>
        </row>
        <row r="470">
          <cell r="B470">
            <v>212412</v>
          </cell>
          <cell r="C470" t="str">
            <v>Newspaper and Periodical Editors</v>
          </cell>
          <cell r="D470" t="str">
            <v>4,400</v>
          </cell>
          <cell r="E470" t="str">
            <v>68.0</v>
          </cell>
          <cell r="F470">
            <v>1576</v>
          </cell>
          <cell r="G470" t="str">
            <v>n/a</v>
          </cell>
          <cell r="K470" t="str">
            <v>Moderate</v>
          </cell>
          <cell r="O470">
            <v>7</v>
          </cell>
          <cell r="Q470" t="str">
            <v>n/a</v>
          </cell>
          <cell r="X470" t="str">
            <v/>
          </cell>
          <cell r="Z470" t="str">
            <v>Very high skill</v>
          </cell>
          <cell r="AA470">
            <v>1</v>
          </cell>
          <cell r="AB470">
            <v>40</v>
          </cell>
          <cell r="AC470">
            <v>60</v>
          </cell>
          <cell r="AD470" t="str">
            <v>n/a</v>
          </cell>
          <cell r="AE470" t="str">
            <v>n/a</v>
          </cell>
          <cell r="AF470" t="str">
            <v>3</v>
          </cell>
          <cell r="AG470">
            <v>1</v>
          </cell>
          <cell r="AH470">
            <v>3</v>
          </cell>
          <cell r="AI470">
            <v>6</v>
          </cell>
        </row>
        <row r="471">
          <cell r="B471">
            <v>212413</v>
          </cell>
          <cell r="C471" t="str">
            <v>Print Journalists</v>
          </cell>
          <cell r="D471" t="str">
            <v>3,800</v>
          </cell>
          <cell r="E471" t="str">
            <v>71.0</v>
          </cell>
          <cell r="F471">
            <v>1576</v>
          </cell>
          <cell r="G471" t="str">
            <v>n/a</v>
          </cell>
          <cell r="K471" t="str">
            <v>Moderate</v>
          </cell>
          <cell r="O471">
            <v>7</v>
          </cell>
          <cell r="Q471" t="str">
            <v>n/a</v>
          </cell>
          <cell r="X471" t="str">
            <v/>
          </cell>
          <cell r="Z471" t="str">
            <v>Very high skill</v>
          </cell>
          <cell r="AA471">
            <v>1</v>
          </cell>
          <cell r="AB471">
            <v>47</v>
          </cell>
          <cell r="AC471">
            <v>53</v>
          </cell>
          <cell r="AD471" t="str">
            <v>n/a</v>
          </cell>
          <cell r="AE471" t="str">
            <v>n/a</v>
          </cell>
          <cell r="AF471" t="str">
            <v>3</v>
          </cell>
          <cell r="AG471">
            <v>1</v>
          </cell>
          <cell r="AH471">
            <v>3</v>
          </cell>
          <cell r="AI471">
            <v>5</v>
          </cell>
        </row>
        <row r="472">
          <cell r="B472">
            <v>212414</v>
          </cell>
          <cell r="C472" t="str">
            <v>Radio Journalists</v>
          </cell>
          <cell r="D472" t="str">
            <v>470</v>
          </cell>
          <cell r="E472" t="str">
            <v>76.0</v>
          </cell>
          <cell r="F472">
            <v>1576</v>
          </cell>
          <cell r="G472" t="str">
            <v>n/a</v>
          </cell>
          <cell r="K472" t="str">
            <v>Moderate</v>
          </cell>
          <cell r="O472">
            <v>8</v>
          </cell>
          <cell r="Q472" t="str">
            <v>n/a</v>
          </cell>
          <cell r="X472" t="str">
            <v/>
          </cell>
          <cell r="Z472" t="str">
            <v>Very high skill</v>
          </cell>
          <cell r="AA472">
            <v>1</v>
          </cell>
          <cell r="AB472">
            <v>43</v>
          </cell>
          <cell r="AC472">
            <v>56</v>
          </cell>
          <cell r="AD472" t="str">
            <v>n/a</v>
          </cell>
          <cell r="AE472" t="str">
            <v>n/a</v>
          </cell>
          <cell r="AF472" t="str">
            <v>3</v>
          </cell>
          <cell r="AG472">
            <v>1</v>
          </cell>
          <cell r="AH472">
            <v>3</v>
          </cell>
          <cell r="AI472">
            <v>6</v>
          </cell>
        </row>
        <row r="473">
          <cell r="B473">
            <v>212415</v>
          </cell>
          <cell r="C473" t="str">
            <v>Technical Writers</v>
          </cell>
          <cell r="D473" t="str">
            <v>2,900</v>
          </cell>
          <cell r="E473" t="str">
            <v>68.0</v>
          </cell>
          <cell r="F473">
            <v>1576</v>
          </cell>
          <cell r="G473" t="str">
            <v>n/a</v>
          </cell>
          <cell r="K473" t="str">
            <v>Moderate</v>
          </cell>
          <cell r="O473">
            <v>7</v>
          </cell>
          <cell r="Q473" t="str">
            <v>n/a</v>
          </cell>
          <cell r="X473" t="str">
            <v/>
          </cell>
          <cell r="Z473" t="str">
            <v>Very high skill</v>
          </cell>
          <cell r="AA473">
            <v>1</v>
          </cell>
          <cell r="AB473">
            <v>45</v>
          </cell>
          <cell r="AC473">
            <v>56</v>
          </cell>
          <cell r="AD473" t="str">
            <v>n/a</v>
          </cell>
          <cell r="AE473" t="str">
            <v>n/a</v>
          </cell>
          <cell r="AF473" t="str">
            <v>3</v>
          </cell>
          <cell r="AG473">
            <v>1</v>
          </cell>
          <cell r="AH473">
            <v>3</v>
          </cell>
          <cell r="AI473">
            <v>6</v>
          </cell>
        </row>
        <row r="474">
          <cell r="B474">
            <v>212416</v>
          </cell>
          <cell r="C474" t="str">
            <v>Television Journalists</v>
          </cell>
          <cell r="D474" t="str">
            <v>1,000</v>
          </cell>
          <cell r="E474" t="str">
            <v>84.0</v>
          </cell>
          <cell r="F474">
            <v>1576</v>
          </cell>
          <cell r="G474" t="str">
            <v>n/a</v>
          </cell>
          <cell r="K474" t="str">
            <v>Moderate</v>
          </cell>
          <cell r="O474">
            <v>8</v>
          </cell>
          <cell r="Q474" t="str">
            <v>n/a</v>
          </cell>
          <cell r="X474" t="str">
            <v/>
          </cell>
          <cell r="Z474" t="str">
            <v>Very high skill</v>
          </cell>
          <cell r="AA474">
            <v>1</v>
          </cell>
          <cell r="AB474">
            <v>46</v>
          </cell>
          <cell r="AC474">
            <v>54</v>
          </cell>
          <cell r="AD474" t="str">
            <v>n/a</v>
          </cell>
          <cell r="AE474" t="str">
            <v>n/a</v>
          </cell>
          <cell r="AF474" t="str">
            <v>3</v>
          </cell>
          <cell r="AG474">
            <v>1</v>
          </cell>
          <cell r="AH474">
            <v>3</v>
          </cell>
          <cell r="AI474">
            <v>5</v>
          </cell>
        </row>
        <row r="475">
          <cell r="B475">
            <v>212499</v>
          </cell>
          <cell r="C475" t="str">
            <v>Bloggers, Critics, Sports and Other Writers (not covered elsewhere)</v>
          </cell>
          <cell r="D475" t="str">
            <v>2,000</v>
          </cell>
          <cell r="E475" t="str">
            <v>61.0</v>
          </cell>
          <cell r="F475">
            <v>1576</v>
          </cell>
          <cell r="G475" t="str">
            <v>n/a</v>
          </cell>
          <cell r="K475" t="str">
            <v>Moderate</v>
          </cell>
          <cell r="O475">
            <v>6</v>
          </cell>
          <cell r="Q475" t="str">
            <v>n/a</v>
          </cell>
          <cell r="X475" t="str">
            <v/>
          </cell>
          <cell r="Z475" t="str">
            <v>Very high skill</v>
          </cell>
          <cell r="AA475">
            <v>1</v>
          </cell>
          <cell r="AB475">
            <v>41</v>
          </cell>
          <cell r="AC475">
            <v>59</v>
          </cell>
          <cell r="AD475" t="str">
            <v>n/a</v>
          </cell>
          <cell r="AE475" t="str">
            <v>n/a</v>
          </cell>
          <cell r="AF475" t="str">
            <v>3</v>
          </cell>
          <cell r="AG475">
            <v>1</v>
          </cell>
          <cell r="AH475">
            <v>3</v>
          </cell>
          <cell r="AI475">
            <v>6</v>
          </cell>
        </row>
        <row r="476">
          <cell r="B476">
            <v>221111</v>
          </cell>
          <cell r="C476" t="str">
            <v>Accountants (General)</v>
          </cell>
          <cell r="D476" t="str">
            <v>130,100</v>
          </cell>
          <cell r="E476" t="str">
            <v>80.0</v>
          </cell>
          <cell r="F476">
            <v>1660</v>
          </cell>
          <cell r="G476" t="str">
            <v>n/a</v>
          </cell>
          <cell r="K476" t="str">
            <v>Strong</v>
          </cell>
          <cell r="O476">
            <v>8</v>
          </cell>
          <cell r="Q476" t="str">
            <v>n/a</v>
          </cell>
          <cell r="X476" t="str">
            <v/>
          </cell>
          <cell r="Z476" t="str">
            <v>Very high skill</v>
          </cell>
          <cell r="AA476">
            <v>1</v>
          </cell>
          <cell r="AB476">
            <v>48</v>
          </cell>
          <cell r="AC476">
            <v>52</v>
          </cell>
          <cell r="AD476" t="str">
            <v>n/a</v>
          </cell>
          <cell r="AE476" t="str">
            <v>n/a</v>
          </cell>
          <cell r="AF476" t="str">
            <v>4</v>
          </cell>
          <cell r="AG476">
            <v>5</v>
          </cell>
          <cell r="AH476">
            <v>4</v>
          </cell>
          <cell r="AI476">
            <v>5</v>
          </cell>
        </row>
        <row r="477">
          <cell r="B477">
            <v>221112</v>
          </cell>
          <cell r="C477" t="str">
            <v>Management Accountants</v>
          </cell>
          <cell r="D477" t="str">
            <v>5,200</v>
          </cell>
          <cell r="E477" t="str">
            <v>88.0</v>
          </cell>
          <cell r="F477">
            <v>1660</v>
          </cell>
          <cell r="G477" t="str">
            <v>n/a</v>
          </cell>
          <cell r="K477" t="str">
            <v>Strong</v>
          </cell>
          <cell r="O477">
            <v>9</v>
          </cell>
          <cell r="Q477" t="str">
            <v>n/a</v>
          </cell>
          <cell r="X477" t="str">
            <v/>
          </cell>
          <cell r="Z477" t="str">
            <v>Very high skill</v>
          </cell>
          <cell r="AA477">
            <v>1</v>
          </cell>
          <cell r="AB477">
            <v>48</v>
          </cell>
          <cell r="AC477">
            <v>52</v>
          </cell>
          <cell r="AD477" t="str">
            <v>n/a</v>
          </cell>
          <cell r="AE477" t="str">
            <v>n/a</v>
          </cell>
          <cell r="AF477" t="str">
            <v>4</v>
          </cell>
          <cell r="AG477">
            <v>2</v>
          </cell>
          <cell r="AH477">
            <v>4</v>
          </cell>
          <cell r="AI477">
            <v>5</v>
          </cell>
        </row>
        <row r="478">
          <cell r="B478">
            <v>221113</v>
          </cell>
          <cell r="C478" t="str">
            <v>Taxation Accountants</v>
          </cell>
          <cell r="D478" t="str">
            <v>11,000</v>
          </cell>
          <cell r="E478" t="str">
            <v>72.0</v>
          </cell>
          <cell r="F478">
            <v>1660</v>
          </cell>
          <cell r="G478" t="str">
            <v>n/a</v>
          </cell>
          <cell r="K478" t="str">
            <v>Strong</v>
          </cell>
          <cell r="O478">
            <v>7</v>
          </cell>
          <cell r="Q478" t="str">
            <v>n/a</v>
          </cell>
          <cell r="X478" t="str">
            <v/>
          </cell>
          <cell r="Z478" t="str">
            <v>Very high skill</v>
          </cell>
          <cell r="AA478">
            <v>1</v>
          </cell>
          <cell r="AB478">
            <v>50</v>
          </cell>
          <cell r="AC478">
            <v>50</v>
          </cell>
          <cell r="AD478" t="str">
            <v>n/a</v>
          </cell>
          <cell r="AE478" t="str">
            <v>n/a</v>
          </cell>
          <cell r="AF478" t="str">
            <v>4</v>
          </cell>
          <cell r="AG478">
            <v>3</v>
          </cell>
          <cell r="AH478">
            <v>4</v>
          </cell>
          <cell r="AI478">
            <v>5</v>
          </cell>
        </row>
        <row r="479">
          <cell r="B479">
            <v>221211</v>
          </cell>
          <cell r="C479" t="str">
            <v>Company Secretaries</v>
          </cell>
          <cell r="D479" t="str">
            <v>810</v>
          </cell>
          <cell r="E479" t="str">
            <v>67.0</v>
          </cell>
          <cell r="F479">
            <v>1916</v>
          </cell>
          <cell r="G479" t="str">
            <v>n/a</v>
          </cell>
          <cell r="K479" t="str">
            <v>Strong</v>
          </cell>
          <cell r="O479">
            <v>7</v>
          </cell>
          <cell r="Q479" t="str">
            <v>n/a</v>
          </cell>
          <cell r="X479" t="str">
            <v/>
          </cell>
          <cell r="Z479" t="str">
            <v>Very high skill</v>
          </cell>
          <cell r="AA479">
            <v>1</v>
          </cell>
          <cell r="AB479">
            <v>35</v>
          </cell>
          <cell r="AC479">
            <v>64</v>
          </cell>
          <cell r="AD479" t="str">
            <v>n/a</v>
          </cell>
          <cell r="AE479" t="str">
            <v>n/a</v>
          </cell>
          <cell r="AF479" t="str">
            <v>4</v>
          </cell>
          <cell r="AG479">
            <v>1</v>
          </cell>
          <cell r="AH479">
            <v>4</v>
          </cell>
          <cell r="AI479">
            <v>6</v>
          </cell>
        </row>
        <row r="480">
          <cell r="B480">
            <v>221212</v>
          </cell>
          <cell r="C480" t="str">
            <v>Corporate Treasurers</v>
          </cell>
          <cell r="D480" t="str">
            <v>2,700</v>
          </cell>
          <cell r="E480" t="str">
            <v>92.0</v>
          </cell>
          <cell r="F480">
            <v>1916</v>
          </cell>
          <cell r="G480" t="str">
            <v>n/a</v>
          </cell>
          <cell r="K480" t="str">
            <v>Strong</v>
          </cell>
          <cell r="O480">
            <v>9</v>
          </cell>
          <cell r="Q480" t="str">
            <v>n/a</v>
          </cell>
          <cell r="X480" t="str">
            <v/>
          </cell>
          <cell r="Z480" t="str">
            <v>Very high skill</v>
          </cell>
          <cell r="AA480">
            <v>1</v>
          </cell>
          <cell r="AB480">
            <v>60</v>
          </cell>
          <cell r="AC480">
            <v>40</v>
          </cell>
          <cell r="AD480" t="str">
            <v>n/a</v>
          </cell>
          <cell r="AE480" t="str">
            <v>n/a</v>
          </cell>
          <cell r="AF480" t="str">
            <v>4</v>
          </cell>
          <cell r="AG480">
            <v>1</v>
          </cell>
          <cell r="AH480">
            <v>4</v>
          </cell>
          <cell r="AI480">
            <v>4</v>
          </cell>
        </row>
        <row r="481">
          <cell r="B481">
            <v>221213</v>
          </cell>
          <cell r="C481" t="str">
            <v>External Auditors</v>
          </cell>
          <cell r="D481" t="str">
            <v>9,900</v>
          </cell>
          <cell r="E481" t="str">
            <v>87.0</v>
          </cell>
          <cell r="F481">
            <v>1916</v>
          </cell>
          <cell r="G481" t="str">
            <v>n/a</v>
          </cell>
          <cell r="K481" t="str">
            <v>Strong</v>
          </cell>
          <cell r="O481">
            <v>9</v>
          </cell>
          <cell r="Q481" t="str">
            <v>n/a</v>
          </cell>
          <cell r="X481" t="str">
            <v/>
          </cell>
          <cell r="Z481" t="str">
            <v>Very high skill</v>
          </cell>
          <cell r="AA481">
            <v>1</v>
          </cell>
          <cell r="AB481">
            <v>54</v>
          </cell>
          <cell r="AC481">
            <v>46</v>
          </cell>
          <cell r="AD481" t="str">
            <v>n/a</v>
          </cell>
          <cell r="AE481" t="str">
            <v>n/a</v>
          </cell>
          <cell r="AF481" t="str">
            <v>4</v>
          </cell>
          <cell r="AG481">
            <v>2</v>
          </cell>
          <cell r="AH481">
            <v>4</v>
          </cell>
          <cell r="AI481">
            <v>5</v>
          </cell>
        </row>
        <row r="482">
          <cell r="B482">
            <v>221214</v>
          </cell>
          <cell r="C482" t="str">
            <v>Internal Auditors</v>
          </cell>
          <cell r="D482" t="str">
            <v>4,200</v>
          </cell>
          <cell r="E482" t="str">
            <v>85.0</v>
          </cell>
          <cell r="F482">
            <v>1916</v>
          </cell>
          <cell r="G482" t="str">
            <v>n/a</v>
          </cell>
          <cell r="K482" t="str">
            <v>Strong</v>
          </cell>
          <cell r="O482">
            <v>9</v>
          </cell>
          <cell r="Q482" t="str">
            <v>n/a</v>
          </cell>
          <cell r="X482" t="str">
            <v/>
          </cell>
          <cell r="Z482" t="str">
            <v>Very high skill</v>
          </cell>
          <cell r="AA482">
            <v>1</v>
          </cell>
          <cell r="AB482">
            <v>46</v>
          </cell>
          <cell r="AC482">
            <v>54</v>
          </cell>
          <cell r="AD482" t="str">
            <v>n/a</v>
          </cell>
          <cell r="AE482" t="str">
            <v>n/a</v>
          </cell>
          <cell r="AF482" t="str">
            <v>4</v>
          </cell>
          <cell r="AG482">
            <v>1</v>
          </cell>
          <cell r="AH482">
            <v>4</v>
          </cell>
          <cell r="AI482">
            <v>5</v>
          </cell>
        </row>
        <row r="483">
          <cell r="B483">
            <v>222111</v>
          </cell>
          <cell r="C483" t="str">
            <v>Commodities Traders</v>
          </cell>
          <cell r="D483" t="str">
            <v>2,300</v>
          </cell>
          <cell r="E483" t="str">
            <v>87.0</v>
          </cell>
          <cell r="F483">
            <v>2231</v>
          </cell>
          <cell r="G483" t="str">
            <v>n/a</v>
          </cell>
          <cell r="K483" t="str">
            <v>Strong</v>
          </cell>
          <cell r="O483">
            <v>9</v>
          </cell>
          <cell r="Q483" t="str">
            <v>n/a</v>
          </cell>
          <cell r="X483" t="str">
            <v/>
          </cell>
          <cell r="Z483" t="str">
            <v>High skill</v>
          </cell>
          <cell r="AA483">
            <v>2</v>
          </cell>
          <cell r="AB483">
            <v>72</v>
          </cell>
          <cell r="AC483">
            <v>29</v>
          </cell>
          <cell r="AD483" t="str">
            <v>n/a</v>
          </cell>
          <cell r="AE483" t="str">
            <v>n/a</v>
          </cell>
          <cell r="AF483" t="str">
            <v>5</v>
          </cell>
          <cell r="AG483">
            <v>1</v>
          </cell>
          <cell r="AH483">
            <v>4</v>
          </cell>
          <cell r="AI483">
            <v>3</v>
          </cell>
        </row>
        <row r="484">
          <cell r="B484">
            <v>222112</v>
          </cell>
          <cell r="C484" t="str">
            <v>Finance Brokers</v>
          </cell>
          <cell r="D484" t="str">
            <v>12,700</v>
          </cell>
          <cell r="E484" t="str">
            <v>81.0</v>
          </cell>
          <cell r="F484">
            <v>2231</v>
          </cell>
          <cell r="G484" t="str">
            <v>n/a</v>
          </cell>
          <cell r="K484" t="str">
            <v>Strong</v>
          </cell>
          <cell r="O484">
            <v>8</v>
          </cell>
          <cell r="Q484" t="str">
            <v>n/a</v>
          </cell>
          <cell r="X484" t="str">
            <v/>
          </cell>
          <cell r="Z484" t="str">
            <v>High skill</v>
          </cell>
          <cell r="AA484">
            <v>2</v>
          </cell>
          <cell r="AB484">
            <v>72</v>
          </cell>
          <cell r="AC484">
            <v>28</v>
          </cell>
          <cell r="AD484" t="str">
            <v>n/a</v>
          </cell>
          <cell r="AE484" t="str">
            <v>n/a</v>
          </cell>
          <cell r="AF484" t="str">
            <v>5</v>
          </cell>
          <cell r="AG484">
            <v>3</v>
          </cell>
          <cell r="AH484">
            <v>4</v>
          </cell>
          <cell r="AI484">
            <v>3</v>
          </cell>
        </row>
        <row r="485">
          <cell r="B485">
            <v>222113</v>
          </cell>
          <cell r="C485" t="str">
            <v>Insurance Brokers</v>
          </cell>
          <cell r="D485" t="str">
            <v>9,200</v>
          </cell>
          <cell r="E485" t="str">
            <v>85.0</v>
          </cell>
          <cell r="F485">
            <v>2231</v>
          </cell>
          <cell r="G485" t="str">
            <v>n/a</v>
          </cell>
          <cell r="K485" t="str">
            <v>Strong</v>
          </cell>
          <cell r="O485">
            <v>9</v>
          </cell>
          <cell r="Q485" t="str">
            <v>n/a</v>
          </cell>
          <cell r="X485" t="str">
            <v/>
          </cell>
          <cell r="Z485" t="str">
            <v>High skill</v>
          </cell>
          <cell r="AA485">
            <v>2</v>
          </cell>
          <cell r="AB485">
            <v>57</v>
          </cell>
          <cell r="AC485">
            <v>43</v>
          </cell>
          <cell r="AD485" t="str">
            <v>n/a</v>
          </cell>
          <cell r="AE485" t="str">
            <v>n/a</v>
          </cell>
          <cell r="AF485" t="str">
            <v>5</v>
          </cell>
          <cell r="AG485">
            <v>2</v>
          </cell>
          <cell r="AH485">
            <v>4</v>
          </cell>
          <cell r="AI485">
            <v>4</v>
          </cell>
        </row>
        <row r="486">
          <cell r="B486">
            <v>222199</v>
          </cell>
          <cell r="C486" t="str">
            <v>Other Financial Brokers</v>
          </cell>
          <cell r="D486" t="str">
            <v>380</v>
          </cell>
          <cell r="E486" t="str">
            <v>83.0</v>
          </cell>
          <cell r="F486">
            <v>2231</v>
          </cell>
          <cell r="G486" t="str">
            <v>n/a</v>
          </cell>
          <cell r="K486" t="str">
            <v>Strong</v>
          </cell>
          <cell r="O486">
            <v>8</v>
          </cell>
          <cell r="Q486" t="str">
            <v>n/a</v>
          </cell>
          <cell r="X486" t="str">
            <v/>
          </cell>
          <cell r="Z486" t="str">
            <v>High skill</v>
          </cell>
          <cell r="AA486">
            <v>2</v>
          </cell>
          <cell r="AB486">
            <v>61</v>
          </cell>
          <cell r="AC486">
            <v>40</v>
          </cell>
          <cell r="AD486" t="str">
            <v>n/a</v>
          </cell>
          <cell r="AE486" t="str">
            <v>n/a</v>
          </cell>
          <cell r="AF486" t="str">
            <v>5</v>
          </cell>
          <cell r="AG486">
            <v>1</v>
          </cell>
          <cell r="AH486">
            <v>4</v>
          </cell>
          <cell r="AI486">
            <v>4</v>
          </cell>
        </row>
        <row r="487">
          <cell r="B487">
            <v>222211</v>
          </cell>
          <cell r="C487" t="str">
            <v>Financial Market Dealers</v>
          </cell>
          <cell r="D487" t="str">
            <v>1,300</v>
          </cell>
          <cell r="E487" t="str">
            <v>84.0</v>
          </cell>
          <cell r="F487">
            <v>2298</v>
          </cell>
          <cell r="G487" t="str">
            <v>n/a</v>
          </cell>
          <cell r="K487" t="str">
            <v>Decline</v>
          </cell>
          <cell r="O487">
            <v>8</v>
          </cell>
          <cell r="Q487" t="str">
            <v>n/a</v>
          </cell>
          <cell r="X487" t="str">
            <v/>
          </cell>
          <cell r="Z487" t="str">
            <v>Very high skill</v>
          </cell>
          <cell r="AA487">
            <v>1</v>
          </cell>
          <cell r="AB487">
            <v>74</v>
          </cell>
          <cell r="AC487">
            <v>26</v>
          </cell>
          <cell r="AD487" t="str">
            <v>n/a</v>
          </cell>
          <cell r="AE487" t="str">
            <v>n/a</v>
          </cell>
          <cell r="AF487" t="str">
            <v>5</v>
          </cell>
          <cell r="AG487">
            <v>1</v>
          </cell>
          <cell r="AH487">
            <v>1</v>
          </cell>
          <cell r="AI487">
            <v>3</v>
          </cell>
        </row>
        <row r="488">
          <cell r="B488">
            <v>222212</v>
          </cell>
          <cell r="C488" t="str">
            <v>Futures Traders</v>
          </cell>
          <cell r="D488" t="str">
            <v>160</v>
          </cell>
          <cell r="E488" t="str">
            <v>91.0</v>
          </cell>
          <cell r="F488">
            <v>2298</v>
          </cell>
          <cell r="G488" t="str">
            <v>n/a</v>
          </cell>
          <cell r="K488" t="str">
            <v>Decline</v>
          </cell>
          <cell r="O488">
            <v>9</v>
          </cell>
          <cell r="Q488" t="str">
            <v>n/a</v>
          </cell>
          <cell r="X488" t="str">
            <v/>
          </cell>
          <cell r="Z488" t="str">
            <v>Very high skill</v>
          </cell>
          <cell r="AA488">
            <v>1</v>
          </cell>
          <cell r="AB488">
            <v>89</v>
          </cell>
          <cell r="AC488">
            <v>10</v>
          </cell>
          <cell r="AD488" t="str">
            <v>n/a</v>
          </cell>
          <cell r="AE488" t="str">
            <v>n/a</v>
          </cell>
          <cell r="AF488" t="str">
            <v>5</v>
          </cell>
          <cell r="AG488">
            <v>1</v>
          </cell>
          <cell r="AH488">
            <v>1</v>
          </cell>
          <cell r="AI488">
            <v>1</v>
          </cell>
        </row>
        <row r="489">
          <cell r="B489">
            <v>222213</v>
          </cell>
          <cell r="C489" t="str">
            <v>Stockbrokers</v>
          </cell>
          <cell r="D489" t="str">
            <v>4,300</v>
          </cell>
          <cell r="E489" t="str">
            <v>84.0</v>
          </cell>
          <cell r="F489">
            <v>2298</v>
          </cell>
          <cell r="G489" t="str">
            <v>n/a</v>
          </cell>
          <cell r="K489" t="str">
            <v>Decline</v>
          </cell>
          <cell r="O489">
            <v>8</v>
          </cell>
          <cell r="Q489" t="str">
            <v>n/a</v>
          </cell>
          <cell r="X489" t="str">
            <v/>
          </cell>
          <cell r="Z489" t="str">
            <v>Very high skill</v>
          </cell>
          <cell r="AA489">
            <v>1</v>
          </cell>
          <cell r="AB489">
            <v>85</v>
          </cell>
          <cell r="AC489">
            <v>15</v>
          </cell>
          <cell r="AD489" t="str">
            <v>n/a</v>
          </cell>
          <cell r="AE489" t="str">
            <v>n/a</v>
          </cell>
          <cell r="AF489" t="str">
            <v>5</v>
          </cell>
          <cell r="AG489">
            <v>1</v>
          </cell>
          <cell r="AH489">
            <v>1</v>
          </cell>
          <cell r="AI489">
            <v>2</v>
          </cell>
        </row>
        <row r="490">
          <cell r="B490">
            <v>222299</v>
          </cell>
          <cell r="C490" t="str">
            <v>Oher Financial Dealers</v>
          </cell>
          <cell r="D490" t="str">
            <v>10,400</v>
          </cell>
          <cell r="E490" t="str">
            <v>92.0</v>
          </cell>
          <cell r="F490">
            <v>2298</v>
          </cell>
          <cell r="G490" t="str">
            <v>n/a</v>
          </cell>
          <cell r="K490" t="str">
            <v>Decline</v>
          </cell>
          <cell r="O490">
            <v>9</v>
          </cell>
          <cell r="Q490" t="str">
            <v>n/a</v>
          </cell>
          <cell r="X490" t="str">
            <v/>
          </cell>
          <cell r="Z490" t="str">
            <v>Very high skill</v>
          </cell>
          <cell r="AA490">
            <v>1</v>
          </cell>
          <cell r="AB490">
            <v>62</v>
          </cell>
          <cell r="AC490">
            <v>38</v>
          </cell>
          <cell r="AD490" t="str">
            <v>n/a</v>
          </cell>
          <cell r="AE490" t="str">
            <v>n/a</v>
          </cell>
          <cell r="AF490" t="str">
            <v>5</v>
          </cell>
          <cell r="AG490">
            <v>3</v>
          </cell>
          <cell r="AH490">
            <v>1</v>
          </cell>
          <cell r="AI490">
            <v>4</v>
          </cell>
        </row>
        <row r="491">
          <cell r="B491">
            <v>222311</v>
          </cell>
          <cell r="C491" t="str">
            <v>Financial Investment Advisers</v>
          </cell>
          <cell r="D491" t="str">
            <v>24,100</v>
          </cell>
          <cell r="E491" t="str">
            <v>85.0</v>
          </cell>
          <cell r="F491">
            <v>2307</v>
          </cell>
          <cell r="G491" t="str">
            <v>n/a</v>
          </cell>
          <cell r="K491" t="str">
            <v>Strong</v>
          </cell>
          <cell r="O491">
            <v>9</v>
          </cell>
          <cell r="Q491" t="str">
            <v>n/a</v>
          </cell>
          <cell r="X491" t="str">
            <v/>
          </cell>
          <cell r="Z491" t="str">
            <v>Very high skill</v>
          </cell>
          <cell r="AA491">
            <v>1</v>
          </cell>
          <cell r="AB491">
            <v>69</v>
          </cell>
          <cell r="AC491">
            <v>31</v>
          </cell>
          <cell r="AD491" t="str">
            <v>n/a</v>
          </cell>
          <cell r="AE491" t="str">
            <v>n/a</v>
          </cell>
          <cell r="AF491" t="str">
            <v>5</v>
          </cell>
          <cell r="AG491">
            <v>3</v>
          </cell>
          <cell r="AH491">
            <v>4</v>
          </cell>
          <cell r="AI491">
            <v>3</v>
          </cell>
        </row>
        <row r="492">
          <cell r="B492">
            <v>222312</v>
          </cell>
          <cell r="C492" t="str">
            <v>Financial Investment Managers</v>
          </cell>
          <cell r="D492" t="str">
            <v>7,100</v>
          </cell>
          <cell r="E492" t="str">
            <v>79.0</v>
          </cell>
          <cell r="F492">
            <v>2307</v>
          </cell>
          <cell r="G492" t="str">
            <v>n/a</v>
          </cell>
          <cell r="K492" t="str">
            <v>Strong</v>
          </cell>
          <cell r="O492">
            <v>8</v>
          </cell>
          <cell r="Q492" t="str">
            <v>n/a</v>
          </cell>
          <cell r="X492" t="str">
            <v/>
          </cell>
          <cell r="Z492" t="str">
            <v>Very high skill</v>
          </cell>
          <cell r="AA492">
            <v>1</v>
          </cell>
          <cell r="AB492">
            <v>71</v>
          </cell>
          <cell r="AC492">
            <v>30</v>
          </cell>
          <cell r="AD492" t="str">
            <v>n/a</v>
          </cell>
          <cell r="AE492" t="str">
            <v>n/a</v>
          </cell>
          <cell r="AF492" t="str">
            <v>5</v>
          </cell>
          <cell r="AG492">
            <v>2</v>
          </cell>
          <cell r="AH492">
            <v>4</v>
          </cell>
          <cell r="AI492">
            <v>3</v>
          </cell>
        </row>
        <row r="493">
          <cell r="B493">
            <v>223111</v>
          </cell>
          <cell r="C493" t="str">
            <v>Human Resource Advisers</v>
          </cell>
          <cell r="D493" t="str">
            <v>24,600</v>
          </cell>
          <cell r="E493" t="str">
            <v>78.0</v>
          </cell>
          <cell r="F493">
            <v>1662</v>
          </cell>
          <cell r="G493" t="str">
            <v>n/a</v>
          </cell>
          <cell r="K493" t="str">
            <v>Moderate</v>
          </cell>
          <cell r="O493">
            <v>8</v>
          </cell>
          <cell r="Q493" t="str">
            <v>n/a</v>
          </cell>
          <cell r="X493" t="str">
            <v/>
          </cell>
          <cell r="Z493" t="str">
            <v>Very high skill</v>
          </cell>
          <cell r="AA493">
            <v>1</v>
          </cell>
          <cell r="AB493">
            <v>21</v>
          </cell>
          <cell r="AC493">
            <v>80</v>
          </cell>
          <cell r="AD493" t="str">
            <v>n/a</v>
          </cell>
          <cell r="AE493" t="str">
            <v>n/a</v>
          </cell>
          <cell r="AF493" t="str">
            <v>4</v>
          </cell>
          <cell r="AG493">
            <v>3</v>
          </cell>
          <cell r="AH493">
            <v>3</v>
          </cell>
          <cell r="AI493">
            <v>8</v>
          </cell>
        </row>
        <row r="494">
          <cell r="B494">
            <v>223112</v>
          </cell>
          <cell r="C494" t="str">
            <v>Recruitment Consultants</v>
          </cell>
          <cell r="D494" t="str">
            <v>26,800</v>
          </cell>
          <cell r="E494" t="str">
            <v>83.0</v>
          </cell>
          <cell r="F494">
            <v>1662</v>
          </cell>
          <cell r="G494" t="str">
            <v>n/a</v>
          </cell>
          <cell r="K494" t="str">
            <v>Moderate</v>
          </cell>
          <cell r="O494">
            <v>8</v>
          </cell>
          <cell r="Q494" t="str">
            <v>n/a</v>
          </cell>
          <cell r="X494" t="str">
            <v/>
          </cell>
          <cell r="Z494" t="str">
            <v>Very high skill</v>
          </cell>
          <cell r="AA494">
            <v>1</v>
          </cell>
          <cell r="AB494">
            <v>32</v>
          </cell>
          <cell r="AC494">
            <v>68</v>
          </cell>
          <cell r="AD494" t="str">
            <v>n/a</v>
          </cell>
          <cell r="AE494" t="str">
            <v>n/a</v>
          </cell>
          <cell r="AF494" t="str">
            <v>4</v>
          </cell>
          <cell r="AG494">
            <v>4</v>
          </cell>
          <cell r="AH494">
            <v>3</v>
          </cell>
          <cell r="AI494">
            <v>7</v>
          </cell>
        </row>
        <row r="495">
          <cell r="B495">
            <v>223113</v>
          </cell>
          <cell r="C495" t="str">
            <v>Workplace Relations Advisers</v>
          </cell>
          <cell r="D495" t="str">
            <v>3,500</v>
          </cell>
          <cell r="E495" t="str">
            <v>84.0</v>
          </cell>
          <cell r="F495">
            <v>1662</v>
          </cell>
          <cell r="G495" t="str">
            <v>n/a</v>
          </cell>
          <cell r="K495" t="str">
            <v>Moderate</v>
          </cell>
          <cell r="O495">
            <v>8</v>
          </cell>
          <cell r="Q495" t="str">
            <v>n/a</v>
          </cell>
          <cell r="X495" t="str">
            <v/>
          </cell>
          <cell r="Z495" t="str">
            <v>Very high skill</v>
          </cell>
          <cell r="AA495">
            <v>1</v>
          </cell>
          <cell r="AB495">
            <v>54</v>
          </cell>
          <cell r="AC495">
            <v>45</v>
          </cell>
          <cell r="AD495" t="str">
            <v>n/a</v>
          </cell>
          <cell r="AE495" t="str">
            <v>n/a</v>
          </cell>
          <cell r="AF495" t="str">
            <v>4</v>
          </cell>
          <cell r="AG495">
            <v>1</v>
          </cell>
          <cell r="AH495">
            <v>3</v>
          </cell>
          <cell r="AI495">
            <v>5</v>
          </cell>
        </row>
        <row r="496">
          <cell r="B496">
            <v>224111</v>
          </cell>
          <cell r="C496" t="str">
            <v>Actuaries</v>
          </cell>
          <cell r="D496" t="str">
            <v>1,800</v>
          </cell>
          <cell r="E496" t="str">
            <v>88.0</v>
          </cell>
          <cell r="F496">
            <v>2060</v>
          </cell>
          <cell r="G496" t="str">
            <v>n/a</v>
          </cell>
          <cell r="K496" t="str">
            <v>Moderate</v>
          </cell>
          <cell r="O496">
            <v>9</v>
          </cell>
          <cell r="Q496" t="str">
            <v>n/a</v>
          </cell>
          <cell r="X496" t="str">
            <v/>
          </cell>
          <cell r="Z496" t="str">
            <v>Very high skill</v>
          </cell>
          <cell r="AA496">
            <v>1</v>
          </cell>
          <cell r="AB496">
            <v>66</v>
          </cell>
          <cell r="AC496">
            <v>34</v>
          </cell>
          <cell r="AD496" t="str">
            <v>n/a</v>
          </cell>
          <cell r="AE496" t="str">
            <v>n/a</v>
          </cell>
          <cell r="AF496" t="str">
            <v>4</v>
          </cell>
          <cell r="AG496">
            <v>1</v>
          </cell>
          <cell r="AH496">
            <v>3</v>
          </cell>
          <cell r="AI496">
            <v>3</v>
          </cell>
        </row>
        <row r="497">
          <cell r="B497">
            <v>224112</v>
          </cell>
          <cell r="C497" t="str">
            <v>Mathematicians</v>
          </cell>
          <cell r="D497" t="str">
            <v>560</v>
          </cell>
          <cell r="E497" t="str">
            <v>86.0</v>
          </cell>
          <cell r="F497">
            <v>2060</v>
          </cell>
          <cell r="G497" t="str">
            <v>n/a</v>
          </cell>
          <cell r="K497" t="str">
            <v>Moderate</v>
          </cell>
          <cell r="O497">
            <v>9</v>
          </cell>
          <cell r="Q497" t="str">
            <v>n/a</v>
          </cell>
          <cell r="X497" t="str">
            <v/>
          </cell>
          <cell r="Z497" t="str">
            <v>Very high skill</v>
          </cell>
          <cell r="AA497">
            <v>1</v>
          </cell>
          <cell r="AB497">
            <v>76</v>
          </cell>
          <cell r="AC497">
            <v>23</v>
          </cell>
          <cell r="AD497" t="str">
            <v>n/a</v>
          </cell>
          <cell r="AE497" t="str">
            <v>n/a</v>
          </cell>
          <cell r="AF497" t="str">
            <v>4</v>
          </cell>
          <cell r="AG497">
            <v>1</v>
          </cell>
          <cell r="AH497">
            <v>3</v>
          </cell>
          <cell r="AI497">
            <v>2</v>
          </cell>
        </row>
        <row r="498">
          <cell r="B498">
            <v>224113</v>
          </cell>
          <cell r="C498" t="str">
            <v>Statisticians</v>
          </cell>
          <cell r="D498" t="str">
            <v>3,300</v>
          </cell>
          <cell r="E498" t="str">
            <v>72.0</v>
          </cell>
          <cell r="F498">
            <v>2060</v>
          </cell>
          <cell r="G498" t="str">
            <v>n/a</v>
          </cell>
          <cell r="K498" t="str">
            <v>Moderate</v>
          </cell>
          <cell r="O498">
            <v>7</v>
          </cell>
          <cell r="Q498" t="str">
            <v>n/a</v>
          </cell>
          <cell r="X498" t="str">
            <v/>
          </cell>
          <cell r="Z498" t="str">
            <v>Very high skill</v>
          </cell>
          <cell r="AA498">
            <v>1</v>
          </cell>
          <cell r="AB498">
            <v>48</v>
          </cell>
          <cell r="AC498">
            <v>52</v>
          </cell>
          <cell r="AD498" t="str">
            <v>n/a</v>
          </cell>
          <cell r="AE498" t="str">
            <v>n/a</v>
          </cell>
          <cell r="AF498" t="str">
            <v>4</v>
          </cell>
          <cell r="AG498">
            <v>1</v>
          </cell>
          <cell r="AH498">
            <v>3</v>
          </cell>
          <cell r="AI498">
            <v>5</v>
          </cell>
        </row>
        <row r="499">
          <cell r="B499">
            <v>224211</v>
          </cell>
          <cell r="C499" t="str">
            <v>Archivists</v>
          </cell>
          <cell r="D499" t="str">
            <v>960</v>
          </cell>
          <cell r="E499" t="str">
            <v>50.0</v>
          </cell>
          <cell r="F499">
            <v>1812</v>
          </cell>
          <cell r="G499" t="str">
            <v>n/a</v>
          </cell>
          <cell r="K499" t="str">
            <v>Stable</v>
          </cell>
          <cell r="O499">
            <v>5</v>
          </cell>
          <cell r="Q499" t="str">
            <v>n/a</v>
          </cell>
          <cell r="X499" t="str">
            <v/>
          </cell>
          <cell r="Z499" t="str">
            <v>Very high skill</v>
          </cell>
          <cell r="AA499">
            <v>1</v>
          </cell>
          <cell r="AB499">
            <v>33</v>
          </cell>
          <cell r="AC499">
            <v>67</v>
          </cell>
          <cell r="AD499" t="str">
            <v>n/a</v>
          </cell>
          <cell r="AE499" t="str">
            <v>n/a</v>
          </cell>
          <cell r="AF499" t="str">
            <v>4</v>
          </cell>
          <cell r="AG499">
            <v>1</v>
          </cell>
          <cell r="AH499">
            <v>2</v>
          </cell>
          <cell r="AI499">
            <v>7</v>
          </cell>
        </row>
        <row r="500">
          <cell r="B500">
            <v>224212</v>
          </cell>
          <cell r="C500" t="str">
            <v>Gallery and Museum Curators</v>
          </cell>
          <cell r="D500" t="str">
            <v>1,100</v>
          </cell>
          <cell r="E500" t="str">
            <v>67.0</v>
          </cell>
          <cell r="F500">
            <v>1812</v>
          </cell>
          <cell r="G500" t="str">
            <v>n/a</v>
          </cell>
          <cell r="K500" t="str">
            <v>Stable</v>
          </cell>
          <cell r="O500">
            <v>7</v>
          </cell>
          <cell r="Q500" t="str">
            <v>n/a</v>
          </cell>
          <cell r="X500" t="str">
            <v/>
          </cell>
          <cell r="Z500" t="str">
            <v>Very high skill</v>
          </cell>
          <cell r="AA500">
            <v>1</v>
          </cell>
          <cell r="AB500">
            <v>33</v>
          </cell>
          <cell r="AC500">
            <v>68</v>
          </cell>
          <cell r="AD500" t="str">
            <v>n/a</v>
          </cell>
          <cell r="AE500" t="str">
            <v>n/a</v>
          </cell>
          <cell r="AF500" t="str">
            <v>4</v>
          </cell>
          <cell r="AG500">
            <v>1</v>
          </cell>
          <cell r="AH500">
            <v>2</v>
          </cell>
          <cell r="AI500">
            <v>7</v>
          </cell>
        </row>
        <row r="501">
          <cell r="B501">
            <v>224213</v>
          </cell>
          <cell r="C501" t="str">
            <v>Health Information Managers</v>
          </cell>
          <cell r="D501" t="str">
            <v>1,600</v>
          </cell>
          <cell r="E501" t="str">
            <v>69.0</v>
          </cell>
          <cell r="F501">
            <v>1812</v>
          </cell>
          <cell r="G501" t="str">
            <v>n/a</v>
          </cell>
          <cell r="K501" t="str">
            <v>Stable</v>
          </cell>
          <cell r="O501">
            <v>7</v>
          </cell>
          <cell r="Q501" t="str">
            <v>n/a</v>
          </cell>
          <cell r="X501" t="str">
            <v/>
          </cell>
          <cell r="Z501" t="str">
            <v>Very high skill</v>
          </cell>
          <cell r="AA501">
            <v>1</v>
          </cell>
          <cell r="AB501">
            <v>17</v>
          </cell>
          <cell r="AC501">
            <v>83</v>
          </cell>
          <cell r="AD501" t="str">
            <v>n/a</v>
          </cell>
          <cell r="AE501" t="str">
            <v>n/a</v>
          </cell>
          <cell r="AF501" t="str">
            <v>4</v>
          </cell>
          <cell r="AG501">
            <v>1</v>
          </cell>
          <cell r="AH501">
            <v>2</v>
          </cell>
          <cell r="AI501">
            <v>8</v>
          </cell>
        </row>
        <row r="502">
          <cell r="B502">
            <v>224214</v>
          </cell>
          <cell r="C502" t="str">
            <v>Records Managers</v>
          </cell>
          <cell r="D502" t="str">
            <v>2,000</v>
          </cell>
          <cell r="E502" t="str">
            <v>79.0</v>
          </cell>
          <cell r="F502">
            <v>1812</v>
          </cell>
          <cell r="G502" t="str">
            <v>n/a</v>
          </cell>
          <cell r="K502" t="str">
            <v>Stable</v>
          </cell>
          <cell r="O502">
            <v>8</v>
          </cell>
          <cell r="Q502" t="str">
            <v>n/a</v>
          </cell>
          <cell r="X502" t="str">
            <v/>
          </cell>
          <cell r="Z502" t="str">
            <v>Very high skill</v>
          </cell>
          <cell r="AA502">
            <v>1</v>
          </cell>
          <cell r="AB502">
            <v>36</v>
          </cell>
          <cell r="AC502">
            <v>65</v>
          </cell>
          <cell r="AD502" t="str">
            <v>n/a</v>
          </cell>
          <cell r="AE502" t="str">
            <v>n/a</v>
          </cell>
          <cell r="AF502" t="str">
            <v>4</v>
          </cell>
          <cell r="AG502">
            <v>1</v>
          </cell>
          <cell r="AH502">
            <v>2</v>
          </cell>
          <cell r="AI502">
            <v>7</v>
          </cell>
        </row>
        <row r="503">
          <cell r="B503">
            <v>224411</v>
          </cell>
          <cell r="C503" t="str">
            <v>Intelligence Officers</v>
          </cell>
          <cell r="D503" t="str">
            <v>2,800</v>
          </cell>
          <cell r="E503" t="str">
            <v>85.0</v>
          </cell>
          <cell r="F503">
            <v>1821</v>
          </cell>
          <cell r="G503" t="str">
            <v>n/a</v>
          </cell>
          <cell r="K503" t="str">
            <v>Moderate</v>
          </cell>
          <cell r="O503">
            <v>9</v>
          </cell>
          <cell r="Q503" t="str">
            <v>n/a</v>
          </cell>
          <cell r="X503" t="str">
            <v/>
          </cell>
          <cell r="Z503" t="str">
            <v>Very high skill</v>
          </cell>
          <cell r="AA503">
            <v>1</v>
          </cell>
          <cell r="AB503">
            <v>50</v>
          </cell>
          <cell r="AC503">
            <v>50</v>
          </cell>
          <cell r="AD503" t="str">
            <v>n/a</v>
          </cell>
          <cell r="AE503" t="str">
            <v>n/a</v>
          </cell>
          <cell r="AF503" t="str">
            <v>5</v>
          </cell>
          <cell r="AG503">
            <v>1</v>
          </cell>
          <cell r="AH503">
            <v>3</v>
          </cell>
          <cell r="AI503">
            <v>5</v>
          </cell>
        </row>
        <row r="504">
          <cell r="B504">
            <v>224412</v>
          </cell>
          <cell r="C504" t="str">
            <v>Policy Analysts</v>
          </cell>
          <cell r="D504" t="str">
            <v>13,300</v>
          </cell>
          <cell r="E504" t="str">
            <v>79.0</v>
          </cell>
          <cell r="F504">
            <v>1821</v>
          </cell>
          <cell r="G504" t="str">
            <v>n/a</v>
          </cell>
          <cell r="K504" t="str">
            <v>Moderate</v>
          </cell>
          <cell r="O504">
            <v>8</v>
          </cell>
          <cell r="Q504" t="str">
            <v>n/a</v>
          </cell>
          <cell r="X504" t="str">
            <v/>
          </cell>
          <cell r="Z504" t="str">
            <v>Very high skill</v>
          </cell>
          <cell r="AA504">
            <v>1</v>
          </cell>
          <cell r="AB504">
            <v>35</v>
          </cell>
          <cell r="AC504">
            <v>65</v>
          </cell>
          <cell r="AD504" t="str">
            <v>n/a</v>
          </cell>
          <cell r="AE504" t="str">
            <v>n/a</v>
          </cell>
          <cell r="AF504" t="str">
            <v>5</v>
          </cell>
          <cell r="AG504">
            <v>3</v>
          </cell>
          <cell r="AH504">
            <v>3</v>
          </cell>
          <cell r="AI504">
            <v>7</v>
          </cell>
        </row>
        <row r="505">
          <cell r="B505">
            <v>224511</v>
          </cell>
          <cell r="C505" t="str">
            <v>Land Economists</v>
          </cell>
          <cell r="D505" t="str">
            <v>7,100</v>
          </cell>
          <cell r="E505" t="str">
            <v>82.0</v>
          </cell>
          <cell r="F505">
            <v>1780</v>
          </cell>
          <cell r="G505" t="str">
            <v>n/a</v>
          </cell>
          <cell r="K505" t="str">
            <v>Stable</v>
          </cell>
          <cell r="O505">
            <v>8</v>
          </cell>
          <cell r="Q505" t="str">
            <v>n/a</v>
          </cell>
          <cell r="X505" t="str">
            <v/>
          </cell>
          <cell r="Z505" t="str">
            <v>Very high skill</v>
          </cell>
          <cell r="AA505">
            <v>1</v>
          </cell>
          <cell r="AB505">
            <v>73</v>
          </cell>
          <cell r="AC505">
            <v>28</v>
          </cell>
          <cell r="AD505" t="str">
            <v>n/a</v>
          </cell>
          <cell r="AE505" t="str">
            <v>n/a</v>
          </cell>
          <cell r="AF505" t="str">
            <v>4</v>
          </cell>
          <cell r="AG505">
            <v>2</v>
          </cell>
          <cell r="AH505">
            <v>2</v>
          </cell>
          <cell r="AI505">
            <v>3</v>
          </cell>
        </row>
        <row r="506">
          <cell r="B506">
            <v>224512</v>
          </cell>
          <cell r="C506" t="str">
            <v>Valuers</v>
          </cell>
          <cell r="D506" t="str">
            <v>5,200</v>
          </cell>
          <cell r="E506" t="str">
            <v>85.0</v>
          </cell>
          <cell r="F506">
            <v>1780</v>
          </cell>
          <cell r="G506" t="str">
            <v>n/a</v>
          </cell>
          <cell r="K506" t="str">
            <v>Stable</v>
          </cell>
          <cell r="O506">
            <v>9</v>
          </cell>
          <cell r="Q506" t="str">
            <v>n/a</v>
          </cell>
          <cell r="X506" t="str">
            <v/>
          </cell>
          <cell r="Z506" t="str">
            <v>Very high skill</v>
          </cell>
          <cell r="AA506">
            <v>1</v>
          </cell>
          <cell r="AB506">
            <v>78</v>
          </cell>
          <cell r="AC506">
            <v>22</v>
          </cell>
          <cell r="AD506" t="str">
            <v>n/a</v>
          </cell>
          <cell r="AE506" t="str">
            <v>n/a</v>
          </cell>
          <cell r="AF506" t="str">
            <v>4</v>
          </cell>
          <cell r="AG506">
            <v>2</v>
          </cell>
          <cell r="AH506">
            <v>2</v>
          </cell>
          <cell r="AI506">
            <v>2</v>
          </cell>
        </row>
        <row r="507">
          <cell r="B507">
            <v>224711</v>
          </cell>
          <cell r="C507" t="str">
            <v>Management Consultants</v>
          </cell>
          <cell r="D507" t="str">
            <v>55,500</v>
          </cell>
          <cell r="E507" t="str">
            <v>79.0</v>
          </cell>
          <cell r="F507">
            <v>2067</v>
          </cell>
          <cell r="G507" t="str">
            <v>n/a</v>
          </cell>
          <cell r="K507" t="str">
            <v>Strong</v>
          </cell>
          <cell r="O507">
            <v>8</v>
          </cell>
          <cell r="Q507" t="str">
            <v>n/a</v>
          </cell>
          <cell r="X507" t="str">
            <v/>
          </cell>
          <cell r="Z507" t="str">
            <v>Very high skill</v>
          </cell>
          <cell r="AA507">
            <v>1</v>
          </cell>
          <cell r="AB507">
            <v>61</v>
          </cell>
          <cell r="AC507">
            <v>39</v>
          </cell>
          <cell r="AD507" t="str">
            <v>n/a</v>
          </cell>
          <cell r="AE507" t="str">
            <v>n/a</v>
          </cell>
          <cell r="AF507" t="str">
            <v>4</v>
          </cell>
          <cell r="AG507">
            <v>5</v>
          </cell>
          <cell r="AH507">
            <v>4</v>
          </cell>
          <cell r="AI507">
            <v>4</v>
          </cell>
        </row>
        <row r="508">
          <cell r="B508">
            <v>224712</v>
          </cell>
          <cell r="C508" t="str">
            <v>Organisation and Methods Analysts</v>
          </cell>
          <cell r="D508" t="str">
            <v>7,000</v>
          </cell>
          <cell r="E508" t="str">
            <v>83.0</v>
          </cell>
          <cell r="F508">
            <v>2067</v>
          </cell>
          <cell r="G508" t="str">
            <v>n/a</v>
          </cell>
          <cell r="K508" t="str">
            <v>Strong</v>
          </cell>
          <cell r="O508">
            <v>8</v>
          </cell>
          <cell r="Q508" t="str">
            <v>n/a</v>
          </cell>
          <cell r="X508" t="str">
            <v/>
          </cell>
          <cell r="Z508" t="str">
            <v>Very high skill</v>
          </cell>
          <cell r="AA508">
            <v>1</v>
          </cell>
          <cell r="AB508">
            <v>35</v>
          </cell>
          <cell r="AC508">
            <v>65</v>
          </cell>
          <cell r="AD508" t="str">
            <v>n/a</v>
          </cell>
          <cell r="AE508" t="str">
            <v>n/a</v>
          </cell>
          <cell r="AF508" t="str">
            <v>4</v>
          </cell>
          <cell r="AG508">
            <v>2</v>
          </cell>
          <cell r="AH508">
            <v>4</v>
          </cell>
          <cell r="AI508">
            <v>7</v>
          </cell>
        </row>
        <row r="509">
          <cell r="B509">
            <v>224911</v>
          </cell>
          <cell r="C509" t="str">
            <v>Electorate Officers</v>
          </cell>
          <cell r="D509" t="str">
            <v>2,100</v>
          </cell>
          <cell r="E509" t="str">
            <v>72.0</v>
          </cell>
          <cell r="F509">
            <v>1889</v>
          </cell>
          <cell r="G509" t="str">
            <v>n/a</v>
          </cell>
          <cell r="K509" t="str">
            <v>Moderate</v>
          </cell>
          <cell r="O509">
            <v>7</v>
          </cell>
          <cell r="Q509" t="str">
            <v>n/a</v>
          </cell>
          <cell r="X509" t="str">
            <v/>
          </cell>
          <cell r="Z509" t="str">
            <v>Very high skill</v>
          </cell>
          <cell r="AA509">
            <v>1</v>
          </cell>
          <cell r="AB509">
            <v>40</v>
          </cell>
          <cell r="AC509">
            <v>60</v>
          </cell>
          <cell r="AD509" t="str">
            <v>n/a</v>
          </cell>
          <cell r="AE509" t="str">
            <v>n/a</v>
          </cell>
          <cell r="AF509" t="str">
            <v>4</v>
          </cell>
          <cell r="AG509">
            <v>1</v>
          </cell>
          <cell r="AH509">
            <v>3</v>
          </cell>
          <cell r="AI509">
            <v>6</v>
          </cell>
        </row>
        <row r="510">
          <cell r="B510">
            <v>224912</v>
          </cell>
          <cell r="C510" t="str">
            <v>Liaison Officers</v>
          </cell>
          <cell r="D510" t="str">
            <v>4,200</v>
          </cell>
          <cell r="E510" t="str">
            <v>73.0</v>
          </cell>
          <cell r="F510">
            <v>1889</v>
          </cell>
          <cell r="G510" t="str">
            <v>n/a</v>
          </cell>
          <cell r="K510" t="str">
            <v>Moderate</v>
          </cell>
          <cell r="O510">
            <v>7</v>
          </cell>
          <cell r="Q510" t="str">
            <v>n/a</v>
          </cell>
          <cell r="X510" t="str">
            <v/>
          </cell>
          <cell r="Z510" t="str">
            <v>Very high skill</v>
          </cell>
          <cell r="AA510">
            <v>1</v>
          </cell>
          <cell r="AB510">
            <v>31</v>
          </cell>
          <cell r="AC510">
            <v>69</v>
          </cell>
          <cell r="AD510" t="str">
            <v>n/a</v>
          </cell>
          <cell r="AE510" t="str">
            <v>n/a</v>
          </cell>
          <cell r="AF510" t="str">
            <v>4</v>
          </cell>
          <cell r="AG510">
            <v>1</v>
          </cell>
          <cell r="AH510">
            <v>3</v>
          </cell>
          <cell r="AI510">
            <v>7</v>
          </cell>
        </row>
        <row r="511">
          <cell r="B511">
            <v>224913</v>
          </cell>
          <cell r="C511" t="str">
            <v>Migration Agents</v>
          </cell>
          <cell r="D511" t="str">
            <v>2,300</v>
          </cell>
          <cell r="E511" t="str">
            <v>70.0</v>
          </cell>
          <cell r="F511">
            <v>1889</v>
          </cell>
          <cell r="G511" t="str">
            <v>n/a</v>
          </cell>
          <cell r="K511" t="str">
            <v>Moderate</v>
          </cell>
          <cell r="O511">
            <v>7</v>
          </cell>
          <cell r="Q511" t="str">
            <v>n/a</v>
          </cell>
          <cell r="X511" t="str">
            <v/>
          </cell>
          <cell r="Z511" t="str">
            <v>Very high skill</v>
          </cell>
          <cell r="AA511">
            <v>1</v>
          </cell>
          <cell r="AB511">
            <v>46</v>
          </cell>
          <cell r="AC511">
            <v>54</v>
          </cell>
          <cell r="AD511" t="str">
            <v>n/a</v>
          </cell>
          <cell r="AE511" t="str">
            <v>n/a</v>
          </cell>
          <cell r="AF511" t="str">
            <v>4</v>
          </cell>
          <cell r="AG511">
            <v>1</v>
          </cell>
          <cell r="AH511">
            <v>3</v>
          </cell>
          <cell r="AI511">
            <v>5</v>
          </cell>
        </row>
        <row r="512">
          <cell r="B512">
            <v>224914</v>
          </cell>
          <cell r="C512" t="str">
            <v>Patents Examiners</v>
          </cell>
          <cell r="D512" t="str">
            <v>390</v>
          </cell>
          <cell r="E512" t="str">
            <v>85.0</v>
          </cell>
          <cell r="F512">
            <v>1889</v>
          </cell>
          <cell r="G512" t="str">
            <v>n/a</v>
          </cell>
          <cell r="K512" t="str">
            <v>Moderate</v>
          </cell>
          <cell r="O512">
            <v>9</v>
          </cell>
          <cell r="Q512" t="str">
            <v>n/a</v>
          </cell>
          <cell r="X512" t="str">
            <v/>
          </cell>
          <cell r="Z512" t="str">
            <v>Very high skill</v>
          </cell>
          <cell r="AA512">
            <v>1</v>
          </cell>
          <cell r="AB512">
            <v>66</v>
          </cell>
          <cell r="AC512">
            <v>35</v>
          </cell>
          <cell r="AD512" t="str">
            <v>n/a</v>
          </cell>
          <cell r="AE512" t="str">
            <v>n/a</v>
          </cell>
          <cell r="AF512" t="str">
            <v>4</v>
          </cell>
          <cell r="AG512">
            <v>1</v>
          </cell>
          <cell r="AH512">
            <v>3</v>
          </cell>
          <cell r="AI512">
            <v>4</v>
          </cell>
        </row>
        <row r="513">
          <cell r="B513">
            <v>224999</v>
          </cell>
          <cell r="C513" t="str">
            <v>Information and Organisation Professionals (not covered elsewhere)</v>
          </cell>
          <cell r="D513" t="str">
            <v>11,000</v>
          </cell>
          <cell r="E513" t="str">
            <v>82.0</v>
          </cell>
          <cell r="F513">
            <v>1889</v>
          </cell>
          <cell r="G513" t="str">
            <v>n/a</v>
          </cell>
          <cell r="K513" t="str">
            <v>Moderate</v>
          </cell>
          <cell r="O513">
            <v>8</v>
          </cell>
          <cell r="Q513" t="str">
            <v>n/a</v>
          </cell>
          <cell r="X513" t="str">
            <v/>
          </cell>
          <cell r="Z513" t="str">
            <v>Very high skill</v>
          </cell>
          <cell r="AA513">
            <v>1</v>
          </cell>
          <cell r="AB513">
            <v>49</v>
          </cell>
          <cell r="AC513">
            <v>51</v>
          </cell>
          <cell r="AD513" t="str">
            <v>n/a</v>
          </cell>
          <cell r="AE513" t="str">
            <v>n/a</v>
          </cell>
          <cell r="AF513" t="str">
            <v>4</v>
          </cell>
          <cell r="AG513">
            <v>3</v>
          </cell>
          <cell r="AH513">
            <v>3</v>
          </cell>
          <cell r="AI513">
            <v>5</v>
          </cell>
        </row>
        <row r="514">
          <cell r="B514">
            <v>225111</v>
          </cell>
          <cell r="C514" t="str">
            <v>Advertising Specialists</v>
          </cell>
          <cell r="D514" t="str">
            <v>5,800</v>
          </cell>
          <cell r="E514" t="str">
            <v>88.0</v>
          </cell>
          <cell r="F514">
            <v>1737</v>
          </cell>
          <cell r="G514" t="str">
            <v>n/a</v>
          </cell>
          <cell r="K514" t="str">
            <v>Very strong</v>
          </cell>
          <cell r="O514">
            <v>9</v>
          </cell>
          <cell r="Q514" t="str">
            <v>n/a</v>
          </cell>
          <cell r="X514" t="str">
            <v/>
          </cell>
          <cell r="Z514" t="str">
            <v>Very high skill</v>
          </cell>
          <cell r="AA514">
            <v>1</v>
          </cell>
          <cell r="AB514">
            <v>44</v>
          </cell>
          <cell r="AC514">
            <v>56</v>
          </cell>
          <cell r="AD514" t="str">
            <v>n/a</v>
          </cell>
          <cell r="AE514" t="str">
            <v>n/a</v>
          </cell>
          <cell r="AF514" t="str">
            <v>5</v>
          </cell>
          <cell r="AG514">
            <v>2</v>
          </cell>
          <cell r="AH514">
            <v>5</v>
          </cell>
          <cell r="AI514">
            <v>6</v>
          </cell>
        </row>
        <row r="515">
          <cell r="B515">
            <v>225112</v>
          </cell>
          <cell r="C515" t="str">
            <v>Market Research Analysts</v>
          </cell>
          <cell r="D515" t="str">
            <v>3,100</v>
          </cell>
          <cell r="E515" t="str">
            <v>71.0</v>
          </cell>
          <cell r="F515">
            <v>1737</v>
          </cell>
          <cell r="G515" t="str">
            <v>n/a</v>
          </cell>
          <cell r="K515" t="str">
            <v>Very strong</v>
          </cell>
          <cell r="O515">
            <v>7</v>
          </cell>
          <cell r="Q515" t="str">
            <v>n/a</v>
          </cell>
          <cell r="X515" t="str">
            <v/>
          </cell>
          <cell r="Z515" t="str">
            <v>Very high skill</v>
          </cell>
          <cell r="AA515">
            <v>1</v>
          </cell>
          <cell r="AB515">
            <v>41</v>
          </cell>
          <cell r="AC515">
            <v>59</v>
          </cell>
          <cell r="AD515" t="str">
            <v>n/a</v>
          </cell>
          <cell r="AE515" t="str">
            <v>n/a</v>
          </cell>
          <cell r="AF515" t="str">
            <v>5</v>
          </cell>
          <cell r="AG515">
            <v>1</v>
          </cell>
          <cell r="AH515">
            <v>5</v>
          </cell>
          <cell r="AI515">
            <v>6</v>
          </cell>
        </row>
        <row r="516">
          <cell r="B516">
            <v>225113</v>
          </cell>
          <cell r="C516" t="str">
            <v>Marketing Specialists</v>
          </cell>
          <cell r="D516" t="str">
            <v>51,400</v>
          </cell>
          <cell r="E516" t="str">
            <v>77.0</v>
          </cell>
          <cell r="F516">
            <v>1737</v>
          </cell>
          <cell r="G516" t="str">
            <v>n/a</v>
          </cell>
          <cell r="K516" t="str">
            <v>Very strong</v>
          </cell>
          <cell r="O516">
            <v>8</v>
          </cell>
          <cell r="Q516" t="str">
            <v>n/a</v>
          </cell>
          <cell r="X516" t="str">
            <v/>
          </cell>
          <cell r="Z516" t="str">
            <v>Very high skill</v>
          </cell>
          <cell r="AA516">
            <v>1</v>
          </cell>
          <cell r="AB516">
            <v>39</v>
          </cell>
          <cell r="AC516">
            <v>61</v>
          </cell>
          <cell r="AD516" t="str">
            <v>n/a</v>
          </cell>
          <cell r="AE516" t="str">
            <v>n/a</v>
          </cell>
          <cell r="AF516" t="str">
            <v>5</v>
          </cell>
          <cell r="AG516">
            <v>5</v>
          </cell>
          <cell r="AH516">
            <v>5</v>
          </cell>
          <cell r="AI516">
            <v>6</v>
          </cell>
        </row>
        <row r="517">
          <cell r="B517">
            <v>225211</v>
          </cell>
          <cell r="C517" t="str">
            <v>ICT Account Managers</v>
          </cell>
          <cell r="D517" t="str">
            <v>4,200</v>
          </cell>
          <cell r="E517" t="str">
            <v>94.0</v>
          </cell>
          <cell r="F517">
            <v>2951</v>
          </cell>
          <cell r="G517" t="str">
            <v>n/a</v>
          </cell>
          <cell r="K517" t="str">
            <v>Stable</v>
          </cell>
          <cell r="O517">
            <v>9</v>
          </cell>
          <cell r="Q517" t="str">
            <v>n/a</v>
          </cell>
          <cell r="X517" t="str">
            <v/>
          </cell>
          <cell r="Z517" t="str">
            <v>Very high skill</v>
          </cell>
          <cell r="AA517">
            <v>1</v>
          </cell>
          <cell r="AB517">
            <v>70</v>
          </cell>
          <cell r="AC517">
            <v>31</v>
          </cell>
          <cell r="AD517" t="str">
            <v>n/a</v>
          </cell>
          <cell r="AE517" t="str">
            <v>n/a</v>
          </cell>
          <cell r="AF517" t="str">
            <v>5</v>
          </cell>
          <cell r="AG517">
            <v>1</v>
          </cell>
          <cell r="AH517">
            <v>2</v>
          </cell>
          <cell r="AI517">
            <v>3</v>
          </cell>
        </row>
        <row r="518">
          <cell r="B518">
            <v>225212</v>
          </cell>
          <cell r="C518" t="str">
            <v>ICT Business Development Managers</v>
          </cell>
          <cell r="D518" t="str">
            <v>3,000</v>
          </cell>
          <cell r="E518" t="str">
            <v>95.0</v>
          </cell>
          <cell r="F518">
            <v>2951</v>
          </cell>
          <cell r="G518" t="str">
            <v>n/a</v>
          </cell>
          <cell r="K518" t="str">
            <v>Stable</v>
          </cell>
          <cell r="O518">
            <v>10</v>
          </cell>
          <cell r="Q518" t="str">
            <v>n/a</v>
          </cell>
          <cell r="X518" t="str">
            <v/>
          </cell>
          <cell r="Z518" t="str">
            <v>Very high skill</v>
          </cell>
          <cell r="AA518">
            <v>1</v>
          </cell>
          <cell r="AB518">
            <v>82</v>
          </cell>
          <cell r="AC518">
            <v>18</v>
          </cell>
          <cell r="AD518" t="str">
            <v>n/a</v>
          </cell>
          <cell r="AE518" t="str">
            <v>n/a</v>
          </cell>
          <cell r="AF518" t="str">
            <v>5</v>
          </cell>
          <cell r="AG518">
            <v>1</v>
          </cell>
          <cell r="AH518">
            <v>2</v>
          </cell>
          <cell r="AI518">
            <v>2</v>
          </cell>
        </row>
        <row r="519">
          <cell r="B519">
            <v>225213</v>
          </cell>
          <cell r="C519" t="str">
            <v>ICT Sales Representatives</v>
          </cell>
          <cell r="D519" t="str">
            <v>7,400</v>
          </cell>
          <cell r="E519" t="str">
            <v>90.0</v>
          </cell>
          <cell r="F519">
            <v>2951</v>
          </cell>
          <cell r="G519" t="str">
            <v>n/a</v>
          </cell>
          <cell r="K519" t="str">
            <v>Stable</v>
          </cell>
          <cell r="O519">
            <v>9</v>
          </cell>
          <cell r="Q519" t="str">
            <v>n/a</v>
          </cell>
          <cell r="X519" t="str">
            <v/>
          </cell>
          <cell r="Z519" t="str">
            <v>Very high skill</v>
          </cell>
          <cell r="AA519">
            <v>1</v>
          </cell>
          <cell r="AB519">
            <v>77</v>
          </cell>
          <cell r="AC519">
            <v>24</v>
          </cell>
          <cell r="AD519" t="str">
            <v>n/a</v>
          </cell>
          <cell r="AE519" t="str">
            <v>n/a</v>
          </cell>
          <cell r="AF519" t="str">
            <v>5</v>
          </cell>
          <cell r="AG519">
            <v>2</v>
          </cell>
          <cell r="AH519">
            <v>2</v>
          </cell>
          <cell r="AI519">
            <v>2</v>
          </cell>
        </row>
        <row r="520">
          <cell r="B520">
            <v>225411</v>
          </cell>
          <cell r="C520" t="str">
            <v>Sales Representatives (Industrial Products)</v>
          </cell>
          <cell r="D520" t="str">
            <v>17,600</v>
          </cell>
          <cell r="E520" t="str">
            <v>92.0</v>
          </cell>
          <cell r="F520">
            <v>1606</v>
          </cell>
          <cell r="G520" t="str">
            <v>n/a</v>
          </cell>
          <cell r="K520" t="str">
            <v>Moderate</v>
          </cell>
          <cell r="O520">
            <v>9</v>
          </cell>
          <cell r="Q520" t="str">
            <v>n/a</v>
          </cell>
          <cell r="X520" t="str">
            <v/>
          </cell>
          <cell r="Z520" t="str">
            <v>Very high skill</v>
          </cell>
          <cell r="AA520">
            <v>1</v>
          </cell>
          <cell r="AB520">
            <v>87</v>
          </cell>
          <cell r="AC520">
            <v>13</v>
          </cell>
          <cell r="AD520" t="str">
            <v>n/a</v>
          </cell>
          <cell r="AE520" t="str">
            <v>n/a</v>
          </cell>
          <cell r="AF520" t="str">
            <v>3</v>
          </cell>
          <cell r="AG520">
            <v>3</v>
          </cell>
          <cell r="AH520">
            <v>3</v>
          </cell>
          <cell r="AI520">
            <v>1</v>
          </cell>
        </row>
        <row r="521">
          <cell r="B521">
            <v>225412</v>
          </cell>
          <cell r="C521" t="str">
            <v>Sales Representatives (Medical and Pharmaceutical Products)</v>
          </cell>
          <cell r="D521" t="str">
            <v>9,100</v>
          </cell>
          <cell r="E521" t="str">
            <v>88.0</v>
          </cell>
          <cell r="F521">
            <v>1606</v>
          </cell>
          <cell r="G521" t="str">
            <v>n/a</v>
          </cell>
          <cell r="K521" t="str">
            <v>Moderate</v>
          </cell>
          <cell r="O521">
            <v>9</v>
          </cell>
          <cell r="Q521" t="str">
            <v>n/a</v>
          </cell>
          <cell r="X521" t="str">
            <v/>
          </cell>
          <cell r="Z521" t="str">
            <v>Very high skill</v>
          </cell>
          <cell r="AA521">
            <v>1</v>
          </cell>
          <cell r="AB521">
            <v>44</v>
          </cell>
          <cell r="AC521">
            <v>56</v>
          </cell>
          <cell r="AD521" t="str">
            <v>n/a</v>
          </cell>
          <cell r="AE521" t="str">
            <v>n/a</v>
          </cell>
          <cell r="AF521" t="str">
            <v>3</v>
          </cell>
          <cell r="AG521">
            <v>2</v>
          </cell>
          <cell r="AH521">
            <v>3</v>
          </cell>
          <cell r="AI521">
            <v>6</v>
          </cell>
        </row>
        <row r="522">
          <cell r="B522">
            <v>225499</v>
          </cell>
          <cell r="C522" t="str">
            <v>Other Technical Sales Representatives</v>
          </cell>
          <cell r="D522" t="str">
            <v>2,400</v>
          </cell>
          <cell r="E522" t="str">
            <v>89.0</v>
          </cell>
          <cell r="F522">
            <v>1606</v>
          </cell>
          <cell r="G522" t="str">
            <v>n/a</v>
          </cell>
          <cell r="K522" t="str">
            <v>Moderate</v>
          </cell>
          <cell r="O522">
            <v>9</v>
          </cell>
          <cell r="Q522" t="str">
            <v>n/a</v>
          </cell>
          <cell r="X522" t="str">
            <v/>
          </cell>
          <cell r="Z522" t="str">
            <v>Very high skill</v>
          </cell>
          <cell r="AA522">
            <v>1</v>
          </cell>
          <cell r="AB522">
            <v>71</v>
          </cell>
          <cell r="AC522">
            <v>30</v>
          </cell>
          <cell r="AD522" t="str">
            <v>n/a</v>
          </cell>
          <cell r="AE522" t="str">
            <v>n/a</v>
          </cell>
          <cell r="AF522" t="str">
            <v>3</v>
          </cell>
          <cell r="AG522">
            <v>1</v>
          </cell>
          <cell r="AH522">
            <v>3</v>
          </cell>
          <cell r="AI522">
            <v>3</v>
          </cell>
        </row>
        <row r="523">
          <cell r="B523">
            <v>231111</v>
          </cell>
          <cell r="C523" t="str">
            <v>Aeroplane Pilots</v>
          </cell>
          <cell r="D523" t="str">
            <v>8,000</v>
          </cell>
          <cell r="E523" t="str">
            <v>73.0</v>
          </cell>
          <cell r="F523">
            <v>2558</v>
          </cell>
          <cell r="G523" t="str">
            <v>n/a</v>
          </cell>
          <cell r="K523" t="str">
            <v>Stable</v>
          </cell>
          <cell r="O523">
            <v>7</v>
          </cell>
          <cell r="Q523" t="str">
            <v>n/a</v>
          </cell>
          <cell r="X523" t="str">
            <v/>
          </cell>
          <cell r="Z523" t="str">
            <v>Very high skill</v>
          </cell>
          <cell r="AA523">
            <v>1</v>
          </cell>
          <cell r="AB523">
            <v>94</v>
          </cell>
          <cell r="AC523">
            <v>6</v>
          </cell>
          <cell r="AD523" t="str">
            <v>n/a</v>
          </cell>
          <cell r="AE523" t="str">
            <v>n/a</v>
          </cell>
          <cell r="AF523" t="str">
            <v>4</v>
          </cell>
          <cell r="AG523">
            <v>2</v>
          </cell>
          <cell r="AH523">
            <v>2</v>
          </cell>
          <cell r="AI523">
            <v>1</v>
          </cell>
        </row>
        <row r="524">
          <cell r="B524">
            <v>231112</v>
          </cell>
          <cell r="C524" t="str">
            <v>Air Traffic Controllers</v>
          </cell>
          <cell r="D524" t="str">
            <v>1,700</v>
          </cell>
          <cell r="E524" t="str">
            <v>88.0</v>
          </cell>
          <cell r="F524">
            <v>2558</v>
          </cell>
          <cell r="G524" t="str">
            <v>n/a</v>
          </cell>
          <cell r="K524" t="str">
            <v>Stable</v>
          </cell>
          <cell r="O524">
            <v>9</v>
          </cell>
          <cell r="Q524" t="str">
            <v>n/a</v>
          </cell>
          <cell r="X524" t="str">
            <v/>
          </cell>
          <cell r="Z524" t="str">
            <v>Very high skill</v>
          </cell>
          <cell r="AA524">
            <v>1</v>
          </cell>
          <cell r="AB524">
            <v>84</v>
          </cell>
          <cell r="AC524">
            <v>16</v>
          </cell>
          <cell r="AD524" t="str">
            <v>n/a</v>
          </cell>
          <cell r="AE524" t="str">
            <v>n/a</v>
          </cell>
          <cell r="AF524" t="str">
            <v>4</v>
          </cell>
          <cell r="AG524">
            <v>1</v>
          </cell>
          <cell r="AH524">
            <v>2</v>
          </cell>
          <cell r="AI524">
            <v>2</v>
          </cell>
        </row>
        <row r="525">
          <cell r="B525">
            <v>231113</v>
          </cell>
          <cell r="C525" t="str">
            <v>Flying Instructors</v>
          </cell>
          <cell r="D525" t="str">
            <v>870</v>
          </cell>
          <cell r="E525" t="str">
            <v>75.0</v>
          </cell>
          <cell r="F525">
            <v>2558</v>
          </cell>
          <cell r="G525" t="str">
            <v>n/a</v>
          </cell>
          <cell r="K525" t="str">
            <v>Stable</v>
          </cell>
          <cell r="O525">
            <v>8</v>
          </cell>
          <cell r="Q525" t="str">
            <v>n/a</v>
          </cell>
          <cell r="X525" t="str">
            <v/>
          </cell>
          <cell r="Z525" t="str">
            <v>Very high skill</v>
          </cell>
          <cell r="AA525">
            <v>1</v>
          </cell>
          <cell r="AB525">
            <v>90</v>
          </cell>
          <cell r="AC525">
            <v>10</v>
          </cell>
          <cell r="AD525" t="str">
            <v>n/a</v>
          </cell>
          <cell r="AE525" t="str">
            <v>n/a</v>
          </cell>
          <cell r="AF525" t="str">
            <v>4</v>
          </cell>
          <cell r="AG525">
            <v>1</v>
          </cell>
          <cell r="AH525">
            <v>2</v>
          </cell>
          <cell r="AI525">
            <v>1</v>
          </cell>
        </row>
        <row r="526">
          <cell r="B526">
            <v>231114</v>
          </cell>
          <cell r="C526" t="str">
            <v>Helicopter Pilots</v>
          </cell>
          <cell r="D526" t="str">
            <v>1,100</v>
          </cell>
          <cell r="E526" t="str">
            <v>89.0</v>
          </cell>
          <cell r="F526">
            <v>2558</v>
          </cell>
          <cell r="G526" t="str">
            <v>n/a</v>
          </cell>
          <cell r="K526" t="str">
            <v>Stable</v>
          </cell>
          <cell r="O526">
            <v>9</v>
          </cell>
          <cell r="Q526" t="str">
            <v>n/a</v>
          </cell>
          <cell r="X526" t="str">
            <v/>
          </cell>
          <cell r="Z526" t="str">
            <v>Very high skill</v>
          </cell>
          <cell r="AA526">
            <v>1</v>
          </cell>
          <cell r="AB526">
            <v>96</v>
          </cell>
          <cell r="AC526">
            <v>4</v>
          </cell>
          <cell r="AD526" t="str">
            <v>n/a</v>
          </cell>
          <cell r="AE526" t="str">
            <v>n/a</v>
          </cell>
          <cell r="AF526" t="str">
            <v>4</v>
          </cell>
          <cell r="AG526">
            <v>1</v>
          </cell>
          <cell r="AH526">
            <v>2</v>
          </cell>
          <cell r="AI526">
            <v>1</v>
          </cell>
        </row>
        <row r="527">
          <cell r="B527">
            <v>231199</v>
          </cell>
          <cell r="C527" t="str">
            <v>Other Air Transport Professionals</v>
          </cell>
          <cell r="D527" t="str">
            <v>1,200</v>
          </cell>
          <cell r="E527" t="str">
            <v>85.0</v>
          </cell>
          <cell r="F527">
            <v>2558</v>
          </cell>
          <cell r="G527" t="str">
            <v>n/a</v>
          </cell>
          <cell r="K527" t="str">
            <v>Stable</v>
          </cell>
          <cell r="O527">
            <v>9</v>
          </cell>
          <cell r="Q527" t="str">
            <v>n/a</v>
          </cell>
          <cell r="X527" t="str">
            <v/>
          </cell>
          <cell r="Z527" t="str">
            <v>Very high skill</v>
          </cell>
          <cell r="AA527">
            <v>1</v>
          </cell>
          <cell r="AB527">
            <v>84</v>
          </cell>
          <cell r="AC527">
            <v>16</v>
          </cell>
          <cell r="AD527" t="str">
            <v>n/a</v>
          </cell>
          <cell r="AE527" t="str">
            <v>n/a</v>
          </cell>
          <cell r="AF527" t="str">
            <v>4</v>
          </cell>
          <cell r="AG527">
            <v>1</v>
          </cell>
          <cell r="AH527">
            <v>2</v>
          </cell>
          <cell r="AI527">
            <v>2</v>
          </cell>
        </row>
        <row r="528">
          <cell r="B528">
            <v>231211</v>
          </cell>
          <cell r="C528" t="str">
            <v>Master Fishers</v>
          </cell>
          <cell r="D528" t="str">
            <v>610</v>
          </cell>
          <cell r="E528" t="str">
            <v>72.0</v>
          </cell>
          <cell r="F528">
            <v>2123</v>
          </cell>
          <cell r="G528" t="str">
            <v>n/a</v>
          </cell>
          <cell r="K528" t="str">
            <v>Moderate</v>
          </cell>
          <cell r="O528">
            <v>7</v>
          </cell>
          <cell r="Q528" t="str">
            <v>n/a</v>
          </cell>
          <cell r="X528" t="str">
            <v/>
          </cell>
          <cell r="Z528" t="str">
            <v>High skill</v>
          </cell>
          <cell r="AA528">
            <v>2</v>
          </cell>
          <cell r="AB528">
            <v>98</v>
          </cell>
          <cell r="AC528">
            <v>2</v>
          </cell>
          <cell r="AD528" t="str">
            <v>n/a</v>
          </cell>
          <cell r="AE528" t="str">
            <v>n/a</v>
          </cell>
          <cell r="AF528" t="str">
            <v>5</v>
          </cell>
          <cell r="AG528">
            <v>1</v>
          </cell>
          <cell r="AH528">
            <v>3</v>
          </cell>
          <cell r="AI528">
            <v>1</v>
          </cell>
        </row>
        <row r="529">
          <cell r="B529">
            <v>231212</v>
          </cell>
          <cell r="C529" t="str">
            <v>Marine Engineers</v>
          </cell>
          <cell r="D529" t="str">
            <v>1,900</v>
          </cell>
          <cell r="E529" t="str">
            <v>93.0</v>
          </cell>
          <cell r="F529">
            <v>2123</v>
          </cell>
          <cell r="G529" t="str">
            <v>n/a</v>
          </cell>
          <cell r="K529" t="str">
            <v>Moderate</v>
          </cell>
          <cell r="O529">
            <v>9</v>
          </cell>
          <cell r="Q529" t="str">
            <v>n/a</v>
          </cell>
          <cell r="X529" t="str">
            <v/>
          </cell>
          <cell r="Z529" t="str">
            <v>High skill</v>
          </cell>
          <cell r="AA529">
            <v>2</v>
          </cell>
          <cell r="AB529">
            <v>98</v>
          </cell>
          <cell r="AC529">
            <v>2</v>
          </cell>
          <cell r="AD529" t="str">
            <v>n/a</v>
          </cell>
          <cell r="AE529" t="str">
            <v>n/a</v>
          </cell>
          <cell r="AF529" t="str">
            <v>5</v>
          </cell>
          <cell r="AG529">
            <v>1</v>
          </cell>
          <cell r="AH529">
            <v>3</v>
          </cell>
          <cell r="AI529">
            <v>1</v>
          </cell>
        </row>
        <row r="530">
          <cell r="B530">
            <v>231213</v>
          </cell>
          <cell r="C530" t="str">
            <v>Ship's Masters</v>
          </cell>
          <cell r="D530" t="str">
            <v>3,600</v>
          </cell>
          <cell r="E530" t="str">
            <v>80.0</v>
          </cell>
          <cell r="F530">
            <v>2123</v>
          </cell>
          <cell r="G530" t="str">
            <v>n/a</v>
          </cell>
          <cell r="K530" t="str">
            <v>Moderate</v>
          </cell>
          <cell r="O530">
            <v>8</v>
          </cell>
          <cell r="Q530" t="str">
            <v>n/a</v>
          </cell>
          <cell r="X530" t="str">
            <v/>
          </cell>
          <cell r="Z530" t="str">
            <v>High skill</v>
          </cell>
          <cell r="AA530">
            <v>2</v>
          </cell>
          <cell r="AB530">
            <v>96</v>
          </cell>
          <cell r="AC530">
            <v>4</v>
          </cell>
          <cell r="AD530" t="str">
            <v>n/a</v>
          </cell>
          <cell r="AE530" t="str">
            <v>n/a</v>
          </cell>
          <cell r="AF530" t="str">
            <v>5</v>
          </cell>
          <cell r="AG530">
            <v>1</v>
          </cell>
          <cell r="AH530">
            <v>3</v>
          </cell>
          <cell r="AI530">
            <v>1</v>
          </cell>
        </row>
        <row r="531">
          <cell r="B531">
            <v>231214</v>
          </cell>
          <cell r="C531" t="str">
            <v>Ship's Officers</v>
          </cell>
          <cell r="D531" t="str">
            <v>620</v>
          </cell>
          <cell r="E531" t="str">
            <v>93.0</v>
          </cell>
          <cell r="F531">
            <v>2123</v>
          </cell>
          <cell r="G531" t="str">
            <v>n/a</v>
          </cell>
          <cell r="K531" t="str">
            <v>Moderate</v>
          </cell>
          <cell r="O531">
            <v>9</v>
          </cell>
          <cell r="Q531" t="str">
            <v>n/a</v>
          </cell>
          <cell r="X531" t="str">
            <v/>
          </cell>
          <cell r="Z531" t="str">
            <v>High skill</v>
          </cell>
          <cell r="AA531">
            <v>2</v>
          </cell>
          <cell r="AB531">
            <v>91</v>
          </cell>
          <cell r="AC531">
            <v>9</v>
          </cell>
          <cell r="AD531" t="str">
            <v>n/a</v>
          </cell>
          <cell r="AE531" t="str">
            <v>n/a</v>
          </cell>
          <cell r="AF531" t="str">
            <v>5</v>
          </cell>
          <cell r="AG531">
            <v>1</v>
          </cell>
          <cell r="AH531">
            <v>3</v>
          </cell>
          <cell r="AI531">
            <v>1</v>
          </cell>
        </row>
        <row r="532">
          <cell r="B532">
            <v>231215</v>
          </cell>
          <cell r="C532" t="str">
            <v>Marine Surveyors</v>
          </cell>
          <cell r="D532" t="str">
            <v>460</v>
          </cell>
          <cell r="E532" t="str">
            <v>82.0</v>
          </cell>
          <cell r="F532">
            <v>2123</v>
          </cell>
          <cell r="G532" t="str">
            <v>n/a</v>
          </cell>
          <cell r="K532" t="str">
            <v>Moderate</v>
          </cell>
          <cell r="O532">
            <v>8</v>
          </cell>
          <cell r="Q532" t="str">
            <v>n/a</v>
          </cell>
          <cell r="X532" t="str">
            <v/>
          </cell>
          <cell r="Z532" t="str">
            <v>High skill</v>
          </cell>
          <cell r="AA532">
            <v>2</v>
          </cell>
          <cell r="AB532">
            <v>99</v>
          </cell>
          <cell r="AC532">
            <v>2</v>
          </cell>
          <cell r="AD532" t="str">
            <v>n/a</v>
          </cell>
          <cell r="AE532" t="str">
            <v>n/a</v>
          </cell>
          <cell r="AF532" t="str">
            <v>5</v>
          </cell>
          <cell r="AG532">
            <v>1</v>
          </cell>
          <cell r="AH532">
            <v>3</v>
          </cell>
          <cell r="AI532">
            <v>1</v>
          </cell>
        </row>
        <row r="533">
          <cell r="B533">
            <v>231299</v>
          </cell>
          <cell r="C533" t="str">
            <v>Other Marine Transport Professionals</v>
          </cell>
          <cell r="D533" t="str">
            <v>500</v>
          </cell>
          <cell r="E533" t="str">
            <v>91.0</v>
          </cell>
          <cell r="F533">
            <v>2123</v>
          </cell>
          <cell r="G533" t="str">
            <v>n/a</v>
          </cell>
          <cell r="K533" t="str">
            <v>Moderate</v>
          </cell>
          <cell r="O533">
            <v>9</v>
          </cell>
          <cell r="Q533" t="str">
            <v>n/a</v>
          </cell>
          <cell r="X533" t="str">
            <v/>
          </cell>
          <cell r="Z533" t="str">
            <v>High skill</v>
          </cell>
          <cell r="AA533">
            <v>2</v>
          </cell>
          <cell r="AB533">
            <v>82</v>
          </cell>
          <cell r="AC533">
            <v>19</v>
          </cell>
          <cell r="AD533" t="str">
            <v>n/a</v>
          </cell>
          <cell r="AE533" t="str">
            <v>n/a</v>
          </cell>
          <cell r="AF533" t="str">
            <v>5</v>
          </cell>
          <cell r="AG533">
            <v>1</v>
          </cell>
          <cell r="AH533">
            <v>3</v>
          </cell>
          <cell r="AI533">
            <v>2</v>
          </cell>
        </row>
        <row r="534">
          <cell r="B534">
            <v>232111</v>
          </cell>
          <cell r="C534" t="str">
            <v>Architects</v>
          </cell>
          <cell r="D534" t="str">
            <v>17,000</v>
          </cell>
          <cell r="E534" t="str">
            <v>82.0</v>
          </cell>
          <cell r="F534">
            <v>1674</v>
          </cell>
          <cell r="G534" t="str">
            <v>n/a</v>
          </cell>
          <cell r="K534" t="str">
            <v>Very strong</v>
          </cell>
          <cell r="O534">
            <v>8</v>
          </cell>
          <cell r="Q534" t="str">
            <v>n/a</v>
          </cell>
          <cell r="X534" t="str">
            <v/>
          </cell>
          <cell r="Z534" t="str">
            <v>Very high skill</v>
          </cell>
          <cell r="AA534">
            <v>1</v>
          </cell>
          <cell r="AB534">
            <v>69</v>
          </cell>
          <cell r="AC534">
            <v>31</v>
          </cell>
          <cell r="AD534" t="str">
            <v>n/a</v>
          </cell>
          <cell r="AE534" t="str">
            <v>n/a</v>
          </cell>
          <cell r="AF534" t="str">
            <v>4</v>
          </cell>
          <cell r="AG534">
            <v>3</v>
          </cell>
          <cell r="AH534">
            <v>5</v>
          </cell>
          <cell r="AI534">
            <v>3</v>
          </cell>
        </row>
        <row r="535">
          <cell r="B535">
            <v>232112</v>
          </cell>
          <cell r="C535" t="str">
            <v>Landscape Architects</v>
          </cell>
          <cell r="D535" t="str">
            <v>3,000</v>
          </cell>
          <cell r="E535" t="str">
            <v>73.0</v>
          </cell>
          <cell r="F535">
            <v>1674</v>
          </cell>
          <cell r="G535" t="str">
            <v>n/a</v>
          </cell>
          <cell r="K535" t="str">
            <v>Very strong</v>
          </cell>
          <cell r="O535">
            <v>7</v>
          </cell>
          <cell r="Q535" t="str">
            <v>n/a</v>
          </cell>
          <cell r="X535" t="str">
            <v/>
          </cell>
          <cell r="Z535" t="str">
            <v>Very high skill</v>
          </cell>
          <cell r="AA535">
            <v>1</v>
          </cell>
          <cell r="AB535">
            <v>53</v>
          </cell>
          <cell r="AC535">
            <v>47</v>
          </cell>
          <cell r="AD535" t="str">
            <v>n/a</v>
          </cell>
          <cell r="AE535" t="str">
            <v>n/a</v>
          </cell>
          <cell r="AF535" t="str">
            <v>4</v>
          </cell>
          <cell r="AG535">
            <v>1</v>
          </cell>
          <cell r="AH535">
            <v>5</v>
          </cell>
          <cell r="AI535">
            <v>5</v>
          </cell>
        </row>
        <row r="536">
          <cell r="B536">
            <v>232212</v>
          </cell>
          <cell r="C536" t="str">
            <v>Surveyors</v>
          </cell>
          <cell r="D536" t="str">
            <v>8,500</v>
          </cell>
          <cell r="E536" t="str">
            <v>88.0</v>
          </cell>
          <cell r="F536">
            <v>1958</v>
          </cell>
          <cell r="G536" t="str">
            <v>n/a</v>
          </cell>
          <cell r="K536" t="str">
            <v>Stable</v>
          </cell>
          <cell r="O536">
            <v>9</v>
          </cell>
          <cell r="Q536" t="str">
            <v>n/a</v>
          </cell>
          <cell r="X536" t="str">
            <v/>
          </cell>
          <cell r="Z536" t="str">
            <v>Very high skill</v>
          </cell>
          <cell r="AA536">
            <v>1</v>
          </cell>
          <cell r="AB536">
            <v>95</v>
          </cell>
          <cell r="AC536">
            <v>5</v>
          </cell>
          <cell r="AD536" t="str">
            <v>n/a</v>
          </cell>
          <cell r="AE536" t="str">
            <v>n/a</v>
          </cell>
          <cell r="AF536" t="str">
            <v>4</v>
          </cell>
          <cell r="AG536">
            <v>2</v>
          </cell>
          <cell r="AH536">
            <v>2</v>
          </cell>
          <cell r="AI536">
            <v>1</v>
          </cell>
        </row>
        <row r="537">
          <cell r="B537">
            <v>232213</v>
          </cell>
          <cell r="C537" t="str">
            <v>Cartographers</v>
          </cell>
          <cell r="D537" t="str">
            <v>430</v>
          </cell>
          <cell r="E537" t="str">
            <v>74.0</v>
          </cell>
          <cell r="F537">
            <v>1958</v>
          </cell>
          <cell r="G537" t="str">
            <v>n/a</v>
          </cell>
          <cell r="K537" t="str">
            <v>Stable</v>
          </cell>
          <cell r="O537">
            <v>7</v>
          </cell>
          <cell r="Q537" t="str">
            <v>n/a</v>
          </cell>
          <cell r="X537" t="str">
            <v/>
          </cell>
          <cell r="Z537" t="str">
            <v>Very high skill</v>
          </cell>
          <cell r="AA537">
            <v>1</v>
          </cell>
          <cell r="AB537">
            <v>68</v>
          </cell>
          <cell r="AC537">
            <v>31</v>
          </cell>
          <cell r="AD537" t="str">
            <v>n/a</v>
          </cell>
          <cell r="AE537" t="str">
            <v>n/a</v>
          </cell>
          <cell r="AF537" t="str">
            <v>4</v>
          </cell>
          <cell r="AG537">
            <v>1</v>
          </cell>
          <cell r="AH537">
            <v>2</v>
          </cell>
          <cell r="AI537">
            <v>3</v>
          </cell>
        </row>
        <row r="538">
          <cell r="B538">
            <v>232214</v>
          </cell>
          <cell r="C538" t="str">
            <v>Other Spatial Scientists</v>
          </cell>
          <cell r="D538" t="str">
            <v>2,800</v>
          </cell>
          <cell r="E538" t="str">
            <v>85.0</v>
          </cell>
          <cell r="F538">
            <v>1958</v>
          </cell>
          <cell r="G538" t="str">
            <v>n/a</v>
          </cell>
          <cell r="K538" t="str">
            <v>Stable</v>
          </cell>
          <cell r="O538">
            <v>9</v>
          </cell>
          <cell r="Q538" t="str">
            <v>n/a</v>
          </cell>
          <cell r="X538" t="str">
            <v/>
          </cell>
          <cell r="Z538" t="str">
            <v>Very high skill</v>
          </cell>
          <cell r="AA538">
            <v>1</v>
          </cell>
          <cell r="AB538">
            <v>67</v>
          </cell>
          <cell r="AC538">
            <v>34</v>
          </cell>
          <cell r="AD538" t="str">
            <v>n/a</v>
          </cell>
          <cell r="AE538" t="str">
            <v>n/a</v>
          </cell>
          <cell r="AF538" t="str">
            <v>4</v>
          </cell>
          <cell r="AG538">
            <v>1</v>
          </cell>
          <cell r="AH538">
            <v>2</v>
          </cell>
          <cell r="AI538">
            <v>3</v>
          </cell>
        </row>
        <row r="539">
          <cell r="B539">
            <v>232311</v>
          </cell>
          <cell r="C539" t="str">
            <v>Fashion Designers</v>
          </cell>
          <cell r="D539" t="str">
            <v>3,500</v>
          </cell>
          <cell r="E539" t="str">
            <v>72.0</v>
          </cell>
          <cell r="F539" t="str">
            <v>n/a</v>
          </cell>
          <cell r="G539" t="str">
            <v>n/a</v>
          </cell>
          <cell r="K539" t="str">
            <v>Very strong</v>
          </cell>
          <cell r="O539">
            <v>7</v>
          </cell>
          <cell r="Q539" t="str">
            <v>n/a</v>
          </cell>
          <cell r="X539" t="str">
            <v/>
          </cell>
          <cell r="Z539" t="str">
            <v>Very high skill</v>
          </cell>
          <cell r="AA539">
            <v>1</v>
          </cell>
          <cell r="AB539">
            <v>14</v>
          </cell>
          <cell r="AC539">
            <v>86</v>
          </cell>
          <cell r="AD539" t="str">
            <v>n/a</v>
          </cell>
          <cell r="AE539" t="str">
            <v>n/a</v>
          </cell>
          <cell r="AF539" t="str">
            <v>n/a</v>
          </cell>
          <cell r="AG539">
            <v>1</v>
          </cell>
          <cell r="AH539">
            <v>5</v>
          </cell>
          <cell r="AI539">
            <v>9</v>
          </cell>
        </row>
        <row r="540">
          <cell r="B540">
            <v>232312</v>
          </cell>
          <cell r="C540" t="str">
            <v>Industrial Designers</v>
          </cell>
          <cell r="D540" t="str">
            <v>3,400</v>
          </cell>
          <cell r="E540" t="str">
            <v>80.0</v>
          </cell>
          <cell r="F540" t="str">
            <v>n/a</v>
          </cell>
          <cell r="G540" t="str">
            <v>n/a</v>
          </cell>
          <cell r="K540" t="str">
            <v>Very strong</v>
          </cell>
          <cell r="O540">
            <v>8</v>
          </cell>
          <cell r="Q540" t="str">
            <v>n/a</v>
          </cell>
          <cell r="X540" t="str">
            <v/>
          </cell>
          <cell r="Z540" t="str">
            <v>Very high skill</v>
          </cell>
          <cell r="AA540">
            <v>1</v>
          </cell>
          <cell r="AB540">
            <v>65</v>
          </cell>
          <cell r="AC540">
            <v>35</v>
          </cell>
          <cell r="AD540" t="str">
            <v>n/a</v>
          </cell>
          <cell r="AE540" t="str">
            <v>n/a</v>
          </cell>
          <cell r="AF540" t="str">
            <v>n/a</v>
          </cell>
          <cell r="AG540">
            <v>1</v>
          </cell>
          <cell r="AH540">
            <v>5</v>
          </cell>
          <cell r="AI540">
            <v>4</v>
          </cell>
        </row>
        <row r="541">
          <cell r="B541">
            <v>232313</v>
          </cell>
          <cell r="C541" t="str">
            <v>Jewellery Designers</v>
          </cell>
          <cell r="D541" t="str">
            <v>590</v>
          </cell>
          <cell r="E541" t="str">
            <v>55.0</v>
          </cell>
          <cell r="F541" t="str">
            <v>n/a</v>
          </cell>
          <cell r="G541" t="str">
            <v>n/a</v>
          </cell>
          <cell r="K541" t="str">
            <v>Very strong</v>
          </cell>
          <cell r="O541">
            <v>6</v>
          </cell>
          <cell r="Q541" t="str">
            <v>n/a</v>
          </cell>
          <cell r="X541" t="str">
            <v/>
          </cell>
          <cell r="Z541" t="str">
            <v>Very high skill</v>
          </cell>
          <cell r="AA541">
            <v>1</v>
          </cell>
          <cell r="AB541">
            <v>20</v>
          </cell>
          <cell r="AC541">
            <v>80</v>
          </cell>
          <cell r="AD541" t="str">
            <v>n/a</v>
          </cell>
          <cell r="AE541" t="str">
            <v>n/a</v>
          </cell>
          <cell r="AF541" t="str">
            <v>n/a</v>
          </cell>
          <cell r="AG541">
            <v>1</v>
          </cell>
          <cell r="AH541">
            <v>5</v>
          </cell>
          <cell r="AI541">
            <v>8</v>
          </cell>
        </row>
        <row r="542">
          <cell r="B542">
            <v>232411</v>
          </cell>
          <cell r="C542" t="str">
            <v>Graphic Designers</v>
          </cell>
          <cell r="D542" t="str">
            <v>26,100</v>
          </cell>
          <cell r="E542" t="str">
            <v>68.0</v>
          </cell>
          <cell r="F542">
            <v>1346</v>
          </cell>
          <cell r="G542" t="str">
            <v>n/a</v>
          </cell>
          <cell r="K542" t="str">
            <v>Strong</v>
          </cell>
          <cell r="O542">
            <v>7</v>
          </cell>
          <cell r="Q542" t="str">
            <v>n/a</v>
          </cell>
          <cell r="X542" t="str">
            <v/>
          </cell>
          <cell r="Z542" t="str">
            <v>Very high skill</v>
          </cell>
          <cell r="AA542">
            <v>1</v>
          </cell>
          <cell r="AB542">
            <v>45</v>
          </cell>
          <cell r="AC542">
            <v>55</v>
          </cell>
          <cell r="AD542" t="str">
            <v>n/a</v>
          </cell>
          <cell r="AE542" t="str">
            <v>n/a</v>
          </cell>
          <cell r="AF542" t="str">
            <v>3</v>
          </cell>
          <cell r="AG542">
            <v>4</v>
          </cell>
          <cell r="AH542">
            <v>4</v>
          </cell>
          <cell r="AI542">
            <v>6</v>
          </cell>
        </row>
        <row r="543">
          <cell r="B543">
            <v>232412</v>
          </cell>
          <cell r="C543" t="str">
            <v>Illustrators (including Animators)</v>
          </cell>
          <cell r="D543" t="str">
            <v>2,100</v>
          </cell>
          <cell r="E543" t="str">
            <v>72.0</v>
          </cell>
          <cell r="F543">
            <v>1346</v>
          </cell>
          <cell r="G543" t="str">
            <v>n/a</v>
          </cell>
          <cell r="K543" t="str">
            <v>Strong</v>
          </cell>
          <cell r="O543">
            <v>7</v>
          </cell>
          <cell r="Q543" t="str">
            <v>n/a</v>
          </cell>
          <cell r="X543" t="str">
            <v/>
          </cell>
          <cell r="Z543" t="str">
            <v>Very high skill</v>
          </cell>
          <cell r="AA543">
            <v>1</v>
          </cell>
          <cell r="AB543">
            <v>70</v>
          </cell>
          <cell r="AC543">
            <v>30</v>
          </cell>
          <cell r="AD543" t="str">
            <v>n/a</v>
          </cell>
          <cell r="AE543" t="str">
            <v>n/a</v>
          </cell>
          <cell r="AF543" t="str">
            <v>3</v>
          </cell>
          <cell r="AG543">
            <v>1</v>
          </cell>
          <cell r="AH543">
            <v>4</v>
          </cell>
          <cell r="AI543">
            <v>3</v>
          </cell>
        </row>
        <row r="544">
          <cell r="B544">
            <v>232413</v>
          </cell>
          <cell r="C544" t="str">
            <v>Multimedia Designers</v>
          </cell>
          <cell r="D544" t="str">
            <v>2,800</v>
          </cell>
          <cell r="E544" t="str">
            <v>81.0</v>
          </cell>
          <cell r="F544">
            <v>1346</v>
          </cell>
          <cell r="G544" t="str">
            <v>n/a</v>
          </cell>
          <cell r="K544" t="str">
            <v>Strong</v>
          </cell>
          <cell r="O544">
            <v>8</v>
          </cell>
          <cell r="Q544" t="str">
            <v>n/a</v>
          </cell>
          <cell r="X544" t="str">
            <v/>
          </cell>
          <cell r="Z544" t="str">
            <v>Very high skill</v>
          </cell>
          <cell r="AA544">
            <v>1</v>
          </cell>
          <cell r="AB544">
            <v>52</v>
          </cell>
          <cell r="AC544">
            <v>48</v>
          </cell>
          <cell r="AD544" t="str">
            <v>n/a</v>
          </cell>
          <cell r="AE544" t="str">
            <v>n/a</v>
          </cell>
          <cell r="AF544" t="str">
            <v>3</v>
          </cell>
          <cell r="AG544">
            <v>1</v>
          </cell>
          <cell r="AH544">
            <v>4</v>
          </cell>
          <cell r="AI544">
            <v>5</v>
          </cell>
        </row>
        <row r="545">
          <cell r="B545">
            <v>232414</v>
          </cell>
          <cell r="C545" t="str">
            <v>Web Designers</v>
          </cell>
          <cell r="D545" t="str">
            <v>4,900</v>
          </cell>
          <cell r="E545" t="str">
            <v>70.0</v>
          </cell>
          <cell r="F545">
            <v>1346</v>
          </cell>
          <cell r="G545" t="str">
            <v>n/a</v>
          </cell>
          <cell r="K545" t="str">
            <v>Strong</v>
          </cell>
          <cell r="O545">
            <v>7</v>
          </cell>
          <cell r="Q545" t="str">
            <v>n/a</v>
          </cell>
          <cell r="X545" t="str">
            <v/>
          </cell>
          <cell r="Z545" t="str">
            <v>Very high skill</v>
          </cell>
          <cell r="AA545">
            <v>1</v>
          </cell>
          <cell r="AB545">
            <v>62</v>
          </cell>
          <cell r="AC545">
            <v>38</v>
          </cell>
          <cell r="AD545" t="str">
            <v>n/a</v>
          </cell>
          <cell r="AE545" t="str">
            <v>n/a</v>
          </cell>
          <cell r="AF545" t="str">
            <v>3</v>
          </cell>
          <cell r="AG545">
            <v>1</v>
          </cell>
          <cell r="AH545">
            <v>4</v>
          </cell>
          <cell r="AI545">
            <v>4</v>
          </cell>
        </row>
        <row r="546">
          <cell r="B546">
            <v>233111</v>
          </cell>
          <cell r="C546" t="str">
            <v>Chemical Engineers</v>
          </cell>
          <cell r="D546" t="str">
            <v>2,400</v>
          </cell>
          <cell r="E546" t="str">
            <v>89.0</v>
          </cell>
          <cell r="F546">
            <v>3019</v>
          </cell>
          <cell r="G546" t="str">
            <v>n/a</v>
          </cell>
          <cell r="K546" t="str">
            <v>Moderate</v>
          </cell>
          <cell r="O546">
            <v>9</v>
          </cell>
          <cell r="Q546" t="str">
            <v>n/a</v>
          </cell>
          <cell r="X546" t="str">
            <v/>
          </cell>
          <cell r="Z546" t="str">
            <v>Very high skill</v>
          </cell>
          <cell r="AA546">
            <v>1</v>
          </cell>
          <cell r="AB546">
            <v>80</v>
          </cell>
          <cell r="AC546">
            <v>20</v>
          </cell>
          <cell r="AD546" t="str">
            <v>n/a</v>
          </cell>
          <cell r="AE546" t="str">
            <v>n/a</v>
          </cell>
          <cell r="AF546" t="str">
            <v>4</v>
          </cell>
          <cell r="AG546">
            <v>1</v>
          </cell>
          <cell r="AH546">
            <v>3</v>
          </cell>
          <cell r="AI546">
            <v>2</v>
          </cell>
        </row>
        <row r="547">
          <cell r="B547">
            <v>233112</v>
          </cell>
          <cell r="C547" t="str">
            <v>Materials Engineers</v>
          </cell>
          <cell r="D547" t="str">
            <v>520</v>
          </cell>
          <cell r="E547" t="str">
            <v>84.0</v>
          </cell>
          <cell r="F547">
            <v>3019</v>
          </cell>
          <cell r="G547" t="str">
            <v>n/a</v>
          </cell>
          <cell r="K547" t="str">
            <v>Moderate</v>
          </cell>
          <cell r="O547">
            <v>8</v>
          </cell>
          <cell r="Q547" t="str">
            <v>n/a</v>
          </cell>
          <cell r="X547" t="str">
            <v/>
          </cell>
          <cell r="Z547" t="str">
            <v>Very high skill</v>
          </cell>
          <cell r="AA547">
            <v>1</v>
          </cell>
          <cell r="AB547">
            <v>82</v>
          </cell>
          <cell r="AC547">
            <v>17</v>
          </cell>
          <cell r="AD547" t="str">
            <v>n/a</v>
          </cell>
          <cell r="AE547" t="str">
            <v>n/a</v>
          </cell>
          <cell r="AF547" t="str">
            <v>4</v>
          </cell>
          <cell r="AG547">
            <v>1</v>
          </cell>
          <cell r="AH547">
            <v>3</v>
          </cell>
          <cell r="AI547">
            <v>2</v>
          </cell>
        </row>
        <row r="548">
          <cell r="B548">
            <v>233211</v>
          </cell>
          <cell r="C548" t="str">
            <v>Civil Engineers</v>
          </cell>
          <cell r="D548" t="str">
            <v>21,300</v>
          </cell>
          <cell r="E548" t="str">
            <v>91.0</v>
          </cell>
          <cell r="F548">
            <v>1962</v>
          </cell>
          <cell r="G548" t="str">
            <v>n/a</v>
          </cell>
          <cell r="K548" t="str">
            <v>Very strong</v>
          </cell>
          <cell r="O548">
            <v>9</v>
          </cell>
          <cell r="Q548" t="str">
            <v>n/a</v>
          </cell>
          <cell r="X548" t="str">
            <v/>
          </cell>
          <cell r="Z548" t="str">
            <v>Very high skill</v>
          </cell>
          <cell r="AA548">
            <v>1</v>
          </cell>
          <cell r="AB548">
            <v>88</v>
          </cell>
          <cell r="AC548">
            <v>12</v>
          </cell>
          <cell r="AD548" t="str">
            <v>n/a</v>
          </cell>
          <cell r="AE548" t="str">
            <v>n/a</v>
          </cell>
          <cell r="AF548" t="str">
            <v>4</v>
          </cell>
          <cell r="AG548">
            <v>3</v>
          </cell>
          <cell r="AH548">
            <v>5</v>
          </cell>
          <cell r="AI548">
            <v>1</v>
          </cell>
        </row>
        <row r="549">
          <cell r="B549">
            <v>233212</v>
          </cell>
          <cell r="C549" t="str">
            <v>Geotechnical Engineers</v>
          </cell>
          <cell r="D549" t="str">
            <v>1,500</v>
          </cell>
          <cell r="E549" t="str">
            <v>90.0</v>
          </cell>
          <cell r="F549">
            <v>1962</v>
          </cell>
          <cell r="G549" t="str">
            <v>n/a</v>
          </cell>
          <cell r="K549" t="str">
            <v>Very strong</v>
          </cell>
          <cell r="O549">
            <v>9</v>
          </cell>
          <cell r="Q549" t="str">
            <v>n/a</v>
          </cell>
          <cell r="X549" t="str">
            <v/>
          </cell>
          <cell r="Z549" t="str">
            <v>Very high skill</v>
          </cell>
          <cell r="AA549">
            <v>1</v>
          </cell>
          <cell r="AB549">
            <v>87</v>
          </cell>
          <cell r="AC549">
            <v>14</v>
          </cell>
          <cell r="AD549" t="str">
            <v>n/a</v>
          </cell>
          <cell r="AE549" t="str">
            <v>n/a</v>
          </cell>
          <cell r="AF549" t="str">
            <v>4</v>
          </cell>
          <cell r="AG549">
            <v>1</v>
          </cell>
          <cell r="AH549">
            <v>5</v>
          </cell>
          <cell r="AI549">
            <v>1</v>
          </cell>
        </row>
        <row r="550">
          <cell r="B550">
            <v>233213</v>
          </cell>
          <cell r="C550" t="str">
            <v>Quantity Surveyors</v>
          </cell>
          <cell r="D550" t="str">
            <v>2,800</v>
          </cell>
          <cell r="E550" t="str">
            <v>87.0</v>
          </cell>
          <cell r="F550">
            <v>1962</v>
          </cell>
          <cell r="G550" t="str">
            <v>n/a</v>
          </cell>
          <cell r="K550" t="str">
            <v>Very strong</v>
          </cell>
          <cell r="O550">
            <v>9</v>
          </cell>
          <cell r="Q550" t="str">
            <v>n/a</v>
          </cell>
          <cell r="X550" t="str">
            <v/>
          </cell>
          <cell r="Z550" t="str">
            <v>Very high skill</v>
          </cell>
          <cell r="AA550">
            <v>1</v>
          </cell>
          <cell r="AB550">
            <v>82</v>
          </cell>
          <cell r="AC550">
            <v>18</v>
          </cell>
          <cell r="AD550" t="str">
            <v>n/a</v>
          </cell>
          <cell r="AE550" t="str">
            <v>n/a</v>
          </cell>
          <cell r="AF550" t="str">
            <v>4</v>
          </cell>
          <cell r="AG550">
            <v>1</v>
          </cell>
          <cell r="AH550">
            <v>5</v>
          </cell>
          <cell r="AI550">
            <v>2</v>
          </cell>
        </row>
        <row r="551">
          <cell r="B551">
            <v>233214</v>
          </cell>
          <cell r="C551" t="str">
            <v>Structural Engineers</v>
          </cell>
          <cell r="D551" t="str">
            <v>6,200</v>
          </cell>
          <cell r="E551" t="str">
            <v>89.0</v>
          </cell>
          <cell r="F551">
            <v>1962</v>
          </cell>
          <cell r="G551" t="str">
            <v>n/a</v>
          </cell>
          <cell r="K551" t="str">
            <v>Very strong</v>
          </cell>
          <cell r="O551">
            <v>9</v>
          </cell>
          <cell r="Q551" t="str">
            <v>n/a</v>
          </cell>
          <cell r="X551" t="str">
            <v/>
          </cell>
          <cell r="Z551" t="str">
            <v>Very high skill</v>
          </cell>
          <cell r="AA551">
            <v>1</v>
          </cell>
          <cell r="AB551">
            <v>90</v>
          </cell>
          <cell r="AC551">
            <v>11</v>
          </cell>
          <cell r="AD551" t="str">
            <v>n/a</v>
          </cell>
          <cell r="AE551" t="str">
            <v>n/a</v>
          </cell>
          <cell r="AF551" t="str">
            <v>4</v>
          </cell>
          <cell r="AG551">
            <v>2</v>
          </cell>
          <cell r="AH551">
            <v>5</v>
          </cell>
          <cell r="AI551">
            <v>1</v>
          </cell>
        </row>
        <row r="552">
          <cell r="B552">
            <v>233215</v>
          </cell>
          <cell r="C552" t="str">
            <v>Transport Engineers</v>
          </cell>
          <cell r="D552" t="str">
            <v>3,900</v>
          </cell>
          <cell r="E552" t="str">
            <v>89.0</v>
          </cell>
          <cell r="F552">
            <v>1962</v>
          </cell>
          <cell r="G552" t="str">
            <v>n/a</v>
          </cell>
          <cell r="K552" t="str">
            <v>Very strong</v>
          </cell>
          <cell r="O552">
            <v>9</v>
          </cell>
          <cell r="Q552" t="str">
            <v>n/a</v>
          </cell>
          <cell r="X552" t="str">
            <v/>
          </cell>
          <cell r="Z552" t="str">
            <v>Very high skill</v>
          </cell>
          <cell r="AA552">
            <v>1</v>
          </cell>
          <cell r="AB552">
            <v>85</v>
          </cell>
          <cell r="AC552">
            <v>15</v>
          </cell>
          <cell r="AD552" t="str">
            <v>n/a</v>
          </cell>
          <cell r="AE552" t="str">
            <v>n/a</v>
          </cell>
          <cell r="AF552" t="str">
            <v>4</v>
          </cell>
          <cell r="AG552">
            <v>1</v>
          </cell>
          <cell r="AH552">
            <v>5</v>
          </cell>
          <cell r="AI552">
            <v>2</v>
          </cell>
        </row>
        <row r="553">
          <cell r="B553">
            <v>233511</v>
          </cell>
          <cell r="C553" t="str">
            <v>Industrial Engineers</v>
          </cell>
          <cell r="D553" t="str">
            <v>3,800</v>
          </cell>
          <cell r="E553" t="str">
            <v>91.0</v>
          </cell>
          <cell r="F553">
            <v>2414</v>
          </cell>
          <cell r="G553" t="str">
            <v>n/a</v>
          </cell>
          <cell r="K553" t="str">
            <v>Very strong</v>
          </cell>
          <cell r="O553">
            <v>9</v>
          </cell>
          <cell r="Q553" t="str">
            <v>n/a</v>
          </cell>
          <cell r="X553" t="str">
            <v/>
          </cell>
          <cell r="Z553" t="str">
            <v>Very high skill</v>
          </cell>
          <cell r="AA553">
            <v>1</v>
          </cell>
          <cell r="AB553">
            <v>86</v>
          </cell>
          <cell r="AC553">
            <v>14</v>
          </cell>
          <cell r="AD553" t="str">
            <v>n/a</v>
          </cell>
          <cell r="AE553" t="str">
            <v>n/a</v>
          </cell>
          <cell r="AF553" t="str">
            <v>4</v>
          </cell>
          <cell r="AG553">
            <v>1</v>
          </cell>
          <cell r="AH553">
            <v>5</v>
          </cell>
          <cell r="AI553">
            <v>1</v>
          </cell>
        </row>
        <row r="554">
          <cell r="B554">
            <v>233512</v>
          </cell>
          <cell r="C554" t="str">
            <v>Mechanical Engineers</v>
          </cell>
          <cell r="D554" t="str">
            <v>14,000</v>
          </cell>
          <cell r="E554" t="str">
            <v>92.0</v>
          </cell>
          <cell r="F554">
            <v>2414</v>
          </cell>
          <cell r="G554" t="str">
            <v>n/a</v>
          </cell>
          <cell r="K554" t="str">
            <v>Very strong</v>
          </cell>
          <cell r="O554">
            <v>9</v>
          </cell>
          <cell r="Q554" t="str">
            <v>n/a</v>
          </cell>
          <cell r="X554" t="str">
            <v/>
          </cell>
          <cell r="Z554" t="str">
            <v>Very high skill</v>
          </cell>
          <cell r="AA554">
            <v>1</v>
          </cell>
          <cell r="AB554">
            <v>95</v>
          </cell>
          <cell r="AC554">
            <v>5</v>
          </cell>
          <cell r="AD554" t="str">
            <v>n/a</v>
          </cell>
          <cell r="AE554" t="str">
            <v>n/a</v>
          </cell>
          <cell r="AF554" t="str">
            <v>4</v>
          </cell>
          <cell r="AG554">
            <v>3</v>
          </cell>
          <cell r="AH554">
            <v>5</v>
          </cell>
          <cell r="AI554">
            <v>1</v>
          </cell>
        </row>
        <row r="555">
          <cell r="B555">
            <v>233513</v>
          </cell>
          <cell r="C555" t="str">
            <v>Production and Plant Engineers</v>
          </cell>
          <cell r="D555" t="str">
            <v>3,300</v>
          </cell>
          <cell r="E555" t="str">
            <v>93.0</v>
          </cell>
          <cell r="F555">
            <v>2414</v>
          </cell>
          <cell r="G555" t="str">
            <v>n/a</v>
          </cell>
          <cell r="K555" t="str">
            <v>Very strong</v>
          </cell>
          <cell r="O555">
            <v>9</v>
          </cell>
          <cell r="Q555" t="str">
            <v>n/a</v>
          </cell>
          <cell r="X555" t="str">
            <v/>
          </cell>
          <cell r="Z555" t="str">
            <v>Very high skill</v>
          </cell>
          <cell r="AA555">
            <v>1</v>
          </cell>
          <cell r="AB555">
            <v>92</v>
          </cell>
          <cell r="AC555">
            <v>9</v>
          </cell>
          <cell r="AD555" t="str">
            <v>n/a</v>
          </cell>
          <cell r="AE555" t="str">
            <v>n/a</v>
          </cell>
          <cell r="AF555" t="str">
            <v>4</v>
          </cell>
          <cell r="AG555">
            <v>1</v>
          </cell>
          <cell r="AH555">
            <v>5</v>
          </cell>
          <cell r="AI555">
            <v>1</v>
          </cell>
        </row>
        <row r="556">
          <cell r="B556">
            <v>233611</v>
          </cell>
          <cell r="C556" t="str">
            <v>Mining Engineers (excluding Petroleum)</v>
          </cell>
          <cell r="D556" t="str">
            <v>3,900</v>
          </cell>
          <cell r="E556" t="str">
            <v>90.0</v>
          </cell>
          <cell r="F556">
            <v>3118</v>
          </cell>
          <cell r="G556" t="str">
            <v>n/a</v>
          </cell>
          <cell r="K556" t="str">
            <v>Strong</v>
          </cell>
          <cell r="O556">
            <v>9</v>
          </cell>
          <cell r="Q556" t="str">
            <v>n/a</v>
          </cell>
          <cell r="X556" t="str">
            <v/>
          </cell>
          <cell r="Z556" t="str">
            <v>Very high skill</v>
          </cell>
          <cell r="AA556">
            <v>1</v>
          </cell>
          <cell r="AB556">
            <v>90</v>
          </cell>
          <cell r="AC556">
            <v>10</v>
          </cell>
          <cell r="AD556" t="str">
            <v>n/a</v>
          </cell>
          <cell r="AE556" t="str">
            <v>n/a</v>
          </cell>
          <cell r="AF556" t="str">
            <v>4</v>
          </cell>
          <cell r="AG556">
            <v>1</v>
          </cell>
          <cell r="AH556">
            <v>4</v>
          </cell>
          <cell r="AI556">
            <v>1</v>
          </cell>
        </row>
        <row r="557">
          <cell r="B557">
            <v>233612</v>
          </cell>
          <cell r="C557" t="str">
            <v>Petroleum Engineers</v>
          </cell>
          <cell r="D557" t="str">
            <v>2,600</v>
          </cell>
          <cell r="E557" t="str">
            <v>93.0</v>
          </cell>
          <cell r="F557">
            <v>3118</v>
          </cell>
          <cell r="G557" t="str">
            <v>n/a</v>
          </cell>
          <cell r="K557" t="str">
            <v>Strong</v>
          </cell>
          <cell r="O557">
            <v>9</v>
          </cell>
          <cell r="Q557" t="str">
            <v>n/a</v>
          </cell>
          <cell r="X557" t="str">
            <v/>
          </cell>
          <cell r="Z557" t="str">
            <v>Very high skill</v>
          </cell>
          <cell r="AA557">
            <v>1</v>
          </cell>
          <cell r="AB557">
            <v>83</v>
          </cell>
          <cell r="AC557">
            <v>17</v>
          </cell>
          <cell r="AD557" t="str">
            <v>n/a</v>
          </cell>
          <cell r="AE557" t="str">
            <v>n/a</v>
          </cell>
          <cell r="AF557" t="str">
            <v>4</v>
          </cell>
          <cell r="AG557">
            <v>1</v>
          </cell>
          <cell r="AH557">
            <v>4</v>
          </cell>
          <cell r="AI557">
            <v>2</v>
          </cell>
        </row>
        <row r="558">
          <cell r="B558">
            <v>233911</v>
          </cell>
          <cell r="C558" t="str">
            <v>Aeronautical Engineers</v>
          </cell>
          <cell r="D558" t="str">
            <v>1,200</v>
          </cell>
          <cell r="E558" t="str">
            <v>93.0</v>
          </cell>
          <cell r="F558">
            <v>2155</v>
          </cell>
          <cell r="G558" t="str">
            <v>n/a</v>
          </cell>
          <cell r="K558" t="str">
            <v>Strong</v>
          </cell>
          <cell r="O558">
            <v>9</v>
          </cell>
          <cell r="Q558" t="str">
            <v>n/a</v>
          </cell>
          <cell r="X558" t="str">
            <v/>
          </cell>
          <cell r="Z558" t="str">
            <v>Very high skill</v>
          </cell>
          <cell r="AA558">
            <v>1</v>
          </cell>
          <cell r="AB558">
            <v>92</v>
          </cell>
          <cell r="AC558">
            <v>8</v>
          </cell>
          <cell r="AD558" t="str">
            <v>n/a</v>
          </cell>
          <cell r="AE558" t="str">
            <v>n/a</v>
          </cell>
          <cell r="AF558" t="str">
            <v>5</v>
          </cell>
          <cell r="AG558">
            <v>1</v>
          </cell>
          <cell r="AH558">
            <v>4</v>
          </cell>
          <cell r="AI558">
            <v>1</v>
          </cell>
        </row>
        <row r="559">
          <cell r="B559">
            <v>233912</v>
          </cell>
          <cell r="C559" t="str">
            <v>Agricultural Engineers</v>
          </cell>
          <cell r="D559" t="str">
            <v>90</v>
          </cell>
          <cell r="E559" t="str">
            <v>91.0</v>
          </cell>
          <cell r="F559">
            <v>2155</v>
          </cell>
          <cell r="G559" t="str">
            <v>n/a</v>
          </cell>
          <cell r="K559" t="str">
            <v>Strong</v>
          </cell>
          <cell r="O559">
            <v>9</v>
          </cell>
          <cell r="Q559" t="str">
            <v>n/a</v>
          </cell>
          <cell r="X559" t="str">
            <v/>
          </cell>
          <cell r="Z559" t="str">
            <v>Very high skill</v>
          </cell>
          <cell r="AA559">
            <v>1</v>
          </cell>
          <cell r="AB559">
            <v>98</v>
          </cell>
          <cell r="AC559">
            <v>5</v>
          </cell>
          <cell r="AD559" t="str">
            <v>n/a</v>
          </cell>
          <cell r="AE559" t="str">
            <v>n/a</v>
          </cell>
          <cell r="AF559" t="str">
            <v>5</v>
          </cell>
          <cell r="AG559">
            <v>1</v>
          </cell>
          <cell r="AH559">
            <v>4</v>
          </cell>
          <cell r="AI559">
            <v>1</v>
          </cell>
        </row>
        <row r="560">
          <cell r="B560">
            <v>233913</v>
          </cell>
          <cell r="C560" t="str">
            <v>Biomedical Engineers</v>
          </cell>
          <cell r="D560" t="str">
            <v>880</v>
          </cell>
          <cell r="E560" t="str">
            <v>90.0</v>
          </cell>
          <cell r="F560">
            <v>2155</v>
          </cell>
          <cell r="G560" t="str">
            <v>n/a</v>
          </cell>
          <cell r="K560" t="str">
            <v>Strong</v>
          </cell>
          <cell r="O560">
            <v>9</v>
          </cell>
          <cell r="Q560" t="str">
            <v>n/a</v>
          </cell>
          <cell r="X560" t="str">
            <v/>
          </cell>
          <cell r="Z560" t="str">
            <v>Very high skill</v>
          </cell>
          <cell r="AA560">
            <v>1</v>
          </cell>
          <cell r="AB560">
            <v>85</v>
          </cell>
          <cell r="AC560">
            <v>15</v>
          </cell>
          <cell r="AD560" t="str">
            <v>n/a</v>
          </cell>
          <cell r="AE560" t="str">
            <v>n/a</v>
          </cell>
          <cell r="AF560" t="str">
            <v>5</v>
          </cell>
          <cell r="AG560">
            <v>1</v>
          </cell>
          <cell r="AH560">
            <v>4</v>
          </cell>
          <cell r="AI560">
            <v>2</v>
          </cell>
        </row>
        <row r="561">
          <cell r="B561">
            <v>233914</v>
          </cell>
          <cell r="C561" t="str">
            <v>Engineering Technologists</v>
          </cell>
          <cell r="D561" t="str">
            <v>150</v>
          </cell>
          <cell r="E561" t="str">
            <v>90.0</v>
          </cell>
          <cell r="F561">
            <v>2155</v>
          </cell>
          <cell r="G561" t="str">
            <v>n/a</v>
          </cell>
          <cell r="K561" t="str">
            <v>Strong</v>
          </cell>
          <cell r="O561">
            <v>9</v>
          </cell>
          <cell r="Q561" t="str">
            <v>n/a</v>
          </cell>
          <cell r="X561" t="str">
            <v/>
          </cell>
          <cell r="Z561" t="str">
            <v>Very high skill</v>
          </cell>
          <cell r="AA561">
            <v>1</v>
          </cell>
          <cell r="AB561">
            <v>93</v>
          </cell>
          <cell r="AC561">
            <v>7</v>
          </cell>
          <cell r="AD561" t="str">
            <v>n/a</v>
          </cell>
          <cell r="AE561" t="str">
            <v>n/a</v>
          </cell>
          <cell r="AF561" t="str">
            <v>5</v>
          </cell>
          <cell r="AG561">
            <v>1</v>
          </cell>
          <cell r="AH561">
            <v>4</v>
          </cell>
          <cell r="AI561">
            <v>1</v>
          </cell>
        </row>
        <row r="562">
          <cell r="B562">
            <v>233915</v>
          </cell>
          <cell r="C562" t="str">
            <v>Environmental Engineers</v>
          </cell>
          <cell r="D562" t="str">
            <v>1,300</v>
          </cell>
          <cell r="E562" t="str">
            <v>82.0</v>
          </cell>
          <cell r="F562">
            <v>2155</v>
          </cell>
          <cell r="G562" t="str">
            <v>n/a</v>
          </cell>
          <cell r="K562" t="str">
            <v>Strong</v>
          </cell>
          <cell r="O562">
            <v>8</v>
          </cell>
          <cell r="Q562" t="str">
            <v>n/a</v>
          </cell>
          <cell r="X562" t="str">
            <v/>
          </cell>
          <cell r="Z562" t="str">
            <v>Very high skill</v>
          </cell>
          <cell r="AA562">
            <v>1</v>
          </cell>
          <cell r="AB562">
            <v>68</v>
          </cell>
          <cell r="AC562">
            <v>32</v>
          </cell>
          <cell r="AD562" t="str">
            <v>n/a</v>
          </cell>
          <cell r="AE562" t="str">
            <v>n/a</v>
          </cell>
          <cell r="AF562" t="str">
            <v>5</v>
          </cell>
          <cell r="AG562">
            <v>1</v>
          </cell>
          <cell r="AH562">
            <v>4</v>
          </cell>
          <cell r="AI562">
            <v>3</v>
          </cell>
        </row>
        <row r="563">
          <cell r="B563">
            <v>233916</v>
          </cell>
          <cell r="C563" t="str">
            <v>Naval Architects</v>
          </cell>
          <cell r="D563" t="str">
            <v>320</v>
          </cell>
          <cell r="E563" t="str">
            <v>92.0</v>
          </cell>
          <cell r="F563">
            <v>2155</v>
          </cell>
          <cell r="G563" t="str">
            <v>n/a</v>
          </cell>
          <cell r="K563" t="str">
            <v>Strong</v>
          </cell>
          <cell r="O563">
            <v>9</v>
          </cell>
          <cell r="Q563" t="str">
            <v>n/a</v>
          </cell>
          <cell r="X563" t="str">
            <v/>
          </cell>
          <cell r="Z563" t="str">
            <v>Very high skill</v>
          </cell>
          <cell r="AA563">
            <v>1</v>
          </cell>
          <cell r="AB563">
            <v>91</v>
          </cell>
          <cell r="AC563">
            <v>8</v>
          </cell>
          <cell r="AD563" t="str">
            <v>n/a</v>
          </cell>
          <cell r="AE563" t="str">
            <v>n/a</v>
          </cell>
          <cell r="AF563" t="str">
            <v>5</v>
          </cell>
          <cell r="AG563">
            <v>1</v>
          </cell>
          <cell r="AH563">
            <v>4</v>
          </cell>
          <cell r="AI563">
            <v>1</v>
          </cell>
        </row>
        <row r="564">
          <cell r="B564">
            <v>233999</v>
          </cell>
          <cell r="C564" t="str">
            <v>Engineering Professionals (not covered elsewhere)</v>
          </cell>
          <cell r="D564" t="str">
            <v>2,700</v>
          </cell>
          <cell r="E564" t="str">
            <v>89.0</v>
          </cell>
          <cell r="F564">
            <v>2155</v>
          </cell>
          <cell r="G564" t="str">
            <v>n/a</v>
          </cell>
          <cell r="K564" t="str">
            <v>Strong</v>
          </cell>
          <cell r="O564">
            <v>9</v>
          </cell>
          <cell r="Q564" t="str">
            <v>n/a</v>
          </cell>
          <cell r="X564" t="str">
            <v/>
          </cell>
          <cell r="Z564" t="str">
            <v>Very high skill</v>
          </cell>
          <cell r="AA564">
            <v>1</v>
          </cell>
          <cell r="AB564">
            <v>88</v>
          </cell>
          <cell r="AC564">
            <v>12</v>
          </cell>
          <cell r="AD564" t="str">
            <v>n/a</v>
          </cell>
          <cell r="AE564" t="str">
            <v>n/a</v>
          </cell>
          <cell r="AF564" t="str">
            <v>5</v>
          </cell>
          <cell r="AG564">
            <v>1</v>
          </cell>
          <cell r="AH564">
            <v>4</v>
          </cell>
          <cell r="AI564">
            <v>1</v>
          </cell>
        </row>
        <row r="565">
          <cell r="B565">
            <v>234111</v>
          </cell>
          <cell r="C565" t="str">
            <v>Agricultural Consultants</v>
          </cell>
          <cell r="D565" t="str">
            <v>1,700</v>
          </cell>
          <cell r="E565" t="str">
            <v>71.0</v>
          </cell>
          <cell r="F565">
            <v>2218</v>
          </cell>
          <cell r="G565" t="str">
            <v>n/a</v>
          </cell>
          <cell r="K565" t="str">
            <v>Moderate</v>
          </cell>
          <cell r="O565">
            <v>7</v>
          </cell>
          <cell r="Q565" t="str">
            <v>n/a</v>
          </cell>
          <cell r="X565" t="str">
            <v/>
          </cell>
          <cell r="Z565" t="str">
            <v>Very high skill</v>
          </cell>
          <cell r="AA565">
            <v>1</v>
          </cell>
          <cell r="AB565">
            <v>72</v>
          </cell>
          <cell r="AC565">
            <v>29</v>
          </cell>
          <cell r="AD565" t="str">
            <v>n/a</v>
          </cell>
          <cell r="AE565" t="str">
            <v>n/a</v>
          </cell>
          <cell r="AF565" t="str">
            <v>4</v>
          </cell>
          <cell r="AG565">
            <v>1</v>
          </cell>
          <cell r="AH565">
            <v>3</v>
          </cell>
          <cell r="AI565">
            <v>3</v>
          </cell>
        </row>
        <row r="566">
          <cell r="B566">
            <v>234112</v>
          </cell>
          <cell r="C566" t="str">
            <v>Agricultural Scientists</v>
          </cell>
          <cell r="D566" t="str">
            <v>2,700</v>
          </cell>
          <cell r="E566" t="str">
            <v>87.0</v>
          </cell>
          <cell r="F566">
            <v>2218</v>
          </cell>
          <cell r="G566" t="str">
            <v>n/a</v>
          </cell>
          <cell r="K566" t="str">
            <v>Moderate</v>
          </cell>
          <cell r="O566">
            <v>9</v>
          </cell>
          <cell r="Q566" t="str">
            <v>n/a</v>
          </cell>
          <cell r="X566" t="str">
            <v/>
          </cell>
          <cell r="Z566" t="str">
            <v>Very high skill</v>
          </cell>
          <cell r="AA566">
            <v>1</v>
          </cell>
          <cell r="AB566">
            <v>72</v>
          </cell>
          <cell r="AC566">
            <v>28</v>
          </cell>
          <cell r="AD566" t="str">
            <v>n/a</v>
          </cell>
          <cell r="AE566" t="str">
            <v>n/a</v>
          </cell>
          <cell r="AF566" t="str">
            <v>4</v>
          </cell>
          <cell r="AG566">
            <v>1</v>
          </cell>
          <cell r="AH566">
            <v>3</v>
          </cell>
          <cell r="AI566">
            <v>3</v>
          </cell>
        </row>
        <row r="567">
          <cell r="B567">
            <v>234113</v>
          </cell>
          <cell r="C567" t="str">
            <v>Foresters</v>
          </cell>
          <cell r="D567" t="str">
            <v>980</v>
          </cell>
          <cell r="E567" t="str">
            <v>84.0</v>
          </cell>
          <cell r="F567">
            <v>2218</v>
          </cell>
          <cell r="G567" t="str">
            <v>n/a</v>
          </cell>
          <cell r="K567" t="str">
            <v>Moderate</v>
          </cell>
          <cell r="O567">
            <v>8</v>
          </cell>
          <cell r="Q567" t="str">
            <v>n/a</v>
          </cell>
          <cell r="X567" t="str">
            <v/>
          </cell>
          <cell r="Z567" t="str">
            <v>Very high skill</v>
          </cell>
          <cell r="AA567">
            <v>1</v>
          </cell>
          <cell r="AB567">
            <v>85</v>
          </cell>
          <cell r="AC567">
            <v>15</v>
          </cell>
          <cell r="AD567" t="str">
            <v>n/a</v>
          </cell>
          <cell r="AE567" t="str">
            <v>n/a</v>
          </cell>
          <cell r="AF567" t="str">
            <v>4</v>
          </cell>
          <cell r="AG567">
            <v>1</v>
          </cell>
          <cell r="AH567">
            <v>3</v>
          </cell>
          <cell r="AI567">
            <v>2</v>
          </cell>
        </row>
        <row r="568">
          <cell r="B568">
            <v>234211</v>
          </cell>
          <cell r="C568" t="str">
            <v>Chemists</v>
          </cell>
          <cell r="D568" t="str">
            <v>3,700</v>
          </cell>
          <cell r="E568" t="str">
            <v>83.0</v>
          </cell>
          <cell r="F568">
            <v>1979</v>
          </cell>
          <cell r="G568" t="str">
            <v>n/a</v>
          </cell>
          <cell r="K568" t="str">
            <v>Stable</v>
          </cell>
          <cell r="O568">
            <v>8</v>
          </cell>
          <cell r="Q568" t="str">
            <v>n/a</v>
          </cell>
          <cell r="X568" t="str">
            <v/>
          </cell>
          <cell r="Z568" t="str">
            <v>Very high skill</v>
          </cell>
          <cell r="AA568">
            <v>1</v>
          </cell>
          <cell r="AB568">
            <v>60</v>
          </cell>
          <cell r="AC568">
            <v>40</v>
          </cell>
          <cell r="AD568" t="str">
            <v>n/a</v>
          </cell>
          <cell r="AE568" t="str">
            <v>n/a</v>
          </cell>
          <cell r="AF568" t="str">
            <v>4</v>
          </cell>
          <cell r="AG568">
            <v>1</v>
          </cell>
          <cell r="AH568">
            <v>2</v>
          </cell>
          <cell r="AI568">
            <v>4</v>
          </cell>
        </row>
        <row r="569">
          <cell r="B569">
            <v>234212</v>
          </cell>
          <cell r="C569" t="str">
            <v>Food Technologists</v>
          </cell>
          <cell r="D569" t="str">
            <v>1,200</v>
          </cell>
          <cell r="E569" t="str">
            <v>78.0</v>
          </cell>
          <cell r="F569">
            <v>1979</v>
          </cell>
          <cell r="G569" t="str">
            <v>n/a</v>
          </cell>
          <cell r="K569" t="str">
            <v>Stable</v>
          </cell>
          <cell r="O569">
            <v>8</v>
          </cell>
          <cell r="Q569" t="str">
            <v>n/a</v>
          </cell>
          <cell r="X569" t="str">
            <v/>
          </cell>
          <cell r="Z569" t="str">
            <v>Very high skill</v>
          </cell>
          <cell r="AA569">
            <v>1</v>
          </cell>
          <cell r="AB569">
            <v>32</v>
          </cell>
          <cell r="AC569">
            <v>67</v>
          </cell>
          <cell r="AD569" t="str">
            <v>n/a</v>
          </cell>
          <cell r="AE569" t="str">
            <v>n/a</v>
          </cell>
          <cell r="AF569" t="str">
            <v>4</v>
          </cell>
          <cell r="AG569">
            <v>1</v>
          </cell>
          <cell r="AH569">
            <v>2</v>
          </cell>
          <cell r="AI569">
            <v>7</v>
          </cell>
        </row>
        <row r="570">
          <cell r="B570">
            <v>234213</v>
          </cell>
          <cell r="C570" t="str">
            <v>Wine Makers</v>
          </cell>
          <cell r="D570" t="str">
            <v>1,700</v>
          </cell>
          <cell r="E570" t="str">
            <v>85.0</v>
          </cell>
          <cell r="F570">
            <v>1979</v>
          </cell>
          <cell r="G570" t="str">
            <v>n/a</v>
          </cell>
          <cell r="K570" t="str">
            <v>Stable</v>
          </cell>
          <cell r="O570">
            <v>9</v>
          </cell>
          <cell r="Q570" t="str">
            <v>n/a</v>
          </cell>
          <cell r="X570" t="str">
            <v/>
          </cell>
          <cell r="Z570" t="str">
            <v>Very high skill</v>
          </cell>
          <cell r="AA570">
            <v>1</v>
          </cell>
          <cell r="AB570">
            <v>81</v>
          </cell>
          <cell r="AC570">
            <v>20</v>
          </cell>
          <cell r="AD570" t="str">
            <v>n/a</v>
          </cell>
          <cell r="AE570" t="str">
            <v>n/a</v>
          </cell>
          <cell r="AF570" t="str">
            <v>4</v>
          </cell>
          <cell r="AG570">
            <v>1</v>
          </cell>
          <cell r="AH570">
            <v>2</v>
          </cell>
          <cell r="AI570">
            <v>2</v>
          </cell>
        </row>
        <row r="571">
          <cell r="B571">
            <v>234311</v>
          </cell>
          <cell r="C571" t="str">
            <v>Conservation Officers</v>
          </cell>
          <cell r="D571" t="str">
            <v>4,200</v>
          </cell>
          <cell r="E571" t="str">
            <v>76.0</v>
          </cell>
          <cell r="F571">
            <v>1779</v>
          </cell>
          <cell r="G571" t="str">
            <v>n/a</v>
          </cell>
          <cell r="K571" t="str">
            <v>Moderate</v>
          </cell>
          <cell r="O571">
            <v>8</v>
          </cell>
          <cell r="Q571" t="str">
            <v>n/a</v>
          </cell>
          <cell r="X571" t="str">
            <v/>
          </cell>
          <cell r="Z571" t="str">
            <v>Very high skill</v>
          </cell>
          <cell r="AA571">
            <v>1</v>
          </cell>
          <cell r="AB571">
            <v>53</v>
          </cell>
          <cell r="AC571">
            <v>47</v>
          </cell>
          <cell r="AD571" t="str">
            <v>n/a</v>
          </cell>
          <cell r="AE571" t="str">
            <v>n/a</v>
          </cell>
          <cell r="AF571" t="str">
            <v>4</v>
          </cell>
          <cell r="AG571">
            <v>1</v>
          </cell>
          <cell r="AH571">
            <v>3</v>
          </cell>
          <cell r="AI571">
            <v>5</v>
          </cell>
        </row>
        <row r="572">
          <cell r="B572">
            <v>234312</v>
          </cell>
          <cell r="C572" t="str">
            <v>Environmental Consultants</v>
          </cell>
          <cell r="D572" t="str">
            <v>3,600</v>
          </cell>
          <cell r="E572" t="str">
            <v>75.0</v>
          </cell>
          <cell r="F572">
            <v>1779</v>
          </cell>
          <cell r="G572" t="str">
            <v>n/a</v>
          </cell>
          <cell r="K572" t="str">
            <v>Moderate</v>
          </cell>
          <cell r="O572">
            <v>8</v>
          </cell>
          <cell r="Q572" t="str">
            <v>n/a</v>
          </cell>
          <cell r="X572" t="str">
            <v/>
          </cell>
          <cell r="Z572" t="str">
            <v>Very high skill</v>
          </cell>
          <cell r="AA572">
            <v>1</v>
          </cell>
          <cell r="AB572">
            <v>59</v>
          </cell>
          <cell r="AC572">
            <v>41</v>
          </cell>
          <cell r="AD572" t="str">
            <v>n/a</v>
          </cell>
          <cell r="AE572" t="str">
            <v>n/a</v>
          </cell>
          <cell r="AF572" t="str">
            <v>4</v>
          </cell>
          <cell r="AG572">
            <v>1</v>
          </cell>
          <cell r="AH572">
            <v>3</v>
          </cell>
          <cell r="AI572">
            <v>4</v>
          </cell>
        </row>
        <row r="573">
          <cell r="B573">
            <v>234313</v>
          </cell>
          <cell r="C573" t="str">
            <v>Environmental Research Scientists</v>
          </cell>
          <cell r="D573" t="str">
            <v>4,200</v>
          </cell>
          <cell r="E573" t="str">
            <v>75.0</v>
          </cell>
          <cell r="F573">
            <v>1779</v>
          </cell>
          <cell r="G573" t="str">
            <v>n/a</v>
          </cell>
          <cell r="K573" t="str">
            <v>Moderate</v>
          </cell>
          <cell r="O573">
            <v>8</v>
          </cell>
          <cell r="Q573" t="str">
            <v>n/a</v>
          </cell>
          <cell r="X573" t="str">
            <v/>
          </cell>
          <cell r="Z573" t="str">
            <v>Very high skill</v>
          </cell>
          <cell r="AA573">
            <v>1</v>
          </cell>
          <cell r="AB573">
            <v>56</v>
          </cell>
          <cell r="AC573">
            <v>44</v>
          </cell>
          <cell r="AD573" t="str">
            <v>n/a</v>
          </cell>
          <cell r="AE573" t="str">
            <v>n/a</v>
          </cell>
          <cell r="AF573" t="str">
            <v>4</v>
          </cell>
          <cell r="AG573">
            <v>1</v>
          </cell>
          <cell r="AH573">
            <v>3</v>
          </cell>
          <cell r="AI573">
            <v>4</v>
          </cell>
        </row>
        <row r="574">
          <cell r="B574">
            <v>234314</v>
          </cell>
          <cell r="C574" t="str">
            <v>Park Rangers</v>
          </cell>
          <cell r="D574" t="str">
            <v>2,500</v>
          </cell>
          <cell r="E574" t="str">
            <v>81.0</v>
          </cell>
          <cell r="F574">
            <v>1779</v>
          </cell>
          <cell r="G574" t="str">
            <v>n/a</v>
          </cell>
          <cell r="K574" t="str">
            <v>Moderate</v>
          </cell>
          <cell r="O574">
            <v>8</v>
          </cell>
          <cell r="Q574" t="str">
            <v>n/a</v>
          </cell>
          <cell r="X574" t="str">
            <v/>
          </cell>
          <cell r="Z574" t="str">
            <v>Very high skill</v>
          </cell>
          <cell r="AA574">
            <v>1</v>
          </cell>
          <cell r="AB574">
            <v>75</v>
          </cell>
          <cell r="AC574">
            <v>25</v>
          </cell>
          <cell r="AD574" t="str">
            <v>n/a</v>
          </cell>
          <cell r="AE574" t="str">
            <v>n/a</v>
          </cell>
          <cell r="AF574" t="str">
            <v>4</v>
          </cell>
          <cell r="AG574">
            <v>1</v>
          </cell>
          <cell r="AH574">
            <v>3</v>
          </cell>
          <cell r="AI574">
            <v>3</v>
          </cell>
        </row>
        <row r="575">
          <cell r="B575">
            <v>234399</v>
          </cell>
          <cell r="C575" t="str">
            <v>Other Environmental Scientists</v>
          </cell>
          <cell r="D575" t="str">
            <v>1,300</v>
          </cell>
          <cell r="E575" t="str">
            <v>72.0</v>
          </cell>
          <cell r="F575">
            <v>1779</v>
          </cell>
          <cell r="G575" t="str">
            <v>n/a</v>
          </cell>
          <cell r="K575" t="str">
            <v>Moderate</v>
          </cell>
          <cell r="O575">
            <v>7</v>
          </cell>
          <cell r="Q575" t="str">
            <v>n/a</v>
          </cell>
          <cell r="X575" t="str">
            <v/>
          </cell>
          <cell r="Z575" t="str">
            <v>Very high skill</v>
          </cell>
          <cell r="AA575">
            <v>1</v>
          </cell>
          <cell r="AB575">
            <v>55</v>
          </cell>
          <cell r="AC575">
            <v>45</v>
          </cell>
          <cell r="AD575" t="str">
            <v>n/a</v>
          </cell>
          <cell r="AE575" t="str">
            <v>n/a</v>
          </cell>
          <cell r="AF575" t="str">
            <v>4</v>
          </cell>
          <cell r="AG575">
            <v>1</v>
          </cell>
          <cell r="AH575">
            <v>3</v>
          </cell>
          <cell r="AI575">
            <v>5</v>
          </cell>
        </row>
        <row r="576">
          <cell r="B576">
            <v>234411</v>
          </cell>
          <cell r="C576" t="str">
            <v>Geologists</v>
          </cell>
          <cell r="D576" t="str">
            <v>5,100</v>
          </cell>
          <cell r="E576" t="str">
            <v>83.0</v>
          </cell>
          <cell r="F576">
            <v>2192</v>
          </cell>
          <cell r="G576" t="str">
            <v>n/a</v>
          </cell>
          <cell r="K576" t="str">
            <v>Very strong</v>
          </cell>
          <cell r="O576">
            <v>8</v>
          </cell>
          <cell r="Q576" t="str">
            <v>n/a</v>
          </cell>
          <cell r="X576" t="str">
            <v/>
          </cell>
          <cell r="Z576" t="str">
            <v>Very high skill</v>
          </cell>
          <cell r="AA576">
            <v>1</v>
          </cell>
          <cell r="AB576">
            <v>75</v>
          </cell>
          <cell r="AC576">
            <v>25</v>
          </cell>
          <cell r="AD576" t="str">
            <v>n/a</v>
          </cell>
          <cell r="AE576" t="str">
            <v>n/a</v>
          </cell>
          <cell r="AF576" t="str">
            <v>4</v>
          </cell>
          <cell r="AG576">
            <v>2</v>
          </cell>
          <cell r="AH576">
            <v>5</v>
          </cell>
          <cell r="AI576">
            <v>3</v>
          </cell>
        </row>
        <row r="577">
          <cell r="B577">
            <v>234412</v>
          </cell>
          <cell r="C577" t="str">
            <v>Geophysicists</v>
          </cell>
          <cell r="D577" t="str">
            <v>1,100</v>
          </cell>
          <cell r="E577" t="str">
            <v>84.0</v>
          </cell>
          <cell r="F577">
            <v>2192</v>
          </cell>
          <cell r="G577" t="str">
            <v>n/a</v>
          </cell>
          <cell r="K577" t="str">
            <v>Very strong</v>
          </cell>
          <cell r="O577">
            <v>8</v>
          </cell>
          <cell r="Q577" t="str">
            <v>n/a</v>
          </cell>
          <cell r="X577" t="str">
            <v/>
          </cell>
          <cell r="Z577" t="str">
            <v>Very high skill</v>
          </cell>
          <cell r="AA577">
            <v>1</v>
          </cell>
          <cell r="AB577">
            <v>80</v>
          </cell>
          <cell r="AC577">
            <v>20</v>
          </cell>
          <cell r="AD577" t="str">
            <v>n/a</v>
          </cell>
          <cell r="AE577" t="str">
            <v>n/a</v>
          </cell>
          <cell r="AF577" t="str">
            <v>4</v>
          </cell>
          <cell r="AG577">
            <v>1</v>
          </cell>
          <cell r="AH577">
            <v>5</v>
          </cell>
          <cell r="AI577">
            <v>2</v>
          </cell>
        </row>
        <row r="578">
          <cell r="B578">
            <v>234413</v>
          </cell>
          <cell r="C578" t="str">
            <v>Hydrogeologists</v>
          </cell>
          <cell r="D578" t="str">
            <v>560</v>
          </cell>
          <cell r="E578" t="str">
            <v>82.0</v>
          </cell>
          <cell r="F578">
            <v>2192</v>
          </cell>
          <cell r="G578" t="str">
            <v>n/a</v>
          </cell>
          <cell r="K578" t="str">
            <v>Very strong</v>
          </cell>
          <cell r="O578">
            <v>8</v>
          </cell>
          <cell r="Q578" t="str">
            <v>n/a</v>
          </cell>
          <cell r="X578" t="str">
            <v/>
          </cell>
          <cell r="Z578" t="str">
            <v>Very high skill</v>
          </cell>
          <cell r="AA578">
            <v>1</v>
          </cell>
          <cell r="AB578">
            <v>73</v>
          </cell>
          <cell r="AC578">
            <v>27</v>
          </cell>
          <cell r="AD578" t="str">
            <v>n/a</v>
          </cell>
          <cell r="AE578" t="str">
            <v>n/a</v>
          </cell>
          <cell r="AF578" t="str">
            <v>4</v>
          </cell>
          <cell r="AG578">
            <v>1</v>
          </cell>
          <cell r="AH578">
            <v>5</v>
          </cell>
          <cell r="AI578">
            <v>3</v>
          </cell>
        </row>
        <row r="579">
          <cell r="B579">
            <v>234511</v>
          </cell>
          <cell r="C579" t="str">
            <v>Biologists</v>
          </cell>
          <cell r="D579" t="str">
            <v>290</v>
          </cell>
          <cell r="E579" t="str">
            <v>78.0</v>
          </cell>
          <cell r="F579">
            <v>1794</v>
          </cell>
          <cell r="G579" t="str">
            <v>n/a</v>
          </cell>
          <cell r="K579" t="str">
            <v>Moderate</v>
          </cell>
          <cell r="O579">
            <v>8</v>
          </cell>
          <cell r="Q579" t="str">
            <v>n/a</v>
          </cell>
          <cell r="X579" t="str">
            <v/>
          </cell>
          <cell r="Z579" t="str">
            <v>Very high skill</v>
          </cell>
          <cell r="AA579">
            <v>1</v>
          </cell>
          <cell r="AB579">
            <v>51</v>
          </cell>
          <cell r="AC579">
            <v>49</v>
          </cell>
          <cell r="AD579" t="str">
            <v>n/a</v>
          </cell>
          <cell r="AE579" t="str">
            <v>n/a</v>
          </cell>
          <cell r="AF579" t="str">
            <v>5</v>
          </cell>
          <cell r="AG579">
            <v>1</v>
          </cell>
          <cell r="AH579">
            <v>3</v>
          </cell>
          <cell r="AI579">
            <v>5</v>
          </cell>
        </row>
        <row r="580">
          <cell r="B580">
            <v>234513</v>
          </cell>
          <cell r="C580" t="str">
            <v>Biochemists</v>
          </cell>
          <cell r="D580" t="str">
            <v>140</v>
          </cell>
          <cell r="E580" t="str">
            <v>82.0</v>
          </cell>
          <cell r="F580">
            <v>1794</v>
          </cell>
          <cell r="G580" t="str">
            <v>n/a</v>
          </cell>
          <cell r="K580" t="str">
            <v>Moderate</v>
          </cell>
          <cell r="O580">
            <v>8</v>
          </cell>
          <cell r="Q580" t="str">
            <v>n/a</v>
          </cell>
          <cell r="X580" t="str">
            <v/>
          </cell>
          <cell r="Z580" t="str">
            <v>Very high skill</v>
          </cell>
          <cell r="AA580">
            <v>1</v>
          </cell>
          <cell r="AB580">
            <v>60</v>
          </cell>
          <cell r="AC580">
            <v>40</v>
          </cell>
          <cell r="AD580" t="str">
            <v>n/a</v>
          </cell>
          <cell r="AE580" t="str">
            <v>n/a</v>
          </cell>
          <cell r="AF580" t="str">
            <v>5</v>
          </cell>
          <cell r="AG580">
            <v>1</v>
          </cell>
          <cell r="AH580">
            <v>3</v>
          </cell>
          <cell r="AI580">
            <v>4</v>
          </cell>
        </row>
        <row r="581">
          <cell r="B581">
            <v>234514</v>
          </cell>
          <cell r="C581" t="str">
            <v>Biotechnologists</v>
          </cell>
          <cell r="D581" t="str">
            <v>610</v>
          </cell>
          <cell r="E581" t="str">
            <v>77.0</v>
          </cell>
          <cell r="F581">
            <v>1794</v>
          </cell>
          <cell r="G581" t="str">
            <v>n/a</v>
          </cell>
          <cell r="K581" t="str">
            <v>Moderate</v>
          </cell>
          <cell r="O581">
            <v>8</v>
          </cell>
          <cell r="Q581" t="str">
            <v>n/a</v>
          </cell>
          <cell r="X581" t="str">
            <v/>
          </cell>
          <cell r="Z581" t="str">
            <v>Very high skill</v>
          </cell>
          <cell r="AA581">
            <v>1</v>
          </cell>
          <cell r="AB581">
            <v>49</v>
          </cell>
          <cell r="AC581">
            <v>52</v>
          </cell>
          <cell r="AD581" t="str">
            <v>n/a</v>
          </cell>
          <cell r="AE581" t="str">
            <v>n/a</v>
          </cell>
          <cell r="AF581" t="str">
            <v>5</v>
          </cell>
          <cell r="AG581">
            <v>1</v>
          </cell>
          <cell r="AH581">
            <v>3</v>
          </cell>
          <cell r="AI581">
            <v>5</v>
          </cell>
        </row>
        <row r="582">
          <cell r="B582">
            <v>234515</v>
          </cell>
          <cell r="C582" t="str">
            <v>Botanists</v>
          </cell>
          <cell r="D582" t="str">
            <v>650</v>
          </cell>
          <cell r="E582" t="str">
            <v>76.0</v>
          </cell>
          <cell r="F582">
            <v>1794</v>
          </cell>
          <cell r="G582" t="str">
            <v>n/a</v>
          </cell>
          <cell r="K582" t="str">
            <v>Moderate</v>
          </cell>
          <cell r="O582">
            <v>8</v>
          </cell>
          <cell r="Q582" t="str">
            <v>n/a</v>
          </cell>
          <cell r="X582" t="str">
            <v/>
          </cell>
          <cell r="Z582" t="str">
            <v>Very high skill</v>
          </cell>
          <cell r="AA582">
            <v>1</v>
          </cell>
          <cell r="AB582">
            <v>56</v>
          </cell>
          <cell r="AC582">
            <v>44</v>
          </cell>
          <cell r="AD582" t="str">
            <v>n/a</v>
          </cell>
          <cell r="AE582" t="str">
            <v>n/a</v>
          </cell>
          <cell r="AF582" t="str">
            <v>5</v>
          </cell>
          <cell r="AG582">
            <v>1</v>
          </cell>
          <cell r="AH582">
            <v>3</v>
          </cell>
          <cell r="AI582">
            <v>4</v>
          </cell>
        </row>
        <row r="583">
          <cell r="B583">
            <v>234516</v>
          </cell>
          <cell r="C583" t="str">
            <v>Marine Biologists</v>
          </cell>
          <cell r="D583" t="str">
            <v>670</v>
          </cell>
          <cell r="E583" t="str">
            <v>78.0</v>
          </cell>
          <cell r="F583">
            <v>1794</v>
          </cell>
          <cell r="G583" t="str">
            <v>n/a</v>
          </cell>
          <cell r="K583" t="str">
            <v>Moderate</v>
          </cell>
          <cell r="O583">
            <v>8</v>
          </cell>
          <cell r="Q583" t="str">
            <v>n/a</v>
          </cell>
          <cell r="X583" t="str">
            <v/>
          </cell>
          <cell r="Z583" t="str">
            <v>Very high skill</v>
          </cell>
          <cell r="AA583">
            <v>1</v>
          </cell>
          <cell r="AB583">
            <v>60</v>
          </cell>
          <cell r="AC583">
            <v>40</v>
          </cell>
          <cell r="AD583" t="str">
            <v>n/a</v>
          </cell>
          <cell r="AE583" t="str">
            <v>n/a</v>
          </cell>
          <cell r="AF583" t="str">
            <v>5</v>
          </cell>
          <cell r="AG583">
            <v>1</v>
          </cell>
          <cell r="AH583">
            <v>3</v>
          </cell>
          <cell r="AI583">
            <v>4</v>
          </cell>
        </row>
        <row r="584">
          <cell r="B584">
            <v>234517</v>
          </cell>
          <cell r="C584" t="str">
            <v>Microbiologists</v>
          </cell>
          <cell r="D584" t="str">
            <v>730</v>
          </cell>
          <cell r="E584" t="str">
            <v>78.0</v>
          </cell>
          <cell r="F584">
            <v>1794</v>
          </cell>
          <cell r="G584" t="str">
            <v>n/a</v>
          </cell>
          <cell r="K584" t="str">
            <v>Moderate</v>
          </cell>
          <cell r="O584">
            <v>8</v>
          </cell>
          <cell r="Q584" t="str">
            <v>n/a</v>
          </cell>
          <cell r="X584" t="str">
            <v/>
          </cell>
          <cell r="Z584" t="str">
            <v>Very high skill</v>
          </cell>
          <cell r="AA584">
            <v>1</v>
          </cell>
          <cell r="AB584">
            <v>28</v>
          </cell>
          <cell r="AC584">
            <v>71</v>
          </cell>
          <cell r="AD584" t="str">
            <v>n/a</v>
          </cell>
          <cell r="AE584" t="str">
            <v>n/a</v>
          </cell>
          <cell r="AF584" t="str">
            <v>5</v>
          </cell>
          <cell r="AG584">
            <v>1</v>
          </cell>
          <cell r="AH584">
            <v>3</v>
          </cell>
          <cell r="AI584">
            <v>7</v>
          </cell>
        </row>
        <row r="585">
          <cell r="B585">
            <v>234518</v>
          </cell>
          <cell r="C585" t="str">
            <v>Zoologists</v>
          </cell>
          <cell r="D585" t="str">
            <v>710</v>
          </cell>
          <cell r="E585" t="str">
            <v>72.0</v>
          </cell>
          <cell r="F585">
            <v>1794</v>
          </cell>
          <cell r="G585" t="str">
            <v>n/a</v>
          </cell>
          <cell r="K585" t="str">
            <v>Moderate</v>
          </cell>
          <cell r="O585">
            <v>7</v>
          </cell>
          <cell r="Q585" t="str">
            <v>n/a</v>
          </cell>
          <cell r="X585" t="str">
            <v/>
          </cell>
          <cell r="Z585" t="str">
            <v>Very high skill</v>
          </cell>
          <cell r="AA585">
            <v>1</v>
          </cell>
          <cell r="AB585">
            <v>57</v>
          </cell>
          <cell r="AC585">
            <v>43</v>
          </cell>
          <cell r="AD585" t="str">
            <v>n/a</v>
          </cell>
          <cell r="AE585" t="str">
            <v>n/a</v>
          </cell>
          <cell r="AF585" t="str">
            <v>5</v>
          </cell>
          <cell r="AG585">
            <v>1</v>
          </cell>
          <cell r="AH585">
            <v>3</v>
          </cell>
          <cell r="AI585">
            <v>4</v>
          </cell>
        </row>
        <row r="586">
          <cell r="B586">
            <v>234599</v>
          </cell>
          <cell r="C586" t="str">
            <v>Other Life Scientists</v>
          </cell>
          <cell r="D586" t="str">
            <v>1,000</v>
          </cell>
          <cell r="E586" t="str">
            <v>70.0</v>
          </cell>
          <cell r="F586">
            <v>1794</v>
          </cell>
          <cell r="G586" t="str">
            <v>n/a</v>
          </cell>
          <cell r="K586" t="str">
            <v>Moderate</v>
          </cell>
          <cell r="O586">
            <v>7</v>
          </cell>
          <cell r="Q586" t="str">
            <v>n/a</v>
          </cell>
          <cell r="X586" t="str">
            <v/>
          </cell>
          <cell r="Z586" t="str">
            <v>Very high skill</v>
          </cell>
          <cell r="AA586">
            <v>1</v>
          </cell>
          <cell r="AB586">
            <v>37</v>
          </cell>
          <cell r="AC586">
            <v>63</v>
          </cell>
          <cell r="AD586" t="str">
            <v>n/a</v>
          </cell>
          <cell r="AE586" t="str">
            <v>n/a</v>
          </cell>
          <cell r="AF586" t="str">
            <v>5</v>
          </cell>
          <cell r="AG586">
            <v>1</v>
          </cell>
          <cell r="AH586">
            <v>3</v>
          </cell>
          <cell r="AI586">
            <v>6</v>
          </cell>
        </row>
        <row r="587">
          <cell r="B587">
            <v>234911</v>
          </cell>
          <cell r="C587" t="str">
            <v>Conservators</v>
          </cell>
          <cell r="D587" t="str">
            <v>460</v>
          </cell>
          <cell r="E587" t="str">
            <v>62.0</v>
          </cell>
          <cell r="F587">
            <v>2094</v>
          </cell>
          <cell r="G587" t="str">
            <v>n/a</v>
          </cell>
          <cell r="K587" t="str">
            <v>Very strong</v>
          </cell>
          <cell r="O587">
            <v>6</v>
          </cell>
          <cell r="Q587" t="str">
            <v>n/a</v>
          </cell>
          <cell r="X587" t="str">
            <v/>
          </cell>
          <cell r="Z587" t="str">
            <v>Very high skill</v>
          </cell>
          <cell r="AA587">
            <v>1</v>
          </cell>
          <cell r="AB587">
            <v>32</v>
          </cell>
          <cell r="AC587">
            <v>67</v>
          </cell>
          <cell r="AD587" t="str">
            <v>n/a</v>
          </cell>
          <cell r="AE587" t="str">
            <v>n/a</v>
          </cell>
          <cell r="AF587" t="str">
            <v>4</v>
          </cell>
          <cell r="AG587">
            <v>1</v>
          </cell>
          <cell r="AH587">
            <v>5</v>
          </cell>
          <cell r="AI587">
            <v>7</v>
          </cell>
        </row>
        <row r="588">
          <cell r="B588">
            <v>234912</v>
          </cell>
          <cell r="C588" t="str">
            <v>Metallurgists</v>
          </cell>
          <cell r="D588" t="str">
            <v>960</v>
          </cell>
          <cell r="E588" t="str">
            <v>87.0</v>
          </cell>
          <cell r="F588">
            <v>2094</v>
          </cell>
          <cell r="G588" t="str">
            <v>n/a</v>
          </cell>
          <cell r="K588" t="str">
            <v>Very strong</v>
          </cell>
          <cell r="O588">
            <v>9</v>
          </cell>
          <cell r="Q588" t="str">
            <v>n/a</v>
          </cell>
          <cell r="X588" t="str">
            <v/>
          </cell>
          <cell r="Z588" t="str">
            <v>Very high skill</v>
          </cell>
          <cell r="AA588">
            <v>1</v>
          </cell>
          <cell r="AB588">
            <v>84</v>
          </cell>
          <cell r="AC588">
            <v>16</v>
          </cell>
          <cell r="AD588" t="str">
            <v>n/a</v>
          </cell>
          <cell r="AE588" t="str">
            <v>n/a</v>
          </cell>
          <cell r="AF588" t="str">
            <v>4</v>
          </cell>
          <cell r="AG588">
            <v>1</v>
          </cell>
          <cell r="AH588">
            <v>5</v>
          </cell>
          <cell r="AI588">
            <v>2</v>
          </cell>
        </row>
        <row r="589">
          <cell r="B589">
            <v>234913</v>
          </cell>
          <cell r="C589" t="str">
            <v>Meteorologists</v>
          </cell>
          <cell r="D589" t="str">
            <v>680</v>
          </cell>
          <cell r="E589" t="str">
            <v>80.0</v>
          </cell>
          <cell r="F589">
            <v>2094</v>
          </cell>
          <cell r="G589" t="str">
            <v>n/a</v>
          </cell>
          <cell r="K589" t="str">
            <v>Very strong</v>
          </cell>
          <cell r="O589">
            <v>8</v>
          </cell>
          <cell r="Q589" t="str">
            <v>n/a</v>
          </cell>
          <cell r="X589" t="str">
            <v/>
          </cell>
          <cell r="Z589" t="str">
            <v>Very high skill</v>
          </cell>
          <cell r="AA589">
            <v>1</v>
          </cell>
          <cell r="AB589">
            <v>71</v>
          </cell>
          <cell r="AC589">
            <v>30</v>
          </cell>
          <cell r="AD589" t="str">
            <v>n/a</v>
          </cell>
          <cell r="AE589" t="str">
            <v>n/a</v>
          </cell>
          <cell r="AF589" t="str">
            <v>4</v>
          </cell>
          <cell r="AG589">
            <v>1</v>
          </cell>
          <cell r="AH589">
            <v>5</v>
          </cell>
          <cell r="AI589">
            <v>3</v>
          </cell>
        </row>
        <row r="590">
          <cell r="B590">
            <v>234914</v>
          </cell>
          <cell r="C590" t="str">
            <v>Physicists (including Astronomers)</v>
          </cell>
          <cell r="D590" t="str">
            <v>1,300</v>
          </cell>
          <cell r="E590" t="str">
            <v>88.0</v>
          </cell>
          <cell r="F590">
            <v>2094</v>
          </cell>
          <cell r="G590" t="str">
            <v>n/a</v>
          </cell>
          <cell r="K590" t="str">
            <v>Very strong</v>
          </cell>
          <cell r="O590">
            <v>9</v>
          </cell>
          <cell r="Q590" t="str">
            <v>n/a</v>
          </cell>
          <cell r="X590" t="str">
            <v/>
          </cell>
          <cell r="Z590" t="str">
            <v>Very high skill</v>
          </cell>
          <cell r="AA590">
            <v>1</v>
          </cell>
          <cell r="AB590">
            <v>76</v>
          </cell>
          <cell r="AC590">
            <v>24</v>
          </cell>
          <cell r="AD590" t="str">
            <v>n/a</v>
          </cell>
          <cell r="AE590" t="str">
            <v>n/a</v>
          </cell>
          <cell r="AF590" t="str">
            <v>4</v>
          </cell>
          <cell r="AG590">
            <v>1</v>
          </cell>
          <cell r="AH590">
            <v>5</v>
          </cell>
          <cell r="AI590">
            <v>2</v>
          </cell>
        </row>
        <row r="591">
          <cell r="B591">
            <v>234915</v>
          </cell>
          <cell r="C591" t="str">
            <v>Exercise Physiologists</v>
          </cell>
          <cell r="D591" t="str">
            <v>2,600</v>
          </cell>
          <cell r="E591" t="str">
            <v>66.0</v>
          </cell>
          <cell r="F591">
            <v>2094</v>
          </cell>
          <cell r="G591" t="str">
            <v>n/a</v>
          </cell>
          <cell r="K591" t="str">
            <v>Very strong</v>
          </cell>
          <cell r="O591">
            <v>7</v>
          </cell>
          <cell r="Q591" t="str">
            <v>n/a</v>
          </cell>
          <cell r="X591" t="str">
            <v/>
          </cell>
          <cell r="Z591" t="str">
            <v>Very high skill</v>
          </cell>
          <cell r="AA591">
            <v>1</v>
          </cell>
          <cell r="AB591">
            <v>48</v>
          </cell>
          <cell r="AC591">
            <v>52</v>
          </cell>
          <cell r="AD591" t="str">
            <v>n/a</v>
          </cell>
          <cell r="AE591" t="str">
            <v>n/a</v>
          </cell>
          <cell r="AF591" t="str">
            <v>4</v>
          </cell>
          <cell r="AG591">
            <v>1</v>
          </cell>
          <cell r="AH591">
            <v>5</v>
          </cell>
          <cell r="AI591">
            <v>5</v>
          </cell>
        </row>
        <row r="592">
          <cell r="B592">
            <v>234999</v>
          </cell>
          <cell r="C592" t="str">
            <v>Natural and Physical Science Professionals (not covered elsewhere)</v>
          </cell>
          <cell r="D592" t="str">
            <v>1,100</v>
          </cell>
          <cell r="E592" t="str">
            <v>66.0</v>
          </cell>
          <cell r="F592">
            <v>2094</v>
          </cell>
          <cell r="G592" t="str">
            <v>n/a</v>
          </cell>
          <cell r="K592" t="str">
            <v>Very strong</v>
          </cell>
          <cell r="O592">
            <v>7</v>
          </cell>
          <cell r="Q592" t="str">
            <v>n/a</v>
          </cell>
          <cell r="X592" t="str">
            <v/>
          </cell>
          <cell r="Z592" t="str">
            <v>Very high skill</v>
          </cell>
          <cell r="AA592">
            <v>1</v>
          </cell>
          <cell r="AB592">
            <v>47</v>
          </cell>
          <cell r="AC592">
            <v>53</v>
          </cell>
          <cell r="AD592" t="str">
            <v>n/a</v>
          </cell>
          <cell r="AE592" t="str">
            <v>n/a</v>
          </cell>
          <cell r="AF592" t="str">
            <v>4</v>
          </cell>
          <cell r="AG592">
            <v>1</v>
          </cell>
          <cell r="AH592">
            <v>5</v>
          </cell>
          <cell r="AI592">
            <v>5</v>
          </cell>
        </row>
        <row r="593">
          <cell r="B593">
            <v>241511</v>
          </cell>
          <cell r="C593" t="str">
            <v>Special Needs Teachers</v>
          </cell>
          <cell r="D593" t="str">
            <v>18,100</v>
          </cell>
          <cell r="E593" t="str">
            <v>60.0</v>
          </cell>
          <cell r="F593">
            <v>1914</v>
          </cell>
          <cell r="G593" t="str">
            <v>n/a</v>
          </cell>
          <cell r="K593" t="str">
            <v>Very strong</v>
          </cell>
          <cell r="O593">
            <v>6</v>
          </cell>
          <cell r="Q593" t="str">
            <v>n/a</v>
          </cell>
          <cell r="X593" t="str">
            <v/>
          </cell>
          <cell r="Z593" t="str">
            <v>Very high skill</v>
          </cell>
          <cell r="AA593">
            <v>1</v>
          </cell>
          <cell r="AB593">
            <v>14</v>
          </cell>
          <cell r="AC593">
            <v>86</v>
          </cell>
          <cell r="AD593" t="str">
            <v>n/a</v>
          </cell>
          <cell r="AE593" t="str">
            <v>n/a</v>
          </cell>
          <cell r="AF593" t="str">
            <v>4</v>
          </cell>
          <cell r="AG593">
            <v>3</v>
          </cell>
          <cell r="AH593">
            <v>5</v>
          </cell>
          <cell r="AI593">
            <v>9</v>
          </cell>
        </row>
        <row r="594">
          <cell r="B594">
            <v>241512</v>
          </cell>
          <cell r="C594" t="str">
            <v>Teachers of the Hearing Impaired</v>
          </cell>
          <cell r="D594" t="str">
            <v>550</v>
          </cell>
          <cell r="E594" t="str">
            <v>51.0</v>
          </cell>
          <cell r="F594">
            <v>1914</v>
          </cell>
          <cell r="G594" t="str">
            <v>n/a</v>
          </cell>
          <cell r="K594" t="str">
            <v>Very strong</v>
          </cell>
          <cell r="O594">
            <v>5</v>
          </cell>
          <cell r="Q594" t="str">
            <v>n/a</v>
          </cell>
          <cell r="X594" t="str">
            <v/>
          </cell>
          <cell r="Z594" t="str">
            <v>Very high skill</v>
          </cell>
          <cell r="AA594">
            <v>1</v>
          </cell>
          <cell r="AB594">
            <v>9</v>
          </cell>
          <cell r="AC594">
            <v>90</v>
          </cell>
          <cell r="AD594" t="str">
            <v>n/a</v>
          </cell>
          <cell r="AE594" t="str">
            <v>n/a</v>
          </cell>
          <cell r="AF594" t="str">
            <v>4</v>
          </cell>
          <cell r="AG594">
            <v>1</v>
          </cell>
          <cell r="AH594">
            <v>5</v>
          </cell>
          <cell r="AI594">
            <v>9</v>
          </cell>
        </row>
        <row r="595">
          <cell r="B595">
            <v>241513</v>
          </cell>
          <cell r="C595" t="str">
            <v>Teachers of the Sight Impaired</v>
          </cell>
          <cell r="D595" t="str">
            <v>200</v>
          </cell>
          <cell r="E595" t="str">
            <v>62.0</v>
          </cell>
          <cell r="F595">
            <v>1914</v>
          </cell>
          <cell r="G595" t="str">
            <v>n/a</v>
          </cell>
          <cell r="K595" t="str">
            <v>Very strong</v>
          </cell>
          <cell r="O595">
            <v>6</v>
          </cell>
          <cell r="Q595" t="str">
            <v>n/a</v>
          </cell>
          <cell r="X595" t="str">
            <v/>
          </cell>
          <cell r="Z595" t="str">
            <v>Very high skill</v>
          </cell>
          <cell r="AA595">
            <v>1</v>
          </cell>
          <cell r="AB595">
            <v>12</v>
          </cell>
          <cell r="AC595">
            <v>89</v>
          </cell>
          <cell r="AD595" t="str">
            <v>n/a</v>
          </cell>
          <cell r="AE595" t="str">
            <v>n/a</v>
          </cell>
          <cell r="AF595" t="str">
            <v>4</v>
          </cell>
          <cell r="AG595">
            <v>1</v>
          </cell>
          <cell r="AH595">
            <v>5</v>
          </cell>
          <cell r="AI595">
            <v>9</v>
          </cell>
        </row>
        <row r="596">
          <cell r="B596">
            <v>241599</v>
          </cell>
          <cell r="C596" t="str">
            <v>Other Special Education Teachers</v>
          </cell>
          <cell r="D596" t="str">
            <v>1,300</v>
          </cell>
          <cell r="E596" t="str">
            <v>58.0</v>
          </cell>
          <cell r="F596">
            <v>1914</v>
          </cell>
          <cell r="G596" t="str">
            <v>n/a</v>
          </cell>
          <cell r="K596" t="str">
            <v>Very strong</v>
          </cell>
          <cell r="O596">
            <v>6</v>
          </cell>
          <cell r="Q596" t="str">
            <v>n/a</v>
          </cell>
          <cell r="X596" t="str">
            <v/>
          </cell>
          <cell r="Z596" t="str">
            <v>Very high skill</v>
          </cell>
          <cell r="AA596">
            <v>1</v>
          </cell>
          <cell r="AB596">
            <v>27</v>
          </cell>
          <cell r="AC596">
            <v>73</v>
          </cell>
          <cell r="AD596" t="str">
            <v>n/a</v>
          </cell>
          <cell r="AE596" t="str">
            <v>n/a</v>
          </cell>
          <cell r="AF596" t="str">
            <v>4</v>
          </cell>
          <cell r="AG596">
            <v>1</v>
          </cell>
          <cell r="AH596">
            <v>5</v>
          </cell>
          <cell r="AI596">
            <v>7</v>
          </cell>
        </row>
        <row r="597">
          <cell r="B597">
            <v>242111</v>
          </cell>
          <cell r="C597" t="str">
            <v>University Lecturers</v>
          </cell>
          <cell r="D597" t="str">
            <v>37,300</v>
          </cell>
          <cell r="E597" t="str">
            <v>73.0</v>
          </cell>
          <cell r="F597">
            <v>2511</v>
          </cell>
          <cell r="G597" t="str">
            <v>n/a</v>
          </cell>
          <cell r="K597" t="str">
            <v>Strong</v>
          </cell>
          <cell r="O597">
            <v>7</v>
          </cell>
          <cell r="Q597" t="str">
            <v>n/a</v>
          </cell>
          <cell r="X597" t="str">
            <v/>
          </cell>
          <cell r="Z597" t="str">
            <v>Very high skill</v>
          </cell>
          <cell r="AA597">
            <v>1</v>
          </cell>
          <cell r="AB597">
            <v>52</v>
          </cell>
          <cell r="AC597">
            <v>48</v>
          </cell>
          <cell r="AD597" t="str">
            <v>n/a</v>
          </cell>
          <cell r="AE597" t="str">
            <v>n/a</v>
          </cell>
          <cell r="AF597" t="str">
            <v>4</v>
          </cell>
          <cell r="AG597">
            <v>4</v>
          </cell>
          <cell r="AH597">
            <v>4</v>
          </cell>
          <cell r="AI597">
            <v>5</v>
          </cell>
        </row>
        <row r="598">
          <cell r="B598">
            <v>242112</v>
          </cell>
          <cell r="C598" t="str">
            <v>University Tutors</v>
          </cell>
          <cell r="D598" t="str">
            <v>11,000</v>
          </cell>
          <cell r="E598" t="str">
            <v>9.0</v>
          </cell>
          <cell r="F598">
            <v>2511</v>
          </cell>
          <cell r="G598" t="str">
            <v>n/a</v>
          </cell>
          <cell r="K598" t="str">
            <v>Strong</v>
          </cell>
          <cell r="O598">
            <v>1</v>
          </cell>
          <cell r="Q598" t="str">
            <v>n/a</v>
          </cell>
          <cell r="X598" t="str">
            <v/>
          </cell>
          <cell r="Z598" t="str">
            <v>Very high skill</v>
          </cell>
          <cell r="AA598">
            <v>1</v>
          </cell>
          <cell r="AB598">
            <v>49</v>
          </cell>
          <cell r="AC598">
            <v>51</v>
          </cell>
          <cell r="AD598" t="str">
            <v>n/a</v>
          </cell>
          <cell r="AE598" t="str">
            <v>n/a</v>
          </cell>
          <cell r="AF598" t="str">
            <v>4</v>
          </cell>
          <cell r="AG598">
            <v>3</v>
          </cell>
          <cell r="AH598">
            <v>4</v>
          </cell>
          <cell r="AI598">
            <v>5</v>
          </cell>
        </row>
        <row r="599">
          <cell r="B599">
            <v>249111</v>
          </cell>
          <cell r="C599" t="str">
            <v>Education Advisers</v>
          </cell>
          <cell r="D599" t="str">
            <v>8,800</v>
          </cell>
          <cell r="E599" t="str">
            <v>67.0</v>
          </cell>
          <cell r="F599">
            <v>2020</v>
          </cell>
          <cell r="G599" t="str">
            <v>n/a</v>
          </cell>
          <cell r="K599" t="str">
            <v>Stable</v>
          </cell>
          <cell r="O599">
            <v>7</v>
          </cell>
          <cell r="Q599" t="str">
            <v>n/a</v>
          </cell>
          <cell r="X599" t="str">
            <v/>
          </cell>
          <cell r="Z599" t="str">
            <v>Very high skill</v>
          </cell>
          <cell r="AA599">
            <v>1</v>
          </cell>
          <cell r="AB599">
            <v>29</v>
          </cell>
          <cell r="AC599">
            <v>72</v>
          </cell>
          <cell r="AD599" t="str">
            <v>n/a</v>
          </cell>
          <cell r="AE599" t="str">
            <v>n/a</v>
          </cell>
          <cell r="AF599" t="str">
            <v>5</v>
          </cell>
          <cell r="AG599">
            <v>2</v>
          </cell>
          <cell r="AH599">
            <v>2</v>
          </cell>
          <cell r="AI599">
            <v>7</v>
          </cell>
        </row>
        <row r="600">
          <cell r="B600">
            <v>249112</v>
          </cell>
          <cell r="C600" t="str">
            <v>Education Reviewers</v>
          </cell>
          <cell r="D600" t="str">
            <v>620</v>
          </cell>
          <cell r="E600" t="str">
            <v>65.0</v>
          </cell>
          <cell r="F600">
            <v>2020</v>
          </cell>
          <cell r="G600" t="str">
            <v>n/a</v>
          </cell>
          <cell r="K600" t="str">
            <v>Stable</v>
          </cell>
          <cell r="O600">
            <v>7</v>
          </cell>
          <cell r="Q600" t="str">
            <v>n/a</v>
          </cell>
          <cell r="X600" t="str">
            <v/>
          </cell>
          <cell r="Z600" t="str">
            <v>Very high skill</v>
          </cell>
          <cell r="AA600">
            <v>1</v>
          </cell>
          <cell r="AB600">
            <v>31</v>
          </cell>
          <cell r="AC600">
            <v>70</v>
          </cell>
          <cell r="AD600" t="str">
            <v>n/a</v>
          </cell>
          <cell r="AE600" t="str">
            <v>n/a</v>
          </cell>
          <cell r="AF600" t="str">
            <v>5</v>
          </cell>
          <cell r="AG600">
            <v>1</v>
          </cell>
          <cell r="AH600">
            <v>2</v>
          </cell>
          <cell r="AI600">
            <v>7</v>
          </cell>
        </row>
        <row r="601">
          <cell r="B601">
            <v>249211</v>
          </cell>
          <cell r="C601" t="str">
            <v>Art Teachers (Private Tuition)</v>
          </cell>
          <cell r="D601" t="str">
            <v>1,500</v>
          </cell>
          <cell r="E601" t="str">
            <v>26.0</v>
          </cell>
          <cell r="F601">
            <v>1122</v>
          </cell>
          <cell r="G601" t="str">
            <v>n/a</v>
          </cell>
          <cell r="K601" t="str">
            <v>Strong</v>
          </cell>
          <cell r="O601">
            <v>3</v>
          </cell>
          <cell r="Q601" t="str">
            <v>n/a</v>
          </cell>
          <cell r="X601" t="str">
            <v/>
          </cell>
          <cell r="Z601" t="str">
            <v>Very high skill</v>
          </cell>
          <cell r="AA601">
            <v>1</v>
          </cell>
          <cell r="AB601">
            <v>22</v>
          </cell>
          <cell r="AC601">
            <v>79</v>
          </cell>
          <cell r="AD601" t="str">
            <v>n/a</v>
          </cell>
          <cell r="AE601" t="str">
            <v>n/a</v>
          </cell>
          <cell r="AF601" t="str">
            <v>2</v>
          </cell>
          <cell r="AG601">
            <v>1</v>
          </cell>
          <cell r="AH601">
            <v>4</v>
          </cell>
          <cell r="AI601">
            <v>8</v>
          </cell>
        </row>
        <row r="602">
          <cell r="B602">
            <v>249212</v>
          </cell>
          <cell r="C602" t="str">
            <v>Dance Teachers (Private Tuition)</v>
          </cell>
          <cell r="D602" t="str">
            <v>6,700</v>
          </cell>
          <cell r="E602" t="str">
            <v>23.0</v>
          </cell>
          <cell r="F602">
            <v>1122</v>
          </cell>
          <cell r="G602" t="str">
            <v>n/a</v>
          </cell>
          <cell r="K602" t="str">
            <v>Strong</v>
          </cell>
          <cell r="O602">
            <v>2</v>
          </cell>
          <cell r="Q602" t="str">
            <v>n/a</v>
          </cell>
          <cell r="X602" t="str">
            <v/>
          </cell>
          <cell r="Z602" t="str">
            <v>Very high skill</v>
          </cell>
          <cell r="AA602">
            <v>1</v>
          </cell>
          <cell r="AB602">
            <v>11</v>
          </cell>
          <cell r="AC602">
            <v>89</v>
          </cell>
          <cell r="AD602" t="str">
            <v>n/a</v>
          </cell>
          <cell r="AE602" t="str">
            <v>n/a</v>
          </cell>
          <cell r="AF602" t="str">
            <v>2</v>
          </cell>
          <cell r="AG602">
            <v>2</v>
          </cell>
          <cell r="AH602">
            <v>4</v>
          </cell>
          <cell r="AI602">
            <v>9</v>
          </cell>
        </row>
        <row r="603">
          <cell r="B603">
            <v>249213</v>
          </cell>
          <cell r="C603" t="str">
            <v>Drama Teachers (Private Tuition)</v>
          </cell>
          <cell r="D603" t="str">
            <v>360</v>
          </cell>
          <cell r="E603" t="str">
            <v>23.0</v>
          </cell>
          <cell r="F603">
            <v>1122</v>
          </cell>
          <cell r="G603" t="str">
            <v>n/a</v>
          </cell>
          <cell r="K603" t="str">
            <v>Strong</v>
          </cell>
          <cell r="O603">
            <v>2</v>
          </cell>
          <cell r="Q603" t="str">
            <v>n/a</v>
          </cell>
          <cell r="X603" t="str">
            <v/>
          </cell>
          <cell r="Z603" t="str">
            <v>Very high skill</v>
          </cell>
          <cell r="AA603">
            <v>1</v>
          </cell>
          <cell r="AB603">
            <v>21</v>
          </cell>
          <cell r="AC603">
            <v>79</v>
          </cell>
          <cell r="AD603" t="str">
            <v>n/a</v>
          </cell>
          <cell r="AE603" t="str">
            <v>n/a</v>
          </cell>
          <cell r="AF603" t="str">
            <v>2</v>
          </cell>
          <cell r="AG603">
            <v>1</v>
          </cell>
          <cell r="AH603">
            <v>4</v>
          </cell>
          <cell r="AI603">
            <v>8</v>
          </cell>
        </row>
        <row r="604">
          <cell r="B604">
            <v>249214</v>
          </cell>
          <cell r="C604" t="str">
            <v>Music Teachers (Private Tuition)</v>
          </cell>
          <cell r="D604" t="str">
            <v>11,000</v>
          </cell>
          <cell r="E604" t="str">
            <v>17.0</v>
          </cell>
          <cell r="F604">
            <v>1122</v>
          </cell>
          <cell r="G604" t="str">
            <v>n/a</v>
          </cell>
          <cell r="K604" t="str">
            <v>Strong</v>
          </cell>
          <cell r="O604">
            <v>2</v>
          </cell>
          <cell r="Q604" t="str">
            <v>n/a</v>
          </cell>
          <cell r="X604" t="str">
            <v/>
          </cell>
          <cell r="Z604" t="str">
            <v>Very high skill</v>
          </cell>
          <cell r="AA604">
            <v>1</v>
          </cell>
          <cell r="AB604">
            <v>35</v>
          </cell>
          <cell r="AC604">
            <v>65</v>
          </cell>
          <cell r="AD604" t="str">
            <v>n/a</v>
          </cell>
          <cell r="AE604" t="str">
            <v>n/a</v>
          </cell>
          <cell r="AF604" t="str">
            <v>2</v>
          </cell>
          <cell r="AG604">
            <v>3</v>
          </cell>
          <cell r="AH604">
            <v>4</v>
          </cell>
          <cell r="AI604">
            <v>7</v>
          </cell>
        </row>
        <row r="605">
          <cell r="B605">
            <v>249299</v>
          </cell>
          <cell r="C605" t="str">
            <v>Other Private Tutors and Teachers</v>
          </cell>
          <cell r="D605" t="str">
            <v>11,400</v>
          </cell>
          <cell r="E605" t="str">
            <v>19.0</v>
          </cell>
          <cell r="F605">
            <v>1122</v>
          </cell>
          <cell r="G605" t="str">
            <v>n/a</v>
          </cell>
          <cell r="K605" t="str">
            <v>Strong</v>
          </cell>
          <cell r="O605">
            <v>2</v>
          </cell>
          <cell r="Q605" t="str">
            <v>n/a</v>
          </cell>
          <cell r="X605" t="str">
            <v/>
          </cell>
          <cell r="Z605" t="str">
            <v>Very high skill</v>
          </cell>
          <cell r="AA605">
            <v>1</v>
          </cell>
          <cell r="AB605">
            <v>33</v>
          </cell>
          <cell r="AC605">
            <v>67</v>
          </cell>
          <cell r="AD605" t="str">
            <v>n/a</v>
          </cell>
          <cell r="AE605" t="str">
            <v>n/a</v>
          </cell>
          <cell r="AF605" t="str">
            <v>2</v>
          </cell>
          <cell r="AG605">
            <v>3</v>
          </cell>
          <cell r="AH605">
            <v>4</v>
          </cell>
          <cell r="AI605">
            <v>7</v>
          </cell>
        </row>
        <row r="606">
          <cell r="B606">
            <v>251111</v>
          </cell>
          <cell r="C606" t="str">
            <v>Dietitians</v>
          </cell>
          <cell r="D606" t="str">
            <v>4,000</v>
          </cell>
          <cell r="E606" t="str">
            <v>51.0</v>
          </cell>
          <cell r="F606">
            <v>1992</v>
          </cell>
          <cell r="G606" t="str">
            <v>n/a</v>
          </cell>
          <cell r="K606" t="str">
            <v>Strong</v>
          </cell>
          <cell r="O606">
            <v>5</v>
          </cell>
          <cell r="Q606" t="str">
            <v>n/a</v>
          </cell>
          <cell r="X606" t="str">
            <v/>
          </cell>
          <cell r="Z606" t="str">
            <v>Very high skill</v>
          </cell>
          <cell r="AA606">
            <v>1</v>
          </cell>
          <cell r="AB606">
            <v>5</v>
          </cell>
          <cell r="AC606">
            <v>95</v>
          </cell>
          <cell r="AD606" t="str">
            <v>n/a</v>
          </cell>
          <cell r="AE606" t="str">
            <v>n/a</v>
          </cell>
          <cell r="AF606" t="str">
            <v>4</v>
          </cell>
          <cell r="AG606">
            <v>1</v>
          </cell>
          <cell r="AH606">
            <v>4</v>
          </cell>
          <cell r="AI606">
            <v>9</v>
          </cell>
        </row>
        <row r="607">
          <cell r="B607">
            <v>251112</v>
          </cell>
          <cell r="C607" t="str">
            <v>Nutritionists</v>
          </cell>
          <cell r="D607" t="str">
            <v>850</v>
          </cell>
          <cell r="E607" t="str">
            <v>48.0</v>
          </cell>
          <cell r="F607">
            <v>1992</v>
          </cell>
          <cell r="G607" t="str">
            <v>n/a</v>
          </cell>
          <cell r="K607" t="str">
            <v>Strong</v>
          </cell>
          <cell r="O607">
            <v>5</v>
          </cell>
          <cell r="Q607" t="str">
            <v>n/a</v>
          </cell>
          <cell r="X607" t="str">
            <v/>
          </cell>
          <cell r="Z607" t="str">
            <v>Very high skill</v>
          </cell>
          <cell r="AA607">
            <v>1</v>
          </cell>
          <cell r="AB607">
            <v>12</v>
          </cell>
          <cell r="AC607">
            <v>88</v>
          </cell>
          <cell r="AD607" t="str">
            <v>n/a</v>
          </cell>
          <cell r="AE607" t="str">
            <v>n/a</v>
          </cell>
          <cell r="AF607" t="str">
            <v>4</v>
          </cell>
          <cell r="AG607">
            <v>1</v>
          </cell>
          <cell r="AH607">
            <v>4</v>
          </cell>
          <cell r="AI607">
            <v>9</v>
          </cell>
        </row>
        <row r="608">
          <cell r="B608">
            <v>251211</v>
          </cell>
          <cell r="C608" t="str">
            <v>Medical Diagnostic Radiographers</v>
          </cell>
          <cell r="D608" t="str">
            <v>8,200</v>
          </cell>
          <cell r="E608" t="str">
            <v>71.0</v>
          </cell>
          <cell r="F608">
            <v>2354</v>
          </cell>
          <cell r="G608" t="str">
            <v>n/a</v>
          </cell>
          <cell r="K608" t="str">
            <v>Very strong</v>
          </cell>
          <cell r="O608">
            <v>7</v>
          </cell>
          <cell r="Q608" t="str">
            <v>n/a</v>
          </cell>
          <cell r="X608" t="str">
            <v/>
          </cell>
          <cell r="Z608" t="str">
            <v>Very high skill</v>
          </cell>
          <cell r="AA608">
            <v>1</v>
          </cell>
          <cell r="AB608">
            <v>33</v>
          </cell>
          <cell r="AC608">
            <v>67</v>
          </cell>
          <cell r="AD608" t="str">
            <v>n/a</v>
          </cell>
          <cell r="AE608" t="str">
            <v>n/a</v>
          </cell>
          <cell r="AF608" t="str">
            <v>4</v>
          </cell>
          <cell r="AG608">
            <v>2</v>
          </cell>
          <cell r="AH608">
            <v>5</v>
          </cell>
          <cell r="AI608">
            <v>7</v>
          </cell>
        </row>
        <row r="609">
          <cell r="B609">
            <v>251212</v>
          </cell>
          <cell r="C609" t="str">
            <v>Medical Radiation Therapists</v>
          </cell>
          <cell r="D609" t="str">
            <v>1,900</v>
          </cell>
          <cell r="E609" t="str">
            <v>73.0</v>
          </cell>
          <cell r="F609">
            <v>2354</v>
          </cell>
          <cell r="G609" t="str">
            <v>n/a</v>
          </cell>
          <cell r="K609" t="str">
            <v>Very strong</v>
          </cell>
          <cell r="O609">
            <v>7</v>
          </cell>
          <cell r="Q609" t="str">
            <v>n/a</v>
          </cell>
          <cell r="X609" t="str">
            <v/>
          </cell>
          <cell r="Z609" t="str">
            <v>Very high skill</v>
          </cell>
          <cell r="AA609">
            <v>1</v>
          </cell>
          <cell r="AB609">
            <v>25</v>
          </cell>
          <cell r="AC609">
            <v>75</v>
          </cell>
          <cell r="AD609" t="str">
            <v>n/a</v>
          </cell>
          <cell r="AE609" t="str">
            <v>n/a</v>
          </cell>
          <cell r="AF609" t="str">
            <v>4</v>
          </cell>
          <cell r="AG609">
            <v>1</v>
          </cell>
          <cell r="AH609">
            <v>5</v>
          </cell>
          <cell r="AI609">
            <v>8</v>
          </cell>
        </row>
        <row r="610">
          <cell r="B610">
            <v>251213</v>
          </cell>
          <cell r="C610" t="str">
            <v>Nuclear Medicine Technologists</v>
          </cell>
          <cell r="D610" t="str">
            <v>710</v>
          </cell>
          <cell r="E610" t="str">
            <v>76.0</v>
          </cell>
          <cell r="F610">
            <v>2354</v>
          </cell>
          <cell r="G610" t="str">
            <v>n/a</v>
          </cell>
          <cell r="K610" t="str">
            <v>Very strong</v>
          </cell>
          <cell r="O610">
            <v>8</v>
          </cell>
          <cell r="Q610" t="str">
            <v>n/a</v>
          </cell>
          <cell r="X610" t="str">
            <v/>
          </cell>
          <cell r="Z610" t="str">
            <v>Very high skill</v>
          </cell>
          <cell r="AA610">
            <v>1</v>
          </cell>
          <cell r="AB610">
            <v>32</v>
          </cell>
          <cell r="AC610">
            <v>68</v>
          </cell>
          <cell r="AD610" t="str">
            <v>n/a</v>
          </cell>
          <cell r="AE610" t="str">
            <v>n/a</v>
          </cell>
          <cell r="AF610" t="str">
            <v>4</v>
          </cell>
          <cell r="AG610">
            <v>1</v>
          </cell>
          <cell r="AH610">
            <v>5</v>
          </cell>
          <cell r="AI610">
            <v>7</v>
          </cell>
        </row>
        <row r="611">
          <cell r="B611">
            <v>251214</v>
          </cell>
          <cell r="C611" t="str">
            <v>Sonographers</v>
          </cell>
          <cell r="D611" t="str">
            <v>4,800</v>
          </cell>
          <cell r="E611" t="str">
            <v>56.0</v>
          </cell>
          <cell r="F611">
            <v>2354</v>
          </cell>
          <cell r="G611" t="str">
            <v>n/a</v>
          </cell>
          <cell r="K611" t="str">
            <v>Very strong</v>
          </cell>
          <cell r="O611">
            <v>6</v>
          </cell>
          <cell r="Q611" t="str">
            <v>n/a</v>
          </cell>
          <cell r="X611" t="str">
            <v/>
          </cell>
          <cell r="Z611" t="str">
            <v>Very high skill</v>
          </cell>
          <cell r="AA611">
            <v>1</v>
          </cell>
          <cell r="AB611">
            <v>24</v>
          </cell>
          <cell r="AC611">
            <v>76</v>
          </cell>
          <cell r="AD611" t="str">
            <v>n/a</v>
          </cell>
          <cell r="AE611" t="str">
            <v>n/a</v>
          </cell>
          <cell r="AF611" t="str">
            <v>4</v>
          </cell>
          <cell r="AG611">
            <v>1</v>
          </cell>
          <cell r="AH611">
            <v>5</v>
          </cell>
          <cell r="AI611">
            <v>8</v>
          </cell>
        </row>
        <row r="612">
          <cell r="B612">
            <v>251311</v>
          </cell>
          <cell r="C612" t="str">
            <v>Environmental Health Officers</v>
          </cell>
          <cell r="D612" t="str">
            <v>3,600</v>
          </cell>
          <cell r="E612" t="str">
            <v>76.0</v>
          </cell>
          <cell r="F612">
            <v>1914</v>
          </cell>
          <cell r="G612" t="str">
            <v>n/a</v>
          </cell>
          <cell r="K612" t="str">
            <v>Very strong</v>
          </cell>
          <cell r="O612">
            <v>8</v>
          </cell>
          <cell r="Q612" t="str">
            <v>n/a</v>
          </cell>
          <cell r="X612" t="str">
            <v/>
          </cell>
          <cell r="Z612" t="str">
            <v>Very high skill</v>
          </cell>
          <cell r="AA612">
            <v>1</v>
          </cell>
          <cell r="AB612">
            <v>47</v>
          </cell>
          <cell r="AC612">
            <v>54</v>
          </cell>
          <cell r="AD612" t="str">
            <v>n/a</v>
          </cell>
          <cell r="AE612" t="str">
            <v>n/a</v>
          </cell>
          <cell r="AF612" t="str">
            <v>4</v>
          </cell>
          <cell r="AG612">
            <v>1</v>
          </cell>
          <cell r="AH612">
            <v>5</v>
          </cell>
          <cell r="AI612">
            <v>5</v>
          </cell>
        </row>
        <row r="613">
          <cell r="B613">
            <v>251312</v>
          </cell>
          <cell r="C613" t="str">
            <v>Occupational Health and Safety Advisers</v>
          </cell>
          <cell r="D613" t="str">
            <v>16,200</v>
          </cell>
          <cell r="E613" t="str">
            <v>83.0</v>
          </cell>
          <cell r="F613">
            <v>1914</v>
          </cell>
          <cell r="G613" t="str">
            <v>n/a</v>
          </cell>
          <cell r="K613" t="str">
            <v>Very strong</v>
          </cell>
          <cell r="O613">
            <v>8</v>
          </cell>
          <cell r="Q613" t="str">
            <v>n/a</v>
          </cell>
          <cell r="X613" t="str">
            <v/>
          </cell>
          <cell r="Z613" t="str">
            <v>Very high skill</v>
          </cell>
          <cell r="AA613">
            <v>1</v>
          </cell>
          <cell r="AB613">
            <v>58</v>
          </cell>
          <cell r="AC613">
            <v>42</v>
          </cell>
          <cell r="AD613" t="str">
            <v>n/a</v>
          </cell>
          <cell r="AE613" t="str">
            <v>n/a</v>
          </cell>
          <cell r="AF613" t="str">
            <v>4</v>
          </cell>
          <cell r="AG613">
            <v>3</v>
          </cell>
          <cell r="AH613">
            <v>5</v>
          </cell>
          <cell r="AI613">
            <v>4</v>
          </cell>
        </row>
        <row r="614">
          <cell r="B614">
            <v>251411</v>
          </cell>
          <cell r="C614" t="str">
            <v>Optometrists</v>
          </cell>
          <cell r="D614" t="str">
            <v>4,200</v>
          </cell>
          <cell r="E614" t="str">
            <v>66.0</v>
          </cell>
          <cell r="F614" t="str">
            <v>n/a</v>
          </cell>
          <cell r="G614" t="str">
            <v>n/a</v>
          </cell>
          <cell r="K614" t="str">
            <v>Very strong</v>
          </cell>
          <cell r="O614">
            <v>7</v>
          </cell>
          <cell r="Q614" t="str">
            <v>n/a</v>
          </cell>
          <cell r="X614" t="str">
            <v/>
          </cell>
          <cell r="Z614" t="str">
            <v>Very high skill</v>
          </cell>
          <cell r="AA614">
            <v>1</v>
          </cell>
          <cell r="AB614">
            <v>48</v>
          </cell>
          <cell r="AC614">
            <v>53</v>
          </cell>
          <cell r="AD614" t="str">
            <v>n/a</v>
          </cell>
          <cell r="AE614" t="str">
            <v>n/a</v>
          </cell>
          <cell r="AF614" t="str">
            <v>n/a</v>
          </cell>
          <cell r="AG614">
            <v>1</v>
          </cell>
          <cell r="AH614">
            <v>5</v>
          </cell>
          <cell r="AI614">
            <v>5</v>
          </cell>
        </row>
        <row r="615">
          <cell r="B615">
            <v>251412</v>
          </cell>
          <cell r="C615" t="str">
            <v>Orthoptists</v>
          </cell>
          <cell r="D615" t="str">
            <v>830</v>
          </cell>
          <cell r="E615" t="str">
            <v>49.0</v>
          </cell>
          <cell r="F615" t="str">
            <v>n/a</v>
          </cell>
          <cell r="G615" t="str">
            <v>n/a</v>
          </cell>
          <cell r="K615" t="str">
            <v>Very strong</v>
          </cell>
          <cell r="O615">
            <v>5</v>
          </cell>
          <cell r="Q615" t="str">
            <v>n/a</v>
          </cell>
          <cell r="X615" t="str">
            <v/>
          </cell>
          <cell r="Z615" t="str">
            <v>Very high skill</v>
          </cell>
          <cell r="AA615">
            <v>1</v>
          </cell>
          <cell r="AB615">
            <v>12</v>
          </cell>
          <cell r="AC615">
            <v>89</v>
          </cell>
          <cell r="AD615" t="str">
            <v>n/a</v>
          </cell>
          <cell r="AE615" t="str">
            <v>n/a</v>
          </cell>
          <cell r="AF615" t="str">
            <v>n/a</v>
          </cell>
          <cell r="AG615">
            <v>1</v>
          </cell>
          <cell r="AH615">
            <v>5</v>
          </cell>
          <cell r="AI615">
            <v>9</v>
          </cell>
        </row>
        <row r="616">
          <cell r="B616">
            <v>251511</v>
          </cell>
          <cell r="C616" t="str">
            <v>Hospital Pharmacists</v>
          </cell>
          <cell r="D616" t="str">
            <v>3,700</v>
          </cell>
          <cell r="E616" t="str">
            <v>73.0</v>
          </cell>
          <cell r="F616">
            <v>1862</v>
          </cell>
          <cell r="G616" t="str">
            <v>n/a</v>
          </cell>
          <cell r="K616" t="str">
            <v>Moderate</v>
          </cell>
          <cell r="O616">
            <v>7</v>
          </cell>
          <cell r="Q616" t="str">
            <v>n/a</v>
          </cell>
          <cell r="X616" t="str">
            <v/>
          </cell>
          <cell r="Z616" t="str">
            <v>Very high skill</v>
          </cell>
          <cell r="AA616">
            <v>1</v>
          </cell>
          <cell r="AB616">
            <v>21</v>
          </cell>
          <cell r="AC616">
            <v>79</v>
          </cell>
          <cell r="AD616" t="str">
            <v>n/a</v>
          </cell>
          <cell r="AE616" t="str">
            <v>n/a</v>
          </cell>
          <cell r="AF616" t="str">
            <v>5</v>
          </cell>
          <cell r="AG616">
            <v>1</v>
          </cell>
          <cell r="AH616">
            <v>3</v>
          </cell>
          <cell r="AI616">
            <v>8</v>
          </cell>
        </row>
        <row r="617">
          <cell r="B617">
            <v>251512</v>
          </cell>
          <cell r="C617" t="str">
            <v>Industrial Pharmacists</v>
          </cell>
          <cell r="D617" t="str">
            <v>830</v>
          </cell>
          <cell r="E617" t="str">
            <v>84.0</v>
          </cell>
          <cell r="F617">
            <v>1862</v>
          </cell>
          <cell r="G617" t="str">
            <v>n/a</v>
          </cell>
          <cell r="K617" t="str">
            <v>Moderate</v>
          </cell>
          <cell r="O617">
            <v>8</v>
          </cell>
          <cell r="Q617" t="str">
            <v>n/a</v>
          </cell>
          <cell r="X617" t="str">
            <v/>
          </cell>
          <cell r="Z617" t="str">
            <v>Very high skill</v>
          </cell>
          <cell r="AA617">
            <v>1</v>
          </cell>
          <cell r="AB617">
            <v>46</v>
          </cell>
          <cell r="AC617">
            <v>54</v>
          </cell>
          <cell r="AD617" t="str">
            <v>n/a</v>
          </cell>
          <cell r="AE617" t="str">
            <v>n/a</v>
          </cell>
          <cell r="AF617" t="str">
            <v>5</v>
          </cell>
          <cell r="AG617">
            <v>1</v>
          </cell>
          <cell r="AH617">
            <v>3</v>
          </cell>
          <cell r="AI617">
            <v>5</v>
          </cell>
        </row>
        <row r="618">
          <cell r="B618">
            <v>251513</v>
          </cell>
          <cell r="C618" t="str">
            <v>Retail Pharmacists</v>
          </cell>
          <cell r="D618" t="str">
            <v>18,800</v>
          </cell>
          <cell r="E618" t="str">
            <v>66.0</v>
          </cell>
          <cell r="F618">
            <v>1862</v>
          </cell>
          <cell r="G618" t="str">
            <v>n/a</v>
          </cell>
          <cell r="K618" t="str">
            <v>Moderate</v>
          </cell>
          <cell r="O618">
            <v>7</v>
          </cell>
          <cell r="Q618" t="str">
            <v>n/a</v>
          </cell>
          <cell r="X618" t="str">
            <v/>
          </cell>
          <cell r="Z618" t="str">
            <v>Very high skill</v>
          </cell>
          <cell r="AA618">
            <v>1</v>
          </cell>
          <cell r="AB618">
            <v>41</v>
          </cell>
          <cell r="AC618">
            <v>59</v>
          </cell>
          <cell r="AD618" t="str">
            <v>n/a</v>
          </cell>
          <cell r="AE618" t="str">
            <v>n/a</v>
          </cell>
          <cell r="AF618" t="str">
            <v>5</v>
          </cell>
          <cell r="AG618">
            <v>3</v>
          </cell>
          <cell r="AH618">
            <v>3</v>
          </cell>
          <cell r="AI618">
            <v>6</v>
          </cell>
        </row>
        <row r="619">
          <cell r="B619">
            <v>251911</v>
          </cell>
          <cell r="C619" t="str">
            <v>Health Promotion Officers</v>
          </cell>
          <cell r="D619" t="str">
            <v>4,700</v>
          </cell>
          <cell r="E619" t="str">
            <v>57.0</v>
          </cell>
          <cell r="F619">
            <v>1876</v>
          </cell>
          <cell r="G619" t="str">
            <v>n/a</v>
          </cell>
          <cell r="K619" t="str">
            <v>Strong</v>
          </cell>
          <cell r="O619">
            <v>6</v>
          </cell>
          <cell r="Q619" t="str">
            <v>n/a</v>
          </cell>
          <cell r="X619" t="str">
            <v/>
          </cell>
          <cell r="Z619" t="str">
            <v>Very high skill</v>
          </cell>
          <cell r="AA619">
            <v>1</v>
          </cell>
          <cell r="AB619">
            <v>17</v>
          </cell>
          <cell r="AC619">
            <v>83</v>
          </cell>
          <cell r="AD619" t="str">
            <v>n/a</v>
          </cell>
          <cell r="AE619" t="str">
            <v>n/a</v>
          </cell>
          <cell r="AF619" t="str">
            <v>5</v>
          </cell>
          <cell r="AG619">
            <v>1</v>
          </cell>
          <cell r="AH619">
            <v>4</v>
          </cell>
          <cell r="AI619">
            <v>8</v>
          </cell>
        </row>
        <row r="620">
          <cell r="B620">
            <v>251912</v>
          </cell>
          <cell r="C620" t="str">
            <v>Orthotists and Prosthetists</v>
          </cell>
          <cell r="D620" t="str">
            <v>410</v>
          </cell>
          <cell r="E620" t="str">
            <v>76.0</v>
          </cell>
          <cell r="F620">
            <v>1876</v>
          </cell>
          <cell r="G620" t="str">
            <v>n/a</v>
          </cell>
          <cell r="K620" t="str">
            <v>Strong</v>
          </cell>
          <cell r="O620">
            <v>8</v>
          </cell>
          <cell r="Q620" t="str">
            <v>n/a</v>
          </cell>
          <cell r="X620" t="str">
            <v/>
          </cell>
          <cell r="Z620" t="str">
            <v>Very high skill</v>
          </cell>
          <cell r="AA620">
            <v>1</v>
          </cell>
          <cell r="AB620">
            <v>56</v>
          </cell>
          <cell r="AC620">
            <v>43</v>
          </cell>
          <cell r="AD620" t="str">
            <v>n/a</v>
          </cell>
          <cell r="AE620" t="str">
            <v>n/a</v>
          </cell>
          <cell r="AF620" t="str">
            <v>5</v>
          </cell>
          <cell r="AG620">
            <v>1</v>
          </cell>
          <cell r="AH620">
            <v>4</v>
          </cell>
          <cell r="AI620">
            <v>4</v>
          </cell>
        </row>
        <row r="621">
          <cell r="B621">
            <v>251999</v>
          </cell>
          <cell r="C621" t="str">
            <v>Genetic Counsellors (and Other Health Professionals not covered elsewhere)</v>
          </cell>
          <cell r="D621" t="str">
            <v>400</v>
          </cell>
          <cell r="E621" t="str">
            <v>58.0</v>
          </cell>
          <cell r="F621">
            <v>1876</v>
          </cell>
          <cell r="G621" t="str">
            <v>n/a</v>
          </cell>
          <cell r="K621" t="str">
            <v>Strong</v>
          </cell>
          <cell r="O621">
            <v>6</v>
          </cell>
          <cell r="Q621" t="str">
            <v>n/a</v>
          </cell>
          <cell r="X621" t="str">
            <v/>
          </cell>
          <cell r="Z621" t="str">
            <v>Very high skill</v>
          </cell>
          <cell r="AA621">
            <v>1</v>
          </cell>
          <cell r="AB621">
            <v>21</v>
          </cell>
          <cell r="AC621">
            <v>78</v>
          </cell>
          <cell r="AD621" t="str">
            <v>n/a</v>
          </cell>
          <cell r="AE621" t="str">
            <v>n/a</v>
          </cell>
          <cell r="AF621" t="str">
            <v>5</v>
          </cell>
          <cell r="AG621">
            <v>1</v>
          </cell>
          <cell r="AH621">
            <v>4</v>
          </cell>
          <cell r="AI621">
            <v>8</v>
          </cell>
        </row>
        <row r="622">
          <cell r="B622">
            <v>252111</v>
          </cell>
          <cell r="C622" t="str">
            <v>Chiropractors</v>
          </cell>
          <cell r="D622" t="str">
            <v>3,700</v>
          </cell>
          <cell r="E622" t="str">
            <v>51.0</v>
          </cell>
          <cell r="F622" t="str">
            <v>n/a</v>
          </cell>
          <cell r="G622" t="str">
            <v>n/a</v>
          </cell>
          <cell r="K622" t="str">
            <v>Moderate</v>
          </cell>
          <cell r="O622">
            <v>5</v>
          </cell>
          <cell r="Q622" t="str">
            <v>n/a</v>
          </cell>
          <cell r="X622" t="str">
            <v/>
          </cell>
          <cell r="Z622" t="str">
            <v>Very high skill</v>
          </cell>
          <cell r="AA622">
            <v>1</v>
          </cell>
          <cell r="AB622">
            <v>61</v>
          </cell>
          <cell r="AC622">
            <v>39</v>
          </cell>
          <cell r="AD622" t="str">
            <v>n/a</v>
          </cell>
          <cell r="AE622" t="str">
            <v>n/a</v>
          </cell>
          <cell r="AF622" t="str">
            <v>n/a</v>
          </cell>
          <cell r="AG622">
            <v>1</v>
          </cell>
          <cell r="AH622">
            <v>3</v>
          </cell>
          <cell r="AI622">
            <v>4</v>
          </cell>
        </row>
        <row r="623">
          <cell r="B623">
            <v>252112</v>
          </cell>
          <cell r="C623" t="str">
            <v>Osteopaths</v>
          </cell>
          <cell r="D623" t="str">
            <v>1,500</v>
          </cell>
          <cell r="E623" t="str">
            <v>54.0</v>
          </cell>
          <cell r="F623" t="str">
            <v>n/a</v>
          </cell>
          <cell r="G623" t="str">
            <v>n/a</v>
          </cell>
          <cell r="K623" t="str">
            <v>Moderate</v>
          </cell>
          <cell r="O623">
            <v>5</v>
          </cell>
          <cell r="Q623" t="str">
            <v>n/a</v>
          </cell>
          <cell r="X623" t="str">
            <v/>
          </cell>
          <cell r="Z623" t="str">
            <v>Very high skill</v>
          </cell>
          <cell r="AA623">
            <v>1</v>
          </cell>
          <cell r="AB623">
            <v>45</v>
          </cell>
          <cell r="AC623">
            <v>56</v>
          </cell>
          <cell r="AD623" t="str">
            <v>n/a</v>
          </cell>
          <cell r="AE623" t="str">
            <v>n/a</v>
          </cell>
          <cell r="AF623" t="str">
            <v>n/a</v>
          </cell>
          <cell r="AG623">
            <v>1</v>
          </cell>
          <cell r="AH623">
            <v>3</v>
          </cell>
          <cell r="AI623">
            <v>6</v>
          </cell>
        </row>
        <row r="624">
          <cell r="B624">
            <v>252211</v>
          </cell>
          <cell r="C624" t="str">
            <v>Acupuncturists</v>
          </cell>
          <cell r="D624" t="str">
            <v>1,400</v>
          </cell>
          <cell r="E624" t="str">
            <v>44.0</v>
          </cell>
          <cell r="F624" t="str">
            <v>n/a</v>
          </cell>
          <cell r="G624" t="str">
            <v>n/a</v>
          </cell>
          <cell r="K624" t="str">
            <v>Very strong</v>
          </cell>
          <cell r="O624">
            <v>4</v>
          </cell>
          <cell r="Q624" t="str">
            <v>n/a</v>
          </cell>
          <cell r="X624" t="str">
            <v/>
          </cell>
          <cell r="Z624" t="str">
            <v>Very high skill</v>
          </cell>
          <cell r="AA624">
            <v>1</v>
          </cell>
          <cell r="AB624">
            <v>47</v>
          </cell>
          <cell r="AC624">
            <v>53</v>
          </cell>
          <cell r="AD624" t="str">
            <v>n/a</v>
          </cell>
          <cell r="AE624" t="str">
            <v>n/a</v>
          </cell>
          <cell r="AF624" t="str">
            <v>n/a</v>
          </cell>
          <cell r="AG624">
            <v>1</v>
          </cell>
          <cell r="AH624">
            <v>5</v>
          </cell>
          <cell r="AI624">
            <v>5</v>
          </cell>
        </row>
        <row r="625">
          <cell r="B625">
            <v>252212</v>
          </cell>
          <cell r="C625" t="str">
            <v>Homoeopaths</v>
          </cell>
          <cell r="D625" t="str">
            <v>170</v>
          </cell>
          <cell r="E625" t="str">
            <v>25.0</v>
          </cell>
          <cell r="F625" t="str">
            <v>n/a</v>
          </cell>
          <cell r="G625" t="str">
            <v>n/a</v>
          </cell>
          <cell r="K625" t="str">
            <v>Very strong</v>
          </cell>
          <cell r="O625">
            <v>3</v>
          </cell>
          <cell r="Q625" t="str">
            <v>n/a</v>
          </cell>
          <cell r="X625" t="str">
            <v/>
          </cell>
          <cell r="Z625" t="str">
            <v>Very high skill</v>
          </cell>
          <cell r="AA625">
            <v>1</v>
          </cell>
          <cell r="AB625">
            <v>17</v>
          </cell>
          <cell r="AC625">
            <v>84</v>
          </cell>
          <cell r="AD625" t="str">
            <v>n/a</v>
          </cell>
          <cell r="AE625" t="str">
            <v>n/a</v>
          </cell>
          <cell r="AF625" t="str">
            <v>n/a</v>
          </cell>
          <cell r="AG625">
            <v>1</v>
          </cell>
          <cell r="AH625">
            <v>5</v>
          </cell>
          <cell r="AI625">
            <v>8</v>
          </cell>
        </row>
        <row r="626">
          <cell r="B626">
            <v>252213</v>
          </cell>
          <cell r="C626" t="str">
            <v>Naturopaths</v>
          </cell>
          <cell r="D626" t="str">
            <v>2,800</v>
          </cell>
          <cell r="E626" t="str">
            <v>32.0</v>
          </cell>
          <cell r="F626" t="str">
            <v>n/a</v>
          </cell>
          <cell r="G626" t="str">
            <v>n/a</v>
          </cell>
          <cell r="K626" t="str">
            <v>Very strong</v>
          </cell>
          <cell r="O626">
            <v>3</v>
          </cell>
          <cell r="Q626" t="str">
            <v>n/a</v>
          </cell>
          <cell r="X626" t="str">
            <v/>
          </cell>
          <cell r="Z626" t="str">
            <v>Very high skill</v>
          </cell>
          <cell r="AA626">
            <v>1</v>
          </cell>
          <cell r="AB626">
            <v>16</v>
          </cell>
          <cell r="AC626">
            <v>84</v>
          </cell>
          <cell r="AD626" t="str">
            <v>n/a</v>
          </cell>
          <cell r="AE626" t="str">
            <v>n/a</v>
          </cell>
          <cell r="AF626" t="str">
            <v>n/a</v>
          </cell>
          <cell r="AG626">
            <v>1</v>
          </cell>
          <cell r="AH626">
            <v>5</v>
          </cell>
          <cell r="AI626">
            <v>8</v>
          </cell>
        </row>
        <row r="627">
          <cell r="B627">
            <v>252214</v>
          </cell>
          <cell r="C627" t="str">
            <v>Chinese Medicine Practitioners</v>
          </cell>
          <cell r="D627" t="str">
            <v>1,000</v>
          </cell>
          <cell r="E627" t="str">
            <v>51.0</v>
          </cell>
          <cell r="F627" t="str">
            <v>n/a</v>
          </cell>
          <cell r="G627" t="str">
            <v>n/a</v>
          </cell>
          <cell r="K627" t="str">
            <v>Very strong</v>
          </cell>
          <cell r="O627">
            <v>5</v>
          </cell>
          <cell r="Q627" t="str">
            <v>n/a</v>
          </cell>
          <cell r="X627" t="str">
            <v/>
          </cell>
          <cell r="Z627" t="str">
            <v>Very high skill</v>
          </cell>
          <cell r="AA627">
            <v>1</v>
          </cell>
          <cell r="AB627">
            <v>47</v>
          </cell>
          <cell r="AC627">
            <v>53</v>
          </cell>
          <cell r="AD627" t="str">
            <v>n/a</v>
          </cell>
          <cell r="AE627" t="str">
            <v>n/a</v>
          </cell>
          <cell r="AF627" t="str">
            <v>n/a</v>
          </cell>
          <cell r="AG627">
            <v>1</v>
          </cell>
          <cell r="AH627">
            <v>5</v>
          </cell>
          <cell r="AI627">
            <v>5</v>
          </cell>
        </row>
        <row r="628">
          <cell r="B628">
            <v>252299</v>
          </cell>
          <cell r="C628" t="str">
            <v>Music, Dance, Drama, Play, Hypnotic, and Related Therapists</v>
          </cell>
          <cell r="D628" t="str">
            <v>920</v>
          </cell>
          <cell r="E628" t="str">
            <v>28.0</v>
          </cell>
          <cell r="F628" t="str">
            <v>n/a</v>
          </cell>
          <cell r="G628" t="str">
            <v>n/a</v>
          </cell>
          <cell r="K628" t="str">
            <v>Very strong</v>
          </cell>
          <cell r="O628">
            <v>3</v>
          </cell>
          <cell r="Q628" t="str">
            <v>n/a</v>
          </cell>
          <cell r="X628" t="str">
            <v/>
          </cell>
          <cell r="Z628" t="str">
            <v>Very high skill</v>
          </cell>
          <cell r="AA628">
            <v>1</v>
          </cell>
          <cell r="AB628">
            <v>20</v>
          </cell>
          <cell r="AC628">
            <v>80</v>
          </cell>
          <cell r="AD628" t="str">
            <v>n/a</v>
          </cell>
          <cell r="AE628" t="str">
            <v>n/a</v>
          </cell>
          <cell r="AF628" t="str">
            <v>n/a</v>
          </cell>
          <cell r="AG628">
            <v>1</v>
          </cell>
          <cell r="AH628">
            <v>5</v>
          </cell>
          <cell r="AI628">
            <v>8</v>
          </cell>
        </row>
        <row r="629">
          <cell r="B629">
            <v>252311</v>
          </cell>
          <cell r="C629" t="str">
            <v>Dental Specialists (including Orthodontists)</v>
          </cell>
          <cell r="D629" t="str">
            <v>1,200</v>
          </cell>
          <cell r="E629" t="str">
            <v>71.0</v>
          </cell>
          <cell r="F629">
            <v>1742</v>
          </cell>
          <cell r="G629" t="str">
            <v>n/a</v>
          </cell>
          <cell r="K629" t="str">
            <v>Very strong</v>
          </cell>
          <cell r="O629">
            <v>7</v>
          </cell>
          <cell r="Q629" t="str">
            <v>n/a</v>
          </cell>
          <cell r="X629" t="str">
            <v/>
          </cell>
          <cell r="Z629" t="str">
            <v>Very high skill</v>
          </cell>
          <cell r="AA629">
            <v>1</v>
          </cell>
          <cell r="AB629">
            <v>73</v>
          </cell>
          <cell r="AC629">
            <v>27</v>
          </cell>
          <cell r="AD629" t="str">
            <v>n/a</v>
          </cell>
          <cell r="AE629" t="str">
            <v>n/a</v>
          </cell>
          <cell r="AF629" t="str">
            <v>4</v>
          </cell>
          <cell r="AG629">
            <v>1</v>
          </cell>
          <cell r="AH629">
            <v>5</v>
          </cell>
          <cell r="AI629">
            <v>3</v>
          </cell>
        </row>
        <row r="630">
          <cell r="B630">
            <v>252312</v>
          </cell>
          <cell r="C630" t="str">
            <v>Dentists</v>
          </cell>
          <cell r="D630" t="str">
            <v>11,900</v>
          </cell>
          <cell r="E630" t="str">
            <v>63.0</v>
          </cell>
          <cell r="F630">
            <v>1742</v>
          </cell>
          <cell r="G630" t="str">
            <v>n/a</v>
          </cell>
          <cell r="K630" t="str">
            <v>Very strong</v>
          </cell>
          <cell r="O630">
            <v>6</v>
          </cell>
          <cell r="Q630" t="str">
            <v>n/a</v>
          </cell>
          <cell r="X630" t="str">
            <v/>
          </cell>
          <cell r="Z630" t="str">
            <v>Very high skill</v>
          </cell>
          <cell r="AA630">
            <v>1</v>
          </cell>
          <cell r="AB630">
            <v>56</v>
          </cell>
          <cell r="AC630">
            <v>44</v>
          </cell>
          <cell r="AD630" t="str">
            <v>n/a</v>
          </cell>
          <cell r="AE630" t="str">
            <v>n/a</v>
          </cell>
          <cell r="AF630" t="str">
            <v>4</v>
          </cell>
          <cell r="AG630">
            <v>3</v>
          </cell>
          <cell r="AH630">
            <v>5</v>
          </cell>
          <cell r="AI630">
            <v>4</v>
          </cell>
        </row>
        <row r="631">
          <cell r="B631">
            <v>252711</v>
          </cell>
          <cell r="C631" t="str">
            <v>Audiologists</v>
          </cell>
          <cell r="D631" t="str">
            <v>1,900</v>
          </cell>
          <cell r="E631" t="str">
            <v>65.0</v>
          </cell>
          <cell r="F631">
            <v>1827</v>
          </cell>
          <cell r="G631" t="str">
            <v>n/a</v>
          </cell>
          <cell r="K631" t="str">
            <v>Very strong</v>
          </cell>
          <cell r="O631">
            <v>7</v>
          </cell>
          <cell r="Q631" t="str">
            <v>n/a</v>
          </cell>
          <cell r="X631" t="str">
            <v/>
          </cell>
          <cell r="Z631" t="str">
            <v>Very high skill</v>
          </cell>
          <cell r="AA631">
            <v>1</v>
          </cell>
          <cell r="AB631">
            <v>24</v>
          </cell>
          <cell r="AC631">
            <v>76</v>
          </cell>
          <cell r="AD631" t="str">
            <v>n/a</v>
          </cell>
          <cell r="AE631" t="str">
            <v>n/a</v>
          </cell>
          <cell r="AF631" t="str">
            <v>4</v>
          </cell>
          <cell r="AG631">
            <v>1</v>
          </cell>
          <cell r="AH631">
            <v>5</v>
          </cell>
          <cell r="AI631">
            <v>8</v>
          </cell>
        </row>
        <row r="632">
          <cell r="B632">
            <v>252712</v>
          </cell>
          <cell r="C632" t="str">
            <v>Speech Pathologists</v>
          </cell>
          <cell r="D632" t="str">
            <v>7,300</v>
          </cell>
          <cell r="E632" t="str">
            <v>56.0</v>
          </cell>
          <cell r="F632">
            <v>1827</v>
          </cell>
          <cell r="G632" t="str">
            <v>n/a</v>
          </cell>
          <cell r="K632" t="str">
            <v>Very strong</v>
          </cell>
          <cell r="O632">
            <v>6</v>
          </cell>
          <cell r="Q632" t="str">
            <v>n/a</v>
          </cell>
          <cell r="X632" t="str">
            <v/>
          </cell>
          <cell r="Z632" t="str">
            <v>Very high skill</v>
          </cell>
          <cell r="AA632">
            <v>1</v>
          </cell>
          <cell r="AB632">
            <v>3</v>
          </cell>
          <cell r="AC632">
            <v>97</v>
          </cell>
          <cell r="AD632" t="str">
            <v>n/a</v>
          </cell>
          <cell r="AE632" t="str">
            <v>n/a</v>
          </cell>
          <cell r="AF632" t="str">
            <v>4</v>
          </cell>
          <cell r="AG632">
            <v>2</v>
          </cell>
          <cell r="AH632">
            <v>5</v>
          </cell>
          <cell r="AI632">
            <v>9</v>
          </cell>
        </row>
        <row r="633">
          <cell r="B633">
            <v>253111</v>
          </cell>
          <cell r="C633" t="str">
            <v>General Practitioners</v>
          </cell>
          <cell r="D633" t="str">
            <v>42,600</v>
          </cell>
          <cell r="E633" t="str">
            <v>72.0</v>
          </cell>
          <cell r="F633">
            <v>2459</v>
          </cell>
          <cell r="G633" t="str">
            <v>n/a</v>
          </cell>
          <cell r="K633" t="str">
            <v>Very strong</v>
          </cell>
          <cell r="O633">
            <v>7</v>
          </cell>
          <cell r="Q633" t="str">
            <v>n/a</v>
          </cell>
          <cell r="X633" t="str">
            <v/>
          </cell>
          <cell r="Z633" t="str">
            <v>Very high skill</v>
          </cell>
          <cell r="AA633">
            <v>1</v>
          </cell>
          <cell r="AB633">
            <v>55</v>
          </cell>
          <cell r="AC633">
            <v>45</v>
          </cell>
          <cell r="AD633" t="str">
            <v>n/a</v>
          </cell>
          <cell r="AE633" t="str">
            <v>n/a</v>
          </cell>
          <cell r="AF633" t="str">
            <v>5</v>
          </cell>
          <cell r="AG633">
            <v>4</v>
          </cell>
          <cell r="AH633">
            <v>5</v>
          </cell>
          <cell r="AI633">
            <v>5</v>
          </cell>
        </row>
        <row r="634">
          <cell r="B634">
            <v>253112</v>
          </cell>
          <cell r="C634" t="str">
            <v>Resident Medical Officers</v>
          </cell>
          <cell r="D634" t="str">
            <v>11,500</v>
          </cell>
          <cell r="E634" t="str">
            <v>90.0</v>
          </cell>
          <cell r="F634">
            <v>2459</v>
          </cell>
          <cell r="G634" t="str">
            <v>n/a</v>
          </cell>
          <cell r="K634" t="str">
            <v>Very strong</v>
          </cell>
          <cell r="O634">
            <v>9</v>
          </cell>
          <cell r="Q634" t="str">
            <v>n/a</v>
          </cell>
          <cell r="X634" t="str">
            <v/>
          </cell>
          <cell r="Z634" t="str">
            <v>Very high skill</v>
          </cell>
          <cell r="AA634">
            <v>1</v>
          </cell>
          <cell r="AB634">
            <v>49</v>
          </cell>
          <cell r="AC634">
            <v>51</v>
          </cell>
          <cell r="AD634" t="str">
            <v>n/a</v>
          </cell>
          <cell r="AE634" t="str">
            <v>n/a</v>
          </cell>
          <cell r="AF634" t="str">
            <v>5</v>
          </cell>
          <cell r="AG634">
            <v>3</v>
          </cell>
          <cell r="AH634">
            <v>5</v>
          </cell>
          <cell r="AI634">
            <v>5</v>
          </cell>
        </row>
        <row r="635">
          <cell r="B635">
            <v>253311</v>
          </cell>
          <cell r="C635" t="str">
            <v>Specialist Physicians (General Medicine)</v>
          </cell>
          <cell r="D635" t="str">
            <v>670</v>
          </cell>
          <cell r="E635" t="str">
            <v>79.0</v>
          </cell>
          <cell r="F635">
            <v>4976</v>
          </cell>
          <cell r="G635" t="str">
            <v>n/a</v>
          </cell>
          <cell r="K635" t="str">
            <v>Strong</v>
          </cell>
          <cell r="O635">
            <v>8</v>
          </cell>
          <cell r="Q635" t="str">
            <v>n/a</v>
          </cell>
          <cell r="X635" t="str">
            <v/>
          </cell>
          <cell r="Z635" t="str">
            <v>Very high skill</v>
          </cell>
          <cell r="AA635">
            <v>1</v>
          </cell>
          <cell r="AB635">
            <v>73</v>
          </cell>
          <cell r="AC635">
            <v>27</v>
          </cell>
          <cell r="AD635" t="str">
            <v>n/a</v>
          </cell>
          <cell r="AE635" t="str">
            <v>n/a</v>
          </cell>
          <cell r="AF635" t="str">
            <v>5</v>
          </cell>
          <cell r="AG635">
            <v>1</v>
          </cell>
          <cell r="AH635">
            <v>4</v>
          </cell>
          <cell r="AI635">
            <v>3</v>
          </cell>
        </row>
        <row r="636">
          <cell r="B636">
            <v>253312</v>
          </cell>
          <cell r="C636" t="str">
            <v>Cardiologists</v>
          </cell>
          <cell r="D636" t="str">
            <v>810</v>
          </cell>
          <cell r="E636" t="str">
            <v>87.0</v>
          </cell>
          <cell r="F636">
            <v>4976</v>
          </cell>
          <cell r="G636" t="str">
            <v>n/a</v>
          </cell>
          <cell r="K636" t="str">
            <v>Strong</v>
          </cell>
          <cell r="O636">
            <v>9</v>
          </cell>
          <cell r="Q636" t="str">
            <v>n/a</v>
          </cell>
          <cell r="X636" t="str">
            <v/>
          </cell>
          <cell r="Z636" t="str">
            <v>Very high skill</v>
          </cell>
          <cell r="AA636">
            <v>1</v>
          </cell>
          <cell r="AB636">
            <v>85</v>
          </cell>
          <cell r="AC636">
            <v>16</v>
          </cell>
          <cell r="AD636" t="str">
            <v>n/a</v>
          </cell>
          <cell r="AE636" t="str">
            <v>n/a</v>
          </cell>
          <cell r="AF636" t="str">
            <v>5</v>
          </cell>
          <cell r="AG636">
            <v>1</v>
          </cell>
          <cell r="AH636">
            <v>4</v>
          </cell>
          <cell r="AI636">
            <v>2</v>
          </cell>
        </row>
        <row r="637">
          <cell r="B637">
            <v>253313</v>
          </cell>
          <cell r="C637" t="str">
            <v>Clinical Haematologists</v>
          </cell>
          <cell r="D637" t="str">
            <v>130</v>
          </cell>
          <cell r="E637" t="str">
            <v>79.0</v>
          </cell>
          <cell r="F637">
            <v>4976</v>
          </cell>
          <cell r="G637" t="str">
            <v>n/a</v>
          </cell>
          <cell r="K637" t="str">
            <v>Strong</v>
          </cell>
          <cell r="O637">
            <v>8</v>
          </cell>
          <cell r="Q637" t="str">
            <v>n/a</v>
          </cell>
          <cell r="X637" t="str">
            <v/>
          </cell>
          <cell r="Z637" t="str">
            <v>Very high skill</v>
          </cell>
          <cell r="AA637">
            <v>1</v>
          </cell>
          <cell r="AB637">
            <v>69</v>
          </cell>
          <cell r="AC637">
            <v>30</v>
          </cell>
          <cell r="AD637" t="str">
            <v>n/a</v>
          </cell>
          <cell r="AE637" t="str">
            <v>n/a</v>
          </cell>
          <cell r="AF637" t="str">
            <v>5</v>
          </cell>
          <cell r="AG637">
            <v>1</v>
          </cell>
          <cell r="AH637">
            <v>4</v>
          </cell>
          <cell r="AI637">
            <v>3</v>
          </cell>
        </row>
        <row r="638">
          <cell r="B638">
            <v>253314</v>
          </cell>
          <cell r="C638" t="str">
            <v>Medical Oncologists</v>
          </cell>
          <cell r="D638" t="str">
            <v>690</v>
          </cell>
          <cell r="E638" t="str">
            <v>82.0</v>
          </cell>
          <cell r="F638">
            <v>4976</v>
          </cell>
          <cell r="G638" t="str">
            <v>n/a</v>
          </cell>
          <cell r="K638" t="str">
            <v>Strong</v>
          </cell>
          <cell r="O638">
            <v>8</v>
          </cell>
          <cell r="Q638" t="str">
            <v>n/a</v>
          </cell>
          <cell r="X638" t="str">
            <v/>
          </cell>
          <cell r="Z638" t="str">
            <v>Very high skill</v>
          </cell>
          <cell r="AA638">
            <v>1</v>
          </cell>
          <cell r="AB638">
            <v>54</v>
          </cell>
          <cell r="AC638">
            <v>46</v>
          </cell>
          <cell r="AD638" t="str">
            <v>n/a</v>
          </cell>
          <cell r="AE638" t="str">
            <v>n/a</v>
          </cell>
          <cell r="AF638" t="str">
            <v>5</v>
          </cell>
          <cell r="AG638">
            <v>1</v>
          </cell>
          <cell r="AH638">
            <v>4</v>
          </cell>
          <cell r="AI638">
            <v>5</v>
          </cell>
        </row>
        <row r="639">
          <cell r="B639">
            <v>253315</v>
          </cell>
          <cell r="C639" t="str">
            <v>Endocrinologists</v>
          </cell>
          <cell r="D639" t="str">
            <v>210</v>
          </cell>
          <cell r="E639" t="str">
            <v>60.0</v>
          </cell>
          <cell r="F639">
            <v>4976</v>
          </cell>
          <cell r="G639" t="str">
            <v>n/a</v>
          </cell>
          <cell r="K639" t="str">
            <v>Strong</v>
          </cell>
          <cell r="O639">
            <v>6</v>
          </cell>
          <cell r="Q639" t="str">
            <v>n/a</v>
          </cell>
          <cell r="X639" t="str">
            <v/>
          </cell>
          <cell r="Z639" t="str">
            <v>Very high skill</v>
          </cell>
          <cell r="AA639">
            <v>1</v>
          </cell>
          <cell r="AB639">
            <v>36</v>
          </cell>
          <cell r="AC639">
            <v>65</v>
          </cell>
          <cell r="AD639" t="str">
            <v>n/a</v>
          </cell>
          <cell r="AE639" t="str">
            <v>n/a</v>
          </cell>
          <cell r="AF639" t="str">
            <v>5</v>
          </cell>
          <cell r="AG639">
            <v>1</v>
          </cell>
          <cell r="AH639">
            <v>4</v>
          </cell>
          <cell r="AI639">
            <v>7</v>
          </cell>
        </row>
        <row r="640">
          <cell r="B640">
            <v>253316</v>
          </cell>
          <cell r="C640" t="str">
            <v>Gastroenterologists</v>
          </cell>
          <cell r="D640" t="str">
            <v>360</v>
          </cell>
          <cell r="E640" t="str">
            <v>84.0</v>
          </cell>
          <cell r="F640">
            <v>4976</v>
          </cell>
          <cell r="G640" t="str">
            <v>n/a</v>
          </cell>
          <cell r="K640" t="str">
            <v>Strong</v>
          </cell>
          <cell r="O640">
            <v>8</v>
          </cell>
          <cell r="Q640" t="str">
            <v>n/a</v>
          </cell>
          <cell r="X640" t="str">
            <v/>
          </cell>
          <cell r="Z640" t="str">
            <v>Very high skill</v>
          </cell>
          <cell r="AA640">
            <v>1</v>
          </cell>
          <cell r="AB640">
            <v>75</v>
          </cell>
          <cell r="AC640">
            <v>26</v>
          </cell>
          <cell r="AD640" t="str">
            <v>n/a</v>
          </cell>
          <cell r="AE640" t="str">
            <v>n/a</v>
          </cell>
          <cell r="AF640" t="str">
            <v>5</v>
          </cell>
          <cell r="AG640">
            <v>1</v>
          </cell>
          <cell r="AH640">
            <v>4</v>
          </cell>
          <cell r="AI640">
            <v>3</v>
          </cell>
        </row>
        <row r="641">
          <cell r="B641">
            <v>253317</v>
          </cell>
          <cell r="C641" t="str">
            <v>Intensive Care Specialists</v>
          </cell>
          <cell r="D641" t="str">
            <v>650</v>
          </cell>
          <cell r="E641" t="str">
            <v>93.0</v>
          </cell>
          <cell r="F641">
            <v>4976</v>
          </cell>
          <cell r="G641" t="str">
            <v>n/a</v>
          </cell>
          <cell r="K641" t="str">
            <v>Strong</v>
          </cell>
          <cell r="O641">
            <v>9</v>
          </cell>
          <cell r="Q641" t="str">
            <v>n/a</v>
          </cell>
          <cell r="X641" t="str">
            <v/>
          </cell>
          <cell r="Z641" t="str">
            <v>Very high skill</v>
          </cell>
          <cell r="AA641">
            <v>1</v>
          </cell>
          <cell r="AB641">
            <v>67</v>
          </cell>
          <cell r="AC641">
            <v>34</v>
          </cell>
          <cell r="AD641" t="str">
            <v>n/a</v>
          </cell>
          <cell r="AE641" t="str">
            <v>n/a</v>
          </cell>
          <cell r="AF641" t="str">
            <v>5</v>
          </cell>
          <cell r="AG641">
            <v>1</v>
          </cell>
          <cell r="AH641">
            <v>4</v>
          </cell>
          <cell r="AI641">
            <v>3</v>
          </cell>
        </row>
        <row r="642">
          <cell r="B642">
            <v>253318</v>
          </cell>
          <cell r="C642" t="str">
            <v>Neurologists</v>
          </cell>
          <cell r="D642" t="str">
            <v>370</v>
          </cell>
          <cell r="E642" t="str">
            <v>76.0</v>
          </cell>
          <cell r="F642">
            <v>4976</v>
          </cell>
          <cell r="G642" t="str">
            <v>n/a</v>
          </cell>
          <cell r="K642" t="str">
            <v>Strong</v>
          </cell>
          <cell r="O642">
            <v>8</v>
          </cell>
          <cell r="Q642" t="str">
            <v>n/a</v>
          </cell>
          <cell r="X642" t="str">
            <v/>
          </cell>
          <cell r="Z642" t="str">
            <v>Very high skill</v>
          </cell>
          <cell r="AA642">
            <v>1</v>
          </cell>
          <cell r="AB642">
            <v>69</v>
          </cell>
          <cell r="AC642">
            <v>32</v>
          </cell>
          <cell r="AD642" t="str">
            <v>n/a</v>
          </cell>
          <cell r="AE642" t="str">
            <v>n/a</v>
          </cell>
          <cell r="AF642" t="str">
            <v>5</v>
          </cell>
          <cell r="AG642">
            <v>1</v>
          </cell>
          <cell r="AH642">
            <v>4</v>
          </cell>
          <cell r="AI642">
            <v>3</v>
          </cell>
        </row>
        <row r="643">
          <cell r="B643">
            <v>253321</v>
          </cell>
          <cell r="C643" t="str">
            <v>Paediatricians</v>
          </cell>
          <cell r="D643" t="str">
            <v>1,700</v>
          </cell>
          <cell r="E643" t="str">
            <v>78.0</v>
          </cell>
          <cell r="F643">
            <v>4976</v>
          </cell>
          <cell r="G643" t="str">
            <v>n/a</v>
          </cell>
          <cell r="K643" t="str">
            <v>Strong</v>
          </cell>
          <cell r="O643">
            <v>8</v>
          </cell>
          <cell r="Q643" t="str">
            <v>n/a</v>
          </cell>
          <cell r="X643" t="str">
            <v/>
          </cell>
          <cell r="Z643" t="str">
            <v>Very high skill</v>
          </cell>
          <cell r="AA643">
            <v>1</v>
          </cell>
          <cell r="AB643">
            <v>40</v>
          </cell>
          <cell r="AC643">
            <v>60</v>
          </cell>
          <cell r="AD643" t="str">
            <v>n/a</v>
          </cell>
          <cell r="AE643" t="str">
            <v>n/a</v>
          </cell>
          <cell r="AF643" t="str">
            <v>5</v>
          </cell>
          <cell r="AG643">
            <v>1</v>
          </cell>
          <cell r="AH643">
            <v>4</v>
          </cell>
          <cell r="AI643">
            <v>6</v>
          </cell>
        </row>
        <row r="644">
          <cell r="B644">
            <v>253322</v>
          </cell>
          <cell r="C644" t="str">
            <v>Renal Medicine Specialists</v>
          </cell>
          <cell r="D644" t="str">
            <v>170</v>
          </cell>
          <cell r="E644" t="str">
            <v>78.0</v>
          </cell>
          <cell r="F644">
            <v>4976</v>
          </cell>
          <cell r="G644" t="str">
            <v>n/a</v>
          </cell>
          <cell r="K644" t="str">
            <v>Strong</v>
          </cell>
          <cell r="O644">
            <v>8</v>
          </cell>
          <cell r="Q644" t="str">
            <v>n/a</v>
          </cell>
          <cell r="X644" t="str">
            <v/>
          </cell>
          <cell r="Z644" t="str">
            <v>Very high skill</v>
          </cell>
          <cell r="AA644">
            <v>1</v>
          </cell>
          <cell r="AB644">
            <v>61</v>
          </cell>
          <cell r="AC644">
            <v>39</v>
          </cell>
          <cell r="AD644" t="str">
            <v>n/a</v>
          </cell>
          <cell r="AE644" t="str">
            <v>n/a</v>
          </cell>
          <cell r="AF644" t="str">
            <v>5</v>
          </cell>
          <cell r="AG644">
            <v>1</v>
          </cell>
          <cell r="AH644">
            <v>4</v>
          </cell>
          <cell r="AI644">
            <v>4</v>
          </cell>
        </row>
        <row r="645">
          <cell r="B645">
            <v>253323</v>
          </cell>
          <cell r="C645" t="str">
            <v>Rheumatologists</v>
          </cell>
          <cell r="D645" t="str">
            <v>140</v>
          </cell>
          <cell r="E645" t="str">
            <v>69.0</v>
          </cell>
          <cell r="F645">
            <v>4976</v>
          </cell>
          <cell r="G645" t="str">
            <v>n/a</v>
          </cell>
          <cell r="K645" t="str">
            <v>Strong</v>
          </cell>
          <cell r="O645">
            <v>7</v>
          </cell>
          <cell r="Q645" t="str">
            <v>n/a</v>
          </cell>
          <cell r="X645" t="str">
            <v/>
          </cell>
          <cell r="Z645" t="str">
            <v>Very high skill</v>
          </cell>
          <cell r="AA645">
            <v>1</v>
          </cell>
          <cell r="AB645">
            <v>50</v>
          </cell>
          <cell r="AC645">
            <v>51</v>
          </cell>
          <cell r="AD645" t="str">
            <v>n/a</v>
          </cell>
          <cell r="AE645" t="str">
            <v>n/a</v>
          </cell>
          <cell r="AF645" t="str">
            <v>5</v>
          </cell>
          <cell r="AG645">
            <v>1</v>
          </cell>
          <cell r="AH645">
            <v>4</v>
          </cell>
          <cell r="AI645">
            <v>5</v>
          </cell>
        </row>
        <row r="646">
          <cell r="B646">
            <v>253324</v>
          </cell>
          <cell r="C646" t="str">
            <v>Thoracic Medicine Specialists</v>
          </cell>
          <cell r="D646" t="str">
            <v>190</v>
          </cell>
          <cell r="E646" t="str">
            <v>78.0</v>
          </cell>
          <cell r="F646">
            <v>4976</v>
          </cell>
          <cell r="G646" t="str">
            <v>n/a</v>
          </cell>
          <cell r="K646" t="str">
            <v>Strong</v>
          </cell>
          <cell r="O646">
            <v>8</v>
          </cell>
          <cell r="Q646" t="str">
            <v>n/a</v>
          </cell>
          <cell r="X646" t="str">
            <v/>
          </cell>
          <cell r="Z646" t="str">
            <v>Very high skill</v>
          </cell>
          <cell r="AA646">
            <v>1</v>
          </cell>
          <cell r="AB646">
            <v>65</v>
          </cell>
          <cell r="AC646">
            <v>39</v>
          </cell>
          <cell r="AD646" t="str">
            <v>n/a</v>
          </cell>
          <cell r="AE646" t="str">
            <v>n/a</v>
          </cell>
          <cell r="AF646" t="str">
            <v>5</v>
          </cell>
          <cell r="AG646">
            <v>1</v>
          </cell>
          <cell r="AH646">
            <v>4</v>
          </cell>
          <cell r="AI646">
            <v>4</v>
          </cell>
        </row>
        <row r="647">
          <cell r="B647">
            <v>253399</v>
          </cell>
          <cell r="C647" t="str">
            <v>Other Specialist Physicians</v>
          </cell>
          <cell r="D647" t="str">
            <v>1,200</v>
          </cell>
          <cell r="E647" t="str">
            <v>70.0</v>
          </cell>
          <cell r="F647">
            <v>4976</v>
          </cell>
          <cell r="G647" t="str">
            <v>n/a</v>
          </cell>
          <cell r="K647" t="str">
            <v>Strong</v>
          </cell>
          <cell r="O647">
            <v>7</v>
          </cell>
          <cell r="Q647" t="str">
            <v>n/a</v>
          </cell>
          <cell r="X647" t="str">
            <v/>
          </cell>
          <cell r="Z647" t="str">
            <v>Very high skill</v>
          </cell>
          <cell r="AA647">
            <v>1</v>
          </cell>
          <cell r="AB647">
            <v>44</v>
          </cell>
          <cell r="AC647">
            <v>56</v>
          </cell>
          <cell r="AD647" t="str">
            <v>n/a</v>
          </cell>
          <cell r="AE647" t="str">
            <v>n/a</v>
          </cell>
          <cell r="AF647" t="str">
            <v>5</v>
          </cell>
          <cell r="AG647">
            <v>1</v>
          </cell>
          <cell r="AH647">
            <v>4</v>
          </cell>
          <cell r="AI647">
            <v>6</v>
          </cell>
        </row>
        <row r="648">
          <cell r="B648">
            <v>253511</v>
          </cell>
          <cell r="C648" t="str">
            <v>Surgeons (General)</v>
          </cell>
          <cell r="D648" t="str">
            <v>500</v>
          </cell>
          <cell r="E648" t="str">
            <v>87.0</v>
          </cell>
          <cell r="F648" t="str">
            <v>n/a</v>
          </cell>
          <cell r="G648" t="str">
            <v>n/a</v>
          </cell>
          <cell r="K648" t="str">
            <v>Strong</v>
          </cell>
          <cell r="O648">
            <v>9</v>
          </cell>
          <cell r="Q648" t="str">
            <v>n/a</v>
          </cell>
          <cell r="X648" t="str">
            <v/>
          </cell>
          <cell r="Z648" t="str">
            <v>Very high skill</v>
          </cell>
          <cell r="AA648">
            <v>1</v>
          </cell>
          <cell r="AB648">
            <v>79</v>
          </cell>
          <cell r="AC648">
            <v>21</v>
          </cell>
          <cell r="AD648" t="str">
            <v>n/a</v>
          </cell>
          <cell r="AE648" t="str">
            <v>n/a</v>
          </cell>
          <cell r="AF648" t="str">
            <v>n/a</v>
          </cell>
          <cell r="AG648">
            <v>1</v>
          </cell>
          <cell r="AH648">
            <v>4</v>
          </cell>
          <cell r="AI648">
            <v>2</v>
          </cell>
        </row>
        <row r="649">
          <cell r="B649">
            <v>253512</v>
          </cell>
          <cell r="C649" t="str">
            <v>Cardiothoracic Surgeons</v>
          </cell>
          <cell r="D649" t="str">
            <v>120</v>
          </cell>
          <cell r="E649" t="str">
            <v>90.0</v>
          </cell>
          <cell r="F649" t="str">
            <v>n/a</v>
          </cell>
          <cell r="G649" t="str">
            <v>n/a</v>
          </cell>
          <cell r="K649" t="str">
            <v>Strong</v>
          </cell>
          <cell r="O649">
            <v>9</v>
          </cell>
          <cell r="Q649" t="str">
            <v>n/a</v>
          </cell>
          <cell r="X649" t="str">
            <v/>
          </cell>
          <cell r="Z649" t="str">
            <v>Very high skill</v>
          </cell>
          <cell r="AA649">
            <v>1</v>
          </cell>
          <cell r="AB649">
            <v>91</v>
          </cell>
          <cell r="AC649">
            <v>10</v>
          </cell>
          <cell r="AD649" t="str">
            <v>n/a</v>
          </cell>
          <cell r="AE649" t="str">
            <v>n/a</v>
          </cell>
          <cell r="AF649" t="str">
            <v>n/a</v>
          </cell>
          <cell r="AG649">
            <v>1</v>
          </cell>
          <cell r="AH649">
            <v>4</v>
          </cell>
          <cell r="AI649">
            <v>1</v>
          </cell>
        </row>
        <row r="650">
          <cell r="B650">
            <v>253513</v>
          </cell>
          <cell r="C650" t="str">
            <v>Neurosurgeons</v>
          </cell>
          <cell r="D650" t="str">
            <v>220</v>
          </cell>
          <cell r="E650" t="str">
            <v>92.0</v>
          </cell>
          <cell r="F650" t="str">
            <v>n/a</v>
          </cell>
          <cell r="G650" t="str">
            <v>n/a</v>
          </cell>
          <cell r="K650" t="str">
            <v>Strong</v>
          </cell>
          <cell r="O650">
            <v>9</v>
          </cell>
          <cell r="Q650" t="str">
            <v>n/a</v>
          </cell>
          <cell r="X650" t="str">
            <v/>
          </cell>
          <cell r="Z650" t="str">
            <v>Very high skill</v>
          </cell>
          <cell r="AA650">
            <v>1</v>
          </cell>
          <cell r="AB650">
            <v>84</v>
          </cell>
          <cell r="AC650">
            <v>16</v>
          </cell>
          <cell r="AD650" t="str">
            <v>n/a</v>
          </cell>
          <cell r="AE650" t="str">
            <v>n/a</v>
          </cell>
          <cell r="AF650" t="str">
            <v>n/a</v>
          </cell>
          <cell r="AG650">
            <v>1</v>
          </cell>
          <cell r="AH650">
            <v>4</v>
          </cell>
          <cell r="AI650">
            <v>2</v>
          </cell>
        </row>
        <row r="651">
          <cell r="B651">
            <v>253514</v>
          </cell>
          <cell r="C651" t="str">
            <v>Orthopaedic Surgeons</v>
          </cell>
          <cell r="D651" t="str">
            <v>1,100</v>
          </cell>
          <cell r="E651" t="str">
            <v>89.0</v>
          </cell>
          <cell r="F651" t="str">
            <v>n/a</v>
          </cell>
          <cell r="G651" t="str">
            <v>n/a</v>
          </cell>
          <cell r="K651" t="str">
            <v>Strong</v>
          </cell>
          <cell r="O651">
            <v>9</v>
          </cell>
          <cell r="Q651" t="str">
            <v>n/a</v>
          </cell>
          <cell r="X651" t="str">
            <v/>
          </cell>
          <cell r="Z651" t="str">
            <v>Very high skill</v>
          </cell>
          <cell r="AA651">
            <v>1</v>
          </cell>
          <cell r="AB651">
            <v>92</v>
          </cell>
          <cell r="AC651">
            <v>8</v>
          </cell>
          <cell r="AD651" t="str">
            <v>n/a</v>
          </cell>
          <cell r="AE651" t="str">
            <v>n/a</v>
          </cell>
          <cell r="AF651" t="str">
            <v>n/a</v>
          </cell>
          <cell r="AG651">
            <v>1</v>
          </cell>
          <cell r="AH651">
            <v>4</v>
          </cell>
          <cell r="AI651">
            <v>1</v>
          </cell>
        </row>
        <row r="652">
          <cell r="B652">
            <v>253515</v>
          </cell>
          <cell r="C652" t="str">
            <v>Ear, Nose and Throat Specialists</v>
          </cell>
          <cell r="D652" t="str">
            <v>270</v>
          </cell>
          <cell r="E652" t="str">
            <v>84.0</v>
          </cell>
          <cell r="F652" t="str">
            <v>n/a</v>
          </cell>
          <cell r="G652" t="str">
            <v>n/a</v>
          </cell>
          <cell r="K652" t="str">
            <v>Strong</v>
          </cell>
          <cell r="O652">
            <v>8</v>
          </cell>
          <cell r="Q652" t="str">
            <v>n/a</v>
          </cell>
          <cell r="X652" t="str">
            <v/>
          </cell>
          <cell r="Z652" t="str">
            <v>Very high skill</v>
          </cell>
          <cell r="AA652">
            <v>1</v>
          </cell>
          <cell r="AB652">
            <v>79</v>
          </cell>
          <cell r="AC652">
            <v>20</v>
          </cell>
          <cell r="AD652" t="str">
            <v>n/a</v>
          </cell>
          <cell r="AE652" t="str">
            <v>n/a</v>
          </cell>
          <cell r="AF652" t="str">
            <v>n/a</v>
          </cell>
          <cell r="AG652">
            <v>1</v>
          </cell>
          <cell r="AH652">
            <v>4</v>
          </cell>
          <cell r="AI652">
            <v>2</v>
          </cell>
        </row>
        <row r="653">
          <cell r="B653">
            <v>253516</v>
          </cell>
          <cell r="C653" t="str">
            <v>Paediatric Surgeons</v>
          </cell>
          <cell r="D653" t="str">
            <v>110</v>
          </cell>
          <cell r="E653" t="str">
            <v>95.0</v>
          </cell>
          <cell r="F653" t="str">
            <v>n/a</v>
          </cell>
          <cell r="G653" t="str">
            <v>n/a</v>
          </cell>
          <cell r="K653" t="str">
            <v>Strong</v>
          </cell>
          <cell r="O653">
            <v>10</v>
          </cell>
          <cell r="Q653" t="str">
            <v>n/a</v>
          </cell>
          <cell r="X653" t="str">
            <v/>
          </cell>
          <cell r="Z653" t="str">
            <v>Very high skill</v>
          </cell>
          <cell r="AA653">
            <v>1</v>
          </cell>
          <cell r="AB653">
            <v>66</v>
          </cell>
          <cell r="AC653">
            <v>32</v>
          </cell>
          <cell r="AD653" t="str">
            <v>n/a</v>
          </cell>
          <cell r="AE653" t="str">
            <v>n/a</v>
          </cell>
          <cell r="AF653" t="str">
            <v>n/a</v>
          </cell>
          <cell r="AG653">
            <v>1</v>
          </cell>
          <cell r="AH653">
            <v>4</v>
          </cell>
          <cell r="AI653">
            <v>3</v>
          </cell>
        </row>
        <row r="654">
          <cell r="B654">
            <v>253517</v>
          </cell>
          <cell r="C654" t="str">
            <v>Plastic and Reconstructive Surgeons</v>
          </cell>
          <cell r="D654" t="str">
            <v>360</v>
          </cell>
          <cell r="E654" t="str">
            <v>90.0</v>
          </cell>
          <cell r="F654" t="str">
            <v>n/a</v>
          </cell>
          <cell r="G654" t="str">
            <v>n/a</v>
          </cell>
          <cell r="K654" t="str">
            <v>Strong</v>
          </cell>
          <cell r="O654">
            <v>9</v>
          </cell>
          <cell r="Q654" t="str">
            <v>n/a</v>
          </cell>
          <cell r="X654" t="str">
            <v/>
          </cell>
          <cell r="Z654" t="str">
            <v>Very high skill</v>
          </cell>
          <cell r="AA654">
            <v>1</v>
          </cell>
          <cell r="AB654">
            <v>82</v>
          </cell>
          <cell r="AC654">
            <v>17</v>
          </cell>
          <cell r="AD654" t="str">
            <v>n/a</v>
          </cell>
          <cell r="AE654" t="str">
            <v>n/a</v>
          </cell>
          <cell r="AF654" t="str">
            <v>n/a</v>
          </cell>
          <cell r="AG654">
            <v>1</v>
          </cell>
          <cell r="AH654">
            <v>4</v>
          </cell>
          <cell r="AI654">
            <v>2</v>
          </cell>
        </row>
        <row r="655">
          <cell r="B655">
            <v>253518</v>
          </cell>
          <cell r="C655" t="str">
            <v>Urologists</v>
          </cell>
          <cell r="D655" t="str">
            <v>290</v>
          </cell>
          <cell r="E655" t="str">
            <v>93.0</v>
          </cell>
          <cell r="F655" t="str">
            <v>n/a</v>
          </cell>
          <cell r="G655" t="str">
            <v>n/a</v>
          </cell>
          <cell r="K655" t="str">
            <v>Strong</v>
          </cell>
          <cell r="O655">
            <v>9</v>
          </cell>
          <cell r="Q655" t="str">
            <v>n/a</v>
          </cell>
          <cell r="X655" t="str">
            <v/>
          </cell>
          <cell r="Z655" t="str">
            <v>Very high skill</v>
          </cell>
          <cell r="AA655">
            <v>1</v>
          </cell>
          <cell r="AB655">
            <v>90</v>
          </cell>
          <cell r="AC655">
            <v>11</v>
          </cell>
          <cell r="AD655" t="str">
            <v>n/a</v>
          </cell>
          <cell r="AE655" t="str">
            <v>n/a</v>
          </cell>
          <cell r="AF655" t="str">
            <v>n/a</v>
          </cell>
          <cell r="AG655">
            <v>1</v>
          </cell>
          <cell r="AH655">
            <v>4</v>
          </cell>
          <cell r="AI655">
            <v>1</v>
          </cell>
        </row>
        <row r="656">
          <cell r="B656">
            <v>253521</v>
          </cell>
          <cell r="C656" t="str">
            <v>Vascular Surgeons</v>
          </cell>
          <cell r="D656" t="str">
            <v>120</v>
          </cell>
          <cell r="E656" t="str">
            <v>92.0</v>
          </cell>
          <cell r="F656" t="str">
            <v>n/a</v>
          </cell>
          <cell r="G656" t="str">
            <v>n/a</v>
          </cell>
          <cell r="K656" t="str">
            <v>Strong</v>
          </cell>
          <cell r="O656">
            <v>9</v>
          </cell>
          <cell r="Q656" t="str">
            <v>n/a</v>
          </cell>
          <cell r="X656" t="str">
            <v/>
          </cell>
          <cell r="Z656" t="str">
            <v>Very high skill</v>
          </cell>
          <cell r="AA656">
            <v>1</v>
          </cell>
          <cell r="AB656">
            <v>87</v>
          </cell>
          <cell r="AC656">
            <v>16</v>
          </cell>
          <cell r="AD656" t="str">
            <v>n/a</v>
          </cell>
          <cell r="AE656" t="str">
            <v>n/a</v>
          </cell>
          <cell r="AF656" t="str">
            <v>n/a</v>
          </cell>
          <cell r="AG656">
            <v>1</v>
          </cell>
          <cell r="AH656">
            <v>4</v>
          </cell>
          <cell r="AI656">
            <v>2</v>
          </cell>
        </row>
        <row r="657">
          <cell r="B657">
            <v>253911</v>
          </cell>
          <cell r="C657" t="str">
            <v>Dermatologists</v>
          </cell>
          <cell r="D657" t="str">
            <v>470</v>
          </cell>
          <cell r="E657" t="str">
            <v>70.0</v>
          </cell>
          <cell r="F657" t="str">
            <v>n/a</v>
          </cell>
          <cell r="G657" t="str">
            <v>n/a</v>
          </cell>
          <cell r="K657" t="str">
            <v>Strong</v>
          </cell>
          <cell r="O657">
            <v>7</v>
          </cell>
          <cell r="Q657" t="str">
            <v>n/a</v>
          </cell>
          <cell r="X657" t="str">
            <v/>
          </cell>
          <cell r="Z657" t="str">
            <v>Very high skill</v>
          </cell>
          <cell r="AA657">
            <v>1</v>
          </cell>
          <cell r="AB657">
            <v>48</v>
          </cell>
          <cell r="AC657">
            <v>53</v>
          </cell>
          <cell r="AD657" t="str">
            <v>n/a</v>
          </cell>
          <cell r="AE657" t="str">
            <v>n/a</v>
          </cell>
          <cell r="AF657" t="str">
            <v>n/a</v>
          </cell>
          <cell r="AG657">
            <v>1</v>
          </cell>
          <cell r="AH657">
            <v>4</v>
          </cell>
          <cell r="AI657">
            <v>5</v>
          </cell>
        </row>
        <row r="658">
          <cell r="B658">
            <v>253912</v>
          </cell>
          <cell r="C658" t="str">
            <v>Emergency Medicine Specialists</v>
          </cell>
          <cell r="D658" t="str">
            <v>2,700</v>
          </cell>
          <cell r="E658" t="str">
            <v>84.0</v>
          </cell>
          <cell r="F658" t="str">
            <v>n/a</v>
          </cell>
          <cell r="G658" t="str">
            <v>n/a</v>
          </cell>
          <cell r="K658" t="str">
            <v>Strong</v>
          </cell>
          <cell r="O658">
            <v>8</v>
          </cell>
          <cell r="Q658" t="str">
            <v>n/a</v>
          </cell>
          <cell r="X658" t="str">
            <v/>
          </cell>
          <cell r="Z658" t="str">
            <v>Very high skill</v>
          </cell>
          <cell r="AA658">
            <v>1</v>
          </cell>
          <cell r="AB658">
            <v>55</v>
          </cell>
          <cell r="AC658">
            <v>45</v>
          </cell>
          <cell r="AD658" t="str">
            <v>n/a</v>
          </cell>
          <cell r="AE658" t="str">
            <v>n/a</v>
          </cell>
          <cell r="AF658" t="str">
            <v>n/a</v>
          </cell>
          <cell r="AG658">
            <v>1</v>
          </cell>
          <cell r="AH658">
            <v>4</v>
          </cell>
          <cell r="AI658">
            <v>5</v>
          </cell>
        </row>
        <row r="659">
          <cell r="B659">
            <v>253913</v>
          </cell>
          <cell r="C659" t="str">
            <v>Obstetricians and Gynaecologists</v>
          </cell>
          <cell r="D659" t="str">
            <v>1,400</v>
          </cell>
          <cell r="E659" t="str">
            <v>86.0</v>
          </cell>
          <cell r="F659" t="str">
            <v>n/a</v>
          </cell>
          <cell r="G659" t="str">
            <v>n/a</v>
          </cell>
          <cell r="K659" t="str">
            <v>Strong</v>
          </cell>
          <cell r="O659">
            <v>9</v>
          </cell>
          <cell r="Q659" t="str">
            <v>n/a</v>
          </cell>
          <cell r="X659" t="str">
            <v/>
          </cell>
          <cell r="Z659" t="str">
            <v>Very high skill</v>
          </cell>
          <cell r="AA659">
            <v>1</v>
          </cell>
          <cell r="AB659">
            <v>44</v>
          </cell>
          <cell r="AC659">
            <v>56</v>
          </cell>
          <cell r="AD659" t="str">
            <v>n/a</v>
          </cell>
          <cell r="AE659" t="str">
            <v>n/a</v>
          </cell>
          <cell r="AF659" t="str">
            <v>n/a</v>
          </cell>
          <cell r="AG659">
            <v>1</v>
          </cell>
          <cell r="AH659">
            <v>4</v>
          </cell>
          <cell r="AI659">
            <v>6</v>
          </cell>
        </row>
        <row r="660">
          <cell r="B660">
            <v>253914</v>
          </cell>
          <cell r="C660" t="str">
            <v>Eye Specialists</v>
          </cell>
          <cell r="D660" t="str">
            <v>850</v>
          </cell>
          <cell r="E660" t="str">
            <v>81.0</v>
          </cell>
          <cell r="F660" t="str">
            <v>n/a</v>
          </cell>
          <cell r="G660" t="str">
            <v>n/a</v>
          </cell>
          <cell r="K660" t="str">
            <v>Strong</v>
          </cell>
          <cell r="O660">
            <v>8</v>
          </cell>
          <cell r="Q660" t="str">
            <v>n/a</v>
          </cell>
          <cell r="X660" t="str">
            <v/>
          </cell>
          <cell r="Z660" t="str">
            <v>Very high skill</v>
          </cell>
          <cell r="AA660">
            <v>1</v>
          </cell>
          <cell r="AB660">
            <v>72</v>
          </cell>
          <cell r="AC660">
            <v>28</v>
          </cell>
          <cell r="AD660" t="str">
            <v>n/a</v>
          </cell>
          <cell r="AE660" t="str">
            <v>n/a</v>
          </cell>
          <cell r="AF660" t="str">
            <v>n/a</v>
          </cell>
          <cell r="AG660">
            <v>1</v>
          </cell>
          <cell r="AH660">
            <v>4</v>
          </cell>
          <cell r="AI660">
            <v>3</v>
          </cell>
        </row>
        <row r="661">
          <cell r="B661">
            <v>253915</v>
          </cell>
          <cell r="C661" t="str">
            <v>Pathologists</v>
          </cell>
          <cell r="D661" t="str">
            <v>2,100</v>
          </cell>
          <cell r="E661" t="str">
            <v>69.0</v>
          </cell>
          <cell r="F661" t="str">
            <v>n/a</v>
          </cell>
          <cell r="G661" t="str">
            <v>n/a</v>
          </cell>
          <cell r="K661" t="str">
            <v>Strong</v>
          </cell>
          <cell r="O661">
            <v>7</v>
          </cell>
          <cell r="Q661" t="str">
            <v>n/a</v>
          </cell>
          <cell r="X661" t="str">
            <v/>
          </cell>
          <cell r="Z661" t="str">
            <v>Very high skill</v>
          </cell>
          <cell r="AA661">
            <v>1</v>
          </cell>
          <cell r="AB661">
            <v>38</v>
          </cell>
          <cell r="AC661">
            <v>62</v>
          </cell>
          <cell r="AD661" t="str">
            <v>n/a</v>
          </cell>
          <cell r="AE661" t="str">
            <v>n/a</v>
          </cell>
          <cell r="AF661" t="str">
            <v>n/a</v>
          </cell>
          <cell r="AG661">
            <v>1</v>
          </cell>
          <cell r="AH661">
            <v>4</v>
          </cell>
          <cell r="AI661">
            <v>6</v>
          </cell>
        </row>
        <row r="662">
          <cell r="B662">
            <v>253917</v>
          </cell>
          <cell r="C662" t="str">
            <v>Diagnostic and Interventional Radiologists</v>
          </cell>
          <cell r="D662" t="str">
            <v>2,100</v>
          </cell>
          <cell r="E662" t="str">
            <v>79.0</v>
          </cell>
          <cell r="F662" t="str">
            <v>n/a</v>
          </cell>
          <cell r="G662" t="str">
            <v>n/a</v>
          </cell>
          <cell r="K662" t="str">
            <v>Strong</v>
          </cell>
          <cell r="O662">
            <v>8</v>
          </cell>
          <cell r="Q662" t="str">
            <v>n/a</v>
          </cell>
          <cell r="X662" t="str">
            <v/>
          </cell>
          <cell r="Z662" t="str">
            <v>Very high skill</v>
          </cell>
          <cell r="AA662">
            <v>1</v>
          </cell>
          <cell r="AB662">
            <v>69</v>
          </cell>
          <cell r="AC662">
            <v>31</v>
          </cell>
          <cell r="AD662" t="str">
            <v>n/a</v>
          </cell>
          <cell r="AE662" t="str">
            <v>n/a</v>
          </cell>
          <cell r="AF662" t="str">
            <v>n/a</v>
          </cell>
          <cell r="AG662">
            <v>1</v>
          </cell>
          <cell r="AH662">
            <v>4</v>
          </cell>
          <cell r="AI662">
            <v>3</v>
          </cell>
        </row>
        <row r="663">
          <cell r="B663">
            <v>253918</v>
          </cell>
          <cell r="C663" t="str">
            <v>Radiation Oncologists</v>
          </cell>
          <cell r="D663" t="str">
            <v>250</v>
          </cell>
          <cell r="E663" t="str">
            <v>86.0</v>
          </cell>
          <cell r="F663" t="str">
            <v>n/a</v>
          </cell>
          <cell r="G663" t="str">
            <v>n/a</v>
          </cell>
          <cell r="K663" t="str">
            <v>Strong</v>
          </cell>
          <cell r="O663">
            <v>9</v>
          </cell>
          <cell r="Q663" t="str">
            <v>n/a</v>
          </cell>
          <cell r="X663" t="str">
            <v/>
          </cell>
          <cell r="Z663" t="str">
            <v>Very high skill</v>
          </cell>
          <cell r="AA663">
            <v>1</v>
          </cell>
          <cell r="AB663">
            <v>53</v>
          </cell>
          <cell r="AC663">
            <v>47</v>
          </cell>
          <cell r="AD663" t="str">
            <v>n/a</v>
          </cell>
          <cell r="AE663" t="str">
            <v>n/a</v>
          </cell>
          <cell r="AF663" t="str">
            <v>n/a</v>
          </cell>
          <cell r="AG663">
            <v>1</v>
          </cell>
          <cell r="AH663">
            <v>4</v>
          </cell>
          <cell r="AI663">
            <v>5</v>
          </cell>
        </row>
        <row r="664">
          <cell r="B664">
            <v>253999</v>
          </cell>
          <cell r="C664" t="str">
            <v>Medical Practitioners (not covered elsewhere)</v>
          </cell>
          <cell r="D664" t="str">
            <v>1,100</v>
          </cell>
          <cell r="E664" t="str">
            <v>74.0</v>
          </cell>
          <cell r="F664" t="str">
            <v>n/a</v>
          </cell>
          <cell r="G664" t="str">
            <v>n/a</v>
          </cell>
          <cell r="K664" t="str">
            <v>Strong</v>
          </cell>
          <cell r="O664">
            <v>7</v>
          </cell>
          <cell r="Q664" t="str">
            <v>n/a</v>
          </cell>
          <cell r="X664" t="str">
            <v/>
          </cell>
          <cell r="Z664" t="str">
            <v>Very high skill</v>
          </cell>
          <cell r="AA664">
            <v>1</v>
          </cell>
          <cell r="AB664">
            <v>56</v>
          </cell>
          <cell r="AC664">
            <v>44</v>
          </cell>
          <cell r="AD664" t="str">
            <v>n/a</v>
          </cell>
          <cell r="AE664" t="str">
            <v>n/a</v>
          </cell>
          <cell r="AF664" t="str">
            <v>n/a</v>
          </cell>
          <cell r="AG664">
            <v>1</v>
          </cell>
          <cell r="AH664">
            <v>4</v>
          </cell>
          <cell r="AI664">
            <v>4</v>
          </cell>
        </row>
        <row r="665">
          <cell r="B665">
            <v>254211</v>
          </cell>
          <cell r="C665" t="str">
            <v>Nurse Educators</v>
          </cell>
          <cell r="D665" t="str">
            <v>4,300</v>
          </cell>
          <cell r="E665" t="str">
            <v>61.0</v>
          </cell>
          <cell r="F665">
            <v>2192</v>
          </cell>
          <cell r="G665" t="str">
            <v>n/a</v>
          </cell>
          <cell r="K665" t="str">
            <v>Very strong</v>
          </cell>
          <cell r="O665">
            <v>6</v>
          </cell>
          <cell r="Q665" t="str">
            <v>n/a</v>
          </cell>
          <cell r="X665" t="str">
            <v/>
          </cell>
          <cell r="Z665" t="str">
            <v>Very high skill</v>
          </cell>
          <cell r="AA665">
            <v>1</v>
          </cell>
          <cell r="AB665">
            <v>9</v>
          </cell>
          <cell r="AC665">
            <v>91</v>
          </cell>
          <cell r="AD665" t="str">
            <v>n/a</v>
          </cell>
          <cell r="AE665" t="str">
            <v>n/a</v>
          </cell>
          <cell r="AF665" t="str">
            <v>4</v>
          </cell>
          <cell r="AG665">
            <v>1</v>
          </cell>
          <cell r="AH665">
            <v>5</v>
          </cell>
          <cell r="AI665">
            <v>9</v>
          </cell>
        </row>
        <row r="666">
          <cell r="B666">
            <v>254212</v>
          </cell>
          <cell r="C666" t="str">
            <v>Nurse Researchers</v>
          </cell>
          <cell r="D666" t="str">
            <v>1,100</v>
          </cell>
          <cell r="E666" t="str">
            <v>51.0</v>
          </cell>
          <cell r="F666">
            <v>2192</v>
          </cell>
          <cell r="G666" t="str">
            <v>n/a</v>
          </cell>
          <cell r="K666" t="str">
            <v>Very strong</v>
          </cell>
          <cell r="O666">
            <v>5</v>
          </cell>
          <cell r="Q666" t="str">
            <v>n/a</v>
          </cell>
          <cell r="X666" t="str">
            <v/>
          </cell>
          <cell r="Z666" t="str">
            <v>Very high skill</v>
          </cell>
          <cell r="AA666">
            <v>1</v>
          </cell>
          <cell r="AB666">
            <v>5</v>
          </cell>
          <cell r="AC666">
            <v>94</v>
          </cell>
          <cell r="AD666" t="str">
            <v>n/a</v>
          </cell>
          <cell r="AE666" t="str">
            <v>n/a</v>
          </cell>
          <cell r="AF666" t="str">
            <v>4</v>
          </cell>
          <cell r="AG666">
            <v>1</v>
          </cell>
          <cell r="AH666">
            <v>5</v>
          </cell>
          <cell r="AI666">
            <v>9</v>
          </cell>
        </row>
        <row r="667">
          <cell r="B667">
            <v>254411</v>
          </cell>
          <cell r="C667" t="str">
            <v>Nurse Practitioners</v>
          </cell>
          <cell r="D667" t="str">
            <v>1,700</v>
          </cell>
          <cell r="E667" t="str">
            <v>63.0</v>
          </cell>
          <cell r="F667">
            <v>1909</v>
          </cell>
          <cell r="G667" t="str">
            <v>n/a</v>
          </cell>
          <cell r="K667" t="str">
            <v>Very strong</v>
          </cell>
          <cell r="O667">
            <v>6</v>
          </cell>
          <cell r="Q667" t="str">
            <v>n/a</v>
          </cell>
          <cell r="X667" t="str">
            <v/>
          </cell>
          <cell r="Z667" t="str">
            <v>Very high skill</v>
          </cell>
          <cell r="AA667">
            <v>1</v>
          </cell>
          <cell r="AB667">
            <v>16</v>
          </cell>
          <cell r="AC667">
            <v>84</v>
          </cell>
          <cell r="AD667" t="str">
            <v>n/a</v>
          </cell>
          <cell r="AE667" t="str">
            <v>n/a</v>
          </cell>
          <cell r="AF667" t="str">
            <v>4</v>
          </cell>
          <cell r="AG667">
            <v>1</v>
          </cell>
          <cell r="AH667">
            <v>5</v>
          </cell>
          <cell r="AI667">
            <v>8</v>
          </cell>
        </row>
        <row r="668">
          <cell r="B668">
            <v>254412</v>
          </cell>
          <cell r="C668" t="str">
            <v>Registered Nurses (Aged Care)</v>
          </cell>
          <cell r="D668" t="str">
            <v>39,300</v>
          </cell>
          <cell r="E668" t="str">
            <v>44.0</v>
          </cell>
          <cell r="F668">
            <v>1909</v>
          </cell>
          <cell r="G668" t="str">
            <v>n/a</v>
          </cell>
          <cell r="K668" t="str">
            <v>Very strong</v>
          </cell>
          <cell r="O668">
            <v>4</v>
          </cell>
          <cell r="Q668" t="str">
            <v>n/a</v>
          </cell>
          <cell r="X668" t="str">
            <v/>
          </cell>
          <cell r="Z668" t="str">
            <v>Very high skill</v>
          </cell>
          <cell r="AA668">
            <v>1</v>
          </cell>
          <cell r="AB668">
            <v>10</v>
          </cell>
          <cell r="AC668">
            <v>90</v>
          </cell>
          <cell r="AD668" t="str">
            <v>n/a</v>
          </cell>
          <cell r="AE668" t="str">
            <v>n/a</v>
          </cell>
          <cell r="AF668" t="str">
            <v>4</v>
          </cell>
          <cell r="AG668">
            <v>4</v>
          </cell>
          <cell r="AH668">
            <v>5</v>
          </cell>
          <cell r="AI668">
            <v>9</v>
          </cell>
        </row>
        <row r="669">
          <cell r="B669">
            <v>254413</v>
          </cell>
          <cell r="C669" t="str">
            <v>Registered Nurses (Child and Family Health)</v>
          </cell>
          <cell r="D669" t="str">
            <v>5,400</v>
          </cell>
          <cell r="E669" t="str">
            <v>41.0</v>
          </cell>
          <cell r="F669">
            <v>1909</v>
          </cell>
          <cell r="G669" t="str">
            <v>n/a</v>
          </cell>
          <cell r="K669" t="str">
            <v>Very strong</v>
          </cell>
          <cell r="O669">
            <v>4</v>
          </cell>
          <cell r="Q669" t="str">
            <v>n/a</v>
          </cell>
          <cell r="X669" t="str">
            <v/>
          </cell>
          <cell r="Z669" t="str">
            <v>Very high skill</v>
          </cell>
          <cell r="AA669">
            <v>1</v>
          </cell>
          <cell r="AB669">
            <v>1</v>
          </cell>
          <cell r="AC669">
            <v>99</v>
          </cell>
          <cell r="AD669" t="str">
            <v>n/a</v>
          </cell>
          <cell r="AE669" t="str">
            <v>n/a</v>
          </cell>
          <cell r="AF669" t="str">
            <v>4</v>
          </cell>
          <cell r="AG669">
            <v>2</v>
          </cell>
          <cell r="AH669">
            <v>5</v>
          </cell>
          <cell r="AI669">
            <v>9</v>
          </cell>
        </row>
        <row r="670">
          <cell r="B670">
            <v>254414</v>
          </cell>
          <cell r="C670" t="str">
            <v>Registered Nurses (Community Health)</v>
          </cell>
          <cell r="D670" t="str">
            <v>11,000</v>
          </cell>
          <cell r="E670" t="str">
            <v>48.0</v>
          </cell>
          <cell r="F670">
            <v>1909</v>
          </cell>
          <cell r="G670" t="str">
            <v>n/a</v>
          </cell>
          <cell r="K670" t="str">
            <v>Very strong</v>
          </cell>
          <cell r="O670">
            <v>5</v>
          </cell>
          <cell r="Q670" t="str">
            <v>n/a</v>
          </cell>
          <cell r="X670" t="str">
            <v/>
          </cell>
          <cell r="Z670" t="str">
            <v>Very high skill</v>
          </cell>
          <cell r="AA670">
            <v>1</v>
          </cell>
          <cell r="AB670">
            <v>8</v>
          </cell>
          <cell r="AC670">
            <v>92</v>
          </cell>
          <cell r="AD670" t="str">
            <v>n/a</v>
          </cell>
          <cell r="AE670" t="str">
            <v>n/a</v>
          </cell>
          <cell r="AF670" t="str">
            <v>4</v>
          </cell>
          <cell r="AG670">
            <v>3</v>
          </cell>
          <cell r="AH670">
            <v>5</v>
          </cell>
          <cell r="AI670">
            <v>9</v>
          </cell>
        </row>
        <row r="671">
          <cell r="B671">
            <v>254415</v>
          </cell>
          <cell r="C671" t="str">
            <v>Registered Nurses (Critical Care and Emergency)</v>
          </cell>
          <cell r="D671" t="str">
            <v>32,900</v>
          </cell>
          <cell r="E671" t="str">
            <v>54.0</v>
          </cell>
          <cell r="F671">
            <v>1909</v>
          </cell>
          <cell r="G671" t="str">
            <v>n/a</v>
          </cell>
          <cell r="K671" t="str">
            <v>Very strong</v>
          </cell>
          <cell r="O671">
            <v>5</v>
          </cell>
          <cell r="Q671" t="str">
            <v>n/a</v>
          </cell>
          <cell r="X671" t="str">
            <v/>
          </cell>
          <cell r="Z671" t="str">
            <v>Very high skill</v>
          </cell>
          <cell r="AA671">
            <v>1</v>
          </cell>
          <cell r="AB671">
            <v>13</v>
          </cell>
          <cell r="AC671">
            <v>87</v>
          </cell>
          <cell r="AD671" t="str">
            <v>n/a</v>
          </cell>
          <cell r="AE671" t="str">
            <v>n/a</v>
          </cell>
          <cell r="AF671" t="str">
            <v>4</v>
          </cell>
          <cell r="AG671">
            <v>4</v>
          </cell>
          <cell r="AH671">
            <v>5</v>
          </cell>
          <cell r="AI671">
            <v>9</v>
          </cell>
        </row>
        <row r="672">
          <cell r="B672">
            <v>254416</v>
          </cell>
          <cell r="C672" t="str">
            <v>Registered Nurses (Developmental Disability)</v>
          </cell>
          <cell r="D672" t="str">
            <v>70</v>
          </cell>
          <cell r="E672" t="str">
            <v>63.0</v>
          </cell>
          <cell r="F672">
            <v>1909</v>
          </cell>
          <cell r="G672" t="str">
            <v>n/a</v>
          </cell>
          <cell r="K672" t="str">
            <v>Very strong</v>
          </cell>
          <cell r="O672">
            <v>6</v>
          </cell>
          <cell r="Q672" t="str">
            <v>n/a</v>
          </cell>
          <cell r="X672" t="str">
            <v/>
          </cell>
          <cell r="Z672" t="str">
            <v>Very high skill</v>
          </cell>
          <cell r="AA672">
            <v>1</v>
          </cell>
          <cell r="AB672">
            <v>21</v>
          </cell>
          <cell r="AC672">
            <v>82</v>
          </cell>
          <cell r="AD672" t="str">
            <v>n/a</v>
          </cell>
          <cell r="AE672" t="str">
            <v>n/a</v>
          </cell>
          <cell r="AF672" t="str">
            <v>4</v>
          </cell>
          <cell r="AG672">
            <v>1</v>
          </cell>
          <cell r="AH672">
            <v>5</v>
          </cell>
          <cell r="AI672">
            <v>8</v>
          </cell>
        </row>
        <row r="673">
          <cell r="B673">
            <v>254417</v>
          </cell>
          <cell r="C673" t="str">
            <v>Registered Nurses (Disability and Rehabilitation)</v>
          </cell>
          <cell r="D673" t="str">
            <v>4,300</v>
          </cell>
          <cell r="E673" t="str">
            <v>51.0</v>
          </cell>
          <cell r="F673">
            <v>1909</v>
          </cell>
          <cell r="G673" t="str">
            <v>n/a</v>
          </cell>
          <cell r="K673" t="str">
            <v>Very strong</v>
          </cell>
          <cell r="O673">
            <v>5</v>
          </cell>
          <cell r="Q673" t="str">
            <v>n/a</v>
          </cell>
          <cell r="X673" t="str">
            <v/>
          </cell>
          <cell r="Z673" t="str">
            <v>Very high skill</v>
          </cell>
          <cell r="AA673">
            <v>1</v>
          </cell>
          <cell r="AB673">
            <v>14</v>
          </cell>
          <cell r="AC673">
            <v>86</v>
          </cell>
          <cell r="AD673" t="str">
            <v>n/a</v>
          </cell>
          <cell r="AE673" t="str">
            <v>n/a</v>
          </cell>
          <cell r="AF673" t="str">
            <v>4</v>
          </cell>
          <cell r="AG673">
            <v>1</v>
          </cell>
          <cell r="AH673">
            <v>5</v>
          </cell>
          <cell r="AI673">
            <v>9</v>
          </cell>
        </row>
        <row r="674">
          <cell r="B674">
            <v>254418</v>
          </cell>
          <cell r="C674" t="str">
            <v>Registered Nurses (Medical)</v>
          </cell>
          <cell r="D674" t="str">
            <v>17,400</v>
          </cell>
          <cell r="E674" t="str">
            <v>49.0</v>
          </cell>
          <cell r="F674">
            <v>1909</v>
          </cell>
          <cell r="G674" t="str">
            <v>n/a</v>
          </cell>
          <cell r="K674" t="str">
            <v>Very strong</v>
          </cell>
          <cell r="O674">
            <v>5</v>
          </cell>
          <cell r="Q674" t="str">
            <v>n/a</v>
          </cell>
          <cell r="X674" t="str">
            <v/>
          </cell>
          <cell r="Z674" t="str">
            <v>Very high skill</v>
          </cell>
          <cell r="AA674">
            <v>1</v>
          </cell>
          <cell r="AB674">
            <v>9</v>
          </cell>
          <cell r="AC674">
            <v>91</v>
          </cell>
          <cell r="AD674" t="str">
            <v>n/a</v>
          </cell>
          <cell r="AE674" t="str">
            <v>n/a</v>
          </cell>
          <cell r="AF674" t="str">
            <v>4</v>
          </cell>
          <cell r="AG674">
            <v>3</v>
          </cell>
          <cell r="AH674">
            <v>5</v>
          </cell>
          <cell r="AI674">
            <v>9</v>
          </cell>
        </row>
        <row r="675">
          <cell r="B675">
            <v>254421</v>
          </cell>
          <cell r="C675" t="str">
            <v>Registered Nurses (Medical Practice)</v>
          </cell>
          <cell r="D675" t="str">
            <v>8,900</v>
          </cell>
          <cell r="E675" t="str">
            <v>34.0</v>
          </cell>
          <cell r="F675">
            <v>1909</v>
          </cell>
          <cell r="G675" t="str">
            <v>n/a</v>
          </cell>
          <cell r="K675" t="str">
            <v>Very strong</v>
          </cell>
          <cell r="O675">
            <v>3</v>
          </cell>
          <cell r="Q675" t="str">
            <v>n/a</v>
          </cell>
          <cell r="X675" t="str">
            <v/>
          </cell>
          <cell r="Z675" t="str">
            <v>Very high skill</v>
          </cell>
          <cell r="AA675">
            <v>1</v>
          </cell>
          <cell r="AB675">
            <v>3</v>
          </cell>
          <cell r="AC675">
            <v>97</v>
          </cell>
          <cell r="AD675" t="str">
            <v>n/a</v>
          </cell>
          <cell r="AE675" t="str">
            <v>n/a</v>
          </cell>
          <cell r="AF675" t="str">
            <v>4</v>
          </cell>
          <cell r="AG675">
            <v>2</v>
          </cell>
          <cell r="AH675">
            <v>5</v>
          </cell>
          <cell r="AI675">
            <v>9</v>
          </cell>
        </row>
        <row r="676">
          <cell r="B676">
            <v>254422</v>
          </cell>
          <cell r="C676" t="str">
            <v>Registered Nurses (Mental Health)</v>
          </cell>
          <cell r="D676" t="str">
            <v>14,100</v>
          </cell>
          <cell r="E676" t="str">
            <v>67.0</v>
          </cell>
          <cell r="F676">
            <v>1909</v>
          </cell>
          <cell r="G676" t="str">
            <v>n/a</v>
          </cell>
          <cell r="K676" t="str">
            <v>Very strong</v>
          </cell>
          <cell r="O676">
            <v>7</v>
          </cell>
          <cell r="Q676" t="str">
            <v>n/a</v>
          </cell>
          <cell r="X676" t="str">
            <v/>
          </cell>
          <cell r="Z676" t="str">
            <v>Very high skill</v>
          </cell>
          <cell r="AA676">
            <v>1</v>
          </cell>
          <cell r="AB676">
            <v>30</v>
          </cell>
          <cell r="AC676">
            <v>70</v>
          </cell>
          <cell r="AD676" t="str">
            <v>n/a</v>
          </cell>
          <cell r="AE676" t="str">
            <v>n/a</v>
          </cell>
          <cell r="AF676" t="str">
            <v>4</v>
          </cell>
          <cell r="AG676">
            <v>3</v>
          </cell>
          <cell r="AH676">
            <v>5</v>
          </cell>
          <cell r="AI676">
            <v>7</v>
          </cell>
        </row>
        <row r="677">
          <cell r="B677">
            <v>254423</v>
          </cell>
          <cell r="C677" t="str">
            <v>Registered Nurses (Perioperative)</v>
          </cell>
          <cell r="D677" t="str">
            <v>19,100</v>
          </cell>
          <cell r="E677" t="str">
            <v>52.0</v>
          </cell>
          <cell r="F677">
            <v>1909</v>
          </cell>
          <cell r="G677" t="str">
            <v>n/a</v>
          </cell>
          <cell r="K677" t="str">
            <v>Very strong</v>
          </cell>
          <cell r="O677">
            <v>5</v>
          </cell>
          <cell r="Q677" t="str">
            <v>n/a</v>
          </cell>
          <cell r="X677" t="str">
            <v/>
          </cell>
          <cell r="Z677" t="str">
            <v>Very high skill</v>
          </cell>
          <cell r="AA677">
            <v>1</v>
          </cell>
          <cell r="AB677">
            <v>9</v>
          </cell>
          <cell r="AC677">
            <v>91</v>
          </cell>
          <cell r="AD677" t="str">
            <v>n/a</v>
          </cell>
          <cell r="AE677" t="str">
            <v>n/a</v>
          </cell>
          <cell r="AF677" t="str">
            <v>4</v>
          </cell>
          <cell r="AG677">
            <v>3</v>
          </cell>
          <cell r="AH677">
            <v>5</v>
          </cell>
          <cell r="AI677">
            <v>9</v>
          </cell>
        </row>
        <row r="678">
          <cell r="B678">
            <v>254424</v>
          </cell>
          <cell r="C678" t="str">
            <v>Registered Nurses (Surgical)</v>
          </cell>
          <cell r="D678" t="str">
            <v>15,100</v>
          </cell>
          <cell r="E678" t="str">
            <v>49.0</v>
          </cell>
          <cell r="F678">
            <v>1909</v>
          </cell>
          <cell r="G678" t="str">
            <v>n/a</v>
          </cell>
          <cell r="K678" t="str">
            <v>Very strong</v>
          </cell>
          <cell r="O678">
            <v>5</v>
          </cell>
          <cell r="Q678" t="str">
            <v>n/a</v>
          </cell>
          <cell r="X678" t="str">
            <v/>
          </cell>
          <cell r="Z678" t="str">
            <v>Very high skill</v>
          </cell>
          <cell r="AA678">
            <v>1</v>
          </cell>
          <cell r="AB678">
            <v>8</v>
          </cell>
          <cell r="AC678">
            <v>92</v>
          </cell>
          <cell r="AD678" t="str">
            <v>n/a</v>
          </cell>
          <cell r="AE678" t="str">
            <v>n/a</v>
          </cell>
          <cell r="AF678" t="str">
            <v>4</v>
          </cell>
          <cell r="AG678">
            <v>3</v>
          </cell>
          <cell r="AH678">
            <v>5</v>
          </cell>
          <cell r="AI678">
            <v>9</v>
          </cell>
        </row>
        <row r="679">
          <cell r="B679">
            <v>254425</v>
          </cell>
          <cell r="C679" t="str">
            <v>Registered Nurses (Paediatrics)</v>
          </cell>
          <cell r="D679" t="str">
            <v>5,300</v>
          </cell>
          <cell r="E679" t="str">
            <v>47.0</v>
          </cell>
          <cell r="F679">
            <v>1909</v>
          </cell>
          <cell r="G679" t="str">
            <v>n/a</v>
          </cell>
          <cell r="K679" t="str">
            <v>Very strong</v>
          </cell>
          <cell r="O679">
            <v>5</v>
          </cell>
          <cell r="Q679" t="str">
            <v>n/a</v>
          </cell>
          <cell r="X679" t="str">
            <v/>
          </cell>
          <cell r="Z679" t="str">
            <v>Very high skill</v>
          </cell>
          <cell r="AA679">
            <v>1</v>
          </cell>
          <cell r="AB679">
            <v>4</v>
          </cell>
          <cell r="AC679">
            <v>96</v>
          </cell>
          <cell r="AD679" t="str">
            <v>n/a</v>
          </cell>
          <cell r="AE679" t="str">
            <v>n/a</v>
          </cell>
          <cell r="AF679" t="str">
            <v>4</v>
          </cell>
          <cell r="AG679">
            <v>2</v>
          </cell>
          <cell r="AH679">
            <v>5</v>
          </cell>
          <cell r="AI679">
            <v>9</v>
          </cell>
        </row>
        <row r="680">
          <cell r="B680">
            <v>254499</v>
          </cell>
          <cell r="C680" t="str">
            <v>Registered Nurses (not covered elsewhere)</v>
          </cell>
          <cell r="D680" t="str">
            <v>24,500</v>
          </cell>
          <cell r="E680" t="str">
            <v>49.0</v>
          </cell>
          <cell r="F680">
            <v>1909</v>
          </cell>
          <cell r="G680" t="str">
            <v>n/a</v>
          </cell>
          <cell r="K680" t="str">
            <v>Very strong</v>
          </cell>
          <cell r="O680">
            <v>5</v>
          </cell>
          <cell r="Q680" t="str">
            <v>n/a</v>
          </cell>
          <cell r="X680" t="str">
            <v/>
          </cell>
          <cell r="Z680" t="str">
            <v>Very high skill</v>
          </cell>
          <cell r="AA680">
            <v>1</v>
          </cell>
          <cell r="AB680">
            <v>9</v>
          </cell>
          <cell r="AC680">
            <v>91</v>
          </cell>
          <cell r="AD680" t="str">
            <v>n/a</v>
          </cell>
          <cell r="AE680" t="str">
            <v>n/a</v>
          </cell>
          <cell r="AF680" t="str">
            <v>4</v>
          </cell>
          <cell r="AG680">
            <v>3</v>
          </cell>
          <cell r="AH680">
            <v>5</v>
          </cell>
          <cell r="AI680">
            <v>9</v>
          </cell>
        </row>
        <row r="681">
          <cell r="B681">
            <v>261111</v>
          </cell>
          <cell r="C681" t="str">
            <v>ICT Business Analysts</v>
          </cell>
          <cell r="D681" t="str">
            <v>13,500</v>
          </cell>
          <cell r="E681" t="str">
            <v>90.0</v>
          </cell>
          <cell r="F681">
            <v>2274</v>
          </cell>
          <cell r="G681" t="str">
            <v>n/a</v>
          </cell>
          <cell r="K681" t="str">
            <v>Very strong</v>
          </cell>
          <cell r="O681">
            <v>9</v>
          </cell>
          <cell r="Q681" t="str">
            <v>n/a</v>
          </cell>
          <cell r="X681" t="str">
            <v/>
          </cell>
          <cell r="Z681" t="str">
            <v>Very high skill</v>
          </cell>
          <cell r="AA681">
            <v>1</v>
          </cell>
          <cell r="AB681">
            <v>69</v>
          </cell>
          <cell r="AC681">
            <v>31</v>
          </cell>
          <cell r="AD681" t="str">
            <v>n/a</v>
          </cell>
          <cell r="AE681" t="str">
            <v>n/a</v>
          </cell>
          <cell r="AF681" t="str">
            <v>4</v>
          </cell>
          <cell r="AG681">
            <v>3</v>
          </cell>
          <cell r="AH681">
            <v>5</v>
          </cell>
          <cell r="AI681">
            <v>3</v>
          </cell>
        </row>
        <row r="682">
          <cell r="B682">
            <v>261112</v>
          </cell>
          <cell r="C682" t="str">
            <v>Systems Analysts</v>
          </cell>
          <cell r="D682" t="str">
            <v>8,400</v>
          </cell>
          <cell r="E682" t="str">
            <v>90.0</v>
          </cell>
          <cell r="F682">
            <v>2274</v>
          </cell>
          <cell r="G682" t="str">
            <v>n/a</v>
          </cell>
          <cell r="K682" t="str">
            <v>Very strong</v>
          </cell>
          <cell r="O682">
            <v>9</v>
          </cell>
          <cell r="Q682" t="str">
            <v>n/a</v>
          </cell>
          <cell r="X682" t="str">
            <v/>
          </cell>
          <cell r="Z682" t="str">
            <v>Very high skill</v>
          </cell>
          <cell r="AA682">
            <v>1</v>
          </cell>
          <cell r="AB682">
            <v>74</v>
          </cell>
          <cell r="AC682">
            <v>26</v>
          </cell>
          <cell r="AD682" t="str">
            <v>n/a</v>
          </cell>
          <cell r="AE682" t="str">
            <v>n/a</v>
          </cell>
          <cell r="AF682" t="str">
            <v>4</v>
          </cell>
          <cell r="AG682">
            <v>2</v>
          </cell>
          <cell r="AH682">
            <v>5</v>
          </cell>
          <cell r="AI682">
            <v>3</v>
          </cell>
        </row>
        <row r="683">
          <cell r="B683">
            <v>261211</v>
          </cell>
          <cell r="C683" t="str">
            <v>Game and Multimedia Developers</v>
          </cell>
          <cell r="D683" t="str">
            <v>650</v>
          </cell>
          <cell r="E683" t="str">
            <v>81.0</v>
          </cell>
          <cell r="F683">
            <v>1596</v>
          </cell>
          <cell r="G683" t="str">
            <v>n/a</v>
          </cell>
          <cell r="K683" t="str">
            <v>Very strong</v>
          </cell>
          <cell r="O683">
            <v>8</v>
          </cell>
          <cell r="Q683" t="str">
            <v>n/a</v>
          </cell>
          <cell r="X683" t="str">
            <v/>
          </cell>
          <cell r="Z683" t="str">
            <v>Very high skill</v>
          </cell>
          <cell r="AA683">
            <v>1</v>
          </cell>
          <cell r="AB683">
            <v>83</v>
          </cell>
          <cell r="AC683">
            <v>16</v>
          </cell>
          <cell r="AD683" t="str">
            <v>n/a</v>
          </cell>
          <cell r="AE683" t="str">
            <v>n/a</v>
          </cell>
          <cell r="AF683" t="str">
            <v>3</v>
          </cell>
          <cell r="AG683">
            <v>1</v>
          </cell>
          <cell r="AH683">
            <v>5</v>
          </cell>
          <cell r="AI683">
            <v>2</v>
          </cell>
        </row>
        <row r="684">
          <cell r="B684">
            <v>261212</v>
          </cell>
          <cell r="C684" t="str">
            <v>Web Developers</v>
          </cell>
          <cell r="D684" t="str">
            <v>8,600</v>
          </cell>
          <cell r="E684" t="str">
            <v>79.0</v>
          </cell>
          <cell r="F684">
            <v>1596</v>
          </cell>
          <cell r="G684" t="str">
            <v>n/a</v>
          </cell>
          <cell r="K684" t="str">
            <v>Very strong</v>
          </cell>
          <cell r="O684">
            <v>8</v>
          </cell>
          <cell r="Q684" t="str">
            <v>n/a</v>
          </cell>
          <cell r="X684" t="str">
            <v/>
          </cell>
          <cell r="Z684" t="str">
            <v>Very high skill</v>
          </cell>
          <cell r="AA684">
            <v>1</v>
          </cell>
          <cell r="AB684">
            <v>83</v>
          </cell>
          <cell r="AC684">
            <v>17</v>
          </cell>
          <cell r="AD684" t="str">
            <v>n/a</v>
          </cell>
          <cell r="AE684" t="str">
            <v>n/a</v>
          </cell>
          <cell r="AF684" t="str">
            <v>3</v>
          </cell>
          <cell r="AG684">
            <v>2</v>
          </cell>
          <cell r="AH684">
            <v>5</v>
          </cell>
          <cell r="AI684">
            <v>2</v>
          </cell>
        </row>
        <row r="685">
          <cell r="B685">
            <v>261311</v>
          </cell>
          <cell r="C685" t="str">
            <v>Analyst Programmers</v>
          </cell>
          <cell r="D685" t="str">
            <v>6,100</v>
          </cell>
          <cell r="E685" t="str">
            <v>89.0</v>
          </cell>
          <cell r="F685">
            <v>2003</v>
          </cell>
          <cell r="G685" t="str">
            <v>n/a</v>
          </cell>
          <cell r="K685" t="str">
            <v>Very strong</v>
          </cell>
          <cell r="O685">
            <v>9</v>
          </cell>
          <cell r="Q685" t="str">
            <v>n/a</v>
          </cell>
          <cell r="X685" t="str">
            <v/>
          </cell>
          <cell r="Z685" t="str">
            <v>Very high skill</v>
          </cell>
          <cell r="AA685">
            <v>1</v>
          </cell>
          <cell r="AB685">
            <v>77</v>
          </cell>
          <cell r="AC685">
            <v>23</v>
          </cell>
          <cell r="AD685" t="str">
            <v>n/a</v>
          </cell>
          <cell r="AE685" t="str">
            <v>n/a</v>
          </cell>
          <cell r="AF685" t="str">
            <v>4</v>
          </cell>
          <cell r="AG685">
            <v>2</v>
          </cell>
          <cell r="AH685">
            <v>5</v>
          </cell>
          <cell r="AI685">
            <v>2</v>
          </cell>
        </row>
        <row r="686">
          <cell r="B686">
            <v>261312</v>
          </cell>
          <cell r="C686" t="str">
            <v>Developer Programmers</v>
          </cell>
          <cell r="D686" t="str">
            <v>34,300</v>
          </cell>
          <cell r="E686" t="str">
            <v>88.0</v>
          </cell>
          <cell r="F686">
            <v>2003</v>
          </cell>
          <cell r="G686" t="str">
            <v>n/a</v>
          </cell>
          <cell r="K686" t="str">
            <v>Very strong</v>
          </cell>
          <cell r="O686">
            <v>9</v>
          </cell>
          <cell r="Q686" t="str">
            <v>n/a</v>
          </cell>
          <cell r="X686" t="str">
            <v/>
          </cell>
          <cell r="Z686" t="str">
            <v>Very high skill</v>
          </cell>
          <cell r="AA686">
            <v>1</v>
          </cell>
          <cell r="AB686">
            <v>85</v>
          </cell>
          <cell r="AC686">
            <v>15</v>
          </cell>
          <cell r="AD686" t="str">
            <v>n/a</v>
          </cell>
          <cell r="AE686" t="str">
            <v>n/a</v>
          </cell>
          <cell r="AF686" t="str">
            <v>4</v>
          </cell>
          <cell r="AG686">
            <v>4</v>
          </cell>
          <cell r="AH686">
            <v>5</v>
          </cell>
          <cell r="AI686">
            <v>2</v>
          </cell>
        </row>
        <row r="687">
          <cell r="B687">
            <v>261313</v>
          </cell>
          <cell r="C687" t="str">
            <v>Software Engineers</v>
          </cell>
          <cell r="D687" t="str">
            <v>30,600</v>
          </cell>
          <cell r="E687" t="str">
            <v>92.0</v>
          </cell>
          <cell r="F687">
            <v>2003</v>
          </cell>
          <cell r="G687" t="str">
            <v>n/a</v>
          </cell>
          <cell r="K687" t="str">
            <v>Very strong</v>
          </cell>
          <cell r="O687">
            <v>9</v>
          </cell>
          <cell r="Q687" t="str">
            <v>n/a</v>
          </cell>
          <cell r="X687" t="str">
            <v/>
          </cell>
          <cell r="Z687" t="str">
            <v>Very high skill</v>
          </cell>
          <cell r="AA687">
            <v>1</v>
          </cell>
          <cell r="AB687">
            <v>88</v>
          </cell>
          <cell r="AC687">
            <v>12</v>
          </cell>
          <cell r="AD687" t="str">
            <v>n/a</v>
          </cell>
          <cell r="AE687" t="str">
            <v>n/a</v>
          </cell>
          <cell r="AF687" t="str">
            <v>4</v>
          </cell>
          <cell r="AG687">
            <v>4</v>
          </cell>
          <cell r="AH687">
            <v>5</v>
          </cell>
          <cell r="AI687">
            <v>1</v>
          </cell>
        </row>
        <row r="688">
          <cell r="B688">
            <v>261314</v>
          </cell>
          <cell r="C688" t="str">
            <v>Software Testers</v>
          </cell>
          <cell r="D688" t="str">
            <v>6,900</v>
          </cell>
          <cell r="E688" t="str">
            <v>89.0</v>
          </cell>
          <cell r="F688">
            <v>2003</v>
          </cell>
          <cell r="G688" t="str">
            <v>n/a</v>
          </cell>
          <cell r="K688" t="str">
            <v>Very strong</v>
          </cell>
          <cell r="O688">
            <v>9</v>
          </cell>
          <cell r="Q688" t="str">
            <v>n/a</v>
          </cell>
          <cell r="X688" t="str">
            <v/>
          </cell>
          <cell r="Z688" t="str">
            <v>Very high skill</v>
          </cell>
          <cell r="AA688">
            <v>1</v>
          </cell>
          <cell r="AB688">
            <v>56</v>
          </cell>
          <cell r="AC688">
            <v>44</v>
          </cell>
          <cell r="AD688" t="str">
            <v>n/a</v>
          </cell>
          <cell r="AE688" t="str">
            <v>n/a</v>
          </cell>
          <cell r="AF688" t="str">
            <v>4</v>
          </cell>
          <cell r="AG688">
            <v>2</v>
          </cell>
          <cell r="AH688">
            <v>5</v>
          </cell>
          <cell r="AI688">
            <v>4</v>
          </cell>
        </row>
        <row r="689">
          <cell r="B689">
            <v>261399</v>
          </cell>
          <cell r="C689" t="str">
            <v>Other Software and Applications Programmers</v>
          </cell>
          <cell r="D689" t="str">
            <v>60</v>
          </cell>
          <cell r="E689" t="str">
            <v>87.0</v>
          </cell>
          <cell r="F689">
            <v>2003</v>
          </cell>
          <cell r="G689" t="str">
            <v>n/a</v>
          </cell>
          <cell r="K689" t="str">
            <v>Very strong</v>
          </cell>
          <cell r="O689">
            <v>9</v>
          </cell>
          <cell r="Q689" t="str">
            <v>n/a</v>
          </cell>
          <cell r="X689" t="str">
            <v/>
          </cell>
          <cell r="Z689" t="str">
            <v>Very high skill</v>
          </cell>
          <cell r="AA689">
            <v>1</v>
          </cell>
          <cell r="AB689">
            <v>70</v>
          </cell>
          <cell r="AC689">
            <v>30</v>
          </cell>
          <cell r="AD689" t="str">
            <v>n/a</v>
          </cell>
          <cell r="AE689" t="str">
            <v>n/a</v>
          </cell>
          <cell r="AF689" t="str">
            <v>4</v>
          </cell>
          <cell r="AG689">
            <v>1</v>
          </cell>
          <cell r="AH689">
            <v>5</v>
          </cell>
          <cell r="AI689">
            <v>3</v>
          </cell>
        </row>
        <row r="690">
          <cell r="B690">
            <v>262111</v>
          </cell>
          <cell r="C690" t="str">
            <v>Database Administrators</v>
          </cell>
          <cell r="D690" t="str">
            <v>6,200</v>
          </cell>
          <cell r="E690" t="str">
            <v>84.0</v>
          </cell>
          <cell r="F690">
            <v>1932</v>
          </cell>
          <cell r="G690" t="str">
            <v>n/a</v>
          </cell>
          <cell r="K690" t="str">
            <v>Very strong</v>
          </cell>
          <cell r="O690">
            <v>8</v>
          </cell>
          <cell r="Q690" t="str">
            <v>n/a</v>
          </cell>
          <cell r="X690" t="str">
            <v/>
          </cell>
          <cell r="Z690" t="str">
            <v>Very high skill</v>
          </cell>
          <cell r="AA690">
            <v>1</v>
          </cell>
          <cell r="AB690">
            <v>63</v>
          </cell>
          <cell r="AC690">
            <v>37</v>
          </cell>
          <cell r="AD690" t="str">
            <v>n/a</v>
          </cell>
          <cell r="AE690" t="str">
            <v>n/a</v>
          </cell>
          <cell r="AF690" t="str">
            <v>4</v>
          </cell>
          <cell r="AG690">
            <v>2</v>
          </cell>
          <cell r="AH690">
            <v>5</v>
          </cell>
          <cell r="AI690">
            <v>4</v>
          </cell>
        </row>
        <row r="691">
          <cell r="B691">
            <v>262112</v>
          </cell>
          <cell r="C691" t="str">
            <v>ICT Security Specialists</v>
          </cell>
          <cell r="D691" t="str">
            <v>4,100</v>
          </cell>
          <cell r="E691" t="str">
            <v>92.0</v>
          </cell>
          <cell r="F691">
            <v>1932</v>
          </cell>
          <cell r="G691" t="str">
            <v>n/a</v>
          </cell>
          <cell r="K691" t="str">
            <v>Very strong</v>
          </cell>
          <cell r="O691">
            <v>9</v>
          </cell>
          <cell r="Q691" t="str">
            <v>n/a</v>
          </cell>
          <cell r="X691" t="str">
            <v/>
          </cell>
          <cell r="Z691" t="str">
            <v>Very high skill</v>
          </cell>
          <cell r="AA691">
            <v>1</v>
          </cell>
          <cell r="AB691">
            <v>86</v>
          </cell>
          <cell r="AC691">
            <v>14</v>
          </cell>
          <cell r="AD691" t="str">
            <v>n/a</v>
          </cell>
          <cell r="AE691" t="str">
            <v>n/a</v>
          </cell>
          <cell r="AF691" t="str">
            <v>4</v>
          </cell>
          <cell r="AG691">
            <v>1</v>
          </cell>
          <cell r="AH691">
            <v>5</v>
          </cell>
          <cell r="AI691">
            <v>1</v>
          </cell>
        </row>
        <row r="692">
          <cell r="B692">
            <v>262113</v>
          </cell>
          <cell r="C692" t="str">
            <v>Systems Administrators</v>
          </cell>
          <cell r="D692" t="str">
            <v>13,000</v>
          </cell>
          <cell r="E692" t="str">
            <v>91.0</v>
          </cell>
          <cell r="F692">
            <v>1932</v>
          </cell>
          <cell r="G692" t="str">
            <v>n/a</v>
          </cell>
          <cell r="K692" t="str">
            <v>Very strong</v>
          </cell>
          <cell r="O692">
            <v>9</v>
          </cell>
          <cell r="Q692" t="str">
            <v>n/a</v>
          </cell>
          <cell r="X692" t="str">
            <v/>
          </cell>
          <cell r="Z692" t="str">
            <v>Very high skill</v>
          </cell>
          <cell r="AA692">
            <v>1</v>
          </cell>
          <cell r="AB692">
            <v>84</v>
          </cell>
          <cell r="AC692">
            <v>16</v>
          </cell>
          <cell r="AD692" t="str">
            <v>n/a</v>
          </cell>
          <cell r="AE692" t="str">
            <v>n/a</v>
          </cell>
          <cell r="AF692" t="str">
            <v>4</v>
          </cell>
          <cell r="AG692">
            <v>3</v>
          </cell>
          <cell r="AH692">
            <v>5</v>
          </cell>
          <cell r="AI692">
            <v>2</v>
          </cell>
        </row>
        <row r="693">
          <cell r="B693">
            <v>263111</v>
          </cell>
          <cell r="C693" t="str">
            <v>Computer Network and Systems Engineers</v>
          </cell>
          <cell r="D693" t="str">
            <v>13,100</v>
          </cell>
          <cell r="E693" t="str">
            <v>93.0</v>
          </cell>
          <cell r="F693">
            <v>2021</v>
          </cell>
          <cell r="G693" t="str">
            <v>n/a</v>
          </cell>
          <cell r="K693" t="str">
            <v>Very strong</v>
          </cell>
          <cell r="O693">
            <v>9</v>
          </cell>
          <cell r="Q693" t="str">
            <v>n/a</v>
          </cell>
          <cell r="X693" t="str">
            <v/>
          </cell>
          <cell r="Z693" t="str">
            <v>Very high skill</v>
          </cell>
          <cell r="AA693">
            <v>1</v>
          </cell>
          <cell r="AB693">
            <v>93</v>
          </cell>
          <cell r="AC693">
            <v>7</v>
          </cell>
          <cell r="AD693" t="str">
            <v>n/a</v>
          </cell>
          <cell r="AE693" t="str">
            <v>n/a</v>
          </cell>
          <cell r="AF693" t="str">
            <v>4</v>
          </cell>
          <cell r="AG693">
            <v>3</v>
          </cell>
          <cell r="AH693">
            <v>5</v>
          </cell>
          <cell r="AI693">
            <v>1</v>
          </cell>
        </row>
        <row r="694">
          <cell r="B694">
            <v>263112</v>
          </cell>
          <cell r="C694" t="str">
            <v>Network Administrators</v>
          </cell>
          <cell r="D694" t="str">
            <v>5,700</v>
          </cell>
          <cell r="E694" t="str">
            <v>89.0</v>
          </cell>
          <cell r="F694">
            <v>2021</v>
          </cell>
          <cell r="G694" t="str">
            <v>n/a</v>
          </cell>
          <cell r="K694" t="str">
            <v>Very strong</v>
          </cell>
          <cell r="O694">
            <v>9</v>
          </cell>
          <cell r="Q694" t="str">
            <v>n/a</v>
          </cell>
          <cell r="X694" t="str">
            <v/>
          </cell>
          <cell r="Z694" t="str">
            <v>Very high skill</v>
          </cell>
          <cell r="AA694">
            <v>1</v>
          </cell>
          <cell r="AB694">
            <v>90</v>
          </cell>
          <cell r="AC694">
            <v>10</v>
          </cell>
          <cell r="AD694" t="str">
            <v>n/a</v>
          </cell>
          <cell r="AE694" t="str">
            <v>n/a</v>
          </cell>
          <cell r="AF694" t="str">
            <v>4</v>
          </cell>
          <cell r="AG694">
            <v>2</v>
          </cell>
          <cell r="AH694">
            <v>5</v>
          </cell>
          <cell r="AI694">
            <v>1</v>
          </cell>
        </row>
        <row r="695">
          <cell r="B695">
            <v>263113</v>
          </cell>
          <cell r="C695" t="str">
            <v>Network Analysts</v>
          </cell>
          <cell r="D695" t="str">
            <v>1,700</v>
          </cell>
          <cell r="E695" t="str">
            <v>93.0</v>
          </cell>
          <cell r="F695">
            <v>2021</v>
          </cell>
          <cell r="G695" t="str">
            <v>n/a</v>
          </cell>
          <cell r="K695" t="str">
            <v>Very strong</v>
          </cell>
          <cell r="O695">
            <v>9</v>
          </cell>
          <cell r="Q695" t="str">
            <v>n/a</v>
          </cell>
          <cell r="X695" t="str">
            <v/>
          </cell>
          <cell r="Z695" t="str">
            <v>Very high skill</v>
          </cell>
          <cell r="AA695">
            <v>1</v>
          </cell>
          <cell r="AB695">
            <v>90</v>
          </cell>
          <cell r="AC695">
            <v>10</v>
          </cell>
          <cell r="AD695" t="str">
            <v>n/a</v>
          </cell>
          <cell r="AE695" t="str">
            <v>n/a</v>
          </cell>
          <cell r="AF695" t="str">
            <v>4</v>
          </cell>
          <cell r="AG695">
            <v>1</v>
          </cell>
          <cell r="AH695">
            <v>5</v>
          </cell>
          <cell r="AI695">
            <v>1</v>
          </cell>
        </row>
        <row r="696">
          <cell r="B696">
            <v>263211</v>
          </cell>
          <cell r="C696" t="str">
            <v>ICT Quality Assurance Engineers</v>
          </cell>
          <cell r="D696" t="str">
            <v>640</v>
          </cell>
          <cell r="E696" t="str">
            <v>88.0</v>
          </cell>
          <cell r="F696">
            <v>2019</v>
          </cell>
          <cell r="G696" t="str">
            <v>n/a</v>
          </cell>
          <cell r="K696" t="str">
            <v>Very strong</v>
          </cell>
          <cell r="O696">
            <v>9</v>
          </cell>
          <cell r="Q696" t="str">
            <v>n/a</v>
          </cell>
          <cell r="X696" t="str">
            <v/>
          </cell>
          <cell r="Z696" t="str">
            <v>Very high skill</v>
          </cell>
          <cell r="AA696">
            <v>1</v>
          </cell>
          <cell r="AB696">
            <v>69</v>
          </cell>
          <cell r="AC696">
            <v>31</v>
          </cell>
          <cell r="AD696" t="str">
            <v>n/a</v>
          </cell>
          <cell r="AE696" t="str">
            <v>n/a</v>
          </cell>
          <cell r="AF696" t="str">
            <v>4</v>
          </cell>
          <cell r="AG696">
            <v>1</v>
          </cell>
          <cell r="AH696">
            <v>5</v>
          </cell>
          <cell r="AI696">
            <v>3</v>
          </cell>
        </row>
        <row r="697">
          <cell r="B697">
            <v>263212</v>
          </cell>
          <cell r="C697" t="str">
            <v>ICT Support Engineers</v>
          </cell>
          <cell r="D697" t="str">
            <v>6,500</v>
          </cell>
          <cell r="E697" t="str">
            <v>93.0</v>
          </cell>
          <cell r="F697">
            <v>2019</v>
          </cell>
          <cell r="G697" t="str">
            <v>n/a</v>
          </cell>
          <cell r="K697" t="str">
            <v>Very strong</v>
          </cell>
          <cell r="O697">
            <v>9</v>
          </cell>
          <cell r="Q697" t="str">
            <v>n/a</v>
          </cell>
          <cell r="X697" t="str">
            <v/>
          </cell>
          <cell r="Z697" t="str">
            <v>Very high skill</v>
          </cell>
          <cell r="AA697">
            <v>1</v>
          </cell>
          <cell r="AB697">
            <v>84</v>
          </cell>
          <cell r="AC697">
            <v>16</v>
          </cell>
          <cell r="AD697" t="str">
            <v>n/a</v>
          </cell>
          <cell r="AE697" t="str">
            <v>n/a</v>
          </cell>
          <cell r="AF697" t="str">
            <v>4</v>
          </cell>
          <cell r="AG697">
            <v>2</v>
          </cell>
          <cell r="AH697">
            <v>5</v>
          </cell>
          <cell r="AI697">
            <v>2</v>
          </cell>
        </row>
        <row r="698">
          <cell r="B698">
            <v>263213</v>
          </cell>
          <cell r="C698" t="str">
            <v>ICT Systems Test Engineers</v>
          </cell>
          <cell r="D698" t="str">
            <v>1,500</v>
          </cell>
          <cell r="E698" t="str">
            <v>88.0</v>
          </cell>
          <cell r="F698">
            <v>2019</v>
          </cell>
          <cell r="G698" t="str">
            <v>n/a</v>
          </cell>
          <cell r="K698" t="str">
            <v>Very strong</v>
          </cell>
          <cell r="O698">
            <v>9</v>
          </cell>
          <cell r="Q698" t="str">
            <v>n/a</v>
          </cell>
          <cell r="X698" t="str">
            <v/>
          </cell>
          <cell r="Z698" t="str">
            <v>Very high skill</v>
          </cell>
          <cell r="AA698">
            <v>1</v>
          </cell>
          <cell r="AB698">
            <v>58</v>
          </cell>
          <cell r="AC698">
            <v>42</v>
          </cell>
          <cell r="AD698" t="str">
            <v>n/a</v>
          </cell>
          <cell r="AE698" t="str">
            <v>n/a</v>
          </cell>
          <cell r="AF698" t="str">
            <v>4</v>
          </cell>
          <cell r="AG698">
            <v>1</v>
          </cell>
          <cell r="AH698">
            <v>5</v>
          </cell>
          <cell r="AI698">
            <v>4</v>
          </cell>
        </row>
        <row r="699">
          <cell r="B699">
            <v>263299</v>
          </cell>
          <cell r="C699" t="str">
            <v>Other ICT Support and Test Engineers</v>
          </cell>
          <cell r="D699" t="str">
            <v>1,300</v>
          </cell>
          <cell r="E699" t="str">
            <v>89.0</v>
          </cell>
          <cell r="F699">
            <v>2019</v>
          </cell>
          <cell r="G699" t="str">
            <v>n/a</v>
          </cell>
          <cell r="K699" t="str">
            <v>Very strong</v>
          </cell>
          <cell r="O699">
            <v>9</v>
          </cell>
          <cell r="Q699" t="str">
            <v>n/a</v>
          </cell>
          <cell r="X699" t="str">
            <v/>
          </cell>
          <cell r="Z699" t="str">
            <v>Very high skill</v>
          </cell>
          <cell r="AA699">
            <v>1</v>
          </cell>
          <cell r="AB699">
            <v>62</v>
          </cell>
          <cell r="AC699">
            <v>38</v>
          </cell>
          <cell r="AD699" t="str">
            <v>n/a</v>
          </cell>
          <cell r="AE699" t="str">
            <v>n/a</v>
          </cell>
          <cell r="AF699" t="str">
            <v>4</v>
          </cell>
          <cell r="AG699">
            <v>1</v>
          </cell>
          <cell r="AH699">
            <v>5</v>
          </cell>
          <cell r="AI699">
            <v>4</v>
          </cell>
        </row>
        <row r="700">
          <cell r="B700">
            <v>263311</v>
          </cell>
          <cell r="C700" t="str">
            <v>Telecommunications Engineers</v>
          </cell>
          <cell r="D700" t="str">
            <v>2,700</v>
          </cell>
          <cell r="E700" t="str">
            <v>95.0</v>
          </cell>
          <cell r="F700">
            <v>2279</v>
          </cell>
          <cell r="G700" t="str">
            <v>n/a</v>
          </cell>
          <cell r="K700" t="str">
            <v>Very strong</v>
          </cell>
          <cell r="O700">
            <v>10</v>
          </cell>
          <cell r="Q700" t="str">
            <v>n/a</v>
          </cell>
          <cell r="X700" t="str">
            <v/>
          </cell>
          <cell r="Z700" t="str">
            <v>Very high skill</v>
          </cell>
          <cell r="AA700">
            <v>1</v>
          </cell>
          <cell r="AB700">
            <v>91</v>
          </cell>
          <cell r="AC700">
            <v>9</v>
          </cell>
          <cell r="AD700" t="str">
            <v>n/a</v>
          </cell>
          <cell r="AE700" t="str">
            <v>n/a</v>
          </cell>
          <cell r="AF700" t="str">
            <v>5</v>
          </cell>
          <cell r="AG700">
            <v>1</v>
          </cell>
          <cell r="AH700">
            <v>5</v>
          </cell>
          <cell r="AI700">
            <v>1</v>
          </cell>
        </row>
        <row r="701">
          <cell r="B701">
            <v>263312</v>
          </cell>
          <cell r="C701" t="str">
            <v>Telecommunications Network Engineers</v>
          </cell>
          <cell r="D701" t="str">
            <v>6,100</v>
          </cell>
          <cell r="E701" t="str">
            <v>90.0</v>
          </cell>
          <cell r="F701">
            <v>2279</v>
          </cell>
          <cell r="G701" t="str">
            <v>n/a</v>
          </cell>
          <cell r="K701" t="str">
            <v>Very strong</v>
          </cell>
          <cell r="O701">
            <v>9</v>
          </cell>
          <cell r="Q701" t="str">
            <v>n/a</v>
          </cell>
          <cell r="X701" t="str">
            <v/>
          </cell>
          <cell r="Z701" t="str">
            <v>Very high skill</v>
          </cell>
          <cell r="AA701">
            <v>1</v>
          </cell>
          <cell r="AB701">
            <v>80</v>
          </cell>
          <cell r="AC701">
            <v>20</v>
          </cell>
          <cell r="AD701" t="str">
            <v>n/a</v>
          </cell>
          <cell r="AE701" t="str">
            <v>n/a</v>
          </cell>
          <cell r="AF701" t="str">
            <v>5</v>
          </cell>
          <cell r="AG701">
            <v>2</v>
          </cell>
          <cell r="AH701">
            <v>5</v>
          </cell>
          <cell r="AI701">
            <v>2</v>
          </cell>
        </row>
        <row r="702">
          <cell r="B702">
            <v>271211</v>
          </cell>
          <cell r="C702" t="str">
            <v>Judges</v>
          </cell>
          <cell r="D702" t="str">
            <v>650</v>
          </cell>
          <cell r="E702" t="str">
            <v>91.0</v>
          </cell>
          <cell r="F702">
            <v>1978</v>
          </cell>
          <cell r="G702" t="str">
            <v>n/a</v>
          </cell>
          <cell r="K702" t="str">
            <v>Strong</v>
          </cell>
          <cell r="O702">
            <v>9</v>
          </cell>
          <cell r="Q702" t="str">
            <v>n/a</v>
          </cell>
          <cell r="X702" t="str">
            <v/>
          </cell>
          <cell r="Z702" t="str">
            <v>Very high skill</v>
          </cell>
          <cell r="AA702">
            <v>1</v>
          </cell>
          <cell r="AB702">
            <v>69</v>
          </cell>
          <cell r="AC702">
            <v>32</v>
          </cell>
          <cell r="AD702" t="str">
            <v>n/a</v>
          </cell>
          <cell r="AE702" t="str">
            <v>n/a</v>
          </cell>
          <cell r="AF702" t="str">
            <v>4</v>
          </cell>
          <cell r="AG702">
            <v>1</v>
          </cell>
          <cell r="AH702">
            <v>4</v>
          </cell>
          <cell r="AI702">
            <v>3</v>
          </cell>
        </row>
        <row r="703">
          <cell r="B703">
            <v>271212</v>
          </cell>
          <cell r="C703" t="str">
            <v>Magistrates</v>
          </cell>
          <cell r="D703" t="str">
            <v>420</v>
          </cell>
          <cell r="E703" t="str">
            <v>88.0</v>
          </cell>
          <cell r="F703">
            <v>1978</v>
          </cell>
          <cell r="G703" t="str">
            <v>n/a</v>
          </cell>
          <cell r="K703" t="str">
            <v>Strong</v>
          </cell>
          <cell r="O703">
            <v>9</v>
          </cell>
          <cell r="Q703" t="str">
            <v>n/a</v>
          </cell>
          <cell r="X703" t="str">
            <v/>
          </cell>
          <cell r="Z703" t="str">
            <v>Very high skill</v>
          </cell>
          <cell r="AA703">
            <v>1</v>
          </cell>
          <cell r="AB703">
            <v>63</v>
          </cell>
          <cell r="AC703">
            <v>39</v>
          </cell>
          <cell r="AD703" t="str">
            <v>n/a</v>
          </cell>
          <cell r="AE703" t="str">
            <v>n/a</v>
          </cell>
          <cell r="AF703" t="str">
            <v>4</v>
          </cell>
          <cell r="AG703">
            <v>1</v>
          </cell>
          <cell r="AH703">
            <v>4</v>
          </cell>
          <cell r="AI703">
            <v>4</v>
          </cell>
        </row>
        <row r="704">
          <cell r="B704">
            <v>271213</v>
          </cell>
          <cell r="C704" t="str">
            <v>Tribunal Members</v>
          </cell>
          <cell r="D704" t="str">
            <v>670</v>
          </cell>
          <cell r="E704" t="str">
            <v>51.0</v>
          </cell>
          <cell r="F704">
            <v>1978</v>
          </cell>
          <cell r="G704" t="str">
            <v>n/a</v>
          </cell>
          <cell r="K704" t="str">
            <v>Strong</v>
          </cell>
          <cell r="O704">
            <v>5</v>
          </cell>
          <cell r="Q704" t="str">
            <v>n/a</v>
          </cell>
          <cell r="X704" t="str">
            <v/>
          </cell>
          <cell r="Z704" t="str">
            <v>Very high skill</v>
          </cell>
          <cell r="AA704">
            <v>1</v>
          </cell>
          <cell r="AB704">
            <v>47</v>
          </cell>
          <cell r="AC704">
            <v>53</v>
          </cell>
          <cell r="AD704" t="str">
            <v>n/a</v>
          </cell>
          <cell r="AE704" t="str">
            <v>n/a</v>
          </cell>
          <cell r="AF704" t="str">
            <v>4</v>
          </cell>
          <cell r="AG704">
            <v>1</v>
          </cell>
          <cell r="AH704">
            <v>4</v>
          </cell>
          <cell r="AI704">
            <v>5</v>
          </cell>
        </row>
        <row r="705">
          <cell r="B705">
            <v>271214</v>
          </cell>
          <cell r="C705" t="str">
            <v>Intellectual Property Lawyers</v>
          </cell>
          <cell r="D705" t="str">
            <v>730</v>
          </cell>
          <cell r="E705" t="str">
            <v>83.0</v>
          </cell>
          <cell r="F705">
            <v>1978</v>
          </cell>
          <cell r="G705" t="str">
            <v>n/a</v>
          </cell>
          <cell r="K705" t="str">
            <v>Strong</v>
          </cell>
          <cell r="O705">
            <v>8</v>
          </cell>
          <cell r="Q705" t="str">
            <v>n/a</v>
          </cell>
          <cell r="X705" t="str">
            <v/>
          </cell>
          <cell r="Z705" t="str">
            <v>Very high skill</v>
          </cell>
          <cell r="AA705">
            <v>1</v>
          </cell>
          <cell r="AB705">
            <v>64</v>
          </cell>
          <cell r="AC705">
            <v>36</v>
          </cell>
          <cell r="AD705" t="str">
            <v>n/a</v>
          </cell>
          <cell r="AE705" t="str">
            <v>n/a</v>
          </cell>
          <cell r="AF705" t="str">
            <v>4</v>
          </cell>
          <cell r="AG705">
            <v>1</v>
          </cell>
          <cell r="AH705">
            <v>4</v>
          </cell>
          <cell r="AI705">
            <v>4</v>
          </cell>
        </row>
        <row r="706">
          <cell r="B706">
            <v>271299</v>
          </cell>
          <cell r="C706" t="str">
            <v>Judicial and Other Legal Professionals (not covered elsewhere)</v>
          </cell>
          <cell r="D706" t="str">
            <v>6,600</v>
          </cell>
          <cell r="E706" t="str">
            <v>71.0</v>
          </cell>
          <cell r="F706">
            <v>1978</v>
          </cell>
          <cell r="G706" t="str">
            <v>n/a</v>
          </cell>
          <cell r="K706" t="str">
            <v>Strong</v>
          </cell>
          <cell r="O706">
            <v>7</v>
          </cell>
          <cell r="Q706" t="str">
            <v>n/a</v>
          </cell>
          <cell r="X706" t="str">
            <v/>
          </cell>
          <cell r="Z706" t="str">
            <v>Very high skill</v>
          </cell>
          <cell r="AA706">
            <v>1</v>
          </cell>
          <cell r="AB706">
            <v>35</v>
          </cell>
          <cell r="AC706">
            <v>65</v>
          </cell>
          <cell r="AD706" t="str">
            <v>n/a</v>
          </cell>
          <cell r="AE706" t="str">
            <v>n/a</v>
          </cell>
          <cell r="AF706" t="str">
            <v>4</v>
          </cell>
          <cell r="AG706">
            <v>2</v>
          </cell>
          <cell r="AH706">
            <v>4</v>
          </cell>
          <cell r="AI706">
            <v>7</v>
          </cell>
        </row>
        <row r="707">
          <cell r="B707">
            <v>272111</v>
          </cell>
          <cell r="C707" t="str">
            <v>Careers Counsellors</v>
          </cell>
          <cell r="D707" t="str">
            <v>2,100</v>
          </cell>
          <cell r="E707" t="str">
            <v>60.0</v>
          </cell>
          <cell r="F707">
            <v>1584</v>
          </cell>
          <cell r="G707" t="str">
            <v>n/a</v>
          </cell>
          <cell r="K707" t="str">
            <v>Strong</v>
          </cell>
          <cell r="O707">
            <v>6</v>
          </cell>
          <cell r="Q707" t="str">
            <v>n/a</v>
          </cell>
          <cell r="X707" t="str">
            <v/>
          </cell>
          <cell r="Z707" t="str">
            <v>Very high skill</v>
          </cell>
          <cell r="AA707">
            <v>1</v>
          </cell>
          <cell r="AB707">
            <v>26</v>
          </cell>
          <cell r="AC707">
            <v>75</v>
          </cell>
          <cell r="AD707" t="str">
            <v>n/a</v>
          </cell>
          <cell r="AE707" t="str">
            <v>n/a</v>
          </cell>
          <cell r="AF707" t="str">
            <v>3</v>
          </cell>
          <cell r="AG707">
            <v>1</v>
          </cell>
          <cell r="AH707">
            <v>4</v>
          </cell>
          <cell r="AI707">
            <v>8</v>
          </cell>
        </row>
        <row r="708">
          <cell r="B708">
            <v>272112</v>
          </cell>
          <cell r="C708" t="str">
            <v>Drug and Alcohol Counsellors</v>
          </cell>
          <cell r="D708" t="str">
            <v>1,600</v>
          </cell>
          <cell r="E708" t="str">
            <v>64.0</v>
          </cell>
          <cell r="F708">
            <v>1584</v>
          </cell>
          <cell r="G708" t="str">
            <v>n/a</v>
          </cell>
          <cell r="K708" t="str">
            <v>Strong</v>
          </cell>
          <cell r="O708">
            <v>6</v>
          </cell>
          <cell r="Q708" t="str">
            <v>n/a</v>
          </cell>
          <cell r="X708" t="str">
            <v/>
          </cell>
          <cell r="Z708" t="str">
            <v>Very high skill</v>
          </cell>
          <cell r="AA708">
            <v>1</v>
          </cell>
          <cell r="AB708">
            <v>37</v>
          </cell>
          <cell r="AC708">
            <v>63</v>
          </cell>
          <cell r="AD708" t="str">
            <v>n/a</v>
          </cell>
          <cell r="AE708" t="str">
            <v>n/a</v>
          </cell>
          <cell r="AF708" t="str">
            <v>3</v>
          </cell>
          <cell r="AG708">
            <v>1</v>
          </cell>
          <cell r="AH708">
            <v>4</v>
          </cell>
          <cell r="AI708">
            <v>6</v>
          </cell>
        </row>
        <row r="709">
          <cell r="B709">
            <v>272113</v>
          </cell>
          <cell r="C709" t="str">
            <v>Family and Marriage Counsellors</v>
          </cell>
          <cell r="D709" t="str">
            <v>1,400</v>
          </cell>
          <cell r="E709" t="str">
            <v>40.0</v>
          </cell>
          <cell r="F709">
            <v>1584</v>
          </cell>
          <cell r="G709" t="str">
            <v>n/a</v>
          </cell>
          <cell r="K709" t="str">
            <v>Strong</v>
          </cell>
          <cell r="O709">
            <v>4</v>
          </cell>
          <cell r="Q709" t="str">
            <v>n/a</v>
          </cell>
          <cell r="X709" t="str">
            <v/>
          </cell>
          <cell r="Z709" t="str">
            <v>Very high skill</v>
          </cell>
          <cell r="AA709">
            <v>1</v>
          </cell>
          <cell r="AB709">
            <v>17</v>
          </cell>
          <cell r="AC709">
            <v>83</v>
          </cell>
          <cell r="AD709" t="str">
            <v>n/a</v>
          </cell>
          <cell r="AE709" t="str">
            <v>n/a</v>
          </cell>
          <cell r="AF709" t="str">
            <v>3</v>
          </cell>
          <cell r="AG709">
            <v>1</v>
          </cell>
          <cell r="AH709">
            <v>4</v>
          </cell>
          <cell r="AI709">
            <v>8</v>
          </cell>
        </row>
        <row r="710">
          <cell r="B710">
            <v>272114</v>
          </cell>
          <cell r="C710" t="str">
            <v>Rehabilitation Counsellors</v>
          </cell>
          <cell r="D710" t="str">
            <v>1,600</v>
          </cell>
          <cell r="E710" t="str">
            <v>72.0</v>
          </cell>
          <cell r="F710">
            <v>1584</v>
          </cell>
          <cell r="G710" t="str">
            <v>n/a</v>
          </cell>
          <cell r="K710" t="str">
            <v>Strong</v>
          </cell>
          <cell r="O710">
            <v>7</v>
          </cell>
          <cell r="Q710" t="str">
            <v>n/a</v>
          </cell>
          <cell r="X710" t="str">
            <v/>
          </cell>
          <cell r="Z710" t="str">
            <v>Very high skill</v>
          </cell>
          <cell r="AA710">
            <v>1</v>
          </cell>
          <cell r="AB710">
            <v>26</v>
          </cell>
          <cell r="AC710">
            <v>74</v>
          </cell>
          <cell r="AD710" t="str">
            <v>n/a</v>
          </cell>
          <cell r="AE710" t="str">
            <v>n/a</v>
          </cell>
          <cell r="AF710" t="str">
            <v>3</v>
          </cell>
          <cell r="AG710">
            <v>1</v>
          </cell>
          <cell r="AH710">
            <v>4</v>
          </cell>
          <cell r="AI710">
            <v>7</v>
          </cell>
        </row>
        <row r="711">
          <cell r="B711">
            <v>272115</v>
          </cell>
          <cell r="C711" t="str">
            <v>Student Counsellors</v>
          </cell>
          <cell r="D711" t="str">
            <v>2,700</v>
          </cell>
          <cell r="E711" t="str">
            <v>55.0</v>
          </cell>
          <cell r="F711">
            <v>1584</v>
          </cell>
          <cell r="G711" t="str">
            <v>n/a</v>
          </cell>
          <cell r="K711" t="str">
            <v>Strong</v>
          </cell>
          <cell r="O711">
            <v>6</v>
          </cell>
          <cell r="Q711" t="str">
            <v>n/a</v>
          </cell>
          <cell r="X711" t="str">
            <v/>
          </cell>
          <cell r="Z711" t="str">
            <v>Very high skill</v>
          </cell>
          <cell r="AA711">
            <v>1</v>
          </cell>
          <cell r="AB711">
            <v>22</v>
          </cell>
          <cell r="AC711">
            <v>78</v>
          </cell>
          <cell r="AD711" t="str">
            <v>n/a</v>
          </cell>
          <cell r="AE711" t="str">
            <v>n/a</v>
          </cell>
          <cell r="AF711" t="str">
            <v>3</v>
          </cell>
          <cell r="AG711">
            <v>1</v>
          </cell>
          <cell r="AH711">
            <v>4</v>
          </cell>
          <cell r="AI711">
            <v>8</v>
          </cell>
        </row>
        <row r="712">
          <cell r="B712">
            <v>272199</v>
          </cell>
          <cell r="C712" t="str">
            <v>Other Counsellors and Life Coaches</v>
          </cell>
          <cell r="D712" t="str">
            <v>4,100</v>
          </cell>
          <cell r="E712" t="str">
            <v>49.0</v>
          </cell>
          <cell r="F712">
            <v>1584</v>
          </cell>
          <cell r="G712" t="str">
            <v>n/a</v>
          </cell>
          <cell r="K712" t="str">
            <v>Strong</v>
          </cell>
          <cell r="O712">
            <v>5</v>
          </cell>
          <cell r="Q712" t="str">
            <v>n/a</v>
          </cell>
          <cell r="X712" t="str">
            <v/>
          </cell>
          <cell r="Z712" t="str">
            <v>Very high skill</v>
          </cell>
          <cell r="AA712">
            <v>1</v>
          </cell>
          <cell r="AB712">
            <v>21</v>
          </cell>
          <cell r="AC712">
            <v>79</v>
          </cell>
          <cell r="AD712" t="str">
            <v>n/a</v>
          </cell>
          <cell r="AE712" t="str">
            <v>n/a</v>
          </cell>
          <cell r="AF712" t="str">
            <v>3</v>
          </cell>
          <cell r="AG712">
            <v>1</v>
          </cell>
          <cell r="AH712">
            <v>4</v>
          </cell>
          <cell r="AI712">
            <v>8</v>
          </cell>
        </row>
        <row r="713">
          <cell r="B713">
            <v>272311</v>
          </cell>
          <cell r="C713" t="str">
            <v>Clinical Psychologists</v>
          </cell>
          <cell r="D713" t="str">
            <v>13,500</v>
          </cell>
          <cell r="E713" t="str">
            <v>52.0</v>
          </cell>
          <cell r="F713">
            <v>1857</v>
          </cell>
          <cell r="G713" t="str">
            <v>n/a</v>
          </cell>
          <cell r="K713" t="str">
            <v>Very strong</v>
          </cell>
          <cell r="O713">
            <v>5</v>
          </cell>
          <cell r="Q713" t="str">
            <v>n/a</v>
          </cell>
          <cell r="X713" t="str">
            <v/>
          </cell>
          <cell r="Z713" t="str">
            <v>Very high skill</v>
          </cell>
          <cell r="AA713">
            <v>1</v>
          </cell>
          <cell r="AB713">
            <v>20</v>
          </cell>
          <cell r="AC713">
            <v>80</v>
          </cell>
          <cell r="AD713" t="str">
            <v>n/a</v>
          </cell>
          <cell r="AE713" t="str">
            <v>n/a</v>
          </cell>
          <cell r="AF713" t="str">
            <v>4</v>
          </cell>
          <cell r="AG713">
            <v>3</v>
          </cell>
          <cell r="AH713">
            <v>5</v>
          </cell>
          <cell r="AI713">
            <v>8</v>
          </cell>
        </row>
        <row r="714">
          <cell r="B714">
            <v>272312</v>
          </cell>
          <cell r="C714" t="str">
            <v>Educational Psychologists</v>
          </cell>
          <cell r="D714" t="str">
            <v>3,100</v>
          </cell>
          <cell r="E714" t="str">
            <v>62.0</v>
          </cell>
          <cell r="F714">
            <v>1857</v>
          </cell>
          <cell r="G714" t="str">
            <v>n/a</v>
          </cell>
          <cell r="K714" t="str">
            <v>Very strong</v>
          </cell>
          <cell r="O714">
            <v>6</v>
          </cell>
          <cell r="Q714" t="str">
            <v>n/a</v>
          </cell>
          <cell r="X714" t="str">
            <v/>
          </cell>
          <cell r="Z714" t="str">
            <v>Very high skill</v>
          </cell>
          <cell r="AA714">
            <v>1</v>
          </cell>
          <cell r="AB714">
            <v>17</v>
          </cell>
          <cell r="AC714">
            <v>83</v>
          </cell>
          <cell r="AD714" t="str">
            <v>n/a</v>
          </cell>
          <cell r="AE714" t="str">
            <v>n/a</v>
          </cell>
          <cell r="AF714" t="str">
            <v>4</v>
          </cell>
          <cell r="AG714">
            <v>1</v>
          </cell>
          <cell r="AH714">
            <v>5</v>
          </cell>
          <cell r="AI714">
            <v>8</v>
          </cell>
        </row>
        <row r="715">
          <cell r="B715">
            <v>272313</v>
          </cell>
          <cell r="C715" t="str">
            <v>Organisational Psychologists</v>
          </cell>
          <cell r="D715" t="str">
            <v>450</v>
          </cell>
          <cell r="E715" t="str">
            <v>65.0</v>
          </cell>
          <cell r="F715">
            <v>1857</v>
          </cell>
          <cell r="G715" t="str">
            <v>n/a</v>
          </cell>
          <cell r="K715" t="str">
            <v>Very strong</v>
          </cell>
          <cell r="O715">
            <v>7</v>
          </cell>
          <cell r="Q715" t="str">
            <v>n/a</v>
          </cell>
          <cell r="X715" t="str">
            <v/>
          </cell>
          <cell r="Z715" t="str">
            <v>Very high skill</v>
          </cell>
          <cell r="AA715">
            <v>1</v>
          </cell>
          <cell r="AB715">
            <v>30</v>
          </cell>
          <cell r="AC715">
            <v>70</v>
          </cell>
          <cell r="AD715" t="str">
            <v>n/a</v>
          </cell>
          <cell r="AE715" t="str">
            <v>n/a</v>
          </cell>
          <cell r="AF715" t="str">
            <v>4</v>
          </cell>
          <cell r="AG715">
            <v>1</v>
          </cell>
          <cell r="AH715">
            <v>5</v>
          </cell>
          <cell r="AI715">
            <v>7</v>
          </cell>
        </row>
        <row r="716">
          <cell r="B716">
            <v>272314</v>
          </cell>
          <cell r="C716" t="str">
            <v>Psychotherapists</v>
          </cell>
          <cell r="D716" t="str">
            <v>2,300</v>
          </cell>
          <cell r="E716" t="str">
            <v>35.0</v>
          </cell>
          <cell r="F716">
            <v>1857</v>
          </cell>
          <cell r="G716" t="str">
            <v>n/a</v>
          </cell>
          <cell r="K716" t="str">
            <v>Very strong</v>
          </cell>
          <cell r="O716">
            <v>4</v>
          </cell>
          <cell r="Q716" t="str">
            <v>n/a</v>
          </cell>
          <cell r="X716" t="str">
            <v/>
          </cell>
          <cell r="Z716" t="str">
            <v>Very high skill</v>
          </cell>
          <cell r="AA716">
            <v>1</v>
          </cell>
          <cell r="AB716">
            <v>19</v>
          </cell>
          <cell r="AC716">
            <v>81</v>
          </cell>
          <cell r="AD716" t="str">
            <v>n/a</v>
          </cell>
          <cell r="AE716" t="str">
            <v>n/a</v>
          </cell>
          <cell r="AF716" t="str">
            <v>4</v>
          </cell>
          <cell r="AG716">
            <v>1</v>
          </cell>
          <cell r="AH716">
            <v>5</v>
          </cell>
          <cell r="AI716">
            <v>8</v>
          </cell>
        </row>
        <row r="717">
          <cell r="B717">
            <v>272399</v>
          </cell>
          <cell r="C717" t="str">
            <v>Other Psychologists</v>
          </cell>
          <cell r="D717" t="str">
            <v>1,200</v>
          </cell>
          <cell r="E717" t="str">
            <v>52.0</v>
          </cell>
          <cell r="F717">
            <v>1857</v>
          </cell>
          <cell r="G717" t="str">
            <v>n/a</v>
          </cell>
          <cell r="K717" t="str">
            <v>Very strong</v>
          </cell>
          <cell r="O717">
            <v>5</v>
          </cell>
          <cell r="Q717" t="str">
            <v>n/a</v>
          </cell>
          <cell r="X717" t="str">
            <v/>
          </cell>
          <cell r="Z717" t="str">
            <v>Very high skill</v>
          </cell>
          <cell r="AA717">
            <v>1</v>
          </cell>
          <cell r="AB717">
            <v>21</v>
          </cell>
          <cell r="AC717">
            <v>79</v>
          </cell>
          <cell r="AD717" t="str">
            <v>n/a</v>
          </cell>
          <cell r="AE717" t="str">
            <v>n/a</v>
          </cell>
          <cell r="AF717" t="str">
            <v>4</v>
          </cell>
          <cell r="AG717">
            <v>1</v>
          </cell>
          <cell r="AH717">
            <v>5</v>
          </cell>
          <cell r="AI717">
            <v>8</v>
          </cell>
        </row>
        <row r="718">
          <cell r="B718">
            <v>272411</v>
          </cell>
          <cell r="C718" t="str">
            <v>Historians</v>
          </cell>
          <cell r="D718" t="str">
            <v>500</v>
          </cell>
          <cell r="E718" t="str">
            <v>49.0</v>
          </cell>
          <cell r="F718">
            <v>1942</v>
          </cell>
          <cell r="G718" t="str">
            <v>n/a</v>
          </cell>
          <cell r="K718" t="str">
            <v>Strong</v>
          </cell>
          <cell r="O718">
            <v>5</v>
          </cell>
          <cell r="Q718" t="str">
            <v>n/a</v>
          </cell>
          <cell r="X718" t="str">
            <v/>
          </cell>
          <cell r="Z718" t="str">
            <v>Very high skill</v>
          </cell>
          <cell r="AA718">
            <v>1</v>
          </cell>
          <cell r="AB718">
            <v>38</v>
          </cell>
          <cell r="AC718">
            <v>63</v>
          </cell>
          <cell r="AD718" t="str">
            <v>n/a</v>
          </cell>
          <cell r="AE718" t="str">
            <v>n/a</v>
          </cell>
          <cell r="AF718" t="str">
            <v>4</v>
          </cell>
          <cell r="AG718">
            <v>1</v>
          </cell>
          <cell r="AH718">
            <v>4</v>
          </cell>
          <cell r="AI718">
            <v>6</v>
          </cell>
        </row>
        <row r="719">
          <cell r="B719">
            <v>272412</v>
          </cell>
          <cell r="C719" t="str">
            <v>Interpreters</v>
          </cell>
          <cell r="D719" t="str">
            <v>4,000</v>
          </cell>
          <cell r="E719" t="str">
            <v>22.0</v>
          </cell>
          <cell r="F719">
            <v>1942</v>
          </cell>
          <cell r="G719" t="str">
            <v>n/a</v>
          </cell>
          <cell r="K719" t="str">
            <v>Strong</v>
          </cell>
          <cell r="O719">
            <v>2</v>
          </cell>
          <cell r="Q719" t="str">
            <v>n/a</v>
          </cell>
          <cell r="X719" t="str">
            <v/>
          </cell>
          <cell r="Z719" t="str">
            <v>Very high skill</v>
          </cell>
          <cell r="AA719">
            <v>1</v>
          </cell>
          <cell r="AB719">
            <v>33</v>
          </cell>
          <cell r="AC719">
            <v>67</v>
          </cell>
          <cell r="AD719" t="str">
            <v>n/a</v>
          </cell>
          <cell r="AE719" t="str">
            <v>n/a</v>
          </cell>
          <cell r="AF719" t="str">
            <v>4</v>
          </cell>
          <cell r="AG719">
            <v>1</v>
          </cell>
          <cell r="AH719">
            <v>4</v>
          </cell>
          <cell r="AI719">
            <v>7</v>
          </cell>
        </row>
        <row r="720">
          <cell r="B720">
            <v>272413</v>
          </cell>
          <cell r="C720" t="str">
            <v>Translators</v>
          </cell>
          <cell r="D720" t="str">
            <v>1,500</v>
          </cell>
          <cell r="E720" t="str">
            <v>41.0</v>
          </cell>
          <cell r="F720">
            <v>1942</v>
          </cell>
          <cell r="G720" t="str">
            <v>n/a</v>
          </cell>
          <cell r="K720" t="str">
            <v>Strong</v>
          </cell>
          <cell r="O720">
            <v>4</v>
          </cell>
          <cell r="Q720" t="str">
            <v>n/a</v>
          </cell>
          <cell r="X720" t="str">
            <v/>
          </cell>
          <cell r="Z720" t="str">
            <v>Very high skill</v>
          </cell>
          <cell r="AA720">
            <v>1</v>
          </cell>
          <cell r="AB720">
            <v>36</v>
          </cell>
          <cell r="AC720">
            <v>64</v>
          </cell>
          <cell r="AD720" t="str">
            <v>n/a</v>
          </cell>
          <cell r="AE720" t="str">
            <v>n/a</v>
          </cell>
          <cell r="AF720" t="str">
            <v>4</v>
          </cell>
          <cell r="AG720">
            <v>1</v>
          </cell>
          <cell r="AH720">
            <v>4</v>
          </cell>
          <cell r="AI720">
            <v>6</v>
          </cell>
        </row>
        <row r="721">
          <cell r="B721">
            <v>272414</v>
          </cell>
          <cell r="C721" t="str">
            <v>Archaeologists</v>
          </cell>
          <cell r="D721" t="str">
            <v>430</v>
          </cell>
          <cell r="E721" t="str">
            <v>76.0</v>
          </cell>
          <cell r="F721">
            <v>1942</v>
          </cell>
          <cell r="G721" t="str">
            <v>n/a</v>
          </cell>
          <cell r="K721" t="str">
            <v>Strong</v>
          </cell>
          <cell r="O721">
            <v>8</v>
          </cell>
          <cell r="Q721" t="str">
            <v>n/a</v>
          </cell>
          <cell r="X721" t="str">
            <v/>
          </cell>
          <cell r="Z721" t="str">
            <v>Very high skill</v>
          </cell>
          <cell r="AA721">
            <v>1</v>
          </cell>
          <cell r="AB721">
            <v>50</v>
          </cell>
          <cell r="AC721">
            <v>51</v>
          </cell>
          <cell r="AD721" t="str">
            <v>n/a</v>
          </cell>
          <cell r="AE721" t="str">
            <v>n/a</v>
          </cell>
          <cell r="AF721" t="str">
            <v>4</v>
          </cell>
          <cell r="AG721">
            <v>1</v>
          </cell>
          <cell r="AH721">
            <v>4</v>
          </cell>
          <cell r="AI721">
            <v>5</v>
          </cell>
        </row>
        <row r="722">
          <cell r="B722">
            <v>272499</v>
          </cell>
          <cell r="C722" t="str">
            <v>Other Social Professionals</v>
          </cell>
          <cell r="D722" t="str">
            <v>2,700</v>
          </cell>
          <cell r="E722" t="str">
            <v>54.0</v>
          </cell>
          <cell r="F722">
            <v>1942</v>
          </cell>
          <cell r="G722" t="str">
            <v>n/a</v>
          </cell>
          <cell r="K722" t="str">
            <v>Strong</v>
          </cell>
          <cell r="O722">
            <v>5</v>
          </cell>
          <cell r="Q722" t="str">
            <v>n/a</v>
          </cell>
          <cell r="X722" t="str">
            <v/>
          </cell>
          <cell r="Z722" t="str">
            <v>Very high skill</v>
          </cell>
          <cell r="AA722">
            <v>1</v>
          </cell>
          <cell r="AB722">
            <v>40</v>
          </cell>
          <cell r="AC722">
            <v>60</v>
          </cell>
          <cell r="AD722" t="str">
            <v>n/a</v>
          </cell>
          <cell r="AE722" t="str">
            <v>n/a</v>
          </cell>
          <cell r="AF722" t="str">
            <v>4</v>
          </cell>
          <cell r="AG722">
            <v>1</v>
          </cell>
          <cell r="AH722">
            <v>4</v>
          </cell>
          <cell r="AI722">
            <v>6</v>
          </cell>
        </row>
        <row r="723">
          <cell r="B723">
            <v>272611</v>
          </cell>
          <cell r="C723" t="str">
            <v>Community Arts Workers</v>
          </cell>
          <cell r="D723" t="str">
            <v>500</v>
          </cell>
          <cell r="E723" t="str">
            <v>52.0</v>
          </cell>
          <cell r="F723">
            <v>1374</v>
          </cell>
          <cell r="G723" t="str">
            <v>n/a</v>
          </cell>
          <cell r="K723" t="str">
            <v>Very strong</v>
          </cell>
          <cell r="O723">
            <v>5</v>
          </cell>
          <cell r="Q723" t="str">
            <v>n/a</v>
          </cell>
          <cell r="X723" t="str">
            <v/>
          </cell>
          <cell r="Z723" t="str">
            <v>Very high skill</v>
          </cell>
          <cell r="AA723">
            <v>1</v>
          </cell>
          <cell r="AB723">
            <v>19</v>
          </cell>
          <cell r="AC723">
            <v>81</v>
          </cell>
          <cell r="AD723" t="str">
            <v>n/a</v>
          </cell>
          <cell r="AE723" t="str">
            <v>n/a</v>
          </cell>
          <cell r="AF723" t="str">
            <v>3</v>
          </cell>
          <cell r="AG723">
            <v>1</v>
          </cell>
          <cell r="AH723">
            <v>5</v>
          </cell>
          <cell r="AI723">
            <v>8</v>
          </cell>
        </row>
        <row r="724">
          <cell r="B724">
            <v>272612</v>
          </cell>
          <cell r="C724" t="str">
            <v>Recreation Officers</v>
          </cell>
          <cell r="D724" t="str">
            <v>1,800</v>
          </cell>
          <cell r="E724" t="str">
            <v>53.0</v>
          </cell>
          <cell r="F724">
            <v>1374</v>
          </cell>
          <cell r="G724" t="str">
            <v>n/a</v>
          </cell>
          <cell r="K724" t="str">
            <v>Very strong</v>
          </cell>
          <cell r="O724">
            <v>5</v>
          </cell>
          <cell r="Q724" t="str">
            <v>n/a</v>
          </cell>
          <cell r="X724" t="str">
            <v/>
          </cell>
          <cell r="Z724" t="str">
            <v>Very high skill</v>
          </cell>
          <cell r="AA724">
            <v>1</v>
          </cell>
          <cell r="AB724">
            <v>38</v>
          </cell>
          <cell r="AC724">
            <v>62</v>
          </cell>
          <cell r="AD724" t="str">
            <v>n/a</v>
          </cell>
          <cell r="AE724" t="str">
            <v>n/a</v>
          </cell>
          <cell r="AF724" t="str">
            <v>3</v>
          </cell>
          <cell r="AG724">
            <v>1</v>
          </cell>
          <cell r="AH724">
            <v>5</v>
          </cell>
          <cell r="AI724">
            <v>6</v>
          </cell>
        </row>
        <row r="725">
          <cell r="B725">
            <v>272613</v>
          </cell>
          <cell r="C725" t="str">
            <v>Welfare Workers</v>
          </cell>
          <cell r="D725" t="str">
            <v>20,000</v>
          </cell>
          <cell r="E725" t="str">
            <v>64.0</v>
          </cell>
          <cell r="F725">
            <v>1374</v>
          </cell>
          <cell r="G725" t="str">
            <v>n/a</v>
          </cell>
          <cell r="K725" t="str">
            <v>Very strong</v>
          </cell>
          <cell r="O725">
            <v>6</v>
          </cell>
          <cell r="Q725" t="str">
            <v>n/a</v>
          </cell>
          <cell r="X725" t="str">
            <v/>
          </cell>
          <cell r="Z725" t="str">
            <v>Very high skill</v>
          </cell>
          <cell r="AA725">
            <v>1</v>
          </cell>
          <cell r="AB725">
            <v>21</v>
          </cell>
          <cell r="AC725">
            <v>79</v>
          </cell>
          <cell r="AD725" t="str">
            <v>n/a</v>
          </cell>
          <cell r="AE725" t="str">
            <v>n/a</v>
          </cell>
          <cell r="AF725" t="str">
            <v>3</v>
          </cell>
          <cell r="AG725">
            <v>3</v>
          </cell>
          <cell r="AH725">
            <v>5</v>
          </cell>
          <cell r="AI725">
            <v>8</v>
          </cell>
        </row>
        <row r="726">
          <cell r="B726">
            <v>311211</v>
          </cell>
          <cell r="C726" t="str">
            <v>Anaesthetic Technicians</v>
          </cell>
          <cell r="D726" t="str">
            <v>620</v>
          </cell>
          <cell r="E726" t="str">
            <v>74.0</v>
          </cell>
          <cell r="F726">
            <v>1159</v>
          </cell>
          <cell r="G726" t="str">
            <v>n/a</v>
          </cell>
          <cell r="K726" t="str">
            <v>Strong</v>
          </cell>
          <cell r="O726">
            <v>7</v>
          </cell>
          <cell r="Q726" t="str">
            <v>n/a</v>
          </cell>
          <cell r="X726" t="str">
            <v/>
          </cell>
          <cell r="Z726" t="str">
            <v>High skill</v>
          </cell>
          <cell r="AA726">
            <v>2</v>
          </cell>
          <cell r="AB726">
            <v>46</v>
          </cell>
          <cell r="AC726">
            <v>53</v>
          </cell>
          <cell r="AD726" t="str">
            <v>n/a</v>
          </cell>
          <cell r="AE726" t="str">
            <v>n/a</v>
          </cell>
          <cell r="AF726" t="str">
            <v>2</v>
          </cell>
          <cell r="AG726">
            <v>1</v>
          </cell>
          <cell r="AH726">
            <v>4</v>
          </cell>
          <cell r="AI726">
            <v>5</v>
          </cell>
        </row>
        <row r="727">
          <cell r="B727">
            <v>311212</v>
          </cell>
          <cell r="C727" t="str">
            <v>Cardiac Technicians</v>
          </cell>
          <cell r="D727" t="str">
            <v>690</v>
          </cell>
          <cell r="E727" t="str">
            <v>61.0</v>
          </cell>
          <cell r="F727">
            <v>1159</v>
          </cell>
          <cell r="G727" t="str">
            <v>n/a</v>
          </cell>
          <cell r="K727" t="str">
            <v>Strong</v>
          </cell>
          <cell r="O727">
            <v>6</v>
          </cell>
          <cell r="Q727" t="str">
            <v>n/a</v>
          </cell>
          <cell r="X727" t="str">
            <v/>
          </cell>
          <cell r="Z727" t="str">
            <v>High skill</v>
          </cell>
          <cell r="AA727">
            <v>2</v>
          </cell>
          <cell r="AB727">
            <v>30</v>
          </cell>
          <cell r="AC727">
            <v>70</v>
          </cell>
          <cell r="AD727" t="str">
            <v>n/a</v>
          </cell>
          <cell r="AE727" t="str">
            <v>n/a</v>
          </cell>
          <cell r="AF727" t="str">
            <v>2</v>
          </cell>
          <cell r="AG727">
            <v>1</v>
          </cell>
          <cell r="AH727">
            <v>4</v>
          </cell>
          <cell r="AI727">
            <v>7</v>
          </cell>
        </row>
        <row r="728">
          <cell r="B728">
            <v>311213</v>
          </cell>
          <cell r="C728" t="str">
            <v>Medical Laboratory Technicians</v>
          </cell>
          <cell r="D728" t="str">
            <v>6,200</v>
          </cell>
          <cell r="E728" t="str">
            <v>62.0</v>
          </cell>
          <cell r="F728">
            <v>1159</v>
          </cell>
          <cell r="G728" t="str">
            <v>n/a</v>
          </cell>
          <cell r="K728" t="str">
            <v>Strong</v>
          </cell>
          <cell r="O728">
            <v>6</v>
          </cell>
          <cell r="Q728" t="str">
            <v>n/a</v>
          </cell>
          <cell r="X728" t="str">
            <v/>
          </cell>
          <cell r="Z728" t="str">
            <v>High skill</v>
          </cell>
          <cell r="AA728">
            <v>2</v>
          </cell>
          <cell r="AB728">
            <v>26</v>
          </cell>
          <cell r="AC728">
            <v>74</v>
          </cell>
          <cell r="AD728" t="str">
            <v>n/a</v>
          </cell>
          <cell r="AE728" t="str">
            <v>n/a</v>
          </cell>
          <cell r="AF728" t="str">
            <v>2</v>
          </cell>
          <cell r="AG728">
            <v>2</v>
          </cell>
          <cell r="AH728">
            <v>4</v>
          </cell>
          <cell r="AI728">
            <v>7</v>
          </cell>
        </row>
        <row r="729">
          <cell r="B729">
            <v>311214</v>
          </cell>
          <cell r="C729" t="str">
            <v>Operating Theatre Technicians</v>
          </cell>
          <cell r="D729" t="str">
            <v>1,100</v>
          </cell>
          <cell r="E729" t="str">
            <v>75.0</v>
          </cell>
          <cell r="F729">
            <v>1159</v>
          </cell>
          <cell r="G729" t="str">
            <v>n/a</v>
          </cell>
          <cell r="K729" t="str">
            <v>Strong</v>
          </cell>
          <cell r="O729">
            <v>8</v>
          </cell>
          <cell r="Q729" t="str">
            <v>n/a</v>
          </cell>
          <cell r="X729" t="str">
            <v/>
          </cell>
          <cell r="Z729" t="str">
            <v>Medium skill</v>
          </cell>
          <cell r="AA729">
            <v>3</v>
          </cell>
          <cell r="AB729">
            <v>77</v>
          </cell>
          <cell r="AC729">
            <v>23</v>
          </cell>
          <cell r="AD729" t="str">
            <v>n/a</v>
          </cell>
          <cell r="AE729" t="str">
            <v>n/a</v>
          </cell>
          <cell r="AF729" t="str">
            <v>2</v>
          </cell>
          <cell r="AG729">
            <v>1</v>
          </cell>
          <cell r="AH729">
            <v>4</v>
          </cell>
          <cell r="AI729">
            <v>2</v>
          </cell>
        </row>
        <row r="730">
          <cell r="B730">
            <v>311215</v>
          </cell>
          <cell r="C730" t="str">
            <v>Pharmacy Technicians</v>
          </cell>
          <cell r="D730" t="str">
            <v>5,600</v>
          </cell>
          <cell r="E730" t="str">
            <v>53.0</v>
          </cell>
          <cell r="F730">
            <v>1159</v>
          </cell>
          <cell r="G730" t="str">
            <v>n/a</v>
          </cell>
          <cell r="K730" t="str">
            <v>Strong</v>
          </cell>
          <cell r="O730">
            <v>5</v>
          </cell>
          <cell r="Q730" t="str">
            <v>n/a</v>
          </cell>
          <cell r="X730" t="str">
            <v/>
          </cell>
          <cell r="Z730" t="str">
            <v>High skill</v>
          </cell>
          <cell r="AA730">
            <v>2</v>
          </cell>
          <cell r="AB730">
            <v>10</v>
          </cell>
          <cell r="AC730">
            <v>90</v>
          </cell>
          <cell r="AD730" t="str">
            <v>n/a</v>
          </cell>
          <cell r="AE730" t="str">
            <v>n/a</v>
          </cell>
          <cell r="AF730" t="str">
            <v>2</v>
          </cell>
          <cell r="AG730">
            <v>2</v>
          </cell>
          <cell r="AH730">
            <v>4</v>
          </cell>
          <cell r="AI730">
            <v>9</v>
          </cell>
        </row>
        <row r="731">
          <cell r="B731">
            <v>311216</v>
          </cell>
          <cell r="C731" t="str">
            <v>Pathology Collectors</v>
          </cell>
          <cell r="D731" t="str">
            <v>9,000</v>
          </cell>
          <cell r="E731" t="str">
            <v>41.0</v>
          </cell>
          <cell r="F731">
            <v>1159</v>
          </cell>
          <cell r="G731" t="str">
            <v>n/a</v>
          </cell>
          <cell r="K731" t="str">
            <v>Strong</v>
          </cell>
          <cell r="O731">
            <v>4</v>
          </cell>
          <cell r="Q731" t="str">
            <v>n/a</v>
          </cell>
          <cell r="X731" t="str">
            <v/>
          </cell>
          <cell r="Z731" t="str">
            <v>Medium skill</v>
          </cell>
          <cell r="AA731">
            <v>3</v>
          </cell>
          <cell r="AB731">
            <v>8</v>
          </cell>
          <cell r="AC731">
            <v>92</v>
          </cell>
          <cell r="AD731" t="str">
            <v>n/a</v>
          </cell>
          <cell r="AE731" t="str">
            <v>n/a</v>
          </cell>
          <cell r="AF731" t="str">
            <v>2</v>
          </cell>
          <cell r="AG731">
            <v>2</v>
          </cell>
          <cell r="AH731">
            <v>4</v>
          </cell>
          <cell r="AI731">
            <v>9</v>
          </cell>
        </row>
        <row r="732">
          <cell r="B732">
            <v>311299</v>
          </cell>
          <cell r="C732" t="str">
            <v>Other Medical Technicians</v>
          </cell>
          <cell r="D732" t="str">
            <v>2,400</v>
          </cell>
          <cell r="E732" t="str">
            <v>59.0</v>
          </cell>
          <cell r="F732">
            <v>1159</v>
          </cell>
          <cell r="G732" t="str">
            <v>n/a</v>
          </cell>
          <cell r="K732" t="str">
            <v>Strong</v>
          </cell>
          <cell r="O732">
            <v>6</v>
          </cell>
          <cell r="Q732" t="str">
            <v>n/a</v>
          </cell>
          <cell r="X732" t="str">
            <v/>
          </cell>
          <cell r="Z732" t="str">
            <v>High skill</v>
          </cell>
          <cell r="AA732">
            <v>2</v>
          </cell>
          <cell r="AB732">
            <v>40</v>
          </cell>
          <cell r="AC732">
            <v>60</v>
          </cell>
          <cell r="AD732" t="str">
            <v>n/a</v>
          </cell>
          <cell r="AE732" t="str">
            <v>n/a</v>
          </cell>
          <cell r="AF732" t="str">
            <v>2</v>
          </cell>
          <cell r="AG732">
            <v>1</v>
          </cell>
          <cell r="AH732">
            <v>4</v>
          </cell>
          <cell r="AI732">
            <v>6</v>
          </cell>
        </row>
        <row r="733">
          <cell r="B733">
            <v>311311</v>
          </cell>
          <cell r="C733" t="str">
            <v>Fisheries Officers</v>
          </cell>
          <cell r="D733" t="str">
            <v>410</v>
          </cell>
          <cell r="E733" t="str">
            <v>91.0</v>
          </cell>
          <cell r="F733">
            <v>1644</v>
          </cell>
          <cell r="G733" t="str">
            <v>n/a</v>
          </cell>
          <cell r="K733" t="str">
            <v>Stable</v>
          </cell>
          <cell r="O733">
            <v>9</v>
          </cell>
          <cell r="Q733" t="str">
            <v>n/a</v>
          </cell>
          <cell r="X733" t="str">
            <v/>
          </cell>
          <cell r="Z733" t="str">
            <v>High skill</v>
          </cell>
          <cell r="AA733">
            <v>2</v>
          </cell>
          <cell r="AB733">
            <v>78</v>
          </cell>
          <cell r="AC733">
            <v>23</v>
          </cell>
          <cell r="AD733" t="str">
            <v>n/a</v>
          </cell>
          <cell r="AE733" t="str">
            <v>n/a</v>
          </cell>
          <cell r="AF733" t="str">
            <v>4</v>
          </cell>
          <cell r="AG733">
            <v>1</v>
          </cell>
          <cell r="AH733">
            <v>2</v>
          </cell>
          <cell r="AI733">
            <v>2</v>
          </cell>
        </row>
        <row r="734">
          <cell r="B734">
            <v>311312</v>
          </cell>
          <cell r="C734" t="str">
            <v>Meat Inspectors</v>
          </cell>
          <cell r="D734" t="str">
            <v>530</v>
          </cell>
          <cell r="E734" t="str">
            <v>80.0</v>
          </cell>
          <cell r="F734">
            <v>1644</v>
          </cell>
          <cell r="G734" t="str">
            <v>n/a</v>
          </cell>
          <cell r="K734" t="str">
            <v>Stable</v>
          </cell>
          <cell r="O734">
            <v>8</v>
          </cell>
          <cell r="Q734" t="str">
            <v>n/a</v>
          </cell>
          <cell r="X734" t="str">
            <v/>
          </cell>
          <cell r="Z734" t="str">
            <v>High skill</v>
          </cell>
          <cell r="AA734">
            <v>2</v>
          </cell>
          <cell r="AB734">
            <v>85</v>
          </cell>
          <cell r="AC734">
            <v>15</v>
          </cell>
          <cell r="AD734" t="str">
            <v>n/a</v>
          </cell>
          <cell r="AE734" t="str">
            <v>n/a</v>
          </cell>
          <cell r="AF734" t="str">
            <v>4</v>
          </cell>
          <cell r="AG734">
            <v>1</v>
          </cell>
          <cell r="AH734">
            <v>2</v>
          </cell>
          <cell r="AI734">
            <v>2</v>
          </cell>
        </row>
        <row r="735">
          <cell r="B735">
            <v>311313</v>
          </cell>
          <cell r="C735" t="str">
            <v>Quarantine Officers</v>
          </cell>
          <cell r="D735" t="str">
            <v>730</v>
          </cell>
          <cell r="E735" t="str">
            <v>73.0</v>
          </cell>
          <cell r="F735">
            <v>1644</v>
          </cell>
          <cell r="G735" t="str">
            <v>n/a</v>
          </cell>
          <cell r="K735" t="str">
            <v>Stable</v>
          </cell>
          <cell r="O735">
            <v>7</v>
          </cell>
          <cell r="Q735" t="str">
            <v>n/a</v>
          </cell>
          <cell r="X735" t="str">
            <v/>
          </cell>
          <cell r="Z735" t="str">
            <v>High skill</v>
          </cell>
          <cell r="AA735">
            <v>2</v>
          </cell>
          <cell r="AB735">
            <v>59</v>
          </cell>
          <cell r="AC735">
            <v>40</v>
          </cell>
          <cell r="AD735" t="str">
            <v>n/a</v>
          </cell>
          <cell r="AE735" t="str">
            <v>n/a</v>
          </cell>
          <cell r="AF735" t="str">
            <v>4</v>
          </cell>
          <cell r="AG735">
            <v>1</v>
          </cell>
          <cell r="AH735">
            <v>2</v>
          </cell>
          <cell r="AI735">
            <v>4</v>
          </cell>
        </row>
        <row r="736">
          <cell r="B736">
            <v>311399</v>
          </cell>
          <cell r="C736" t="str">
            <v>Other Primary Products Inspectors</v>
          </cell>
          <cell r="D736" t="str">
            <v>470</v>
          </cell>
          <cell r="E736" t="str">
            <v>84.0</v>
          </cell>
          <cell r="F736">
            <v>1644</v>
          </cell>
          <cell r="G736" t="str">
            <v>n/a</v>
          </cell>
          <cell r="K736" t="str">
            <v>Stable</v>
          </cell>
          <cell r="O736">
            <v>8</v>
          </cell>
          <cell r="Q736" t="str">
            <v>n/a</v>
          </cell>
          <cell r="X736" t="str">
            <v/>
          </cell>
          <cell r="Z736" t="str">
            <v>High skill</v>
          </cell>
          <cell r="AA736">
            <v>2</v>
          </cell>
          <cell r="AB736">
            <v>58</v>
          </cell>
          <cell r="AC736">
            <v>41</v>
          </cell>
          <cell r="AD736" t="str">
            <v>n/a</v>
          </cell>
          <cell r="AE736" t="str">
            <v>n/a</v>
          </cell>
          <cell r="AF736" t="str">
            <v>4</v>
          </cell>
          <cell r="AG736">
            <v>1</v>
          </cell>
          <cell r="AH736">
            <v>2</v>
          </cell>
          <cell r="AI736">
            <v>4</v>
          </cell>
        </row>
        <row r="737">
          <cell r="B737">
            <v>311411</v>
          </cell>
          <cell r="C737" t="str">
            <v>Chemistry Technicians</v>
          </cell>
          <cell r="D737" t="str">
            <v>3,900</v>
          </cell>
          <cell r="E737" t="str">
            <v>79.0</v>
          </cell>
          <cell r="F737">
            <v>1500</v>
          </cell>
          <cell r="G737" t="str">
            <v>n/a</v>
          </cell>
          <cell r="K737" t="str">
            <v>Stable</v>
          </cell>
          <cell r="O737">
            <v>8</v>
          </cell>
          <cell r="Q737" t="str">
            <v>n/a</v>
          </cell>
          <cell r="X737" t="str">
            <v/>
          </cell>
          <cell r="Z737" t="str">
            <v>High skill</v>
          </cell>
          <cell r="AA737">
            <v>2</v>
          </cell>
          <cell r="AB737">
            <v>46</v>
          </cell>
          <cell r="AC737">
            <v>54</v>
          </cell>
          <cell r="AD737" t="str">
            <v>n/a</v>
          </cell>
          <cell r="AE737" t="str">
            <v>n/a</v>
          </cell>
          <cell r="AF737" t="str">
            <v>3</v>
          </cell>
          <cell r="AG737">
            <v>1</v>
          </cell>
          <cell r="AH737">
            <v>2</v>
          </cell>
          <cell r="AI737">
            <v>5</v>
          </cell>
        </row>
        <row r="738">
          <cell r="B738">
            <v>311412</v>
          </cell>
          <cell r="C738" t="str">
            <v>Earth Science Technicians</v>
          </cell>
          <cell r="D738" t="str">
            <v>1,600</v>
          </cell>
          <cell r="E738" t="str">
            <v>86.0</v>
          </cell>
          <cell r="F738">
            <v>1500</v>
          </cell>
          <cell r="G738" t="str">
            <v>n/a</v>
          </cell>
          <cell r="K738" t="str">
            <v>Stable</v>
          </cell>
          <cell r="O738">
            <v>9</v>
          </cell>
          <cell r="Q738" t="str">
            <v>n/a</v>
          </cell>
          <cell r="X738" t="str">
            <v/>
          </cell>
          <cell r="Z738" t="str">
            <v>High skill</v>
          </cell>
          <cell r="AA738">
            <v>2</v>
          </cell>
          <cell r="AB738">
            <v>82</v>
          </cell>
          <cell r="AC738">
            <v>19</v>
          </cell>
          <cell r="AD738" t="str">
            <v>n/a</v>
          </cell>
          <cell r="AE738" t="str">
            <v>n/a</v>
          </cell>
          <cell r="AF738" t="str">
            <v>3</v>
          </cell>
          <cell r="AG738">
            <v>1</v>
          </cell>
          <cell r="AH738">
            <v>2</v>
          </cell>
          <cell r="AI738">
            <v>2</v>
          </cell>
        </row>
        <row r="739">
          <cell r="B739">
            <v>311413</v>
          </cell>
          <cell r="C739" t="str">
            <v>Life Science Technicians</v>
          </cell>
          <cell r="D739" t="str">
            <v>2,400</v>
          </cell>
          <cell r="E739" t="str">
            <v>71.0</v>
          </cell>
          <cell r="F739">
            <v>1500</v>
          </cell>
          <cell r="G739" t="str">
            <v>n/a</v>
          </cell>
          <cell r="K739" t="str">
            <v>Stable</v>
          </cell>
          <cell r="O739">
            <v>7</v>
          </cell>
          <cell r="Q739" t="str">
            <v>n/a</v>
          </cell>
          <cell r="X739" t="str">
            <v/>
          </cell>
          <cell r="Z739" t="str">
            <v>High skill</v>
          </cell>
          <cell r="AA739">
            <v>2</v>
          </cell>
          <cell r="AB739">
            <v>39</v>
          </cell>
          <cell r="AC739">
            <v>61</v>
          </cell>
          <cell r="AD739" t="str">
            <v>n/a</v>
          </cell>
          <cell r="AE739" t="str">
            <v>n/a</v>
          </cell>
          <cell r="AF739" t="str">
            <v>3</v>
          </cell>
          <cell r="AG739">
            <v>1</v>
          </cell>
          <cell r="AH739">
            <v>2</v>
          </cell>
          <cell r="AI739">
            <v>6</v>
          </cell>
        </row>
        <row r="740">
          <cell r="B740">
            <v>311414</v>
          </cell>
          <cell r="C740" t="str">
            <v>School Laboratory Technicians</v>
          </cell>
          <cell r="D740" t="str">
            <v>2,700</v>
          </cell>
          <cell r="E740" t="str">
            <v>49.0</v>
          </cell>
          <cell r="F740">
            <v>1500</v>
          </cell>
          <cell r="G740" t="str">
            <v>n/a</v>
          </cell>
          <cell r="K740" t="str">
            <v>Stable</v>
          </cell>
          <cell r="O740">
            <v>5</v>
          </cell>
          <cell r="Q740" t="str">
            <v>n/a</v>
          </cell>
          <cell r="X740" t="str">
            <v/>
          </cell>
          <cell r="Z740" t="str">
            <v>High skill</v>
          </cell>
          <cell r="AA740">
            <v>2</v>
          </cell>
          <cell r="AB740">
            <v>18</v>
          </cell>
          <cell r="AC740">
            <v>82</v>
          </cell>
          <cell r="AD740" t="str">
            <v>n/a</v>
          </cell>
          <cell r="AE740" t="str">
            <v>n/a</v>
          </cell>
          <cell r="AF740" t="str">
            <v>3</v>
          </cell>
          <cell r="AG740">
            <v>1</v>
          </cell>
          <cell r="AH740">
            <v>2</v>
          </cell>
          <cell r="AI740">
            <v>8</v>
          </cell>
        </row>
        <row r="741">
          <cell r="B741">
            <v>311415</v>
          </cell>
          <cell r="C741" t="str">
            <v>Hydrographers</v>
          </cell>
          <cell r="D741" t="str">
            <v>590</v>
          </cell>
          <cell r="E741" t="str">
            <v>91.0</v>
          </cell>
          <cell r="F741">
            <v>1500</v>
          </cell>
          <cell r="G741" t="str">
            <v>n/a</v>
          </cell>
          <cell r="K741" t="str">
            <v>Stable</v>
          </cell>
          <cell r="O741">
            <v>9</v>
          </cell>
          <cell r="Q741" t="str">
            <v>n/a</v>
          </cell>
          <cell r="X741" t="str">
            <v/>
          </cell>
          <cell r="Z741" t="str">
            <v>High skill</v>
          </cell>
          <cell r="AA741">
            <v>2</v>
          </cell>
          <cell r="AB741">
            <v>85</v>
          </cell>
          <cell r="AC741">
            <v>16</v>
          </cell>
          <cell r="AD741" t="str">
            <v>n/a</v>
          </cell>
          <cell r="AE741" t="str">
            <v>n/a</v>
          </cell>
          <cell r="AF741" t="str">
            <v>3</v>
          </cell>
          <cell r="AG741">
            <v>1</v>
          </cell>
          <cell r="AH741">
            <v>2</v>
          </cell>
          <cell r="AI741">
            <v>2</v>
          </cell>
        </row>
        <row r="742">
          <cell r="B742">
            <v>311499</v>
          </cell>
          <cell r="C742" t="str">
            <v>Other Science Technicians</v>
          </cell>
          <cell r="D742" t="str">
            <v>1,300</v>
          </cell>
          <cell r="E742" t="str">
            <v>71.0</v>
          </cell>
          <cell r="F742">
            <v>1500</v>
          </cell>
          <cell r="G742" t="str">
            <v>n/a</v>
          </cell>
          <cell r="K742" t="str">
            <v>Stable</v>
          </cell>
          <cell r="O742">
            <v>7</v>
          </cell>
          <cell r="Q742" t="str">
            <v>n/a</v>
          </cell>
          <cell r="X742" t="str">
            <v/>
          </cell>
          <cell r="Z742" t="str">
            <v>High skill</v>
          </cell>
          <cell r="AA742">
            <v>2</v>
          </cell>
          <cell r="AB742">
            <v>66</v>
          </cell>
          <cell r="AC742">
            <v>35</v>
          </cell>
          <cell r="AD742" t="str">
            <v>n/a</v>
          </cell>
          <cell r="AE742" t="str">
            <v>n/a</v>
          </cell>
          <cell r="AF742" t="str">
            <v>3</v>
          </cell>
          <cell r="AG742">
            <v>1</v>
          </cell>
          <cell r="AH742">
            <v>2</v>
          </cell>
          <cell r="AI742">
            <v>4</v>
          </cell>
        </row>
        <row r="743">
          <cell r="B743">
            <v>312111</v>
          </cell>
          <cell r="C743" t="str">
            <v>Architectural Draftspersons</v>
          </cell>
          <cell r="D743" t="str">
            <v>12,000</v>
          </cell>
          <cell r="E743" t="str">
            <v>78.0</v>
          </cell>
          <cell r="F743">
            <v>1838</v>
          </cell>
          <cell r="G743" t="str">
            <v>n/a</v>
          </cell>
          <cell r="K743" t="str">
            <v>Strong</v>
          </cell>
          <cell r="O743">
            <v>8</v>
          </cell>
          <cell r="Q743" t="str">
            <v>n/a</v>
          </cell>
          <cell r="X743" t="str">
            <v/>
          </cell>
          <cell r="Z743" t="str">
            <v>High skill</v>
          </cell>
          <cell r="AA743">
            <v>2</v>
          </cell>
          <cell r="AB743">
            <v>74</v>
          </cell>
          <cell r="AC743">
            <v>26</v>
          </cell>
          <cell r="AD743" t="str">
            <v>n/a</v>
          </cell>
          <cell r="AE743" t="str">
            <v>n/a</v>
          </cell>
          <cell r="AF743" t="str">
            <v>4</v>
          </cell>
          <cell r="AG743">
            <v>3</v>
          </cell>
          <cell r="AH743">
            <v>4</v>
          </cell>
          <cell r="AI743">
            <v>3</v>
          </cell>
        </row>
        <row r="744">
          <cell r="B744">
            <v>312112</v>
          </cell>
          <cell r="C744" t="str">
            <v>Building Associates</v>
          </cell>
          <cell r="D744" t="str">
            <v>30,700</v>
          </cell>
          <cell r="E744" t="str">
            <v>95.0</v>
          </cell>
          <cell r="F744">
            <v>1838</v>
          </cell>
          <cell r="G744" t="str">
            <v>n/a</v>
          </cell>
          <cell r="K744" t="str">
            <v>Strong</v>
          </cell>
          <cell r="O744">
            <v>10</v>
          </cell>
          <cell r="Q744" t="str">
            <v>n/a</v>
          </cell>
          <cell r="X744" t="str">
            <v/>
          </cell>
          <cell r="Z744" t="str">
            <v>High skill</v>
          </cell>
          <cell r="AA744">
            <v>2</v>
          </cell>
          <cell r="AB744">
            <v>96</v>
          </cell>
          <cell r="AC744">
            <v>4</v>
          </cell>
          <cell r="AD744" t="str">
            <v>n/a</v>
          </cell>
          <cell r="AE744" t="str">
            <v>n/a</v>
          </cell>
          <cell r="AF744" t="str">
            <v>4</v>
          </cell>
          <cell r="AG744">
            <v>4</v>
          </cell>
          <cell r="AH744">
            <v>4</v>
          </cell>
          <cell r="AI744">
            <v>1</v>
          </cell>
        </row>
        <row r="745">
          <cell r="B745">
            <v>312113</v>
          </cell>
          <cell r="C745" t="str">
            <v>Building Inspectors</v>
          </cell>
          <cell r="D745" t="str">
            <v>5,300</v>
          </cell>
          <cell r="E745" t="str">
            <v>85.0</v>
          </cell>
          <cell r="F745">
            <v>1838</v>
          </cell>
          <cell r="G745" t="str">
            <v>n/a</v>
          </cell>
          <cell r="K745" t="str">
            <v>Strong</v>
          </cell>
          <cell r="O745">
            <v>9</v>
          </cell>
          <cell r="Q745" t="str">
            <v>n/a</v>
          </cell>
          <cell r="X745" t="str">
            <v/>
          </cell>
          <cell r="Z745" t="str">
            <v>High skill</v>
          </cell>
          <cell r="AA745">
            <v>2</v>
          </cell>
          <cell r="AB745">
            <v>90</v>
          </cell>
          <cell r="AC745">
            <v>10</v>
          </cell>
          <cell r="AD745" t="str">
            <v>n/a</v>
          </cell>
          <cell r="AE745" t="str">
            <v>n/a</v>
          </cell>
          <cell r="AF745" t="str">
            <v>4</v>
          </cell>
          <cell r="AG745">
            <v>2</v>
          </cell>
          <cell r="AH745">
            <v>4</v>
          </cell>
          <cell r="AI745">
            <v>1</v>
          </cell>
        </row>
        <row r="746">
          <cell r="B746">
            <v>312114</v>
          </cell>
          <cell r="C746" t="str">
            <v>Construction Estimators</v>
          </cell>
          <cell r="D746" t="str">
            <v>4,600</v>
          </cell>
          <cell r="E746" t="str">
            <v>91.0</v>
          </cell>
          <cell r="F746">
            <v>1838</v>
          </cell>
          <cell r="G746" t="str">
            <v>n/a</v>
          </cell>
          <cell r="K746" t="str">
            <v>Strong</v>
          </cell>
          <cell r="O746">
            <v>9</v>
          </cell>
          <cell r="Q746" t="str">
            <v>n/a</v>
          </cell>
          <cell r="X746" t="str">
            <v/>
          </cell>
          <cell r="Z746" t="str">
            <v>High skill</v>
          </cell>
          <cell r="AA746">
            <v>2</v>
          </cell>
          <cell r="AB746">
            <v>88</v>
          </cell>
          <cell r="AC746">
            <v>12</v>
          </cell>
          <cell r="AD746" t="str">
            <v>n/a</v>
          </cell>
          <cell r="AE746" t="str">
            <v>n/a</v>
          </cell>
          <cell r="AF746" t="str">
            <v>4</v>
          </cell>
          <cell r="AG746">
            <v>1</v>
          </cell>
          <cell r="AH746">
            <v>4</v>
          </cell>
          <cell r="AI746">
            <v>1</v>
          </cell>
        </row>
        <row r="747">
          <cell r="B747">
            <v>312115</v>
          </cell>
          <cell r="C747" t="str">
            <v>Plumbing Inspectors</v>
          </cell>
          <cell r="D747" t="str">
            <v>340</v>
          </cell>
          <cell r="E747" t="str">
            <v>93.0</v>
          </cell>
          <cell r="F747">
            <v>1838</v>
          </cell>
          <cell r="G747" t="str">
            <v>n/a</v>
          </cell>
          <cell r="K747" t="str">
            <v>Strong</v>
          </cell>
          <cell r="O747">
            <v>9</v>
          </cell>
          <cell r="Q747" t="str">
            <v>n/a</v>
          </cell>
          <cell r="X747" t="str">
            <v/>
          </cell>
          <cell r="Z747" t="str">
            <v>High skill</v>
          </cell>
          <cell r="AA747">
            <v>2</v>
          </cell>
          <cell r="AB747">
            <v>97</v>
          </cell>
          <cell r="AC747">
            <v>4</v>
          </cell>
          <cell r="AD747" t="str">
            <v>n/a</v>
          </cell>
          <cell r="AE747" t="str">
            <v>n/a</v>
          </cell>
          <cell r="AF747" t="str">
            <v>4</v>
          </cell>
          <cell r="AG747">
            <v>1</v>
          </cell>
          <cell r="AH747">
            <v>4</v>
          </cell>
          <cell r="AI747">
            <v>1</v>
          </cell>
        </row>
        <row r="748">
          <cell r="B748">
            <v>312116</v>
          </cell>
          <cell r="C748" t="str">
            <v>Surveying and Spatial Science Technicians</v>
          </cell>
          <cell r="D748" t="str">
            <v>1,200</v>
          </cell>
          <cell r="E748" t="str">
            <v>80.0</v>
          </cell>
          <cell r="F748">
            <v>1838</v>
          </cell>
          <cell r="G748" t="str">
            <v>n/a</v>
          </cell>
          <cell r="K748" t="str">
            <v>Strong</v>
          </cell>
          <cell r="O748">
            <v>8</v>
          </cell>
          <cell r="Q748" t="str">
            <v>n/a</v>
          </cell>
          <cell r="X748" t="str">
            <v/>
          </cell>
          <cell r="Z748" t="str">
            <v>High skill</v>
          </cell>
          <cell r="AA748">
            <v>2</v>
          </cell>
          <cell r="AB748">
            <v>76</v>
          </cell>
          <cell r="AC748">
            <v>23</v>
          </cell>
          <cell r="AD748" t="str">
            <v>n/a</v>
          </cell>
          <cell r="AE748" t="str">
            <v>n/a</v>
          </cell>
          <cell r="AF748" t="str">
            <v>4</v>
          </cell>
          <cell r="AG748">
            <v>1</v>
          </cell>
          <cell r="AH748">
            <v>4</v>
          </cell>
          <cell r="AI748">
            <v>2</v>
          </cell>
        </row>
        <row r="749">
          <cell r="B749">
            <v>312199</v>
          </cell>
          <cell r="C749" t="str">
            <v>Other Architectural, Building and Surveying Technicians</v>
          </cell>
          <cell r="D749" t="str">
            <v>1,500</v>
          </cell>
          <cell r="E749" t="str">
            <v>75.0</v>
          </cell>
          <cell r="F749">
            <v>1838</v>
          </cell>
          <cell r="G749" t="str">
            <v>n/a</v>
          </cell>
          <cell r="K749" t="str">
            <v>Strong</v>
          </cell>
          <cell r="O749">
            <v>8</v>
          </cell>
          <cell r="Q749" t="str">
            <v>n/a</v>
          </cell>
          <cell r="X749" t="str">
            <v/>
          </cell>
          <cell r="Z749" t="str">
            <v>High skill</v>
          </cell>
          <cell r="AA749">
            <v>2</v>
          </cell>
          <cell r="AB749">
            <v>68</v>
          </cell>
          <cell r="AC749">
            <v>32</v>
          </cell>
          <cell r="AD749" t="str">
            <v>n/a</v>
          </cell>
          <cell r="AE749" t="str">
            <v>n/a</v>
          </cell>
          <cell r="AF749" t="str">
            <v>4</v>
          </cell>
          <cell r="AG749">
            <v>1</v>
          </cell>
          <cell r="AH749">
            <v>4</v>
          </cell>
          <cell r="AI749">
            <v>3</v>
          </cell>
        </row>
        <row r="750">
          <cell r="B750">
            <v>312211</v>
          </cell>
          <cell r="C750" t="str">
            <v>Civil Engineering Draftspersons</v>
          </cell>
          <cell r="D750" t="str">
            <v>5,700</v>
          </cell>
          <cell r="E750" t="str">
            <v>89.0</v>
          </cell>
          <cell r="F750">
            <v>1574</v>
          </cell>
          <cell r="G750" t="str">
            <v>n/a</v>
          </cell>
          <cell r="K750" t="str">
            <v>Stable</v>
          </cell>
          <cell r="O750">
            <v>9</v>
          </cell>
          <cell r="Q750" t="str">
            <v>n/a</v>
          </cell>
          <cell r="X750" t="str">
            <v/>
          </cell>
          <cell r="Z750" t="str">
            <v>High skill</v>
          </cell>
          <cell r="AA750">
            <v>2</v>
          </cell>
          <cell r="AB750">
            <v>85</v>
          </cell>
          <cell r="AC750">
            <v>15</v>
          </cell>
          <cell r="AD750" t="str">
            <v>n/a</v>
          </cell>
          <cell r="AE750" t="str">
            <v>n/a</v>
          </cell>
          <cell r="AF750" t="str">
            <v>3</v>
          </cell>
          <cell r="AG750">
            <v>2</v>
          </cell>
          <cell r="AH750">
            <v>2</v>
          </cell>
          <cell r="AI750">
            <v>2</v>
          </cell>
        </row>
        <row r="751">
          <cell r="B751">
            <v>312212</v>
          </cell>
          <cell r="C751" t="str">
            <v>Civil Engineering Technicians</v>
          </cell>
          <cell r="D751" t="str">
            <v>3,200</v>
          </cell>
          <cell r="E751" t="str">
            <v>89.0</v>
          </cell>
          <cell r="F751">
            <v>1574</v>
          </cell>
          <cell r="G751" t="str">
            <v>n/a</v>
          </cell>
          <cell r="K751" t="str">
            <v>Stable</v>
          </cell>
          <cell r="O751">
            <v>9</v>
          </cell>
          <cell r="Q751" t="str">
            <v>n/a</v>
          </cell>
          <cell r="X751" t="str">
            <v/>
          </cell>
          <cell r="Z751" t="str">
            <v>High skill</v>
          </cell>
          <cell r="AA751">
            <v>2</v>
          </cell>
          <cell r="AB751">
            <v>88</v>
          </cell>
          <cell r="AC751">
            <v>12</v>
          </cell>
          <cell r="AD751" t="str">
            <v>n/a</v>
          </cell>
          <cell r="AE751" t="str">
            <v>n/a</v>
          </cell>
          <cell r="AF751" t="str">
            <v>3</v>
          </cell>
          <cell r="AG751">
            <v>1</v>
          </cell>
          <cell r="AH751">
            <v>2</v>
          </cell>
          <cell r="AI751">
            <v>1</v>
          </cell>
        </row>
        <row r="752">
          <cell r="B752">
            <v>312311</v>
          </cell>
          <cell r="C752" t="str">
            <v>Electrical Engineering Draftspersons</v>
          </cell>
          <cell r="D752" t="str">
            <v>2,000</v>
          </cell>
          <cell r="E752" t="str">
            <v>84.0</v>
          </cell>
          <cell r="F752">
            <v>1784</v>
          </cell>
          <cell r="G752" t="str">
            <v>n/a</v>
          </cell>
          <cell r="K752" t="str">
            <v>Stable</v>
          </cell>
          <cell r="O752">
            <v>8</v>
          </cell>
          <cell r="Q752" t="str">
            <v>n/a</v>
          </cell>
          <cell r="X752" t="str">
            <v/>
          </cell>
          <cell r="Z752" t="str">
            <v>High skill</v>
          </cell>
          <cell r="AA752">
            <v>2</v>
          </cell>
          <cell r="AB752">
            <v>83</v>
          </cell>
          <cell r="AC752">
            <v>17</v>
          </cell>
          <cell r="AD752" t="str">
            <v>n/a</v>
          </cell>
          <cell r="AE752" t="str">
            <v>n/a</v>
          </cell>
          <cell r="AF752" t="str">
            <v>4</v>
          </cell>
          <cell r="AG752">
            <v>1</v>
          </cell>
          <cell r="AH752">
            <v>2</v>
          </cell>
          <cell r="AI752">
            <v>2</v>
          </cell>
        </row>
        <row r="753">
          <cell r="B753">
            <v>312312</v>
          </cell>
          <cell r="C753" t="str">
            <v>Electrical Engineering Technicians</v>
          </cell>
          <cell r="D753" t="str">
            <v>6,300</v>
          </cell>
          <cell r="E753" t="str">
            <v>88.0</v>
          </cell>
          <cell r="F753">
            <v>1784</v>
          </cell>
          <cell r="G753" t="str">
            <v>n/a</v>
          </cell>
          <cell r="K753" t="str">
            <v>Stable</v>
          </cell>
          <cell r="O753">
            <v>9</v>
          </cell>
          <cell r="Q753" t="str">
            <v>n/a</v>
          </cell>
          <cell r="X753" t="str">
            <v/>
          </cell>
          <cell r="Z753" t="str">
            <v>High skill</v>
          </cell>
          <cell r="AA753">
            <v>2</v>
          </cell>
          <cell r="AB753">
            <v>96</v>
          </cell>
          <cell r="AC753">
            <v>4</v>
          </cell>
          <cell r="AD753" t="str">
            <v>n/a</v>
          </cell>
          <cell r="AE753" t="str">
            <v>n/a</v>
          </cell>
          <cell r="AF753" t="str">
            <v>4</v>
          </cell>
          <cell r="AG753">
            <v>2</v>
          </cell>
          <cell r="AH753">
            <v>2</v>
          </cell>
          <cell r="AI753">
            <v>1</v>
          </cell>
        </row>
        <row r="754">
          <cell r="B754">
            <v>312411</v>
          </cell>
          <cell r="C754" t="str">
            <v>Electronic Engineering Draftspersons</v>
          </cell>
          <cell r="D754" t="str">
            <v>160</v>
          </cell>
          <cell r="E754" t="str">
            <v>72.0</v>
          </cell>
          <cell r="F754">
            <v>1636</v>
          </cell>
          <cell r="G754" t="str">
            <v>n/a</v>
          </cell>
          <cell r="K754" t="str">
            <v>Decline</v>
          </cell>
          <cell r="O754">
            <v>7</v>
          </cell>
          <cell r="Q754" t="str">
            <v>n/a</v>
          </cell>
          <cell r="X754" t="str">
            <v/>
          </cell>
          <cell r="Z754" t="str">
            <v>High skill</v>
          </cell>
          <cell r="AA754">
            <v>2</v>
          </cell>
          <cell r="AB754">
            <v>91</v>
          </cell>
          <cell r="AC754">
            <v>7</v>
          </cell>
          <cell r="AD754" t="str">
            <v>n/a</v>
          </cell>
          <cell r="AE754" t="str">
            <v>n/a</v>
          </cell>
          <cell r="AF754" t="str">
            <v>3</v>
          </cell>
          <cell r="AG754">
            <v>1</v>
          </cell>
          <cell r="AH754">
            <v>1</v>
          </cell>
          <cell r="AI754">
            <v>1</v>
          </cell>
        </row>
        <row r="755">
          <cell r="B755">
            <v>312412</v>
          </cell>
          <cell r="C755" t="str">
            <v>Electronic Engineering Technicians</v>
          </cell>
          <cell r="D755" t="str">
            <v>3,800</v>
          </cell>
          <cell r="E755" t="str">
            <v>89.0</v>
          </cell>
          <cell r="F755">
            <v>1636</v>
          </cell>
          <cell r="G755" t="str">
            <v>n/a</v>
          </cell>
          <cell r="K755" t="str">
            <v>Decline</v>
          </cell>
          <cell r="O755">
            <v>9</v>
          </cell>
          <cell r="Q755" t="str">
            <v>n/a</v>
          </cell>
          <cell r="X755" t="str">
            <v/>
          </cell>
          <cell r="Z755" t="str">
            <v>High skill</v>
          </cell>
          <cell r="AA755">
            <v>2</v>
          </cell>
          <cell r="AB755">
            <v>92</v>
          </cell>
          <cell r="AC755">
            <v>8</v>
          </cell>
          <cell r="AD755" t="str">
            <v>n/a</v>
          </cell>
          <cell r="AE755" t="str">
            <v>n/a</v>
          </cell>
          <cell r="AF755" t="str">
            <v>3</v>
          </cell>
          <cell r="AG755">
            <v>1</v>
          </cell>
          <cell r="AH755">
            <v>1</v>
          </cell>
          <cell r="AI755">
            <v>1</v>
          </cell>
        </row>
        <row r="756">
          <cell r="B756">
            <v>312511</v>
          </cell>
          <cell r="C756" t="str">
            <v>Mechanical Engineering Draftspersons</v>
          </cell>
          <cell r="D756" t="str">
            <v>2,700</v>
          </cell>
          <cell r="E756" t="str">
            <v>88.0</v>
          </cell>
          <cell r="F756">
            <v>1838</v>
          </cell>
          <cell r="G756" t="str">
            <v>n/a</v>
          </cell>
          <cell r="K756" t="str">
            <v>Moderate</v>
          </cell>
          <cell r="O756">
            <v>9</v>
          </cell>
          <cell r="Q756" t="str">
            <v>n/a</v>
          </cell>
          <cell r="X756" t="str">
            <v/>
          </cell>
          <cell r="Z756" t="str">
            <v>High skill</v>
          </cell>
          <cell r="AA756">
            <v>2</v>
          </cell>
          <cell r="AB756">
            <v>94</v>
          </cell>
          <cell r="AC756">
            <v>6</v>
          </cell>
          <cell r="AD756" t="str">
            <v>n/a</v>
          </cell>
          <cell r="AE756" t="str">
            <v>n/a</v>
          </cell>
          <cell r="AF756" t="str">
            <v>4</v>
          </cell>
          <cell r="AG756">
            <v>1</v>
          </cell>
          <cell r="AH756">
            <v>3</v>
          </cell>
          <cell r="AI756">
            <v>1</v>
          </cell>
        </row>
        <row r="757">
          <cell r="B757">
            <v>312512</v>
          </cell>
          <cell r="C757" t="str">
            <v>Mechanical Engineering Technicians</v>
          </cell>
          <cell r="D757" t="str">
            <v>1,100</v>
          </cell>
          <cell r="E757" t="str">
            <v>91.0</v>
          </cell>
          <cell r="F757">
            <v>1838</v>
          </cell>
          <cell r="G757" t="str">
            <v>n/a</v>
          </cell>
          <cell r="K757" t="str">
            <v>Moderate</v>
          </cell>
          <cell r="O757">
            <v>9</v>
          </cell>
          <cell r="Q757" t="str">
            <v>n/a</v>
          </cell>
          <cell r="X757" t="str">
            <v/>
          </cell>
          <cell r="Z757" t="str">
            <v>High skill</v>
          </cell>
          <cell r="AA757">
            <v>2</v>
          </cell>
          <cell r="AB757">
            <v>97</v>
          </cell>
          <cell r="AC757">
            <v>3</v>
          </cell>
          <cell r="AD757" t="str">
            <v>n/a</v>
          </cell>
          <cell r="AE757" t="str">
            <v>n/a</v>
          </cell>
          <cell r="AF757" t="str">
            <v>4</v>
          </cell>
          <cell r="AG757">
            <v>1</v>
          </cell>
          <cell r="AH757">
            <v>3</v>
          </cell>
          <cell r="AI757">
            <v>1</v>
          </cell>
        </row>
        <row r="758">
          <cell r="B758">
            <v>312911</v>
          </cell>
          <cell r="C758" t="str">
            <v>Maintenance Planners</v>
          </cell>
          <cell r="D758" t="str">
            <v>6,300</v>
          </cell>
          <cell r="E758" t="str">
            <v>96.0</v>
          </cell>
          <cell r="F758">
            <v>2812</v>
          </cell>
          <cell r="G758" t="str">
            <v>n/a</v>
          </cell>
          <cell r="K758" t="str">
            <v>Very strong</v>
          </cell>
          <cell r="O758">
            <v>10</v>
          </cell>
          <cell r="Q758" t="str">
            <v>n/a</v>
          </cell>
          <cell r="X758" t="str">
            <v/>
          </cell>
          <cell r="Z758" t="str">
            <v>High skill</v>
          </cell>
          <cell r="AA758">
            <v>2</v>
          </cell>
          <cell r="AB758">
            <v>88</v>
          </cell>
          <cell r="AC758">
            <v>12</v>
          </cell>
          <cell r="AD758" t="str">
            <v>n/a</v>
          </cell>
          <cell r="AE758" t="str">
            <v>n/a</v>
          </cell>
          <cell r="AF758" t="str">
            <v>5</v>
          </cell>
          <cell r="AG758">
            <v>2</v>
          </cell>
          <cell r="AH758">
            <v>5</v>
          </cell>
          <cell r="AI758">
            <v>1</v>
          </cell>
        </row>
        <row r="759">
          <cell r="B759">
            <v>312912</v>
          </cell>
          <cell r="C759" t="str">
            <v>Metallurgical and Materials Technicians</v>
          </cell>
          <cell r="D759" t="str">
            <v>3,600</v>
          </cell>
          <cell r="E759" t="str">
            <v>88.0</v>
          </cell>
          <cell r="F759">
            <v>2812</v>
          </cell>
          <cell r="G759" t="str">
            <v>n/a</v>
          </cell>
          <cell r="K759" t="str">
            <v>Very strong</v>
          </cell>
          <cell r="O759">
            <v>9</v>
          </cell>
          <cell r="Q759" t="str">
            <v>n/a</v>
          </cell>
          <cell r="X759" t="str">
            <v/>
          </cell>
          <cell r="Z759" t="str">
            <v>High skill</v>
          </cell>
          <cell r="AA759">
            <v>2</v>
          </cell>
          <cell r="AB759">
            <v>75</v>
          </cell>
          <cell r="AC759">
            <v>25</v>
          </cell>
          <cell r="AD759" t="str">
            <v>n/a</v>
          </cell>
          <cell r="AE759" t="str">
            <v>n/a</v>
          </cell>
          <cell r="AF759" t="str">
            <v>5</v>
          </cell>
          <cell r="AG759">
            <v>1</v>
          </cell>
          <cell r="AH759">
            <v>5</v>
          </cell>
          <cell r="AI759">
            <v>3</v>
          </cell>
        </row>
        <row r="760">
          <cell r="B760">
            <v>312913</v>
          </cell>
          <cell r="C760" t="str">
            <v>Mine Deputys</v>
          </cell>
          <cell r="D760" t="str">
            <v>5,900</v>
          </cell>
          <cell r="E760" t="str">
            <v>96.0</v>
          </cell>
          <cell r="F760">
            <v>2812</v>
          </cell>
          <cell r="G760" t="str">
            <v>n/a</v>
          </cell>
          <cell r="K760" t="str">
            <v>Very strong</v>
          </cell>
          <cell r="O760">
            <v>10</v>
          </cell>
          <cell r="Q760" t="str">
            <v>n/a</v>
          </cell>
          <cell r="X760" t="str">
            <v/>
          </cell>
          <cell r="Z760" t="str">
            <v>High skill</v>
          </cell>
          <cell r="AA760">
            <v>2</v>
          </cell>
          <cell r="AB760">
            <v>95</v>
          </cell>
          <cell r="AC760">
            <v>5</v>
          </cell>
          <cell r="AD760" t="str">
            <v>n/a</v>
          </cell>
          <cell r="AE760" t="str">
            <v>n/a</v>
          </cell>
          <cell r="AF760" t="str">
            <v>5</v>
          </cell>
          <cell r="AG760">
            <v>2</v>
          </cell>
          <cell r="AH760">
            <v>5</v>
          </cell>
          <cell r="AI760">
            <v>1</v>
          </cell>
        </row>
        <row r="761">
          <cell r="B761">
            <v>312999</v>
          </cell>
          <cell r="C761" t="str">
            <v>Building and Engineering Technicians (not covered elsewhere)</v>
          </cell>
          <cell r="D761" t="str">
            <v>4,300</v>
          </cell>
          <cell r="E761" t="str">
            <v>92.0</v>
          </cell>
          <cell r="F761">
            <v>2812</v>
          </cell>
          <cell r="G761" t="str">
            <v>n/a</v>
          </cell>
          <cell r="K761" t="str">
            <v>Very strong</v>
          </cell>
          <cell r="O761">
            <v>9</v>
          </cell>
          <cell r="Q761" t="str">
            <v>n/a</v>
          </cell>
          <cell r="X761" t="str">
            <v/>
          </cell>
          <cell r="Z761" t="str">
            <v>High skill</v>
          </cell>
          <cell r="AA761">
            <v>2</v>
          </cell>
          <cell r="AB761">
            <v>94</v>
          </cell>
          <cell r="AC761">
            <v>6</v>
          </cell>
          <cell r="AD761" t="str">
            <v>n/a</v>
          </cell>
          <cell r="AE761" t="str">
            <v>n/a</v>
          </cell>
          <cell r="AF761" t="str">
            <v>5</v>
          </cell>
          <cell r="AG761">
            <v>1</v>
          </cell>
          <cell r="AH761">
            <v>5</v>
          </cell>
          <cell r="AI761">
            <v>1</v>
          </cell>
        </row>
        <row r="762">
          <cell r="B762">
            <v>313111</v>
          </cell>
          <cell r="C762" t="str">
            <v>Hardware Technicians</v>
          </cell>
          <cell r="D762" t="str">
            <v>2,000</v>
          </cell>
          <cell r="E762" t="str">
            <v>72.0</v>
          </cell>
          <cell r="F762">
            <v>1498</v>
          </cell>
          <cell r="G762" t="str">
            <v>n/a</v>
          </cell>
          <cell r="K762" t="str">
            <v>Very strong</v>
          </cell>
          <cell r="O762">
            <v>7</v>
          </cell>
          <cell r="Q762" t="str">
            <v>n/a</v>
          </cell>
          <cell r="X762" t="str">
            <v/>
          </cell>
          <cell r="Z762" t="str">
            <v>High skill</v>
          </cell>
          <cell r="AA762">
            <v>2</v>
          </cell>
          <cell r="AB762">
            <v>94</v>
          </cell>
          <cell r="AC762">
            <v>6</v>
          </cell>
          <cell r="AD762" t="str">
            <v>n/a</v>
          </cell>
          <cell r="AE762" t="str">
            <v>n/a</v>
          </cell>
          <cell r="AF762" t="str">
            <v>3</v>
          </cell>
          <cell r="AG762">
            <v>1</v>
          </cell>
          <cell r="AH762">
            <v>5</v>
          </cell>
          <cell r="AI762">
            <v>1</v>
          </cell>
        </row>
        <row r="763">
          <cell r="B763">
            <v>313112</v>
          </cell>
          <cell r="C763" t="str">
            <v>ICT Customer Support Officers</v>
          </cell>
          <cell r="D763" t="str">
            <v>37,000</v>
          </cell>
          <cell r="E763" t="str">
            <v>85.0</v>
          </cell>
          <cell r="F763">
            <v>1498</v>
          </cell>
          <cell r="G763" t="str">
            <v>n/a</v>
          </cell>
          <cell r="K763" t="str">
            <v>Very strong</v>
          </cell>
          <cell r="O763">
            <v>9</v>
          </cell>
          <cell r="Q763" t="str">
            <v>n/a</v>
          </cell>
          <cell r="X763" t="str">
            <v/>
          </cell>
          <cell r="Z763" t="str">
            <v>High skill</v>
          </cell>
          <cell r="AA763">
            <v>2</v>
          </cell>
          <cell r="AB763">
            <v>79</v>
          </cell>
          <cell r="AC763">
            <v>21</v>
          </cell>
          <cell r="AD763" t="str">
            <v>n/a</v>
          </cell>
          <cell r="AE763" t="str">
            <v>n/a</v>
          </cell>
          <cell r="AF763" t="str">
            <v>3</v>
          </cell>
          <cell r="AG763">
            <v>4</v>
          </cell>
          <cell r="AH763">
            <v>5</v>
          </cell>
          <cell r="AI763">
            <v>2</v>
          </cell>
        </row>
        <row r="764">
          <cell r="B764">
            <v>313113</v>
          </cell>
          <cell r="C764" t="str">
            <v>Web Administrators</v>
          </cell>
          <cell r="D764" t="str">
            <v>2,700</v>
          </cell>
          <cell r="E764" t="str">
            <v>70.0</v>
          </cell>
          <cell r="F764">
            <v>1498</v>
          </cell>
          <cell r="G764" t="str">
            <v>n/a</v>
          </cell>
          <cell r="K764" t="str">
            <v>Very strong</v>
          </cell>
          <cell r="O764">
            <v>7</v>
          </cell>
          <cell r="Q764" t="str">
            <v>n/a</v>
          </cell>
          <cell r="X764" t="str">
            <v/>
          </cell>
          <cell r="Z764" t="str">
            <v>High skill</v>
          </cell>
          <cell r="AA764">
            <v>2</v>
          </cell>
          <cell r="AB764">
            <v>52</v>
          </cell>
          <cell r="AC764">
            <v>49</v>
          </cell>
          <cell r="AD764" t="str">
            <v>n/a</v>
          </cell>
          <cell r="AE764" t="str">
            <v>n/a</v>
          </cell>
          <cell r="AF764" t="str">
            <v>3</v>
          </cell>
          <cell r="AG764">
            <v>1</v>
          </cell>
          <cell r="AH764">
            <v>5</v>
          </cell>
          <cell r="AI764">
            <v>5</v>
          </cell>
        </row>
        <row r="765">
          <cell r="B765">
            <v>313199</v>
          </cell>
          <cell r="C765" t="str">
            <v>Other ICT Support Technicians</v>
          </cell>
          <cell r="D765" t="str">
            <v>930</v>
          </cell>
          <cell r="E765" t="str">
            <v>77.0</v>
          </cell>
          <cell r="F765">
            <v>1498</v>
          </cell>
          <cell r="G765" t="str">
            <v>n/a</v>
          </cell>
          <cell r="K765" t="str">
            <v>Very strong</v>
          </cell>
          <cell r="O765">
            <v>8</v>
          </cell>
          <cell r="Q765" t="str">
            <v>n/a</v>
          </cell>
          <cell r="X765" t="str">
            <v/>
          </cell>
          <cell r="Z765" t="str">
            <v>High skill</v>
          </cell>
          <cell r="AA765">
            <v>2</v>
          </cell>
          <cell r="AB765">
            <v>71</v>
          </cell>
          <cell r="AC765">
            <v>29</v>
          </cell>
          <cell r="AD765" t="str">
            <v>n/a</v>
          </cell>
          <cell r="AE765" t="str">
            <v>n/a</v>
          </cell>
          <cell r="AF765" t="str">
            <v>3</v>
          </cell>
          <cell r="AG765">
            <v>1</v>
          </cell>
          <cell r="AH765">
            <v>5</v>
          </cell>
          <cell r="AI765">
            <v>3</v>
          </cell>
        </row>
        <row r="766">
          <cell r="B766">
            <v>313211</v>
          </cell>
          <cell r="C766" t="str">
            <v>Radiocommunications Technicians</v>
          </cell>
          <cell r="D766" t="str">
            <v>870</v>
          </cell>
          <cell r="E766" t="str">
            <v>88.0</v>
          </cell>
          <cell r="F766" t="str">
            <v>n/a</v>
          </cell>
          <cell r="G766" t="str">
            <v>n/a</v>
          </cell>
          <cell r="K766" t="str">
            <v>Decline</v>
          </cell>
          <cell r="O766">
            <v>9</v>
          </cell>
          <cell r="Q766" t="str">
            <v>n/a</v>
          </cell>
          <cell r="X766" t="str">
            <v/>
          </cell>
          <cell r="Z766" t="str">
            <v>High skill</v>
          </cell>
          <cell r="AA766">
            <v>2</v>
          </cell>
          <cell r="AB766">
            <v>96</v>
          </cell>
          <cell r="AC766">
            <v>4</v>
          </cell>
          <cell r="AD766" t="str">
            <v>n/a</v>
          </cell>
          <cell r="AE766" t="str">
            <v>n/a</v>
          </cell>
          <cell r="AF766" t="str">
            <v>n/a</v>
          </cell>
          <cell r="AG766">
            <v>1</v>
          </cell>
          <cell r="AH766">
            <v>1</v>
          </cell>
          <cell r="AI766">
            <v>1</v>
          </cell>
        </row>
        <row r="767">
          <cell r="B767">
            <v>313212</v>
          </cell>
          <cell r="C767" t="str">
            <v>Telecommunications Field Engineers</v>
          </cell>
          <cell r="D767" t="str">
            <v>810</v>
          </cell>
          <cell r="E767" t="str">
            <v>94.0</v>
          </cell>
          <cell r="F767" t="str">
            <v>n/a</v>
          </cell>
          <cell r="G767" t="str">
            <v>n/a</v>
          </cell>
          <cell r="K767" t="str">
            <v>Decline</v>
          </cell>
          <cell r="O767">
            <v>9</v>
          </cell>
          <cell r="Q767" t="str">
            <v>n/a</v>
          </cell>
          <cell r="X767" t="str">
            <v/>
          </cell>
          <cell r="Z767" t="str">
            <v>High skill</v>
          </cell>
          <cell r="AA767">
            <v>2</v>
          </cell>
          <cell r="AB767">
            <v>95</v>
          </cell>
          <cell r="AC767">
            <v>6</v>
          </cell>
          <cell r="AD767" t="str">
            <v>n/a</v>
          </cell>
          <cell r="AE767" t="str">
            <v>n/a</v>
          </cell>
          <cell r="AF767" t="str">
            <v>n/a</v>
          </cell>
          <cell r="AG767">
            <v>1</v>
          </cell>
          <cell r="AH767">
            <v>1</v>
          </cell>
          <cell r="AI767">
            <v>1</v>
          </cell>
        </row>
        <row r="768">
          <cell r="B768">
            <v>313213</v>
          </cell>
          <cell r="C768" t="str">
            <v>Telecommunications Network Planners</v>
          </cell>
          <cell r="D768" t="str">
            <v>1,600</v>
          </cell>
          <cell r="E768" t="str">
            <v>95.0</v>
          </cell>
          <cell r="F768" t="str">
            <v>n/a</v>
          </cell>
          <cell r="G768" t="str">
            <v>n/a</v>
          </cell>
          <cell r="K768" t="str">
            <v>Decline</v>
          </cell>
          <cell r="O768">
            <v>10</v>
          </cell>
          <cell r="Q768" t="str">
            <v>n/a</v>
          </cell>
          <cell r="X768" t="str">
            <v/>
          </cell>
          <cell r="Z768" t="str">
            <v>High skill</v>
          </cell>
          <cell r="AA768">
            <v>2</v>
          </cell>
          <cell r="AB768">
            <v>85</v>
          </cell>
          <cell r="AC768">
            <v>15</v>
          </cell>
          <cell r="AD768" t="str">
            <v>n/a</v>
          </cell>
          <cell r="AE768" t="str">
            <v>n/a</v>
          </cell>
          <cell r="AF768" t="str">
            <v>n/a</v>
          </cell>
          <cell r="AG768">
            <v>1</v>
          </cell>
          <cell r="AH768">
            <v>1</v>
          </cell>
          <cell r="AI768">
            <v>2</v>
          </cell>
        </row>
        <row r="769">
          <cell r="B769">
            <v>313214</v>
          </cell>
          <cell r="C769" t="str">
            <v>Telecommunications Technical Officers and Technologists</v>
          </cell>
          <cell r="D769" t="str">
            <v>840</v>
          </cell>
          <cell r="E769" t="str">
            <v>91.0</v>
          </cell>
          <cell r="F769" t="str">
            <v>n/a</v>
          </cell>
          <cell r="G769" t="str">
            <v>n/a</v>
          </cell>
          <cell r="K769" t="str">
            <v>Decline</v>
          </cell>
          <cell r="O769">
            <v>9</v>
          </cell>
          <cell r="Q769" t="str">
            <v>n/a</v>
          </cell>
          <cell r="X769" t="str">
            <v/>
          </cell>
          <cell r="Z769" t="str">
            <v>High skill</v>
          </cell>
          <cell r="AA769">
            <v>2</v>
          </cell>
          <cell r="AB769">
            <v>90</v>
          </cell>
          <cell r="AC769">
            <v>11</v>
          </cell>
          <cell r="AD769" t="str">
            <v>n/a</v>
          </cell>
          <cell r="AE769" t="str">
            <v>n/a</v>
          </cell>
          <cell r="AF769" t="str">
            <v>n/a</v>
          </cell>
          <cell r="AG769">
            <v>1</v>
          </cell>
          <cell r="AH769">
            <v>1</v>
          </cell>
          <cell r="AI769">
            <v>1</v>
          </cell>
        </row>
        <row r="770">
          <cell r="B770">
            <v>321211</v>
          </cell>
          <cell r="C770" t="str">
            <v>Motor Mechanics (General)</v>
          </cell>
          <cell r="D770" t="str">
            <v>73,500</v>
          </cell>
          <cell r="E770" t="str">
            <v>90.0</v>
          </cell>
          <cell r="F770">
            <v>1436</v>
          </cell>
          <cell r="G770" t="str">
            <v>n/a</v>
          </cell>
          <cell r="K770" t="str">
            <v>Stable</v>
          </cell>
          <cell r="O770">
            <v>9</v>
          </cell>
          <cell r="Q770" t="str">
            <v>n/a</v>
          </cell>
          <cell r="X770" t="str">
            <v/>
          </cell>
          <cell r="Z770" t="str">
            <v>Medium skill</v>
          </cell>
          <cell r="AA770">
            <v>3</v>
          </cell>
          <cell r="AB770">
            <v>99</v>
          </cell>
          <cell r="AC770">
            <v>1</v>
          </cell>
          <cell r="AD770" t="str">
            <v>n/a</v>
          </cell>
          <cell r="AE770" t="str">
            <v>n/a</v>
          </cell>
          <cell r="AF770" t="str">
            <v>3</v>
          </cell>
          <cell r="AG770">
            <v>5</v>
          </cell>
          <cell r="AH770">
            <v>2</v>
          </cell>
          <cell r="AI770">
            <v>1</v>
          </cell>
        </row>
        <row r="771">
          <cell r="B771">
            <v>321212</v>
          </cell>
          <cell r="C771" t="str">
            <v>Diesel Motor Mechanics</v>
          </cell>
          <cell r="D771" t="str">
            <v>7,800</v>
          </cell>
          <cell r="E771" t="str">
            <v>94.0</v>
          </cell>
          <cell r="F771">
            <v>1436</v>
          </cell>
          <cell r="G771" t="str">
            <v>n/a</v>
          </cell>
          <cell r="K771" t="str">
            <v>Stable</v>
          </cell>
          <cell r="O771">
            <v>9</v>
          </cell>
          <cell r="Q771" t="str">
            <v>n/a</v>
          </cell>
          <cell r="X771" t="str">
            <v/>
          </cell>
          <cell r="Z771" t="str">
            <v>Medium skill</v>
          </cell>
          <cell r="AA771">
            <v>3</v>
          </cell>
          <cell r="AB771">
            <v>99</v>
          </cell>
          <cell r="AC771">
            <v>1</v>
          </cell>
          <cell r="AD771" t="str">
            <v>n/a</v>
          </cell>
          <cell r="AE771" t="str">
            <v>n/a</v>
          </cell>
          <cell r="AF771" t="str">
            <v>3</v>
          </cell>
          <cell r="AG771">
            <v>2</v>
          </cell>
          <cell r="AH771">
            <v>2</v>
          </cell>
          <cell r="AI771">
            <v>1</v>
          </cell>
        </row>
        <row r="772">
          <cell r="B772">
            <v>321213</v>
          </cell>
          <cell r="C772" t="str">
            <v>Motorcycle Mechanics</v>
          </cell>
          <cell r="D772" t="str">
            <v>1,900</v>
          </cell>
          <cell r="E772" t="str">
            <v>89.0</v>
          </cell>
          <cell r="F772">
            <v>1436</v>
          </cell>
          <cell r="G772" t="str">
            <v>n/a</v>
          </cell>
          <cell r="K772" t="str">
            <v>Stable</v>
          </cell>
          <cell r="O772">
            <v>9</v>
          </cell>
          <cell r="Q772" t="str">
            <v>n/a</v>
          </cell>
          <cell r="X772" t="str">
            <v/>
          </cell>
          <cell r="Z772" t="str">
            <v>Medium skill</v>
          </cell>
          <cell r="AA772">
            <v>3</v>
          </cell>
          <cell r="AB772">
            <v>99</v>
          </cell>
          <cell r="AC772">
            <v>1</v>
          </cell>
          <cell r="AD772" t="str">
            <v>n/a</v>
          </cell>
          <cell r="AE772" t="str">
            <v>n/a</v>
          </cell>
          <cell r="AF772" t="str">
            <v>3</v>
          </cell>
          <cell r="AG772">
            <v>1</v>
          </cell>
          <cell r="AH772">
            <v>2</v>
          </cell>
          <cell r="AI772">
            <v>1</v>
          </cell>
        </row>
        <row r="773">
          <cell r="B773">
            <v>321214</v>
          </cell>
          <cell r="C773" t="str">
            <v>Small Engine Mechanics</v>
          </cell>
          <cell r="D773" t="str">
            <v>1,700</v>
          </cell>
          <cell r="E773" t="str">
            <v>82.0</v>
          </cell>
          <cell r="F773">
            <v>1436</v>
          </cell>
          <cell r="G773" t="str">
            <v>n/a</v>
          </cell>
          <cell r="K773" t="str">
            <v>Stable</v>
          </cell>
          <cell r="O773">
            <v>8</v>
          </cell>
          <cell r="Q773" t="str">
            <v>n/a</v>
          </cell>
          <cell r="X773" t="str">
            <v/>
          </cell>
          <cell r="Z773" t="str">
            <v>Medium skill</v>
          </cell>
          <cell r="AA773">
            <v>3</v>
          </cell>
          <cell r="AB773">
            <v>98</v>
          </cell>
          <cell r="AC773">
            <v>1</v>
          </cell>
          <cell r="AD773" t="str">
            <v>n/a</v>
          </cell>
          <cell r="AE773" t="str">
            <v>n/a</v>
          </cell>
          <cell r="AF773" t="str">
            <v>3</v>
          </cell>
          <cell r="AG773">
            <v>1</v>
          </cell>
          <cell r="AH773">
            <v>2</v>
          </cell>
          <cell r="AI773">
            <v>1</v>
          </cell>
        </row>
        <row r="774">
          <cell r="B774">
            <v>322111</v>
          </cell>
          <cell r="C774" t="str">
            <v>Blacksmiths</v>
          </cell>
          <cell r="D774" t="str">
            <v>250</v>
          </cell>
          <cell r="E774" t="str">
            <v>77.0</v>
          </cell>
          <cell r="F774">
            <v>2020</v>
          </cell>
          <cell r="G774" t="str">
            <v>n/a</v>
          </cell>
          <cell r="K774" t="str">
            <v>Stable</v>
          </cell>
          <cell r="O774">
            <v>8</v>
          </cell>
          <cell r="Q774" t="str">
            <v>n/a</v>
          </cell>
          <cell r="X774" t="str">
            <v/>
          </cell>
          <cell r="Z774" t="str">
            <v>Medium skill</v>
          </cell>
          <cell r="AA774">
            <v>3</v>
          </cell>
          <cell r="AB774">
            <v>97</v>
          </cell>
          <cell r="AC774">
            <v>2</v>
          </cell>
          <cell r="AD774" t="str">
            <v>n/a</v>
          </cell>
          <cell r="AE774" t="str">
            <v>n/a</v>
          </cell>
          <cell r="AF774" t="str">
            <v>4</v>
          </cell>
          <cell r="AG774">
            <v>1</v>
          </cell>
          <cell r="AH774">
            <v>2</v>
          </cell>
          <cell r="AI774">
            <v>1</v>
          </cell>
        </row>
        <row r="775">
          <cell r="B775">
            <v>322112</v>
          </cell>
          <cell r="C775" t="str">
            <v>Electroplaters</v>
          </cell>
          <cell r="D775" t="str">
            <v>520</v>
          </cell>
          <cell r="E775" t="str">
            <v>89.0</v>
          </cell>
          <cell r="F775">
            <v>2020</v>
          </cell>
          <cell r="G775" t="str">
            <v>n/a</v>
          </cell>
          <cell r="K775" t="str">
            <v>Stable</v>
          </cell>
          <cell r="O775">
            <v>9</v>
          </cell>
          <cell r="Q775" t="str">
            <v>n/a</v>
          </cell>
          <cell r="X775" t="str">
            <v/>
          </cell>
          <cell r="Z775" t="str">
            <v>Medium skill</v>
          </cell>
          <cell r="AA775">
            <v>3</v>
          </cell>
          <cell r="AB775">
            <v>98</v>
          </cell>
          <cell r="AC775">
            <v>3</v>
          </cell>
          <cell r="AD775" t="str">
            <v>n/a</v>
          </cell>
          <cell r="AE775" t="str">
            <v>n/a</v>
          </cell>
          <cell r="AF775" t="str">
            <v>4</v>
          </cell>
          <cell r="AG775">
            <v>1</v>
          </cell>
          <cell r="AH775">
            <v>2</v>
          </cell>
          <cell r="AI775">
            <v>1</v>
          </cell>
        </row>
        <row r="776">
          <cell r="B776">
            <v>322113</v>
          </cell>
          <cell r="C776" t="str">
            <v>Farriers</v>
          </cell>
          <cell r="D776" t="str">
            <v>1,000</v>
          </cell>
          <cell r="E776" t="str">
            <v>64.0</v>
          </cell>
          <cell r="F776">
            <v>2020</v>
          </cell>
          <cell r="G776" t="str">
            <v>n/a</v>
          </cell>
          <cell r="K776" t="str">
            <v>Stable</v>
          </cell>
          <cell r="O776">
            <v>6</v>
          </cell>
          <cell r="Q776" t="str">
            <v>n/a</v>
          </cell>
          <cell r="X776" t="str">
            <v/>
          </cell>
          <cell r="Z776" t="str">
            <v>Medium skill</v>
          </cell>
          <cell r="AA776">
            <v>3</v>
          </cell>
          <cell r="AB776">
            <v>93</v>
          </cell>
          <cell r="AC776">
            <v>7</v>
          </cell>
          <cell r="AD776" t="str">
            <v>n/a</v>
          </cell>
          <cell r="AE776" t="str">
            <v>n/a</v>
          </cell>
          <cell r="AF776" t="str">
            <v>4</v>
          </cell>
          <cell r="AG776">
            <v>1</v>
          </cell>
          <cell r="AH776">
            <v>2</v>
          </cell>
          <cell r="AI776">
            <v>1</v>
          </cell>
        </row>
        <row r="777">
          <cell r="B777">
            <v>322114</v>
          </cell>
          <cell r="C777" t="str">
            <v>Metal Casting Trades Workers</v>
          </cell>
          <cell r="D777" t="str">
            <v>230</v>
          </cell>
          <cell r="E777" t="str">
            <v>92.0</v>
          </cell>
          <cell r="F777">
            <v>2020</v>
          </cell>
          <cell r="G777" t="str">
            <v>n/a</v>
          </cell>
          <cell r="K777" t="str">
            <v>Stable</v>
          </cell>
          <cell r="O777">
            <v>9</v>
          </cell>
          <cell r="Q777" t="str">
            <v>n/a</v>
          </cell>
          <cell r="X777" t="str">
            <v/>
          </cell>
          <cell r="Z777" t="str">
            <v>Medium skill</v>
          </cell>
          <cell r="AA777">
            <v>3</v>
          </cell>
          <cell r="AB777">
            <v>99</v>
          </cell>
          <cell r="AC777">
            <v>2</v>
          </cell>
          <cell r="AD777" t="str">
            <v>n/a</v>
          </cell>
          <cell r="AE777" t="str">
            <v>n/a</v>
          </cell>
          <cell r="AF777" t="str">
            <v>4</v>
          </cell>
          <cell r="AG777">
            <v>1</v>
          </cell>
          <cell r="AH777">
            <v>2</v>
          </cell>
          <cell r="AI777">
            <v>1</v>
          </cell>
        </row>
        <row r="778">
          <cell r="B778">
            <v>322115</v>
          </cell>
          <cell r="C778" t="str">
            <v>Metal Polishers</v>
          </cell>
          <cell r="D778" t="str">
            <v>410</v>
          </cell>
          <cell r="E778" t="str">
            <v>84.0</v>
          </cell>
          <cell r="F778">
            <v>2020</v>
          </cell>
          <cell r="G778" t="str">
            <v>n/a</v>
          </cell>
          <cell r="K778" t="str">
            <v>Stable</v>
          </cell>
          <cell r="O778">
            <v>8</v>
          </cell>
          <cell r="Q778" t="str">
            <v>n/a</v>
          </cell>
          <cell r="X778" t="str">
            <v/>
          </cell>
          <cell r="Z778" t="str">
            <v>Medium skill</v>
          </cell>
          <cell r="AA778">
            <v>3</v>
          </cell>
          <cell r="AB778">
            <v>95</v>
          </cell>
          <cell r="AC778">
            <v>4</v>
          </cell>
          <cell r="AD778" t="str">
            <v>n/a</v>
          </cell>
          <cell r="AE778" t="str">
            <v>n/a</v>
          </cell>
          <cell r="AF778" t="str">
            <v>4</v>
          </cell>
          <cell r="AG778">
            <v>1</v>
          </cell>
          <cell r="AH778">
            <v>2</v>
          </cell>
          <cell r="AI778">
            <v>1</v>
          </cell>
        </row>
        <row r="779">
          <cell r="B779">
            <v>322311</v>
          </cell>
          <cell r="C779" t="str">
            <v>Metal Fabricators</v>
          </cell>
          <cell r="D779" t="str">
            <v>38,800</v>
          </cell>
          <cell r="E779" t="str">
            <v>93.0</v>
          </cell>
          <cell r="F779">
            <v>1541</v>
          </cell>
          <cell r="G779" t="str">
            <v>n/a</v>
          </cell>
          <cell r="K779" t="str">
            <v>Stable</v>
          </cell>
          <cell r="O779">
            <v>9</v>
          </cell>
          <cell r="Q779" t="str">
            <v>n/a</v>
          </cell>
          <cell r="X779" t="str">
            <v/>
          </cell>
          <cell r="Z779" t="str">
            <v>Medium skill</v>
          </cell>
          <cell r="AA779">
            <v>3</v>
          </cell>
          <cell r="AB779">
            <v>99</v>
          </cell>
          <cell r="AC779">
            <v>1</v>
          </cell>
          <cell r="AD779" t="str">
            <v>n/a</v>
          </cell>
          <cell r="AE779" t="str">
            <v>n/a</v>
          </cell>
          <cell r="AF779" t="str">
            <v>3</v>
          </cell>
          <cell r="AG779">
            <v>4</v>
          </cell>
          <cell r="AH779">
            <v>2</v>
          </cell>
          <cell r="AI779">
            <v>1</v>
          </cell>
        </row>
        <row r="780">
          <cell r="B780">
            <v>322312</v>
          </cell>
          <cell r="C780" t="str">
            <v>Pressure Welders</v>
          </cell>
          <cell r="D780" t="str">
            <v>120</v>
          </cell>
          <cell r="E780" t="str">
            <v>91.0</v>
          </cell>
          <cell r="F780">
            <v>1541</v>
          </cell>
          <cell r="G780" t="str">
            <v>n/a</v>
          </cell>
          <cell r="K780" t="str">
            <v>Stable</v>
          </cell>
          <cell r="O780">
            <v>9</v>
          </cell>
          <cell r="Q780" t="str">
            <v>n/a</v>
          </cell>
          <cell r="X780" t="str">
            <v/>
          </cell>
          <cell r="Z780" t="str">
            <v>Medium skill</v>
          </cell>
          <cell r="AA780">
            <v>3</v>
          </cell>
          <cell r="AB780">
            <v>100</v>
          </cell>
          <cell r="AC780">
            <v>0</v>
          </cell>
          <cell r="AD780" t="str">
            <v>n/a</v>
          </cell>
          <cell r="AE780" t="str">
            <v>n/a</v>
          </cell>
          <cell r="AF780" t="str">
            <v>3</v>
          </cell>
          <cell r="AG780">
            <v>1</v>
          </cell>
          <cell r="AH780">
            <v>2</v>
          </cell>
          <cell r="AI780">
            <v>1</v>
          </cell>
        </row>
        <row r="781">
          <cell r="B781">
            <v>322313</v>
          </cell>
          <cell r="C781" t="str">
            <v>Welders (First Class)</v>
          </cell>
          <cell r="D781" t="str">
            <v>19,800</v>
          </cell>
          <cell r="E781" t="str">
            <v>88.0</v>
          </cell>
          <cell r="F781">
            <v>1541</v>
          </cell>
          <cell r="G781" t="str">
            <v>n/a</v>
          </cell>
          <cell r="K781" t="str">
            <v>Stable</v>
          </cell>
          <cell r="O781">
            <v>9</v>
          </cell>
          <cell r="Q781" t="str">
            <v>n/a</v>
          </cell>
          <cell r="X781" t="str">
            <v/>
          </cell>
          <cell r="Z781" t="str">
            <v>Medium skill</v>
          </cell>
          <cell r="AA781">
            <v>3</v>
          </cell>
          <cell r="AB781">
            <v>99</v>
          </cell>
          <cell r="AC781">
            <v>1</v>
          </cell>
          <cell r="AD781" t="str">
            <v>n/a</v>
          </cell>
          <cell r="AE781" t="str">
            <v>n/a</v>
          </cell>
          <cell r="AF781" t="str">
            <v>3</v>
          </cell>
          <cell r="AG781">
            <v>3</v>
          </cell>
          <cell r="AH781">
            <v>2</v>
          </cell>
          <cell r="AI781">
            <v>1</v>
          </cell>
        </row>
        <row r="782">
          <cell r="B782">
            <v>323111</v>
          </cell>
          <cell r="C782" t="str">
            <v>Aircraft Maintenance Engineers (Avionics)</v>
          </cell>
          <cell r="D782" t="str">
            <v>2,500</v>
          </cell>
          <cell r="E782" t="str">
            <v>95.0</v>
          </cell>
          <cell r="F782">
            <v>1890</v>
          </cell>
          <cell r="G782" t="str">
            <v>n/a</v>
          </cell>
          <cell r="K782" t="str">
            <v>Moderate</v>
          </cell>
          <cell r="O782">
            <v>10</v>
          </cell>
          <cell r="Q782" t="str">
            <v>n/a</v>
          </cell>
          <cell r="X782" t="str">
            <v/>
          </cell>
          <cell r="Z782" t="str">
            <v>Medium skill</v>
          </cell>
          <cell r="AA782">
            <v>3</v>
          </cell>
          <cell r="AB782">
            <v>95</v>
          </cell>
          <cell r="AC782">
            <v>5</v>
          </cell>
          <cell r="AD782" t="str">
            <v>n/a</v>
          </cell>
          <cell r="AE782" t="str">
            <v>n/a</v>
          </cell>
          <cell r="AF782" t="str">
            <v>4</v>
          </cell>
          <cell r="AG782">
            <v>1</v>
          </cell>
          <cell r="AH782">
            <v>3</v>
          </cell>
          <cell r="AI782">
            <v>1</v>
          </cell>
        </row>
        <row r="783">
          <cell r="B783">
            <v>323112</v>
          </cell>
          <cell r="C783" t="str">
            <v>Aircraft Maintenance Engineers (Mechanical)</v>
          </cell>
          <cell r="D783" t="str">
            <v>1,800</v>
          </cell>
          <cell r="E783" t="str">
            <v>96.0</v>
          </cell>
          <cell r="F783">
            <v>1890</v>
          </cell>
          <cell r="G783" t="str">
            <v>n/a</v>
          </cell>
          <cell r="K783" t="str">
            <v>Moderate</v>
          </cell>
          <cell r="O783">
            <v>10</v>
          </cell>
          <cell r="Q783" t="str">
            <v>n/a</v>
          </cell>
          <cell r="X783" t="str">
            <v/>
          </cell>
          <cell r="Z783" t="str">
            <v>Medium skill</v>
          </cell>
          <cell r="AA783">
            <v>3</v>
          </cell>
          <cell r="AB783">
            <v>95</v>
          </cell>
          <cell r="AC783">
            <v>5</v>
          </cell>
          <cell r="AD783" t="str">
            <v>n/a</v>
          </cell>
          <cell r="AE783" t="str">
            <v>n/a</v>
          </cell>
          <cell r="AF783" t="str">
            <v>4</v>
          </cell>
          <cell r="AG783">
            <v>1</v>
          </cell>
          <cell r="AH783">
            <v>3</v>
          </cell>
          <cell r="AI783">
            <v>1</v>
          </cell>
        </row>
        <row r="784">
          <cell r="B784">
            <v>323113</v>
          </cell>
          <cell r="C784" t="str">
            <v>Aircraft Maintenance Engineers (Structures)</v>
          </cell>
          <cell r="D784" t="str">
            <v>300</v>
          </cell>
          <cell r="E784" t="str">
            <v>92.0</v>
          </cell>
          <cell r="F784">
            <v>1890</v>
          </cell>
          <cell r="G784" t="str">
            <v>n/a</v>
          </cell>
          <cell r="K784" t="str">
            <v>Moderate</v>
          </cell>
          <cell r="O784">
            <v>9</v>
          </cell>
          <cell r="Q784" t="str">
            <v>n/a</v>
          </cell>
          <cell r="X784" t="str">
            <v/>
          </cell>
          <cell r="Z784" t="str">
            <v>Medium skill</v>
          </cell>
          <cell r="AA784">
            <v>3</v>
          </cell>
          <cell r="AB784">
            <v>96</v>
          </cell>
          <cell r="AC784">
            <v>5</v>
          </cell>
          <cell r="AD784" t="str">
            <v>n/a</v>
          </cell>
          <cell r="AE784" t="str">
            <v>n/a</v>
          </cell>
          <cell r="AF784" t="str">
            <v>4</v>
          </cell>
          <cell r="AG784">
            <v>1</v>
          </cell>
          <cell r="AH784">
            <v>3</v>
          </cell>
          <cell r="AI784">
            <v>1</v>
          </cell>
        </row>
        <row r="785">
          <cell r="B785">
            <v>323211</v>
          </cell>
          <cell r="C785" t="str">
            <v>Fitters (General)</v>
          </cell>
          <cell r="D785" t="str">
            <v>62,200</v>
          </cell>
          <cell r="E785" t="str">
            <v>94.0</v>
          </cell>
          <cell r="F785">
            <v>2062</v>
          </cell>
          <cell r="G785" t="str">
            <v>n/a</v>
          </cell>
          <cell r="K785" t="str">
            <v>Stable</v>
          </cell>
          <cell r="O785">
            <v>9</v>
          </cell>
          <cell r="Q785" t="str">
            <v>n/a</v>
          </cell>
          <cell r="X785" t="str">
            <v/>
          </cell>
          <cell r="Z785" t="str">
            <v>Medium skill</v>
          </cell>
          <cell r="AA785">
            <v>3</v>
          </cell>
          <cell r="AB785">
            <v>99</v>
          </cell>
          <cell r="AC785">
            <v>1</v>
          </cell>
          <cell r="AD785" t="str">
            <v>n/a</v>
          </cell>
          <cell r="AE785" t="str">
            <v>n/a</v>
          </cell>
          <cell r="AF785" t="str">
            <v>5</v>
          </cell>
          <cell r="AG785">
            <v>5</v>
          </cell>
          <cell r="AH785">
            <v>2</v>
          </cell>
          <cell r="AI785">
            <v>1</v>
          </cell>
        </row>
        <row r="786">
          <cell r="B786">
            <v>323212</v>
          </cell>
          <cell r="C786" t="str">
            <v>Fitter and Turners</v>
          </cell>
          <cell r="D786" t="str">
            <v>9,600</v>
          </cell>
          <cell r="E786" t="str">
            <v>94.0</v>
          </cell>
          <cell r="F786">
            <v>2062</v>
          </cell>
          <cell r="G786" t="str">
            <v>n/a</v>
          </cell>
          <cell r="K786" t="str">
            <v>Stable</v>
          </cell>
          <cell r="O786">
            <v>9</v>
          </cell>
          <cell r="Q786" t="str">
            <v>n/a</v>
          </cell>
          <cell r="X786" t="str">
            <v/>
          </cell>
          <cell r="Z786" t="str">
            <v>Medium skill</v>
          </cell>
          <cell r="AA786">
            <v>3</v>
          </cell>
          <cell r="AB786">
            <v>99</v>
          </cell>
          <cell r="AC786">
            <v>1</v>
          </cell>
          <cell r="AD786" t="str">
            <v>n/a</v>
          </cell>
          <cell r="AE786" t="str">
            <v>n/a</v>
          </cell>
          <cell r="AF786" t="str">
            <v>5</v>
          </cell>
          <cell r="AG786">
            <v>2</v>
          </cell>
          <cell r="AH786">
            <v>2</v>
          </cell>
          <cell r="AI786">
            <v>1</v>
          </cell>
        </row>
        <row r="787">
          <cell r="B787">
            <v>323213</v>
          </cell>
          <cell r="C787" t="str">
            <v>Fitter-Welders</v>
          </cell>
          <cell r="D787" t="str">
            <v>950</v>
          </cell>
          <cell r="E787" t="str">
            <v>92.0</v>
          </cell>
          <cell r="F787">
            <v>2062</v>
          </cell>
          <cell r="G787" t="str">
            <v>n/a</v>
          </cell>
          <cell r="K787" t="str">
            <v>Stable</v>
          </cell>
          <cell r="O787">
            <v>9</v>
          </cell>
          <cell r="Q787" t="str">
            <v>n/a</v>
          </cell>
          <cell r="X787" t="str">
            <v/>
          </cell>
          <cell r="Z787" t="str">
            <v>Medium skill</v>
          </cell>
          <cell r="AA787">
            <v>3</v>
          </cell>
          <cell r="AB787">
            <v>99</v>
          </cell>
          <cell r="AC787">
            <v>1</v>
          </cell>
          <cell r="AD787" t="str">
            <v>n/a</v>
          </cell>
          <cell r="AE787" t="str">
            <v>n/a</v>
          </cell>
          <cell r="AF787" t="str">
            <v>5</v>
          </cell>
          <cell r="AG787">
            <v>1</v>
          </cell>
          <cell r="AH787">
            <v>2</v>
          </cell>
          <cell r="AI787">
            <v>1</v>
          </cell>
        </row>
        <row r="788">
          <cell r="B788">
            <v>323214</v>
          </cell>
          <cell r="C788" t="str">
            <v>Metal Machinists (First Class)</v>
          </cell>
          <cell r="D788" t="str">
            <v>2,400</v>
          </cell>
          <cell r="E788" t="str">
            <v>92.0</v>
          </cell>
          <cell r="F788">
            <v>2062</v>
          </cell>
          <cell r="G788" t="str">
            <v>n/a</v>
          </cell>
          <cell r="K788" t="str">
            <v>Stable</v>
          </cell>
          <cell r="O788">
            <v>9</v>
          </cell>
          <cell r="Q788" t="str">
            <v>n/a</v>
          </cell>
          <cell r="X788" t="str">
            <v/>
          </cell>
          <cell r="Z788" t="str">
            <v>Medium skill</v>
          </cell>
          <cell r="AA788">
            <v>3</v>
          </cell>
          <cell r="AB788">
            <v>99</v>
          </cell>
          <cell r="AC788">
            <v>1</v>
          </cell>
          <cell r="AD788" t="str">
            <v>n/a</v>
          </cell>
          <cell r="AE788" t="str">
            <v>n/a</v>
          </cell>
          <cell r="AF788" t="str">
            <v>5</v>
          </cell>
          <cell r="AG788">
            <v>1</v>
          </cell>
          <cell r="AH788">
            <v>2</v>
          </cell>
          <cell r="AI788">
            <v>1</v>
          </cell>
        </row>
        <row r="789">
          <cell r="B789">
            <v>323215</v>
          </cell>
          <cell r="C789" t="str">
            <v>Textile, Clothing and Footwear Mechanics</v>
          </cell>
          <cell r="D789" t="str">
            <v>280</v>
          </cell>
          <cell r="E789" t="str">
            <v>71.0</v>
          </cell>
          <cell r="F789">
            <v>2062</v>
          </cell>
          <cell r="G789" t="str">
            <v>n/a</v>
          </cell>
          <cell r="K789" t="str">
            <v>Stable</v>
          </cell>
          <cell r="O789">
            <v>7</v>
          </cell>
          <cell r="Q789" t="str">
            <v>n/a</v>
          </cell>
          <cell r="X789" t="str">
            <v/>
          </cell>
          <cell r="Z789" t="str">
            <v>Medium skill</v>
          </cell>
          <cell r="AA789">
            <v>3</v>
          </cell>
          <cell r="AB789">
            <v>92</v>
          </cell>
          <cell r="AC789">
            <v>8</v>
          </cell>
          <cell r="AD789" t="str">
            <v>n/a</v>
          </cell>
          <cell r="AE789" t="str">
            <v>n/a</v>
          </cell>
          <cell r="AF789" t="str">
            <v>5</v>
          </cell>
          <cell r="AG789">
            <v>1</v>
          </cell>
          <cell r="AH789">
            <v>2</v>
          </cell>
          <cell r="AI789">
            <v>1</v>
          </cell>
        </row>
        <row r="790">
          <cell r="B790">
            <v>323299</v>
          </cell>
          <cell r="C790" t="str">
            <v>Other Metal Fitters and Machinists</v>
          </cell>
          <cell r="D790" t="str">
            <v>2,700</v>
          </cell>
          <cell r="E790" t="str">
            <v>91.0</v>
          </cell>
          <cell r="F790">
            <v>2062</v>
          </cell>
          <cell r="G790" t="str">
            <v>n/a</v>
          </cell>
          <cell r="K790" t="str">
            <v>Stable</v>
          </cell>
          <cell r="O790">
            <v>9</v>
          </cell>
          <cell r="Q790" t="str">
            <v>n/a</v>
          </cell>
          <cell r="X790" t="str">
            <v/>
          </cell>
          <cell r="Z790" t="str">
            <v>Medium skill</v>
          </cell>
          <cell r="AA790">
            <v>3</v>
          </cell>
          <cell r="AB790">
            <v>99</v>
          </cell>
          <cell r="AC790">
            <v>2</v>
          </cell>
          <cell r="AD790" t="str">
            <v>n/a</v>
          </cell>
          <cell r="AE790" t="str">
            <v>n/a</v>
          </cell>
          <cell r="AF790" t="str">
            <v>5</v>
          </cell>
          <cell r="AG790">
            <v>1</v>
          </cell>
          <cell r="AH790">
            <v>2</v>
          </cell>
          <cell r="AI790">
            <v>1</v>
          </cell>
        </row>
        <row r="791">
          <cell r="B791">
            <v>323311</v>
          </cell>
          <cell r="C791" t="str">
            <v>Engravers</v>
          </cell>
          <cell r="D791" t="str">
            <v>530</v>
          </cell>
          <cell r="E791" t="str">
            <v>68.0</v>
          </cell>
          <cell r="F791">
            <v>1149</v>
          </cell>
          <cell r="G791" t="str">
            <v>n/a</v>
          </cell>
          <cell r="K791" t="str">
            <v>Stable</v>
          </cell>
          <cell r="O791">
            <v>7</v>
          </cell>
          <cell r="Q791" t="str">
            <v>n/a</v>
          </cell>
          <cell r="X791" t="str">
            <v/>
          </cell>
          <cell r="Z791" t="str">
            <v>Medium skill</v>
          </cell>
          <cell r="AA791">
            <v>3</v>
          </cell>
          <cell r="AB791">
            <v>70</v>
          </cell>
          <cell r="AC791">
            <v>30</v>
          </cell>
          <cell r="AD791" t="str">
            <v>n/a</v>
          </cell>
          <cell r="AE791" t="str">
            <v>n/a</v>
          </cell>
          <cell r="AF791" t="str">
            <v>2</v>
          </cell>
          <cell r="AG791">
            <v>1</v>
          </cell>
          <cell r="AH791">
            <v>2</v>
          </cell>
          <cell r="AI791">
            <v>3</v>
          </cell>
        </row>
        <row r="792">
          <cell r="B792">
            <v>323312</v>
          </cell>
          <cell r="C792" t="str">
            <v>Gunsmiths</v>
          </cell>
          <cell r="D792" t="str">
            <v>200</v>
          </cell>
          <cell r="E792" t="str">
            <v>81.0</v>
          </cell>
          <cell r="F792">
            <v>1149</v>
          </cell>
          <cell r="G792" t="str">
            <v>n/a</v>
          </cell>
          <cell r="K792" t="str">
            <v>Stable</v>
          </cell>
          <cell r="O792">
            <v>8</v>
          </cell>
          <cell r="Q792" t="str">
            <v>n/a</v>
          </cell>
          <cell r="X792" t="str">
            <v/>
          </cell>
          <cell r="Z792" t="str">
            <v>Medium skill</v>
          </cell>
          <cell r="AA792">
            <v>3</v>
          </cell>
          <cell r="AB792">
            <v>96</v>
          </cell>
          <cell r="AC792">
            <v>4</v>
          </cell>
          <cell r="AD792" t="str">
            <v>n/a</v>
          </cell>
          <cell r="AE792" t="str">
            <v>n/a</v>
          </cell>
          <cell r="AF792" t="str">
            <v>2</v>
          </cell>
          <cell r="AG792">
            <v>1</v>
          </cell>
          <cell r="AH792">
            <v>2</v>
          </cell>
          <cell r="AI792">
            <v>1</v>
          </cell>
        </row>
        <row r="793">
          <cell r="B793">
            <v>323313</v>
          </cell>
          <cell r="C793" t="str">
            <v>Locksmiths</v>
          </cell>
          <cell r="D793" t="str">
            <v>2,600</v>
          </cell>
          <cell r="E793" t="str">
            <v>87.0</v>
          </cell>
          <cell r="F793">
            <v>1149</v>
          </cell>
          <cell r="G793" t="str">
            <v>n/a</v>
          </cell>
          <cell r="K793" t="str">
            <v>Stable</v>
          </cell>
          <cell r="O793">
            <v>9</v>
          </cell>
          <cell r="Q793" t="str">
            <v>n/a</v>
          </cell>
          <cell r="X793" t="str">
            <v/>
          </cell>
          <cell r="Z793" t="str">
            <v>Medium skill</v>
          </cell>
          <cell r="AA793">
            <v>3</v>
          </cell>
          <cell r="AB793">
            <v>96</v>
          </cell>
          <cell r="AC793">
            <v>4</v>
          </cell>
          <cell r="AD793" t="str">
            <v>n/a</v>
          </cell>
          <cell r="AE793" t="str">
            <v>n/a</v>
          </cell>
          <cell r="AF793" t="str">
            <v>2</v>
          </cell>
          <cell r="AG793">
            <v>1</v>
          </cell>
          <cell r="AH793">
            <v>2</v>
          </cell>
          <cell r="AI793">
            <v>1</v>
          </cell>
        </row>
        <row r="794">
          <cell r="B794">
            <v>323314</v>
          </cell>
          <cell r="C794" t="str">
            <v>Precision Instrument Makers and Repairers</v>
          </cell>
          <cell r="D794" t="str">
            <v>1,900</v>
          </cell>
          <cell r="E794" t="str">
            <v>88.0</v>
          </cell>
          <cell r="F794">
            <v>1149</v>
          </cell>
          <cell r="G794" t="str">
            <v>n/a</v>
          </cell>
          <cell r="K794" t="str">
            <v>Stable</v>
          </cell>
          <cell r="O794">
            <v>9</v>
          </cell>
          <cell r="Q794" t="str">
            <v>n/a</v>
          </cell>
          <cell r="X794" t="str">
            <v/>
          </cell>
          <cell r="Z794" t="str">
            <v>Medium skill</v>
          </cell>
          <cell r="AA794">
            <v>3</v>
          </cell>
          <cell r="AB794">
            <v>95</v>
          </cell>
          <cell r="AC794">
            <v>5</v>
          </cell>
          <cell r="AD794" t="str">
            <v>n/a</v>
          </cell>
          <cell r="AE794" t="str">
            <v>n/a</v>
          </cell>
          <cell r="AF794" t="str">
            <v>2</v>
          </cell>
          <cell r="AG794">
            <v>1</v>
          </cell>
          <cell r="AH794">
            <v>2</v>
          </cell>
          <cell r="AI794">
            <v>1</v>
          </cell>
        </row>
        <row r="795">
          <cell r="B795">
            <v>323315</v>
          </cell>
          <cell r="C795" t="str">
            <v>Saw Doctors</v>
          </cell>
          <cell r="D795" t="str">
            <v>320</v>
          </cell>
          <cell r="E795" t="str">
            <v>88.0</v>
          </cell>
          <cell r="F795">
            <v>1149</v>
          </cell>
          <cell r="G795" t="str">
            <v>n/a</v>
          </cell>
          <cell r="K795" t="str">
            <v>Stable</v>
          </cell>
          <cell r="O795">
            <v>9</v>
          </cell>
          <cell r="Q795" t="str">
            <v>n/a</v>
          </cell>
          <cell r="X795" t="str">
            <v/>
          </cell>
          <cell r="Z795" t="str">
            <v>Medium skill</v>
          </cell>
          <cell r="AA795">
            <v>3</v>
          </cell>
          <cell r="AB795">
            <v>98</v>
          </cell>
          <cell r="AC795">
            <v>1</v>
          </cell>
          <cell r="AD795" t="str">
            <v>n/a</v>
          </cell>
          <cell r="AE795" t="str">
            <v>n/a</v>
          </cell>
          <cell r="AF795" t="str">
            <v>2</v>
          </cell>
          <cell r="AG795">
            <v>1</v>
          </cell>
          <cell r="AH795">
            <v>2</v>
          </cell>
          <cell r="AI795">
            <v>1</v>
          </cell>
        </row>
        <row r="796">
          <cell r="B796">
            <v>323316</v>
          </cell>
          <cell r="C796" t="str">
            <v>Watch and Clock Makers and Repairers</v>
          </cell>
          <cell r="D796" t="str">
            <v>630</v>
          </cell>
          <cell r="E796" t="str">
            <v>73.0</v>
          </cell>
          <cell r="F796">
            <v>1149</v>
          </cell>
          <cell r="G796" t="str">
            <v>n/a</v>
          </cell>
          <cell r="K796" t="str">
            <v>Stable</v>
          </cell>
          <cell r="O796">
            <v>7</v>
          </cell>
          <cell r="Q796" t="str">
            <v>n/a</v>
          </cell>
          <cell r="X796" t="str">
            <v/>
          </cell>
          <cell r="Z796" t="str">
            <v>Medium skill</v>
          </cell>
          <cell r="AA796">
            <v>3</v>
          </cell>
          <cell r="AB796">
            <v>90</v>
          </cell>
          <cell r="AC796">
            <v>11</v>
          </cell>
          <cell r="AD796" t="str">
            <v>n/a</v>
          </cell>
          <cell r="AE796" t="str">
            <v>n/a</v>
          </cell>
          <cell r="AF796" t="str">
            <v>2</v>
          </cell>
          <cell r="AG796">
            <v>1</v>
          </cell>
          <cell r="AH796">
            <v>2</v>
          </cell>
          <cell r="AI796">
            <v>1</v>
          </cell>
        </row>
        <row r="797">
          <cell r="B797">
            <v>323411</v>
          </cell>
          <cell r="C797" t="str">
            <v>Engineering Patternmakers</v>
          </cell>
          <cell r="D797" t="str">
            <v>270</v>
          </cell>
          <cell r="E797" t="str">
            <v>78.0</v>
          </cell>
          <cell r="F797" t="str">
            <v>n/a</v>
          </cell>
          <cell r="G797" t="str">
            <v>n/a</v>
          </cell>
          <cell r="K797" t="str">
            <v>Stable</v>
          </cell>
          <cell r="O797">
            <v>8</v>
          </cell>
          <cell r="Q797" t="str">
            <v>n/a</v>
          </cell>
          <cell r="X797" t="str">
            <v/>
          </cell>
          <cell r="Z797" t="str">
            <v>Medium skill</v>
          </cell>
          <cell r="AA797">
            <v>3</v>
          </cell>
          <cell r="AB797">
            <v>80</v>
          </cell>
          <cell r="AC797">
            <v>22</v>
          </cell>
          <cell r="AD797" t="str">
            <v>n/a</v>
          </cell>
          <cell r="AE797" t="str">
            <v>n/a</v>
          </cell>
          <cell r="AF797" t="str">
            <v>n/a</v>
          </cell>
          <cell r="AG797">
            <v>1</v>
          </cell>
          <cell r="AH797">
            <v>2</v>
          </cell>
          <cell r="AI797">
            <v>2</v>
          </cell>
        </row>
        <row r="798">
          <cell r="B798">
            <v>323412</v>
          </cell>
          <cell r="C798" t="str">
            <v>Toolmakers</v>
          </cell>
          <cell r="D798" t="str">
            <v>2,500</v>
          </cell>
          <cell r="E798" t="str">
            <v>89.0</v>
          </cell>
          <cell r="F798" t="str">
            <v>n/a</v>
          </cell>
          <cell r="G798" t="str">
            <v>n/a</v>
          </cell>
          <cell r="K798" t="str">
            <v>Stable</v>
          </cell>
          <cell r="O798">
            <v>9</v>
          </cell>
          <cell r="Q798" t="str">
            <v>n/a</v>
          </cell>
          <cell r="X798" t="str">
            <v/>
          </cell>
          <cell r="Z798" t="str">
            <v>Medium skill</v>
          </cell>
          <cell r="AA798">
            <v>3</v>
          </cell>
          <cell r="AB798">
            <v>99</v>
          </cell>
          <cell r="AC798">
            <v>1</v>
          </cell>
          <cell r="AD798" t="str">
            <v>n/a</v>
          </cell>
          <cell r="AE798" t="str">
            <v>n/a</v>
          </cell>
          <cell r="AF798" t="str">
            <v>n/a</v>
          </cell>
          <cell r="AG798">
            <v>1</v>
          </cell>
          <cell r="AH798">
            <v>2</v>
          </cell>
          <cell r="AI798">
            <v>1</v>
          </cell>
        </row>
        <row r="799">
          <cell r="B799">
            <v>324211</v>
          </cell>
          <cell r="C799" t="str">
            <v>Vehicle Body Builders</v>
          </cell>
          <cell r="D799" t="str">
            <v>3,500</v>
          </cell>
          <cell r="E799" t="str">
            <v>92.0</v>
          </cell>
          <cell r="F799">
            <v>1153</v>
          </cell>
          <cell r="G799" t="str">
            <v>n/a</v>
          </cell>
          <cell r="K799" t="str">
            <v>Stable</v>
          </cell>
          <cell r="O799">
            <v>9</v>
          </cell>
          <cell r="Q799" t="str">
            <v>n/a</v>
          </cell>
          <cell r="X799" t="str">
            <v/>
          </cell>
          <cell r="Z799" t="str">
            <v>Medium skill</v>
          </cell>
          <cell r="AA799">
            <v>3</v>
          </cell>
          <cell r="AB799">
            <v>98</v>
          </cell>
          <cell r="AC799">
            <v>2</v>
          </cell>
          <cell r="AD799" t="str">
            <v>n/a</v>
          </cell>
          <cell r="AE799" t="str">
            <v>n/a</v>
          </cell>
          <cell r="AF799" t="str">
            <v>2</v>
          </cell>
          <cell r="AG799">
            <v>1</v>
          </cell>
          <cell r="AH799">
            <v>2</v>
          </cell>
          <cell r="AI799">
            <v>1</v>
          </cell>
        </row>
        <row r="800">
          <cell r="B800">
            <v>324212</v>
          </cell>
          <cell r="C800" t="str">
            <v>Vehicle Trimmers</v>
          </cell>
          <cell r="D800" t="str">
            <v>1,400</v>
          </cell>
          <cell r="E800" t="str">
            <v>82.0</v>
          </cell>
          <cell r="F800">
            <v>1153</v>
          </cell>
          <cell r="G800" t="str">
            <v>n/a</v>
          </cell>
          <cell r="K800" t="str">
            <v>Stable</v>
          </cell>
          <cell r="O800">
            <v>8</v>
          </cell>
          <cell r="Q800" t="str">
            <v>n/a</v>
          </cell>
          <cell r="X800" t="str">
            <v/>
          </cell>
          <cell r="Z800" t="str">
            <v>Medium skill</v>
          </cell>
          <cell r="AA800">
            <v>3</v>
          </cell>
          <cell r="AB800">
            <v>94</v>
          </cell>
          <cell r="AC800">
            <v>6</v>
          </cell>
          <cell r="AD800" t="str">
            <v>n/a</v>
          </cell>
          <cell r="AE800" t="str">
            <v>n/a</v>
          </cell>
          <cell r="AF800" t="str">
            <v>2</v>
          </cell>
          <cell r="AG800">
            <v>1</v>
          </cell>
          <cell r="AH800">
            <v>2</v>
          </cell>
          <cell r="AI800">
            <v>1</v>
          </cell>
        </row>
        <row r="801">
          <cell r="B801">
            <v>331111</v>
          </cell>
          <cell r="C801" t="str">
            <v>Bricklayers</v>
          </cell>
          <cell r="D801" t="str">
            <v>19,300</v>
          </cell>
          <cell r="E801" t="str">
            <v>77.0</v>
          </cell>
          <cell r="F801">
            <v>2070</v>
          </cell>
          <cell r="G801" t="str">
            <v>n/a</v>
          </cell>
          <cell r="K801" t="str">
            <v>Stable</v>
          </cell>
          <cell r="O801">
            <v>8</v>
          </cell>
          <cell r="Q801" t="str">
            <v>n/a</v>
          </cell>
          <cell r="X801" t="str">
            <v/>
          </cell>
          <cell r="Z801" t="str">
            <v>Medium skill</v>
          </cell>
          <cell r="AA801">
            <v>3</v>
          </cell>
          <cell r="AB801">
            <v>99</v>
          </cell>
          <cell r="AC801">
            <v>1</v>
          </cell>
          <cell r="AD801" t="str">
            <v>n/a</v>
          </cell>
          <cell r="AE801" t="str">
            <v>n/a</v>
          </cell>
          <cell r="AF801" t="str">
            <v>5</v>
          </cell>
          <cell r="AG801">
            <v>3</v>
          </cell>
          <cell r="AH801">
            <v>2</v>
          </cell>
          <cell r="AI801">
            <v>1</v>
          </cell>
        </row>
        <row r="802">
          <cell r="B802">
            <v>331112</v>
          </cell>
          <cell r="C802" t="str">
            <v>Stonemasons</v>
          </cell>
          <cell r="D802" t="str">
            <v>4,400</v>
          </cell>
          <cell r="E802" t="str">
            <v>84.0</v>
          </cell>
          <cell r="F802">
            <v>2070</v>
          </cell>
          <cell r="G802" t="str">
            <v>n/a</v>
          </cell>
          <cell r="K802" t="str">
            <v>Stable</v>
          </cell>
          <cell r="O802">
            <v>8</v>
          </cell>
          <cell r="Q802" t="str">
            <v>n/a</v>
          </cell>
          <cell r="X802" t="str">
            <v/>
          </cell>
          <cell r="Z802" t="str">
            <v>Medium skill</v>
          </cell>
          <cell r="AA802">
            <v>3</v>
          </cell>
          <cell r="AB802">
            <v>99</v>
          </cell>
          <cell r="AC802">
            <v>1</v>
          </cell>
          <cell r="AD802" t="str">
            <v>n/a</v>
          </cell>
          <cell r="AE802" t="str">
            <v>n/a</v>
          </cell>
          <cell r="AF802" t="str">
            <v>5</v>
          </cell>
          <cell r="AG802">
            <v>1</v>
          </cell>
          <cell r="AH802">
            <v>2</v>
          </cell>
          <cell r="AI802">
            <v>1</v>
          </cell>
        </row>
        <row r="803">
          <cell r="B803">
            <v>331212</v>
          </cell>
          <cell r="C803" t="str">
            <v>Carpenters</v>
          </cell>
          <cell r="D803" t="str">
            <v>92,500</v>
          </cell>
          <cell r="E803" t="str">
            <v>87.0</v>
          </cell>
          <cell r="F803">
            <v>1358</v>
          </cell>
          <cell r="G803" t="str">
            <v>n/a</v>
          </cell>
          <cell r="K803" t="str">
            <v>Strong</v>
          </cell>
          <cell r="O803">
            <v>9</v>
          </cell>
          <cell r="Q803" t="str">
            <v>n/a</v>
          </cell>
          <cell r="X803" t="str">
            <v/>
          </cell>
          <cell r="Z803" t="str">
            <v>Medium skill</v>
          </cell>
          <cell r="AA803">
            <v>3</v>
          </cell>
          <cell r="AB803">
            <v>99</v>
          </cell>
          <cell r="AC803">
            <v>1</v>
          </cell>
          <cell r="AD803" t="str">
            <v>n/a</v>
          </cell>
          <cell r="AE803" t="str">
            <v>n/a</v>
          </cell>
          <cell r="AF803" t="str">
            <v>3</v>
          </cell>
          <cell r="AG803">
            <v>5</v>
          </cell>
          <cell r="AH803">
            <v>4</v>
          </cell>
          <cell r="AI803">
            <v>1</v>
          </cell>
        </row>
        <row r="804">
          <cell r="B804">
            <v>331213</v>
          </cell>
          <cell r="C804" t="str">
            <v>Joiners</v>
          </cell>
          <cell r="D804" t="str">
            <v>3,900</v>
          </cell>
          <cell r="E804" t="str">
            <v>88.0</v>
          </cell>
          <cell r="F804">
            <v>1358</v>
          </cell>
          <cell r="G804" t="str">
            <v>n/a</v>
          </cell>
          <cell r="K804" t="str">
            <v>Strong</v>
          </cell>
          <cell r="O804">
            <v>9</v>
          </cell>
          <cell r="Q804" t="str">
            <v>n/a</v>
          </cell>
          <cell r="X804" t="str">
            <v/>
          </cell>
          <cell r="Z804" t="str">
            <v>Medium skill</v>
          </cell>
          <cell r="AA804">
            <v>3</v>
          </cell>
          <cell r="AB804">
            <v>98</v>
          </cell>
          <cell r="AC804">
            <v>2</v>
          </cell>
          <cell r="AD804" t="str">
            <v>n/a</v>
          </cell>
          <cell r="AE804" t="str">
            <v>n/a</v>
          </cell>
          <cell r="AF804" t="str">
            <v>3</v>
          </cell>
          <cell r="AG804">
            <v>1</v>
          </cell>
          <cell r="AH804">
            <v>4</v>
          </cell>
          <cell r="AI804">
            <v>1</v>
          </cell>
        </row>
        <row r="805">
          <cell r="B805">
            <v>333211</v>
          </cell>
          <cell r="C805" t="str">
            <v>Fibrous Plasterers</v>
          </cell>
          <cell r="D805" t="str">
            <v>21,400</v>
          </cell>
          <cell r="E805" t="str">
            <v>80.0</v>
          </cell>
          <cell r="F805">
            <v>1600</v>
          </cell>
          <cell r="G805" t="str">
            <v>n/a</v>
          </cell>
          <cell r="K805" t="str">
            <v>Decline</v>
          </cell>
          <cell r="O805">
            <v>8</v>
          </cell>
          <cell r="Q805" t="str">
            <v>n/a</v>
          </cell>
          <cell r="X805" t="str">
            <v/>
          </cell>
          <cell r="Z805" t="str">
            <v>Medium skill</v>
          </cell>
          <cell r="AA805">
            <v>3</v>
          </cell>
          <cell r="AB805">
            <v>99</v>
          </cell>
          <cell r="AC805">
            <v>1</v>
          </cell>
          <cell r="AD805" t="str">
            <v>n/a</v>
          </cell>
          <cell r="AE805" t="str">
            <v>n/a</v>
          </cell>
          <cell r="AF805" t="str">
            <v>3</v>
          </cell>
          <cell r="AG805">
            <v>3</v>
          </cell>
          <cell r="AH805">
            <v>1</v>
          </cell>
          <cell r="AI805">
            <v>1</v>
          </cell>
        </row>
        <row r="806">
          <cell r="B806">
            <v>333212</v>
          </cell>
          <cell r="C806" t="str">
            <v>Solid Plasterers</v>
          </cell>
          <cell r="D806" t="str">
            <v>5,100</v>
          </cell>
          <cell r="E806" t="str">
            <v>72.0</v>
          </cell>
          <cell r="F806">
            <v>1600</v>
          </cell>
          <cell r="G806" t="str">
            <v>n/a</v>
          </cell>
          <cell r="K806" t="str">
            <v>Decline</v>
          </cell>
          <cell r="O806">
            <v>7</v>
          </cell>
          <cell r="Q806" t="str">
            <v>n/a</v>
          </cell>
          <cell r="X806" t="str">
            <v/>
          </cell>
          <cell r="Z806" t="str">
            <v>Medium skill</v>
          </cell>
          <cell r="AA806">
            <v>3</v>
          </cell>
          <cell r="AB806">
            <v>99</v>
          </cell>
          <cell r="AC806">
            <v>1</v>
          </cell>
          <cell r="AD806" t="str">
            <v>n/a</v>
          </cell>
          <cell r="AE806" t="str">
            <v>n/a</v>
          </cell>
          <cell r="AF806" t="str">
            <v>3</v>
          </cell>
          <cell r="AG806">
            <v>2</v>
          </cell>
          <cell r="AH806">
            <v>1</v>
          </cell>
          <cell r="AI806">
            <v>1</v>
          </cell>
        </row>
        <row r="807">
          <cell r="B807">
            <v>334111</v>
          </cell>
          <cell r="C807" t="str">
            <v>Plumbers (General)</v>
          </cell>
          <cell r="D807" t="str">
            <v>48,200</v>
          </cell>
          <cell r="E807" t="str">
            <v>89.0</v>
          </cell>
          <cell r="F807">
            <v>1894</v>
          </cell>
          <cell r="G807" t="str">
            <v>n/a</v>
          </cell>
          <cell r="K807" t="str">
            <v>Moderate</v>
          </cell>
          <cell r="O807">
            <v>9</v>
          </cell>
          <cell r="Q807" t="str">
            <v>n/a</v>
          </cell>
          <cell r="X807" t="str">
            <v/>
          </cell>
          <cell r="Z807" t="str">
            <v>Medium skill</v>
          </cell>
          <cell r="AA807">
            <v>3</v>
          </cell>
          <cell r="AB807">
            <v>99</v>
          </cell>
          <cell r="AC807">
            <v>1</v>
          </cell>
          <cell r="AD807" t="str">
            <v>n/a</v>
          </cell>
          <cell r="AE807" t="str">
            <v>n/a</v>
          </cell>
          <cell r="AF807" t="str">
            <v>5</v>
          </cell>
          <cell r="AG807">
            <v>4</v>
          </cell>
          <cell r="AH807">
            <v>3</v>
          </cell>
          <cell r="AI807">
            <v>1</v>
          </cell>
        </row>
        <row r="808">
          <cell r="B808">
            <v>334112</v>
          </cell>
          <cell r="C808" t="str">
            <v>Airconditioning and Mechanical Services Plumbers</v>
          </cell>
          <cell r="D808" t="str">
            <v>2,800</v>
          </cell>
          <cell r="E808" t="str">
            <v>95.0</v>
          </cell>
          <cell r="F808">
            <v>1894</v>
          </cell>
          <cell r="G808" t="str">
            <v>n/a</v>
          </cell>
          <cell r="K808" t="str">
            <v>Moderate</v>
          </cell>
          <cell r="O808">
            <v>10</v>
          </cell>
          <cell r="Q808" t="str">
            <v>n/a</v>
          </cell>
          <cell r="X808" t="str">
            <v/>
          </cell>
          <cell r="Z808" t="str">
            <v>Medium skill</v>
          </cell>
          <cell r="AA808">
            <v>3</v>
          </cell>
          <cell r="AB808">
            <v>99</v>
          </cell>
          <cell r="AC808">
            <v>1</v>
          </cell>
          <cell r="AD808" t="str">
            <v>n/a</v>
          </cell>
          <cell r="AE808" t="str">
            <v>n/a</v>
          </cell>
          <cell r="AF808" t="str">
            <v>5</v>
          </cell>
          <cell r="AG808">
            <v>1</v>
          </cell>
          <cell r="AH808">
            <v>3</v>
          </cell>
          <cell r="AI808">
            <v>1</v>
          </cell>
        </row>
        <row r="809">
          <cell r="B809">
            <v>334113</v>
          </cell>
          <cell r="C809" t="str">
            <v>Drainers</v>
          </cell>
          <cell r="D809" t="str">
            <v>4,300</v>
          </cell>
          <cell r="E809" t="str">
            <v>89.0</v>
          </cell>
          <cell r="F809">
            <v>1894</v>
          </cell>
          <cell r="G809" t="str">
            <v>n/a</v>
          </cell>
          <cell r="K809" t="str">
            <v>Moderate</v>
          </cell>
          <cell r="O809">
            <v>9</v>
          </cell>
          <cell r="Q809" t="str">
            <v>n/a</v>
          </cell>
          <cell r="X809" t="str">
            <v/>
          </cell>
          <cell r="Z809" t="str">
            <v>Medium skill</v>
          </cell>
          <cell r="AA809">
            <v>3</v>
          </cell>
          <cell r="AB809">
            <v>98</v>
          </cell>
          <cell r="AC809">
            <v>2</v>
          </cell>
          <cell r="AD809" t="str">
            <v>n/a</v>
          </cell>
          <cell r="AE809" t="str">
            <v>n/a</v>
          </cell>
          <cell r="AF809" t="str">
            <v>5</v>
          </cell>
          <cell r="AG809">
            <v>1</v>
          </cell>
          <cell r="AH809">
            <v>3</v>
          </cell>
          <cell r="AI809">
            <v>1</v>
          </cell>
        </row>
        <row r="810">
          <cell r="B810">
            <v>334114</v>
          </cell>
          <cell r="C810" t="str">
            <v>Gasfitters</v>
          </cell>
          <cell r="D810" t="str">
            <v>6,800</v>
          </cell>
          <cell r="E810" t="str">
            <v>89.0</v>
          </cell>
          <cell r="F810">
            <v>1894</v>
          </cell>
          <cell r="G810" t="str">
            <v>n/a</v>
          </cell>
          <cell r="K810" t="str">
            <v>Moderate</v>
          </cell>
          <cell r="O810">
            <v>9</v>
          </cell>
          <cell r="Q810" t="str">
            <v>n/a</v>
          </cell>
          <cell r="X810" t="str">
            <v/>
          </cell>
          <cell r="Z810" t="str">
            <v>Medium skill</v>
          </cell>
          <cell r="AA810">
            <v>3</v>
          </cell>
          <cell r="AB810">
            <v>99</v>
          </cell>
          <cell r="AC810">
            <v>1</v>
          </cell>
          <cell r="AD810" t="str">
            <v>n/a</v>
          </cell>
          <cell r="AE810" t="str">
            <v>n/a</v>
          </cell>
          <cell r="AF810" t="str">
            <v>5</v>
          </cell>
          <cell r="AG810">
            <v>2</v>
          </cell>
          <cell r="AH810">
            <v>3</v>
          </cell>
          <cell r="AI810">
            <v>1</v>
          </cell>
        </row>
        <row r="811">
          <cell r="B811">
            <v>334115</v>
          </cell>
          <cell r="C811" t="str">
            <v>Roof Plumbers</v>
          </cell>
          <cell r="D811" t="str">
            <v>8,300</v>
          </cell>
          <cell r="E811" t="str">
            <v>84.0</v>
          </cell>
          <cell r="F811">
            <v>1894</v>
          </cell>
          <cell r="G811" t="str">
            <v>n/a</v>
          </cell>
          <cell r="K811" t="str">
            <v>Moderate</v>
          </cell>
          <cell r="O811">
            <v>8</v>
          </cell>
          <cell r="Q811" t="str">
            <v>n/a</v>
          </cell>
          <cell r="X811" t="str">
            <v/>
          </cell>
          <cell r="Z811" t="str">
            <v>Medium skill</v>
          </cell>
          <cell r="AA811">
            <v>3</v>
          </cell>
          <cell r="AB811">
            <v>99</v>
          </cell>
          <cell r="AC811">
            <v>1</v>
          </cell>
          <cell r="AD811" t="str">
            <v>n/a</v>
          </cell>
          <cell r="AE811" t="str">
            <v>n/a</v>
          </cell>
          <cell r="AF811" t="str">
            <v>5</v>
          </cell>
          <cell r="AG811">
            <v>2</v>
          </cell>
          <cell r="AH811">
            <v>3</v>
          </cell>
          <cell r="AI811">
            <v>1</v>
          </cell>
        </row>
        <row r="812">
          <cell r="B812">
            <v>341111</v>
          </cell>
          <cell r="C812" t="str">
            <v>Electricians (General)</v>
          </cell>
          <cell r="D812" t="str">
            <v>111,900</v>
          </cell>
          <cell r="E812" t="str">
            <v>90.0</v>
          </cell>
          <cell r="F812">
            <v>1823</v>
          </cell>
          <cell r="G812" t="str">
            <v>n/a</v>
          </cell>
          <cell r="K812" t="str">
            <v>Strong</v>
          </cell>
          <cell r="O812">
            <v>9</v>
          </cell>
          <cell r="Q812" t="str">
            <v>n/a</v>
          </cell>
          <cell r="X812" t="str">
            <v/>
          </cell>
          <cell r="Z812" t="str">
            <v>Medium skill</v>
          </cell>
          <cell r="AA812">
            <v>3</v>
          </cell>
          <cell r="AB812">
            <v>99</v>
          </cell>
          <cell r="AC812">
            <v>2</v>
          </cell>
          <cell r="AD812" t="str">
            <v>n/a</v>
          </cell>
          <cell r="AE812" t="str">
            <v>n/a</v>
          </cell>
          <cell r="AF812" t="str">
            <v>5</v>
          </cell>
          <cell r="AG812">
            <v>5</v>
          </cell>
          <cell r="AH812">
            <v>4</v>
          </cell>
          <cell r="AI812">
            <v>1</v>
          </cell>
        </row>
        <row r="813">
          <cell r="B813">
            <v>341112</v>
          </cell>
          <cell r="C813" t="str">
            <v>Electricians (Special Class)</v>
          </cell>
          <cell r="D813" t="str">
            <v>90</v>
          </cell>
          <cell r="E813" t="str">
            <v>95.0</v>
          </cell>
          <cell r="F813">
            <v>1823</v>
          </cell>
          <cell r="G813" t="str">
            <v>n/a</v>
          </cell>
          <cell r="K813" t="str">
            <v>Strong</v>
          </cell>
          <cell r="O813">
            <v>10</v>
          </cell>
          <cell r="Q813" t="str">
            <v>n/a</v>
          </cell>
          <cell r="X813" t="str">
            <v/>
          </cell>
          <cell r="Z813" t="str">
            <v>Medium skill</v>
          </cell>
          <cell r="AA813">
            <v>3</v>
          </cell>
          <cell r="AB813">
            <v>99</v>
          </cell>
          <cell r="AC813">
            <v>0</v>
          </cell>
          <cell r="AD813" t="str">
            <v>n/a</v>
          </cell>
          <cell r="AE813" t="str">
            <v>n/a</v>
          </cell>
          <cell r="AF813" t="str">
            <v>5</v>
          </cell>
          <cell r="AG813">
            <v>1</v>
          </cell>
          <cell r="AH813">
            <v>4</v>
          </cell>
          <cell r="AI813">
            <v>1</v>
          </cell>
        </row>
        <row r="814">
          <cell r="B814">
            <v>341113</v>
          </cell>
          <cell r="C814" t="str">
            <v>Lift Mechanics</v>
          </cell>
          <cell r="D814" t="str">
            <v>3,000</v>
          </cell>
          <cell r="E814" t="str">
            <v>95.0</v>
          </cell>
          <cell r="F814">
            <v>1823</v>
          </cell>
          <cell r="G814" t="str">
            <v>n/a</v>
          </cell>
          <cell r="K814" t="str">
            <v>Strong</v>
          </cell>
          <cell r="O814">
            <v>10</v>
          </cell>
          <cell r="Q814" t="str">
            <v>n/a</v>
          </cell>
          <cell r="X814" t="str">
            <v/>
          </cell>
          <cell r="Z814" t="str">
            <v>Medium skill</v>
          </cell>
          <cell r="AA814">
            <v>3</v>
          </cell>
          <cell r="AB814">
            <v>99</v>
          </cell>
          <cell r="AC814">
            <v>1</v>
          </cell>
          <cell r="AD814" t="str">
            <v>n/a</v>
          </cell>
          <cell r="AE814" t="str">
            <v>n/a</v>
          </cell>
          <cell r="AF814" t="str">
            <v>5</v>
          </cell>
          <cell r="AG814">
            <v>1</v>
          </cell>
          <cell r="AH814">
            <v>4</v>
          </cell>
          <cell r="AI814">
            <v>1</v>
          </cell>
        </row>
        <row r="815">
          <cell r="B815">
            <v>342211</v>
          </cell>
          <cell r="C815" t="str">
            <v>Electrical Linesworkers</v>
          </cell>
          <cell r="D815" t="str">
            <v>6,700</v>
          </cell>
          <cell r="E815" t="str">
            <v>95.0</v>
          </cell>
          <cell r="F815">
            <v>2205</v>
          </cell>
          <cell r="G815" t="str">
            <v>n/a</v>
          </cell>
          <cell r="K815" t="str">
            <v>Stable</v>
          </cell>
          <cell r="O815">
            <v>10</v>
          </cell>
          <cell r="Q815" t="str">
            <v>n/a</v>
          </cell>
          <cell r="X815" t="str">
            <v/>
          </cell>
          <cell r="Z815" t="str">
            <v>Medium skill</v>
          </cell>
          <cell r="AA815">
            <v>3</v>
          </cell>
          <cell r="AB815">
            <v>99</v>
          </cell>
          <cell r="AC815">
            <v>1</v>
          </cell>
          <cell r="AD815" t="str">
            <v>n/a</v>
          </cell>
          <cell r="AE815" t="str">
            <v>n/a</v>
          </cell>
          <cell r="AF815" t="str">
            <v>4</v>
          </cell>
          <cell r="AG815">
            <v>2</v>
          </cell>
          <cell r="AH815">
            <v>2</v>
          </cell>
          <cell r="AI815">
            <v>1</v>
          </cell>
        </row>
        <row r="816">
          <cell r="B816">
            <v>342212</v>
          </cell>
          <cell r="C816" t="str">
            <v>Technical Cable Jointers</v>
          </cell>
          <cell r="D816" t="str">
            <v>600</v>
          </cell>
          <cell r="E816" t="str">
            <v>95.0</v>
          </cell>
          <cell r="F816">
            <v>2205</v>
          </cell>
          <cell r="G816" t="str">
            <v>n/a</v>
          </cell>
          <cell r="K816" t="str">
            <v>Stable</v>
          </cell>
          <cell r="O816">
            <v>10</v>
          </cell>
          <cell r="Q816" t="str">
            <v>n/a</v>
          </cell>
          <cell r="X816" t="str">
            <v/>
          </cell>
          <cell r="Z816" t="str">
            <v>Medium skill</v>
          </cell>
          <cell r="AA816">
            <v>3</v>
          </cell>
          <cell r="AB816">
            <v>97</v>
          </cell>
          <cell r="AC816">
            <v>2</v>
          </cell>
          <cell r="AD816" t="str">
            <v>n/a</v>
          </cell>
          <cell r="AE816" t="str">
            <v>n/a</v>
          </cell>
          <cell r="AF816" t="str">
            <v>4</v>
          </cell>
          <cell r="AG816">
            <v>1</v>
          </cell>
          <cell r="AH816">
            <v>2</v>
          </cell>
          <cell r="AI816">
            <v>1</v>
          </cell>
        </row>
        <row r="817">
          <cell r="B817">
            <v>342311</v>
          </cell>
          <cell r="C817" t="str">
            <v>Business Machine Mechanics</v>
          </cell>
          <cell r="D817" t="str">
            <v>2,600</v>
          </cell>
          <cell r="E817" t="str">
            <v>91.0</v>
          </cell>
          <cell r="F817">
            <v>1348</v>
          </cell>
          <cell r="G817" t="str">
            <v>n/a</v>
          </cell>
          <cell r="K817" t="str">
            <v>Stable</v>
          </cell>
          <cell r="O817">
            <v>9</v>
          </cell>
          <cell r="Q817" t="str">
            <v>n/a</v>
          </cell>
          <cell r="X817" t="str">
            <v/>
          </cell>
          <cell r="Z817" t="str">
            <v>Medium skill</v>
          </cell>
          <cell r="AA817">
            <v>3</v>
          </cell>
          <cell r="AB817">
            <v>97</v>
          </cell>
          <cell r="AC817">
            <v>3</v>
          </cell>
          <cell r="AD817" t="str">
            <v>n/a</v>
          </cell>
          <cell r="AE817" t="str">
            <v>n/a</v>
          </cell>
          <cell r="AF817" t="str">
            <v>3</v>
          </cell>
          <cell r="AG817">
            <v>1</v>
          </cell>
          <cell r="AH817">
            <v>2</v>
          </cell>
          <cell r="AI817">
            <v>1</v>
          </cell>
        </row>
        <row r="818">
          <cell r="B818">
            <v>342312</v>
          </cell>
          <cell r="C818" t="str">
            <v>Communications Operators</v>
          </cell>
          <cell r="D818" t="str">
            <v>1,400</v>
          </cell>
          <cell r="E818" t="str">
            <v>93.0</v>
          </cell>
          <cell r="F818">
            <v>1348</v>
          </cell>
          <cell r="G818" t="str">
            <v>n/a</v>
          </cell>
          <cell r="K818" t="str">
            <v>Stable</v>
          </cell>
          <cell r="O818">
            <v>9</v>
          </cell>
          <cell r="Q818" t="str">
            <v>n/a</v>
          </cell>
          <cell r="X818" t="str">
            <v/>
          </cell>
          <cell r="Z818" t="str">
            <v>Medium skill</v>
          </cell>
          <cell r="AA818">
            <v>3</v>
          </cell>
          <cell r="AB818">
            <v>74</v>
          </cell>
          <cell r="AC818">
            <v>27</v>
          </cell>
          <cell r="AD818" t="str">
            <v>n/a</v>
          </cell>
          <cell r="AE818" t="str">
            <v>n/a</v>
          </cell>
          <cell r="AF818" t="str">
            <v>3</v>
          </cell>
          <cell r="AG818">
            <v>1</v>
          </cell>
          <cell r="AH818">
            <v>2</v>
          </cell>
          <cell r="AI818">
            <v>3</v>
          </cell>
        </row>
        <row r="819">
          <cell r="B819">
            <v>342313</v>
          </cell>
          <cell r="C819" t="str">
            <v>Electronic Equipment Trades Workers</v>
          </cell>
          <cell r="D819" t="str">
            <v>16,600</v>
          </cell>
          <cell r="E819" t="str">
            <v>78.0</v>
          </cell>
          <cell r="F819">
            <v>1348</v>
          </cell>
          <cell r="G819" t="str">
            <v>n/a</v>
          </cell>
          <cell r="K819" t="str">
            <v>Stable</v>
          </cell>
          <cell r="O819">
            <v>8</v>
          </cell>
          <cell r="Q819" t="str">
            <v>n/a</v>
          </cell>
          <cell r="X819" t="str">
            <v/>
          </cell>
          <cell r="Z819" t="str">
            <v>Medium skill</v>
          </cell>
          <cell r="AA819">
            <v>3</v>
          </cell>
          <cell r="AB819">
            <v>96</v>
          </cell>
          <cell r="AC819">
            <v>4</v>
          </cell>
          <cell r="AD819" t="str">
            <v>n/a</v>
          </cell>
          <cell r="AE819" t="str">
            <v>n/a</v>
          </cell>
          <cell r="AF819" t="str">
            <v>3</v>
          </cell>
          <cell r="AG819">
            <v>3</v>
          </cell>
          <cell r="AH819">
            <v>2</v>
          </cell>
          <cell r="AI819">
            <v>1</v>
          </cell>
        </row>
        <row r="820">
          <cell r="B820">
            <v>342314</v>
          </cell>
          <cell r="C820" t="str">
            <v>Electronic Instrument Trades Workers (General)</v>
          </cell>
          <cell r="D820" t="str">
            <v>1,400</v>
          </cell>
          <cell r="E820" t="str">
            <v>94.0</v>
          </cell>
          <cell r="F820">
            <v>1348</v>
          </cell>
          <cell r="G820" t="str">
            <v>n/a</v>
          </cell>
          <cell r="K820" t="str">
            <v>Stable</v>
          </cell>
          <cell r="O820">
            <v>9</v>
          </cell>
          <cell r="Q820" t="str">
            <v>n/a</v>
          </cell>
          <cell r="X820" t="str">
            <v/>
          </cell>
          <cell r="Z820" t="str">
            <v>Medium skill</v>
          </cell>
          <cell r="AA820">
            <v>3</v>
          </cell>
          <cell r="AB820">
            <v>93</v>
          </cell>
          <cell r="AC820">
            <v>6</v>
          </cell>
          <cell r="AD820" t="str">
            <v>n/a</v>
          </cell>
          <cell r="AE820" t="str">
            <v>n/a</v>
          </cell>
          <cell r="AF820" t="str">
            <v>3</v>
          </cell>
          <cell r="AG820">
            <v>1</v>
          </cell>
          <cell r="AH820">
            <v>2</v>
          </cell>
          <cell r="AI820">
            <v>1</v>
          </cell>
        </row>
        <row r="821">
          <cell r="B821">
            <v>342315</v>
          </cell>
          <cell r="C821" t="str">
            <v>Electronic Instrument Trades Workers (Special Class)</v>
          </cell>
          <cell r="D821" t="str">
            <v>160</v>
          </cell>
          <cell r="E821" t="str">
            <v>92.0</v>
          </cell>
          <cell r="F821">
            <v>1348</v>
          </cell>
          <cell r="G821" t="str">
            <v>n/a</v>
          </cell>
          <cell r="K821" t="str">
            <v>Stable</v>
          </cell>
          <cell r="O821">
            <v>9</v>
          </cell>
          <cell r="Q821" t="str">
            <v>n/a</v>
          </cell>
          <cell r="X821" t="str">
            <v/>
          </cell>
          <cell r="Z821" t="str">
            <v>Medium skill</v>
          </cell>
          <cell r="AA821">
            <v>3</v>
          </cell>
          <cell r="AB821">
            <v>92</v>
          </cell>
          <cell r="AC821">
            <v>5</v>
          </cell>
          <cell r="AD821" t="str">
            <v>n/a</v>
          </cell>
          <cell r="AE821" t="str">
            <v>n/a</v>
          </cell>
          <cell r="AF821" t="str">
            <v>3</v>
          </cell>
          <cell r="AG821">
            <v>1</v>
          </cell>
          <cell r="AH821">
            <v>2</v>
          </cell>
          <cell r="AI821">
            <v>1</v>
          </cell>
        </row>
        <row r="822">
          <cell r="B822">
            <v>342411</v>
          </cell>
          <cell r="C822" t="str">
            <v>Cablers (Data and Telecommunications)</v>
          </cell>
          <cell r="D822" t="str">
            <v>2,200</v>
          </cell>
          <cell r="E822" t="str">
            <v>73.0</v>
          </cell>
          <cell r="F822">
            <v>1656</v>
          </cell>
          <cell r="G822" t="str">
            <v>n/a</v>
          </cell>
          <cell r="K822" t="str">
            <v>Decline</v>
          </cell>
          <cell r="O822">
            <v>7</v>
          </cell>
          <cell r="Q822" t="str">
            <v>n/a</v>
          </cell>
          <cell r="X822" t="str">
            <v/>
          </cell>
          <cell r="Z822" t="str">
            <v>Medium skill</v>
          </cell>
          <cell r="AA822">
            <v>3</v>
          </cell>
          <cell r="AB822">
            <v>98</v>
          </cell>
          <cell r="AC822">
            <v>2</v>
          </cell>
          <cell r="AD822" t="str">
            <v>n/a</v>
          </cell>
          <cell r="AE822" t="str">
            <v>n/a</v>
          </cell>
          <cell r="AF822" t="str">
            <v>5</v>
          </cell>
          <cell r="AG822">
            <v>1</v>
          </cell>
          <cell r="AH822">
            <v>1</v>
          </cell>
          <cell r="AI822">
            <v>1</v>
          </cell>
        </row>
        <row r="823">
          <cell r="B823">
            <v>342412</v>
          </cell>
          <cell r="C823" t="str">
            <v>Telecommunications Cable Jointers</v>
          </cell>
          <cell r="D823" t="str">
            <v>1,000</v>
          </cell>
          <cell r="E823" t="str">
            <v>88.0</v>
          </cell>
          <cell r="F823">
            <v>1656</v>
          </cell>
          <cell r="G823" t="str">
            <v>n/a</v>
          </cell>
          <cell r="K823" t="str">
            <v>Decline</v>
          </cell>
          <cell r="O823">
            <v>9</v>
          </cell>
          <cell r="Q823" t="str">
            <v>n/a</v>
          </cell>
          <cell r="X823" t="str">
            <v/>
          </cell>
          <cell r="Z823" t="str">
            <v>Medium skill</v>
          </cell>
          <cell r="AA823">
            <v>3</v>
          </cell>
          <cell r="AB823">
            <v>98</v>
          </cell>
          <cell r="AC823">
            <v>2</v>
          </cell>
          <cell r="AD823" t="str">
            <v>n/a</v>
          </cell>
          <cell r="AE823" t="str">
            <v>n/a</v>
          </cell>
          <cell r="AF823" t="str">
            <v>5</v>
          </cell>
          <cell r="AG823">
            <v>1</v>
          </cell>
          <cell r="AH823">
            <v>1</v>
          </cell>
          <cell r="AI823">
            <v>1</v>
          </cell>
        </row>
        <row r="824">
          <cell r="B824">
            <v>342413</v>
          </cell>
          <cell r="C824" t="str">
            <v>Telecommunications Linesworkers</v>
          </cell>
          <cell r="D824" t="str">
            <v>1,800</v>
          </cell>
          <cell r="E824" t="str">
            <v>86.0</v>
          </cell>
          <cell r="F824">
            <v>1656</v>
          </cell>
          <cell r="G824" t="str">
            <v>n/a</v>
          </cell>
          <cell r="K824" t="str">
            <v>Decline</v>
          </cell>
          <cell r="O824">
            <v>9</v>
          </cell>
          <cell r="Q824" t="str">
            <v>n/a</v>
          </cell>
          <cell r="X824" t="str">
            <v/>
          </cell>
          <cell r="Z824" t="str">
            <v>Medium skill</v>
          </cell>
          <cell r="AA824">
            <v>3</v>
          </cell>
          <cell r="AB824">
            <v>98</v>
          </cell>
          <cell r="AC824">
            <v>3</v>
          </cell>
          <cell r="AD824" t="str">
            <v>n/a</v>
          </cell>
          <cell r="AE824" t="str">
            <v>n/a</v>
          </cell>
          <cell r="AF824" t="str">
            <v>5</v>
          </cell>
          <cell r="AG824">
            <v>1</v>
          </cell>
          <cell r="AH824">
            <v>1</v>
          </cell>
          <cell r="AI824">
            <v>1</v>
          </cell>
        </row>
        <row r="825">
          <cell r="B825">
            <v>342414</v>
          </cell>
          <cell r="C825" t="str">
            <v>Telecommunications Technicians</v>
          </cell>
          <cell r="D825" t="str">
            <v>12,700</v>
          </cell>
          <cell r="E825" t="str">
            <v>87.0</v>
          </cell>
          <cell r="F825">
            <v>1656</v>
          </cell>
          <cell r="G825" t="str">
            <v>n/a</v>
          </cell>
          <cell r="K825" t="str">
            <v>Decline</v>
          </cell>
          <cell r="O825">
            <v>9</v>
          </cell>
          <cell r="Q825" t="str">
            <v>n/a</v>
          </cell>
          <cell r="X825" t="str">
            <v/>
          </cell>
          <cell r="Z825" t="str">
            <v>Medium skill</v>
          </cell>
          <cell r="AA825">
            <v>3</v>
          </cell>
          <cell r="AB825">
            <v>96</v>
          </cell>
          <cell r="AC825">
            <v>4</v>
          </cell>
          <cell r="AD825" t="str">
            <v>n/a</v>
          </cell>
          <cell r="AE825" t="str">
            <v>n/a</v>
          </cell>
          <cell r="AF825" t="str">
            <v>5</v>
          </cell>
          <cell r="AG825">
            <v>3</v>
          </cell>
          <cell r="AH825">
            <v>1</v>
          </cell>
          <cell r="AI825">
            <v>1</v>
          </cell>
        </row>
        <row r="826">
          <cell r="B826">
            <v>351111</v>
          </cell>
          <cell r="C826" t="str">
            <v>Bakers</v>
          </cell>
          <cell r="D826" t="str">
            <v>17,300</v>
          </cell>
          <cell r="E826" t="str">
            <v>73.0</v>
          </cell>
          <cell r="F826">
            <v>996</v>
          </cell>
          <cell r="G826" t="str">
            <v>n/a</v>
          </cell>
          <cell r="K826" t="str">
            <v>Stable</v>
          </cell>
          <cell r="O826">
            <v>7</v>
          </cell>
          <cell r="Q826" t="str">
            <v>n/a</v>
          </cell>
          <cell r="X826" t="str">
            <v/>
          </cell>
          <cell r="Z826" t="str">
            <v>Medium skill</v>
          </cell>
          <cell r="AA826">
            <v>3</v>
          </cell>
          <cell r="AB826">
            <v>77</v>
          </cell>
          <cell r="AC826">
            <v>23</v>
          </cell>
          <cell r="AD826" t="str">
            <v>n/a</v>
          </cell>
          <cell r="AE826" t="str">
            <v>n/a</v>
          </cell>
          <cell r="AF826" t="str">
            <v>1</v>
          </cell>
          <cell r="AG826">
            <v>3</v>
          </cell>
          <cell r="AH826">
            <v>2</v>
          </cell>
          <cell r="AI826">
            <v>2</v>
          </cell>
        </row>
        <row r="827">
          <cell r="B827">
            <v>351112</v>
          </cell>
          <cell r="C827" t="str">
            <v>Pastrycooks</v>
          </cell>
          <cell r="D827" t="str">
            <v>6,700</v>
          </cell>
          <cell r="E827" t="str">
            <v>67.0</v>
          </cell>
          <cell r="F827">
            <v>996</v>
          </cell>
          <cell r="G827" t="str">
            <v>n/a</v>
          </cell>
          <cell r="K827" t="str">
            <v>Stable</v>
          </cell>
          <cell r="O827">
            <v>7</v>
          </cell>
          <cell r="Q827" t="str">
            <v>n/a</v>
          </cell>
          <cell r="X827" t="str">
            <v/>
          </cell>
          <cell r="Z827" t="str">
            <v>Medium skill</v>
          </cell>
          <cell r="AA827">
            <v>3</v>
          </cell>
          <cell r="AB827">
            <v>43</v>
          </cell>
          <cell r="AC827">
            <v>57</v>
          </cell>
          <cell r="AD827" t="str">
            <v>n/a</v>
          </cell>
          <cell r="AE827" t="str">
            <v>n/a</v>
          </cell>
          <cell r="AF827" t="str">
            <v>1</v>
          </cell>
          <cell r="AG827">
            <v>2</v>
          </cell>
          <cell r="AH827">
            <v>2</v>
          </cell>
          <cell r="AI827">
            <v>6</v>
          </cell>
        </row>
        <row r="828">
          <cell r="B828">
            <v>361111</v>
          </cell>
          <cell r="C828" t="str">
            <v>Dog Handlers and Trainers</v>
          </cell>
          <cell r="D828" t="str">
            <v>1,100</v>
          </cell>
          <cell r="E828" t="str">
            <v>59.0</v>
          </cell>
          <cell r="F828">
            <v>986</v>
          </cell>
          <cell r="G828" t="str">
            <v>n/a</v>
          </cell>
          <cell r="K828" t="str">
            <v>Moderate</v>
          </cell>
          <cell r="O828">
            <v>6</v>
          </cell>
          <cell r="Q828" t="str">
            <v>n/a</v>
          </cell>
          <cell r="X828" t="str">
            <v/>
          </cell>
          <cell r="Z828" t="str">
            <v>Medium skill</v>
          </cell>
          <cell r="AA828">
            <v>3</v>
          </cell>
          <cell r="AB828">
            <v>41</v>
          </cell>
          <cell r="AC828">
            <v>59</v>
          </cell>
          <cell r="AD828" t="str">
            <v>n/a</v>
          </cell>
          <cell r="AE828" t="str">
            <v>n/a</v>
          </cell>
          <cell r="AF828" t="str">
            <v>1</v>
          </cell>
          <cell r="AG828">
            <v>1</v>
          </cell>
          <cell r="AH828">
            <v>3</v>
          </cell>
          <cell r="AI828">
            <v>6</v>
          </cell>
        </row>
        <row r="829">
          <cell r="B829">
            <v>361112</v>
          </cell>
          <cell r="C829" t="str">
            <v>Horse Trainers</v>
          </cell>
          <cell r="D829" t="str">
            <v>2,900</v>
          </cell>
          <cell r="E829" t="str">
            <v>83.0</v>
          </cell>
          <cell r="F829">
            <v>986</v>
          </cell>
          <cell r="G829" t="str">
            <v>n/a</v>
          </cell>
          <cell r="K829" t="str">
            <v>Moderate</v>
          </cell>
          <cell r="O829">
            <v>8</v>
          </cell>
          <cell r="Q829" t="str">
            <v>n/a</v>
          </cell>
          <cell r="X829" t="str">
            <v/>
          </cell>
          <cell r="Z829" t="str">
            <v>Medium skill</v>
          </cell>
          <cell r="AA829">
            <v>3</v>
          </cell>
          <cell r="AB829">
            <v>63</v>
          </cell>
          <cell r="AC829">
            <v>38</v>
          </cell>
          <cell r="AD829" t="str">
            <v>n/a</v>
          </cell>
          <cell r="AE829" t="str">
            <v>n/a</v>
          </cell>
          <cell r="AF829" t="str">
            <v>1</v>
          </cell>
          <cell r="AG829">
            <v>1</v>
          </cell>
          <cell r="AH829">
            <v>3</v>
          </cell>
          <cell r="AI829">
            <v>4</v>
          </cell>
        </row>
        <row r="830">
          <cell r="B830">
            <v>361113</v>
          </cell>
          <cell r="C830" t="str">
            <v>Pet Groomers</v>
          </cell>
          <cell r="D830" t="str">
            <v>4,100</v>
          </cell>
          <cell r="E830" t="str">
            <v>35.0</v>
          </cell>
          <cell r="F830">
            <v>986</v>
          </cell>
          <cell r="G830" t="str">
            <v>n/a</v>
          </cell>
          <cell r="K830" t="str">
            <v>Moderate</v>
          </cell>
          <cell r="O830">
            <v>4</v>
          </cell>
          <cell r="Q830" t="str">
            <v>n/a</v>
          </cell>
          <cell r="X830" t="str">
            <v/>
          </cell>
          <cell r="Z830" t="str">
            <v>Lower skill</v>
          </cell>
          <cell r="AA830">
            <v>4</v>
          </cell>
          <cell r="AB830">
            <v>15</v>
          </cell>
          <cell r="AC830">
            <v>85</v>
          </cell>
          <cell r="AD830" t="str">
            <v>n/a</v>
          </cell>
          <cell r="AE830" t="str">
            <v>n/a</v>
          </cell>
          <cell r="AF830" t="str">
            <v>1</v>
          </cell>
          <cell r="AG830">
            <v>1</v>
          </cell>
          <cell r="AH830">
            <v>3</v>
          </cell>
          <cell r="AI830">
            <v>9</v>
          </cell>
        </row>
        <row r="831">
          <cell r="B831">
            <v>361114</v>
          </cell>
          <cell r="C831" t="str">
            <v>Zookeepers</v>
          </cell>
          <cell r="D831" t="str">
            <v>1,200</v>
          </cell>
          <cell r="E831" t="str">
            <v>69.0</v>
          </cell>
          <cell r="F831">
            <v>986</v>
          </cell>
          <cell r="G831" t="str">
            <v>n/a</v>
          </cell>
          <cell r="K831" t="str">
            <v>Moderate</v>
          </cell>
          <cell r="O831">
            <v>7</v>
          </cell>
          <cell r="Q831" t="str">
            <v>n/a</v>
          </cell>
          <cell r="X831" t="str">
            <v/>
          </cell>
          <cell r="Z831" t="str">
            <v>Medium skill</v>
          </cell>
          <cell r="AA831">
            <v>3</v>
          </cell>
          <cell r="AB831">
            <v>37</v>
          </cell>
          <cell r="AC831">
            <v>63</v>
          </cell>
          <cell r="AD831" t="str">
            <v>n/a</v>
          </cell>
          <cell r="AE831" t="str">
            <v>n/a</v>
          </cell>
          <cell r="AF831" t="str">
            <v>1</v>
          </cell>
          <cell r="AG831">
            <v>1</v>
          </cell>
          <cell r="AH831">
            <v>3</v>
          </cell>
          <cell r="AI831">
            <v>6</v>
          </cell>
        </row>
        <row r="832">
          <cell r="B832">
            <v>361115</v>
          </cell>
          <cell r="C832" t="str">
            <v>Kennel Hands</v>
          </cell>
          <cell r="D832" t="str">
            <v>1,200</v>
          </cell>
          <cell r="E832" t="str">
            <v>28.0</v>
          </cell>
          <cell r="F832">
            <v>986</v>
          </cell>
          <cell r="G832" t="str">
            <v>n/a</v>
          </cell>
          <cell r="K832" t="str">
            <v>Moderate</v>
          </cell>
          <cell r="O832">
            <v>3</v>
          </cell>
          <cell r="Q832" t="str">
            <v>n/a</v>
          </cell>
          <cell r="X832" t="str">
            <v/>
          </cell>
          <cell r="Z832" t="str">
            <v>Lower skill</v>
          </cell>
          <cell r="AA832">
            <v>4</v>
          </cell>
          <cell r="AB832">
            <v>25</v>
          </cell>
          <cell r="AC832">
            <v>75</v>
          </cell>
          <cell r="AD832" t="str">
            <v>n/a</v>
          </cell>
          <cell r="AE832" t="str">
            <v>n/a</v>
          </cell>
          <cell r="AF832" t="str">
            <v>1</v>
          </cell>
          <cell r="AG832">
            <v>1</v>
          </cell>
          <cell r="AH832">
            <v>3</v>
          </cell>
          <cell r="AI832">
            <v>8</v>
          </cell>
        </row>
        <row r="833">
          <cell r="B833">
            <v>361199</v>
          </cell>
          <cell r="C833" t="str">
            <v>Other Animal Attendants and Trainers</v>
          </cell>
          <cell r="D833" t="str">
            <v>4,100</v>
          </cell>
          <cell r="E833" t="str">
            <v>45.0</v>
          </cell>
          <cell r="F833">
            <v>986</v>
          </cell>
          <cell r="G833" t="str">
            <v>n/a</v>
          </cell>
          <cell r="K833" t="str">
            <v>Moderate</v>
          </cell>
          <cell r="O833">
            <v>5</v>
          </cell>
          <cell r="Q833" t="str">
            <v>n/a</v>
          </cell>
          <cell r="X833" t="str">
            <v/>
          </cell>
          <cell r="Z833" t="str">
            <v>Lower skill</v>
          </cell>
          <cell r="AA833">
            <v>4</v>
          </cell>
          <cell r="AB833">
            <v>28</v>
          </cell>
          <cell r="AC833">
            <v>72</v>
          </cell>
          <cell r="AD833" t="str">
            <v>n/a</v>
          </cell>
          <cell r="AE833" t="str">
            <v>n/a</v>
          </cell>
          <cell r="AF833" t="str">
            <v>1</v>
          </cell>
          <cell r="AG833">
            <v>1</v>
          </cell>
          <cell r="AH833">
            <v>3</v>
          </cell>
          <cell r="AI833">
            <v>7</v>
          </cell>
        </row>
        <row r="834">
          <cell r="B834">
            <v>362211</v>
          </cell>
          <cell r="C834" t="str">
            <v>Gardeners (General)</v>
          </cell>
          <cell r="D834" t="str">
            <v>29,400</v>
          </cell>
          <cell r="E834" t="str">
            <v>50.0</v>
          </cell>
          <cell r="F834">
            <v>1078</v>
          </cell>
          <cell r="G834" t="str">
            <v>n/a</v>
          </cell>
          <cell r="K834" t="str">
            <v>Strong</v>
          </cell>
          <cell r="O834">
            <v>5</v>
          </cell>
          <cell r="Q834" t="str">
            <v>n/a</v>
          </cell>
          <cell r="X834" t="str">
            <v/>
          </cell>
          <cell r="Z834" t="str">
            <v>Medium skill</v>
          </cell>
          <cell r="AA834">
            <v>3</v>
          </cell>
          <cell r="AB834">
            <v>84</v>
          </cell>
          <cell r="AC834">
            <v>16</v>
          </cell>
          <cell r="AD834" t="str">
            <v>n/a</v>
          </cell>
          <cell r="AE834" t="str">
            <v>n/a</v>
          </cell>
          <cell r="AF834" t="str">
            <v>2</v>
          </cell>
          <cell r="AG834">
            <v>4</v>
          </cell>
          <cell r="AH834">
            <v>4</v>
          </cell>
          <cell r="AI834">
            <v>2</v>
          </cell>
        </row>
        <row r="835">
          <cell r="B835">
            <v>362212</v>
          </cell>
          <cell r="C835" t="str">
            <v>Arborists</v>
          </cell>
          <cell r="D835" t="str">
            <v>5,600</v>
          </cell>
          <cell r="E835" t="str">
            <v>82.0</v>
          </cell>
          <cell r="F835">
            <v>1078</v>
          </cell>
          <cell r="G835" t="str">
            <v>n/a</v>
          </cell>
          <cell r="K835" t="str">
            <v>Strong</v>
          </cell>
          <cell r="O835">
            <v>8</v>
          </cell>
          <cell r="Q835" t="str">
            <v>n/a</v>
          </cell>
          <cell r="X835" t="str">
            <v/>
          </cell>
          <cell r="Z835" t="str">
            <v>Medium skill</v>
          </cell>
          <cell r="AA835">
            <v>3</v>
          </cell>
          <cell r="AB835">
            <v>97</v>
          </cell>
          <cell r="AC835">
            <v>3</v>
          </cell>
          <cell r="AD835" t="str">
            <v>n/a</v>
          </cell>
          <cell r="AE835" t="str">
            <v>n/a</v>
          </cell>
          <cell r="AF835" t="str">
            <v>2</v>
          </cell>
          <cell r="AG835">
            <v>2</v>
          </cell>
          <cell r="AH835">
            <v>4</v>
          </cell>
          <cell r="AI835">
            <v>1</v>
          </cell>
        </row>
        <row r="836">
          <cell r="B836">
            <v>362213</v>
          </cell>
          <cell r="C836" t="str">
            <v>Landscape Gardeners</v>
          </cell>
          <cell r="D836" t="str">
            <v>20,000</v>
          </cell>
          <cell r="E836" t="str">
            <v>76.0</v>
          </cell>
          <cell r="F836">
            <v>1078</v>
          </cell>
          <cell r="G836" t="str">
            <v>n/a</v>
          </cell>
          <cell r="K836" t="str">
            <v>Strong</v>
          </cell>
          <cell r="O836">
            <v>8</v>
          </cell>
          <cell r="Q836" t="str">
            <v>n/a</v>
          </cell>
          <cell r="X836" t="str">
            <v/>
          </cell>
          <cell r="Z836" t="str">
            <v>Medium skill</v>
          </cell>
          <cell r="AA836">
            <v>3</v>
          </cell>
          <cell r="AB836">
            <v>95</v>
          </cell>
          <cell r="AC836">
            <v>5</v>
          </cell>
          <cell r="AD836" t="str">
            <v>n/a</v>
          </cell>
          <cell r="AE836" t="str">
            <v>n/a</v>
          </cell>
          <cell r="AF836" t="str">
            <v>2</v>
          </cell>
          <cell r="AG836">
            <v>3</v>
          </cell>
          <cell r="AH836">
            <v>4</v>
          </cell>
          <cell r="AI836">
            <v>1</v>
          </cell>
        </row>
        <row r="837">
          <cell r="B837">
            <v>392111</v>
          </cell>
          <cell r="C837" t="str">
            <v>Print Finishers</v>
          </cell>
          <cell r="D837" t="str">
            <v>1,900</v>
          </cell>
          <cell r="E837" t="str">
            <v>80.0</v>
          </cell>
          <cell r="F837">
            <v>1020</v>
          </cell>
          <cell r="G837" t="str">
            <v>n/a</v>
          </cell>
          <cell r="K837" t="str">
            <v>Decline</v>
          </cell>
          <cell r="O837">
            <v>8</v>
          </cell>
          <cell r="Q837" t="str">
            <v>n/a</v>
          </cell>
          <cell r="X837" t="str">
            <v/>
          </cell>
          <cell r="Z837" t="str">
            <v>Medium skill</v>
          </cell>
          <cell r="AA837">
            <v>3</v>
          </cell>
          <cell r="AB837">
            <v>69</v>
          </cell>
          <cell r="AC837">
            <v>31</v>
          </cell>
          <cell r="AD837" t="str">
            <v>n/a</v>
          </cell>
          <cell r="AE837" t="str">
            <v>n/a</v>
          </cell>
          <cell r="AF837" t="str">
            <v>1</v>
          </cell>
          <cell r="AG837">
            <v>1</v>
          </cell>
          <cell r="AH837">
            <v>1</v>
          </cell>
          <cell r="AI837">
            <v>3</v>
          </cell>
        </row>
        <row r="838">
          <cell r="B838">
            <v>392112</v>
          </cell>
          <cell r="C838" t="str">
            <v>Screen Printers</v>
          </cell>
          <cell r="D838" t="str">
            <v>1,100</v>
          </cell>
          <cell r="E838" t="str">
            <v>79.0</v>
          </cell>
          <cell r="F838">
            <v>1020</v>
          </cell>
          <cell r="G838" t="str">
            <v>n/a</v>
          </cell>
          <cell r="K838" t="str">
            <v>Decline</v>
          </cell>
          <cell r="O838">
            <v>8</v>
          </cell>
          <cell r="Q838" t="str">
            <v>n/a</v>
          </cell>
          <cell r="X838" t="str">
            <v/>
          </cell>
          <cell r="Z838" t="str">
            <v>Medium skill</v>
          </cell>
          <cell r="AA838">
            <v>3</v>
          </cell>
          <cell r="AB838">
            <v>80</v>
          </cell>
          <cell r="AC838">
            <v>19</v>
          </cell>
          <cell r="AD838" t="str">
            <v>n/a</v>
          </cell>
          <cell r="AE838" t="str">
            <v>n/a</v>
          </cell>
          <cell r="AF838" t="str">
            <v>1</v>
          </cell>
          <cell r="AG838">
            <v>1</v>
          </cell>
          <cell r="AH838">
            <v>1</v>
          </cell>
          <cell r="AI838">
            <v>2</v>
          </cell>
        </row>
        <row r="839">
          <cell r="B839">
            <v>392311</v>
          </cell>
          <cell r="C839" t="str">
            <v>Printing Machinists</v>
          </cell>
          <cell r="D839" t="str">
            <v>4,400</v>
          </cell>
          <cell r="E839" t="str">
            <v>88.0</v>
          </cell>
          <cell r="F839">
            <v>1132</v>
          </cell>
          <cell r="G839" t="str">
            <v>n/a</v>
          </cell>
          <cell r="K839" t="str">
            <v>Decline</v>
          </cell>
          <cell r="O839">
            <v>9</v>
          </cell>
          <cell r="Q839" t="str">
            <v>n/a</v>
          </cell>
          <cell r="X839" t="str">
            <v/>
          </cell>
          <cell r="Z839" t="str">
            <v>Medium skill</v>
          </cell>
          <cell r="AA839">
            <v>3</v>
          </cell>
          <cell r="AB839">
            <v>89</v>
          </cell>
          <cell r="AC839">
            <v>11</v>
          </cell>
          <cell r="AD839" t="str">
            <v>n/a</v>
          </cell>
          <cell r="AE839" t="str">
            <v>n/a</v>
          </cell>
          <cell r="AF839" t="str">
            <v>2</v>
          </cell>
          <cell r="AG839">
            <v>1</v>
          </cell>
          <cell r="AH839">
            <v>1</v>
          </cell>
          <cell r="AI839">
            <v>1</v>
          </cell>
        </row>
        <row r="840">
          <cell r="B840">
            <v>392312</v>
          </cell>
          <cell r="C840" t="str">
            <v>Small Offset Printers</v>
          </cell>
          <cell r="D840" t="str">
            <v>370</v>
          </cell>
          <cell r="E840" t="str">
            <v>87.0</v>
          </cell>
          <cell r="F840">
            <v>1132</v>
          </cell>
          <cell r="G840" t="str">
            <v>n/a</v>
          </cell>
          <cell r="K840" t="str">
            <v>Decline</v>
          </cell>
          <cell r="O840">
            <v>9</v>
          </cell>
          <cell r="Q840" t="str">
            <v>n/a</v>
          </cell>
          <cell r="X840" t="str">
            <v/>
          </cell>
          <cell r="Z840" t="str">
            <v>Medium skill</v>
          </cell>
          <cell r="AA840">
            <v>3</v>
          </cell>
          <cell r="AB840">
            <v>83</v>
          </cell>
          <cell r="AC840">
            <v>17</v>
          </cell>
          <cell r="AD840" t="str">
            <v>n/a</v>
          </cell>
          <cell r="AE840" t="str">
            <v>n/a</v>
          </cell>
          <cell r="AF840" t="str">
            <v>2</v>
          </cell>
          <cell r="AG840">
            <v>1</v>
          </cell>
          <cell r="AH840">
            <v>1</v>
          </cell>
          <cell r="AI840">
            <v>2</v>
          </cell>
        </row>
        <row r="841">
          <cell r="B841">
            <v>393111</v>
          </cell>
          <cell r="C841" t="str">
            <v>Canvas Goods Fabricators</v>
          </cell>
          <cell r="D841" t="str">
            <v>450</v>
          </cell>
          <cell r="E841" t="str">
            <v>69.0</v>
          </cell>
          <cell r="F841" t="str">
            <v>n/a</v>
          </cell>
          <cell r="G841" t="str">
            <v>n/a</v>
          </cell>
          <cell r="K841" t="str">
            <v>Decline</v>
          </cell>
          <cell r="O841">
            <v>7</v>
          </cell>
          <cell r="Q841" t="str">
            <v>n/a</v>
          </cell>
          <cell r="X841" t="str">
            <v/>
          </cell>
          <cell r="Z841" t="str">
            <v>Medium skill</v>
          </cell>
          <cell r="AA841">
            <v>3</v>
          </cell>
          <cell r="AB841">
            <v>57</v>
          </cell>
          <cell r="AC841">
            <v>43</v>
          </cell>
          <cell r="AD841" t="str">
            <v>n/a</v>
          </cell>
          <cell r="AE841" t="str">
            <v>n/a</v>
          </cell>
          <cell r="AF841" t="str">
            <v>n/a</v>
          </cell>
          <cell r="AG841">
            <v>1</v>
          </cell>
          <cell r="AH841">
            <v>1</v>
          </cell>
          <cell r="AI841">
            <v>4</v>
          </cell>
        </row>
        <row r="842">
          <cell r="B842">
            <v>393112</v>
          </cell>
          <cell r="C842" t="str">
            <v>Leather Goods Makers</v>
          </cell>
          <cell r="D842" t="str">
            <v>480</v>
          </cell>
          <cell r="E842" t="str">
            <v>65.0</v>
          </cell>
          <cell r="F842" t="str">
            <v>n/a</v>
          </cell>
          <cell r="G842" t="str">
            <v>n/a</v>
          </cell>
          <cell r="K842" t="str">
            <v>Decline</v>
          </cell>
          <cell r="O842">
            <v>7</v>
          </cell>
          <cell r="Q842" t="str">
            <v>n/a</v>
          </cell>
          <cell r="X842" t="str">
            <v/>
          </cell>
          <cell r="Z842" t="str">
            <v>Medium skill</v>
          </cell>
          <cell r="AA842">
            <v>3</v>
          </cell>
          <cell r="AB842">
            <v>68</v>
          </cell>
          <cell r="AC842">
            <v>31</v>
          </cell>
          <cell r="AD842" t="str">
            <v>n/a</v>
          </cell>
          <cell r="AE842" t="str">
            <v>n/a</v>
          </cell>
          <cell r="AF842" t="str">
            <v>n/a</v>
          </cell>
          <cell r="AG842">
            <v>1</v>
          </cell>
          <cell r="AH842">
            <v>1</v>
          </cell>
          <cell r="AI842">
            <v>3</v>
          </cell>
        </row>
        <row r="843">
          <cell r="B843">
            <v>393113</v>
          </cell>
          <cell r="C843" t="str">
            <v>Sail Makers</v>
          </cell>
          <cell r="D843" t="str">
            <v>260</v>
          </cell>
          <cell r="E843" t="str">
            <v>77.0</v>
          </cell>
          <cell r="F843" t="str">
            <v>n/a</v>
          </cell>
          <cell r="G843" t="str">
            <v>n/a</v>
          </cell>
          <cell r="K843" t="str">
            <v>Decline</v>
          </cell>
          <cell r="O843">
            <v>8</v>
          </cell>
          <cell r="Q843" t="str">
            <v>n/a</v>
          </cell>
          <cell r="X843" t="str">
            <v/>
          </cell>
          <cell r="Z843" t="str">
            <v>Medium skill</v>
          </cell>
          <cell r="AA843">
            <v>3</v>
          </cell>
          <cell r="AB843">
            <v>87</v>
          </cell>
          <cell r="AC843">
            <v>12</v>
          </cell>
          <cell r="AD843" t="str">
            <v>n/a</v>
          </cell>
          <cell r="AE843" t="str">
            <v>n/a</v>
          </cell>
          <cell r="AF843" t="str">
            <v>n/a</v>
          </cell>
          <cell r="AG843">
            <v>1</v>
          </cell>
          <cell r="AH843">
            <v>1</v>
          </cell>
          <cell r="AI843">
            <v>1</v>
          </cell>
        </row>
        <row r="844">
          <cell r="B844">
            <v>393114</v>
          </cell>
          <cell r="C844" t="str">
            <v>Shoemakers</v>
          </cell>
          <cell r="D844" t="str">
            <v>930</v>
          </cell>
          <cell r="E844" t="str">
            <v>78.0</v>
          </cell>
          <cell r="F844" t="str">
            <v>n/a</v>
          </cell>
          <cell r="G844" t="str">
            <v>n/a</v>
          </cell>
          <cell r="K844" t="str">
            <v>Decline</v>
          </cell>
          <cell r="O844">
            <v>8</v>
          </cell>
          <cell r="Q844" t="str">
            <v>n/a</v>
          </cell>
          <cell r="X844" t="str">
            <v/>
          </cell>
          <cell r="Z844" t="str">
            <v>Medium skill</v>
          </cell>
          <cell r="AA844">
            <v>3</v>
          </cell>
          <cell r="AB844">
            <v>88</v>
          </cell>
          <cell r="AC844">
            <v>13</v>
          </cell>
          <cell r="AD844" t="str">
            <v>n/a</v>
          </cell>
          <cell r="AE844" t="str">
            <v>n/a</v>
          </cell>
          <cell r="AF844" t="str">
            <v>n/a</v>
          </cell>
          <cell r="AG844">
            <v>1</v>
          </cell>
          <cell r="AH844">
            <v>1</v>
          </cell>
          <cell r="AI844">
            <v>1</v>
          </cell>
        </row>
        <row r="845">
          <cell r="B845">
            <v>393211</v>
          </cell>
          <cell r="C845" t="str">
            <v>Apparel Cutters</v>
          </cell>
          <cell r="D845" t="str">
            <v>430</v>
          </cell>
          <cell r="E845" t="str">
            <v>63.0</v>
          </cell>
          <cell r="F845">
            <v>1132</v>
          </cell>
          <cell r="G845" t="str">
            <v>n/a</v>
          </cell>
          <cell r="K845" t="str">
            <v>Decline</v>
          </cell>
          <cell r="O845">
            <v>6</v>
          </cell>
          <cell r="Q845" t="str">
            <v>n/a</v>
          </cell>
          <cell r="X845" t="str">
            <v/>
          </cell>
          <cell r="Z845" t="str">
            <v>Medium skill</v>
          </cell>
          <cell r="AA845">
            <v>3</v>
          </cell>
          <cell r="AB845">
            <v>63</v>
          </cell>
          <cell r="AC845">
            <v>35</v>
          </cell>
          <cell r="AD845" t="str">
            <v>n/a</v>
          </cell>
          <cell r="AE845" t="str">
            <v>n/a</v>
          </cell>
          <cell r="AF845" t="str">
            <v>2</v>
          </cell>
          <cell r="AG845">
            <v>1</v>
          </cell>
          <cell r="AH845">
            <v>1</v>
          </cell>
          <cell r="AI845">
            <v>4</v>
          </cell>
        </row>
        <row r="846">
          <cell r="B846">
            <v>393212</v>
          </cell>
          <cell r="C846" t="str">
            <v>Clothing Patternmakers</v>
          </cell>
          <cell r="D846" t="str">
            <v>450</v>
          </cell>
          <cell r="E846" t="str">
            <v>61.0</v>
          </cell>
          <cell r="F846">
            <v>1132</v>
          </cell>
          <cell r="G846" t="str">
            <v>n/a</v>
          </cell>
          <cell r="K846" t="str">
            <v>Decline</v>
          </cell>
          <cell r="O846">
            <v>6</v>
          </cell>
          <cell r="Q846" t="str">
            <v>n/a</v>
          </cell>
          <cell r="X846" t="str">
            <v/>
          </cell>
          <cell r="Z846" t="str">
            <v>Medium skill</v>
          </cell>
          <cell r="AA846">
            <v>3</v>
          </cell>
          <cell r="AB846">
            <v>17</v>
          </cell>
          <cell r="AC846">
            <v>84</v>
          </cell>
          <cell r="AD846" t="str">
            <v>n/a</v>
          </cell>
          <cell r="AE846" t="str">
            <v>n/a</v>
          </cell>
          <cell r="AF846" t="str">
            <v>2</v>
          </cell>
          <cell r="AG846">
            <v>1</v>
          </cell>
          <cell r="AH846">
            <v>1</v>
          </cell>
          <cell r="AI846">
            <v>8</v>
          </cell>
        </row>
        <row r="847">
          <cell r="B847">
            <v>393213</v>
          </cell>
          <cell r="C847" t="str">
            <v>Dressmakers and Tailors</v>
          </cell>
          <cell r="D847" t="str">
            <v>5,500</v>
          </cell>
          <cell r="E847" t="str">
            <v>49.0</v>
          </cell>
          <cell r="F847">
            <v>1132</v>
          </cell>
          <cell r="G847" t="str">
            <v>n/a</v>
          </cell>
          <cell r="K847" t="str">
            <v>Decline</v>
          </cell>
          <cell r="O847">
            <v>5</v>
          </cell>
          <cell r="Q847" t="str">
            <v>n/a</v>
          </cell>
          <cell r="X847" t="str">
            <v/>
          </cell>
          <cell r="Z847" t="str">
            <v>Medium skill</v>
          </cell>
          <cell r="AA847">
            <v>3</v>
          </cell>
          <cell r="AB847">
            <v>16</v>
          </cell>
          <cell r="AC847">
            <v>84</v>
          </cell>
          <cell r="AD847" t="str">
            <v>n/a</v>
          </cell>
          <cell r="AE847" t="str">
            <v>n/a</v>
          </cell>
          <cell r="AF847" t="str">
            <v>2</v>
          </cell>
          <cell r="AG847">
            <v>2</v>
          </cell>
          <cell r="AH847">
            <v>1</v>
          </cell>
          <cell r="AI847">
            <v>8</v>
          </cell>
        </row>
        <row r="848">
          <cell r="B848">
            <v>393299</v>
          </cell>
          <cell r="C848" t="str">
            <v>Other Clothing Trades Workers</v>
          </cell>
          <cell r="D848" t="str">
            <v>180</v>
          </cell>
          <cell r="E848" t="str">
            <v>55.0</v>
          </cell>
          <cell r="F848">
            <v>1132</v>
          </cell>
          <cell r="G848" t="str">
            <v>n/a</v>
          </cell>
          <cell r="K848" t="str">
            <v>Decline</v>
          </cell>
          <cell r="O848">
            <v>6</v>
          </cell>
          <cell r="Q848" t="str">
            <v>n/a</v>
          </cell>
          <cell r="X848" t="str">
            <v/>
          </cell>
          <cell r="Z848" t="str">
            <v>Medium skill</v>
          </cell>
          <cell r="AA848">
            <v>3</v>
          </cell>
          <cell r="AB848">
            <v>29</v>
          </cell>
          <cell r="AC848">
            <v>72</v>
          </cell>
          <cell r="AD848" t="str">
            <v>n/a</v>
          </cell>
          <cell r="AE848" t="str">
            <v>n/a</v>
          </cell>
          <cell r="AF848" t="str">
            <v>2</v>
          </cell>
          <cell r="AG848">
            <v>1</v>
          </cell>
          <cell r="AH848">
            <v>1</v>
          </cell>
          <cell r="AI848">
            <v>7</v>
          </cell>
        </row>
        <row r="849">
          <cell r="B849">
            <v>394211</v>
          </cell>
          <cell r="C849" t="str">
            <v>Furniture Finishers</v>
          </cell>
          <cell r="D849" t="str">
            <v>690</v>
          </cell>
          <cell r="E849" t="str">
            <v>83.0</v>
          </cell>
          <cell r="F849" t="str">
            <v>n/a</v>
          </cell>
          <cell r="G849" t="str">
            <v>n/a</v>
          </cell>
          <cell r="K849" t="str">
            <v>Decline</v>
          </cell>
          <cell r="O849">
            <v>8</v>
          </cell>
          <cell r="Q849" t="str">
            <v>n/a</v>
          </cell>
          <cell r="X849" t="str">
            <v/>
          </cell>
          <cell r="Z849" t="str">
            <v>Medium skill</v>
          </cell>
          <cell r="AA849">
            <v>3</v>
          </cell>
          <cell r="AB849">
            <v>93</v>
          </cell>
          <cell r="AC849">
            <v>7</v>
          </cell>
          <cell r="AD849" t="str">
            <v>n/a</v>
          </cell>
          <cell r="AE849" t="str">
            <v>n/a</v>
          </cell>
          <cell r="AF849" t="str">
            <v>n/a</v>
          </cell>
          <cell r="AG849">
            <v>1</v>
          </cell>
          <cell r="AH849">
            <v>1</v>
          </cell>
          <cell r="AI849">
            <v>1</v>
          </cell>
        </row>
        <row r="850">
          <cell r="B850">
            <v>394212</v>
          </cell>
          <cell r="C850" t="str">
            <v>Picture Framers</v>
          </cell>
          <cell r="D850" t="str">
            <v>1,700</v>
          </cell>
          <cell r="E850" t="str">
            <v>59.0</v>
          </cell>
          <cell r="F850" t="str">
            <v>n/a</v>
          </cell>
          <cell r="G850" t="str">
            <v>n/a</v>
          </cell>
          <cell r="K850" t="str">
            <v>Decline</v>
          </cell>
          <cell r="O850">
            <v>6</v>
          </cell>
          <cell r="Q850" t="str">
            <v>n/a</v>
          </cell>
          <cell r="X850" t="str">
            <v/>
          </cell>
          <cell r="Z850" t="str">
            <v>Medium skill</v>
          </cell>
          <cell r="AA850">
            <v>3</v>
          </cell>
          <cell r="AB850">
            <v>65</v>
          </cell>
          <cell r="AC850">
            <v>35</v>
          </cell>
          <cell r="AD850" t="str">
            <v>n/a</v>
          </cell>
          <cell r="AE850" t="str">
            <v>n/a</v>
          </cell>
          <cell r="AF850" t="str">
            <v>n/a</v>
          </cell>
          <cell r="AG850">
            <v>1</v>
          </cell>
          <cell r="AH850">
            <v>1</v>
          </cell>
          <cell r="AI850">
            <v>4</v>
          </cell>
        </row>
        <row r="851">
          <cell r="B851">
            <v>394213</v>
          </cell>
          <cell r="C851" t="str">
            <v>Wood Machinists</v>
          </cell>
          <cell r="D851" t="str">
            <v>1,200</v>
          </cell>
          <cell r="E851" t="str">
            <v>92.0</v>
          </cell>
          <cell r="F851" t="str">
            <v>n/a</v>
          </cell>
          <cell r="G851" t="str">
            <v>n/a</v>
          </cell>
          <cell r="K851" t="str">
            <v>Decline</v>
          </cell>
          <cell r="O851">
            <v>9</v>
          </cell>
          <cell r="Q851" t="str">
            <v>n/a</v>
          </cell>
          <cell r="X851" t="str">
            <v/>
          </cell>
          <cell r="Z851" t="str">
            <v>Medium skill</v>
          </cell>
          <cell r="AA851">
            <v>3</v>
          </cell>
          <cell r="AB851">
            <v>100</v>
          </cell>
          <cell r="AC851">
            <v>1</v>
          </cell>
          <cell r="AD851" t="str">
            <v>n/a</v>
          </cell>
          <cell r="AE851" t="str">
            <v>n/a</v>
          </cell>
          <cell r="AF851" t="str">
            <v>n/a</v>
          </cell>
          <cell r="AG851">
            <v>1</v>
          </cell>
          <cell r="AH851">
            <v>1</v>
          </cell>
          <cell r="AI851">
            <v>1</v>
          </cell>
        </row>
        <row r="852">
          <cell r="B852">
            <v>394214</v>
          </cell>
          <cell r="C852" t="str">
            <v>Wood Turners</v>
          </cell>
          <cell r="D852" t="str">
            <v>100</v>
          </cell>
          <cell r="E852" t="str">
            <v>57.0</v>
          </cell>
          <cell r="F852" t="str">
            <v>n/a</v>
          </cell>
          <cell r="G852" t="str">
            <v>n/a</v>
          </cell>
          <cell r="K852" t="str">
            <v>Decline</v>
          </cell>
          <cell r="O852">
            <v>6</v>
          </cell>
          <cell r="Q852" t="str">
            <v>n/a</v>
          </cell>
          <cell r="X852" t="str">
            <v/>
          </cell>
          <cell r="Z852" t="str">
            <v>Medium skill</v>
          </cell>
          <cell r="AA852">
            <v>3</v>
          </cell>
          <cell r="AB852">
            <v>89</v>
          </cell>
          <cell r="AC852">
            <v>9</v>
          </cell>
          <cell r="AD852" t="str">
            <v>n/a</v>
          </cell>
          <cell r="AE852" t="str">
            <v>n/a</v>
          </cell>
          <cell r="AF852" t="str">
            <v>n/a</v>
          </cell>
          <cell r="AG852">
            <v>1</v>
          </cell>
          <cell r="AH852">
            <v>1</v>
          </cell>
          <cell r="AI852">
            <v>1</v>
          </cell>
        </row>
        <row r="853">
          <cell r="B853">
            <v>394299</v>
          </cell>
          <cell r="C853" t="str">
            <v>Other Wood Machinists and Wood Trades Workers</v>
          </cell>
          <cell r="D853" t="str">
            <v>200</v>
          </cell>
          <cell r="E853" t="str">
            <v>70.0</v>
          </cell>
          <cell r="F853" t="str">
            <v>n/a</v>
          </cell>
          <cell r="G853" t="str">
            <v>n/a</v>
          </cell>
          <cell r="K853" t="str">
            <v>Decline</v>
          </cell>
          <cell r="O853">
            <v>7</v>
          </cell>
          <cell r="Q853" t="str">
            <v>n/a</v>
          </cell>
          <cell r="X853" t="str">
            <v/>
          </cell>
          <cell r="Z853" t="str">
            <v>Medium skill</v>
          </cell>
          <cell r="AA853">
            <v>3</v>
          </cell>
          <cell r="AB853">
            <v>80</v>
          </cell>
          <cell r="AC853">
            <v>20</v>
          </cell>
          <cell r="AD853" t="str">
            <v>n/a</v>
          </cell>
          <cell r="AE853" t="str">
            <v>n/a</v>
          </cell>
          <cell r="AF853" t="str">
            <v>n/a</v>
          </cell>
          <cell r="AG853">
            <v>1</v>
          </cell>
          <cell r="AH853">
            <v>1</v>
          </cell>
          <cell r="AI853">
            <v>2</v>
          </cell>
        </row>
        <row r="854">
          <cell r="B854">
            <v>399111</v>
          </cell>
          <cell r="C854" t="str">
            <v>Boat Builders and Repairers</v>
          </cell>
          <cell r="D854" t="str">
            <v>2,300</v>
          </cell>
          <cell r="E854" t="str">
            <v>87.0</v>
          </cell>
          <cell r="F854">
            <v>1602</v>
          </cell>
          <cell r="G854" t="str">
            <v>n/a</v>
          </cell>
          <cell r="K854" t="str">
            <v>Stable</v>
          </cell>
          <cell r="O854">
            <v>9</v>
          </cell>
          <cell r="Q854" t="str">
            <v>n/a</v>
          </cell>
          <cell r="X854" t="str">
            <v/>
          </cell>
          <cell r="Z854" t="str">
            <v>Medium skill</v>
          </cell>
          <cell r="AA854">
            <v>3</v>
          </cell>
          <cell r="AB854">
            <v>98</v>
          </cell>
          <cell r="AC854">
            <v>2</v>
          </cell>
          <cell r="AD854" t="str">
            <v>n/a</v>
          </cell>
          <cell r="AE854" t="str">
            <v>n/a</v>
          </cell>
          <cell r="AF854" t="str">
            <v>3</v>
          </cell>
          <cell r="AG854">
            <v>1</v>
          </cell>
          <cell r="AH854">
            <v>2</v>
          </cell>
          <cell r="AI854">
            <v>1</v>
          </cell>
        </row>
        <row r="855">
          <cell r="B855">
            <v>399112</v>
          </cell>
          <cell r="C855" t="str">
            <v>Shipwrights</v>
          </cell>
          <cell r="D855" t="str">
            <v>810</v>
          </cell>
          <cell r="E855" t="str">
            <v>88.0</v>
          </cell>
          <cell r="F855">
            <v>1602</v>
          </cell>
          <cell r="G855" t="str">
            <v>n/a</v>
          </cell>
          <cell r="K855" t="str">
            <v>Stable</v>
          </cell>
          <cell r="O855">
            <v>9</v>
          </cell>
          <cell r="Q855" t="str">
            <v>n/a</v>
          </cell>
          <cell r="X855" t="str">
            <v/>
          </cell>
          <cell r="Z855" t="str">
            <v>Medium skill</v>
          </cell>
          <cell r="AA855">
            <v>3</v>
          </cell>
          <cell r="AB855">
            <v>99</v>
          </cell>
          <cell r="AC855">
            <v>1</v>
          </cell>
          <cell r="AD855" t="str">
            <v>n/a</v>
          </cell>
          <cell r="AE855" t="str">
            <v>n/a</v>
          </cell>
          <cell r="AF855" t="str">
            <v>3</v>
          </cell>
          <cell r="AG855">
            <v>1</v>
          </cell>
          <cell r="AH855">
            <v>2</v>
          </cell>
          <cell r="AI855">
            <v>1</v>
          </cell>
        </row>
        <row r="856">
          <cell r="B856">
            <v>399211</v>
          </cell>
          <cell r="C856" t="str">
            <v>Chemical Plant Operators</v>
          </cell>
          <cell r="D856" t="str">
            <v>1,800</v>
          </cell>
          <cell r="E856" t="str">
            <v>94.0</v>
          </cell>
          <cell r="F856">
            <v>3082</v>
          </cell>
          <cell r="G856" t="str">
            <v>n/a</v>
          </cell>
          <cell r="K856" t="str">
            <v>Stable</v>
          </cell>
          <cell r="O856">
            <v>9</v>
          </cell>
          <cell r="Q856" t="str">
            <v>n/a</v>
          </cell>
          <cell r="X856" t="str">
            <v/>
          </cell>
          <cell r="Z856" t="str">
            <v>Medium skill</v>
          </cell>
          <cell r="AA856">
            <v>3</v>
          </cell>
          <cell r="AB856">
            <v>96</v>
          </cell>
          <cell r="AC856">
            <v>4</v>
          </cell>
          <cell r="AD856" t="str">
            <v>n/a</v>
          </cell>
          <cell r="AE856" t="str">
            <v>n/a</v>
          </cell>
          <cell r="AF856" t="str">
            <v>4</v>
          </cell>
          <cell r="AG856">
            <v>1</v>
          </cell>
          <cell r="AH856">
            <v>2</v>
          </cell>
          <cell r="AI856">
            <v>1</v>
          </cell>
        </row>
        <row r="857">
          <cell r="B857">
            <v>399212</v>
          </cell>
          <cell r="C857" t="str">
            <v>Gas and Petroleum Operators</v>
          </cell>
          <cell r="D857" t="str">
            <v>4,100</v>
          </cell>
          <cell r="E857" t="str">
            <v>96.0</v>
          </cell>
          <cell r="F857">
            <v>3082</v>
          </cell>
          <cell r="G857" t="str">
            <v>n/a</v>
          </cell>
          <cell r="K857" t="str">
            <v>Stable</v>
          </cell>
          <cell r="O857">
            <v>10</v>
          </cell>
          <cell r="Q857" t="str">
            <v>n/a</v>
          </cell>
          <cell r="X857" t="str">
            <v/>
          </cell>
          <cell r="Z857" t="str">
            <v>Medium skill</v>
          </cell>
          <cell r="AA857">
            <v>3</v>
          </cell>
          <cell r="AB857">
            <v>95</v>
          </cell>
          <cell r="AC857">
            <v>5</v>
          </cell>
          <cell r="AD857" t="str">
            <v>n/a</v>
          </cell>
          <cell r="AE857" t="str">
            <v>n/a</v>
          </cell>
          <cell r="AF857" t="str">
            <v>4</v>
          </cell>
          <cell r="AG857">
            <v>1</v>
          </cell>
          <cell r="AH857">
            <v>2</v>
          </cell>
          <cell r="AI857">
            <v>1</v>
          </cell>
        </row>
        <row r="858">
          <cell r="B858">
            <v>399213</v>
          </cell>
          <cell r="C858" t="str">
            <v>Power Generation Plant Operators</v>
          </cell>
          <cell r="D858" t="str">
            <v>2,200</v>
          </cell>
          <cell r="E858" t="str">
            <v>94.0</v>
          </cell>
          <cell r="F858">
            <v>3082</v>
          </cell>
          <cell r="G858" t="str">
            <v>n/a</v>
          </cell>
          <cell r="K858" t="str">
            <v>Stable</v>
          </cell>
          <cell r="O858">
            <v>9</v>
          </cell>
          <cell r="Q858" t="str">
            <v>n/a</v>
          </cell>
          <cell r="X858" t="str">
            <v/>
          </cell>
          <cell r="Z858" t="str">
            <v>Medium skill</v>
          </cell>
          <cell r="AA858">
            <v>3</v>
          </cell>
          <cell r="AB858">
            <v>98</v>
          </cell>
          <cell r="AC858">
            <v>2</v>
          </cell>
          <cell r="AD858" t="str">
            <v>n/a</v>
          </cell>
          <cell r="AE858" t="str">
            <v>n/a</v>
          </cell>
          <cell r="AF858" t="str">
            <v>4</v>
          </cell>
          <cell r="AG858">
            <v>1</v>
          </cell>
          <cell r="AH858">
            <v>2</v>
          </cell>
          <cell r="AI858">
            <v>1</v>
          </cell>
        </row>
        <row r="859">
          <cell r="B859">
            <v>399311</v>
          </cell>
          <cell r="C859" t="str">
            <v>Gallery and Museum Technicians</v>
          </cell>
          <cell r="D859" t="str">
            <v>220</v>
          </cell>
          <cell r="E859" t="str">
            <v>57.0</v>
          </cell>
          <cell r="F859">
            <v>1346</v>
          </cell>
          <cell r="G859" t="str">
            <v>n/a</v>
          </cell>
          <cell r="K859" t="str">
            <v>Decline</v>
          </cell>
          <cell r="O859">
            <v>6</v>
          </cell>
          <cell r="Q859" t="str">
            <v>n/a</v>
          </cell>
          <cell r="X859" t="str">
            <v/>
          </cell>
          <cell r="Z859" t="str">
            <v>High skill</v>
          </cell>
          <cell r="AA859">
            <v>2</v>
          </cell>
          <cell r="AB859">
            <v>67</v>
          </cell>
          <cell r="AC859">
            <v>32</v>
          </cell>
          <cell r="AD859" t="str">
            <v>n/a</v>
          </cell>
          <cell r="AE859" t="str">
            <v>n/a</v>
          </cell>
          <cell r="AF859" t="str">
            <v>3</v>
          </cell>
          <cell r="AG859">
            <v>1</v>
          </cell>
          <cell r="AH859">
            <v>1</v>
          </cell>
          <cell r="AI859">
            <v>3</v>
          </cell>
        </row>
        <row r="860">
          <cell r="B860">
            <v>399312</v>
          </cell>
          <cell r="C860" t="str">
            <v>Library Technicians</v>
          </cell>
          <cell r="D860" t="str">
            <v>6,300</v>
          </cell>
          <cell r="E860" t="str">
            <v>44.0</v>
          </cell>
          <cell r="F860">
            <v>1346</v>
          </cell>
          <cell r="G860" t="str">
            <v>n/a</v>
          </cell>
          <cell r="K860" t="str">
            <v>Decline</v>
          </cell>
          <cell r="O860">
            <v>4</v>
          </cell>
          <cell r="Q860" t="str">
            <v>n/a</v>
          </cell>
          <cell r="X860" t="str">
            <v/>
          </cell>
          <cell r="Z860" t="str">
            <v>High skill</v>
          </cell>
          <cell r="AA860">
            <v>2</v>
          </cell>
          <cell r="AB860">
            <v>12</v>
          </cell>
          <cell r="AC860">
            <v>88</v>
          </cell>
          <cell r="AD860" t="str">
            <v>n/a</v>
          </cell>
          <cell r="AE860" t="str">
            <v>n/a</v>
          </cell>
          <cell r="AF860" t="str">
            <v>3</v>
          </cell>
          <cell r="AG860">
            <v>2</v>
          </cell>
          <cell r="AH860">
            <v>1</v>
          </cell>
          <cell r="AI860">
            <v>9</v>
          </cell>
        </row>
        <row r="861">
          <cell r="B861">
            <v>399511</v>
          </cell>
          <cell r="C861" t="str">
            <v>Broadcast Transmitter Operators</v>
          </cell>
          <cell r="D861" t="str">
            <v>410</v>
          </cell>
          <cell r="E861" t="str">
            <v>79.0</v>
          </cell>
          <cell r="F861">
            <v>1327</v>
          </cell>
          <cell r="G861" t="str">
            <v>n/a</v>
          </cell>
          <cell r="K861" t="str">
            <v>Stable</v>
          </cell>
          <cell r="O861">
            <v>8</v>
          </cell>
          <cell r="Q861" t="str">
            <v>n/a</v>
          </cell>
          <cell r="X861" t="str">
            <v/>
          </cell>
          <cell r="Z861" t="str">
            <v>Medium skill</v>
          </cell>
          <cell r="AA861">
            <v>3</v>
          </cell>
          <cell r="AB861">
            <v>79</v>
          </cell>
          <cell r="AC861">
            <v>21</v>
          </cell>
          <cell r="AD861" t="str">
            <v>n/a</v>
          </cell>
          <cell r="AE861" t="str">
            <v>n/a</v>
          </cell>
          <cell r="AF861" t="str">
            <v>3</v>
          </cell>
          <cell r="AG861">
            <v>1</v>
          </cell>
          <cell r="AH861">
            <v>2</v>
          </cell>
          <cell r="AI861">
            <v>2</v>
          </cell>
        </row>
        <row r="862">
          <cell r="B862">
            <v>399512</v>
          </cell>
          <cell r="C862" t="str">
            <v>Camera Operators (Film, Television or Video)</v>
          </cell>
          <cell r="D862" t="str">
            <v>2,100</v>
          </cell>
          <cell r="E862" t="str">
            <v>59.0</v>
          </cell>
          <cell r="F862">
            <v>1327</v>
          </cell>
          <cell r="G862" t="str">
            <v>n/a</v>
          </cell>
          <cell r="K862" t="str">
            <v>Stable</v>
          </cell>
          <cell r="O862">
            <v>6</v>
          </cell>
          <cell r="Q862" t="str">
            <v>n/a</v>
          </cell>
          <cell r="X862" t="str">
            <v/>
          </cell>
          <cell r="Z862" t="str">
            <v>Medium skill</v>
          </cell>
          <cell r="AA862">
            <v>3</v>
          </cell>
          <cell r="AB862">
            <v>92</v>
          </cell>
          <cell r="AC862">
            <v>8</v>
          </cell>
          <cell r="AD862" t="str">
            <v>n/a</v>
          </cell>
          <cell r="AE862" t="str">
            <v>n/a</v>
          </cell>
          <cell r="AF862" t="str">
            <v>3</v>
          </cell>
          <cell r="AG862">
            <v>1</v>
          </cell>
          <cell r="AH862">
            <v>2</v>
          </cell>
          <cell r="AI862">
            <v>1</v>
          </cell>
        </row>
        <row r="863">
          <cell r="B863">
            <v>399513</v>
          </cell>
          <cell r="C863" t="str">
            <v>Light Technicians</v>
          </cell>
          <cell r="D863" t="str">
            <v>900</v>
          </cell>
          <cell r="E863" t="str">
            <v>68.0</v>
          </cell>
          <cell r="F863">
            <v>1327</v>
          </cell>
          <cell r="G863" t="str">
            <v>n/a</v>
          </cell>
          <cell r="K863" t="str">
            <v>Stable</v>
          </cell>
          <cell r="O863">
            <v>7</v>
          </cell>
          <cell r="Q863" t="str">
            <v>n/a</v>
          </cell>
          <cell r="X863" t="str">
            <v/>
          </cell>
          <cell r="Z863" t="str">
            <v>Medium skill</v>
          </cell>
          <cell r="AA863">
            <v>3</v>
          </cell>
          <cell r="AB863">
            <v>87</v>
          </cell>
          <cell r="AC863">
            <v>13</v>
          </cell>
          <cell r="AD863" t="str">
            <v>n/a</v>
          </cell>
          <cell r="AE863" t="str">
            <v>n/a</v>
          </cell>
          <cell r="AF863" t="str">
            <v>3</v>
          </cell>
          <cell r="AG863">
            <v>1</v>
          </cell>
          <cell r="AH863">
            <v>2</v>
          </cell>
          <cell r="AI863">
            <v>1</v>
          </cell>
        </row>
        <row r="864">
          <cell r="B864">
            <v>399514</v>
          </cell>
          <cell r="C864" t="str">
            <v>Make Up Artists</v>
          </cell>
          <cell r="D864" t="str">
            <v>2,500</v>
          </cell>
          <cell r="E864" t="str">
            <v>30.0</v>
          </cell>
          <cell r="F864">
            <v>1327</v>
          </cell>
          <cell r="G864" t="str">
            <v>n/a</v>
          </cell>
          <cell r="K864" t="str">
            <v>Stable</v>
          </cell>
          <cell r="O864">
            <v>3</v>
          </cell>
          <cell r="Q864" t="str">
            <v>n/a</v>
          </cell>
          <cell r="X864" t="str">
            <v/>
          </cell>
          <cell r="Z864" t="str">
            <v>Medium skill</v>
          </cell>
          <cell r="AA864">
            <v>3</v>
          </cell>
          <cell r="AB864">
            <v>3</v>
          </cell>
          <cell r="AC864">
            <v>97</v>
          </cell>
          <cell r="AD864" t="str">
            <v>n/a</v>
          </cell>
          <cell r="AE864" t="str">
            <v>n/a</v>
          </cell>
          <cell r="AF864" t="str">
            <v>3</v>
          </cell>
          <cell r="AG864">
            <v>1</v>
          </cell>
          <cell r="AH864">
            <v>2</v>
          </cell>
          <cell r="AI864">
            <v>9</v>
          </cell>
        </row>
        <row r="865">
          <cell r="B865">
            <v>399515</v>
          </cell>
          <cell r="C865" t="str">
            <v>Musical Instrument Makers and Repairers</v>
          </cell>
          <cell r="D865" t="str">
            <v>780</v>
          </cell>
          <cell r="E865" t="str">
            <v>57.0</v>
          </cell>
          <cell r="F865">
            <v>1327</v>
          </cell>
          <cell r="G865" t="str">
            <v>n/a</v>
          </cell>
          <cell r="K865" t="str">
            <v>Stable</v>
          </cell>
          <cell r="O865">
            <v>6</v>
          </cell>
          <cell r="Q865" t="str">
            <v>n/a</v>
          </cell>
          <cell r="X865" t="str">
            <v/>
          </cell>
          <cell r="Z865" t="str">
            <v>Medium skill</v>
          </cell>
          <cell r="AA865">
            <v>3</v>
          </cell>
          <cell r="AB865">
            <v>90</v>
          </cell>
          <cell r="AC865">
            <v>9</v>
          </cell>
          <cell r="AD865" t="str">
            <v>n/a</v>
          </cell>
          <cell r="AE865" t="str">
            <v>n/a</v>
          </cell>
          <cell r="AF865" t="str">
            <v>3</v>
          </cell>
          <cell r="AG865">
            <v>1</v>
          </cell>
          <cell r="AH865">
            <v>2</v>
          </cell>
          <cell r="AI865">
            <v>1</v>
          </cell>
        </row>
        <row r="866">
          <cell r="B866">
            <v>399516</v>
          </cell>
          <cell r="C866" t="str">
            <v>Sound Technicians</v>
          </cell>
          <cell r="D866" t="str">
            <v>3,000</v>
          </cell>
          <cell r="E866" t="str">
            <v>61.0</v>
          </cell>
          <cell r="F866">
            <v>1327</v>
          </cell>
          <cell r="G866" t="str">
            <v>n/a</v>
          </cell>
          <cell r="K866" t="str">
            <v>Stable</v>
          </cell>
          <cell r="O866">
            <v>6</v>
          </cell>
          <cell r="Q866" t="str">
            <v>n/a</v>
          </cell>
          <cell r="X866" t="str">
            <v/>
          </cell>
          <cell r="Z866" t="str">
            <v>Medium skill</v>
          </cell>
          <cell r="AA866">
            <v>3</v>
          </cell>
          <cell r="AB866">
            <v>92</v>
          </cell>
          <cell r="AC866">
            <v>8</v>
          </cell>
          <cell r="AD866" t="str">
            <v>n/a</v>
          </cell>
          <cell r="AE866" t="str">
            <v>n/a</v>
          </cell>
          <cell r="AF866" t="str">
            <v>3</v>
          </cell>
          <cell r="AG866">
            <v>1</v>
          </cell>
          <cell r="AH866">
            <v>2</v>
          </cell>
          <cell r="AI866">
            <v>1</v>
          </cell>
        </row>
        <row r="867">
          <cell r="B867">
            <v>399517</v>
          </cell>
          <cell r="C867" t="str">
            <v>Television Equipment Operators</v>
          </cell>
          <cell r="D867" t="str">
            <v>110</v>
          </cell>
          <cell r="E867" t="str">
            <v>70.0</v>
          </cell>
          <cell r="F867">
            <v>1327</v>
          </cell>
          <cell r="G867" t="str">
            <v>n/a</v>
          </cell>
          <cell r="K867" t="str">
            <v>Stable</v>
          </cell>
          <cell r="O867">
            <v>7</v>
          </cell>
          <cell r="Q867" t="str">
            <v>n/a</v>
          </cell>
          <cell r="X867" t="str">
            <v/>
          </cell>
          <cell r="Z867" t="str">
            <v>Medium skill</v>
          </cell>
          <cell r="AA867">
            <v>3</v>
          </cell>
          <cell r="AB867">
            <v>72</v>
          </cell>
          <cell r="AC867">
            <v>30</v>
          </cell>
          <cell r="AD867" t="str">
            <v>n/a</v>
          </cell>
          <cell r="AE867" t="str">
            <v>n/a</v>
          </cell>
          <cell r="AF867" t="str">
            <v>3</v>
          </cell>
          <cell r="AG867">
            <v>1</v>
          </cell>
          <cell r="AH867">
            <v>2</v>
          </cell>
          <cell r="AI867">
            <v>3</v>
          </cell>
        </row>
        <row r="868">
          <cell r="B868">
            <v>399599</v>
          </cell>
          <cell r="C868" t="str">
            <v>Other Performing Arts Technicians</v>
          </cell>
          <cell r="D868" t="str">
            <v>1,400</v>
          </cell>
          <cell r="E868" t="str">
            <v>74.0</v>
          </cell>
          <cell r="F868">
            <v>1327</v>
          </cell>
          <cell r="G868" t="str">
            <v>n/a</v>
          </cell>
          <cell r="K868" t="str">
            <v>Stable</v>
          </cell>
          <cell r="O868">
            <v>7</v>
          </cell>
          <cell r="Q868" t="str">
            <v>n/a</v>
          </cell>
          <cell r="X868" t="str">
            <v/>
          </cell>
          <cell r="Z868" t="str">
            <v>Medium skill</v>
          </cell>
          <cell r="AA868">
            <v>3</v>
          </cell>
          <cell r="AB868">
            <v>78</v>
          </cell>
          <cell r="AC868">
            <v>22</v>
          </cell>
          <cell r="AD868" t="str">
            <v>n/a</v>
          </cell>
          <cell r="AE868" t="str">
            <v>n/a</v>
          </cell>
          <cell r="AF868" t="str">
            <v>3</v>
          </cell>
          <cell r="AG868">
            <v>1</v>
          </cell>
          <cell r="AH868">
            <v>2</v>
          </cell>
          <cell r="AI868">
            <v>2</v>
          </cell>
        </row>
        <row r="869">
          <cell r="B869">
            <v>399911</v>
          </cell>
          <cell r="C869" t="str">
            <v>Divers</v>
          </cell>
          <cell r="D869" t="str">
            <v>950</v>
          </cell>
          <cell r="E869" t="str">
            <v>78.0</v>
          </cell>
          <cell r="F869">
            <v>1146</v>
          </cell>
          <cell r="G869" t="str">
            <v>n/a</v>
          </cell>
          <cell r="K869" t="str">
            <v>Moderate</v>
          </cell>
          <cell r="O869">
            <v>8</v>
          </cell>
          <cell r="Q869" t="str">
            <v>n/a</v>
          </cell>
          <cell r="X869" t="str">
            <v/>
          </cell>
          <cell r="Z869" t="str">
            <v>Medium skill</v>
          </cell>
          <cell r="AA869">
            <v>3</v>
          </cell>
          <cell r="AB869">
            <v>96</v>
          </cell>
          <cell r="AC869">
            <v>4</v>
          </cell>
          <cell r="AD869" t="str">
            <v>n/a</v>
          </cell>
          <cell r="AE869" t="str">
            <v>n/a</v>
          </cell>
          <cell r="AF869" t="str">
            <v>2</v>
          </cell>
          <cell r="AG869">
            <v>1</v>
          </cell>
          <cell r="AH869">
            <v>3</v>
          </cell>
          <cell r="AI869">
            <v>1</v>
          </cell>
        </row>
        <row r="870">
          <cell r="B870">
            <v>399912</v>
          </cell>
          <cell r="C870" t="str">
            <v>Interior Decorators</v>
          </cell>
          <cell r="D870" t="str">
            <v>1,600</v>
          </cell>
          <cell r="E870" t="str">
            <v>46.0</v>
          </cell>
          <cell r="F870">
            <v>1146</v>
          </cell>
          <cell r="G870" t="str">
            <v>n/a</v>
          </cell>
          <cell r="K870" t="str">
            <v>Moderate</v>
          </cell>
          <cell r="O870">
            <v>5</v>
          </cell>
          <cell r="Q870" t="str">
            <v>n/a</v>
          </cell>
          <cell r="X870" t="str">
            <v/>
          </cell>
          <cell r="Z870" t="str">
            <v>High skill</v>
          </cell>
          <cell r="AA870">
            <v>2</v>
          </cell>
          <cell r="AB870">
            <v>10</v>
          </cell>
          <cell r="AC870">
            <v>91</v>
          </cell>
          <cell r="AD870" t="str">
            <v>n/a</v>
          </cell>
          <cell r="AE870" t="str">
            <v>n/a</v>
          </cell>
          <cell r="AF870" t="str">
            <v>2</v>
          </cell>
          <cell r="AG870">
            <v>1</v>
          </cell>
          <cell r="AH870">
            <v>3</v>
          </cell>
          <cell r="AI870">
            <v>9</v>
          </cell>
        </row>
        <row r="871">
          <cell r="B871">
            <v>399913</v>
          </cell>
          <cell r="C871" t="str">
            <v>Optical Dispensers</v>
          </cell>
          <cell r="D871" t="str">
            <v>4,900</v>
          </cell>
          <cell r="E871" t="str">
            <v>49.0</v>
          </cell>
          <cell r="F871">
            <v>1146</v>
          </cell>
          <cell r="G871" t="str">
            <v>n/a</v>
          </cell>
          <cell r="K871" t="str">
            <v>Moderate</v>
          </cell>
          <cell r="O871">
            <v>5</v>
          </cell>
          <cell r="Q871" t="str">
            <v>n/a</v>
          </cell>
          <cell r="X871" t="str">
            <v/>
          </cell>
          <cell r="Z871" t="str">
            <v>Medium skill</v>
          </cell>
          <cell r="AA871">
            <v>3</v>
          </cell>
          <cell r="AB871">
            <v>23</v>
          </cell>
          <cell r="AC871">
            <v>77</v>
          </cell>
          <cell r="AD871" t="str">
            <v>n/a</v>
          </cell>
          <cell r="AE871" t="str">
            <v>n/a</v>
          </cell>
          <cell r="AF871" t="str">
            <v>2</v>
          </cell>
          <cell r="AG871">
            <v>1</v>
          </cell>
          <cell r="AH871">
            <v>3</v>
          </cell>
          <cell r="AI871">
            <v>8</v>
          </cell>
        </row>
        <row r="872">
          <cell r="B872">
            <v>399914</v>
          </cell>
          <cell r="C872" t="str">
            <v>Optical Mechanics</v>
          </cell>
          <cell r="D872" t="str">
            <v>480</v>
          </cell>
          <cell r="E872" t="str">
            <v>81.0</v>
          </cell>
          <cell r="F872">
            <v>1146</v>
          </cell>
          <cell r="G872" t="str">
            <v>n/a</v>
          </cell>
          <cell r="K872" t="str">
            <v>Moderate</v>
          </cell>
          <cell r="O872">
            <v>8</v>
          </cell>
          <cell r="Q872" t="str">
            <v>n/a</v>
          </cell>
          <cell r="X872" t="str">
            <v/>
          </cell>
          <cell r="Z872" t="str">
            <v>Medium skill</v>
          </cell>
          <cell r="AA872">
            <v>3</v>
          </cell>
          <cell r="AB872">
            <v>72</v>
          </cell>
          <cell r="AC872">
            <v>27</v>
          </cell>
          <cell r="AD872" t="str">
            <v>n/a</v>
          </cell>
          <cell r="AE872" t="str">
            <v>n/a</v>
          </cell>
          <cell r="AF872" t="str">
            <v>2</v>
          </cell>
          <cell r="AG872">
            <v>1</v>
          </cell>
          <cell r="AH872">
            <v>3</v>
          </cell>
          <cell r="AI872">
            <v>3</v>
          </cell>
        </row>
        <row r="873">
          <cell r="B873">
            <v>399915</v>
          </cell>
          <cell r="C873" t="str">
            <v>Photographer's Assistants</v>
          </cell>
          <cell r="D873" t="str">
            <v>620</v>
          </cell>
          <cell r="E873" t="str">
            <v>48.0</v>
          </cell>
          <cell r="F873">
            <v>1146</v>
          </cell>
          <cell r="G873" t="str">
            <v>n/a</v>
          </cell>
          <cell r="K873" t="str">
            <v>Moderate</v>
          </cell>
          <cell r="O873">
            <v>5</v>
          </cell>
          <cell r="Q873" t="str">
            <v>n/a</v>
          </cell>
          <cell r="X873" t="str">
            <v/>
          </cell>
          <cell r="Z873" t="str">
            <v>Lower skill</v>
          </cell>
          <cell r="AA873">
            <v>4</v>
          </cell>
          <cell r="AB873">
            <v>35</v>
          </cell>
          <cell r="AC873">
            <v>64</v>
          </cell>
          <cell r="AD873" t="str">
            <v>n/a</v>
          </cell>
          <cell r="AE873" t="str">
            <v>n/a</v>
          </cell>
          <cell r="AF873" t="str">
            <v>2</v>
          </cell>
          <cell r="AG873">
            <v>1</v>
          </cell>
          <cell r="AH873">
            <v>3</v>
          </cell>
          <cell r="AI873">
            <v>6</v>
          </cell>
        </row>
        <row r="874">
          <cell r="B874">
            <v>399916</v>
          </cell>
          <cell r="C874" t="str">
            <v>Plastics Technicians</v>
          </cell>
          <cell r="D874" t="str">
            <v>270</v>
          </cell>
          <cell r="E874" t="str">
            <v>95.0</v>
          </cell>
          <cell r="F874">
            <v>1146</v>
          </cell>
          <cell r="G874" t="str">
            <v>n/a</v>
          </cell>
          <cell r="K874" t="str">
            <v>Moderate</v>
          </cell>
          <cell r="O874">
            <v>10</v>
          </cell>
          <cell r="Q874" t="str">
            <v>n/a</v>
          </cell>
          <cell r="X874" t="str">
            <v/>
          </cell>
          <cell r="Z874" t="str">
            <v>Medium skill</v>
          </cell>
          <cell r="AA874">
            <v>3</v>
          </cell>
          <cell r="AB874">
            <v>97</v>
          </cell>
          <cell r="AC874">
            <v>3</v>
          </cell>
          <cell r="AD874" t="str">
            <v>n/a</v>
          </cell>
          <cell r="AE874" t="str">
            <v>n/a</v>
          </cell>
          <cell r="AF874" t="str">
            <v>2</v>
          </cell>
          <cell r="AG874">
            <v>1</v>
          </cell>
          <cell r="AH874">
            <v>3</v>
          </cell>
          <cell r="AI874">
            <v>1</v>
          </cell>
        </row>
        <row r="875">
          <cell r="B875">
            <v>399917</v>
          </cell>
          <cell r="C875" t="str">
            <v>Wool Classers</v>
          </cell>
          <cell r="D875" t="str">
            <v>510</v>
          </cell>
          <cell r="E875" t="str">
            <v>69.0</v>
          </cell>
          <cell r="F875">
            <v>1146</v>
          </cell>
          <cell r="G875" t="str">
            <v>n/a</v>
          </cell>
          <cell r="K875" t="str">
            <v>Moderate</v>
          </cell>
          <cell r="O875">
            <v>7</v>
          </cell>
          <cell r="Q875" t="str">
            <v>n/a</v>
          </cell>
          <cell r="X875" t="str">
            <v/>
          </cell>
          <cell r="Z875" t="str">
            <v>Medium skill</v>
          </cell>
          <cell r="AA875">
            <v>3</v>
          </cell>
          <cell r="AB875">
            <v>62</v>
          </cell>
          <cell r="AC875">
            <v>38</v>
          </cell>
          <cell r="AD875" t="str">
            <v>n/a</v>
          </cell>
          <cell r="AE875" t="str">
            <v>n/a</v>
          </cell>
          <cell r="AF875" t="str">
            <v>2</v>
          </cell>
          <cell r="AG875">
            <v>1</v>
          </cell>
          <cell r="AH875">
            <v>3</v>
          </cell>
          <cell r="AI875">
            <v>4</v>
          </cell>
        </row>
        <row r="876">
          <cell r="B876">
            <v>399918</v>
          </cell>
          <cell r="C876" t="str">
            <v>Fire Protection Equipment Technicians</v>
          </cell>
          <cell r="D876" t="str">
            <v>3,300</v>
          </cell>
          <cell r="E876" t="str">
            <v>91.0</v>
          </cell>
          <cell r="F876">
            <v>1146</v>
          </cell>
          <cell r="G876" t="str">
            <v>n/a</v>
          </cell>
          <cell r="K876" t="str">
            <v>Moderate</v>
          </cell>
          <cell r="O876">
            <v>9</v>
          </cell>
          <cell r="Q876" t="str">
            <v>n/a</v>
          </cell>
          <cell r="X876" t="str">
            <v/>
          </cell>
          <cell r="Z876" t="str">
            <v>Medium skill</v>
          </cell>
          <cell r="AA876">
            <v>3</v>
          </cell>
          <cell r="AB876">
            <v>97</v>
          </cell>
          <cell r="AC876">
            <v>3</v>
          </cell>
          <cell r="AD876" t="str">
            <v>n/a</v>
          </cell>
          <cell r="AE876" t="str">
            <v>n/a</v>
          </cell>
          <cell r="AF876" t="str">
            <v>2</v>
          </cell>
          <cell r="AG876">
            <v>1</v>
          </cell>
          <cell r="AH876">
            <v>3</v>
          </cell>
          <cell r="AI876">
            <v>1</v>
          </cell>
        </row>
        <row r="877">
          <cell r="B877">
            <v>399999</v>
          </cell>
          <cell r="C877" t="str">
            <v>Technicians and Trades Workers (not covered elsewhere)</v>
          </cell>
          <cell r="D877" t="str">
            <v>4,200</v>
          </cell>
          <cell r="E877" t="str">
            <v>78.0</v>
          </cell>
          <cell r="F877">
            <v>1146</v>
          </cell>
          <cell r="G877" t="str">
            <v>n/a</v>
          </cell>
          <cell r="K877" t="str">
            <v>Moderate</v>
          </cell>
          <cell r="O877">
            <v>8</v>
          </cell>
          <cell r="Q877" t="str">
            <v>n/a</v>
          </cell>
          <cell r="X877" t="str">
            <v/>
          </cell>
          <cell r="Z877" t="str">
            <v>Medium skill</v>
          </cell>
          <cell r="AA877">
            <v>3</v>
          </cell>
          <cell r="AB877">
            <v>87</v>
          </cell>
          <cell r="AC877">
            <v>13</v>
          </cell>
          <cell r="AD877" t="str">
            <v>n/a</v>
          </cell>
          <cell r="AE877" t="str">
            <v>n/a</v>
          </cell>
          <cell r="AF877" t="str">
            <v>2</v>
          </cell>
          <cell r="AG877">
            <v>1</v>
          </cell>
          <cell r="AH877">
            <v>3</v>
          </cell>
          <cell r="AI877">
            <v>1</v>
          </cell>
        </row>
        <row r="878">
          <cell r="B878">
            <v>411111</v>
          </cell>
          <cell r="C878" t="str">
            <v>Ambulance Officers</v>
          </cell>
          <cell r="D878" t="str">
            <v>12,700</v>
          </cell>
          <cell r="E878" t="str">
            <v>86.0</v>
          </cell>
          <cell r="F878">
            <v>2180</v>
          </cell>
          <cell r="G878" t="str">
            <v>n/a</v>
          </cell>
          <cell r="K878" t="str">
            <v>Strong</v>
          </cell>
          <cell r="O878">
            <v>9</v>
          </cell>
          <cell r="Q878" t="str">
            <v>n/a</v>
          </cell>
          <cell r="X878" t="str">
            <v/>
          </cell>
          <cell r="Z878" t="str">
            <v>High skill</v>
          </cell>
          <cell r="AA878">
            <v>2</v>
          </cell>
          <cell r="AB878">
            <v>62</v>
          </cell>
          <cell r="AC878">
            <v>38</v>
          </cell>
          <cell r="AD878" t="str">
            <v>n/a</v>
          </cell>
          <cell r="AE878" t="str">
            <v>n/a</v>
          </cell>
          <cell r="AF878" t="str">
            <v>4</v>
          </cell>
          <cell r="AG878">
            <v>3</v>
          </cell>
          <cell r="AH878">
            <v>4</v>
          </cell>
          <cell r="AI878">
            <v>4</v>
          </cell>
        </row>
        <row r="879">
          <cell r="B879">
            <v>411112</v>
          </cell>
          <cell r="C879" t="str">
            <v>Intensive Care Ambulance Paramedics</v>
          </cell>
          <cell r="D879" t="str">
            <v>950</v>
          </cell>
          <cell r="E879" t="str">
            <v>90.0</v>
          </cell>
          <cell r="F879">
            <v>2180</v>
          </cell>
          <cell r="G879" t="str">
            <v>n/a</v>
          </cell>
          <cell r="K879" t="str">
            <v>Strong</v>
          </cell>
          <cell r="O879">
            <v>9</v>
          </cell>
          <cell r="Q879" t="str">
            <v>n/a</v>
          </cell>
          <cell r="X879" t="str">
            <v/>
          </cell>
          <cell r="Z879" t="str">
            <v>Very high skill</v>
          </cell>
          <cell r="AA879">
            <v>1</v>
          </cell>
          <cell r="AB879">
            <v>76</v>
          </cell>
          <cell r="AC879">
            <v>24</v>
          </cell>
          <cell r="AD879" t="str">
            <v>n/a</v>
          </cell>
          <cell r="AE879" t="str">
            <v>n/a</v>
          </cell>
          <cell r="AF879" t="str">
            <v>4</v>
          </cell>
          <cell r="AG879">
            <v>1</v>
          </cell>
          <cell r="AH879">
            <v>4</v>
          </cell>
          <cell r="AI879">
            <v>2</v>
          </cell>
        </row>
        <row r="880">
          <cell r="B880">
            <v>411211</v>
          </cell>
          <cell r="C880" t="str">
            <v>Dental Hygienists</v>
          </cell>
          <cell r="D880" t="str">
            <v>1,300</v>
          </cell>
          <cell r="E880" t="str">
            <v>33.0</v>
          </cell>
          <cell r="F880" t="str">
            <v>n/a</v>
          </cell>
          <cell r="G880" t="str">
            <v>n/a</v>
          </cell>
          <cell r="K880" t="str">
            <v>Moderate</v>
          </cell>
          <cell r="O880">
            <v>3</v>
          </cell>
          <cell r="Q880" t="str">
            <v>n/a</v>
          </cell>
          <cell r="X880" t="str">
            <v/>
          </cell>
          <cell r="Z880" t="str">
            <v>Very high skill</v>
          </cell>
          <cell r="AA880">
            <v>1</v>
          </cell>
          <cell r="AB880">
            <v>5</v>
          </cell>
          <cell r="AC880">
            <v>96</v>
          </cell>
          <cell r="AD880" t="str">
            <v>n/a</v>
          </cell>
          <cell r="AE880" t="str">
            <v>n/a</v>
          </cell>
          <cell r="AF880" t="str">
            <v>n/a</v>
          </cell>
          <cell r="AG880">
            <v>1</v>
          </cell>
          <cell r="AH880">
            <v>3</v>
          </cell>
          <cell r="AI880">
            <v>9</v>
          </cell>
        </row>
        <row r="881">
          <cell r="B881">
            <v>411212</v>
          </cell>
          <cell r="C881" t="str">
            <v>Dental Prosthetists</v>
          </cell>
          <cell r="D881" t="str">
            <v>830</v>
          </cell>
          <cell r="E881" t="str">
            <v>80.0</v>
          </cell>
          <cell r="F881" t="str">
            <v>n/a</v>
          </cell>
          <cell r="G881" t="str">
            <v>n/a</v>
          </cell>
          <cell r="K881" t="str">
            <v>Moderate</v>
          </cell>
          <cell r="O881">
            <v>8</v>
          </cell>
          <cell r="Q881" t="str">
            <v>n/a</v>
          </cell>
          <cell r="X881" t="str">
            <v/>
          </cell>
          <cell r="Z881" t="str">
            <v>High skill</v>
          </cell>
          <cell r="AA881">
            <v>2</v>
          </cell>
          <cell r="AB881">
            <v>86</v>
          </cell>
          <cell r="AC881">
            <v>15</v>
          </cell>
          <cell r="AD881" t="str">
            <v>n/a</v>
          </cell>
          <cell r="AE881" t="str">
            <v>n/a</v>
          </cell>
          <cell r="AF881" t="str">
            <v>n/a</v>
          </cell>
          <cell r="AG881">
            <v>1</v>
          </cell>
          <cell r="AH881">
            <v>3</v>
          </cell>
          <cell r="AI881">
            <v>2</v>
          </cell>
        </row>
        <row r="882">
          <cell r="B882">
            <v>411213</v>
          </cell>
          <cell r="C882" t="str">
            <v>Dental Technicians</v>
          </cell>
          <cell r="D882" t="str">
            <v>2,700</v>
          </cell>
          <cell r="E882" t="str">
            <v>75.0</v>
          </cell>
          <cell r="F882" t="str">
            <v>n/a</v>
          </cell>
          <cell r="G882" t="str">
            <v>n/a</v>
          </cell>
          <cell r="K882" t="str">
            <v>Moderate</v>
          </cell>
          <cell r="O882">
            <v>8</v>
          </cell>
          <cell r="Q882" t="str">
            <v>n/a</v>
          </cell>
          <cell r="X882" t="str">
            <v/>
          </cell>
          <cell r="Z882" t="str">
            <v>High skill</v>
          </cell>
          <cell r="AA882">
            <v>2</v>
          </cell>
          <cell r="AB882">
            <v>64</v>
          </cell>
          <cell r="AC882">
            <v>36</v>
          </cell>
          <cell r="AD882" t="str">
            <v>n/a</v>
          </cell>
          <cell r="AE882" t="str">
            <v>n/a</v>
          </cell>
          <cell r="AF882" t="str">
            <v>n/a</v>
          </cell>
          <cell r="AG882">
            <v>1</v>
          </cell>
          <cell r="AH882">
            <v>3</v>
          </cell>
          <cell r="AI882">
            <v>4</v>
          </cell>
        </row>
        <row r="883">
          <cell r="B883">
            <v>411214</v>
          </cell>
          <cell r="C883" t="str">
            <v>Dental Therapists</v>
          </cell>
          <cell r="D883" t="str">
            <v>1,800</v>
          </cell>
          <cell r="E883" t="str">
            <v>49.0</v>
          </cell>
          <cell r="F883" t="str">
            <v>n/a</v>
          </cell>
          <cell r="G883" t="str">
            <v>n/a</v>
          </cell>
          <cell r="K883" t="str">
            <v>Moderate</v>
          </cell>
          <cell r="O883">
            <v>5</v>
          </cell>
          <cell r="Q883" t="str">
            <v>n/a</v>
          </cell>
          <cell r="X883" t="str">
            <v/>
          </cell>
          <cell r="Z883" t="str">
            <v>Very high skill</v>
          </cell>
          <cell r="AA883">
            <v>1</v>
          </cell>
          <cell r="AB883">
            <v>8</v>
          </cell>
          <cell r="AC883">
            <v>92</v>
          </cell>
          <cell r="AD883" t="str">
            <v>n/a</v>
          </cell>
          <cell r="AE883" t="str">
            <v>n/a</v>
          </cell>
          <cell r="AF883" t="str">
            <v>n/a</v>
          </cell>
          <cell r="AG883">
            <v>1</v>
          </cell>
          <cell r="AH883">
            <v>3</v>
          </cell>
          <cell r="AI883">
            <v>9</v>
          </cell>
        </row>
        <row r="884">
          <cell r="B884">
            <v>411411</v>
          </cell>
          <cell r="C884" t="str">
            <v>Enrolled Nurses</v>
          </cell>
          <cell r="D884" t="str">
            <v>34,000</v>
          </cell>
          <cell r="E884" t="str">
            <v>43.0</v>
          </cell>
          <cell r="F884">
            <v>1426</v>
          </cell>
          <cell r="G884" t="str">
            <v>n/a</v>
          </cell>
          <cell r="K884" t="str">
            <v>Strong</v>
          </cell>
          <cell r="O884">
            <v>4</v>
          </cell>
          <cell r="Q884" t="str">
            <v>n/a</v>
          </cell>
          <cell r="X884" t="str">
            <v/>
          </cell>
          <cell r="Z884" t="str">
            <v>High skill</v>
          </cell>
          <cell r="AA884">
            <v>2</v>
          </cell>
          <cell r="AB884">
            <v>10</v>
          </cell>
          <cell r="AC884">
            <v>90</v>
          </cell>
          <cell r="AD884" t="str">
            <v>n/a</v>
          </cell>
          <cell r="AE884" t="str">
            <v>n/a</v>
          </cell>
          <cell r="AF884" t="str">
            <v>3</v>
          </cell>
          <cell r="AG884">
            <v>4</v>
          </cell>
          <cell r="AH884">
            <v>4</v>
          </cell>
          <cell r="AI884">
            <v>9</v>
          </cell>
        </row>
        <row r="885">
          <cell r="B885">
            <v>411412</v>
          </cell>
          <cell r="C885" t="str">
            <v>Mothercraft Nurses</v>
          </cell>
          <cell r="D885" t="str">
            <v>180</v>
          </cell>
          <cell r="E885" t="str">
            <v>35.0</v>
          </cell>
          <cell r="F885">
            <v>1426</v>
          </cell>
          <cell r="G885" t="str">
            <v>n/a</v>
          </cell>
          <cell r="K885" t="str">
            <v>Strong</v>
          </cell>
          <cell r="O885">
            <v>4</v>
          </cell>
          <cell r="Q885" t="str">
            <v>n/a</v>
          </cell>
          <cell r="X885" t="str">
            <v/>
          </cell>
          <cell r="Z885" t="str">
            <v>High skill</v>
          </cell>
          <cell r="AA885">
            <v>2</v>
          </cell>
          <cell r="AB885">
            <v>0</v>
          </cell>
          <cell r="AC885">
            <v>99</v>
          </cell>
          <cell r="AD885" t="str">
            <v>n/a</v>
          </cell>
          <cell r="AE885" t="str">
            <v>n/a</v>
          </cell>
          <cell r="AF885" t="str">
            <v>3</v>
          </cell>
          <cell r="AG885">
            <v>1</v>
          </cell>
          <cell r="AH885">
            <v>4</v>
          </cell>
          <cell r="AI885">
            <v>9</v>
          </cell>
        </row>
        <row r="886">
          <cell r="B886">
            <v>411711</v>
          </cell>
          <cell r="C886" t="str">
            <v>Community Workers</v>
          </cell>
          <cell r="D886" t="str">
            <v>24,400</v>
          </cell>
          <cell r="E886" t="str">
            <v>61.0</v>
          </cell>
          <cell r="F886">
            <v>1328</v>
          </cell>
          <cell r="G886" t="str">
            <v>n/a</v>
          </cell>
          <cell r="K886" t="str">
            <v>Very strong</v>
          </cell>
          <cell r="O886">
            <v>6</v>
          </cell>
          <cell r="Q886" t="str">
            <v>n/a</v>
          </cell>
          <cell r="X886" t="str">
            <v/>
          </cell>
          <cell r="Z886" t="str">
            <v>High skill</v>
          </cell>
          <cell r="AA886">
            <v>2</v>
          </cell>
          <cell r="AB886">
            <v>20</v>
          </cell>
          <cell r="AC886">
            <v>80</v>
          </cell>
          <cell r="AD886" t="str">
            <v>n/a</v>
          </cell>
          <cell r="AE886" t="str">
            <v>n/a</v>
          </cell>
          <cell r="AF886" t="str">
            <v>3</v>
          </cell>
          <cell r="AG886">
            <v>3</v>
          </cell>
          <cell r="AH886">
            <v>5</v>
          </cell>
          <cell r="AI886">
            <v>8</v>
          </cell>
        </row>
        <row r="887">
          <cell r="B887">
            <v>411712</v>
          </cell>
          <cell r="C887" t="str">
            <v>Disabilities Services Officers</v>
          </cell>
          <cell r="D887" t="str">
            <v>6,500</v>
          </cell>
          <cell r="E887" t="str">
            <v>66.0</v>
          </cell>
          <cell r="F887">
            <v>1328</v>
          </cell>
          <cell r="G887" t="str">
            <v>n/a</v>
          </cell>
          <cell r="K887" t="str">
            <v>Very strong</v>
          </cell>
          <cell r="O887">
            <v>7</v>
          </cell>
          <cell r="Q887" t="str">
            <v>n/a</v>
          </cell>
          <cell r="X887" t="str">
            <v/>
          </cell>
          <cell r="Z887" t="str">
            <v>High skill</v>
          </cell>
          <cell r="AA887">
            <v>2</v>
          </cell>
          <cell r="AB887">
            <v>27</v>
          </cell>
          <cell r="AC887">
            <v>74</v>
          </cell>
          <cell r="AD887" t="str">
            <v>n/a</v>
          </cell>
          <cell r="AE887" t="str">
            <v>n/a</v>
          </cell>
          <cell r="AF887" t="str">
            <v>3</v>
          </cell>
          <cell r="AG887">
            <v>2</v>
          </cell>
          <cell r="AH887">
            <v>5</v>
          </cell>
          <cell r="AI887">
            <v>7</v>
          </cell>
        </row>
        <row r="888">
          <cell r="B888">
            <v>411713</v>
          </cell>
          <cell r="C888" t="str">
            <v>Family Support Workers</v>
          </cell>
          <cell r="D888" t="str">
            <v>3,400</v>
          </cell>
          <cell r="E888" t="str">
            <v>51.0</v>
          </cell>
          <cell r="F888">
            <v>1328</v>
          </cell>
          <cell r="G888" t="str">
            <v>n/a</v>
          </cell>
          <cell r="K888" t="str">
            <v>Very strong</v>
          </cell>
          <cell r="O888">
            <v>5</v>
          </cell>
          <cell r="Q888" t="str">
            <v>n/a</v>
          </cell>
          <cell r="X888" t="str">
            <v/>
          </cell>
          <cell r="Z888" t="str">
            <v>High skill</v>
          </cell>
          <cell r="AA888">
            <v>2</v>
          </cell>
          <cell r="AB888">
            <v>14</v>
          </cell>
          <cell r="AC888">
            <v>87</v>
          </cell>
          <cell r="AD888" t="str">
            <v>n/a</v>
          </cell>
          <cell r="AE888" t="str">
            <v>n/a</v>
          </cell>
          <cell r="AF888" t="str">
            <v>3</v>
          </cell>
          <cell r="AG888">
            <v>1</v>
          </cell>
          <cell r="AH888">
            <v>5</v>
          </cell>
          <cell r="AI888">
            <v>9</v>
          </cell>
        </row>
        <row r="889">
          <cell r="B889">
            <v>411714</v>
          </cell>
          <cell r="C889" t="str">
            <v>Parole and Probation Officers</v>
          </cell>
          <cell r="D889" t="str">
            <v>1,900</v>
          </cell>
          <cell r="E889" t="str">
            <v>88.0</v>
          </cell>
          <cell r="F889">
            <v>1328</v>
          </cell>
          <cell r="G889" t="str">
            <v>n/a</v>
          </cell>
          <cell r="K889" t="str">
            <v>Very strong</v>
          </cell>
          <cell r="O889">
            <v>9</v>
          </cell>
          <cell r="Q889" t="str">
            <v>n/a</v>
          </cell>
          <cell r="X889" t="str">
            <v/>
          </cell>
          <cell r="Z889" t="str">
            <v>High skill</v>
          </cell>
          <cell r="AA889">
            <v>2</v>
          </cell>
          <cell r="AB889">
            <v>28</v>
          </cell>
          <cell r="AC889">
            <v>72</v>
          </cell>
          <cell r="AD889" t="str">
            <v>n/a</v>
          </cell>
          <cell r="AE889" t="str">
            <v>n/a</v>
          </cell>
          <cell r="AF889" t="str">
            <v>3</v>
          </cell>
          <cell r="AG889">
            <v>1</v>
          </cell>
          <cell r="AH889">
            <v>5</v>
          </cell>
          <cell r="AI889">
            <v>7</v>
          </cell>
        </row>
        <row r="890">
          <cell r="B890">
            <v>411715</v>
          </cell>
          <cell r="C890" t="str">
            <v>Residential Care Officers</v>
          </cell>
          <cell r="D890" t="str">
            <v>1,600</v>
          </cell>
          <cell r="E890" t="str">
            <v>81.0</v>
          </cell>
          <cell r="F890">
            <v>1328</v>
          </cell>
          <cell r="G890" t="str">
            <v>n/a</v>
          </cell>
          <cell r="K890" t="str">
            <v>Very strong</v>
          </cell>
          <cell r="O890">
            <v>8</v>
          </cell>
          <cell r="Q890" t="str">
            <v>n/a</v>
          </cell>
          <cell r="X890" t="str">
            <v/>
          </cell>
          <cell r="Z890" t="str">
            <v>High skill</v>
          </cell>
          <cell r="AA890">
            <v>2</v>
          </cell>
          <cell r="AB890">
            <v>31</v>
          </cell>
          <cell r="AC890">
            <v>68</v>
          </cell>
          <cell r="AD890" t="str">
            <v>n/a</v>
          </cell>
          <cell r="AE890" t="str">
            <v>n/a</v>
          </cell>
          <cell r="AF890" t="str">
            <v>3</v>
          </cell>
          <cell r="AG890">
            <v>1</v>
          </cell>
          <cell r="AH890">
            <v>5</v>
          </cell>
          <cell r="AI890">
            <v>7</v>
          </cell>
        </row>
        <row r="891">
          <cell r="B891">
            <v>411716</v>
          </cell>
          <cell r="C891" t="str">
            <v>Youth Workers</v>
          </cell>
          <cell r="D891" t="str">
            <v>12,300</v>
          </cell>
          <cell r="E891" t="str">
            <v>63.0</v>
          </cell>
          <cell r="F891">
            <v>1328</v>
          </cell>
          <cell r="G891" t="str">
            <v>n/a</v>
          </cell>
          <cell r="K891" t="str">
            <v>Very strong</v>
          </cell>
          <cell r="O891">
            <v>6</v>
          </cell>
          <cell r="Q891" t="str">
            <v>n/a</v>
          </cell>
          <cell r="X891" t="str">
            <v/>
          </cell>
          <cell r="Z891" t="str">
            <v>High skill</v>
          </cell>
          <cell r="AA891">
            <v>2</v>
          </cell>
          <cell r="AB891">
            <v>41</v>
          </cell>
          <cell r="AC891">
            <v>59</v>
          </cell>
          <cell r="AD891" t="str">
            <v>n/a</v>
          </cell>
          <cell r="AE891" t="str">
            <v>n/a</v>
          </cell>
          <cell r="AF891" t="str">
            <v>3</v>
          </cell>
          <cell r="AG891">
            <v>3</v>
          </cell>
          <cell r="AH891">
            <v>5</v>
          </cell>
          <cell r="AI891">
            <v>6</v>
          </cell>
        </row>
        <row r="892">
          <cell r="B892">
            <v>421111</v>
          </cell>
          <cell r="C892" t="str">
            <v>Child Care Workers</v>
          </cell>
          <cell r="D892" t="str">
            <v>96,300</v>
          </cell>
          <cell r="E892" t="str">
            <v>49.0</v>
          </cell>
          <cell r="F892">
            <v>953</v>
          </cell>
          <cell r="G892" t="str">
            <v>n/a</v>
          </cell>
          <cell r="K892" t="str">
            <v>Strong</v>
          </cell>
          <cell r="O892">
            <v>5</v>
          </cell>
          <cell r="Q892" t="str">
            <v>n/a</v>
          </cell>
          <cell r="X892" t="str">
            <v/>
          </cell>
          <cell r="Z892" t="str">
            <v>Medium skill</v>
          </cell>
          <cell r="AA892">
            <v>3</v>
          </cell>
          <cell r="AB892">
            <v>4</v>
          </cell>
          <cell r="AC892">
            <v>97</v>
          </cell>
          <cell r="AD892" t="str">
            <v>n/a</v>
          </cell>
          <cell r="AE892" t="str">
            <v>n/a</v>
          </cell>
          <cell r="AF892" t="str">
            <v>1</v>
          </cell>
          <cell r="AG892">
            <v>5</v>
          </cell>
          <cell r="AH892">
            <v>4</v>
          </cell>
          <cell r="AI892">
            <v>9</v>
          </cell>
        </row>
        <row r="893">
          <cell r="B893">
            <v>421112</v>
          </cell>
          <cell r="C893" t="str">
            <v>Family Day Care Workers</v>
          </cell>
          <cell r="D893" t="str">
            <v>14,000</v>
          </cell>
          <cell r="E893" t="str">
            <v>69.0</v>
          </cell>
          <cell r="F893">
            <v>953</v>
          </cell>
          <cell r="G893" t="str">
            <v>n/a</v>
          </cell>
          <cell r="K893" t="str">
            <v>Strong</v>
          </cell>
          <cell r="O893">
            <v>7</v>
          </cell>
          <cell r="Q893" t="str">
            <v>n/a</v>
          </cell>
          <cell r="X893" t="str">
            <v/>
          </cell>
          <cell r="Z893" t="str">
            <v>Lower skill</v>
          </cell>
          <cell r="AA893">
            <v>4</v>
          </cell>
          <cell r="AB893">
            <v>6</v>
          </cell>
          <cell r="AC893">
            <v>94</v>
          </cell>
          <cell r="AD893" t="str">
            <v>n/a</v>
          </cell>
          <cell r="AE893" t="str">
            <v>n/a</v>
          </cell>
          <cell r="AF893" t="str">
            <v>1</v>
          </cell>
          <cell r="AG893">
            <v>3</v>
          </cell>
          <cell r="AH893">
            <v>4</v>
          </cell>
          <cell r="AI893">
            <v>9</v>
          </cell>
        </row>
        <row r="894">
          <cell r="B894">
            <v>421113</v>
          </cell>
          <cell r="C894" t="str">
            <v>Nannies</v>
          </cell>
          <cell r="D894" t="str">
            <v>8,500</v>
          </cell>
          <cell r="E894" t="str">
            <v>23.0</v>
          </cell>
          <cell r="F894">
            <v>953</v>
          </cell>
          <cell r="G894" t="str">
            <v>n/a</v>
          </cell>
          <cell r="K894" t="str">
            <v>Strong</v>
          </cell>
          <cell r="O894">
            <v>2</v>
          </cell>
          <cell r="Q894" t="str">
            <v>n/a</v>
          </cell>
          <cell r="X894" t="str">
            <v/>
          </cell>
          <cell r="Z894" t="str">
            <v>Lower skill</v>
          </cell>
          <cell r="AA894">
            <v>4</v>
          </cell>
          <cell r="AB894">
            <v>3</v>
          </cell>
          <cell r="AC894">
            <v>97</v>
          </cell>
          <cell r="AD894" t="str">
            <v>n/a</v>
          </cell>
          <cell r="AE894" t="str">
            <v>n/a</v>
          </cell>
          <cell r="AF894" t="str">
            <v>1</v>
          </cell>
          <cell r="AG894">
            <v>2</v>
          </cell>
          <cell r="AH894">
            <v>4</v>
          </cell>
          <cell r="AI894">
            <v>9</v>
          </cell>
        </row>
        <row r="895">
          <cell r="B895">
            <v>421114</v>
          </cell>
          <cell r="C895" t="str">
            <v>Out of School Hours Care Workers</v>
          </cell>
          <cell r="D895" t="str">
            <v>8,600</v>
          </cell>
          <cell r="E895" t="str">
            <v>11.0</v>
          </cell>
          <cell r="F895">
            <v>953</v>
          </cell>
          <cell r="G895" t="str">
            <v>n/a</v>
          </cell>
          <cell r="K895" t="str">
            <v>Strong</v>
          </cell>
          <cell r="O895">
            <v>1</v>
          </cell>
          <cell r="Q895" t="str">
            <v>n/a</v>
          </cell>
          <cell r="X895" t="str">
            <v/>
          </cell>
          <cell r="Z895" t="str">
            <v>Medium skill</v>
          </cell>
          <cell r="AA895">
            <v>3</v>
          </cell>
          <cell r="AB895">
            <v>21</v>
          </cell>
          <cell r="AC895">
            <v>79</v>
          </cell>
          <cell r="AD895" t="str">
            <v>n/a</v>
          </cell>
          <cell r="AE895" t="str">
            <v>n/a</v>
          </cell>
          <cell r="AF895" t="str">
            <v>1</v>
          </cell>
          <cell r="AG895">
            <v>2</v>
          </cell>
          <cell r="AH895">
            <v>4</v>
          </cell>
          <cell r="AI895">
            <v>8</v>
          </cell>
        </row>
        <row r="896">
          <cell r="B896">
            <v>422111</v>
          </cell>
          <cell r="C896" t="str">
            <v>Aboriginal and Torres Strait Islander Education Workers</v>
          </cell>
          <cell r="D896" t="str">
            <v>2,000</v>
          </cell>
          <cell r="E896" t="str">
            <v>45.0</v>
          </cell>
          <cell r="F896">
            <v>1094</v>
          </cell>
          <cell r="G896" t="str">
            <v>n/a</v>
          </cell>
          <cell r="K896" t="str">
            <v>Strong</v>
          </cell>
          <cell r="O896">
            <v>5</v>
          </cell>
          <cell r="Q896" t="str">
            <v>n/a</v>
          </cell>
          <cell r="X896" t="str">
            <v/>
          </cell>
          <cell r="Z896" t="str">
            <v>Lower skill</v>
          </cell>
          <cell r="AA896">
            <v>4</v>
          </cell>
          <cell r="AB896">
            <v>23</v>
          </cell>
          <cell r="AC896">
            <v>77</v>
          </cell>
          <cell r="AD896" t="str">
            <v>n/a</v>
          </cell>
          <cell r="AE896" t="str">
            <v>n/a</v>
          </cell>
          <cell r="AF896" t="str">
            <v>2</v>
          </cell>
          <cell r="AG896">
            <v>1</v>
          </cell>
          <cell r="AH896">
            <v>4</v>
          </cell>
          <cell r="AI896">
            <v>8</v>
          </cell>
        </row>
        <row r="897">
          <cell r="B897">
            <v>422112</v>
          </cell>
          <cell r="C897" t="str">
            <v>Integration Aides</v>
          </cell>
          <cell r="D897" t="str">
            <v>19,000</v>
          </cell>
          <cell r="E897" t="str">
            <v>21.0</v>
          </cell>
          <cell r="F897">
            <v>1094</v>
          </cell>
          <cell r="G897" t="str">
            <v>n/a</v>
          </cell>
          <cell r="K897" t="str">
            <v>Strong</v>
          </cell>
          <cell r="O897">
            <v>2</v>
          </cell>
          <cell r="Q897" t="str">
            <v>n/a</v>
          </cell>
          <cell r="X897" t="str">
            <v/>
          </cell>
          <cell r="Z897" t="str">
            <v>Lower skill</v>
          </cell>
          <cell r="AA897">
            <v>4</v>
          </cell>
          <cell r="AB897">
            <v>7</v>
          </cell>
          <cell r="AC897">
            <v>93</v>
          </cell>
          <cell r="AD897" t="str">
            <v>n/a</v>
          </cell>
          <cell r="AE897" t="str">
            <v>n/a</v>
          </cell>
          <cell r="AF897" t="str">
            <v>2</v>
          </cell>
          <cell r="AG897">
            <v>3</v>
          </cell>
          <cell r="AH897">
            <v>4</v>
          </cell>
          <cell r="AI897">
            <v>9</v>
          </cell>
        </row>
        <row r="898">
          <cell r="B898">
            <v>422115</v>
          </cell>
          <cell r="C898" t="str">
            <v>Preschool Aides</v>
          </cell>
          <cell r="D898" t="str">
            <v>3,800</v>
          </cell>
          <cell r="E898" t="str">
            <v>24.0</v>
          </cell>
          <cell r="F898">
            <v>1094</v>
          </cell>
          <cell r="G898" t="str">
            <v>n/a</v>
          </cell>
          <cell r="K898" t="str">
            <v>Strong</v>
          </cell>
          <cell r="O898">
            <v>2</v>
          </cell>
          <cell r="Q898" t="str">
            <v>n/a</v>
          </cell>
          <cell r="X898" t="str">
            <v/>
          </cell>
          <cell r="Z898" t="str">
            <v>Lower skill</v>
          </cell>
          <cell r="AA898">
            <v>4</v>
          </cell>
          <cell r="AB898">
            <v>2</v>
          </cell>
          <cell r="AC898">
            <v>98</v>
          </cell>
          <cell r="AD898" t="str">
            <v>n/a</v>
          </cell>
          <cell r="AE898" t="str">
            <v>n/a</v>
          </cell>
          <cell r="AF898" t="str">
            <v>2</v>
          </cell>
          <cell r="AG898">
            <v>1</v>
          </cell>
          <cell r="AH898">
            <v>4</v>
          </cell>
          <cell r="AI898">
            <v>9</v>
          </cell>
        </row>
        <row r="899">
          <cell r="B899">
            <v>422116</v>
          </cell>
          <cell r="C899" t="str">
            <v>Teachers' Aides</v>
          </cell>
          <cell r="D899" t="str">
            <v>58,800</v>
          </cell>
          <cell r="E899" t="str">
            <v>21.0</v>
          </cell>
          <cell r="F899">
            <v>1094</v>
          </cell>
          <cell r="G899" t="str">
            <v>n/a</v>
          </cell>
          <cell r="K899" t="str">
            <v>Strong</v>
          </cell>
          <cell r="O899">
            <v>2</v>
          </cell>
          <cell r="Q899" t="str">
            <v>n/a</v>
          </cell>
          <cell r="X899" t="str">
            <v/>
          </cell>
          <cell r="Z899" t="str">
            <v>Lower skill</v>
          </cell>
          <cell r="AA899">
            <v>4</v>
          </cell>
          <cell r="AB899">
            <v>10</v>
          </cell>
          <cell r="AC899">
            <v>90</v>
          </cell>
          <cell r="AD899" t="str">
            <v>n/a</v>
          </cell>
          <cell r="AE899" t="str">
            <v>n/a</v>
          </cell>
          <cell r="AF899" t="str">
            <v>2</v>
          </cell>
          <cell r="AG899">
            <v>5</v>
          </cell>
          <cell r="AH899">
            <v>4</v>
          </cell>
          <cell r="AI899">
            <v>9</v>
          </cell>
        </row>
        <row r="900">
          <cell r="B900">
            <v>423311</v>
          </cell>
          <cell r="C900" t="str">
            <v>Hospital orderlies</v>
          </cell>
          <cell r="D900" t="str">
            <v>12,400</v>
          </cell>
          <cell r="E900" t="str">
            <v>60.0</v>
          </cell>
          <cell r="F900">
            <v>1200</v>
          </cell>
          <cell r="G900" t="str">
            <v>n/a</v>
          </cell>
          <cell r="K900" t="str">
            <v>Moderate</v>
          </cell>
          <cell r="O900">
            <v>6</v>
          </cell>
          <cell r="Q900" t="str">
            <v>n/a</v>
          </cell>
          <cell r="X900" t="str">
            <v/>
          </cell>
          <cell r="Z900" t="str">
            <v>Lower skill</v>
          </cell>
          <cell r="AA900">
            <v>4</v>
          </cell>
          <cell r="AB900">
            <v>62</v>
          </cell>
          <cell r="AC900">
            <v>38</v>
          </cell>
          <cell r="AD900" t="str">
            <v>n/a</v>
          </cell>
          <cell r="AE900" t="str">
            <v>n/a</v>
          </cell>
          <cell r="AF900" t="str">
            <v>2</v>
          </cell>
          <cell r="AG900">
            <v>3</v>
          </cell>
          <cell r="AH900">
            <v>3</v>
          </cell>
          <cell r="AI900">
            <v>4</v>
          </cell>
        </row>
        <row r="901">
          <cell r="B901">
            <v>423312</v>
          </cell>
          <cell r="C901" t="str">
            <v>Nursing Support Workers</v>
          </cell>
          <cell r="D901" t="str">
            <v>36,200</v>
          </cell>
          <cell r="E901" t="str">
            <v>35.0</v>
          </cell>
          <cell r="F901">
            <v>1200</v>
          </cell>
          <cell r="G901" t="str">
            <v>n/a</v>
          </cell>
          <cell r="K901" t="str">
            <v>Moderate</v>
          </cell>
          <cell r="O901">
            <v>4</v>
          </cell>
          <cell r="Q901" t="str">
            <v>n/a</v>
          </cell>
          <cell r="X901" t="str">
            <v/>
          </cell>
          <cell r="Z901" t="str">
            <v>Lower skill</v>
          </cell>
          <cell r="AA901">
            <v>4</v>
          </cell>
          <cell r="AB901">
            <v>15</v>
          </cell>
          <cell r="AC901">
            <v>85</v>
          </cell>
          <cell r="AD901" t="str">
            <v>n/a</v>
          </cell>
          <cell r="AE901" t="str">
            <v>n/a</v>
          </cell>
          <cell r="AF901" t="str">
            <v>2</v>
          </cell>
          <cell r="AG901">
            <v>4</v>
          </cell>
          <cell r="AH901">
            <v>3</v>
          </cell>
          <cell r="AI901">
            <v>9</v>
          </cell>
        </row>
        <row r="902">
          <cell r="B902">
            <v>423313</v>
          </cell>
          <cell r="C902" t="str">
            <v>Personal Care Assistants</v>
          </cell>
          <cell r="D902" t="str">
            <v>28,900</v>
          </cell>
          <cell r="E902" t="str">
            <v>31.0</v>
          </cell>
          <cell r="F902">
            <v>1200</v>
          </cell>
          <cell r="G902" t="str">
            <v>n/a</v>
          </cell>
          <cell r="K902" t="str">
            <v>Moderate</v>
          </cell>
          <cell r="O902">
            <v>3</v>
          </cell>
          <cell r="Q902" t="str">
            <v>n/a</v>
          </cell>
          <cell r="X902" t="str">
            <v/>
          </cell>
          <cell r="Z902" t="str">
            <v>Lower skill</v>
          </cell>
          <cell r="AA902">
            <v>4</v>
          </cell>
          <cell r="AB902">
            <v>15</v>
          </cell>
          <cell r="AC902">
            <v>85</v>
          </cell>
          <cell r="AD902" t="str">
            <v>n/a</v>
          </cell>
          <cell r="AE902" t="str">
            <v>n/a</v>
          </cell>
          <cell r="AF902" t="str">
            <v>2</v>
          </cell>
          <cell r="AG902">
            <v>4</v>
          </cell>
          <cell r="AH902">
            <v>3</v>
          </cell>
          <cell r="AI902">
            <v>9</v>
          </cell>
        </row>
        <row r="903">
          <cell r="B903">
            <v>423314</v>
          </cell>
          <cell r="C903" t="str">
            <v>Therapy Aides</v>
          </cell>
          <cell r="D903" t="str">
            <v>5,400</v>
          </cell>
          <cell r="E903" t="str">
            <v>34.0</v>
          </cell>
          <cell r="F903">
            <v>1200</v>
          </cell>
          <cell r="G903" t="str">
            <v>n/a</v>
          </cell>
          <cell r="K903" t="str">
            <v>Moderate</v>
          </cell>
          <cell r="O903">
            <v>3</v>
          </cell>
          <cell r="Q903" t="str">
            <v>n/a</v>
          </cell>
          <cell r="X903" t="str">
            <v/>
          </cell>
          <cell r="Z903" t="str">
            <v>Lower skill</v>
          </cell>
          <cell r="AA903">
            <v>4</v>
          </cell>
          <cell r="AB903">
            <v>14</v>
          </cell>
          <cell r="AC903">
            <v>86</v>
          </cell>
          <cell r="AD903" t="str">
            <v>n/a</v>
          </cell>
          <cell r="AE903" t="str">
            <v>n/a</v>
          </cell>
          <cell r="AF903" t="str">
            <v>2</v>
          </cell>
          <cell r="AG903">
            <v>2</v>
          </cell>
          <cell r="AH903">
            <v>3</v>
          </cell>
          <cell r="AI903">
            <v>9</v>
          </cell>
        </row>
        <row r="904">
          <cell r="B904">
            <v>423411</v>
          </cell>
          <cell r="C904" t="str">
            <v>Child and Youth Residential Care Assistants</v>
          </cell>
          <cell r="D904" t="str">
            <v>890</v>
          </cell>
          <cell r="E904" t="str">
            <v>56.0</v>
          </cell>
          <cell r="F904">
            <v>1341</v>
          </cell>
          <cell r="G904" t="str">
            <v>n/a</v>
          </cell>
          <cell r="K904" t="str">
            <v>Stable</v>
          </cell>
          <cell r="O904">
            <v>6</v>
          </cell>
          <cell r="Q904" t="str">
            <v>n/a</v>
          </cell>
          <cell r="X904" t="str">
            <v/>
          </cell>
          <cell r="Z904" t="str">
            <v>Medium skill</v>
          </cell>
          <cell r="AA904">
            <v>3</v>
          </cell>
          <cell r="AB904">
            <v>33</v>
          </cell>
          <cell r="AC904">
            <v>66</v>
          </cell>
          <cell r="AD904" t="str">
            <v>n/a</v>
          </cell>
          <cell r="AE904" t="str">
            <v>n/a</v>
          </cell>
          <cell r="AF904" t="str">
            <v>3</v>
          </cell>
          <cell r="AG904">
            <v>1</v>
          </cell>
          <cell r="AH904">
            <v>2</v>
          </cell>
          <cell r="AI904">
            <v>7</v>
          </cell>
        </row>
        <row r="905">
          <cell r="B905">
            <v>423412</v>
          </cell>
          <cell r="C905" t="str">
            <v>Hostel Parents</v>
          </cell>
          <cell r="D905" t="str">
            <v>1,400</v>
          </cell>
          <cell r="E905" t="str">
            <v>50.0</v>
          </cell>
          <cell r="F905">
            <v>1341</v>
          </cell>
          <cell r="G905" t="str">
            <v>n/a</v>
          </cell>
          <cell r="K905" t="str">
            <v>Stable</v>
          </cell>
          <cell r="O905">
            <v>5</v>
          </cell>
          <cell r="Q905" t="str">
            <v>n/a</v>
          </cell>
          <cell r="X905" t="str">
            <v/>
          </cell>
          <cell r="Z905" t="str">
            <v>Lower skill</v>
          </cell>
          <cell r="AA905">
            <v>4</v>
          </cell>
          <cell r="AB905">
            <v>31</v>
          </cell>
          <cell r="AC905">
            <v>69</v>
          </cell>
          <cell r="AD905" t="str">
            <v>n/a</v>
          </cell>
          <cell r="AE905" t="str">
            <v>n/a</v>
          </cell>
          <cell r="AF905" t="str">
            <v>3</v>
          </cell>
          <cell r="AG905">
            <v>1</v>
          </cell>
          <cell r="AH905">
            <v>2</v>
          </cell>
          <cell r="AI905">
            <v>7</v>
          </cell>
        </row>
        <row r="906">
          <cell r="B906">
            <v>423413</v>
          </cell>
          <cell r="C906" t="str">
            <v>Refuge Workers</v>
          </cell>
          <cell r="D906" t="str">
            <v>280</v>
          </cell>
          <cell r="E906" t="str">
            <v>53.0</v>
          </cell>
          <cell r="F906">
            <v>1341</v>
          </cell>
          <cell r="G906" t="str">
            <v>n/a</v>
          </cell>
          <cell r="K906" t="str">
            <v>Stable</v>
          </cell>
          <cell r="O906">
            <v>5</v>
          </cell>
          <cell r="Q906" t="str">
            <v>n/a</v>
          </cell>
          <cell r="X906" t="str">
            <v/>
          </cell>
          <cell r="Z906" t="str">
            <v>Medium skill</v>
          </cell>
          <cell r="AA906">
            <v>3</v>
          </cell>
          <cell r="AB906">
            <v>17</v>
          </cell>
          <cell r="AC906">
            <v>82</v>
          </cell>
          <cell r="AD906" t="str">
            <v>n/a</v>
          </cell>
          <cell r="AE906" t="str">
            <v>n/a</v>
          </cell>
          <cell r="AF906" t="str">
            <v>3</v>
          </cell>
          <cell r="AG906">
            <v>1</v>
          </cell>
          <cell r="AH906">
            <v>2</v>
          </cell>
          <cell r="AI906">
            <v>8</v>
          </cell>
        </row>
        <row r="907">
          <cell r="B907">
            <v>431111</v>
          </cell>
          <cell r="C907" t="str">
            <v>Bar Attendants</v>
          </cell>
          <cell r="D907" t="str">
            <v>46,500</v>
          </cell>
          <cell r="E907" t="str">
            <v>28.0</v>
          </cell>
          <cell r="F907">
            <v>1154</v>
          </cell>
          <cell r="G907" t="str">
            <v>n/a</v>
          </cell>
          <cell r="K907" t="str">
            <v>Strong</v>
          </cell>
          <cell r="O907">
            <v>3</v>
          </cell>
          <cell r="Q907" t="str">
            <v>n/a</v>
          </cell>
          <cell r="X907" t="str">
            <v/>
          </cell>
          <cell r="Z907" t="str">
            <v>Lower skill</v>
          </cell>
          <cell r="AA907">
            <v>4</v>
          </cell>
          <cell r="AB907">
            <v>49</v>
          </cell>
          <cell r="AC907">
            <v>51</v>
          </cell>
          <cell r="AD907" t="str">
            <v>n/a</v>
          </cell>
          <cell r="AE907" t="str">
            <v>n/a</v>
          </cell>
          <cell r="AF907" t="str">
            <v>2</v>
          </cell>
          <cell r="AG907">
            <v>4</v>
          </cell>
          <cell r="AH907">
            <v>4</v>
          </cell>
          <cell r="AI907">
            <v>5</v>
          </cell>
        </row>
        <row r="908">
          <cell r="B908">
            <v>431112</v>
          </cell>
          <cell r="C908" t="str">
            <v>Baristas</v>
          </cell>
          <cell r="D908" t="str">
            <v>37,200</v>
          </cell>
          <cell r="E908" t="str">
            <v>31.0</v>
          </cell>
          <cell r="F908">
            <v>1154</v>
          </cell>
          <cell r="G908" t="str">
            <v>n/a</v>
          </cell>
          <cell r="K908" t="str">
            <v>Strong</v>
          </cell>
          <cell r="O908">
            <v>3</v>
          </cell>
          <cell r="Q908" t="str">
            <v>n/a</v>
          </cell>
          <cell r="X908" t="str">
            <v/>
          </cell>
          <cell r="Z908" t="str">
            <v>Lower skill</v>
          </cell>
          <cell r="AA908">
            <v>4</v>
          </cell>
          <cell r="AB908">
            <v>32</v>
          </cell>
          <cell r="AC908">
            <v>68</v>
          </cell>
          <cell r="AD908" t="str">
            <v>n/a</v>
          </cell>
          <cell r="AE908" t="str">
            <v>n/a</v>
          </cell>
          <cell r="AF908" t="str">
            <v>2</v>
          </cell>
          <cell r="AG908">
            <v>4</v>
          </cell>
          <cell r="AH908">
            <v>4</v>
          </cell>
          <cell r="AI908">
            <v>7</v>
          </cell>
        </row>
        <row r="909">
          <cell r="B909">
            <v>431911</v>
          </cell>
          <cell r="C909" t="str">
            <v>Bar Usefuls and Bussers</v>
          </cell>
          <cell r="D909" t="str">
            <v>840</v>
          </cell>
          <cell r="E909" t="str">
            <v>8.0</v>
          </cell>
          <cell r="F909">
            <v>1015</v>
          </cell>
          <cell r="G909" t="str">
            <v>n/a</v>
          </cell>
          <cell r="K909" t="str">
            <v>Strong</v>
          </cell>
          <cell r="O909">
            <v>1</v>
          </cell>
          <cell r="Q909" t="str">
            <v>n/a</v>
          </cell>
          <cell r="X909" t="str">
            <v/>
          </cell>
          <cell r="Z909" t="str">
            <v>Entry level</v>
          </cell>
          <cell r="AA909">
            <v>5</v>
          </cell>
          <cell r="AB909">
            <v>88</v>
          </cell>
          <cell r="AC909">
            <v>13</v>
          </cell>
          <cell r="AD909" t="str">
            <v>n/a</v>
          </cell>
          <cell r="AE909" t="str">
            <v>n/a</v>
          </cell>
          <cell r="AF909" t="str">
            <v>1</v>
          </cell>
          <cell r="AG909">
            <v>1</v>
          </cell>
          <cell r="AH909">
            <v>4</v>
          </cell>
          <cell r="AI909">
            <v>1</v>
          </cell>
        </row>
        <row r="910">
          <cell r="B910">
            <v>431912</v>
          </cell>
          <cell r="C910" t="str">
            <v>Doorpersons and Luggage Porters</v>
          </cell>
          <cell r="D910" t="str">
            <v>1,100</v>
          </cell>
          <cell r="E910" t="str">
            <v>46.0</v>
          </cell>
          <cell r="F910">
            <v>1015</v>
          </cell>
          <cell r="G910" t="str">
            <v>n/a</v>
          </cell>
          <cell r="K910" t="str">
            <v>Strong</v>
          </cell>
          <cell r="O910">
            <v>5</v>
          </cell>
          <cell r="Q910" t="str">
            <v>n/a</v>
          </cell>
          <cell r="X910" t="str">
            <v/>
          </cell>
          <cell r="Z910" t="str">
            <v>Entry level</v>
          </cell>
          <cell r="AA910">
            <v>5</v>
          </cell>
          <cell r="AB910">
            <v>87</v>
          </cell>
          <cell r="AC910">
            <v>14</v>
          </cell>
          <cell r="AD910" t="str">
            <v>n/a</v>
          </cell>
          <cell r="AE910" t="str">
            <v>n/a</v>
          </cell>
          <cell r="AF910" t="str">
            <v>1</v>
          </cell>
          <cell r="AG910">
            <v>1</v>
          </cell>
          <cell r="AH910">
            <v>4</v>
          </cell>
          <cell r="AI910">
            <v>1</v>
          </cell>
        </row>
        <row r="911">
          <cell r="B911">
            <v>431999</v>
          </cell>
          <cell r="C911" t="str">
            <v>Hospitality Workers (not covered elsewhere)</v>
          </cell>
          <cell r="D911" t="str">
            <v>3,000</v>
          </cell>
          <cell r="E911" t="str">
            <v>28.0</v>
          </cell>
          <cell r="F911">
            <v>1015</v>
          </cell>
          <cell r="G911" t="str">
            <v>n/a</v>
          </cell>
          <cell r="K911" t="str">
            <v>Strong</v>
          </cell>
          <cell r="O911">
            <v>3</v>
          </cell>
          <cell r="Q911" t="str">
            <v>n/a</v>
          </cell>
          <cell r="X911" t="str">
            <v/>
          </cell>
          <cell r="Z911" t="str">
            <v>Entry level</v>
          </cell>
          <cell r="AA911">
            <v>5</v>
          </cell>
          <cell r="AB911">
            <v>33</v>
          </cell>
          <cell r="AC911">
            <v>67</v>
          </cell>
          <cell r="AD911" t="str">
            <v>n/a</v>
          </cell>
          <cell r="AE911" t="str">
            <v>n/a</v>
          </cell>
          <cell r="AF911" t="str">
            <v>1</v>
          </cell>
          <cell r="AG911">
            <v>1</v>
          </cell>
          <cell r="AH911">
            <v>4</v>
          </cell>
          <cell r="AI911">
            <v>7</v>
          </cell>
        </row>
        <row r="912">
          <cell r="B912">
            <v>441211</v>
          </cell>
          <cell r="C912" t="str">
            <v>Emergency Service Workers</v>
          </cell>
          <cell r="D912" t="str">
            <v>1,100</v>
          </cell>
          <cell r="E912" t="str">
            <v>91.0</v>
          </cell>
          <cell r="F912">
            <v>2066</v>
          </cell>
          <cell r="G912" t="str">
            <v>n/a</v>
          </cell>
          <cell r="K912" t="str">
            <v>Moderate</v>
          </cell>
          <cell r="O912">
            <v>9</v>
          </cell>
          <cell r="Q912" t="str">
            <v>n/a</v>
          </cell>
          <cell r="X912" t="str">
            <v/>
          </cell>
          <cell r="Z912" t="str">
            <v>Medium skill</v>
          </cell>
          <cell r="AA912">
            <v>3</v>
          </cell>
          <cell r="AB912">
            <v>81</v>
          </cell>
          <cell r="AC912">
            <v>19</v>
          </cell>
          <cell r="AD912" t="str">
            <v>n/a</v>
          </cell>
          <cell r="AE912" t="str">
            <v>n/a</v>
          </cell>
          <cell r="AF912" t="str">
            <v>5</v>
          </cell>
          <cell r="AG912">
            <v>1</v>
          </cell>
          <cell r="AH912">
            <v>3</v>
          </cell>
          <cell r="AI912">
            <v>2</v>
          </cell>
        </row>
        <row r="913">
          <cell r="B913">
            <v>441212</v>
          </cell>
          <cell r="C913" t="str">
            <v>Fire Fighters</v>
          </cell>
          <cell r="D913" t="str">
            <v>12,200</v>
          </cell>
          <cell r="E913" t="str">
            <v>94.0</v>
          </cell>
          <cell r="F913">
            <v>2066</v>
          </cell>
          <cell r="G913" t="str">
            <v>n/a</v>
          </cell>
          <cell r="K913" t="str">
            <v>Moderate</v>
          </cell>
          <cell r="O913">
            <v>9</v>
          </cell>
          <cell r="Q913" t="str">
            <v>n/a</v>
          </cell>
          <cell r="X913" t="str">
            <v/>
          </cell>
          <cell r="Z913" t="str">
            <v>Medium skill</v>
          </cell>
          <cell r="AA913">
            <v>3</v>
          </cell>
          <cell r="AB913">
            <v>94</v>
          </cell>
          <cell r="AC913">
            <v>6</v>
          </cell>
          <cell r="AD913" t="str">
            <v>n/a</v>
          </cell>
          <cell r="AE913" t="str">
            <v>n/a</v>
          </cell>
          <cell r="AF913" t="str">
            <v>5</v>
          </cell>
          <cell r="AG913">
            <v>3</v>
          </cell>
          <cell r="AH913">
            <v>3</v>
          </cell>
          <cell r="AI913">
            <v>1</v>
          </cell>
        </row>
        <row r="914">
          <cell r="B914">
            <v>441311</v>
          </cell>
          <cell r="C914" t="str">
            <v>Detectives</v>
          </cell>
          <cell r="D914" t="str">
            <v>3,500</v>
          </cell>
          <cell r="E914" t="str">
            <v>93.0</v>
          </cell>
          <cell r="F914">
            <v>2036</v>
          </cell>
          <cell r="G914" t="str">
            <v>n/a</v>
          </cell>
          <cell r="K914" t="str">
            <v>Moderate</v>
          </cell>
          <cell r="O914">
            <v>9</v>
          </cell>
          <cell r="Q914" t="str">
            <v>n/a</v>
          </cell>
          <cell r="X914" t="str">
            <v/>
          </cell>
          <cell r="Z914" t="str">
            <v>High skill</v>
          </cell>
          <cell r="AA914">
            <v>2</v>
          </cell>
          <cell r="AB914">
            <v>75</v>
          </cell>
          <cell r="AC914">
            <v>25</v>
          </cell>
          <cell r="AD914" t="str">
            <v>n/a</v>
          </cell>
          <cell r="AE914" t="str">
            <v>n/a</v>
          </cell>
          <cell r="AF914" t="str">
            <v>4</v>
          </cell>
          <cell r="AG914">
            <v>1</v>
          </cell>
          <cell r="AH914">
            <v>3</v>
          </cell>
          <cell r="AI914">
            <v>3</v>
          </cell>
        </row>
        <row r="915">
          <cell r="B915">
            <v>441312</v>
          </cell>
          <cell r="C915" t="str">
            <v>Police Officers</v>
          </cell>
          <cell r="D915" t="str">
            <v>48,200</v>
          </cell>
          <cell r="E915" t="str">
            <v>93.0</v>
          </cell>
          <cell r="F915">
            <v>2036</v>
          </cell>
          <cell r="G915" t="str">
            <v>n/a</v>
          </cell>
          <cell r="K915" t="str">
            <v>Moderate</v>
          </cell>
          <cell r="O915">
            <v>9</v>
          </cell>
          <cell r="Q915" t="str">
            <v>n/a</v>
          </cell>
          <cell r="X915" t="str">
            <v/>
          </cell>
          <cell r="Z915" t="str">
            <v>High skill</v>
          </cell>
          <cell r="AA915">
            <v>2</v>
          </cell>
          <cell r="AB915">
            <v>73</v>
          </cell>
          <cell r="AC915">
            <v>27</v>
          </cell>
          <cell r="AD915" t="str">
            <v>n/a</v>
          </cell>
          <cell r="AE915" t="str">
            <v>n/a</v>
          </cell>
          <cell r="AF915" t="str">
            <v>4</v>
          </cell>
          <cell r="AG915">
            <v>4</v>
          </cell>
          <cell r="AH915">
            <v>3</v>
          </cell>
          <cell r="AI915">
            <v>3</v>
          </cell>
        </row>
        <row r="916">
          <cell r="B916">
            <v>442211</v>
          </cell>
          <cell r="C916" t="str">
            <v>Alarm, Security and Surveillance Monitors</v>
          </cell>
          <cell r="D916" t="str">
            <v>910</v>
          </cell>
          <cell r="E916" t="str">
            <v>83.0</v>
          </cell>
          <cell r="F916">
            <v>1318</v>
          </cell>
          <cell r="G916" t="str">
            <v>n/a</v>
          </cell>
          <cell r="K916" t="str">
            <v>Moderate</v>
          </cell>
          <cell r="O916">
            <v>8</v>
          </cell>
          <cell r="Q916" t="str">
            <v>n/a</v>
          </cell>
          <cell r="X916" t="str">
            <v/>
          </cell>
          <cell r="Z916" t="str">
            <v>Entry level</v>
          </cell>
          <cell r="AA916">
            <v>5</v>
          </cell>
          <cell r="AB916">
            <v>72</v>
          </cell>
          <cell r="AC916">
            <v>29</v>
          </cell>
          <cell r="AD916" t="str">
            <v>n/a</v>
          </cell>
          <cell r="AE916" t="str">
            <v>n/a</v>
          </cell>
          <cell r="AF916" t="str">
            <v>3</v>
          </cell>
          <cell r="AG916">
            <v>1</v>
          </cell>
          <cell r="AH916">
            <v>3</v>
          </cell>
          <cell r="AI916">
            <v>3</v>
          </cell>
        </row>
        <row r="917">
          <cell r="B917">
            <v>442212</v>
          </cell>
          <cell r="C917" t="str">
            <v>Armoured Car Escorts</v>
          </cell>
          <cell r="D917" t="str">
            <v>570</v>
          </cell>
          <cell r="E917" t="str">
            <v>74.0</v>
          </cell>
          <cell r="F917">
            <v>1318</v>
          </cell>
          <cell r="G917" t="str">
            <v>n/a</v>
          </cell>
          <cell r="K917" t="str">
            <v>Moderate</v>
          </cell>
          <cell r="O917">
            <v>7</v>
          </cell>
          <cell r="Q917" t="str">
            <v>n/a</v>
          </cell>
          <cell r="X917" t="str">
            <v/>
          </cell>
          <cell r="Z917" t="str">
            <v>Entry level</v>
          </cell>
          <cell r="AA917">
            <v>5</v>
          </cell>
          <cell r="AB917">
            <v>90</v>
          </cell>
          <cell r="AC917">
            <v>11</v>
          </cell>
          <cell r="AD917" t="str">
            <v>n/a</v>
          </cell>
          <cell r="AE917" t="str">
            <v>n/a</v>
          </cell>
          <cell r="AF917" t="str">
            <v>3</v>
          </cell>
          <cell r="AG917">
            <v>1</v>
          </cell>
          <cell r="AH917">
            <v>3</v>
          </cell>
          <cell r="AI917">
            <v>1</v>
          </cell>
        </row>
        <row r="918">
          <cell r="B918">
            <v>442213</v>
          </cell>
          <cell r="C918" t="str">
            <v>Crowd Controllers</v>
          </cell>
          <cell r="D918" t="str">
            <v>590</v>
          </cell>
          <cell r="E918" t="str">
            <v>20.0</v>
          </cell>
          <cell r="F918">
            <v>1318</v>
          </cell>
          <cell r="G918" t="str">
            <v>n/a</v>
          </cell>
          <cell r="K918" t="str">
            <v>Moderate</v>
          </cell>
          <cell r="O918">
            <v>2</v>
          </cell>
          <cell r="Q918" t="str">
            <v>n/a</v>
          </cell>
          <cell r="X918" t="str">
            <v/>
          </cell>
          <cell r="Z918" t="str">
            <v>Lower skill</v>
          </cell>
          <cell r="AA918">
            <v>4</v>
          </cell>
          <cell r="AB918">
            <v>84</v>
          </cell>
          <cell r="AC918">
            <v>17</v>
          </cell>
          <cell r="AD918" t="str">
            <v>n/a</v>
          </cell>
          <cell r="AE918" t="str">
            <v>n/a</v>
          </cell>
          <cell r="AF918" t="str">
            <v>3</v>
          </cell>
          <cell r="AG918">
            <v>1</v>
          </cell>
          <cell r="AH918">
            <v>3</v>
          </cell>
          <cell r="AI918">
            <v>2</v>
          </cell>
        </row>
        <row r="919">
          <cell r="B919">
            <v>442214</v>
          </cell>
          <cell r="C919" t="str">
            <v>Private Investigators</v>
          </cell>
          <cell r="D919" t="str">
            <v>700</v>
          </cell>
          <cell r="E919" t="str">
            <v>59.0</v>
          </cell>
          <cell r="F919">
            <v>1318</v>
          </cell>
          <cell r="G919" t="str">
            <v>n/a</v>
          </cell>
          <cell r="K919" t="str">
            <v>Moderate</v>
          </cell>
          <cell r="O919">
            <v>6</v>
          </cell>
          <cell r="Q919" t="str">
            <v>n/a</v>
          </cell>
          <cell r="X919" t="str">
            <v/>
          </cell>
          <cell r="Z919" t="str">
            <v>Lower skill</v>
          </cell>
          <cell r="AA919">
            <v>4</v>
          </cell>
          <cell r="AB919">
            <v>71</v>
          </cell>
          <cell r="AC919">
            <v>28</v>
          </cell>
          <cell r="AD919" t="str">
            <v>n/a</v>
          </cell>
          <cell r="AE919" t="str">
            <v>n/a</v>
          </cell>
          <cell r="AF919" t="str">
            <v>3</v>
          </cell>
          <cell r="AG919">
            <v>1</v>
          </cell>
          <cell r="AH919">
            <v>3</v>
          </cell>
          <cell r="AI919">
            <v>3</v>
          </cell>
        </row>
        <row r="920">
          <cell r="B920">
            <v>442215</v>
          </cell>
          <cell r="C920" t="str">
            <v>Retail Loss Prevention Officers</v>
          </cell>
          <cell r="D920" t="str">
            <v>1,300</v>
          </cell>
          <cell r="E920" t="str">
            <v>33.0</v>
          </cell>
          <cell r="F920">
            <v>1318</v>
          </cell>
          <cell r="G920" t="str">
            <v>n/a</v>
          </cell>
          <cell r="K920" t="str">
            <v>Moderate</v>
          </cell>
          <cell r="O920">
            <v>3</v>
          </cell>
          <cell r="Q920" t="str">
            <v>n/a</v>
          </cell>
          <cell r="X920" t="str">
            <v/>
          </cell>
          <cell r="Z920" t="str">
            <v>Entry level</v>
          </cell>
          <cell r="AA920">
            <v>5</v>
          </cell>
          <cell r="AB920">
            <v>38</v>
          </cell>
          <cell r="AC920">
            <v>61</v>
          </cell>
          <cell r="AD920" t="str">
            <v>n/a</v>
          </cell>
          <cell r="AE920" t="str">
            <v>n/a</v>
          </cell>
          <cell r="AF920" t="str">
            <v>3</v>
          </cell>
          <cell r="AG920">
            <v>1</v>
          </cell>
          <cell r="AH920">
            <v>3</v>
          </cell>
          <cell r="AI920">
            <v>6</v>
          </cell>
        </row>
        <row r="921">
          <cell r="B921">
            <v>442216</v>
          </cell>
          <cell r="C921" t="str">
            <v>Security Consultants</v>
          </cell>
          <cell r="D921" t="str">
            <v>1,100</v>
          </cell>
          <cell r="E921" t="str">
            <v>87.0</v>
          </cell>
          <cell r="F921">
            <v>1318</v>
          </cell>
          <cell r="G921" t="str">
            <v>n/a</v>
          </cell>
          <cell r="K921" t="str">
            <v>Moderate</v>
          </cell>
          <cell r="O921">
            <v>9</v>
          </cell>
          <cell r="Q921" t="str">
            <v>n/a</v>
          </cell>
          <cell r="X921" t="str">
            <v/>
          </cell>
          <cell r="Z921" t="str">
            <v>Medium skill</v>
          </cell>
          <cell r="AA921">
            <v>3</v>
          </cell>
          <cell r="AB921">
            <v>84</v>
          </cell>
          <cell r="AC921">
            <v>16</v>
          </cell>
          <cell r="AD921" t="str">
            <v>n/a</v>
          </cell>
          <cell r="AE921" t="str">
            <v>n/a</v>
          </cell>
          <cell r="AF921" t="str">
            <v>3</v>
          </cell>
          <cell r="AG921">
            <v>1</v>
          </cell>
          <cell r="AH921">
            <v>3</v>
          </cell>
          <cell r="AI921">
            <v>2</v>
          </cell>
        </row>
        <row r="922">
          <cell r="B922">
            <v>442217</v>
          </cell>
          <cell r="C922" t="str">
            <v>Security Officers</v>
          </cell>
          <cell r="D922" t="str">
            <v>39,900</v>
          </cell>
          <cell r="E922" t="str">
            <v>69.0</v>
          </cell>
          <cell r="F922">
            <v>1318</v>
          </cell>
          <cell r="G922" t="str">
            <v>n/a</v>
          </cell>
          <cell r="K922" t="str">
            <v>Moderate</v>
          </cell>
          <cell r="O922">
            <v>7</v>
          </cell>
          <cell r="Q922" t="str">
            <v>n/a</v>
          </cell>
          <cell r="X922" t="str">
            <v/>
          </cell>
          <cell r="Z922" t="str">
            <v>Lower skill</v>
          </cell>
          <cell r="AA922">
            <v>4</v>
          </cell>
          <cell r="AB922">
            <v>86</v>
          </cell>
          <cell r="AC922">
            <v>14</v>
          </cell>
          <cell r="AD922" t="str">
            <v>n/a</v>
          </cell>
          <cell r="AE922" t="str">
            <v>n/a</v>
          </cell>
          <cell r="AF922" t="str">
            <v>3</v>
          </cell>
          <cell r="AG922">
            <v>4</v>
          </cell>
          <cell r="AH922">
            <v>3</v>
          </cell>
          <cell r="AI922">
            <v>1</v>
          </cell>
        </row>
        <row r="923">
          <cell r="B923">
            <v>442299</v>
          </cell>
          <cell r="C923" t="str">
            <v>Other Security Workers</v>
          </cell>
          <cell r="D923" t="str">
            <v>360</v>
          </cell>
          <cell r="E923" t="str">
            <v>85.0</v>
          </cell>
          <cell r="F923">
            <v>1318</v>
          </cell>
          <cell r="G923" t="str">
            <v>n/a</v>
          </cell>
          <cell r="K923" t="str">
            <v>Moderate</v>
          </cell>
          <cell r="O923">
            <v>9</v>
          </cell>
          <cell r="Q923" t="str">
            <v>n/a</v>
          </cell>
          <cell r="X923" t="str">
            <v/>
          </cell>
          <cell r="Z923" t="str">
            <v>Entry level</v>
          </cell>
          <cell r="AA923">
            <v>5</v>
          </cell>
          <cell r="AB923">
            <v>69</v>
          </cell>
          <cell r="AC923">
            <v>29</v>
          </cell>
          <cell r="AD923" t="str">
            <v>n/a</v>
          </cell>
          <cell r="AE923" t="str">
            <v>n/a</v>
          </cell>
          <cell r="AF923" t="str">
            <v>3</v>
          </cell>
          <cell r="AG923">
            <v>1</v>
          </cell>
          <cell r="AH923">
            <v>3</v>
          </cell>
          <cell r="AI923">
            <v>3</v>
          </cell>
        </row>
        <row r="924">
          <cell r="B924">
            <v>451311</v>
          </cell>
          <cell r="C924" t="str">
            <v>Funeral Directors</v>
          </cell>
          <cell r="D924" t="str">
            <v>2,700</v>
          </cell>
          <cell r="E924" t="str">
            <v>78.0</v>
          </cell>
          <cell r="F924">
            <v>1275</v>
          </cell>
          <cell r="G924" t="str">
            <v>n/a</v>
          </cell>
          <cell r="K924" t="str">
            <v>Moderate</v>
          </cell>
          <cell r="O924">
            <v>8</v>
          </cell>
          <cell r="Q924" t="str">
            <v>n/a</v>
          </cell>
          <cell r="X924" t="str">
            <v/>
          </cell>
          <cell r="Z924" t="str">
            <v>High skill</v>
          </cell>
          <cell r="AA924">
            <v>2</v>
          </cell>
          <cell r="AB924">
            <v>54</v>
          </cell>
          <cell r="AC924">
            <v>46</v>
          </cell>
          <cell r="AD924" t="str">
            <v>n/a</v>
          </cell>
          <cell r="AE924" t="str">
            <v>n/a</v>
          </cell>
          <cell r="AF924" t="str">
            <v>2</v>
          </cell>
          <cell r="AG924">
            <v>1</v>
          </cell>
          <cell r="AH924">
            <v>3</v>
          </cell>
          <cell r="AI924">
            <v>5</v>
          </cell>
        </row>
        <row r="925">
          <cell r="B925">
            <v>451399</v>
          </cell>
          <cell r="C925" t="str">
            <v>Funeral Workers (Other)</v>
          </cell>
          <cell r="D925" t="str">
            <v>810</v>
          </cell>
          <cell r="E925" t="str">
            <v>47.0</v>
          </cell>
          <cell r="F925">
            <v>1275</v>
          </cell>
          <cell r="G925" t="str">
            <v>n/a</v>
          </cell>
          <cell r="K925" t="str">
            <v>Moderate</v>
          </cell>
          <cell r="O925">
            <v>5</v>
          </cell>
          <cell r="Q925" t="str">
            <v>n/a</v>
          </cell>
          <cell r="X925" t="str">
            <v/>
          </cell>
          <cell r="Z925" t="str">
            <v>Medium skill</v>
          </cell>
          <cell r="AA925">
            <v>3</v>
          </cell>
          <cell r="AB925">
            <v>58</v>
          </cell>
          <cell r="AC925">
            <v>42</v>
          </cell>
          <cell r="AD925" t="str">
            <v>n/a</v>
          </cell>
          <cell r="AE925" t="str">
            <v>n/a</v>
          </cell>
          <cell r="AF925" t="str">
            <v>2</v>
          </cell>
          <cell r="AG925">
            <v>1</v>
          </cell>
          <cell r="AH925">
            <v>3</v>
          </cell>
          <cell r="AI925">
            <v>4</v>
          </cell>
        </row>
        <row r="926">
          <cell r="B926">
            <v>451411</v>
          </cell>
          <cell r="C926" t="str">
            <v>Gallery and Museum Guides</v>
          </cell>
          <cell r="D926" t="str">
            <v>1,200</v>
          </cell>
          <cell r="E926" t="str">
            <v>29.0</v>
          </cell>
          <cell r="F926">
            <v>1374</v>
          </cell>
          <cell r="G926" t="str">
            <v>n/a</v>
          </cell>
          <cell r="K926" t="str">
            <v>Stable</v>
          </cell>
          <cell r="O926">
            <v>3</v>
          </cell>
          <cell r="Q926" t="str">
            <v>n/a</v>
          </cell>
          <cell r="X926" t="str">
            <v/>
          </cell>
          <cell r="Z926" t="str">
            <v>Lower skill</v>
          </cell>
          <cell r="AA926">
            <v>4</v>
          </cell>
          <cell r="AB926">
            <v>30</v>
          </cell>
          <cell r="AC926">
            <v>70</v>
          </cell>
          <cell r="AD926" t="str">
            <v>n/a</v>
          </cell>
          <cell r="AE926" t="str">
            <v>n/a</v>
          </cell>
          <cell r="AF926" t="str">
            <v>3</v>
          </cell>
          <cell r="AG926">
            <v>1</v>
          </cell>
          <cell r="AH926">
            <v>2</v>
          </cell>
          <cell r="AI926">
            <v>7</v>
          </cell>
        </row>
        <row r="927">
          <cell r="B927">
            <v>451412</v>
          </cell>
          <cell r="C927" t="str">
            <v>Tour Guides</v>
          </cell>
          <cell r="D927" t="str">
            <v>4,700</v>
          </cell>
          <cell r="E927" t="str">
            <v>47.0</v>
          </cell>
          <cell r="F927">
            <v>1374</v>
          </cell>
          <cell r="G927" t="str">
            <v>n/a</v>
          </cell>
          <cell r="K927" t="str">
            <v>Stable</v>
          </cell>
          <cell r="O927">
            <v>5</v>
          </cell>
          <cell r="Q927" t="str">
            <v>n/a</v>
          </cell>
          <cell r="X927" t="str">
            <v/>
          </cell>
          <cell r="Z927" t="str">
            <v>Medium skill</v>
          </cell>
          <cell r="AA927">
            <v>3</v>
          </cell>
          <cell r="AB927">
            <v>57</v>
          </cell>
          <cell r="AC927">
            <v>43</v>
          </cell>
          <cell r="AD927" t="str">
            <v>n/a</v>
          </cell>
          <cell r="AE927" t="str">
            <v>n/a</v>
          </cell>
          <cell r="AF927" t="str">
            <v>3</v>
          </cell>
          <cell r="AG927">
            <v>1</v>
          </cell>
          <cell r="AH927">
            <v>2</v>
          </cell>
          <cell r="AI927">
            <v>4</v>
          </cell>
        </row>
        <row r="928">
          <cell r="B928">
            <v>451511</v>
          </cell>
          <cell r="C928" t="str">
            <v>Natural Remedy Consultants</v>
          </cell>
          <cell r="D928" t="str">
            <v>4,300</v>
          </cell>
          <cell r="E928" t="str">
            <v>26.0</v>
          </cell>
          <cell r="F928" t="str">
            <v>n/a</v>
          </cell>
          <cell r="G928" t="str">
            <v>n/a</v>
          </cell>
          <cell r="K928" t="str">
            <v>Moderate</v>
          </cell>
          <cell r="O928">
            <v>3</v>
          </cell>
          <cell r="Q928" t="str">
            <v>n/a</v>
          </cell>
          <cell r="X928" t="str">
            <v/>
          </cell>
          <cell r="Z928" t="str">
            <v>Lower skill</v>
          </cell>
          <cell r="AA928">
            <v>4</v>
          </cell>
          <cell r="AB928">
            <v>20</v>
          </cell>
          <cell r="AC928">
            <v>80</v>
          </cell>
          <cell r="AD928" t="str">
            <v>n/a</v>
          </cell>
          <cell r="AE928" t="str">
            <v>n/a</v>
          </cell>
          <cell r="AF928" t="str">
            <v>n/a</v>
          </cell>
          <cell r="AG928">
            <v>1</v>
          </cell>
          <cell r="AH928">
            <v>3</v>
          </cell>
          <cell r="AI928">
            <v>8</v>
          </cell>
        </row>
        <row r="929">
          <cell r="B929">
            <v>451512</v>
          </cell>
          <cell r="C929" t="str">
            <v>Weight Loss Consultants</v>
          </cell>
          <cell r="D929" t="str">
            <v>540</v>
          </cell>
          <cell r="E929" t="str">
            <v>23.0</v>
          </cell>
          <cell r="F929" t="str">
            <v>n/a</v>
          </cell>
          <cell r="G929" t="str">
            <v>n/a</v>
          </cell>
          <cell r="K929" t="str">
            <v>Moderate</v>
          </cell>
          <cell r="O929">
            <v>2</v>
          </cell>
          <cell r="Q929" t="str">
            <v>n/a</v>
          </cell>
          <cell r="X929" t="str">
            <v/>
          </cell>
          <cell r="Z929" t="str">
            <v>Lower skill</v>
          </cell>
          <cell r="AA929">
            <v>4</v>
          </cell>
          <cell r="AB929">
            <v>5</v>
          </cell>
          <cell r="AC929">
            <v>95</v>
          </cell>
          <cell r="AD929" t="str">
            <v>n/a</v>
          </cell>
          <cell r="AE929" t="str">
            <v>n/a</v>
          </cell>
          <cell r="AF929" t="str">
            <v>n/a</v>
          </cell>
          <cell r="AG929">
            <v>1</v>
          </cell>
          <cell r="AH929">
            <v>3</v>
          </cell>
          <cell r="AI929">
            <v>9</v>
          </cell>
        </row>
        <row r="930">
          <cell r="B930">
            <v>451513</v>
          </cell>
          <cell r="C930" t="str">
            <v>Herbalists (Western)</v>
          </cell>
          <cell r="D930" t="str">
            <v>150</v>
          </cell>
          <cell r="E930" t="str">
            <v>35.0</v>
          </cell>
          <cell r="F930" t="str">
            <v>n/a</v>
          </cell>
          <cell r="G930" t="str">
            <v>n/a</v>
          </cell>
          <cell r="K930" t="str">
            <v>Moderate</v>
          </cell>
          <cell r="O930">
            <v>4</v>
          </cell>
          <cell r="Q930" t="str">
            <v>n/a</v>
          </cell>
          <cell r="X930" t="str">
            <v/>
          </cell>
          <cell r="Z930" t="str">
            <v>Lower skill</v>
          </cell>
          <cell r="AA930">
            <v>4</v>
          </cell>
          <cell r="AB930">
            <v>16</v>
          </cell>
          <cell r="AC930">
            <v>82</v>
          </cell>
          <cell r="AD930" t="str">
            <v>n/a</v>
          </cell>
          <cell r="AE930" t="str">
            <v>n/a</v>
          </cell>
          <cell r="AF930" t="str">
            <v>n/a</v>
          </cell>
          <cell r="AG930">
            <v>1</v>
          </cell>
          <cell r="AH930">
            <v>3</v>
          </cell>
          <cell r="AI930">
            <v>8</v>
          </cell>
        </row>
        <row r="931">
          <cell r="B931">
            <v>451611</v>
          </cell>
          <cell r="C931" t="str">
            <v>Tourist Information Officers</v>
          </cell>
          <cell r="D931" t="str">
            <v>1,400</v>
          </cell>
          <cell r="E931" t="str">
            <v>50.0</v>
          </cell>
          <cell r="F931">
            <v>1318</v>
          </cell>
          <cell r="G931" t="str">
            <v>n/a</v>
          </cell>
          <cell r="K931" t="str">
            <v>Stable</v>
          </cell>
          <cell r="O931">
            <v>5</v>
          </cell>
          <cell r="Q931" t="str">
            <v>n/a</v>
          </cell>
          <cell r="X931" t="str">
            <v/>
          </cell>
          <cell r="Z931" t="str">
            <v>Lower skill</v>
          </cell>
          <cell r="AA931">
            <v>4</v>
          </cell>
          <cell r="AB931">
            <v>21</v>
          </cell>
          <cell r="AC931">
            <v>79</v>
          </cell>
          <cell r="AD931" t="str">
            <v>n/a</v>
          </cell>
          <cell r="AE931" t="str">
            <v>n/a</v>
          </cell>
          <cell r="AF931" t="str">
            <v>3</v>
          </cell>
          <cell r="AG931">
            <v>1</v>
          </cell>
          <cell r="AH931">
            <v>2</v>
          </cell>
          <cell r="AI931">
            <v>8</v>
          </cell>
        </row>
        <row r="932">
          <cell r="B932">
            <v>451612</v>
          </cell>
          <cell r="C932" t="str">
            <v>Travel Consultants</v>
          </cell>
          <cell r="D932" t="str">
            <v>19,800</v>
          </cell>
          <cell r="E932" t="str">
            <v>73.0</v>
          </cell>
          <cell r="F932">
            <v>1318</v>
          </cell>
          <cell r="G932" t="str">
            <v>n/a</v>
          </cell>
          <cell r="K932" t="str">
            <v>Stable</v>
          </cell>
          <cell r="O932">
            <v>7</v>
          </cell>
          <cell r="Q932" t="str">
            <v>n/a</v>
          </cell>
          <cell r="X932" t="str">
            <v/>
          </cell>
          <cell r="Z932" t="str">
            <v>Medium skill</v>
          </cell>
          <cell r="AA932">
            <v>3</v>
          </cell>
          <cell r="AB932">
            <v>20</v>
          </cell>
          <cell r="AC932">
            <v>80</v>
          </cell>
          <cell r="AD932" t="str">
            <v>n/a</v>
          </cell>
          <cell r="AE932" t="str">
            <v>n/a</v>
          </cell>
          <cell r="AF932" t="str">
            <v>3</v>
          </cell>
          <cell r="AG932">
            <v>3</v>
          </cell>
          <cell r="AH932">
            <v>2</v>
          </cell>
          <cell r="AI932">
            <v>8</v>
          </cell>
        </row>
        <row r="933">
          <cell r="B933">
            <v>451711</v>
          </cell>
          <cell r="C933" t="str">
            <v>Flight Attendants</v>
          </cell>
          <cell r="D933" t="str">
            <v>8,500</v>
          </cell>
          <cell r="E933" t="str">
            <v>51.0</v>
          </cell>
          <cell r="F933">
            <v>1340</v>
          </cell>
          <cell r="G933" t="str">
            <v>n/a</v>
          </cell>
          <cell r="K933" t="str">
            <v>Moderate</v>
          </cell>
          <cell r="O933">
            <v>5</v>
          </cell>
          <cell r="Q933" t="str">
            <v>n/a</v>
          </cell>
          <cell r="X933" t="str">
            <v/>
          </cell>
          <cell r="Z933" t="str">
            <v>Medium skill</v>
          </cell>
          <cell r="AA933">
            <v>3</v>
          </cell>
          <cell r="AB933">
            <v>26</v>
          </cell>
          <cell r="AC933">
            <v>74</v>
          </cell>
          <cell r="AD933" t="str">
            <v>n/a</v>
          </cell>
          <cell r="AE933" t="str">
            <v>n/a</v>
          </cell>
          <cell r="AF933" t="str">
            <v>3</v>
          </cell>
          <cell r="AG933">
            <v>2</v>
          </cell>
          <cell r="AH933">
            <v>3</v>
          </cell>
          <cell r="AI933">
            <v>7</v>
          </cell>
        </row>
        <row r="934">
          <cell r="B934">
            <v>451799</v>
          </cell>
          <cell r="C934" t="str">
            <v>Other Travel Attendants</v>
          </cell>
          <cell r="D934" t="str">
            <v>620</v>
          </cell>
          <cell r="E934" t="str">
            <v>73.0</v>
          </cell>
          <cell r="F934">
            <v>1340</v>
          </cell>
          <cell r="G934" t="str">
            <v>n/a</v>
          </cell>
          <cell r="K934" t="str">
            <v>Moderate</v>
          </cell>
          <cell r="O934">
            <v>7</v>
          </cell>
          <cell r="Q934" t="str">
            <v>n/a</v>
          </cell>
          <cell r="X934" t="str">
            <v/>
          </cell>
          <cell r="Z934" t="str">
            <v>Lower skill</v>
          </cell>
          <cell r="AA934">
            <v>4</v>
          </cell>
          <cell r="AB934">
            <v>37</v>
          </cell>
          <cell r="AC934">
            <v>63</v>
          </cell>
          <cell r="AD934" t="str">
            <v>n/a</v>
          </cell>
          <cell r="AE934" t="str">
            <v>n/a</v>
          </cell>
          <cell r="AF934" t="str">
            <v>3</v>
          </cell>
          <cell r="AG934">
            <v>1</v>
          </cell>
          <cell r="AH934">
            <v>3</v>
          </cell>
          <cell r="AI934">
            <v>6</v>
          </cell>
        </row>
        <row r="935">
          <cell r="B935">
            <v>451811</v>
          </cell>
          <cell r="C935" t="str">
            <v>Civil Celebrants</v>
          </cell>
          <cell r="D935" t="str">
            <v>1,000</v>
          </cell>
          <cell r="E935" t="str">
            <v>20.0</v>
          </cell>
          <cell r="F935">
            <v>1163</v>
          </cell>
          <cell r="G935" t="str">
            <v>n/a</v>
          </cell>
          <cell r="K935" t="str">
            <v>Moderate</v>
          </cell>
          <cell r="O935">
            <v>2</v>
          </cell>
          <cell r="Q935" t="str">
            <v>n/a</v>
          </cell>
          <cell r="X935" t="str">
            <v/>
          </cell>
          <cell r="Z935" t="str">
            <v>Medium skill</v>
          </cell>
          <cell r="AA935">
            <v>3</v>
          </cell>
          <cell r="AB935">
            <v>22</v>
          </cell>
          <cell r="AC935">
            <v>78</v>
          </cell>
          <cell r="AD935" t="str">
            <v>n/a</v>
          </cell>
          <cell r="AE935" t="str">
            <v>n/a</v>
          </cell>
          <cell r="AF935" t="str">
            <v>2</v>
          </cell>
          <cell r="AG935">
            <v>1</v>
          </cell>
          <cell r="AH935">
            <v>3</v>
          </cell>
          <cell r="AI935">
            <v>8</v>
          </cell>
        </row>
        <row r="936">
          <cell r="B936">
            <v>451812</v>
          </cell>
          <cell r="C936" t="str">
            <v>Hair and Beauty Salon Assistants</v>
          </cell>
          <cell r="D936" t="str">
            <v>900</v>
          </cell>
          <cell r="E936" t="str">
            <v>12.0</v>
          </cell>
          <cell r="F936">
            <v>1163</v>
          </cell>
          <cell r="G936" t="str">
            <v>n/a</v>
          </cell>
          <cell r="K936" t="str">
            <v>Moderate</v>
          </cell>
          <cell r="O936">
            <v>1</v>
          </cell>
          <cell r="Q936" t="str">
            <v>n/a</v>
          </cell>
          <cell r="X936" t="str">
            <v/>
          </cell>
          <cell r="Z936" t="str">
            <v>Entry level</v>
          </cell>
          <cell r="AA936">
            <v>5</v>
          </cell>
          <cell r="AB936">
            <v>7</v>
          </cell>
          <cell r="AC936">
            <v>93</v>
          </cell>
          <cell r="AD936" t="str">
            <v>n/a</v>
          </cell>
          <cell r="AE936" t="str">
            <v>n/a</v>
          </cell>
          <cell r="AF936" t="str">
            <v>2</v>
          </cell>
          <cell r="AG936">
            <v>1</v>
          </cell>
          <cell r="AH936">
            <v>3</v>
          </cell>
          <cell r="AI936">
            <v>9</v>
          </cell>
        </row>
        <row r="937">
          <cell r="B937">
            <v>451814</v>
          </cell>
          <cell r="C937" t="str">
            <v>Body Artists</v>
          </cell>
          <cell r="D937" t="str">
            <v>2,500</v>
          </cell>
          <cell r="E937" t="str">
            <v>57.0</v>
          </cell>
          <cell r="F937">
            <v>1163</v>
          </cell>
          <cell r="G937" t="str">
            <v>n/a</v>
          </cell>
          <cell r="K937" t="str">
            <v>Moderate</v>
          </cell>
          <cell r="O937">
            <v>6</v>
          </cell>
          <cell r="Q937" t="str">
            <v>n/a</v>
          </cell>
          <cell r="X937" t="str">
            <v/>
          </cell>
          <cell r="Z937" t="str">
            <v>Lower skill</v>
          </cell>
          <cell r="AA937">
            <v>4</v>
          </cell>
          <cell r="AB937">
            <v>58</v>
          </cell>
          <cell r="AC937">
            <v>42</v>
          </cell>
          <cell r="AD937" t="str">
            <v>n/a</v>
          </cell>
          <cell r="AE937" t="str">
            <v>n/a</v>
          </cell>
          <cell r="AF937" t="str">
            <v>2</v>
          </cell>
          <cell r="AG937">
            <v>1</v>
          </cell>
          <cell r="AH937">
            <v>3</v>
          </cell>
          <cell r="AI937">
            <v>4</v>
          </cell>
        </row>
        <row r="938">
          <cell r="B938">
            <v>451815</v>
          </cell>
          <cell r="C938" t="str">
            <v>First Aid Trainers</v>
          </cell>
          <cell r="D938" t="str">
            <v>860</v>
          </cell>
          <cell r="E938" t="str">
            <v>32.0</v>
          </cell>
          <cell r="F938">
            <v>1163</v>
          </cell>
          <cell r="G938" t="str">
            <v>n/a</v>
          </cell>
          <cell r="K938" t="str">
            <v>Moderate</v>
          </cell>
          <cell r="O938">
            <v>3</v>
          </cell>
          <cell r="Q938" t="str">
            <v>n/a</v>
          </cell>
          <cell r="X938" t="str">
            <v/>
          </cell>
          <cell r="Z938" t="str">
            <v>Medium skill</v>
          </cell>
          <cell r="AA938">
            <v>3</v>
          </cell>
          <cell r="AB938">
            <v>50</v>
          </cell>
          <cell r="AC938">
            <v>50</v>
          </cell>
          <cell r="AD938" t="str">
            <v>n/a</v>
          </cell>
          <cell r="AE938" t="str">
            <v>n/a</v>
          </cell>
          <cell r="AF938" t="str">
            <v>2</v>
          </cell>
          <cell r="AG938">
            <v>1</v>
          </cell>
          <cell r="AH938">
            <v>3</v>
          </cell>
          <cell r="AI938">
            <v>5</v>
          </cell>
        </row>
        <row r="939">
          <cell r="B939">
            <v>451816</v>
          </cell>
          <cell r="C939" t="str">
            <v>Religious Assistants</v>
          </cell>
          <cell r="D939" t="str">
            <v>2,100</v>
          </cell>
          <cell r="E939" t="str">
            <v>36.0</v>
          </cell>
          <cell r="F939">
            <v>1163</v>
          </cell>
          <cell r="G939" t="str">
            <v>n/a</v>
          </cell>
          <cell r="K939" t="str">
            <v>Moderate</v>
          </cell>
          <cell r="O939">
            <v>4</v>
          </cell>
          <cell r="Q939" t="str">
            <v>n/a</v>
          </cell>
          <cell r="X939" t="str">
            <v/>
          </cell>
          <cell r="Z939" t="str">
            <v>Lower skill</v>
          </cell>
          <cell r="AA939">
            <v>4</v>
          </cell>
          <cell r="AB939">
            <v>32</v>
          </cell>
          <cell r="AC939">
            <v>69</v>
          </cell>
          <cell r="AD939" t="str">
            <v>n/a</v>
          </cell>
          <cell r="AE939" t="str">
            <v>n/a</v>
          </cell>
          <cell r="AF939" t="str">
            <v>2</v>
          </cell>
          <cell r="AG939">
            <v>1</v>
          </cell>
          <cell r="AH939">
            <v>3</v>
          </cell>
          <cell r="AI939">
            <v>7</v>
          </cell>
        </row>
        <row r="940">
          <cell r="B940">
            <v>451899</v>
          </cell>
          <cell r="C940" t="str">
            <v>Personal Service Workers (not covered elsewhere)</v>
          </cell>
          <cell r="D940" t="str">
            <v>5,200</v>
          </cell>
          <cell r="E940" t="str">
            <v>29.0</v>
          </cell>
          <cell r="F940">
            <v>1163</v>
          </cell>
          <cell r="G940" t="str">
            <v>n/a</v>
          </cell>
          <cell r="K940" t="str">
            <v>Moderate</v>
          </cell>
          <cell r="O940">
            <v>3</v>
          </cell>
          <cell r="Q940" t="str">
            <v>n/a</v>
          </cell>
          <cell r="X940" t="str">
            <v/>
          </cell>
          <cell r="Z940" t="str">
            <v>Lower skill</v>
          </cell>
          <cell r="AA940">
            <v>4</v>
          </cell>
          <cell r="AB940">
            <v>26</v>
          </cell>
          <cell r="AC940">
            <v>74</v>
          </cell>
          <cell r="AD940" t="str">
            <v>n/a</v>
          </cell>
          <cell r="AE940" t="str">
            <v>n/a</v>
          </cell>
          <cell r="AF940" t="str">
            <v>2</v>
          </cell>
          <cell r="AG940">
            <v>2</v>
          </cell>
          <cell r="AH940">
            <v>3</v>
          </cell>
          <cell r="AI940">
            <v>7</v>
          </cell>
        </row>
        <row r="941">
          <cell r="B941">
            <v>452211</v>
          </cell>
          <cell r="C941" t="str">
            <v>Bungy Jump Masters</v>
          </cell>
          <cell r="D941" t="str">
            <v>10</v>
          </cell>
          <cell r="E941" t="str">
            <v>100</v>
          </cell>
          <cell r="F941">
            <v>1265</v>
          </cell>
          <cell r="G941" t="str">
            <v>n/a</v>
          </cell>
          <cell r="K941" t="str">
            <v>Very strong</v>
          </cell>
          <cell r="O941">
            <v>10</v>
          </cell>
          <cell r="Q941" t="str">
            <v>n/a</v>
          </cell>
          <cell r="X941" t="str">
            <v/>
          </cell>
          <cell r="Z941" t="str">
            <v>High skill</v>
          </cell>
          <cell r="AA941">
            <v>2</v>
          </cell>
          <cell r="AB941">
            <v>100</v>
          </cell>
          <cell r="AC941">
            <v>0</v>
          </cell>
          <cell r="AD941" t="str">
            <v>n/a</v>
          </cell>
          <cell r="AE941" t="str">
            <v>n/a</v>
          </cell>
          <cell r="AF941" t="str">
            <v>2</v>
          </cell>
          <cell r="AG941">
            <v>1</v>
          </cell>
          <cell r="AH941">
            <v>5</v>
          </cell>
          <cell r="AI941">
            <v>1</v>
          </cell>
        </row>
        <row r="942">
          <cell r="B942">
            <v>452212</v>
          </cell>
          <cell r="C942" t="str">
            <v>Fishing Guides</v>
          </cell>
          <cell r="D942" t="str">
            <v>90</v>
          </cell>
          <cell r="E942" t="str">
            <v>64.0</v>
          </cell>
          <cell r="F942">
            <v>1265</v>
          </cell>
          <cell r="G942" t="str">
            <v>n/a</v>
          </cell>
          <cell r="K942" t="str">
            <v>Very strong</v>
          </cell>
          <cell r="O942">
            <v>6</v>
          </cell>
          <cell r="Q942" t="str">
            <v>n/a</v>
          </cell>
          <cell r="X942" t="str">
            <v/>
          </cell>
          <cell r="Z942" t="str">
            <v>Medium skill</v>
          </cell>
          <cell r="AA942">
            <v>3</v>
          </cell>
          <cell r="AB942">
            <v>103</v>
          </cell>
          <cell r="AC942">
            <v>3</v>
          </cell>
          <cell r="AD942" t="str">
            <v>n/a</v>
          </cell>
          <cell r="AE942" t="str">
            <v>n/a</v>
          </cell>
          <cell r="AF942" t="str">
            <v>2</v>
          </cell>
          <cell r="AG942">
            <v>1</v>
          </cell>
          <cell r="AH942">
            <v>5</v>
          </cell>
          <cell r="AI942">
            <v>1</v>
          </cell>
        </row>
        <row r="943">
          <cell r="B943">
            <v>452213</v>
          </cell>
          <cell r="C943" t="str">
            <v>Hunting Guides</v>
          </cell>
          <cell r="D943" t="str">
            <v>10</v>
          </cell>
          <cell r="E943" t="str">
            <v>50.0</v>
          </cell>
          <cell r="F943">
            <v>1265</v>
          </cell>
          <cell r="G943" t="str">
            <v>n/a</v>
          </cell>
          <cell r="K943" t="str">
            <v>Very strong</v>
          </cell>
          <cell r="O943">
            <v>5</v>
          </cell>
          <cell r="Q943" t="str">
            <v>n/a</v>
          </cell>
          <cell r="X943" t="str">
            <v/>
          </cell>
          <cell r="Z943" t="str">
            <v>Medium skill</v>
          </cell>
          <cell r="AA943">
            <v>3</v>
          </cell>
          <cell r="AB943">
            <v>71</v>
          </cell>
          <cell r="AC943">
            <v>0</v>
          </cell>
          <cell r="AD943" t="str">
            <v>n/a</v>
          </cell>
          <cell r="AE943" t="str">
            <v>n/a</v>
          </cell>
          <cell r="AF943" t="str">
            <v>2</v>
          </cell>
          <cell r="AG943">
            <v>1</v>
          </cell>
          <cell r="AH943">
            <v>5</v>
          </cell>
          <cell r="AI943">
            <v>1</v>
          </cell>
        </row>
        <row r="944">
          <cell r="B944">
            <v>452214</v>
          </cell>
          <cell r="C944" t="str">
            <v>Mountain and Glacier Guides</v>
          </cell>
          <cell r="D944" t="str">
            <v>20</v>
          </cell>
          <cell r="E944" t="str">
            <v>41.0</v>
          </cell>
          <cell r="F944">
            <v>1265</v>
          </cell>
          <cell r="G944" t="str">
            <v>n/a</v>
          </cell>
          <cell r="K944" t="str">
            <v>Very strong</v>
          </cell>
          <cell r="O944">
            <v>4</v>
          </cell>
          <cell r="Q944" t="str">
            <v>n/a</v>
          </cell>
          <cell r="X944" t="str">
            <v/>
          </cell>
          <cell r="Z944" t="str">
            <v>High skill</v>
          </cell>
          <cell r="AA944">
            <v>2</v>
          </cell>
          <cell r="AB944">
            <v>68</v>
          </cell>
          <cell r="AC944">
            <v>46</v>
          </cell>
          <cell r="AD944" t="str">
            <v>n/a</v>
          </cell>
          <cell r="AE944" t="str">
            <v>n/a</v>
          </cell>
          <cell r="AF944" t="str">
            <v>2</v>
          </cell>
          <cell r="AG944">
            <v>1</v>
          </cell>
          <cell r="AH944">
            <v>5</v>
          </cell>
          <cell r="AI944">
            <v>5</v>
          </cell>
        </row>
        <row r="945">
          <cell r="B945">
            <v>452215</v>
          </cell>
          <cell r="C945" t="str">
            <v>Outdoor Adventure Instructors</v>
          </cell>
          <cell r="D945" t="str">
            <v>1,400</v>
          </cell>
          <cell r="E945" t="str">
            <v>59.0</v>
          </cell>
          <cell r="F945">
            <v>1265</v>
          </cell>
          <cell r="G945" t="str">
            <v>n/a</v>
          </cell>
          <cell r="K945" t="str">
            <v>Very strong</v>
          </cell>
          <cell r="O945">
            <v>6</v>
          </cell>
          <cell r="Q945" t="str">
            <v>n/a</v>
          </cell>
          <cell r="X945" t="str">
            <v/>
          </cell>
          <cell r="Z945" t="str">
            <v>Medium skill</v>
          </cell>
          <cell r="AA945">
            <v>3</v>
          </cell>
          <cell r="AB945">
            <v>59</v>
          </cell>
          <cell r="AC945">
            <v>41</v>
          </cell>
          <cell r="AD945" t="str">
            <v>n/a</v>
          </cell>
          <cell r="AE945" t="str">
            <v>n/a</v>
          </cell>
          <cell r="AF945" t="str">
            <v>2</v>
          </cell>
          <cell r="AG945">
            <v>1</v>
          </cell>
          <cell r="AH945">
            <v>5</v>
          </cell>
          <cell r="AI945">
            <v>4</v>
          </cell>
        </row>
        <row r="946">
          <cell r="B946">
            <v>452216</v>
          </cell>
          <cell r="C946" t="str">
            <v>Trekking Guides</v>
          </cell>
          <cell r="D946" t="str">
            <v>20</v>
          </cell>
          <cell r="E946" t="str">
            <v>47.0</v>
          </cell>
          <cell r="F946">
            <v>1265</v>
          </cell>
          <cell r="G946" t="str">
            <v>n/a</v>
          </cell>
          <cell r="K946" t="str">
            <v>Very strong</v>
          </cell>
          <cell r="O946">
            <v>5</v>
          </cell>
          <cell r="Q946" t="str">
            <v>n/a</v>
          </cell>
          <cell r="X946" t="str">
            <v/>
          </cell>
          <cell r="Z946" t="str">
            <v>Medium skill</v>
          </cell>
          <cell r="AA946">
            <v>3</v>
          </cell>
          <cell r="AB946">
            <v>46</v>
          </cell>
          <cell r="AC946">
            <v>41</v>
          </cell>
          <cell r="AD946" t="str">
            <v>n/a</v>
          </cell>
          <cell r="AE946" t="str">
            <v>n/a</v>
          </cell>
          <cell r="AF946" t="str">
            <v>2</v>
          </cell>
          <cell r="AG946">
            <v>1</v>
          </cell>
          <cell r="AH946">
            <v>5</v>
          </cell>
          <cell r="AI946">
            <v>4</v>
          </cell>
        </row>
        <row r="947">
          <cell r="B947">
            <v>452217</v>
          </cell>
          <cell r="C947" t="str">
            <v>Whitewater Rafting Guides</v>
          </cell>
          <cell r="D947" t="str">
            <v>30</v>
          </cell>
          <cell r="E947" t="str">
            <v>54.0</v>
          </cell>
          <cell r="F947">
            <v>1265</v>
          </cell>
          <cell r="G947" t="str">
            <v>n/a</v>
          </cell>
          <cell r="K947" t="str">
            <v>Very strong</v>
          </cell>
          <cell r="O947">
            <v>5</v>
          </cell>
          <cell r="Q947" t="str">
            <v>n/a</v>
          </cell>
          <cell r="X947" t="str">
            <v/>
          </cell>
          <cell r="Z947" t="str">
            <v>Medium skill</v>
          </cell>
          <cell r="AA947">
            <v>3</v>
          </cell>
          <cell r="AB947">
            <v>89</v>
          </cell>
          <cell r="AC947">
            <v>11</v>
          </cell>
          <cell r="AD947" t="str">
            <v>n/a</v>
          </cell>
          <cell r="AE947" t="str">
            <v>n/a</v>
          </cell>
          <cell r="AF947" t="str">
            <v>2</v>
          </cell>
          <cell r="AG947">
            <v>1</v>
          </cell>
          <cell r="AH947">
            <v>5</v>
          </cell>
          <cell r="AI947">
            <v>1</v>
          </cell>
        </row>
        <row r="948">
          <cell r="B948">
            <v>452299</v>
          </cell>
          <cell r="C948" t="str">
            <v>Other Outdoor Adventure Guides</v>
          </cell>
          <cell r="D948" t="str">
            <v>290</v>
          </cell>
          <cell r="E948" t="str">
            <v>46.0</v>
          </cell>
          <cell r="F948">
            <v>1265</v>
          </cell>
          <cell r="G948" t="str">
            <v>n/a</v>
          </cell>
          <cell r="K948" t="str">
            <v>Very strong</v>
          </cell>
          <cell r="O948">
            <v>5</v>
          </cell>
          <cell r="Q948" t="str">
            <v>n/a</v>
          </cell>
          <cell r="X948" t="str">
            <v/>
          </cell>
          <cell r="Z948" t="str">
            <v>Medium skill</v>
          </cell>
          <cell r="AA948">
            <v>3</v>
          </cell>
          <cell r="AB948">
            <v>67</v>
          </cell>
          <cell r="AC948">
            <v>33</v>
          </cell>
          <cell r="AD948" t="str">
            <v>n/a</v>
          </cell>
          <cell r="AE948" t="str">
            <v>n/a</v>
          </cell>
          <cell r="AF948" t="str">
            <v>2</v>
          </cell>
          <cell r="AG948">
            <v>1</v>
          </cell>
          <cell r="AH948">
            <v>5</v>
          </cell>
          <cell r="AI948">
            <v>3</v>
          </cell>
        </row>
        <row r="949">
          <cell r="B949">
            <v>452311</v>
          </cell>
          <cell r="C949" t="str">
            <v>Scuba, Snorkelling and Dive instructors</v>
          </cell>
          <cell r="D949" t="str">
            <v>590</v>
          </cell>
          <cell r="E949" t="str">
            <v>76.0</v>
          </cell>
          <cell r="F949" t="str">
            <v>n/a</v>
          </cell>
          <cell r="G949" t="str">
            <v>n/a</v>
          </cell>
          <cell r="K949" t="str">
            <v>Strong</v>
          </cell>
          <cell r="O949">
            <v>8</v>
          </cell>
          <cell r="Q949" t="str">
            <v>n/a</v>
          </cell>
          <cell r="X949" t="str">
            <v/>
          </cell>
          <cell r="Z949" t="str">
            <v>Medium skill</v>
          </cell>
          <cell r="AA949">
            <v>3</v>
          </cell>
          <cell r="AB949">
            <v>72</v>
          </cell>
          <cell r="AC949">
            <v>28</v>
          </cell>
          <cell r="AD949" t="str">
            <v>n/a</v>
          </cell>
          <cell r="AE949" t="str">
            <v>n/a</v>
          </cell>
          <cell r="AF949" t="str">
            <v>n/a</v>
          </cell>
          <cell r="AG949">
            <v>1</v>
          </cell>
          <cell r="AH949">
            <v>4</v>
          </cell>
          <cell r="AI949">
            <v>3</v>
          </cell>
        </row>
        <row r="950">
          <cell r="B950">
            <v>452312</v>
          </cell>
          <cell r="C950" t="str">
            <v>Gymnastics Coaches and Instructors</v>
          </cell>
          <cell r="D950" t="str">
            <v>3,700</v>
          </cell>
          <cell r="E950" t="str">
            <v>13.0</v>
          </cell>
          <cell r="F950" t="str">
            <v>n/a</v>
          </cell>
          <cell r="G950" t="str">
            <v>n/a</v>
          </cell>
          <cell r="K950" t="str">
            <v>Strong</v>
          </cell>
          <cell r="O950">
            <v>1</v>
          </cell>
          <cell r="Q950" t="str">
            <v>n/a</v>
          </cell>
          <cell r="X950" t="str">
            <v/>
          </cell>
          <cell r="Z950" t="str">
            <v>Lower skill</v>
          </cell>
          <cell r="AA950">
            <v>4</v>
          </cell>
          <cell r="AB950">
            <v>20</v>
          </cell>
          <cell r="AC950">
            <v>80</v>
          </cell>
          <cell r="AD950" t="str">
            <v>n/a</v>
          </cell>
          <cell r="AE950" t="str">
            <v>n/a</v>
          </cell>
          <cell r="AF950" t="str">
            <v>n/a</v>
          </cell>
          <cell r="AG950">
            <v>1</v>
          </cell>
          <cell r="AH950">
            <v>4</v>
          </cell>
          <cell r="AI950">
            <v>8</v>
          </cell>
        </row>
        <row r="951">
          <cell r="B951">
            <v>452313</v>
          </cell>
          <cell r="C951" t="str">
            <v>Horse Riding Coaches and Instructors</v>
          </cell>
          <cell r="D951" t="str">
            <v>760</v>
          </cell>
          <cell r="E951" t="str">
            <v>40.0</v>
          </cell>
          <cell r="F951" t="str">
            <v>n/a</v>
          </cell>
          <cell r="G951" t="str">
            <v>n/a</v>
          </cell>
          <cell r="K951" t="str">
            <v>Strong</v>
          </cell>
          <cell r="O951">
            <v>4</v>
          </cell>
          <cell r="Q951" t="str">
            <v>n/a</v>
          </cell>
          <cell r="X951" t="str">
            <v/>
          </cell>
          <cell r="Z951" t="str">
            <v>Medium skill</v>
          </cell>
          <cell r="AA951">
            <v>3</v>
          </cell>
          <cell r="AB951">
            <v>15</v>
          </cell>
          <cell r="AC951">
            <v>86</v>
          </cell>
          <cell r="AD951" t="str">
            <v>n/a</v>
          </cell>
          <cell r="AE951" t="str">
            <v>n/a</v>
          </cell>
          <cell r="AF951" t="str">
            <v>n/a</v>
          </cell>
          <cell r="AG951">
            <v>1</v>
          </cell>
          <cell r="AH951">
            <v>4</v>
          </cell>
          <cell r="AI951">
            <v>9</v>
          </cell>
        </row>
        <row r="952">
          <cell r="B952">
            <v>452314</v>
          </cell>
          <cell r="C952" t="str">
            <v>Snowsport Instructors</v>
          </cell>
          <cell r="D952" t="str">
            <v>560</v>
          </cell>
          <cell r="E952" t="str">
            <v>41.0</v>
          </cell>
          <cell r="F952" t="str">
            <v>n/a</v>
          </cell>
          <cell r="G952" t="str">
            <v>n/a</v>
          </cell>
          <cell r="K952" t="str">
            <v>Strong</v>
          </cell>
          <cell r="O952">
            <v>4</v>
          </cell>
          <cell r="Q952" t="str">
            <v>n/a</v>
          </cell>
          <cell r="X952" t="str">
            <v/>
          </cell>
          <cell r="Z952" t="str">
            <v>Medium skill</v>
          </cell>
          <cell r="AA952">
            <v>3</v>
          </cell>
          <cell r="AB952">
            <v>58</v>
          </cell>
          <cell r="AC952">
            <v>43</v>
          </cell>
          <cell r="AD952" t="str">
            <v>n/a</v>
          </cell>
          <cell r="AE952" t="str">
            <v>n/a</v>
          </cell>
          <cell r="AF952" t="str">
            <v>n/a</v>
          </cell>
          <cell r="AG952">
            <v>1</v>
          </cell>
          <cell r="AH952">
            <v>4</v>
          </cell>
          <cell r="AI952">
            <v>4</v>
          </cell>
        </row>
        <row r="953">
          <cell r="B953">
            <v>452315</v>
          </cell>
          <cell r="C953" t="str">
            <v>Swimming Coaches and Instructors</v>
          </cell>
          <cell r="D953" t="str">
            <v>12,300</v>
          </cell>
          <cell r="E953" t="str">
            <v>8.0</v>
          </cell>
          <cell r="F953" t="str">
            <v>n/a</v>
          </cell>
          <cell r="G953" t="str">
            <v>n/a</v>
          </cell>
          <cell r="K953" t="str">
            <v>Strong</v>
          </cell>
          <cell r="O953">
            <v>1</v>
          </cell>
          <cell r="Q953" t="str">
            <v>n/a</v>
          </cell>
          <cell r="X953" t="str">
            <v/>
          </cell>
          <cell r="Z953" t="str">
            <v>Lower skill</v>
          </cell>
          <cell r="AA953">
            <v>4</v>
          </cell>
          <cell r="AB953">
            <v>27</v>
          </cell>
          <cell r="AC953">
            <v>74</v>
          </cell>
          <cell r="AD953" t="str">
            <v>n/a</v>
          </cell>
          <cell r="AE953" t="str">
            <v>n/a</v>
          </cell>
          <cell r="AF953" t="str">
            <v>n/a</v>
          </cell>
          <cell r="AG953">
            <v>3</v>
          </cell>
          <cell r="AH953">
            <v>4</v>
          </cell>
          <cell r="AI953">
            <v>7</v>
          </cell>
        </row>
        <row r="954">
          <cell r="B954">
            <v>452316</v>
          </cell>
          <cell r="C954" t="str">
            <v>Tennis Coaches</v>
          </cell>
          <cell r="D954" t="str">
            <v>2,800</v>
          </cell>
          <cell r="E954" t="str">
            <v>25.0</v>
          </cell>
          <cell r="F954" t="str">
            <v>n/a</v>
          </cell>
          <cell r="G954" t="str">
            <v>n/a</v>
          </cell>
          <cell r="K954" t="str">
            <v>Strong</v>
          </cell>
          <cell r="O954">
            <v>3</v>
          </cell>
          <cell r="Q954" t="str">
            <v>n/a</v>
          </cell>
          <cell r="X954" t="str">
            <v/>
          </cell>
          <cell r="Z954" t="str">
            <v>Lower skill</v>
          </cell>
          <cell r="AA954">
            <v>4</v>
          </cell>
          <cell r="AB954">
            <v>79</v>
          </cell>
          <cell r="AC954">
            <v>21</v>
          </cell>
          <cell r="AD954" t="str">
            <v>n/a</v>
          </cell>
          <cell r="AE954" t="str">
            <v>n/a</v>
          </cell>
          <cell r="AF954" t="str">
            <v>n/a</v>
          </cell>
          <cell r="AG954">
            <v>1</v>
          </cell>
          <cell r="AH954">
            <v>4</v>
          </cell>
          <cell r="AI954">
            <v>2</v>
          </cell>
        </row>
        <row r="955">
          <cell r="B955">
            <v>452317</v>
          </cell>
          <cell r="C955" t="str">
            <v>Other Sports Coaches and Instructors</v>
          </cell>
          <cell r="D955" t="str">
            <v>7,700</v>
          </cell>
          <cell r="E955" t="str">
            <v>27.0</v>
          </cell>
          <cell r="F955" t="str">
            <v>n/a</v>
          </cell>
          <cell r="G955" t="str">
            <v>n/a</v>
          </cell>
          <cell r="K955" t="str">
            <v>Strong</v>
          </cell>
          <cell r="O955">
            <v>3</v>
          </cell>
          <cell r="Q955" t="str">
            <v>n/a</v>
          </cell>
          <cell r="X955" t="str">
            <v/>
          </cell>
          <cell r="Z955" t="str">
            <v>Lower skill</v>
          </cell>
          <cell r="AA955">
            <v>4</v>
          </cell>
          <cell r="AB955">
            <v>72</v>
          </cell>
          <cell r="AC955">
            <v>28</v>
          </cell>
          <cell r="AD955" t="str">
            <v>n/a</v>
          </cell>
          <cell r="AE955" t="str">
            <v>n/a</v>
          </cell>
          <cell r="AF955" t="str">
            <v>n/a</v>
          </cell>
          <cell r="AG955">
            <v>2</v>
          </cell>
          <cell r="AH955">
            <v>4</v>
          </cell>
          <cell r="AI955">
            <v>3</v>
          </cell>
        </row>
        <row r="956">
          <cell r="B956">
            <v>452318</v>
          </cell>
          <cell r="C956" t="str">
            <v>Dog and Horse Racing Officials</v>
          </cell>
          <cell r="D956" t="str">
            <v>570</v>
          </cell>
          <cell r="E956" t="str">
            <v>64.0</v>
          </cell>
          <cell r="F956" t="str">
            <v>n/a</v>
          </cell>
          <cell r="G956" t="str">
            <v>n/a</v>
          </cell>
          <cell r="K956" t="str">
            <v>Strong</v>
          </cell>
          <cell r="O956">
            <v>6</v>
          </cell>
          <cell r="Q956" t="str">
            <v>n/a</v>
          </cell>
          <cell r="X956" t="str">
            <v/>
          </cell>
          <cell r="Z956" t="str">
            <v>Medium skill</v>
          </cell>
          <cell r="AA956">
            <v>3</v>
          </cell>
          <cell r="AB956">
            <v>75</v>
          </cell>
          <cell r="AC956">
            <v>25</v>
          </cell>
          <cell r="AD956" t="str">
            <v>n/a</v>
          </cell>
          <cell r="AE956" t="str">
            <v>n/a</v>
          </cell>
          <cell r="AF956" t="str">
            <v>n/a</v>
          </cell>
          <cell r="AG956">
            <v>1</v>
          </cell>
          <cell r="AH956">
            <v>4</v>
          </cell>
          <cell r="AI956">
            <v>3</v>
          </cell>
        </row>
        <row r="957">
          <cell r="B957">
            <v>452321</v>
          </cell>
          <cell r="C957" t="str">
            <v>Sports Development Officers</v>
          </cell>
          <cell r="D957" t="str">
            <v>1,100</v>
          </cell>
          <cell r="E957" t="str">
            <v>65.0</v>
          </cell>
          <cell r="F957" t="str">
            <v>n/a</v>
          </cell>
          <cell r="G957" t="str">
            <v>n/a</v>
          </cell>
          <cell r="K957" t="str">
            <v>Strong</v>
          </cell>
          <cell r="O957">
            <v>7</v>
          </cell>
          <cell r="Q957" t="str">
            <v>n/a</v>
          </cell>
          <cell r="X957" t="str">
            <v/>
          </cell>
          <cell r="Z957" t="str">
            <v>High skill</v>
          </cell>
          <cell r="AA957">
            <v>2</v>
          </cell>
          <cell r="AB957">
            <v>66</v>
          </cell>
          <cell r="AC957">
            <v>33</v>
          </cell>
          <cell r="AD957" t="str">
            <v>n/a</v>
          </cell>
          <cell r="AE957" t="str">
            <v>n/a</v>
          </cell>
          <cell r="AF957" t="str">
            <v>n/a</v>
          </cell>
          <cell r="AG957">
            <v>1</v>
          </cell>
          <cell r="AH957">
            <v>4</v>
          </cell>
          <cell r="AI957">
            <v>3</v>
          </cell>
        </row>
        <row r="958">
          <cell r="B958">
            <v>452322</v>
          </cell>
          <cell r="C958" t="str">
            <v>Sports Umpires</v>
          </cell>
          <cell r="D958" t="str">
            <v>5,200</v>
          </cell>
          <cell r="E958" t="str">
            <v>2.0</v>
          </cell>
          <cell r="F958" t="str">
            <v>n/a</v>
          </cell>
          <cell r="G958" t="str">
            <v>n/a</v>
          </cell>
          <cell r="K958" t="str">
            <v>Strong</v>
          </cell>
          <cell r="O958">
            <v>0</v>
          </cell>
          <cell r="Q958" t="str">
            <v>n/a</v>
          </cell>
          <cell r="X958" t="str">
            <v/>
          </cell>
          <cell r="Z958" t="str">
            <v>Medium skill</v>
          </cell>
          <cell r="AA958">
            <v>3</v>
          </cell>
          <cell r="AB958">
            <v>72</v>
          </cell>
          <cell r="AC958">
            <v>28</v>
          </cell>
          <cell r="AD958" t="str">
            <v>n/a</v>
          </cell>
          <cell r="AE958" t="str">
            <v>n/a</v>
          </cell>
          <cell r="AF958" t="str">
            <v>n/a</v>
          </cell>
          <cell r="AG958">
            <v>2</v>
          </cell>
          <cell r="AH958">
            <v>4</v>
          </cell>
          <cell r="AI958">
            <v>3</v>
          </cell>
        </row>
        <row r="959">
          <cell r="B959">
            <v>452323</v>
          </cell>
          <cell r="C959" t="str">
            <v>Other Sports Officials</v>
          </cell>
          <cell r="D959" t="str">
            <v>180</v>
          </cell>
          <cell r="E959" t="str">
            <v>27.0</v>
          </cell>
          <cell r="F959" t="str">
            <v>n/a</v>
          </cell>
          <cell r="G959" t="str">
            <v>n/a</v>
          </cell>
          <cell r="K959" t="str">
            <v>Strong</v>
          </cell>
          <cell r="O959">
            <v>3</v>
          </cell>
          <cell r="Q959" t="str">
            <v>n/a</v>
          </cell>
          <cell r="X959" t="str">
            <v/>
          </cell>
          <cell r="Z959" t="str">
            <v>Medium skill</v>
          </cell>
          <cell r="AA959">
            <v>3</v>
          </cell>
          <cell r="AB959">
            <v>78</v>
          </cell>
          <cell r="AC959">
            <v>24</v>
          </cell>
          <cell r="AD959" t="str">
            <v>n/a</v>
          </cell>
          <cell r="AE959" t="str">
            <v>n/a</v>
          </cell>
          <cell r="AF959" t="str">
            <v>n/a</v>
          </cell>
          <cell r="AG959">
            <v>1</v>
          </cell>
          <cell r="AH959">
            <v>4</v>
          </cell>
          <cell r="AI959">
            <v>2</v>
          </cell>
        </row>
        <row r="960">
          <cell r="B960">
            <v>452411</v>
          </cell>
          <cell r="C960" t="str">
            <v>Footballers (Soccer, Rugby and AFL)</v>
          </cell>
          <cell r="D960" t="str">
            <v>1,800</v>
          </cell>
          <cell r="E960" t="str">
            <v>52.0</v>
          </cell>
          <cell r="F960">
            <v>1548</v>
          </cell>
          <cell r="G960" t="str">
            <v>n/a</v>
          </cell>
          <cell r="K960" t="str">
            <v>Strong</v>
          </cell>
          <cell r="O960">
            <v>5</v>
          </cell>
          <cell r="Q960" t="str">
            <v>n/a</v>
          </cell>
          <cell r="X960" t="str">
            <v/>
          </cell>
          <cell r="Z960" t="str">
            <v>Medium skill</v>
          </cell>
          <cell r="AA960">
            <v>3</v>
          </cell>
          <cell r="AB960">
            <v>98</v>
          </cell>
          <cell r="AC960">
            <v>2</v>
          </cell>
          <cell r="AD960" t="str">
            <v>n/a</v>
          </cell>
          <cell r="AE960" t="str">
            <v>n/a</v>
          </cell>
          <cell r="AF960" t="str">
            <v>3</v>
          </cell>
          <cell r="AG960">
            <v>1</v>
          </cell>
          <cell r="AH960">
            <v>4</v>
          </cell>
          <cell r="AI960">
            <v>1</v>
          </cell>
        </row>
        <row r="961">
          <cell r="B961">
            <v>452412</v>
          </cell>
          <cell r="C961" t="str">
            <v>Golfers</v>
          </cell>
          <cell r="D961" t="str">
            <v>1,000</v>
          </cell>
          <cell r="E961" t="str">
            <v>78.0</v>
          </cell>
          <cell r="F961">
            <v>1548</v>
          </cell>
          <cell r="G961" t="str">
            <v>n/a</v>
          </cell>
          <cell r="K961" t="str">
            <v>Strong</v>
          </cell>
          <cell r="O961">
            <v>8</v>
          </cell>
          <cell r="Q961" t="str">
            <v>n/a</v>
          </cell>
          <cell r="X961" t="str">
            <v/>
          </cell>
          <cell r="Z961" t="str">
            <v>Medium skill</v>
          </cell>
          <cell r="AA961">
            <v>3</v>
          </cell>
          <cell r="AB961">
            <v>93</v>
          </cell>
          <cell r="AC961">
            <v>8</v>
          </cell>
          <cell r="AD961" t="str">
            <v>n/a</v>
          </cell>
          <cell r="AE961" t="str">
            <v>n/a</v>
          </cell>
          <cell r="AF961" t="str">
            <v>3</v>
          </cell>
          <cell r="AG961">
            <v>1</v>
          </cell>
          <cell r="AH961">
            <v>4</v>
          </cell>
          <cell r="AI961">
            <v>1</v>
          </cell>
        </row>
        <row r="962">
          <cell r="B962">
            <v>452413</v>
          </cell>
          <cell r="C962" t="str">
            <v>Jockeys</v>
          </cell>
          <cell r="D962" t="str">
            <v>580</v>
          </cell>
          <cell r="E962" t="str">
            <v>70.0</v>
          </cell>
          <cell r="F962">
            <v>1548</v>
          </cell>
          <cell r="G962" t="str">
            <v>n/a</v>
          </cell>
          <cell r="K962" t="str">
            <v>Strong</v>
          </cell>
          <cell r="O962">
            <v>7</v>
          </cell>
          <cell r="Q962" t="str">
            <v>n/a</v>
          </cell>
          <cell r="X962" t="str">
            <v/>
          </cell>
          <cell r="Z962" t="str">
            <v>Medium skill</v>
          </cell>
          <cell r="AA962">
            <v>3</v>
          </cell>
          <cell r="AB962">
            <v>69</v>
          </cell>
          <cell r="AC962">
            <v>32</v>
          </cell>
          <cell r="AD962" t="str">
            <v>n/a</v>
          </cell>
          <cell r="AE962" t="str">
            <v>n/a</v>
          </cell>
          <cell r="AF962" t="str">
            <v>3</v>
          </cell>
          <cell r="AG962">
            <v>1</v>
          </cell>
          <cell r="AH962">
            <v>4</v>
          </cell>
          <cell r="AI962">
            <v>3</v>
          </cell>
        </row>
        <row r="963">
          <cell r="B963">
            <v>452414</v>
          </cell>
          <cell r="C963" t="str">
            <v>Lifeguards</v>
          </cell>
          <cell r="D963" t="str">
            <v>4,400</v>
          </cell>
          <cell r="E963" t="str">
            <v>17.0</v>
          </cell>
          <cell r="F963">
            <v>1548</v>
          </cell>
          <cell r="G963" t="str">
            <v>n/a</v>
          </cell>
          <cell r="K963" t="str">
            <v>Strong</v>
          </cell>
          <cell r="O963">
            <v>2</v>
          </cell>
          <cell r="Q963" t="str">
            <v>n/a</v>
          </cell>
          <cell r="X963" t="str">
            <v/>
          </cell>
          <cell r="Z963" t="str">
            <v>Medium skill</v>
          </cell>
          <cell r="AA963">
            <v>3</v>
          </cell>
          <cell r="AB963">
            <v>62</v>
          </cell>
          <cell r="AC963">
            <v>38</v>
          </cell>
          <cell r="AD963" t="str">
            <v>n/a</v>
          </cell>
          <cell r="AE963" t="str">
            <v>n/a</v>
          </cell>
          <cell r="AF963" t="str">
            <v>3</v>
          </cell>
          <cell r="AG963">
            <v>1</v>
          </cell>
          <cell r="AH963">
            <v>4</v>
          </cell>
          <cell r="AI963">
            <v>4</v>
          </cell>
        </row>
        <row r="964">
          <cell r="B964">
            <v>452499</v>
          </cell>
          <cell r="C964" t="str">
            <v>Other Sportspersons</v>
          </cell>
          <cell r="D964" t="str">
            <v>1,000</v>
          </cell>
          <cell r="E964" t="str">
            <v>52.0</v>
          </cell>
          <cell r="F964">
            <v>1548</v>
          </cell>
          <cell r="G964" t="str">
            <v>n/a</v>
          </cell>
          <cell r="K964" t="str">
            <v>Strong</v>
          </cell>
          <cell r="O964">
            <v>5</v>
          </cell>
          <cell r="Q964" t="str">
            <v>n/a</v>
          </cell>
          <cell r="X964" t="str">
            <v/>
          </cell>
          <cell r="Z964" t="str">
            <v>Medium skill</v>
          </cell>
          <cell r="AA964">
            <v>3</v>
          </cell>
          <cell r="AB964">
            <v>78</v>
          </cell>
          <cell r="AC964">
            <v>22</v>
          </cell>
          <cell r="AD964" t="str">
            <v>n/a</v>
          </cell>
          <cell r="AE964" t="str">
            <v>n/a</v>
          </cell>
          <cell r="AF964" t="str">
            <v>3</v>
          </cell>
          <cell r="AG964">
            <v>1</v>
          </cell>
          <cell r="AH964">
            <v>4</v>
          </cell>
          <cell r="AI964">
            <v>2</v>
          </cell>
        </row>
        <row r="965">
          <cell r="B965">
            <v>511111</v>
          </cell>
          <cell r="C965" t="str">
            <v>Contract Administrators</v>
          </cell>
          <cell r="D965" t="str">
            <v>18,000</v>
          </cell>
          <cell r="E965" t="str">
            <v>89.0</v>
          </cell>
          <cell r="F965">
            <v>1660</v>
          </cell>
          <cell r="G965" t="str">
            <v>n/a</v>
          </cell>
          <cell r="K965" t="str">
            <v>Strong</v>
          </cell>
          <cell r="O965">
            <v>9</v>
          </cell>
          <cell r="Q965" t="str">
            <v>n/a</v>
          </cell>
          <cell r="X965" t="str">
            <v/>
          </cell>
          <cell r="Z965" t="str">
            <v>High skill</v>
          </cell>
          <cell r="AA965">
            <v>2</v>
          </cell>
          <cell r="AB965">
            <v>54</v>
          </cell>
          <cell r="AC965">
            <v>46</v>
          </cell>
          <cell r="AD965" t="str">
            <v>n/a</v>
          </cell>
          <cell r="AE965" t="str">
            <v>n/a</v>
          </cell>
          <cell r="AF965" t="str">
            <v>5</v>
          </cell>
          <cell r="AG965">
            <v>3</v>
          </cell>
          <cell r="AH965">
            <v>4</v>
          </cell>
          <cell r="AI965">
            <v>5</v>
          </cell>
        </row>
        <row r="966">
          <cell r="B966">
            <v>511112</v>
          </cell>
          <cell r="C966" t="str">
            <v>Program and Project Administrators</v>
          </cell>
          <cell r="D966" t="str">
            <v>88,500</v>
          </cell>
          <cell r="E966" t="str">
            <v>81.0</v>
          </cell>
          <cell r="F966">
            <v>1660</v>
          </cell>
          <cell r="G966" t="str">
            <v>n/a</v>
          </cell>
          <cell r="K966" t="str">
            <v>Strong</v>
          </cell>
          <cell r="O966">
            <v>8</v>
          </cell>
          <cell r="Q966" t="str">
            <v>n/a</v>
          </cell>
          <cell r="X966" t="str">
            <v/>
          </cell>
          <cell r="Z966" t="str">
            <v>High skill</v>
          </cell>
          <cell r="AA966">
            <v>2</v>
          </cell>
          <cell r="AB966">
            <v>43</v>
          </cell>
          <cell r="AC966">
            <v>57</v>
          </cell>
          <cell r="AD966" t="str">
            <v>n/a</v>
          </cell>
          <cell r="AE966" t="str">
            <v>n/a</v>
          </cell>
          <cell r="AF966" t="str">
            <v>5</v>
          </cell>
          <cell r="AG966">
            <v>5</v>
          </cell>
          <cell r="AH966">
            <v>4</v>
          </cell>
          <cell r="AI966">
            <v>6</v>
          </cell>
        </row>
        <row r="967">
          <cell r="B967">
            <v>512211</v>
          </cell>
          <cell r="C967" t="str">
            <v>Health Practice Managers</v>
          </cell>
          <cell r="D967" t="str">
            <v>17,600</v>
          </cell>
          <cell r="E967" t="str">
            <v>59.0</v>
          </cell>
          <cell r="F967">
            <v>1600</v>
          </cell>
          <cell r="G967" t="str">
            <v>n/a</v>
          </cell>
          <cell r="K967" t="str">
            <v>Strong</v>
          </cell>
          <cell r="O967">
            <v>6</v>
          </cell>
          <cell r="Q967" t="str">
            <v>n/a</v>
          </cell>
          <cell r="X967" t="str">
            <v/>
          </cell>
          <cell r="Z967" t="str">
            <v>High skill</v>
          </cell>
          <cell r="AA967">
            <v>2</v>
          </cell>
          <cell r="AB967">
            <v>8</v>
          </cell>
          <cell r="AC967">
            <v>92</v>
          </cell>
          <cell r="AD967" t="str">
            <v>n/a</v>
          </cell>
          <cell r="AE967" t="str">
            <v>n/a</v>
          </cell>
          <cell r="AF967" t="str">
            <v>3</v>
          </cell>
          <cell r="AG967">
            <v>3</v>
          </cell>
          <cell r="AH967">
            <v>4</v>
          </cell>
          <cell r="AI967">
            <v>9</v>
          </cell>
        </row>
        <row r="968">
          <cell r="B968">
            <v>512299</v>
          </cell>
          <cell r="C968" t="str">
            <v>Other Practice Managers</v>
          </cell>
          <cell r="D968" t="str">
            <v>3,600</v>
          </cell>
          <cell r="E968" t="str">
            <v>67.0</v>
          </cell>
          <cell r="F968">
            <v>1600</v>
          </cell>
          <cell r="G968" t="str">
            <v>n/a</v>
          </cell>
          <cell r="K968" t="str">
            <v>Strong</v>
          </cell>
          <cell r="O968">
            <v>7</v>
          </cell>
          <cell r="Q968" t="str">
            <v>n/a</v>
          </cell>
          <cell r="X968" t="str">
            <v/>
          </cell>
          <cell r="Z968" t="str">
            <v>High skill</v>
          </cell>
          <cell r="AA968">
            <v>2</v>
          </cell>
          <cell r="AB968">
            <v>17</v>
          </cell>
          <cell r="AC968">
            <v>83</v>
          </cell>
          <cell r="AD968" t="str">
            <v>n/a</v>
          </cell>
          <cell r="AE968" t="str">
            <v>n/a</v>
          </cell>
          <cell r="AF968" t="str">
            <v>3</v>
          </cell>
          <cell r="AG968">
            <v>1</v>
          </cell>
          <cell r="AH968">
            <v>4</v>
          </cell>
          <cell r="AI968">
            <v>8</v>
          </cell>
        </row>
        <row r="969">
          <cell r="B969">
            <v>521211</v>
          </cell>
          <cell r="C969" t="str">
            <v>Secretaries (General)</v>
          </cell>
          <cell r="D969" t="str">
            <v>34,000</v>
          </cell>
          <cell r="E969" t="str">
            <v>42.0</v>
          </cell>
          <cell r="F969">
            <v>1146</v>
          </cell>
          <cell r="G969" t="str">
            <v>n/a</v>
          </cell>
          <cell r="K969" t="str">
            <v>Decline</v>
          </cell>
          <cell r="O969">
            <v>4</v>
          </cell>
          <cell r="Q969" t="str">
            <v>n/a</v>
          </cell>
          <cell r="X969" t="str">
            <v/>
          </cell>
          <cell r="Z969" t="str">
            <v>High skill</v>
          </cell>
          <cell r="AA969">
            <v>2</v>
          </cell>
          <cell r="AB969">
            <v>3</v>
          </cell>
          <cell r="AC969">
            <v>97</v>
          </cell>
          <cell r="AD969" t="str">
            <v>n/a</v>
          </cell>
          <cell r="AE969" t="str">
            <v>n/a</v>
          </cell>
          <cell r="AF969" t="str">
            <v>2</v>
          </cell>
          <cell r="AG969">
            <v>4</v>
          </cell>
          <cell r="AH969">
            <v>1</v>
          </cell>
          <cell r="AI969">
            <v>9</v>
          </cell>
        </row>
        <row r="970">
          <cell r="B970">
            <v>521212</v>
          </cell>
          <cell r="C970" t="str">
            <v>Legal Secretaries</v>
          </cell>
          <cell r="D970" t="str">
            <v>9,100</v>
          </cell>
          <cell r="E970" t="str">
            <v>62.0</v>
          </cell>
          <cell r="F970">
            <v>1146</v>
          </cell>
          <cell r="G970" t="str">
            <v>n/a</v>
          </cell>
          <cell r="K970" t="str">
            <v>Decline</v>
          </cell>
          <cell r="O970">
            <v>6</v>
          </cell>
          <cell r="Q970" t="str">
            <v>n/a</v>
          </cell>
          <cell r="X970" t="str">
            <v/>
          </cell>
          <cell r="Z970" t="str">
            <v>High skill</v>
          </cell>
          <cell r="AA970">
            <v>2</v>
          </cell>
          <cell r="AB970">
            <v>1</v>
          </cell>
          <cell r="AC970">
            <v>99</v>
          </cell>
          <cell r="AD970" t="str">
            <v>n/a</v>
          </cell>
          <cell r="AE970" t="str">
            <v>n/a</v>
          </cell>
          <cell r="AF970" t="str">
            <v>2</v>
          </cell>
          <cell r="AG970">
            <v>2</v>
          </cell>
          <cell r="AH970">
            <v>1</v>
          </cell>
          <cell r="AI970">
            <v>9</v>
          </cell>
        </row>
        <row r="971">
          <cell r="B971">
            <v>532111</v>
          </cell>
          <cell r="C971" t="str">
            <v>Data Entry Operators</v>
          </cell>
          <cell r="D971" t="str">
            <v>39,100</v>
          </cell>
          <cell r="E971" t="str">
            <v>55.0</v>
          </cell>
          <cell r="F971">
            <v>1035</v>
          </cell>
          <cell r="G971" t="str">
            <v>n/a</v>
          </cell>
          <cell r="K971" t="str">
            <v>Stable</v>
          </cell>
          <cell r="O971">
            <v>6</v>
          </cell>
          <cell r="Q971" t="str">
            <v>n/a</v>
          </cell>
          <cell r="X971" t="str">
            <v/>
          </cell>
          <cell r="Z971" t="str">
            <v>Lower skill</v>
          </cell>
          <cell r="AA971">
            <v>4</v>
          </cell>
          <cell r="AB971">
            <v>17</v>
          </cell>
          <cell r="AC971">
            <v>83</v>
          </cell>
          <cell r="AD971" t="str">
            <v>n/a</v>
          </cell>
          <cell r="AE971" t="str">
            <v>n/a</v>
          </cell>
          <cell r="AF971" t="str">
            <v>1</v>
          </cell>
          <cell r="AG971">
            <v>4</v>
          </cell>
          <cell r="AH971">
            <v>2</v>
          </cell>
          <cell r="AI971">
            <v>8</v>
          </cell>
        </row>
        <row r="972">
          <cell r="B972">
            <v>532112</v>
          </cell>
          <cell r="C972" t="str">
            <v>Machine Shorthand Reporters</v>
          </cell>
          <cell r="D972" t="str">
            <v>1,300</v>
          </cell>
          <cell r="E972" t="str">
            <v>49.0</v>
          </cell>
          <cell r="F972">
            <v>1035</v>
          </cell>
          <cell r="G972" t="str">
            <v>n/a</v>
          </cell>
          <cell r="K972" t="str">
            <v>Stable</v>
          </cell>
          <cell r="O972">
            <v>5</v>
          </cell>
          <cell r="Q972" t="str">
            <v>n/a</v>
          </cell>
          <cell r="X972" t="str">
            <v/>
          </cell>
          <cell r="Z972" t="str">
            <v>Lower skill</v>
          </cell>
          <cell r="AA972">
            <v>4</v>
          </cell>
          <cell r="AB972">
            <v>18</v>
          </cell>
          <cell r="AC972">
            <v>82</v>
          </cell>
          <cell r="AD972" t="str">
            <v>n/a</v>
          </cell>
          <cell r="AE972" t="str">
            <v>n/a</v>
          </cell>
          <cell r="AF972" t="str">
            <v>1</v>
          </cell>
          <cell r="AG972">
            <v>1</v>
          </cell>
          <cell r="AH972">
            <v>2</v>
          </cell>
          <cell r="AI972">
            <v>8</v>
          </cell>
        </row>
        <row r="973">
          <cell r="B973">
            <v>532113</v>
          </cell>
          <cell r="C973" t="str">
            <v>Typists</v>
          </cell>
          <cell r="D973" t="str">
            <v>6,300</v>
          </cell>
          <cell r="E973" t="str">
            <v>41.0</v>
          </cell>
          <cell r="F973">
            <v>1035</v>
          </cell>
          <cell r="G973" t="str">
            <v>n/a</v>
          </cell>
          <cell r="K973" t="str">
            <v>Stable</v>
          </cell>
          <cell r="O973">
            <v>4</v>
          </cell>
          <cell r="Q973" t="str">
            <v>n/a</v>
          </cell>
          <cell r="X973" t="str">
            <v/>
          </cell>
          <cell r="Z973" t="str">
            <v>Lower skill</v>
          </cell>
          <cell r="AA973">
            <v>4</v>
          </cell>
          <cell r="AB973">
            <v>9</v>
          </cell>
          <cell r="AC973">
            <v>92</v>
          </cell>
          <cell r="AD973" t="str">
            <v>n/a</v>
          </cell>
          <cell r="AE973" t="str">
            <v>n/a</v>
          </cell>
          <cell r="AF973" t="str">
            <v>1</v>
          </cell>
          <cell r="AG973">
            <v>2</v>
          </cell>
          <cell r="AH973">
            <v>2</v>
          </cell>
          <cell r="AI973">
            <v>9</v>
          </cell>
        </row>
        <row r="974">
          <cell r="B974">
            <v>541111</v>
          </cell>
          <cell r="C974" t="str">
            <v>Call Centre or Contact Centre Team Leaders</v>
          </cell>
          <cell r="D974" t="str">
            <v>2,300</v>
          </cell>
          <cell r="E974" t="str">
            <v>87.0</v>
          </cell>
          <cell r="F974">
            <v>1196</v>
          </cell>
          <cell r="G974" t="str">
            <v>n/a</v>
          </cell>
          <cell r="K974" t="str">
            <v>Moderate</v>
          </cell>
          <cell r="O974">
            <v>9</v>
          </cell>
          <cell r="Q974" t="str">
            <v>n/a</v>
          </cell>
          <cell r="X974" t="str">
            <v/>
          </cell>
          <cell r="Z974" t="str">
            <v>Medium skill</v>
          </cell>
          <cell r="AA974">
            <v>3</v>
          </cell>
          <cell r="AB974">
            <v>37</v>
          </cell>
          <cell r="AC974">
            <v>63</v>
          </cell>
          <cell r="AD974" t="str">
            <v>n/a</v>
          </cell>
          <cell r="AE974" t="str">
            <v>n/a</v>
          </cell>
          <cell r="AF974" t="str">
            <v>2</v>
          </cell>
          <cell r="AG974">
            <v>1</v>
          </cell>
          <cell r="AH974">
            <v>3</v>
          </cell>
          <cell r="AI974">
            <v>6</v>
          </cell>
        </row>
        <row r="975">
          <cell r="B975">
            <v>541112</v>
          </cell>
          <cell r="C975" t="str">
            <v>Call Centre or Contact Centre Operators</v>
          </cell>
          <cell r="D975" t="str">
            <v>28,800</v>
          </cell>
          <cell r="E975" t="str">
            <v>65.0</v>
          </cell>
          <cell r="F975">
            <v>1196</v>
          </cell>
          <cell r="G975" t="str">
            <v>n/a</v>
          </cell>
          <cell r="K975" t="str">
            <v>Moderate</v>
          </cell>
          <cell r="O975">
            <v>7</v>
          </cell>
          <cell r="Q975" t="str">
            <v>n/a</v>
          </cell>
          <cell r="X975" t="str">
            <v/>
          </cell>
          <cell r="Z975" t="str">
            <v>Lower skill</v>
          </cell>
          <cell r="AA975">
            <v>4</v>
          </cell>
          <cell r="AB975">
            <v>29</v>
          </cell>
          <cell r="AC975">
            <v>71</v>
          </cell>
          <cell r="AD975" t="str">
            <v>n/a</v>
          </cell>
          <cell r="AE975" t="str">
            <v>n/a</v>
          </cell>
          <cell r="AF975" t="str">
            <v>2</v>
          </cell>
          <cell r="AG975">
            <v>4</v>
          </cell>
          <cell r="AH975">
            <v>3</v>
          </cell>
          <cell r="AI975">
            <v>7</v>
          </cell>
        </row>
        <row r="976">
          <cell r="B976">
            <v>542111</v>
          </cell>
          <cell r="C976" t="str">
            <v>Receptionists (General)</v>
          </cell>
          <cell r="D976" t="str">
            <v>93,700</v>
          </cell>
          <cell r="E976" t="str">
            <v>47.0</v>
          </cell>
          <cell r="F976">
            <v>982</v>
          </cell>
          <cell r="G976" t="str">
            <v>n/a</v>
          </cell>
          <cell r="K976" t="str">
            <v>Stable</v>
          </cell>
          <cell r="O976">
            <v>5</v>
          </cell>
          <cell r="Q976" t="str">
            <v>n/a</v>
          </cell>
          <cell r="X976" t="str">
            <v/>
          </cell>
          <cell r="Z976" t="str">
            <v>Lower skill</v>
          </cell>
          <cell r="AA976">
            <v>4</v>
          </cell>
          <cell r="AB976">
            <v>5</v>
          </cell>
          <cell r="AC976">
            <v>96</v>
          </cell>
          <cell r="AD976" t="str">
            <v>n/a</v>
          </cell>
          <cell r="AE976" t="str">
            <v>n/a</v>
          </cell>
          <cell r="AF976" t="str">
            <v>1</v>
          </cell>
          <cell r="AG976">
            <v>5</v>
          </cell>
          <cell r="AH976">
            <v>2</v>
          </cell>
          <cell r="AI976">
            <v>9</v>
          </cell>
        </row>
        <row r="977">
          <cell r="B977">
            <v>542112</v>
          </cell>
          <cell r="C977" t="str">
            <v>Admissions Clerks</v>
          </cell>
          <cell r="D977" t="str">
            <v>6,900</v>
          </cell>
          <cell r="E977" t="str">
            <v>49.0</v>
          </cell>
          <cell r="F977">
            <v>982</v>
          </cell>
          <cell r="G977" t="str">
            <v>n/a</v>
          </cell>
          <cell r="K977" t="str">
            <v>Stable</v>
          </cell>
          <cell r="O977">
            <v>5</v>
          </cell>
          <cell r="Q977" t="str">
            <v>n/a</v>
          </cell>
          <cell r="X977" t="str">
            <v/>
          </cell>
          <cell r="Z977" t="str">
            <v>Lower skill</v>
          </cell>
          <cell r="AA977">
            <v>4</v>
          </cell>
          <cell r="AB977">
            <v>8</v>
          </cell>
          <cell r="AC977">
            <v>92</v>
          </cell>
          <cell r="AD977" t="str">
            <v>n/a</v>
          </cell>
          <cell r="AE977" t="str">
            <v>n/a</v>
          </cell>
          <cell r="AF977" t="str">
            <v>1</v>
          </cell>
          <cell r="AG977">
            <v>2</v>
          </cell>
          <cell r="AH977">
            <v>2</v>
          </cell>
          <cell r="AI977">
            <v>9</v>
          </cell>
        </row>
        <row r="978">
          <cell r="B978">
            <v>542113</v>
          </cell>
          <cell r="C978" t="str">
            <v>Hotel and Motel Receptionists</v>
          </cell>
          <cell r="D978" t="str">
            <v>7,100</v>
          </cell>
          <cell r="E978" t="str">
            <v>55.0</v>
          </cell>
          <cell r="F978">
            <v>982</v>
          </cell>
          <cell r="G978" t="str">
            <v>n/a</v>
          </cell>
          <cell r="K978" t="str">
            <v>Stable</v>
          </cell>
          <cell r="O978">
            <v>6</v>
          </cell>
          <cell r="Q978" t="str">
            <v>n/a</v>
          </cell>
          <cell r="X978" t="str">
            <v/>
          </cell>
          <cell r="Z978" t="str">
            <v>Lower skill</v>
          </cell>
          <cell r="AA978">
            <v>4</v>
          </cell>
          <cell r="AB978">
            <v>30</v>
          </cell>
          <cell r="AC978">
            <v>71</v>
          </cell>
          <cell r="AD978" t="str">
            <v>n/a</v>
          </cell>
          <cell r="AE978" t="str">
            <v>n/a</v>
          </cell>
          <cell r="AF978" t="str">
            <v>1</v>
          </cell>
          <cell r="AG978">
            <v>2</v>
          </cell>
          <cell r="AH978">
            <v>2</v>
          </cell>
          <cell r="AI978">
            <v>7</v>
          </cell>
        </row>
        <row r="979">
          <cell r="B979">
            <v>542114</v>
          </cell>
          <cell r="C979" t="str">
            <v>Medical Receptionists</v>
          </cell>
          <cell r="D979" t="str">
            <v>46,700</v>
          </cell>
          <cell r="E979" t="str">
            <v>33.0</v>
          </cell>
          <cell r="F979">
            <v>982</v>
          </cell>
          <cell r="G979" t="str">
            <v>n/a</v>
          </cell>
          <cell r="K979" t="str">
            <v>Stable</v>
          </cell>
          <cell r="O979">
            <v>3</v>
          </cell>
          <cell r="Q979" t="str">
            <v>n/a</v>
          </cell>
          <cell r="X979" t="str">
            <v/>
          </cell>
          <cell r="Z979" t="str">
            <v>Lower skill</v>
          </cell>
          <cell r="AA979">
            <v>4</v>
          </cell>
          <cell r="AB979">
            <v>3</v>
          </cell>
          <cell r="AC979">
            <v>98</v>
          </cell>
          <cell r="AD979" t="str">
            <v>n/a</v>
          </cell>
          <cell r="AE979" t="str">
            <v>n/a</v>
          </cell>
          <cell r="AF979" t="str">
            <v>1</v>
          </cell>
          <cell r="AG979">
            <v>4</v>
          </cell>
          <cell r="AH979">
            <v>2</v>
          </cell>
          <cell r="AI979">
            <v>9</v>
          </cell>
        </row>
        <row r="980">
          <cell r="B980">
            <v>551111</v>
          </cell>
          <cell r="C980" t="str">
            <v>Accounts Clerks</v>
          </cell>
          <cell r="D980" t="str">
            <v>93,300</v>
          </cell>
          <cell r="E980" t="str">
            <v>63.0</v>
          </cell>
          <cell r="F980">
            <v>1190</v>
          </cell>
          <cell r="G980" t="str">
            <v>n/a</v>
          </cell>
          <cell r="K980" t="str">
            <v>Stable</v>
          </cell>
          <cell r="O980">
            <v>6</v>
          </cell>
          <cell r="Q980" t="str">
            <v>n/a</v>
          </cell>
          <cell r="X980" t="str">
            <v/>
          </cell>
          <cell r="Z980" t="str">
            <v>Lower skill</v>
          </cell>
          <cell r="AA980">
            <v>4</v>
          </cell>
          <cell r="AB980">
            <v>14</v>
          </cell>
          <cell r="AC980">
            <v>86</v>
          </cell>
          <cell r="AD980" t="str">
            <v>n/a</v>
          </cell>
          <cell r="AE980" t="str">
            <v>n/a</v>
          </cell>
          <cell r="AF980" t="str">
            <v>2</v>
          </cell>
          <cell r="AG980">
            <v>5</v>
          </cell>
          <cell r="AH980">
            <v>2</v>
          </cell>
          <cell r="AI980">
            <v>9</v>
          </cell>
        </row>
        <row r="981">
          <cell r="B981">
            <v>551112</v>
          </cell>
          <cell r="C981" t="str">
            <v>Cost Clerks</v>
          </cell>
          <cell r="D981" t="str">
            <v>7,600</v>
          </cell>
          <cell r="E981" t="str">
            <v>88.0</v>
          </cell>
          <cell r="F981">
            <v>1190</v>
          </cell>
          <cell r="G981" t="str">
            <v>n/a</v>
          </cell>
          <cell r="K981" t="str">
            <v>Stable</v>
          </cell>
          <cell r="O981">
            <v>9</v>
          </cell>
          <cell r="Q981" t="str">
            <v>n/a</v>
          </cell>
          <cell r="X981" t="str">
            <v/>
          </cell>
          <cell r="Z981" t="str">
            <v>Lower skill</v>
          </cell>
          <cell r="AA981">
            <v>4</v>
          </cell>
          <cell r="AB981">
            <v>77</v>
          </cell>
          <cell r="AC981">
            <v>23</v>
          </cell>
          <cell r="AD981" t="str">
            <v>n/a</v>
          </cell>
          <cell r="AE981" t="str">
            <v>n/a</v>
          </cell>
          <cell r="AF981" t="str">
            <v>2</v>
          </cell>
          <cell r="AG981">
            <v>2</v>
          </cell>
          <cell r="AH981">
            <v>2</v>
          </cell>
          <cell r="AI981">
            <v>2</v>
          </cell>
        </row>
        <row r="982">
          <cell r="B982">
            <v>552311</v>
          </cell>
          <cell r="C982" t="str">
            <v>Bookmakers</v>
          </cell>
          <cell r="D982" t="str">
            <v>470</v>
          </cell>
          <cell r="E982" t="str">
            <v>72.0</v>
          </cell>
          <cell r="F982">
            <v>1217</v>
          </cell>
          <cell r="G982" t="str">
            <v>n/a</v>
          </cell>
          <cell r="K982" t="str">
            <v>Stable</v>
          </cell>
          <cell r="O982">
            <v>7</v>
          </cell>
          <cell r="Q982" t="str">
            <v>n/a</v>
          </cell>
          <cell r="X982" t="str">
            <v/>
          </cell>
          <cell r="Z982" t="str">
            <v>Lower skill</v>
          </cell>
          <cell r="AA982">
            <v>4</v>
          </cell>
          <cell r="AB982">
            <v>92</v>
          </cell>
          <cell r="AC982">
            <v>10</v>
          </cell>
          <cell r="AD982" t="str">
            <v>n/a</v>
          </cell>
          <cell r="AE982" t="str">
            <v>n/a</v>
          </cell>
          <cell r="AF982" t="str">
            <v>2</v>
          </cell>
          <cell r="AG982">
            <v>1</v>
          </cell>
          <cell r="AH982">
            <v>2</v>
          </cell>
          <cell r="AI982">
            <v>1</v>
          </cell>
        </row>
        <row r="983">
          <cell r="B983">
            <v>552312</v>
          </cell>
          <cell r="C983" t="str">
            <v>Insurance Consultants</v>
          </cell>
          <cell r="D983" t="str">
            <v>23,800</v>
          </cell>
          <cell r="E983" t="str">
            <v>77.0</v>
          </cell>
          <cell r="F983">
            <v>1217</v>
          </cell>
          <cell r="G983" t="str">
            <v>n/a</v>
          </cell>
          <cell r="K983" t="str">
            <v>Stable</v>
          </cell>
          <cell r="O983">
            <v>8</v>
          </cell>
          <cell r="Q983" t="str">
            <v>n/a</v>
          </cell>
          <cell r="X983" t="str">
            <v/>
          </cell>
          <cell r="Z983" t="str">
            <v>Lower skill</v>
          </cell>
          <cell r="AA983">
            <v>4</v>
          </cell>
          <cell r="AB983">
            <v>29</v>
          </cell>
          <cell r="AC983">
            <v>71</v>
          </cell>
          <cell r="AD983" t="str">
            <v>n/a</v>
          </cell>
          <cell r="AE983" t="str">
            <v>n/a</v>
          </cell>
          <cell r="AF983" t="str">
            <v>2</v>
          </cell>
          <cell r="AG983">
            <v>3</v>
          </cell>
          <cell r="AH983">
            <v>2</v>
          </cell>
          <cell r="AI983">
            <v>7</v>
          </cell>
        </row>
        <row r="984">
          <cell r="B984">
            <v>552313</v>
          </cell>
          <cell r="C984" t="str">
            <v>Money Market Clerks</v>
          </cell>
          <cell r="D984" t="str">
            <v>1,100</v>
          </cell>
          <cell r="E984" t="str">
            <v>79.0</v>
          </cell>
          <cell r="F984">
            <v>1217</v>
          </cell>
          <cell r="G984" t="str">
            <v>n/a</v>
          </cell>
          <cell r="K984" t="str">
            <v>Stable</v>
          </cell>
          <cell r="O984">
            <v>8</v>
          </cell>
          <cell r="Q984" t="str">
            <v>n/a</v>
          </cell>
          <cell r="X984" t="str">
            <v/>
          </cell>
          <cell r="Z984" t="str">
            <v>Lower skill</v>
          </cell>
          <cell r="AA984">
            <v>4</v>
          </cell>
          <cell r="AB984">
            <v>33</v>
          </cell>
          <cell r="AC984">
            <v>67</v>
          </cell>
          <cell r="AD984" t="str">
            <v>n/a</v>
          </cell>
          <cell r="AE984" t="str">
            <v>n/a</v>
          </cell>
          <cell r="AF984" t="str">
            <v>2</v>
          </cell>
          <cell r="AG984">
            <v>1</v>
          </cell>
          <cell r="AH984">
            <v>2</v>
          </cell>
          <cell r="AI984">
            <v>7</v>
          </cell>
        </row>
        <row r="985">
          <cell r="B985">
            <v>552314</v>
          </cell>
          <cell r="C985" t="str">
            <v>Statistical Clerks</v>
          </cell>
          <cell r="D985" t="str">
            <v>220</v>
          </cell>
          <cell r="E985" t="str">
            <v>71.0</v>
          </cell>
          <cell r="F985">
            <v>1217</v>
          </cell>
          <cell r="G985" t="str">
            <v>n/a</v>
          </cell>
          <cell r="K985" t="str">
            <v>Stable</v>
          </cell>
          <cell r="O985">
            <v>7</v>
          </cell>
          <cell r="Q985" t="str">
            <v>n/a</v>
          </cell>
          <cell r="X985" t="str">
            <v/>
          </cell>
          <cell r="Z985" t="str">
            <v>Lower skill</v>
          </cell>
          <cell r="AA985">
            <v>4</v>
          </cell>
          <cell r="AB985">
            <v>41</v>
          </cell>
          <cell r="AC985">
            <v>59</v>
          </cell>
          <cell r="AD985" t="str">
            <v>n/a</v>
          </cell>
          <cell r="AE985" t="str">
            <v>n/a</v>
          </cell>
          <cell r="AF985" t="str">
            <v>2</v>
          </cell>
          <cell r="AG985">
            <v>1</v>
          </cell>
          <cell r="AH985">
            <v>2</v>
          </cell>
          <cell r="AI985">
            <v>6</v>
          </cell>
        </row>
        <row r="986">
          <cell r="B986">
            <v>561111</v>
          </cell>
          <cell r="C986" t="str">
            <v>Betting Agency Counter Clerks</v>
          </cell>
          <cell r="D986" t="str">
            <v>1,100</v>
          </cell>
          <cell r="E986" t="str">
            <v>40.0</v>
          </cell>
          <cell r="F986">
            <v>961</v>
          </cell>
          <cell r="G986" t="str">
            <v>n/a</v>
          </cell>
          <cell r="K986" t="str">
            <v>Moderate</v>
          </cell>
          <cell r="O986">
            <v>4</v>
          </cell>
          <cell r="Q986" t="str">
            <v>n/a</v>
          </cell>
          <cell r="X986" t="str">
            <v/>
          </cell>
          <cell r="Z986" t="str">
            <v>Entry level</v>
          </cell>
          <cell r="AA986">
            <v>5</v>
          </cell>
          <cell r="AB986">
            <v>34</v>
          </cell>
          <cell r="AC986">
            <v>66</v>
          </cell>
          <cell r="AD986" t="str">
            <v>n/a</v>
          </cell>
          <cell r="AE986" t="str">
            <v>n/a</v>
          </cell>
          <cell r="AF986" t="str">
            <v>1</v>
          </cell>
          <cell r="AG986">
            <v>1</v>
          </cell>
          <cell r="AH986">
            <v>3</v>
          </cell>
          <cell r="AI986">
            <v>7</v>
          </cell>
        </row>
        <row r="987">
          <cell r="B987">
            <v>561112</v>
          </cell>
          <cell r="C987" t="str">
            <v>Bookmaker's Clerks</v>
          </cell>
          <cell r="D987" t="str">
            <v>80</v>
          </cell>
          <cell r="E987" t="str">
            <v>17.0</v>
          </cell>
          <cell r="F987">
            <v>961</v>
          </cell>
          <cell r="G987" t="str">
            <v>n/a</v>
          </cell>
          <cell r="K987" t="str">
            <v>Moderate</v>
          </cell>
          <cell r="O987">
            <v>2</v>
          </cell>
          <cell r="Q987" t="str">
            <v>n/a</v>
          </cell>
          <cell r="X987" t="str">
            <v/>
          </cell>
          <cell r="Z987" t="str">
            <v>Entry level</v>
          </cell>
          <cell r="AA987">
            <v>5</v>
          </cell>
          <cell r="AB987">
            <v>71</v>
          </cell>
          <cell r="AC987">
            <v>22</v>
          </cell>
          <cell r="AD987" t="str">
            <v>n/a</v>
          </cell>
          <cell r="AE987" t="str">
            <v>n/a</v>
          </cell>
          <cell r="AF987" t="str">
            <v>1</v>
          </cell>
          <cell r="AG987">
            <v>1</v>
          </cell>
          <cell r="AH987">
            <v>3</v>
          </cell>
          <cell r="AI987">
            <v>2</v>
          </cell>
        </row>
        <row r="988">
          <cell r="B988">
            <v>561113</v>
          </cell>
          <cell r="C988" t="str">
            <v>Telephone Betting Clerks</v>
          </cell>
          <cell r="D988" t="str">
            <v>310</v>
          </cell>
          <cell r="E988" t="str">
            <v>27.0</v>
          </cell>
          <cell r="F988">
            <v>961</v>
          </cell>
          <cell r="G988" t="str">
            <v>n/a</v>
          </cell>
          <cell r="K988" t="str">
            <v>Moderate</v>
          </cell>
          <cell r="O988">
            <v>3</v>
          </cell>
          <cell r="Q988" t="str">
            <v>n/a</v>
          </cell>
          <cell r="X988" t="str">
            <v/>
          </cell>
          <cell r="Z988" t="str">
            <v>Entry level</v>
          </cell>
          <cell r="AA988">
            <v>5</v>
          </cell>
          <cell r="AB988">
            <v>32</v>
          </cell>
          <cell r="AC988">
            <v>68</v>
          </cell>
          <cell r="AD988" t="str">
            <v>n/a</v>
          </cell>
          <cell r="AE988" t="str">
            <v>n/a</v>
          </cell>
          <cell r="AF988" t="str">
            <v>1</v>
          </cell>
          <cell r="AG988">
            <v>1</v>
          </cell>
          <cell r="AH988">
            <v>3</v>
          </cell>
          <cell r="AI988">
            <v>7</v>
          </cell>
        </row>
        <row r="989">
          <cell r="B989">
            <v>561199</v>
          </cell>
          <cell r="C989" t="str">
            <v>Other Betting Clerks</v>
          </cell>
          <cell r="D989" t="str">
            <v>330</v>
          </cell>
          <cell r="E989" t="str">
            <v>12.0</v>
          </cell>
          <cell r="F989">
            <v>961</v>
          </cell>
          <cell r="G989" t="str">
            <v>n/a</v>
          </cell>
          <cell r="K989" t="str">
            <v>Moderate</v>
          </cell>
          <cell r="O989">
            <v>1</v>
          </cell>
          <cell r="Q989" t="str">
            <v>n/a</v>
          </cell>
          <cell r="X989" t="str">
            <v/>
          </cell>
          <cell r="Z989" t="str">
            <v>Entry level</v>
          </cell>
          <cell r="AA989">
            <v>5</v>
          </cell>
          <cell r="AB989">
            <v>18</v>
          </cell>
          <cell r="AC989">
            <v>82</v>
          </cell>
          <cell r="AD989" t="str">
            <v>n/a</v>
          </cell>
          <cell r="AE989" t="str">
            <v>n/a</v>
          </cell>
          <cell r="AF989" t="str">
            <v>1</v>
          </cell>
          <cell r="AG989">
            <v>1</v>
          </cell>
          <cell r="AH989">
            <v>3</v>
          </cell>
          <cell r="AI989">
            <v>8</v>
          </cell>
        </row>
        <row r="990">
          <cell r="B990">
            <v>561211</v>
          </cell>
          <cell r="C990" t="str">
            <v>Couriers</v>
          </cell>
          <cell r="D990" t="str">
            <v>22,500</v>
          </cell>
          <cell r="E990" t="str">
            <v>74.0</v>
          </cell>
          <cell r="F990">
            <v>1277</v>
          </cell>
          <cell r="G990" t="str">
            <v>n/a</v>
          </cell>
          <cell r="K990" t="str">
            <v>Stable</v>
          </cell>
          <cell r="O990">
            <v>7</v>
          </cell>
          <cell r="Q990" t="str">
            <v>n/a</v>
          </cell>
          <cell r="X990" t="str">
            <v/>
          </cell>
          <cell r="Z990" t="str">
            <v>Entry level</v>
          </cell>
          <cell r="AA990">
            <v>5</v>
          </cell>
          <cell r="AB990">
            <v>87</v>
          </cell>
          <cell r="AC990">
            <v>13</v>
          </cell>
          <cell r="AD990" t="str">
            <v>n/a</v>
          </cell>
          <cell r="AE990" t="str">
            <v>n/a</v>
          </cell>
          <cell r="AF990" t="str">
            <v>2</v>
          </cell>
          <cell r="AG990">
            <v>3</v>
          </cell>
          <cell r="AH990">
            <v>2</v>
          </cell>
          <cell r="AI990">
            <v>1</v>
          </cell>
        </row>
        <row r="991">
          <cell r="B991">
            <v>561212</v>
          </cell>
          <cell r="C991" t="str">
            <v>Postal Delivery Officers</v>
          </cell>
          <cell r="D991" t="str">
            <v>13,500</v>
          </cell>
          <cell r="E991" t="str">
            <v>71.0</v>
          </cell>
          <cell r="F991">
            <v>1277</v>
          </cell>
          <cell r="G991" t="str">
            <v>n/a</v>
          </cell>
          <cell r="K991" t="str">
            <v>Stable</v>
          </cell>
          <cell r="O991">
            <v>7</v>
          </cell>
          <cell r="Q991" t="str">
            <v>n/a</v>
          </cell>
          <cell r="X991" t="str">
            <v/>
          </cell>
          <cell r="Z991" t="str">
            <v>Entry level</v>
          </cell>
          <cell r="AA991">
            <v>5</v>
          </cell>
          <cell r="AB991">
            <v>75</v>
          </cell>
          <cell r="AC991">
            <v>25</v>
          </cell>
          <cell r="AD991" t="str">
            <v>n/a</v>
          </cell>
          <cell r="AE991" t="str">
            <v>n/a</v>
          </cell>
          <cell r="AF991" t="str">
            <v>2</v>
          </cell>
          <cell r="AG991">
            <v>3</v>
          </cell>
          <cell r="AH991">
            <v>2</v>
          </cell>
          <cell r="AI991">
            <v>3</v>
          </cell>
        </row>
        <row r="992">
          <cell r="B992">
            <v>561411</v>
          </cell>
          <cell r="C992" t="str">
            <v>Mail Clerks</v>
          </cell>
          <cell r="D992" t="str">
            <v>2,900</v>
          </cell>
          <cell r="E992" t="str">
            <v>60.0</v>
          </cell>
          <cell r="F992">
            <v>1270</v>
          </cell>
          <cell r="G992" t="str">
            <v>n/a</v>
          </cell>
          <cell r="K992" t="str">
            <v>Decline</v>
          </cell>
          <cell r="O992">
            <v>6</v>
          </cell>
          <cell r="Q992" t="str">
            <v>n/a</v>
          </cell>
          <cell r="X992" t="str">
            <v/>
          </cell>
          <cell r="Z992" t="str">
            <v>Entry level</v>
          </cell>
          <cell r="AA992">
            <v>5</v>
          </cell>
          <cell r="AB992">
            <v>50</v>
          </cell>
          <cell r="AC992">
            <v>50</v>
          </cell>
          <cell r="AD992" t="str">
            <v>n/a</v>
          </cell>
          <cell r="AE992" t="str">
            <v>n/a</v>
          </cell>
          <cell r="AF992" t="str">
            <v>2</v>
          </cell>
          <cell r="AG992">
            <v>1</v>
          </cell>
          <cell r="AH992">
            <v>1</v>
          </cell>
          <cell r="AI992">
            <v>5</v>
          </cell>
        </row>
        <row r="993">
          <cell r="B993">
            <v>561412</v>
          </cell>
          <cell r="C993" t="str">
            <v>Postal Sorting Officers</v>
          </cell>
          <cell r="D993" t="str">
            <v>7,200</v>
          </cell>
          <cell r="E993" t="str">
            <v>65.0</v>
          </cell>
          <cell r="F993">
            <v>1270</v>
          </cell>
          <cell r="G993" t="str">
            <v>n/a</v>
          </cell>
          <cell r="K993" t="str">
            <v>Decline</v>
          </cell>
          <cell r="O993">
            <v>7</v>
          </cell>
          <cell r="Q993" t="str">
            <v>n/a</v>
          </cell>
          <cell r="X993" t="str">
            <v/>
          </cell>
          <cell r="Z993" t="str">
            <v>Entry level</v>
          </cell>
          <cell r="AA993">
            <v>5</v>
          </cell>
          <cell r="AB993">
            <v>50</v>
          </cell>
          <cell r="AC993">
            <v>50</v>
          </cell>
          <cell r="AD993" t="str">
            <v>n/a</v>
          </cell>
          <cell r="AE993" t="str">
            <v>n/a</v>
          </cell>
          <cell r="AF993" t="str">
            <v>2</v>
          </cell>
          <cell r="AG993">
            <v>2</v>
          </cell>
          <cell r="AH993">
            <v>1</v>
          </cell>
          <cell r="AI993">
            <v>5</v>
          </cell>
        </row>
        <row r="994">
          <cell r="B994">
            <v>561911</v>
          </cell>
          <cell r="C994" t="str">
            <v>Classified Advertising Clerks</v>
          </cell>
          <cell r="D994" t="str">
            <v>220</v>
          </cell>
          <cell r="E994" t="str">
            <v>58.0</v>
          </cell>
          <cell r="F994">
            <v>1165</v>
          </cell>
          <cell r="G994" t="str">
            <v>n/a</v>
          </cell>
          <cell r="K994" t="str">
            <v>Decline</v>
          </cell>
          <cell r="O994">
            <v>6</v>
          </cell>
          <cell r="Q994" t="str">
            <v>n/a</v>
          </cell>
          <cell r="X994" t="str">
            <v/>
          </cell>
          <cell r="Z994" t="str">
            <v>Entry level</v>
          </cell>
          <cell r="AA994">
            <v>5</v>
          </cell>
          <cell r="AB994">
            <v>16</v>
          </cell>
          <cell r="AC994">
            <v>86</v>
          </cell>
          <cell r="AD994" t="str">
            <v>n/a</v>
          </cell>
          <cell r="AE994" t="str">
            <v>n/a</v>
          </cell>
          <cell r="AF994" t="str">
            <v>2</v>
          </cell>
          <cell r="AG994">
            <v>1</v>
          </cell>
          <cell r="AH994">
            <v>1</v>
          </cell>
          <cell r="AI994">
            <v>9</v>
          </cell>
        </row>
        <row r="995">
          <cell r="B995">
            <v>561912</v>
          </cell>
          <cell r="C995" t="str">
            <v>Meter Readers</v>
          </cell>
          <cell r="D995" t="str">
            <v>1,900</v>
          </cell>
          <cell r="E995" t="str">
            <v>61.0</v>
          </cell>
          <cell r="F995">
            <v>1165</v>
          </cell>
          <cell r="G995" t="str">
            <v>n/a</v>
          </cell>
          <cell r="K995" t="str">
            <v>Decline</v>
          </cell>
          <cell r="O995">
            <v>6</v>
          </cell>
          <cell r="Q995" t="str">
            <v>n/a</v>
          </cell>
          <cell r="X995" t="str">
            <v/>
          </cell>
          <cell r="Z995" t="str">
            <v>Entry level</v>
          </cell>
          <cell r="AA995">
            <v>5</v>
          </cell>
          <cell r="AB995">
            <v>88</v>
          </cell>
          <cell r="AC995">
            <v>11</v>
          </cell>
          <cell r="AD995" t="str">
            <v>n/a</v>
          </cell>
          <cell r="AE995" t="str">
            <v>n/a</v>
          </cell>
          <cell r="AF995" t="str">
            <v>2</v>
          </cell>
          <cell r="AG995">
            <v>1</v>
          </cell>
          <cell r="AH995">
            <v>1</v>
          </cell>
          <cell r="AI995">
            <v>1</v>
          </cell>
        </row>
        <row r="996">
          <cell r="B996">
            <v>561913</v>
          </cell>
          <cell r="C996" t="str">
            <v>Parking Inspectors</v>
          </cell>
          <cell r="D996" t="str">
            <v>850</v>
          </cell>
          <cell r="E996" t="str">
            <v>81.0</v>
          </cell>
          <cell r="F996">
            <v>1165</v>
          </cell>
          <cell r="G996" t="str">
            <v>n/a</v>
          </cell>
          <cell r="K996" t="str">
            <v>Decline</v>
          </cell>
          <cell r="O996">
            <v>8</v>
          </cell>
          <cell r="Q996" t="str">
            <v>n/a</v>
          </cell>
          <cell r="X996" t="str">
            <v/>
          </cell>
          <cell r="Z996" t="str">
            <v>Entry level</v>
          </cell>
          <cell r="AA996">
            <v>5</v>
          </cell>
          <cell r="AB996">
            <v>74</v>
          </cell>
          <cell r="AC996">
            <v>26</v>
          </cell>
          <cell r="AD996" t="str">
            <v>n/a</v>
          </cell>
          <cell r="AE996" t="str">
            <v>n/a</v>
          </cell>
          <cell r="AF996" t="str">
            <v>2</v>
          </cell>
          <cell r="AG996">
            <v>1</v>
          </cell>
          <cell r="AH996">
            <v>1</v>
          </cell>
          <cell r="AI996">
            <v>3</v>
          </cell>
        </row>
        <row r="997">
          <cell r="B997">
            <v>561999</v>
          </cell>
          <cell r="C997" t="str">
            <v>Clerical and Office Support Workers (not covered elsewhere)</v>
          </cell>
          <cell r="D997" t="str">
            <v>7,900</v>
          </cell>
          <cell r="E997" t="str">
            <v>41.0</v>
          </cell>
          <cell r="F997">
            <v>1165</v>
          </cell>
          <cell r="G997" t="str">
            <v>n/a</v>
          </cell>
          <cell r="K997" t="str">
            <v>Decline</v>
          </cell>
          <cell r="O997">
            <v>4</v>
          </cell>
          <cell r="Q997" t="str">
            <v>n/a</v>
          </cell>
          <cell r="X997" t="str">
            <v/>
          </cell>
          <cell r="Z997" t="str">
            <v>Entry level</v>
          </cell>
          <cell r="AA997">
            <v>5</v>
          </cell>
          <cell r="AB997">
            <v>30</v>
          </cell>
          <cell r="AC997">
            <v>70</v>
          </cell>
          <cell r="AD997" t="str">
            <v>n/a</v>
          </cell>
          <cell r="AE997" t="str">
            <v>n/a</v>
          </cell>
          <cell r="AF997" t="str">
            <v>2</v>
          </cell>
          <cell r="AG997">
            <v>2</v>
          </cell>
          <cell r="AH997">
            <v>1</v>
          </cell>
          <cell r="AI997">
            <v>7</v>
          </cell>
        </row>
        <row r="998">
          <cell r="B998">
            <v>591112</v>
          </cell>
          <cell r="C998" t="str">
            <v>Production Clerks</v>
          </cell>
          <cell r="D998" t="str">
            <v>4,500</v>
          </cell>
          <cell r="E998" t="str">
            <v>84.0</v>
          </cell>
          <cell r="F998">
            <v>1251</v>
          </cell>
          <cell r="G998" t="str">
            <v>n/a</v>
          </cell>
          <cell r="K998" t="str">
            <v>Moderate</v>
          </cell>
          <cell r="O998">
            <v>8</v>
          </cell>
          <cell r="Q998" t="str">
            <v>n/a</v>
          </cell>
          <cell r="X998" t="str">
            <v/>
          </cell>
          <cell r="Z998" t="str">
            <v>Lower skill</v>
          </cell>
          <cell r="AA998">
            <v>4</v>
          </cell>
          <cell r="AB998">
            <v>47</v>
          </cell>
          <cell r="AC998">
            <v>53</v>
          </cell>
          <cell r="AD998" t="str">
            <v>n/a</v>
          </cell>
          <cell r="AE998" t="str">
            <v>n/a</v>
          </cell>
          <cell r="AF998" t="str">
            <v>2</v>
          </cell>
          <cell r="AG998">
            <v>1</v>
          </cell>
          <cell r="AH998">
            <v>3</v>
          </cell>
          <cell r="AI998">
            <v>5</v>
          </cell>
        </row>
        <row r="999">
          <cell r="B999">
            <v>591113</v>
          </cell>
          <cell r="C999" t="str">
            <v>Purchasing Officers</v>
          </cell>
          <cell r="D999" t="str">
            <v>14,700</v>
          </cell>
          <cell r="E999" t="str">
            <v>87.0</v>
          </cell>
          <cell r="F999">
            <v>1251</v>
          </cell>
          <cell r="G999" t="str">
            <v>n/a</v>
          </cell>
          <cell r="K999" t="str">
            <v>Moderate</v>
          </cell>
          <cell r="O999">
            <v>9</v>
          </cell>
          <cell r="Q999" t="str">
            <v>n/a</v>
          </cell>
          <cell r="X999" t="str">
            <v/>
          </cell>
          <cell r="Z999" t="str">
            <v>Lower skill</v>
          </cell>
          <cell r="AA999">
            <v>4</v>
          </cell>
          <cell r="AB999">
            <v>48</v>
          </cell>
          <cell r="AC999">
            <v>52</v>
          </cell>
          <cell r="AD999" t="str">
            <v>n/a</v>
          </cell>
          <cell r="AE999" t="str">
            <v>n/a</v>
          </cell>
          <cell r="AF999" t="str">
            <v>2</v>
          </cell>
          <cell r="AG999">
            <v>3</v>
          </cell>
          <cell r="AH999">
            <v>3</v>
          </cell>
          <cell r="AI999">
            <v>5</v>
          </cell>
        </row>
        <row r="1000">
          <cell r="B1000">
            <v>591115</v>
          </cell>
          <cell r="C1000" t="str">
            <v>Stock Clerks</v>
          </cell>
          <cell r="D1000" t="str">
            <v>17,400</v>
          </cell>
          <cell r="E1000" t="str">
            <v>76.0</v>
          </cell>
          <cell r="F1000">
            <v>1251</v>
          </cell>
          <cell r="G1000" t="str">
            <v>n/a</v>
          </cell>
          <cell r="K1000" t="str">
            <v>Moderate</v>
          </cell>
          <cell r="O1000">
            <v>8</v>
          </cell>
          <cell r="Q1000" t="str">
            <v>n/a</v>
          </cell>
          <cell r="X1000" t="str">
            <v/>
          </cell>
          <cell r="Z1000" t="str">
            <v>Lower skill</v>
          </cell>
          <cell r="AA1000">
            <v>4</v>
          </cell>
          <cell r="AB1000">
            <v>57</v>
          </cell>
          <cell r="AC1000">
            <v>44</v>
          </cell>
          <cell r="AD1000" t="str">
            <v>n/a</v>
          </cell>
          <cell r="AE1000" t="str">
            <v>n/a</v>
          </cell>
          <cell r="AF1000" t="str">
            <v>2</v>
          </cell>
          <cell r="AG1000">
            <v>3</v>
          </cell>
          <cell r="AH1000">
            <v>3</v>
          </cell>
          <cell r="AI1000">
            <v>4</v>
          </cell>
        </row>
        <row r="1001">
          <cell r="B1001">
            <v>591116</v>
          </cell>
          <cell r="C1001" t="str">
            <v>Warehouse Administrators</v>
          </cell>
          <cell r="D1001" t="str">
            <v>16,700</v>
          </cell>
          <cell r="E1001" t="str">
            <v>92.0</v>
          </cell>
          <cell r="F1001">
            <v>1251</v>
          </cell>
          <cell r="G1001" t="str">
            <v>n/a</v>
          </cell>
          <cell r="K1001" t="str">
            <v>Moderate</v>
          </cell>
          <cell r="O1001">
            <v>9</v>
          </cell>
          <cell r="Q1001" t="str">
            <v>n/a</v>
          </cell>
          <cell r="X1001" t="str">
            <v/>
          </cell>
          <cell r="Z1001" t="str">
            <v>Lower skill</v>
          </cell>
          <cell r="AA1001">
            <v>4</v>
          </cell>
          <cell r="AB1001">
            <v>85</v>
          </cell>
          <cell r="AC1001">
            <v>15</v>
          </cell>
          <cell r="AD1001" t="str">
            <v>n/a</v>
          </cell>
          <cell r="AE1001" t="str">
            <v>n/a</v>
          </cell>
          <cell r="AF1001" t="str">
            <v>2</v>
          </cell>
          <cell r="AG1001">
            <v>3</v>
          </cell>
          <cell r="AH1001">
            <v>3</v>
          </cell>
          <cell r="AI1001">
            <v>2</v>
          </cell>
        </row>
        <row r="1002">
          <cell r="B1002">
            <v>591117</v>
          </cell>
          <cell r="C1002" t="str">
            <v>Order Clerks</v>
          </cell>
          <cell r="D1002" t="str">
            <v>13,400</v>
          </cell>
          <cell r="E1002" t="str">
            <v>77.0</v>
          </cell>
          <cell r="F1002">
            <v>1251</v>
          </cell>
          <cell r="G1002" t="str">
            <v>n/a</v>
          </cell>
          <cell r="K1002" t="str">
            <v>Moderate</v>
          </cell>
          <cell r="O1002">
            <v>8</v>
          </cell>
          <cell r="Q1002" t="str">
            <v>n/a</v>
          </cell>
          <cell r="X1002" t="str">
            <v/>
          </cell>
          <cell r="Z1002" t="str">
            <v>Lower skill</v>
          </cell>
          <cell r="AA1002">
            <v>4</v>
          </cell>
          <cell r="AB1002">
            <v>32</v>
          </cell>
          <cell r="AC1002">
            <v>68</v>
          </cell>
          <cell r="AD1002" t="str">
            <v>n/a</v>
          </cell>
          <cell r="AE1002" t="str">
            <v>n/a</v>
          </cell>
          <cell r="AF1002" t="str">
            <v>2</v>
          </cell>
          <cell r="AG1002">
            <v>3</v>
          </cell>
          <cell r="AH1002">
            <v>3</v>
          </cell>
          <cell r="AI1002">
            <v>7</v>
          </cell>
        </row>
        <row r="1003">
          <cell r="B1003">
            <v>591211</v>
          </cell>
          <cell r="C1003" t="str">
            <v>Despatching and Receiving Clerks</v>
          </cell>
          <cell r="D1003" t="str">
            <v>22,500</v>
          </cell>
          <cell r="E1003" t="str">
            <v>88.0</v>
          </cell>
          <cell r="F1003">
            <v>1356</v>
          </cell>
          <cell r="G1003" t="str">
            <v>n/a</v>
          </cell>
          <cell r="K1003" t="str">
            <v>Moderate</v>
          </cell>
          <cell r="O1003">
            <v>9</v>
          </cell>
          <cell r="Q1003" t="str">
            <v>n/a</v>
          </cell>
          <cell r="X1003" t="str">
            <v/>
          </cell>
          <cell r="Z1003" t="str">
            <v>Lower skill</v>
          </cell>
          <cell r="AA1003">
            <v>4</v>
          </cell>
          <cell r="AB1003">
            <v>68</v>
          </cell>
          <cell r="AC1003">
            <v>32</v>
          </cell>
          <cell r="AD1003" t="str">
            <v>n/a</v>
          </cell>
          <cell r="AE1003" t="str">
            <v>n/a</v>
          </cell>
          <cell r="AF1003" t="str">
            <v>3</v>
          </cell>
          <cell r="AG1003">
            <v>3</v>
          </cell>
          <cell r="AH1003">
            <v>3</v>
          </cell>
          <cell r="AI1003">
            <v>3</v>
          </cell>
        </row>
        <row r="1004">
          <cell r="B1004">
            <v>591212</v>
          </cell>
          <cell r="C1004" t="str">
            <v>Import-Export Clerks</v>
          </cell>
          <cell r="D1004" t="str">
            <v>5,000</v>
          </cell>
          <cell r="E1004" t="str">
            <v>86.0</v>
          </cell>
          <cell r="F1004">
            <v>1356</v>
          </cell>
          <cell r="G1004" t="str">
            <v>n/a</v>
          </cell>
          <cell r="K1004" t="str">
            <v>Moderate</v>
          </cell>
          <cell r="O1004">
            <v>9</v>
          </cell>
          <cell r="Q1004" t="str">
            <v>n/a</v>
          </cell>
          <cell r="X1004" t="str">
            <v/>
          </cell>
          <cell r="Z1004" t="str">
            <v>Lower skill</v>
          </cell>
          <cell r="AA1004">
            <v>4</v>
          </cell>
          <cell r="AB1004">
            <v>52</v>
          </cell>
          <cell r="AC1004">
            <v>48</v>
          </cell>
          <cell r="AD1004" t="str">
            <v>n/a</v>
          </cell>
          <cell r="AE1004" t="str">
            <v>n/a</v>
          </cell>
          <cell r="AF1004" t="str">
            <v>3</v>
          </cell>
          <cell r="AG1004">
            <v>2</v>
          </cell>
          <cell r="AH1004">
            <v>3</v>
          </cell>
          <cell r="AI1004">
            <v>5</v>
          </cell>
        </row>
        <row r="1005">
          <cell r="B1005">
            <v>599111</v>
          </cell>
          <cell r="C1005" t="str">
            <v>Conveyancers</v>
          </cell>
          <cell r="D1005" t="str">
            <v>6,500</v>
          </cell>
          <cell r="E1005" t="str">
            <v>66.0</v>
          </cell>
          <cell r="F1005">
            <v>1249</v>
          </cell>
          <cell r="G1005" t="str">
            <v>n/a</v>
          </cell>
          <cell r="K1005" t="str">
            <v>Stable</v>
          </cell>
          <cell r="O1005">
            <v>7</v>
          </cell>
          <cell r="Q1005" t="str">
            <v>n/a</v>
          </cell>
          <cell r="X1005" t="str">
            <v/>
          </cell>
          <cell r="Z1005" t="str">
            <v>High skill</v>
          </cell>
          <cell r="AA1005">
            <v>2</v>
          </cell>
          <cell r="AB1005">
            <v>16</v>
          </cell>
          <cell r="AC1005">
            <v>84</v>
          </cell>
          <cell r="AD1005" t="str">
            <v>n/a</v>
          </cell>
          <cell r="AE1005" t="str">
            <v>n/a</v>
          </cell>
          <cell r="AF1005" t="str">
            <v>2</v>
          </cell>
          <cell r="AG1005">
            <v>2</v>
          </cell>
          <cell r="AH1005">
            <v>2</v>
          </cell>
          <cell r="AI1005">
            <v>8</v>
          </cell>
        </row>
        <row r="1006">
          <cell r="B1006">
            <v>599112</v>
          </cell>
          <cell r="C1006" t="str">
            <v>Legal Executives</v>
          </cell>
          <cell r="D1006" t="str">
            <v>6,300</v>
          </cell>
          <cell r="E1006" t="str">
            <v>57.0</v>
          </cell>
          <cell r="F1006">
            <v>1249</v>
          </cell>
          <cell r="G1006" t="str">
            <v>n/a</v>
          </cell>
          <cell r="K1006" t="str">
            <v>Stable</v>
          </cell>
          <cell r="O1006">
            <v>6</v>
          </cell>
          <cell r="Q1006" t="str">
            <v>n/a</v>
          </cell>
          <cell r="X1006" t="str">
            <v/>
          </cell>
          <cell r="Z1006" t="str">
            <v>High skill</v>
          </cell>
          <cell r="AA1006">
            <v>2</v>
          </cell>
          <cell r="AB1006">
            <v>20</v>
          </cell>
          <cell r="AC1006">
            <v>80</v>
          </cell>
          <cell r="AD1006" t="str">
            <v>n/a</v>
          </cell>
          <cell r="AE1006" t="str">
            <v>n/a</v>
          </cell>
          <cell r="AF1006" t="str">
            <v>2</v>
          </cell>
          <cell r="AG1006">
            <v>2</v>
          </cell>
          <cell r="AH1006">
            <v>2</v>
          </cell>
          <cell r="AI1006">
            <v>8</v>
          </cell>
        </row>
        <row r="1007">
          <cell r="B1007">
            <v>599211</v>
          </cell>
          <cell r="C1007" t="str">
            <v>Clerks of Court</v>
          </cell>
          <cell r="D1007" t="str">
            <v>1,100</v>
          </cell>
          <cell r="E1007" t="str">
            <v>81.0</v>
          </cell>
          <cell r="F1007">
            <v>1119</v>
          </cell>
          <cell r="G1007" t="str">
            <v>n/a</v>
          </cell>
          <cell r="K1007" t="str">
            <v>Decline</v>
          </cell>
          <cell r="O1007">
            <v>8</v>
          </cell>
          <cell r="Q1007" t="str">
            <v>n/a</v>
          </cell>
          <cell r="X1007" t="str">
            <v/>
          </cell>
          <cell r="Z1007" t="str">
            <v>Medium skill</v>
          </cell>
          <cell r="AA1007">
            <v>3</v>
          </cell>
          <cell r="AB1007">
            <v>30</v>
          </cell>
          <cell r="AC1007">
            <v>71</v>
          </cell>
          <cell r="AD1007" t="str">
            <v>n/a</v>
          </cell>
          <cell r="AE1007" t="str">
            <v>n/a</v>
          </cell>
          <cell r="AF1007" t="str">
            <v>2</v>
          </cell>
          <cell r="AG1007">
            <v>1</v>
          </cell>
          <cell r="AH1007">
            <v>1</v>
          </cell>
          <cell r="AI1007">
            <v>7</v>
          </cell>
        </row>
        <row r="1008">
          <cell r="B1008">
            <v>599212</v>
          </cell>
          <cell r="C1008" t="str">
            <v>Court Bailiffs and Sheriffs</v>
          </cell>
          <cell r="D1008" t="str">
            <v>600</v>
          </cell>
          <cell r="E1008" t="str">
            <v>80.0</v>
          </cell>
          <cell r="F1008">
            <v>1119</v>
          </cell>
          <cell r="G1008" t="str">
            <v>n/a</v>
          </cell>
          <cell r="K1008" t="str">
            <v>Decline</v>
          </cell>
          <cell r="O1008">
            <v>8</v>
          </cell>
          <cell r="Q1008" t="str">
            <v>n/a</v>
          </cell>
          <cell r="X1008" t="str">
            <v/>
          </cell>
          <cell r="Z1008" t="str">
            <v>Medium skill</v>
          </cell>
          <cell r="AA1008">
            <v>3</v>
          </cell>
          <cell r="AB1008">
            <v>68</v>
          </cell>
          <cell r="AC1008">
            <v>32</v>
          </cell>
          <cell r="AD1008" t="str">
            <v>n/a</v>
          </cell>
          <cell r="AE1008" t="str">
            <v>n/a</v>
          </cell>
          <cell r="AF1008" t="str">
            <v>2</v>
          </cell>
          <cell r="AG1008">
            <v>1</v>
          </cell>
          <cell r="AH1008">
            <v>1</v>
          </cell>
          <cell r="AI1008">
            <v>3</v>
          </cell>
        </row>
        <row r="1009">
          <cell r="B1009">
            <v>599213</v>
          </cell>
          <cell r="C1009" t="str">
            <v>Court Orderlies</v>
          </cell>
          <cell r="D1009" t="str">
            <v>1,200</v>
          </cell>
          <cell r="E1009" t="str">
            <v>70.0</v>
          </cell>
          <cell r="F1009">
            <v>1119</v>
          </cell>
          <cell r="G1009" t="str">
            <v>n/a</v>
          </cell>
          <cell r="K1009" t="str">
            <v>Decline</v>
          </cell>
          <cell r="O1009">
            <v>7</v>
          </cell>
          <cell r="Q1009" t="str">
            <v>n/a</v>
          </cell>
          <cell r="X1009" t="str">
            <v/>
          </cell>
          <cell r="Z1009" t="str">
            <v>Medium skill</v>
          </cell>
          <cell r="AA1009">
            <v>3</v>
          </cell>
          <cell r="AB1009">
            <v>37</v>
          </cell>
          <cell r="AC1009">
            <v>64</v>
          </cell>
          <cell r="AD1009" t="str">
            <v>n/a</v>
          </cell>
          <cell r="AE1009" t="str">
            <v>n/a</v>
          </cell>
          <cell r="AF1009" t="str">
            <v>2</v>
          </cell>
          <cell r="AG1009">
            <v>1</v>
          </cell>
          <cell r="AH1009">
            <v>1</v>
          </cell>
          <cell r="AI1009">
            <v>6</v>
          </cell>
        </row>
        <row r="1010">
          <cell r="B1010">
            <v>599214</v>
          </cell>
          <cell r="C1010" t="str">
            <v>Law Clerks</v>
          </cell>
          <cell r="D1010" t="str">
            <v>8,100</v>
          </cell>
          <cell r="E1010" t="str">
            <v>60.0</v>
          </cell>
          <cell r="F1010">
            <v>1119</v>
          </cell>
          <cell r="G1010" t="str">
            <v>n/a</v>
          </cell>
          <cell r="K1010" t="str">
            <v>Decline</v>
          </cell>
          <cell r="O1010">
            <v>6</v>
          </cell>
          <cell r="Q1010" t="str">
            <v>n/a</v>
          </cell>
          <cell r="X1010" t="str">
            <v/>
          </cell>
          <cell r="Z1010" t="str">
            <v>Medium skill</v>
          </cell>
          <cell r="AA1010">
            <v>3</v>
          </cell>
          <cell r="AB1010">
            <v>19</v>
          </cell>
          <cell r="AC1010">
            <v>81</v>
          </cell>
          <cell r="AD1010" t="str">
            <v>n/a</v>
          </cell>
          <cell r="AE1010" t="str">
            <v>n/a</v>
          </cell>
          <cell r="AF1010" t="str">
            <v>2</v>
          </cell>
          <cell r="AG1010">
            <v>2</v>
          </cell>
          <cell r="AH1010">
            <v>1</v>
          </cell>
          <cell r="AI1010">
            <v>8</v>
          </cell>
        </row>
        <row r="1011">
          <cell r="B1011">
            <v>599215</v>
          </cell>
          <cell r="C1011" t="str">
            <v>Trust Officers</v>
          </cell>
          <cell r="D1011" t="str">
            <v>1,100</v>
          </cell>
          <cell r="E1011" t="str">
            <v>71.0</v>
          </cell>
          <cell r="F1011">
            <v>1119</v>
          </cell>
          <cell r="G1011" t="str">
            <v>n/a</v>
          </cell>
          <cell r="K1011" t="str">
            <v>Decline</v>
          </cell>
          <cell r="O1011">
            <v>7</v>
          </cell>
          <cell r="Q1011" t="str">
            <v>n/a</v>
          </cell>
          <cell r="X1011" t="str">
            <v/>
          </cell>
          <cell r="Z1011" t="str">
            <v>Medium skill</v>
          </cell>
          <cell r="AA1011">
            <v>3</v>
          </cell>
          <cell r="AB1011">
            <v>22</v>
          </cell>
          <cell r="AC1011">
            <v>78</v>
          </cell>
          <cell r="AD1011" t="str">
            <v>n/a</v>
          </cell>
          <cell r="AE1011" t="str">
            <v>n/a</v>
          </cell>
          <cell r="AF1011" t="str">
            <v>2</v>
          </cell>
          <cell r="AG1011">
            <v>1</v>
          </cell>
          <cell r="AH1011">
            <v>1</v>
          </cell>
          <cell r="AI1011">
            <v>8</v>
          </cell>
        </row>
        <row r="1012">
          <cell r="B1012">
            <v>599511</v>
          </cell>
          <cell r="C1012" t="str">
            <v>Customs Officers</v>
          </cell>
          <cell r="D1012" t="str">
            <v>2,300</v>
          </cell>
          <cell r="E1012" t="str">
            <v>81.0</v>
          </cell>
          <cell r="F1012">
            <v>1424</v>
          </cell>
          <cell r="G1012" t="str">
            <v>n/a</v>
          </cell>
          <cell r="K1012" t="str">
            <v>Moderate</v>
          </cell>
          <cell r="O1012">
            <v>8</v>
          </cell>
          <cell r="Q1012" t="str">
            <v>n/a</v>
          </cell>
          <cell r="X1012" t="str">
            <v/>
          </cell>
          <cell r="Z1012" t="str">
            <v>Lower skill</v>
          </cell>
          <cell r="AA1012">
            <v>4</v>
          </cell>
          <cell r="AB1012">
            <v>56</v>
          </cell>
          <cell r="AC1012">
            <v>44</v>
          </cell>
          <cell r="AD1012" t="str">
            <v>n/a</v>
          </cell>
          <cell r="AE1012" t="str">
            <v>n/a</v>
          </cell>
          <cell r="AF1012" t="str">
            <v>3</v>
          </cell>
          <cell r="AG1012">
            <v>1</v>
          </cell>
          <cell r="AH1012">
            <v>3</v>
          </cell>
          <cell r="AI1012">
            <v>4</v>
          </cell>
        </row>
        <row r="1013">
          <cell r="B1013">
            <v>599512</v>
          </cell>
          <cell r="C1013" t="str">
            <v>Immigration Officers</v>
          </cell>
          <cell r="D1013" t="str">
            <v>2,500</v>
          </cell>
          <cell r="E1013" t="str">
            <v>79.0</v>
          </cell>
          <cell r="F1013">
            <v>1424</v>
          </cell>
          <cell r="G1013" t="str">
            <v>n/a</v>
          </cell>
          <cell r="K1013" t="str">
            <v>Moderate</v>
          </cell>
          <cell r="O1013">
            <v>8</v>
          </cell>
          <cell r="Q1013" t="str">
            <v>n/a</v>
          </cell>
          <cell r="X1013" t="str">
            <v/>
          </cell>
          <cell r="Z1013" t="str">
            <v>Lower skill</v>
          </cell>
          <cell r="AA1013">
            <v>4</v>
          </cell>
          <cell r="AB1013">
            <v>39</v>
          </cell>
          <cell r="AC1013">
            <v>61</v>
          </cell>
          <cell r="AD1013" t="str">
            <v>n/a</v>
          </cell>
          <cell r="AE1013" t="str">
            <v>n/a</v>
          </cell>
          <cell r="AF1013" t="str">
            <v>3</v>
          </cell>
          <cell r="AG1013">
            <v>1</v>
          </cell>
          <cell r="AH1013">
            <v>3</v>
          </cell>
          <cell r="AI1013">
            <v>6</v>
          </cell>
        </row>
        <row r="1014">
          <cell r="B1014">
            <v>599513</v>
          </cell>
          <cell r="C1014" t="str">
            <v>Motor Vehicle Licence Examiners</v>
          </cell>
          <cell r="D1014" t="str">
            <v>1,200</v>
          </cell>
          <cell r="E1014" t="str">
            <v>76.0</v>
          </cell>
          <cell r="F1014">
            <v>1424</v>
          </cell>
          <cell r="G1014" t="str">
            <v>n/a</v>
          </cell>
          <cell r="K1014" t="str">
            <v>Moderate</v>
          </cell>
          <cell r="O1014">
            <v>8</v>
          </cell>
          <cell r="Q1014" t="str">
            <v>n/a</v>
          </cell>
          <cell r="X1014" t="str">
            <v/>
          </cell>
          <cell r="Z1014" t="str">
            <v>Lower skill</v>
          </cell>
          <cell r="AA1014">
            <v>4</v>
          </cell>
          <cell r="AB1014">
            <v>38</v>
          </cell>
          <cell r="AC1014">
            <v>63</v>
          </cell>
          <cell r="AD1014" t="str">
            <v>n/a</v>
          </cell>
          <cell r="AE1014" t="str">
            <v>n/a</v>
          </cell>
          <cell r="AF1014" t="str">
            <v>3</v>
          </cell>
          <cell r="AG1014">
            <v>1</v>
          </cell>
          <cell r="AH1014">
            <v>3</v>
          </cell>
          <cell r="AI1014">
            <v>6</v>
          </cell>
        </row>
        <row r="1015">
          <cell r="B1015">
            <v>599514</v>
          </cell>
          <cell r="C1015" t="str">
            <v>Noxious Weeds and Pest Inspectors</v>
          </cell>
          <cell r="D1015" t="str">
            <v>1,100</v>
          </cell>
          <cell r="E1015" t="str">
            <v>78.0</v>
          </cell>
          <cell r="F1015">
            <v>1424</v>
          </cell>
          <cell r="G1015" t="str">
            <v>n/a</v>
          </cell>
          <cell r="K1015" t="str">
            <v>Moderate</v>
          </cell>
          <cell r="O1015">
            <v>8</v>
          </cell>
          <cell r="Q1015" t="str">
            <v>n/a</v>
          </cell>
          <cell r="X1015" t="str">
            <v/>
          </cell>
          <cell r="Z1015" t="str">
            <v>Lower skill</v>
          </cell>
          <cell r="AA1015">
            <v>4</v>
          </cell>
          <cell r="AB1015">
            <v>66</v>
          </cell>
          <cell r="AC1015">
            <v>34</v>
          </cell>
          <cell r="AD1015" t="str">
            <v>n/a</v>
          </cell>
          <cell r="AE1015" t="str">
            <v>n/a</v>
          </cell>
          <cell r="AF1015" t="str">
            <v>3</v>
          </cell>
          <cell r="AG1015">
            <v>1</v>
          </cell>
          <cell r="AH1015">
            <v>3</v>
          </cell>
          <cell r="AI1015">
            <v>3</v>
          </cell>
        </row>
        <row r="1016">
          <cell r="B1016">
            <v>599515</v>
          </cell>
          <cell r="C1016" t="str">
            <v>Social Security Assessors</v>
          </cell>
          <cell r="D1016" t="str">
            <v>8,100</v>
          </cell>
          <cell r="E1016" t="str">
            <v>69.0</v>
          </cell>
          <cell r="F1016">
            <v>1424</v>
          </cell>
          <cell r="G1016" t="str">
            <v>n/a</v>
          </cell>
          <cell r="K1016" t="str">
            <v>Moderate</v>
          </cell>
          <cell r="O1016">
            <v>7</v>
          </cell>
          <cell r="Q1016" t="str">
            <v>n/a</v>
          </cell>
          <cell r="X1016" t="str">
            <v/>
          </cell>
          <cell r="Z1016" t="str">
            <v>Lower skill</v>
          </cell>
          <cell r="AA1016">
            <v>4</v>
          </cell>
          <cell r="AB1016">
            <v>23</v>
          </cell>
          <cell r="AC1016">
            <v>77</v>
          </cell>
          <cell r="AD1016" t="str">
            <v>n/a</v>
          </cell>
          <cell r="AE1016" t="str">
            <v>n/a</v>
          </cell>
          <cell r="AF1016" t="str">
            <v>3</v>
          </cell>
          <cell r="AG1016">
            <v>2</v>
          </cell>
          <cell r="AH1016">
            <v>3</v>
          </cell>
          <cell r="AI1016">
            <v>8</v>
          </cell>
        </row>
        <row r="1017">
          <cell r="B1017">
            <v>599516</v>
          </cell>
          <cell r="C1017" t="str">
            <v>Taxation Inspectors</v>
          </cell>
          <cell r="D1017" t="str">
            <v>3,700</v>
          </cell>
          <cell r="E1017" t="str">
            <v>83.0</v>
          </cell>
          <cell r="F1017">
            <v>1424</v>
          </cell>
          <cell r="G1017" t="str">
            <v>n/a</v>
          </cell>
          <cell r="K1017" t="str">
            <v>Moderate</v>
          </cell>
          <cell r="O1017">
            <v>8</v>
          </cell>
          <cell r="Q1017" t="str">
            <v>n/a</v>
          </cell>
          <cell r="X1017" t="str">
            <v/>
          </cell>
          <cell r="Z1017" t="str">
            <v>Lower skill</v>
          </cell>
          <cell r="AA1017">
            <v>4</v>
          </cell>
          <cell r="AB1017">
            <v>48</v>
          </cell>
          <cell r="AC1017">
            <v>52</v>
          </cell>
          <cell r="AD1017" t="str">
            <v>n/a</v>
          </cell>
          <cell r="AE1017" t="str">
            <v>n/a</v>
          </cell>
          <cell r="AF1017" t="str">
            <v>3</v>
          </cell>
          <cell r="AG1017">
            <v>1</v>
          </cell>
          <cell r="AH1017">
            <v>3</v>
          </cell>
          <cell r="AI1017">
            <v>5</v>
          </cell>
        </row>
        <row r="1018">
          <cell r="B1018">
            <v>599517</v>
          </cell>
          <cell r="C1018" t="str">
            <v>Train Examiners</v>
          </cell>
          <cell r="D1018" t="str">
            <v>150</v>
          </cell>
          <cell r="E1018" t="str">
            <v>93.0</v>
          </cell>
          <cell r="F1018">
            <v>1424</v>
          </cell>
          <cell r="G1018" t="str">
            <v>n/a</v>
          </cell>
          <cell r="K1018" t="str">
            <v>Moderate</v>
          </cell>
          <cell r="O1018">
            <v>9</v>
          </cell>
          <cell r="Q1018" t="str">
            <v>n/a</v>
          </cell>
          <cell r="X1018" t="str">
            <v/>
          </cell>
          <cell r="Z1018" t="str">
            <v>Lower skill</v>
          </cell>
          <cell r="AA1018">
            <v>4</v>
          </cell>
          <cell r="AB1018">
            <v>88</v>
          </cell>
          <cell r="AC1018">
            <v>14</v>
          </cell>
          <cell r="AD1018" t="str">
            <v>n/a</v>
          </cell>
          <cell r="AE1018" t="str">
            <v>n/a</v>
          </cell>
          <cell r="AF1018" t="str">
            <v>3</v>
          </cell>
          <cell r="AG1018">
            <v>1</v>
          </cell>
          <cell r="AH1018">
            <v>3</v>
          </cell>
          <cell r="AI1018">
            <v>1</v>
          </cell>
        </row>
        <row r="1019">
          <cell r="B1019">
            <v>599518</v>
          </cell>
          <cell r="C1019" t="str">
            <v>Transport Operations Inspectors</v>
          </cell>
          <cell r="D1019" t="str">
            <v>990</v>
          </cell>
          <cell r="E1019" t="str">
            <v>92.0</v>
          </cell>
          <cell r="F1019">
            <v>1424</v>
          </cell>
          <cell r="G1019" t="str">
            <v>n/a</v>
          </cell>
          <cell r="K1019" t="str">
            <v>Moderate</v>
          </cell>
          <cell r="O1019">
            <v>9</v>
          </cell>
          <cell r="Q1019" t="str">
            <v>n/a</v>
          </cell>
          <cell r="X1019" t="str">
            <v/>
          </cell>
          <cell r="Z1019" t="str">
            <v>Lower skill</v>
          </cell>
          <cell r="AA1019">
            <v>4</v>
          </cell>
          <cell r="AB1019">
            <v>78</v>
          </cell>
          <cell r="AC1019">
            <v>22</v>
          </cell>
          <cell r="AD1019" t="str">
            <v>n/a</v>
          </cell>
          <cell r="AE1019" t="str">
            <v>n/a</v>
          </cell>
          <cell r="AF1019" t="str">
            <v>3</v>
          </cell>
          <cell r="AG1019">
            <v>1</v>
          </cell>
          <cell r="AH1019">
            <v>3</v>
          </cell>
          <cell r="AI1019">
            <v>2</v>
          </cell>
        </row>
        <row r="1020">
          <cell r="B1020">
            <v>599521</v>
          </cell>
          <cell r="C1020" t="str">
            <v>Water Inspectors</v>
          </cell>
          <cell r="D1020" t="str">
            <v>190</v>
          </cell>
          <cell r="E1020" t="str">
            <v>85.0</v>
          </cell>
          <cell r="F1020">
            <v>1424</v>
          </cell>
          <cell r="G1020" t="str">
            <v>n/a</v>
          </cell>
          <cell r="K1020" t="str">
            <v>Moderate</v>
          </cell>
          <cell r="O1020">
            <v>9</v>
          </cell>
          <cell r="Q1020" t="str">
            <v>n/a</v>
          </cell>
          <cell r="X1020" t="str">
            <v/>
          </cell>
          <cell r="Z1020" t="str">
            <v>Lower skill</v>
          </cell>
          <cell r="AA1020">
            <v>4</v>
          </cell>
          <cell r="AB1020">
            <v>75</v>
          </cell>
          <cell r="AC1020">
            <v>28</v>
          </cell>
          <cell r="AD1020" t="str">
            <v>n/a</v>
          </cell>
          <cell r="AE1020" t="str">
            <v>n/a</v>
          </cell>
          <cell r="AF1020" t="str">
            <v>3</v>
          </cell>
          <cell r="AG1020">
            <v>1</v>
          </cell>
          <cell r="AH1020">
            <v>3</v>
          </cell>
          <cell r="AI1020">
            <v>3</v>
          </cell>
        </row>
        <row r="1021">
          <cell r="B1021">
            <v>599599</v>
          </cell>
          <cell r="C1021" t="str">
            <v>Other Inspectors and Regulatory Officers</v>
          </cell>
          <cell r="D1021" t="str">
            <v>10,800</v>
          </cell>
          <cell r="E1021" t="str">
            <v>86.0</v>
          </cell>
          <cell r="F1021">
            <v>1424</v>
          </cell>
          <cell r="G1021" t="str">
            <v>n/a</v>
          </cell>
          <cell r="K1021" t="str">
            <v>Moderate</v>
          </cell>
          <cell r="O1021">
            <v>9</v>
          </cell>
          <cell r="Q1021" t="str">
            <v>n/a</v>
          </cell>
          <cell r="X1021" t="str">
            <v/>
          </cell>
          <cell r="Z1021" t="str">
            <v>Lower skill</v>
          </cell>
          <cell r="AA1021">
            <v>4</v>
          </cell>
          <cell r="AB1021">
            <v>63</v>
          </cell>
          <cell r="AC1021">
            <v>37</v>
          </cell>
          <cell r="AD1021" t="str">
            <v>n/a</v>
          </cell>
          <cell r="AE1021" t="str">
            <v>n/a</v>
          </cell>
          <cell r="AF1021" t="str">
            <v>3</v>
          </cell>
          <cell r="AG1021">
            <v>3</v>
          </cell>
          <cell r="AH1021">
            <v>3</v>
          </cell>
          <cell r="AI1021">
            <v>4</v>
          </cell>
        </row>
        <row r="1022">
          <cell r="B1022">
            <v>599611</v>
          </cell>
          <cell r="C1022" t="str">
            <v>Insurance Investigators</v>
          </cell>
          <cell r="D1022" t="str">
            <v>420</v>
          </cell>
          <cell r="E1022" t="str">
            <v>74.0</v>
          </cell>
          <cell r="F1022">
            <v>1538</v>
          </cell>
          <cell r="G1022" t="str">
            <v>n/a</v>
          </cell>
          <cell r="K1022" t="str">
            <v>Stable</v>
          </cell>
          <cell r="O1022">
            <v>7</v>
          </cell>
          <cell r="Q1022" t="str">
            <v>n/a</v>
          </cell>
          <cell r="X1022" t="str">
            <v/>
          </cell>
          <cell r="Z1022" t="str">
            <v>Medium skill</v>
          </cell>
          <cell r="AA1022">
            <v>3</v>
          </cell>
          <cell r="AB1022">
            <v>64</v>
          </cell>
          <cell r="AC1022">
            <v>36</v>
          </cell>
          <cell r="AD1022" t="str">
            <v>n/a</v>
          </cell>
          <cell r="AE1022" t="str">
            <v>n/a</v>
          </cell>
          <cell r="AF1022" t="str">
            <v>3</v>
          </cell>
          <cell r="AG1022">
            <v>1</v>
          </cell>
          <cell r="AH1022">
            <v>2</v>
          </cell>
          <cell r="AI1022">
            <v>4</v>
          </cell>
        </row>
        <row r="1023">
          <cell r="B1023">
            <v>599612</v>
          </cell>
          <cell r="C1023" t="str">
            <v>Insurance Loss Adjusters</v>
          </cell>
          <cell r="D1023" t="str">
            <v>3,300</v>
          </cell>
          <cell r="E1023" t="str">
            <v>89.0</v>
          </cell>
          <cell r="F1023">
            <v>1538</v>
          </cell>
          <cell r="G1023" t="str">
            <v>n/a</v>
          </cell>
          <cell r="K1023" t="str">
            <v>Stable</v>
          </cell>
          <cell r="O1023">
            <v>9</v>
          </cell>
          <cell r="Q1023" t="str">
            <v>n/a</v>
          </cell>
          <cell r="X1023" t="str">
            <v/>
          </cell>
          <cell r="Z1023" t="str">
            <v>Medium skill</v>
          </cell>
          <cell r="AA1023">
            <v>3</v>
          </cell>
          <cell r="AB1023">
            <v>71</v>
          </cell>
          <cell r="AC1023">
            <v>29</v>
          </cell>
          <cell r="AD1023" t="str">
            <v>n/a</v>
          </cell>
          <cell r="AE1023" t="str">
            <v>n/a</v>
          </cell>
          <cell r="AF1023" t="str">
            <v>3</v>
          </cell>
          <cell r="AG1023">
            <v>1</v>
          </cell>
          <cell r="AH1023">
            <v>2</v>
          </cell>
          <cell r="AI1023">
            <v>3</v>
          </cell>
        </row>
        <row r="1024">
          <cell r="B1024">
            <v>599613</v>
          </cell>
          <cell r="C1024" t="str">
            <v>Insurance Risk Surveyors</v>
          </cell>
          <cell r="D1024" t="str">
            <v>620</v>
          </cell>
          <cell r="E1024" t="str">
            <v>87.0</v>
          </cell>
          <cell r="F1024">
            <v>1538</v>
          </cell>
          <cell r="G1024" t="str">
            <v>n/a</v>
          </cell>
          <cell r="K1024" t="str">
            <v>Stable</v>
          </cell>
          <cell r="O1024">
            <v>9</v>
          </cell>
          <cell r="Q1024" t="str">
            <v>n/a</v>
          </cell>
          <cell r="X1024" t="str">
            <v/>
          </cell>
          <cell r="Z1024" t="str">
            <v>High skill</v>
          </cell>
          <cell r="AA1024">
            <v>2</v>
          </cell>
          <cell r="AB1024">
            <v>67</v>
          </cell>
          <cell r="AC1024">
            <v>33</v>
          </cell>
          <cell r="AD1024" t="str">
            <v>n/a</v>
          </cell>
          <cell r="AE1024" t="str">
            <v>n/a</v>
          </cell>
          <cell r="AF1024" t="str">
            <v>3</v>
          </cell>
          <cell r="AG1024">
            <v>1</v>
          </cell>
          <cell r="AH1024">
            <v>2</v>
          </cell>
          <cell r="AI1024">
            <v>3</v>
          </cell>
        </row>
        <row r="1025">
          <cell r="B1025">
            <v>599912</v>
          </cell>
          <cell r="C1025" t="str">
            <v>Production Assistants (Film, Television, Radio or Stage)</v>
          </cell>
          <cell r="D1025" t="str">
            <v>1,200</v>
          </cell>
          <cell r="E1025" t="str">
            <v>75.0</v>
          </cell>
          <cell r="F1025">
            <v>1383</v>
          </cell>
          <cell r="G1025" t="str">
            <v>n/a</v>
          </cell>
          <cell r="K1025" t="str">
            <v>Stable</v>
          </cell>
          <cell r="O1025">
            <v>8</v>
          </cell>
          <cell r="Q1025" t="str">
            <v>n/a</v>
          </cell>
          <cell r="X1025" t="str">
            <v/>
          </cell>
          <cell r="Z1025" t="str">
            <v>Lower skill</v>
          </cell>
          <cell r="AA1025">
            <v>4</v>
          </cell>
          <cell r="AB1025">
            <v>37</v>
          </cell>
          <cell r="AC1025">
            <v>63</v>
          </cell>
          <cell r="AD1025" t="str">
            <v>n/a</v>
          </cell>
          <cell r="AE1025" t="str">
            <v>n/a</v>
          </cell>
          <cell r="AF1025" t="str">
            <v>3</v>
          </cell>
          <cell r="AG1025">
            <v>1</v>
          </cell>
          <cell r="AH1025">
            <v>2</v>
          </cell>
          <cell r="AI1025">
            <v>6</v>
          </cell>
        </row>
        <row r="1026">
          <cell r="B1026">
            <v>599913</v>
          </cell>
          <cell r="C1026" t="str">
            <v>Proof Readers</v>
          </cell>
          <cell r="D1026" t="str">
            <v>300</v>
          </cell>
          <cell r="E1026" t="str">
            <v>23.0</v>
          </cell>
          <cell r="F1026">
            <v>1383</v>
          </cell>
          <cell r="G1026" t="str">
            <v>n/a</v>
          </cell>
          <cell r="K1026" t="str">
            <v>Stable</v>
          </cell>
          <cell r="O1026">
            <v>2</v>
          </cell>
          <cell r="Q1026" t="str">
            <v>n/a</v>
          </cell>
          <cell r="X1026" t="str">
            <v/>
          </cell>
          <cell r="Z1026" t="str">
            <v>Lower skill</v>
          </cell>
          <cell r="AA1026">
            <v>4</v>
          </cell>
          <cell r="AB1026">
            <v>25</v>
          </cell>
          <cell r="AC1026">
            <v>77</v>
          </cell>
          <cell r="AD1026" t="str">
            <v>n/a</v>
          </cell>
          <cell r="AE1026" t="str">
            <v>n/a</v>
          </cell>
          <cell r="AF1026" t="str">
            <v>3</v>
          </cell>
          <cell r="AG1026">
            <v>1</v>
          </cell>
          <cell r="AH1026">
            <v>2</v>
          </cell>
          <cell r="AI1026">
            <v>8</v>
          </cell>
        </row>
        <row r="1027">
          <cell r="B1027">
            <v>599914</v>
          </cell>
          <cell r="C1027" t="str">
            <v>Radio Despatchers</v>
          </cell>
          <cell r="D1027" t="str">
            <v>3,800</v>
          </cell>
          <cell r="E1027" t="str">
            <v>82.0</v>
          </cell>
          <cell r="F1027">
            <v>1383</v>
          </cell>
          <cell r="G1027" t="str">
            <v>n/a</v>
          </cell>
          <cell r="K1027" t="str">
            <v>Stable</v>
          </cell>
          <cell r="O1027">
            <v>8</v>
          </cell>
          <cell r="Q1027" t="str">
            <v>n/a</v>
          </cell>
          <cell r="X1027" t="str">
            <v/>
          </cell>
          <cell r="Z1027" t="str">
            <v>Lower skill</v>
          </cell>
          <cell r="AA1027">
            <v>4</v>
          </cell>
          <cell r="AB1027">
            <v>46</v>
          </cell>
          <cell r="AC1027">
            <v>54</v>
          </cell>
          <cell r="AD1027" t="str">
            <v>n/a</v>
          </cell>
          <cell r="AE1027" t="str">
            <v>n/a</v>
          </cell>
          <cell r="AF1027" t="str">
            <v>3</v>
          </cell>
          <cell r="AG1027">
            <v>1</v>
          </cell>
          <cell r="AH1027">
            <v>2</v>
          </cell>
          <cell r="AI1027">
            <v>5</v>
          </cell>
        </row>
        <row r="1028">
          <cell r="B1028">
            <v>599915</v>
          </cell>
          <cell r="C1028" t="str">
            <v>Clinical Coders</v>
          </cell>
          <cell r="D1028" t="str">
            <v>1,300</v>
          </cell>
          <cell r="E1028" t="str">
            <v>56.0</v>
          </cell>
          <cell r="F1028">
            <v>1383</v>
          </cell>
          <cell r="G1028" t="str">
            <v>n/a</v>
          </cell>
          <cell r="K1028" t="str">
            <v>Stable</v>
          </cell>
          <cell r="O1028">
            <v>6</v>
          </cell>
          <cell r="Q1028" t="str">
            <v>n/a</v>
          </cell>
          <cell r="X1028" t="str">
            <v/>
          </cell>
          <cell r="Z1028" t="str">
            <v>Medium skill</v>
          </cell>
          <cell r="AA1028">
            <v>3</v>
          </cell>
          <cell r="AB1028">
            <v>7</v>
          </cell>
          <cell r="AC1028">
            <v>93</v>
          </cell>
          <cell r="AD1028" t="str">
            <v>n/a</v>
          </cell>
          <cell r="AE1028" t="str">
            <v>n/a</v>
          </cell>
          <cell r="AF1028" t="str">
            <v>3</v>
          </cell>
          <cell r="AG1028">
            <v>1</v>
          </cell>
          <cell r="AH1028">
            <v>2</v>
          </cell>
          <cell r="AI1028">
            <v>9</v>
          </cell>
        </row>
        <row r="1029">
          <cell r="B1029">
            <v>599916</v>
          </cell>
          <cell r="C1029" t="str">
            <v>Facilities Administrators</v>
          </cell>
          <cell r="D1029" t="str">
            <v>2,900</v>
          </cell>
          <cell r="E1029" t="str">
            <v>84.0</v>
          </cell>
          <cell r="F1029">
            <v>1383</v>
          </cell>
          <cell r="G1029" t="str">
            <v>n/a</v>
          </cell>
          <cell r="K1029" t="str">
            <v>Stable</v>
          </cell>
          <cell r="O1029">
            <v>8</v>
          </cell>
          <cell r="Q1029" t="str">
            <v>n/a</v>
          </cell>
          <cell r="X1029" t="str">
            <v/>
          </cell>
          <cell r="Z1029" t="str">
            <v>Lower skill</v>
          </cell>
          <cell r="AA1029">
            <v>4</v>
          </cell>
          <cell r="AB1029">
            <v>61</v>
          </cell>
          <cell r="AC1029">
            <v>39</v>
          </cell>
          <cell r="AD1029" t="str">
            <v>n/a</v>
          </cell>
          <cell r="AE1029" t="str">
            <v>n/a</v>
          </cell>
          <cell r="AF1029" t="str">
            <v>3</v>
          </cell>
          <cell r="AG1029">
            <v>1</v>
          </cell>
          <cell r="AH1029">
            <v>2</v>
          </cell>
          <cell r="AI1029">
            <v>4</v>
          </cell>
        </row>
        <row r="1030">
          <cell r="B1030">
            <v>599999</v>
          </cell>
          <cell r="C1030" t="str">
            <v>Clerical and Administrative Workers (not covered elsewhere)</v>
          </cell>
          <cell r="D1030" t="str">
            <v>10,900</v>
          </cell>
          <cell r="E1030" t="str">
            <v>49.0</v>
          </cell>
          <cell r="F1030">
            <v>1383</v>
          </cell>
          <cell r="G1030" t="str">
            <v>n/a</v>
          </cell>
          <cell r="K1030" t="str">
            <v>Stable</v>
          </cell>
          <cell r="O1030">
            <v>5</v>
          </cell>
          <cell r="Q1030" t="str">
            <v>n/a</v>
          </cell>
          <cell r="X1030" t="str">
            <v/>
          </cell>
          <cell r="Z1030" t="str">
            <v>Lower skill</v>
          </cell>
          <cell r="AA1030">
            <v>4</v>
          </cell>
          <cell r="AB1030">
            <v>29</v>
          </cell>
          <cell r="AC1030">
            <v>71</v>
          </cell>
          <cell r="AD1030" t="str">
            <v>n/a</v>
          </cell>
          <cell r="AE1030" t="str">
            <v>n/a</v>
          </cell>
          <cell r="AF1030" t="str">
            <v>3</v>
          </cell>
          <cell r="AG1030">
            <v>3</v>
          </cell>
          <cell r="AH1030">
            <v>2</v>
          </cell>
          <cell r="AI1030">
            <v>7</v>
          </cell>
        </row>
        <row r="1031">
          <cell r="B1031">
            <v>611111</v>
          </cell>
          <cell r="C1031" t="str">
            <v>Auctioneers</v>
          </cell>
          <cell r="D1031" t="str">
            <v>630</v>
          </cell>
          <cell r="E1031" t="str">
            <v>83.0</v>
          </cell>
          <cell r="F1031">
            <v>1405</v>
          </cell>
          <cell r="G1031" t="str">
            <v>n/a</v>
          </cell>
          <cell r="K1031" t="str">
            <v>Moderate</v>
          </cell>
          <cell r="O1031">
            <v>8</v>
          </cell>
          <cell r="Q1031" t="str">
            <v>n/a</v>
          </cell>
          <cell r="X1031" t="str">
            <v/>
          </cell>
          <cell r="Z1031" t="str">
            <v>Medium skill</v>
          </cell>
          <cell r="AA1031">
            <v>3</v>
          </cell>
          <cell r="AB1031">
            <v>89</v>
          </cell>
          <cell r="AC1031">
            <v>11</v>
          </cell>
          <cell r="AD1031" t="str">
            <v>n/a</v>
          </cell>
          <cell r="AE1031" t="str">
            <v>n/a</v>
          </cell>
          <cell r="AF1031" t="str">
            <v>3</v>
          </cell>
          <cell r="AG1031">
            <v>1</v>
          </cell>
          <cell r="AH1031">
            <v>3</v>
          </cell>
          <cell r="AI1031">
            <v>1</v>
          </cell>
        </row>
        <row r="1032">
          <cell r="B1032">
            <v>611112</v>
          </cell>
          <cell r="C1032" t="str">
            <v>Stock and Station Agents</v>
          </cell>
          <cell r="D1032" t="str">
            <v>2,000</v>
          </cell>
          <cell r="E1032" t="str">
            <v>90.0</v>
          </cell>
          <cell r="F1032">
            <v>1405</v>
          </cell>
          <cell r="G1032" t="str">
            <v>n/a</v>
          </cell>
          <cell r="K1032" t="str">
            <v>Moderate</v>
          </cell>
          <cell r="O1032">
            <v>9</v>
          </cell>
          <cell r="Q1032" t="str">
            <v>n/a</v>
          </cell>
          <cell r="X1032" t="str">
            <v/>
          </cell>
          <cell r="Z1032" t="str">
            <v>Medium skill</v>
          </cell>
          <cell r="AA1032">
            <v>3</v>
          </cell>
          <cell r="AB1032">
            <v>90</v>
          </cell>
          <cell r="AC1032">
            <v>9</v>
          </cell>
          <cell r="AD1032" t="str">
            <v>n/a</v>
          </cell>
          <cell r="AE1032" t="str">
            <v>n/a</v>
          </cell>
          <cell r="AF1032" t="str">
            <v>3</v>
          </cell>
          <cell r="AG1032">
            <v>1</v>
          </cell>
          <cell r="AH1032">
            <v>3</v>
          </cell>
          <cell r="AI1032">
            <v>1</v>
          </cell>
        </row>
        <row r="1033">
          <cell r="B1033">
            <v>611311</v>
          </cell>
          <cell r="C1033" t="str">
            <v>Sales Representatives (Building and Plumbing Supplies)</v>
          </cell>
          <cell r="D1033" t="str">
            <v>9,800</v>
          </cell>
          <cell r="E1033" t="str">
            <v>92.0</v>
          </cell>
          <cell r="F1033">
            <v>1419</v>
          </cell>
          <cell r="G1033" t="str">
            <v>n/a</v>
          </cell>
          <cell r="K1033" t="str">
            <v>Decline</v>
          </cell>
          <cell r="O1033">
            <v>9</v>
          </cell>
          <cell r="Q1033" t="str">
            <v>n/a</v>
          </cell>
          <cell r="X1033" t="str">
            <v/>
          </cell>
          <cell r="Z1033" t="str">
            <v>Lower skill</v>
          </cell>
          <cell r="AA1033">
            <v>4</v>
          </cell>
          <cell r="AB1033">
            <v>81</v>
          </cell>
          <cell r="AC1033">
            <v>19</v>
          </cell>
          <cell r="AD1033" t="str">
            <v>n/a</v>
          </cell>
          <cell r="AE1033" t="str">
            <v>n/a</v>
          </cell>
          <cell r="AF1033" t="str">
            <v>3</v>
          </cell>
          <cell r="AG1033">
            <v>2</v>
          </cell>
          <cell r="AH1033">
            <v>1</v>
          </cell>
          <cell r="AI1033">
            <v>2</v>
          </cell>
        </row>
        <row r="1034">
          <cell r="B1034">
            <v>611312</v>
          </cell>
          <cell r="C1034" t="str">
            <v>Sales Representatives (Business Services)</v>
          </cell>
          <cell r="D1034" t="str">
            <v>18,200</v>
          </cell>
          <cell r="E1034" t="str">
            <v>85.0</v>
          </cell>
          <cell r="F1034">
            <v>1419</v>
          </cell>
          <cell r="G1034" t="str">
            <v>n/a</v>
          </cell>
          <cell r="K1034" t="str">
            <v>Decline</v>
          </cell>
          <cell r="O1034">
            <v>9</v>
          </cell>
          <cell r="Q1034" t="str">
            <v>n/a</v>
          </cell>
          <cell r="X1034" t="str">
            <v/>
          </cell>
          <cell r="Z1034" t="str">
            <v>Lower skill</v>
          </cell>
          <cell r="AA1034">
            <v>4</v>
          </cell>
          <cell r="AB1034">
            <v>56</v>
          </cell>
          <cell r="AC1034">
            <v>44</v>
          </cell>
          <cell r="AD1034" t="str">
            <v>n/a</v>
          </cell>
          <cell r="AE1034" t="str">
            <v>n/a</v>
          </cell>
          <cell r="AF1034" t="str">
            <v>3</v>
          </cell>
          <cell r="AG1034">
            <v>3</v>
          </cell>
          <cell r="AH1034">
            <v>1</v>
          </cell>
          <cell r="AI1034">
            <v>4</v>
          </cell>
        </row>
        <row r="1035">
          <cell r="B1035">
            <v>611313</v>
          </cell>
          <cell r="C1035" t="str">
            <v>Sales Representatives (Motor Vehicle Parts and Accessories)</v>
          </cell>
          <cell r="D1035" t="str">
            <v>3,800</v>
          </cell>
          <cell r="E1035" t="str">
            <v>93.0</v>
          </cell>
          <cell r="F1035">
            <v>1419</v>
          </cell>
          <cell r="G1035" t="str">
            <v>n/a</v>
          </cell>
          <cell r="K1035" t="str">
            <v>Decline</v>
          </cell>
          <cell r="O1035">
            <v>9</v>
          </cell>
          <cell r="Q1035" t="str">
            <v>n/a</v>
          </cell>
          <cell r="X1035" t="str">
            <v/>
          </cell>
          <cell r="Z1035" t="str">
            <v>Lower skill</v>
          </cell>
          <cell r="AA1035">
            <v>4</v>
          </cell>
          <cell r="AB1035">
            <v>89</v>
          </cell>
          <cell r="AC1035">
            <v>11</v>
          </cell>
          <cell r="AD1035" t="str">
            <v>n/a</v>
          </cell>
          <cell r="AE1035" t="str">
            <v>n/a</v>
          </cell>
          <cell r="AF1035" t="str">
            <v>3</v>
          </cell>
          <cell r="AG1035">
            <v>1</v>
          </cell>
          <cell r="AH1035">
            <v>1</v>
          </cell>
          <cell r="AI1035">
            <v>1</v>
          </cell>
        </row>
        <row r="1036">
          <cell r="B1036">
            <v>611314</v>
          </cell>
          <cell r="C1036" t="str">
            <v>Sales Representatives (Personal and Household Goods)</v>
          </cell>
          <cell r="D1036" t="str">
            <v>28,500</v>
          </cell>
          <cell r="E1036" t="str">
            <v>82.0</v>
          </cell>
          <cell r="F1036">
            <v>1419</v>
          </cell>
          <cell r="G1036" t="str">
            <v>n/a</v>
          </cell>
          <cell r="K1036" t="str">
            <v>Decline</v>
          </cell>
          <cell r="O1036">
            <v>8</v>
          </cell>
          <cell r="Q1036" t="str">
            <v>n/a</v>
          </cell>
          <cell r="X1036" t="str">
            <v/>
          </cell>
          <cell r="Z1036" t="str">
            <v>Lower skill</v>
          </cell>
          <cell r="AA1036">
            <v>4</v>
          </cell>
          <cell r="AB1036">
            <v>62</v>
          </cell>
          <cell r="AC1036">
            <v>38</v>
          </cell>
          <cell r="AD1036" t="str">
            <v>n/a</v>
          </cell>
          <cell r="AE1036" t="str">
            <v>n/a</v>
          </cell>
          <cell r="AF1036" t="str">
            <v>3</v>
          </cell>
          <cell r="AG1036">
            <v>4</v>
          </cell>
          <cell r="AH1036">
            <v>1</v>
          </cell>
          <cell r="AI1036">
            <v>4</v>
          </cell>
        </row>
        <row r="1037">
          <cell r="B1037">
            <v>611399</v>
          </cell>
          <cell r="C1037" t="str">
            <v>Other Sales Representatives</v>
          </cell>
          <cell r="D1037" t="str">
            <v>18,200</v>
          </cell>
          <cell r="E1037" t="str">
            <v>85.0</v>
          </cell>
          <cell r="F1037">
            <v>1419</v>
          </cell>
          <cell r="G1037" t="str">
            <v>n/a</v>
          </cell>
          <cell r="K1037" t="str">
            <v>Decline</v>
          </cell>
          <cell r="O1037">
            <v>9</v>
          </cell>
          <cell r="Q1037" t="str">
            <v>n/a</v>
          </cell>
          <cell r="X1037" t="str">
            <v/>
          </cell>
          <cell r="Z1037" t="str">
            <v>Lower skill</v>
          </cell>
          <cell r="AA1037">
            <v>4</v>
          </cell>
          <cell r="AB1037">
            <v>64</v>
          </cell>
          <cell r="AC1037">
            <v>36</v>
          </cell>
          <cell r="AD1037" t="str">
            <v>n/a</v>
          </cell>
          <cell r="AE1037" t="str">
            <v>n/a</v>
          </cell>
          <cell r="AF1037" t="str">
            <v>3</v>
          </cell>
          <cell r="AG1037">
            <v>3</v>
          </cell>
          <cell r="AH1037">
            <v>1</v>
          </cell>
          <cell r="AI1037">
            <v>4</v>
          </cell>
        </row>
        <row r="1038">
          <cell r="B1038">
            <v>612111</v>
          </cell>
          <cell r="C1038" t="str">
            <v>Business Brokers</v>
          </cell>
          <cell r="D1038" t="str">
            <v>660</v>
          </cell>
          <cell r="E1038" t="str">
            <v>74.0</v>
          </cell>
          <cell r="F1038">
            <v>1161</v>
          </cell>
          <cell r="G1038" t="str">
            <v>n/a</v>
          </cell>
          <cell r="K1038" t="str">
            <v>Strong</v>
          </cell>
          <cell r="O1038">
            <v>7</v>
          </cell>
          <cell r="Q1038" t="str">
            <v>n/a</v>
          </cell>
          <cell r="X1038" t="str">
            <v/>
          </cell>
          <cell r="Z1038" t="str">
            <v>Medium skill</v>
          </cell>
          <cell r="AA1038">
            <v>3</v>
          </cell>
          <cell r="AB1038">
            <v>84</v>
          </cell>
          <cell r="AC1038">
            <v>17</v>
          </cell>
          <cell r="AD1038" t="str">
            <v>n/a</v>
          </cell>
          <cell r="AE1038" t="str">
            <v>n/a</v>
          </cell>
          <cell r="AF1038" t="str">
            <v>2</v>
          </cell>
          <cell r="AG1038">
            <v>1</v>
          </cell>
          <cell r="AH1038">
            <v>4</v>
          </cell>
          <cell r="AI1038">
            <v>2</v>
          </cell>
        </row>
        <row r="1039">
          <cell r="B1039">
            <v>612112</v>
          </cell>
          <cell r="C1039" t="str">
            <v>Property Managers</v>
          </cell>
          <cell r="D1039" t="str">
            <v>34,500</v>
          </cell>
          <cell r="E1039" t="str">
            <v>75.0</v>
          </cell>
          <cell r="F1039">
            <v>1161</v>
          </cell>
          <cell r="G1039" t="str">
            <v>n/a</v>
          </cell>
          <cell r="K1039" t="str">
            <v>Strong</v>
          </cell>
          <cell r="O1039">
            <v>8</v>
          </cell>
          <cell r="Q1039" t="str">
            <v>n/a</v>
          </cell>
          <cell r="X1039" t="str">
            <v/>
          </cell>
          <cell r="Z1039" t="str">
            <v>Medium skill</v>
          </cell>
          <cell r="AA1039">
            <v>3</v>
          </cell>
          <cell r="AB1039">
            <v>33</v>
          </cell>
          <cell r="AC1039">
            <v>67</v>
          </cell>
          <cell r="AD1039" t="str">
            <v>n/a</v>
          </cell>
          <cell r="AE1039" t="str">
            <v>n/a</v>
          </cell>
          <cell r="AF1039" t="str">
            <v>2</v>
          </cell>
          <cell r="AG1039">
            <v>4</v>
          </cell>
          <cell r="AH1039">
            <v>4</v>
          </cell>
          <cell r="AI1039">
            <v>7</v>
          </cell>
        </row>
        <row r="1040">
          <cell r="B1040">
            <v>612113</v>
          </cell>
          <cell r="C1040" t="str">
            <v>Real Estate Agency Principals</v>
          </cell>
          <cell r="D1040" t="str">
            <v>6,100</v>
          </cell>
          <cell r="E1040" t="str">
            <v>82.0</v>
          </cell>
          <cell r="F1040">
            <v>1161</v>
          </cell>
          <cell r="G1040" t="str">
            <v>n/a</v>
          </cell>
          <cell r="K1040" t="str">
            <v>Strong</v>
          </cell>
          <cell r="O1040">
            <v>8</v>
          </cell>
          <cell r="Q1040" t="str">
            <v>n/a</v>
          </cell>
          <cell r="X1040" t="str">
            <v/>
          </cell>
          <cell r="Z1040" t="str">
            <v>High skill</v>
          </cell>
          <cell r="AA1040">
            <v>2</v>
          </cell>
          <cell r="AB1040">
            <v>64</v>
          </cell>
          <cell r="AC1040">
            <v>36</v>
          </cell>
          <cell r="AD1040" t="str">
            <v>n/a</v>
          </cell>
          <cell r="AE1040" t="str">
            <v>n/a</v>
          </cell>
          <cell r="AF1040" t="str">
            <v>2</v>
          </cell>
          <cell r="AG1040">
            <v>2</v>
          </cell>
          <cell r="AH1040">
            <v>4</v>
          </cell>
          <cell r="AI1040">
            <v>4</v>
          </cell>
        </row>
        <row r="1041">
          <cell r="B1041">
            <v>612114</v>
          </cell>
          <cell r="C1041" t="str">
            <v>Real Estate Agents</v>
          </cell>
          <cell r="D1041" t="str">
            <v>22,100</v>
          </cell>
          <cell r="E1041" t="str">
            <v>86.0</v>
          </cell>
          <cell r="F1041">
            <v>1161</v>
          </cell>
          <cell r="G1041" t="str">
            <v>n/a</v>
          </cell>
          <cell r="K1041" t="str">
            <v>Strong</v>
          </cell>
          <cell r="O1041">
            <v>9</v>
          </cell>
          <cell r="Q1041" t="str">
            <v>n/a</v>
          </cell>
          <cell r="X1041" t="str">
            <v/>
          </cell>
          <cell r="Z1041" t="str">
            <v>Medium skill</v>
          </cell>
          <cell r="AA1041">
            <v>3</v>
          </cell>
          <cell r="AB1041">
            <v>65</v>
          </cell>
          <cell r="AC1041">
            <v>35</v>
          </cell>
          <cell r="AD1041" t="str">
            <v>n/a</v>
          </cell>
          <cell r="AE1041" t="str">
            <v>n/a</v>
          </cell>
          <cell r="AF1041" t="str">
            <v>2</v>
          </cell>
          <cell r="AG1041">
            <v>3</v>
          </cell>
          <cell r="AH1041">
            <v>4</v>
          </cell>
          <cell r="AI1041">
            <v>4</v>
          </cell>
        </row>
        <row r="1042">
          <cell r="B1042">
            <v>612115</v>
          </cell>
          <cell r="C1042" t="str">
            <v>Real Estate Representatives</v>
          </cell>
          <cell r="D1042" t="str">
            <v>14,800</v>
          </cell>
          <cell r="E1042" t="str">
            <v>80.0</v>
          </cell>
          <cell r="F1042">
            <v>1161</v>
          </cell>
          <cell r="G1042" t="str">
            <v>n/a</v>
          </cell>
          <cell r="K1042" t="str">
            <v>Strong</v>
          </cell>
          <cell r="O1042">
            <v>8</v>
          </cell>
          <cell r="Q1042" t="str">
            <v>n/a</v>
          </cell>
          <cell r="X1042" t="str">
            <v/>
          </cell>
          <cell r="Z1042" t="str">
            <v>Medium skill</v>
          </cell>
          <cell r="AA1042">
            <v>3</v>
          </cell>
          <cell r="AB1042">
            <v>59</v>
          </cell>
          <cell r="AC1042">
            <v>41</v>
          </cell>
          <cell r="AD1042" t="str">
            <v>n/a</v>
          </cell>
          <cell r="AE1042" t="str">
            <v>n/a</v>
          </cell>
          <cell r="AF1042" t="str">
            <v>2</v>
          </cell>
          <cell r="AG1042">
            <v>3</v>
          </cell>
          <cell r="AH1042">
            <v>4</v>
          </cell>
          <cell r="AI1042">
            <v>4</v>
          </cell>
        </row>
        <row r="1043">
          <cell r="B1043">
            <v>621311</v>
          </cell>
          <cell r="C1043" t="str">
            <v>Motor Vehicle and Caravan Salespersons</v>
          </cell>
          <cell r="D1043" t="str">
            <v>17,000</v>
          </cell>
          <cell r="E1043" t="str">
            <v>90.0</v>
          </cell>
          <cell r="F1043">
            <v>1184</v>
          </cell>
          <cell r="G1043" t="str">
            <v>n/a</v>
          </cell>
          <cell r="K1043" t="str">
            <v>Moderate</v>
          </cell>
          <cell r="O1043">
            <v>9</v>
          </cell>
          <cell r="Q1043" t="str">
            <v>n/a</v>
          </cell>
          <cell r="X1043" t="str">
            <v/>
          </cell>
          <cell r="Z1043" t="str">
            <v>Lower skill</v>
          </cell>
          <cell r="AA1043">
            <v>4</v>
          </cell>
          <cell r="AB1043">
            <v>84</v>
          </cell>
          <cell r="AC1043">
            <v>16</v>
          </cell>
          <cell r="AD1043" t="str">
            <v>n/a</v>
          </cell>
          <cell r="AE1043" t="str">
            <v>n/a</v>
          </cell>
          <cell r="AF1043" t="str">
            <v>2</v>
          </cell>
          <cell r="AG1043">
            <v>3</v>
          </cell>
          <cell r="AH1043">
            <v>3</v>
          </cell>
          <cell r="AI1043">
            <v>2</v>
          </cell>
        </row>
        <row r="1044">
          <cell r="B1044">
            <v>621312</v>
          </cell>
          <cell r="C1044" t="str">
            <v>Motor Vehicle Parts Interpreters</v>
          </cell>
          <cell r="D1044" t="str">
            <v>16,200</v>
          </cell>
          <cell r="E1044" t="str">
            <v>85.0</v>
          </cell>
          <cell r="F1044">
            <v>1184</v>
          </cell>
          <cell r="G1044" t="str">
            <v>n/a</v>
          </cell>
          <cell r="K1044" t="str">
            <v>Moderate</v>
          </cell>
          <cell r="O1044">
            <v>9</v>
          </cell>
          <cell r="Q1044" t="str">
            <v>n/a</v>
          </cell>
          <cell r="X1044" t="str">
            <v/>
          </cell>
          <cell r="Z1044" t="str">
            <v>Lower skill</v>
          </cell>
          <cell r="AA1044">
            <v>4</v>
          </cell>
          <cell r="AB1044">
            <v>85</v>
          </cell>
          <cell r="AC1044">
            <v>15</v>
          </cell>
          <cell r="AD1044" t="str">
            <v>n/a</v>
          </cell>
          <cell r="AE1044" t="str">
            <v>n/a</v>
          </cell>
          <cell r="AF1044" t="str">
            <v>2</v>
          </cell>
          <cell r="AG1044">
            <v>3</v>
          </cell>
          <cell r="AH1044">
            <v>3</v>
          </cell>
          <cell r="AI1044">
            <v>2</v>
          </cell>
        </row>
        <row r="1045">
          <cell r="B1045">
            <v>621711</v>
          </cell>
          <cell r="C1045" t="str">
            <v>Cash Van Salespersons</v>
          </cell>
          <cell r="D1045" t="str">
            <v>1,400</v>
          </cell>
          <cell r="E1045" t="str">
            <v>65.0</v>
          </cell>
          <cell r="F1045" t="str">
            <v>n/a</v>
          </cell>
          <cell r="G1045" t="str">
            <v>n/a</v>
          </cell>
          <cell r="K1045" t="str">
            <v>Decline</v>
          </cell>
          <cell r="O1045">
            <v>7</v>
          </cell>
          <cell r="Q1045" t="str">
            <v>n/a</v>
          </cell>
          <cell r="X1045" t="str">
            <v/>
          </cell>
          <cell r="Z1045" t="str">
            <v>Entry level</v>
          </cell>
          <cell r="AA1045">
            <v>5</v>
          </cell>
          <cell r="AB1045">
            <v>77</v>
          </cell>
          <cell r="AC1045">
            <v>24</v>
          </cell>
          <cell r="AD1045" t="str">
            <v>n/a</v>
          </cell>
          <cell r="AE1045" t="str">
            <v>n/a</v>
          </cell>
          <cell r="AF1045" t="str">
            <v>n/a</v>
          </cell>
          <cell r="AG1045">
            <v>1</v>
          </cell>
          <cell r="AH1045">
            <v>1</v>
          </cell>
          <cell r="AI1045">
            <v>2</v>
          </cell>
        </row>
        <row r="1046">
          <cell r="B1046">
            <v>621712</v>
          </cell>
          <cell r="C1046" t="str">
            <v>Door-to-door Salespersons</v>
          </cell>
          <cell r="D1046" t="str">
            <v>4,500</v>
          </cell>
          <cell r="E1046" t="str">
            <v>42.0</v>
          </cell>
          <cell r="F1046" t="str">
            <v>n/a</v>
          </cell>
          <cell r="G1046" t="str">
            <v>n/a</v>
          </cell>
          <cell r="K1046" t="str">
            <v>Decline</v>
          </cell>
          <cell r="O1046">
            <v>4</v>
          </cell>
          <cell r="Q1046" t="str">
            <v>n/a</v>
          </cell>
          <cell r="X1046" t="str">
            <v/>
          </cell>
          <cell r="Z1046" t="str">
            <v>Entry level</v>
          </cell>
          <cell r="AA1046">
            <v>5</v>
          </cell>
          <cell r="AB1046">
            <v>37</v>
          </cell>
          <cell r="AC1046">
            <v>64</v>
          </cell>
          <cell r="AD1046" t="str">
            <v>n/a</v>
          </cell>
          <cell r="AE1046" t="str">
            <v>n/a</v>
          </cell>
          <cell r="AF1046" t="str">
            <v>n/a</v>
          </cell>
          <cell r="AG1046">
            <v>1</v>
          </cell>
          <cell r="AH1046">
            <v>1</v>
          </cell>
          <cell r="AI1046">
            <v>6</v>
          </cell>
        </row>
        <row r="1047">
          <cell r="B1047">
            <v>621713</v>
          </cell>
          <cell r="C1047" t="str">
            <v>Street Vendors</v>
          </cell>
          <cell r="D1047" t="str">
            <v>820</v>
          </cell>
          <cell r="E1047" t="str">
            <v>34.0</v>
          </cell>
          <cell r="F1047" t="str">
            <v>n/a</v>
          </cell>
          <cell r="G1047" t="str">
            <v>n/a</v>
          </cell>
          <cell r="K1047" t="str">
            <v>Decline</v>
          </cell>
          <cell r="O1047">
            <v>3</v>
          </cell>
          <cell r="Q1047" t="str">
            <v>n/a</v>
          </cell>
          <cell r="X1047" t="str">
            <v/>
          </cell>
          <cell r="Z1047" t="str">
            <v>Entry level</v>
          </cell>
          <cell r="AA1047">
            <v>5</v>
          </cell>
          <cell r="AB1047">
            <v>56</v>
          </cell>
          <cell r="AC1047">
            <v>44</v>
          </cell>
          <cell r="AD1047" t="str">
            <v>n/a</v>
          </cell>
          <cell r="AE1047" t="str">
            <v>n/a</v>
          </cell>
          <cell r="AF1047" t="str">
            <v>n/a</v>
          </cell>
          <cell r="AG1047">
            <v>1</v>
          </cell>
          <cell r="AH1047">
            <v>1</v>
          </cell>
          <cell r="AI1047">
            <v>4</v>
          </cell>
        </row>
        <row r="1048">
          <cell r="B1048">
            <v>621911</v>
          </cell>
          <cell r="C1048" t="str">
            <v>Materials Recyclers</v>
          </cell>
          <cell r="D1048" t="str">
            <v>2,600</v>
          </cell>
          <cell r="E1048" t="str">
            <v>69.0</v>
          </cell>
          <cell r="F1048">
            <v>1128</v>
          </cell>
          <cell r="G1048" t="str">
            <v>n/a</v>
          </cell>
          <cell r="K1048" t="str">
            <v>Moderate</v>
          </cell>
          <cell r="O1048">
            <v>7</v>
          </cell>
          <cell r="Q1048" t="str">
            <v>n/a</v>
          </cell>
          <cell r="X1048" t="str">
            <v/>
          </cell>
          <cell r="Z1048" t="str">
            <v>Entry level</v>
          </cell>
          <cell r="AA1048">
            <v>5</v>
          </cell>
          <cell r="AB1048">
            <v>90</v>
          </cell>
          <cell r="AC1048">
            <v>10</v>
          </cell>
          <cell r="AD1048" t="str">
            <v>n/a</v>
          </cell>
          <cell r="AE1048" t="str">
            <v>n/a</v>
          </cell>
          <cell r="AF1048" t="str">
            <v>2</v>
          </cell>
          <cell r="AG1048">
            <v>1</v>
          </cell>
          <cell r="AH1048">
            <v>3</v>
          </cell>
          <cell r="AI1048">
            <v>1</v>
          </cell>
        </row>
        <row r="1049">
          <cell r="B1049">
            <v>621912</v>
          </cell>
          <cell r="C1049" t="str">
            <v>Rental Salespersons</v>
          </cell>
          <cell r="D1049" t="str">
            <v>4,400</v>
          </cell>
          <cell r="E1049" t="str">
            <v>59.0</v>
          </cell>
          <cell r="F1049">
            <v>1128</v>
          </cell>
          <cell r="G1049" t="str">
            <v>n/a</v>
          </cell>
          <cell r="K1049" t="str">
            <v>Moderate</v>
          </cell>
          <cell r="O1049">
            <v>6</v>
          </cell>
          <cell r="Q1049" t="str">
            <v>n/a</v>
          </cell>
          <cell r="X1049" t="str">
            <v/>
          </cell>
          <cell r="Z1049" t="str">
            <v>Entry level</v>
          </cell>
          <cell r="AA1049">
            <v>5</v>
          </cell>
          <cell r="AB1049">
            <v>51</v>
          </cell>
          <cell r="AC1049">
            <v>50</v>
          </cell>
          <cell r="AD1049" t="str">
            <v>n/a</v>
          </cell>
          <cell r="AE1049" t="str">
            <v>n/a</v>
          </cell>
          <cell r="AF1049" t="str">
            <v>2</v>
          </cell>
          <cell r="AG1049">
            <v>1</v>
          </cell>
          <cell r="AH1049">
            <v>3</v>
          </cell>
          <cell r="AI1049">
            <v>5</v>
          </cell>
        </row>
        <row r="1050">
          <cell r="B1050">
            <v>621999</v>
          </cell>
          <cell r="C1050" t="str">
            <v>Sales Assistants and Salespersons (not covered elsewhere)</v>
          </cell>
          <cell r="D1050" t="str">
            <v>4,600</v>
          </cell>
          <cell r="E1050" t="str">
            <v>75.0</v>
          </cell>
          <cell r="F1050">
            <v>1128</v>
          </cell>
          <cell r="G1050" t="str">
            <v>n/a</v>
          </cell>
          <cell r="K1050" t="str">
            <v>Moderate</v>
          </cell>
          <cell r="O1050">
            <v>8</v>
          </cell>
          <cell r="Q1050" t="str">
            <v>n/a</v>
          </cell>
          <cell r="X1050" t="str">
            <v/>
          </cell>
          <cell r="Z1050" t="str">
            <v>Entry level</v>
          </cell>
          <cell r="AA1050">
            <v>5</v>
          </cell>
          <cell r="AB1050">
            <v>70</v>
          </cell>
          <cell r="AC1050">
            <v>30</v>
          </cell>
          <cell r="AD1050" t="str">
            <v>n/a</v>
          </cell>
          <cell r="AE1050" t="str">
            <v>n/a</v>
          </cell>
          <cell r="AF1050" t="str">
            <v>2</v>
          </cell>
          <cell r="AG1050">
            <v>1</v>
          </cell>
          <cell r="AH1050">
            <v>3</v>
          </cell>
          <cell r="AI1050">
            <v>3</v>
          </cell>
        </row>
        <row r="1051">
          <cell r="B1051">
            <v>631111</v>
          </cell>
          <cell r="C1051" t="str">
            <v>Checkout Operators</v>
          </cell>
          <cell r="D1051" t="str">
            <v>95,100</v>
          </cell>
          <cell r="E1051" t="str">
            <v>13.0</v>
          </cell>
          <cell r="F1051">
            <v>900</v>
          </cell>
          <cell r="G1051" t="str">
            <v>n/a</v>
          </cell>
          <cell r="K1051" t="str">
            <v>Moderate</v>
          </cell>
          <cell r="O1051">
            <v>1</v>
          </cell>
          <cell r="Q1051" t="str">
            <v>n/a</v>
          </cell>
          <cell r="X1051" t="str">
            <v/>
          </cell>
          <cell r="Z1051" t="str">
            <v>Entry level</v>
          </cell>
          <cell r="AA1051">
            <v>5</v>
          </cell>
          <cell r="AB1051">
            <v>25</v>
          </cell>
          <cell r="AC1051">
            <v>75</v>
          </cell>
          <cell r="AD1051" t="str">
            <v>n/a</v>
          </cell>
          <cell r="AE1051" t="str">
            <v>n/a</v>
          </cell>
          <cell r="AF1051" t="str">
            <v>1</v>
          </cell>
          <cell r="AG1051">
            <v>5</v>
          </cell>
          <cell r="AH1051">
            <v>3</v>
          </cell>
          <cell r="AI1051">
            <v>8</v>
          </cell>
        </row>
        <row r="1052">
          <cell r="B1052">
            <v>631112</v>
          </cell>
          <cell r="C1052" t="str">
            <v>Cashiers</v>
          </cell>
          <cell r="D1052" t="str">
            <v>7,600</v>
          </cell>
          <cell r="E1052" t="str">
            <v>21.0</v>
          </cell>
          <cell r="F1052">
            <v>900</v>
          </cell>
          <cell r="G1052" t="str">
            <v>n/a</v>
          </cell>
          <cell r="K1052" t="str">
            <v>Moderate</v>
          </cell>
          <cell r="O1052">
            <v>2</v>
          </cell>
          <cell r="Q1052" t="str">
            <v>n/a</v>
          </cell>
          <cell r="X1052" t="str">
            <v/>
          </cell>
          <cell r="Z1052" t="str">
            <v>Entry level</v>
          </cell>
          <cell r="AA1052">
            <v>5</v>
          </cell>
          <cell r="AB1052">
            <v>22</v>
          </cell>
          <cell r="AC1052">
            <v>78</v>
          </cell>
          <cell r="AD1052" t="str">
            <v>n/a</v>
          </cell>
          <cell r="AE1052" t="str">
            <v>n/a</v>
          </cell>
          <cell r="AF1052" t="str">
            <v>1</v>
          </cell>
          <cell r="AG1052">
            <v>2</v>
          </cell>
          <cell r="AH1052">
            <v>3</v>
          </cell>
          <cell r="AI1052">
            <v>8</v>
          </cell>
        </row>
        <row r="1053">
          <cell r="B1053">
            <v>639111</v>
          </cell>
          <cell r="C1053" t="str">
            <v>Models</v>
          </cell>
          <cell r="D1053" t="str">
            <v>670</v>
          </cell>
          <cell r="E1053" t="str">
            <v>14.0</v>
          </cell>
          <cell r="F1053">
            <v>958</v>
          </cell>
          <cell r="G1053" t="str">
            <v>n/a</v>
          </cell>
          <cell r="K1053" t="str">
            <v>Stable</v>
          </cell>
          <cell r="O1053">
            <v>1</v>
          </cell>
          <cell r="Q1053" t="str">
            <v>n/a</v>
          </cell>
          <cell r="X1053" t="str">
            <v/>
          </cell>
          <cell r="Z1053" t="str">
            <v>Entry level</v>
          </cell>
          <cell r="AA1053">
            <v>5</v>
          </cell>
          <cell r="AB1053">
            <v>21</v>
          </cell>
          <cell r="AC1053">
            <v>78</v>
          </cell>
          <cell r="AD1053" t="str">
            <v>n/a</v>
          </cell>
          <cell r="AE1053" t="str">
            <v>n/a</v>
          </cell>
          <cell r="AF1053" t="str">
            <v>1</v>
          </cell>
          <cell r="AG1053">
            <v>1</v>
          </cell>
          <cell r="AH1053">
            <v>2</v>
          </cell>
          <cell r="AI1053">
            <v>8</v>
          </cell>
        </row>
        <row r="1054">
          <cell r="B1054">
            <v>639112</v>
          </cell>
          <cell r="C1054" t="str">
            <v>Sales Demonstrators</v>
          </cell>
          <cell r="D1054" t="str">
            <v>9,700</v>
          </cell>
          <cell r="E1054" t="str">
            <v>20.0</v>
          </cell>
          <cell r="F1054">
            <v>958</v>
          </cell>
          <cell r="G1054" t="str">
            <v>n/a</v>
          </cell>
          <cell r="K1054" t="str">
            <v>Stable</v>
          </cell>
          <cell r="O1054">
            <v>2</v>
          </cell>
          <cell r="Q1054" t="str">
            <v>n/a</v>
          </cell>
          <cell r="X1054" t="str">
            <v/>
          </cell>
          <cell r="Z1054" t="str">
            <v>Entry level</v>
          </cell>
          <cell r="AA1054">
            <v>5</v>
          </cell>
          <cell r="AB1054">
            <v>19</v>
          </cell>
          <cell r="AC1054">
            <v>81</v>
          </cell>
          <cell r="AD1054" t="str">
            <v>n/a</v>
          </cell>
          <cell r="AE1054" t="str">
            <v>n/a</v>
          </cell>
          <cell r="AF1054" t="str">
            <v>1</v>
          </cell>
          <cell r="AG1054">
            <v>2</v>
          </cell>
          <cell r="AH1054">
            <v>2</v>
          </cell>
          <cell r="AI1054">
            <v>8</v>
          </cell>
        </row>
        <row r="1055">
          <cell r="B1055">
            <v>639211</v>
          </cell>
          <cell r="C1055" t="str">
            <v>Retail Buyers</v>
          </cell>
          <cell r="D1055" t="str">
            <v>4,100</v>
          </cell>
          <cell r="E1055" t="str">
            <v>88.0</v>
          </cell>
          <cell r="F1055">
            <v>1810</v>
          </cell>
          <cell r="G1055" t="str">
            <v>n/a</v>
          </cell>
          <cell r="K1055" t="str">
            <v>Stable</v>
          </cell>
          <cell r="O1055">
            <v>9</v>
          </cell>
          <cell r="Q1055" t="str">
            <v>n/a</v>
          </cell>
          <cell r="X1055" t="str">
            <v/>
          </cell>
          <cell r="Z1055" t="str">
            <v>Medium skill</v>
          </cell>
          <cell r="AA1055">
            <v>3</v>
          </cell>
          <cell r="AB1055">
            <v>42</v>
          </cell>
          <cell r="AC1055">
            <v>58</v>
          </cell>
          <cell r="AD1055" t="str">
            <v>n/a</v>
          </cell>
          <cell r="AE1055" t="str">
            <v>n/a</v>
          </cell>
          <cell r="AF1055" t="str">
            <v>5</v>
          </cell>
          <cell r="AG1055">
            <v>1</v>
          </cell>
          <cell r="AH1055">
            <v>2</v>
          </cell>
          <cell r="AI1055">
            <v>6</v>
          </cell>
        </row>
        <row r="1056">
          <cell r="B1056">
            <v>639212</v>
          </cell>
          <cell r="C1056" t="str">
            <v>Wool Buyers</v>
          </cell>
          <cell r="D1056" t="str">
            <v>210</v>
          </cell>
          <cell r="E1056" t="str">
            <v>80.0</v>
          </cell>
          <cell r="F1056">
            <v>1810</v>
          </cell>
          <cell r="G1056" t="str">
            <v>n/a</v>
          </cell>
          <cell r="K1056" t="str">
            <v>Stable</v>
          </cell>
          <cell r="O1056">
            <v>8</v>
          </cell>
          <cell r="Q1056" t="str">
            <v>n/a</v>
          </cell>
          <cell r="X1056" t="str">
            <v/>
          </cell>
          <cell r="Z1056" t="str">
            <v>Medium skill</v>
          </cell>
          <cell r="AA1056">
            <v>3</v>
          </cell>
          <cell r="AB1056">
            <v>98</v>
          </cell>
          <cell r="AC1056">
            <v>4</v>
          </cell>
          <cell r="AD1056" t="str">
            <v>n/a</v>
          </cell>
          <cell r="AE1056" t="str">
            <v>n/a</v>
          </cell>
          <cell r="AF1056" t="str">
            <v>5</v>
          </cell>
          <cell r="AG1056">
            <v>1</v>
          </cell>
          <cell r="AH1056">
            <v>2</v>
          </cell>
          <cell r="AI1056">
            <v>1</v>
          </cell>
        </row>
        <row r="1057">
          <cell r="B1057">
            <v>639411</v>
          </cell>
          <cell r="C1057" t="str">
            <v>Ticket Sellers</v>
          </cell>
          <cell r="D1057" t="str">
            <v>15,400</v>
          </cell>
          <cell r="E1057" t="str">
            <v>43.0</v>
          </cell>
          <cell r="F1057">
            <v>1035</v>
          </cell>
          <cell r="G1057" t="str">
            <v>n/a</v>
          </cell>
          <cell r="K1057" t="str">
            <v>Decline</v>
          </cell>
          <cell r="O1057">
            <v>4</v>
          </cell>
          <cell r="Q1057" t="str">
            <v>n/a</v>
          </cell>
          <cell r="X1057" t="str">
            <v/>
          </cell>
          <cell r="Z1057" t="str">
            <v>Entry level</v>
          </cell>
          <cell r="AA1057">
            <v>5</v>
          </cell>
          <cell r="AB1057">
            <v>32</v>
          </cell>
          <cell r="AC1057">
            <v>68</v>
          </cell>
          <cell r="AD1057" t="str">
            <v>n/a</v>
          </cell>
          <cell r="AE1057" t="str">
            <v>n/a</v>
          </cell>
          <cell r="AF1057" t="str">
            <v>1</v>
          </cell>
          <cell r="AG1057">
            <v>3</v>
          </cell>
          <cell r="AH1057">
            <v>1</v>
          </cell>
          <cell r="AI1057">
            <v>7</v>
          </cell>
        </row>
        <row r="1058">
          <cell r="B1058">
            <v>639412</v>
          </cell>
          <cell r="C1058" t="str">
            <v>Transport Conductors</v>
          </cell>
          <cell r="D1058" t="str">
            <v>280</v>
          </cell>
          <cell r="E1058" t="str">
            <v>87.0</v>
          </cell>
          <cell r="F1058">
            <v>1035</v>
          </cell>
          <cell r="G1058" t="str">
            <v>n/a</v>
          </cell>
          <cell r="K1058" t="str">
            <v>Decline</v>
          </cell>
          <cell r="O1058">
            <v>9</v>
          </cell>
          <cell r="Q1058" t="str">
            <v>n/a</v>
          </cell>
          <cell r="X1058" t="str">
            <v/>
          </cell>
          <cell r="Z1058" t="str">
            <v>Entry level</v>
          </cell>
          <cell r="AA1058">
            <v>5</v>
          </cell>
          <cell r="AB1058">
            <v>72</v>
          </cell>
          <cell r="AC1058">
            <v>31</v>
          </cell>
          <cell r="AD1058" t="str">
            <v>n/a</v>
          </cell>
          <cell r="AE1058" t="str">
            <v>n/a</v>
          </cell>
          <cell r="AF1058" t="str">
            <v>1</v>
          </cell>
          <cell r="AG1058">
            <v>1</v>
          </cell>
          <cell r="AH1058">
            <v>1</v>
          </cell>
          <cell r="AI1058">
            <v>3</v>
          </cell>
        </row>
        <row r="1059">
          <cell r="B1059">
            <v>711111</v>
          </cell>
          <cell r="C1059" t="str">
            <v>Clay Products Machine Operators</v>
          </cell>
          <cell r="D1059" t="str">
            <v>630</v>
          </cell>
          <cell r="E1059" t="str">
            <v>93.0</v>
          </cell>
          <cell r="F1059">
            <v>1063</v>
          </cell>
          <cell r="G1059" t="str">
            <v>n/a</v>
          </cell>
          <cell r="K1059" t="str">
            <v>Stable</v>
          </cell>
          <cell r="O1059">
            <v>9</v>
          </cell>
          <cell r="Q1059" t="str">
            <v>n/a</v>
          </cell>
          <cell r="X1059" t="str">
            <v/>
          </cell>
          <cell r="Z1059" t="str">
            <v>Lower skill</v>
          </cell>
          <cell r="AA1059">
            <v>4</v>
          </cell>
          <cell r="AB1059">
            <v>98</v>
          </cell>
          <cell r="AC1059">
            <v>3</v>
          </cell>
          <cell r="AD1059" t="str">
            <v>n/a</v>
          </cell>
          <cell r="AE1059" t="str">
            <v>n/a</v>
          </cell>
          <cell r="AF1059" t="str">
            <v>2</v>
          </cell>
          <cell r="AG1059">
            <v>1</v>
          </cell>
          <cell r="AH1059">
            <v>2</v>
          </cell>
          <cell r="AI1059">
            <v>1</v>
          </cell>
        </row>
        <row r="1060">
          <cell r="B1060">
            <v>711112</v>
          </cell>
          <cell r="C1060" t="str">
            <v>Concrete Products Machine Operators</v>
          </cell>
          <cell r="D1060" t="str">
            <v>490</v>
          </cell>
          <cell r="E1060" t="str">
            <v>91.0</v>
          </cell>
          <cell r="F1060">
            <v>1063</v>
          </cell>
          <cell r="G1060" t="str">
            <v>n/a</v>
          </cell>
          <cell r="K1060" t="str">
            <v>Stable</v>
          </cell>
          <cell r="O1060">
            <v>9</v>
          </cell>
          <cell r="Q1060" t="str">
            <v>n/a</v>
          </cell>
          <cell r="X1060" t="str">
            <v/>
          </cell>
          <cell r="Z1060" t="str">
            <v>Lower skill</v>
          </cell>
          <cell r="AA1060">
            <v>4</v>
          </cell>
          <cell r="AB1060">
            <v>99</v>
          </cell>
          <cell r="AC1060">
            <v>1</v>
          </cell>
          <cell r="AD1060" t="str">
            <v>n/a</v>
          </cell>
          <cell r="AE1060" t="str">
            <v>n/a</v>
          </cell>
          <cell r="AF1060" t="str">
            <v>2</v>
          </cell>
          <cell r="AG1060">
            <v>1</v>
          </cell>
          <cell r="AH1060">
            <v>2</v>
          </cell>
          <cell r="AI1060">
            <v>1</v>
          </cell>
        </row>
        <row r="1061">
          <cell r="B1061">
            <v>711113</v>
          </cell>
          <cell r="C1061" t="str">
            <v>Glass Production Machine Operators</v>
          </cell>
          <cell r="D1061" t="str">
            <v>1,100</v>
          </cell>
          <cell r="E1061" t="str">
            <v>94.0</v>
          </cell>
          <cell r="F1061">
            <v>1063</v>
          </cell>
          <cell r="G1061" t="str">
            <v>n/a</v>
          </cell>
          <cell r="K1061" t="str">
            <v>Stable</v>
          </cell>
          <cell r="O1061">
            <v>9</v>
          </cell>
          <cell r="Q1061" t="str">
            <v>n/a</v>
          </cell>
          <cell r="X1061" t="str">
            <v/>
          </cell>
          <cell r="Z1061" t="str">
            <v>Lower skill</v>
          </cell>
          <cell r="AA1061">
            <v>4</v>
          </cell>
          <cell r="AB1061">
            <v>96</v>
          </cell>
          <cell r="AC1061">
            <v>4</v>
          </cell>
          <cell r="AD1061" t="str">
            <v>n/a</v>
          </cell>
          <cell r="AE1061" t="str">
            <v>n/a</v>
          </cell>
          <cell r="AF1061" t="str">
            <v>2</v>
          </cell>
          <cell r="AG1061">
            <v>1</v>
          </cell>
          <cell r="AH1061">
            <v>2</v>
          </cell>
          <cell r="AI1061">
            <v>1</v>
          </cell>
        </row>
        <row r="1062">
          <cell r="B1062">
            <v>711114</v>
          </cell>
          <cell r="C1062" t="str">
            <v>Stone Processing Machine Operators</v>
          </cell>
          <cell r="D1062" t="str">
            <v>240</v>
          </cell>
          <cell r="E1062" t="str">
            <v>87.0</v>
          </cell>
          <cell r="F1062">
            <v>1063</v>
          </cell>
          <cell r="G1062" t="str">
            <v>n/a</v>
          </cell>
          <cell r="K1062" t="str">
            <v>Stable</v>
          </cell>
          <cell r="O1062">
            <v>9</v>
          </cell>
          <cell r="Q1062" t="str">
            <v>n/a</v>
          </cell>
          <cell r="X1062" t="str">
            <v/>
          </cell>
          <cell r="Z1062" t="str">
            <v>Lower skill</v>
          </cell>
          <cell r="AA1062">
            <v>4</v>
          </cell>
          <cell r="AB1062">
            <v>98</v>
          </cell>
          <cell r="AC1062">
            <v>3</v>
          </cell>
          <cell r="AD1062" t="str">
            <v>n/a</v>
          </cell>
          <cell r="AE1062" t="str">
            <v>n/a</v>
          </cell>
          <cell r="AF1062" t="str">
            <v>2</v>
          </cell>
          <cell r="AG1062">
            <v>1</v>
          </cell>
          <cell r="AH1062">
            <v>2</v>
          </cell>
          <cell r="AI1062">
            <v>1</v>
          </cell>
        </row>
        <row r="1063">
          <cell r="B1063">
            <v>711199</v>
          </cell>
          <cell r="C1063" t="str">
            <v>Other Clay, Concrete, Glass and Stone Processing Machine Operators</v>
          </cell>
          <cell r="D1063" t="str">
            <v>200</v>
          </cell>
          <cell r="E1063" t="str">
            <v>93.0</v>
          </cell>
          <cell r="F1063">
            <v>1063</v>
          </cell>
          <cell r="G1063" t="str">
            <v>n/a</v>
          </cell>
          <cell r="K1063" t="str">
            <v>Stable</v>
          </cell>
          <cell r="O1063">
            <v>9</v>
          </cell>
          <cell r="Q1063" t="str">
            <v>n/a</v>
          </cell>
          <cell r="X1063" t="str">
            <v/>
          </cell>
          <cell r="Z1063" t="str">
            <v>Lower skill</v>
          </cell>
          <cell r="AA1063">
            <v>4</v>
          </cell>
          <cell r="AB1063">
            <v>95</v>
          </cell>
          <cell r="AC1063">
            <v>3</v>
          </cell>
          <cell r="AD1063" t="str">
            <v>n/a</v>
          </cell>
          <cell r="AE1063" t="str">
            <v>n/a</v>
          </cell>
          <cell r="AF1063" t="str">
            <v>2</v>
          </cell>
          <cell r="AG1063">
            <v>1</v>
          </cell>
          <cell r="AH1063">
            <v>2</v>
          </cell>
          <cell r="AI1063">
            <v>1</v>
          </cell>
        </row>
        <row r="1064">
          <cell r="B1064">
            <v>711311</v>
          </cell>
          <cell r="C1064" t="str">
            <v>Paper Products Machine Operators</v>
          </cell>
          <cell r="D1064" t="str">
            <v>1,600</v>
          </cell>
          <cell r="E1064" t="str">
            <v>89.0</v>
          </cell>
          <cell r="F1064">
            <v>1312</v>
          </cell>
          <cell r="G1064" t="str">
            <v>n/a</v>
          </cell>
          <cell r="K1064" t="str">
            <v>Decline</v>
          </cell>
          <cell r="O1064">
            <v>9</v>
          </cell>
          <cell r="Q1064" t="str">
            <v>n/a</v>
          </cell>
          <cell r="X1064" t="str">
            <v/>
          </cell>
          <cell r="Z1064" t="str">
            <v>Lower skill</v>
          </cell>
          <cell r="AA1064">
            <v>4</v>
          </cell>
          <cell r="AB1064">
            <v>89</v>
          </cell>
          <cell r="AC1064">
            <v>11</v>
          </cell>
          <cell r="AD1064" t="str">
            <v>n/a</v>
          </cell>
          <cell r="AE1064" t="str">
            <v>n/a</v>
          </cell>
          <cell r="AF1064" t="str">
            <v>3</v>
          </cell>
          <cell r="AG1064">
            <v>1</v>
          </cell>
          <cell r="AH1064">
            <v>1</v>
          </cell>
          <cell r="AI1064">
            <v>1</v>
          </cell>
        </row>
        <row r="1065">
          <cell r="B1065">
            <v>711313</v>
          </cell>
          <cell r="C1065" t="str">
            <v>Sawmilling Operators</v>
          </cell>
          <cell r="D1065" t="str">
            <v>1,600</v>
          </cell>
          <cell r="E1065" t="str">
            <v>89.0</v>
          </cell>
          <cell r="F1065">
            <v>1312</v>
          </cell>
          <cell r="G1065" t="str">
            <v>n/a</v>
          </cell>
          <cell r="K1065" t="str">
            <v>Decline</v>
          </cell>
          <cell r="O1065">
            <v>9</v>
          </cell>
          <cell r="Q1065" t="str">
            <v>n/a</v>
          </cell>
          <cell r="X1065" t="str">
            <v/>
          </cell>
          <cell r="Z1065" t="str">
            <v>Lower skill</v>
          </cell>
          <cell r="AA1065">
            <v>4</v>
          </cell>
          <cell r="AB1065">
            <v>95</v>
          </cell>
          <cell r="AC1065">
            <v>5</v>
          </cell>
          <cell r="AD1065" t="str">
            <v>n/a</v>
          </cell>
          <cell r="AE1065" t="str">
            <v>n/a</v>
          </cell>
          <cell r="AF1065" t="str">
            <v>3</v>
          </cell>
          <cell r="AG1065">
            <v>1</v>
          </cell>
          <cell r="AH1065">
            <v>1</v>
          </cell>
          <cell r="AI1065">
            <v>1</v>
          </cell>
        </row>
        <row r="1066">
          <cell r="B1066">
            <v>711314</v>
          </cell>
          <cell r="C1066" t="str">
            <v>Other Wood Processing Machine Operators</v>
          </cell>
          <cell r="D1066" t="str">
            <v>2,100</v>
          </cell>
          <cell r="E1066" t="str">
            <v>90.0</v>
          </cell>
          <cell r="F1066">
            <v>1312</v>
          </cell>
          <cell r="G1066" t="str">
            <v>n/a</v>
          </cell>
          <cell r="K1066" t="str">
            <v>Decline</v>
          </cell>
          <cell r="O1066">
            <v>9</v>
          </cell>
          <cell r="Q1066" t="str">
            <v>n/a</v>
          </cell>
          <cell r="X1066" t="str">
            <v/>
          </cell>
          <cell r="Z1066" t="str">
            <v>Lower skill</v>
          </cell>
          <cell r="AA1066">
            <v>4</v>
          </cell>
          <cell r="AB1066">
            <v>96</v>
          </cell>
          <cell r="AC1066">
            <v>4</v>
          </cell>
          <cell r="AD1066" t="str">
            <v>n/a</v>
          </cell>
          <cell r="AE1066" t="str">
            <v>n/a</v>
          </cell>
          <cell r="AF1066" t="str">
            <v>3</v>
          </cell>
          <cell r="AG1066">
            <v>1</v>
          </cell>
          <cell r="AH1066">
            <v>1</v>
          </cell>
          <cell r="AI1066">
            <v>1</v>
          </cell>
        </row>
        <row r="1067">
          <cell r="B1067">
            <v>711511</v>
          </cell>
          <cell r="C1067" t="str">
            <v>Plastic Cablemaking Machine Operators</v>
          </cell>
          <cell r="D1067" t="str">
            <v>80</v>
          </cell>
          <cell r="E1067" t="str">
            <v>96.0</v>
          </cell>
          <cell r="F1067">
            <v>1294</v>
          </cell>
          <cell r="G1067" t="str">
            <v>n/a</v>
          </cell>
          <cell r="K1067" t="str">
            <v>Decline</v>
          </cell>
          <cell r="O1067">
            <v>10</v>
          </cell>
          <cell r="Q1067" t="str">
            <v>n/a</v>
          </cell>
          <cell r="X1067" t="str">
            <v/>
          </cell>
          <cell r="Z1067" t="str">
            <v>Lower skill</v>
          </cell>
          <cell r="AA1067">
            <v>4</v>
          </cell>
          <cell r="AB1067">
            <v>91</v>
          </cell>
          <cell r="AC1067">
            <v>4</v>
          </cell>
          <cell r="AD1067" t="str">
            <v>n/a</v>
          </cell>
          <cell r="AE1067" t="str">
            <v>n/a</v>
          </cell>
          <cell r="AF1067" t="str">
            <v>2</v>
          </cell>
          <cell r="AG1067">
            <v>1</v>
          </cell>
          <cell r="AH1067">
            <v>1</v>
          </cell>
          <cell r="AI1067">
            <v>1</v>
          </cell>
        </row>
        <row r="1068">
          <cell r="B1068">
            <v>711512</v>
          </cell>
          <cell r="C1068" t="str">
            <v>Plastic Compounding and Reclamation Machine Operators</v>
          </cell>
          <cell r="D1068" t="str">
            <v>50</v>
          </cell>
          <cell r="E1068" t="str">
            <v>93.0</v>
          </cell>
          <cell r="F1068">
            <v>1294</v>
          </cell>
          <cell r="G1068" t="str">
            <v>n/a</v>
          </cell>
          <cell r="K1068" t="str">
            <v>Decline</v>
          </cell>
          <cell r="O1068">
            <v>9</v>
          </cell>
          <cell r="Q1068" t="str">
            <v>n/a</v>
          </cell>
          <cell r="X1068" t="str">
            <v/>
          </cell>
          <cell r="Z1068" t="str">
            <v>Lower skill</v>
          </cell>
          <cell r="AA1068">
            <v>4</v>
          </cell>
          <cell r="AB1068">
            <v>96</v>
          </cell>
          <cell r="AC1068">
            <v>6</v>
          </cell>
          <cell r="AD1068" t="str">
            <v>n/a</v>
          </cell>
          <cell r="AE1068" t="str">
            <v>n/a</v>
          </cell>
          <cell r="AF1068" t="str">
            <v>2</v>
          </cell>
          <cell r="AG1068">
            <v>1</v>
          </cell>
          <cell r="AH1068">
            <v>1</v>
          </cell>
          <cell r="AI1068">
            <v>1</v>
          </cell>
        </row>
        <row r="1069">
          <cell r="B1069">
            <v>711513</v>
          </cell>
          <cell r="C1069" t="str">
            <v>Plastics Fabricators and Welders</v>
          </cell>
          <cell r="D1069" t="str">
            <v>930</v>
          </cell>
          <cell r="E1069" t="str">
            <v>89.0</v>
          </cell>
          <cell r="F1069">
            <v>1294</v>
          </cell>
          <cell r="G1069" t="str">
            <v>n/a</v>
          </cell>
          <cell r="K1069" t="str">
            <v>Decline</v>
          </cell>
          <cell r="O1069">
            <v>9</v>
          </cell>
          <cell r="Q1069" t="str">
            <v>n/a</v>
          </cell>
          <cell r="X1069" t="str">
            <v/>
          </cell>
          <cell r="Z1069" t="str">
            <v>Lower skill</v>
          </cell>
          <cell r="AA1069">
            <v>4</v>
          </cell>
          <cell r="AB1069">
            <v>95</v>
          </cell>
          <cell r="AC1069">
            <v>5</v>
          </cell>
          <cell r="AD1069" t="str">
            <v>n/a</v>
          </cell>
          <cell r="AE1069" t="str">
            <v>n/a</v>
          </cell>
          <cell r="AF1069" t="str">
            <v>2</v>
          </cell>
          <cell r="AG1069">
            <v>1</v>
          </cell>
          <cell r="AH1069">
            <v>1</v>
          </cell>
          <cell r="AI1069">
            <v>1</v>
          </cell>
        </row>
        <row r="1070">
          <cell r="B1070">
            <v>711514</v>
          </cell>
          <cell r="C1070" t="str">
            <v>Plastics Production Machine Operators (General)</v>
          </cell>
          <cell r="D1070" t="str">
            <v>2,000</v>
          </cell>
          <cell r="E1070" t="str">
            <v>91.0</v>
          </cell>
          <cell r="F1070">
            <v>1294</v>
          </cell>
          <cell r="G1070" t="str">
            <v>n/a</v>
          </cell>
          <cell r="K1070" t="str">
            <v>Decline</v>
          </cell>
          <cell r="O1070">
            <v>9</v>
          </cell>
          <cell r="Q1070" t="str">
            <v>n/a</v>
          </cell>
          <cell r="X1070" t="str">
            <v/>
          </cell>
          <cell r="Z1070" t="str">
            <v>Lower skill</v>
          </cell>
          <cell r="AA1070">
            <v>4</v>
          </cell>
          <cell r="AB1070">
            <v>87</v>
          </cell>
          <cell r="AC1070">
            <v>13</v>
          </cell>
          <cell r="AD1070" t="str">
            <v>n/a</v>
          </cell>
          <cell r="AE1070" t="str">
            <v>n/a</v>
          </cell>
          <cell r="AF1070" t="str">
            <v>2</v>
          </cell>
          <cell r="AG1070">
            <v>1</v>
          </cell>
          <cell r="AH1070">
            <v>1</v>
          </cell>
          <cell r="AI1070">
            <v>1</v>
          </cell>
        </row>
        <row r="1071">
          <cell r="B1071">
            <v>711515</v>
          </cell>
          <cell r="C1071" t="str">
            <v>Reinforced Plastic and Composite Production Workers</v>
          </cell>
          <cell r="D1071" t="str">
            <v>840</v>
          </cell>
          <cell r="E1071" t="str">
            <v>86.0</v>
          </cell>
          <cell r="F1071">
            <v>1294</v>
          </cell>
          <cell r="G1071" t="str">
            <v>n/a</v>
          </cell>
          <cell r="K1071" t="str">
            <v>Decline</v>
          </cell>
          <cell r="O1071">
            <v>9</v>
          </cell>
          <cell r="Q1071" t="str">
            <v>n/a</v>
          </cell>
          <cell r="X1071" t="str">
            <v/>
          </cell>
          <cell r="Z1071" t="str">
            <v>Lower skill</v>
          </cell>
          <cell r="AA1071">
            <v>4</v>
          </cell>
          <cell r="AB1071">
            <v>94</v>
          </cell>
          <cell r="AC1071">
            <v>7</v>
          </cell>
          <cell r="AD1071" t="str">
            <v>n/a</v>
          </cell>
          <cell r="AE1071" t="str">
            <v>n/a</v>
          </cell>
          <cell r="AF1071" t="str">
            <v>2</v>
          </cell>
          <cell r="AG1071">
            <v>1</v>
          </cell>
          <cell r="AH1071">
            <v>1</v>
          </cell>
          <cell r="AI1071">
            <v>1</v>
          </cell>
        </row>
        <row r="1072">
          <cell r="B1072">
            <v>711516</v>
          </cell>
          <cell r="C1072" t="str">
            <v>Rubber Production Machine Operators</v>
          </cell>
          <cell r="D1072" t="str">
            <v>1,500</v>
          </cell>
          <cell r="E1072" t="str">
            <v>93.0</v>
          </cell>
          <cell r="F1072">
            <v>1294</v>
          </cell>
          <cell r="G1072" t="str">
            <v>n/a</v>
          </cell>
          <cell r="K1072" t="str">
            <v>Decline</v>
          </cell>
          <cell r="O1072">
            <v>9</v>
          </cell>
          <cell r="Q1072" t="str">
            <v>n/a</v>
          </cell>
          <cell r="X1072" t="str">
            <v/>
          </cell>
          <cell r="Z1072" t="str">
            <v>Lower skill</v>
          </cell>
          <cell r="AA1072">
            <v>4</v>
          </cell>
          <cell r="AB1072">
            <v>97</v>
          </cell>
          <cell r="AC1072">
            <v>3</v>
          </cell>
          <cell r="AD1072" t="str">
            <v>n/a</v>
          </cell>
          <cell r="AE1072" t="str">
            <v>n/a</v>
          </cell>
          <cell r="AF1072" t="str">
            <v>2</v>
          </cell>
          <cell r="AG1072">
            <v>1</v>
          </cell>
          <cell r="AH1072">
            <v>1</v>
          </cell>
          <cell r="AI1072">
            <v>1</v>
          </cell>
        </row>
        <row r="1073">
          <cell r="B1073">
            <v>711599</v>
          </cell>
          <cell r="C1073" t="str">
            <v>Other Plastics and Rubber Production Machine Operators</v>
          </cell>
          <cell r="D1073" t="str">
            <v>130</v>
          </cell>
          <cell r="E1073" t="str">
            <v>93.0</v>
          </cell>
          <cell r="F1073">
            <v>1294</v>
          </cell>
          <cell r="G1073" t="str">
            <v>n/a</v>
          </cell>
          <cell r="K1073" t="str">
            <v>Decline</v>
          </cell>
          <cell r="O1073">
            <v>9</v>
          </cell>
          <cell r="Q1073" t="str">
            <v>n/a</v>
          </cell>
          <cell r="X1073" t="str">
            <v/>
          </cell>
          <cell r="Z1073" t="str">
            <v>Lower skill</v>
          </cell>
          <cell r="AA1073">
            <v>4</v>
          </cell>
          <cell r="AB1073">
            <v>87</v>
          </cell>
          <cell r="AC1073">
            <v>13</v>
          </cell>
          <cell r="AD1073" t="str">
            <v>n/a</v>
          </cell>
          <cell r="AE1073" t="str">
            <v>n/a</v>
          </cell>
          <cell r="AF1073" t="str">
            <v>2</v>
          </cell>
          <cell r="AG1073">
            <v>1</v>
          </cell>
          <cell r="AH1073">
            <v>1</v>
          </cell>
          <cell r="AI1073">
            <v>1</v>
          </cell>
        </row>
        <row r="1074">
          <cell r="B1074">
            <v>711711</v>
          </cell>
          <cell r="C1074" t="str">
            <v>Footwear Production Machine Operators</v>
          </cell>
          <cell r="D1074" t="str">
            <v>220</v>
          </cell>
          <cell r="E1074" t="str">
            <v>79.0</v>
          </cell>
          <cell r="F1074" t="str">
            <v>n/a</v>
          </cell>
          <cell r="G1074" t="str">
            <v>n/a</v>
          </cell>
          <cell r="K1074" t="str">
            <v>Decline</v>
          </cell>
          <cell r="O1074">
            <v>8</v>
          </cell>
          <cell r="Q1074" t="str">
            <v>n/a</v>
          </cell>
          <cell r="X1074" t="str">
            <v/>
          </cell>
          <cell r="Z1074" t="str">
            <v>Lower skill</v>
          </cell>
          <cell r="AA1074">
            <v>4</v>
          </cell>
          <cell r="AB1074">
            <v>31</v>
          </cell>
          <cell r="AC1074">
            <v>66</v>
          </cell>
          <cell r="AD1074" t="str">
            <v>n/a</v>
          </cell>
          <cell r="AE1074" t="str">
            <v>n/a</v>
          </cell>
          <cell r="AF1074" t="str">
            <v>n/a</v>
          </cell>
          <cell r="AG1074">
            <v>1</v>
          </cell>
          <cell r="AH1074">
            <v>1</v>
          </cell>
          <cell r="AI1074">
            <v>7</v>
          </cell>
        </row>
        <row r="1075">
          <cell r="B1075">
            <v>711712</v>
          </cell>
          <cell r="C1075" t="str">
            <v>Hide and Skin Processing Machine Operators</v>
          </cell>
          <cell r="D1075" t="str">
            <v>190</v>
          </cell>
          <cell r="E1075" t="str">
            <v>83.0</v>
          </cell>
          <cell r="F1075" t="str">
            <v>n/a</v>
          </cell>
          <cell r="G1075" t="str">
            <v>n/a</v>
          </cell>
          <cell r="K1075" t="str">
            <v>Decline</v>
          </cell>
          <cell r="O1075">
            <v>8</v>
          </cell>
          <cell r="Q1075" t="str">
            <v>n/a</v>
          </cell>
          <cell r="X1075" t="str">
            <v/>
          </cell>
          <cell r="Z1075" t="str">
            <v>Lower skill</v>
          </cell>
          <cell r="AA1075">
            <v>4</v>
          </cell>
          <cell r="AB1075">
            <v>91</v>
          </cell>
          <cell r="AC1075">
            <v>8</v>
          </cell>
          <cell r="AD1075" t="str">
            <v>n/a</v>
          </cell>
          <cell r="AE1075" t="str">
            <v>n/a</v>
          </cell>
          <cell r="AF1075" t="str">
            <v>n/a</v>
          </cell>
          <cell r="AG1075">
            <v>1</v>
          </cell>
          <cell r="AH1075">
            <v>1</v>
          </cell>
          <cell r="AI1075">
            <v>1</v>
          </cell>
        </row>
        <row r="1076">
          <cell r="B1076">
            <v>711713</v>
          </cell>
          <cell r="C1076" t="str">
            <v>Knitting Machine Operators</v>
          </cell>
          <cell r="D1076" t="str">
            <v>80</v>
          </cell>
          <cell r="E1076" t="str">
            <v>71.0</v>
          </cell>
          <cell r="F1076" t="str">
            <v>n/a</v>
          </cell>
          <cell r="G1076" t="str">
            <v>n/a</v>
          </cell>
          <cell r="K1076" t="str">
            <v>Decline</v>
          </cell>
          <cell r="O1076">
            <v>7</v>
          </cell>
          <cell r="Q1076" t="str">
            <v>n/a</v>
          </cell>
          <cell r="X1076" t="str">
            <v/>
          </cell>
          <cell r="Z1076" t="str">
            <v>Lower skill</v>
          </cell>
          <cell r="AA1076">
            <v>4</v>
          </cell>
          <cell r="AB1076">
            <v>65</v>
          </cell>
          <cell r="AC1076">
            <v>31</v>
          </cell>
          <cell r="AD1076" t="str">
            <v>n/a</v>
          </cell>
          <cell r="AE1076" t="str">
            <v>n/a</v>
          </cell>
          <cell r="AF1076" t="str">
            <v>n/a</v>
          </cell>
          <cell r="AG1076">
            <v>1</v>
          </cell>
          <cell r="AH1076">
            <v>1</v>
          </cell>
          <cell r="AI1076">
            <v>3</v>
          </cell>
        </row>
        <row r="1077">
          <cell r="B1077">
            <v>711714</v>
          </cell>
          <cell r="C1077" t="str">
            <v>Textile Dyeing and Finishing Machine Operators</v>
          </cell>
          <cell r="D1077" t="str">
            <v>100</v>
          </cell>
          <cell r="E1077" t="str">
            <v>74.0</v>
          </cell>
          <cell r="F1077" t="str">
            <v>n/a</v>
          </cell>
          <cell r="G1077" t="str">
            <v>n/a</v>
          </cell>
          <cell r="K1077" t="str">
            <v>Decline</v>
          </cell>
          <cell r="O1077">
            <v>7</v>
          </cell>
          <cell r="Q1077" t="str">
            <v>n/a</v>
          </cell>
          <cell r="X1077" t="str">
            <v/>
          </cell>
          <cell r="Z1077" t="str">
            <v>Lower skill</v>
          </cell>
          <cell r="AA1077">
            <v>4</v>
          </cell>
          <cell r="AB1077">
            <v>80</v>
          </cell>
          <cell r="AC1077">
            <v>17</v>
          </cell>
          <cell r="AD1077" t="str">
            <v>n/a</v>
          </cell>
          <cell r="AE1077" t="str">
            <v>n/a</v>
          </cell>
          <cell r="AF1077" t="str">
            <v>n/a</v>
          </cell>
          <cell r="AG1077">
            <v>1</v>
          </cell>
          <cell r="AH1077">
            <v>1</v>
          </cell>
          <cell r="AI1077">
            <v>2</v>
          </cell>
        </row>
        <row r="1078">
          <cell r="B1078">
            <v>711715</v>
          </cell>
          <cell r="C1078" t="str">
            <v>Weaving Machine Operators</v>
          </cell>
          <cell r="D1078" t="str">
            <v>230</v>
          </cell>
          <cell r="E1078" t="str">
            <v>73.0</v>
          </cell>
          <cell r="F1078" t="str">
            <v>n/a</v>
          </cell>
          <cell r="G1078" t="str">
            <v>n/a</v>
          </cell>
          <cell r="K1078" t="str">
            <v>Decline</v>
          </cell>
          <cell r="O1078">
            <v>7</v>
          </cell>
          <cell r="Q1078" t="str">
            <v>n/a</v>
          </cell>
          <cell r="X1078" t="str">
            <v/>
          </cell>
          <cell r="Z1078" t="str">
            <v>Lower skill</v>
          </cell>
          <cell r="AA1078">
            <v>4</v>
          </cell>
          <cell r="AB1078">
            <v>52</v>
          </cell>
          <cell r="AC1078">
            <v>50</v>
          </cell>
          <cell r="AD1078" t="str">
            <v>n/a</v>
          </cell>
          <cell r="AE1078" t="str">
            <v>n/a</v>
          </cell>
          <cell r="AF1078" t="str">
            <v>n/a</v>
          </cell>
          <cell r="AG1078">
            <v>1</v>
          </cell>
          <cell r="AH1078">
            <v>1</v>
          </cell>
          <cell r="AI1078">
            <v>5</v>
          </cell>
        </row>
        <row r="1079">
          <cell r="B1079">
            <v>711716</v>
          </cell>
          <cell r="C1079" t="str">
            <v>Yarn Carding and Spinning Machine Operators</v>
          </cell>
          <cell r="D1079" t="str">
            <v>230</v>
          </cell>
          <cell r="E1079" t="str">
            <v>93.0</v>
          </cell>
          <cell r="F1079" t="str">
            <v>n/a</v>
          </cell>
          <cell r="G1079" t="str">
            <v>n/a</v>
          </cell>
          <cell r="K1079" t="str">
            <v>Decline</v>
          </cell>
          <cell r="O1079">
            <v>9</v>
          </cell>
          <cell r="Q1079" t="str">
            <v>n/a</v>
          </cell>
          <cell r="X1079" t="str">
            <v/>
          </cell>
          <cell r="Z1079" t="str">
            <v>Lower skill</v>
          </cell>
          <cell r="AA1079">
            <v>4</v>
          </cell>
          <cell r="AB1079">
            <v>88</v>
          </cell>
          <cell r="AC1079">
            <v>13</v>
          </cell>
          <cell r="AD1079" t="str">
            <v>n/a</v>
          </cell>
          <cell r="AE1079" t="str">
            <v>n/a</v>
          </cell>
          <cell r="AF1079" t="str">
            <v>n/a</v>
          </cell>
          <cell r="AG1079">
            <v>1</v>
          </cell>
          <cell r="AH1079">
            <v>1</v>
          </cell>
          <cell r="AI1079">
            <v>1</v>
          </cell>
        </row>
        <row r="1080">
          <cell r="B1080">
            <v>711799</v>
          </cell>
          <cell r="C1080" t="str">
            <v>Other Textile and Footwear Production Machine Operators</v>
          </cell>
          <cell r="D1080" t="str">
            <v>400</v>
          </cell>
          <cell r="E1080" t="str">
            <v>82.0</v>
          </cell>
          <cell r="F1080" t="str">
            <v>n/a</v>
          </cell>
          <cell r="G1080" t="str">
            <v>n/a</v>
          </cell>
          <cell r="K1080" t="str">
            <v>Decline</v>
          </cell>
          <cell r="O1080">
            <v>8</v>
          </cell>
          <cell r="Q1080" t="str">
            <v>n/a</v>
          </cell>
          <cell r="X1080" t="str">
            <v/>
          </cell>
          <cell r="Z1080" t="str">
            <v>Lower skill</v>
          </cell>
          <cell r="AA1080">
            <v>4</v>
          </cell>
          <cell r="AB1080">
            <v>75</v>
          </cell>
          <cell r="AC1080">
            <v>25</v>
          </cell>
          <cell r="AD1080" t="str">
            <v>n/a</v>
          </cell>
          <cell r="AE1080" t="str">
            <v>n/a</v>
          </cell>
          <cell r="AF1080" t="str">
            <v>n/a</v>
          </cell>
          <cell r="AG1080">
            <v>1</v>
          </cell>
          <cell r="AH1080">
            <v>1</v>
          </cell>
          <cell r="AI1080">
            <v>3</v>
          </cell>
        </row>
        <row r="1081">
          <cell r="B1081">
            <v>711911</v>
          </cell>
          <cell r="C1081" t="str">
            <v>Chemical Production Machine Operators</v>
          </cell>
          <cell r="D1081" t="str">
            <v>2,400</v>
          </cell>
          <cell r="E1081" t="str">
            <v>82.0</v>
          </cell>
          <cell r="F1081">
            <v>1387</v>
          </cell>
          <cell r="G1081" t="str">
            <v>n/a</v>
          </cell>
          <cell r="K1081" t="str">
            <v>Decline</v>
          </cell>
          <cell r="O1081">
            <v>8</v>
          </cell>
          <cell r="Q1081" t="str">
            <v>n/a</v>
          </cell>
          <cell r="X1081" t="str">
            <v/>
          </cell>
          <cell r="Z1081" t="str">
            <v>Lower skill</v>
          </cell>
          <cell r="AA1081">
            <v>4</v>
          </cell>
          <cell r="AB1081">
            <v>71</v>
          </cell>
          <cell r="AC1081">
            <v>29</v>
          </cell>
          <cell r="AD1081" t="str">
            <v>n/a</v>
          </cell>
          <cell r="AE1081" t="str">
            <v>n/a</v>
          </cell>
          <cell r="AF1081" t="str">
            <v>3</v>
          </cell>
          <cell r="AG1081">
            <v>1</v>
          </cell>
          <cell r="AH1081">
            <v>1</v>
          </cell>
          <cell r="AI1081">
            <v>3</v>
          </cell>
        </row>
        <row r="1082">
          <cell r="B1082">
            <v>711912</v>
          </cell>
          <cell r="C1082" t="str">
            <v>Motion Picture Projectionists</v>
          </cell>
          <cell r="D1082" t="str">
            <v>160</v>
          </cell>
          <cell r="E1082" t="str">
            <v>36.0</v>
          </cell>
          <cell r="F1082">
            <v>1387</v>
          </cell>
          <cell r="G1082" t="str">
            <v>n/a</v>
          </cell>
          <cell r="K1082" t="str">
            <v>Decline</v>
          </cell>
          <cell r="O1082">
            <v>4</v>
          </cell>
          <cell r="Q1082" t="str">
            <v>n/a</v>
          </cell>
          <cell r="X1082" t="str">
            <v/>
          </cell>
          <cell r="Z1082" t="str">
            <v>Lower skill</v>
          </cell>
          <cell r="AA1082">
            <v>4</v>
          </cell>
          <cell r="AB1082">
            <v>81</v>
          </cell>
          <cell r="AC1082">
            <v>21</v>
          </cell>
          <cell r="AD1082" t="str">
            <v>n/a</v>
          </cell>
          <cell r="AE1082" t="str">
            <v>n/a</v>
          </cell>
          <cell r="AF1082" t="str">
            <v>3</v>
          </cell>
          <cell r="AG1082">
            <v>1</v>
          </cell>
          <cell r="AH1082">
            <v>1</v>
          </cell>
          <cell r="AI1082">
            <v>2</v>
          </cell>
        </row>
        <row r="1083">
          <cell r="B1083">
            <v>711913</v>
          </cell>
          <cell r="C1083" t="str">
            <v>Sand Blasters</v>
          </cell>
          <cell r="D1083" t="str">
            <v>600</v>
          </cell>
          <cell r="E1083" t="str">
            <v>83.0</v>
          </cell>
          <cell r="F1083">
            <v>1387</v>
          </cell>
          <cell r="G1083" t="str">
            <v>n/a</v>
          </cell>
          <cell r="K1083" t="str">
            <v>Decline</v>
          </cell>
          <cell r="O1083">
            <v>8</v>
          </cell>
          <cell r="Q1083" t="str">
            <v>n/a</v>
          </cell>
          <cell r="X1083" t="str">
            <v/>
          </cell>
          <cell r="Z1083" t="str">
            <v>Lower skill</v>
          </cell>
          <cell r="AA1083">
            <v>4</v>
          </cell>
          <cell r="AB1083">
            <v>100</v>
          </cell>
          <cell r="AC1083">
            <v>1</v>
          </cell>
          <cell r="AD1083" t="str">
            <v>n/a</v>
          </cell>
          <cell r="AE1083" t="str">
            <v>n/a</v>
          </cell>
          <cell r="AF1083" t="str">
            <v>3</v>
          </cell>
          <cell r="AG1083">
            <v>1</v>
          </cell>
          <cell r="AH1083">
            <v>1</v>
          </cell>
          <cell r="AI1083">
            <v>1</v>
          </cell>
        </row>
        <row r="1084">
          <cell r="B1084">
            <v>711914</v>
          </cell>
          <cell r="C1084" t="str">
            <v>Sterilisation Technicians</v>
          </cell>
          <cell r="D1084" t="str">
            <v>4,100</v>
          </cell>
          <cell r="E1084" t="str">
            <v>60.0</v>
          </cell>
          <cell r="F1084">
            <v>1387</v>
          </cell>
          <cell r="G1084" t="str">
            <v>n/a</v>
          </cell>
          <cell r="K1084" t="str">
            <v>Decline</v>
          </cell>
          <cell r="O1084">
            <v>6</v>
          </cell>
          <cell r="Q1084" t="str">
            <v>n/a</v>
          </cell>
          <cell r="X1084" t="str">
            <v/>
          </cell>
          <cell r="Z1084" t="str">
            <v>Lower skill</v>
          </cell>
          <cell r="AA1084">
            <v>4</v>
          </cell>
          <cell r="AB1084">
            <v>28</v>
          </cell>
          <cell r="AC1084">
            <v>72</v>
          </cell>
          <cell r="AD1084" t="str">
            <v>n/a</v>
          </cell>
          <cell r="AE1084" t="str">
            <v>n/a</v>
          </cell>
          <cell r="AF1084" t="str">
            <v>3</v>
          </cell>
          <cell r="AG1084">
            <v>1</v>
          </cell>
          <cell r="AH1084">
            <v>1</v>
          </cell>
          <cell r="AI1084">
            <v>7</v>
          </cell>
        </row>
        <row r="1085">
          <cell r="B1085">
            <v>711999</v>
          </cell>
          <cell r="C1085" t="str">
            <v>Machine Operators (not covered elsewhere)</v>
          </cell>
          <cell r="D1085" t="str">
            <v>4,200</v>
          </cell>
          <cell r="E1085" t="str">
            <v>67.0</v>
          </cell>
          <cell r="F1085">
            <v>1387</v>
          </cell>
          <cell r="G1085" t="str">
            <v>n/a</v>
          </cell>
          <cell r="K1085" t="str">
            <v>Decline</v>
          </cell>
          <cell r="O1085">
            <v>7</v>
          </cell>
          <cell r="Q1085" t="str">
            <v>n/a</v>
          </cell>
          <cell r="X1085" t="str">
            <v/>
          </cell>
          <cell r="Z1085" t="str">
            <v>Lower skill</v>
          </cell>
          <cell r="AA1085">
            <v>4</v>
          </cell>
          <cell r="AB1085">
            <v>85</v>
          </cell>
          <cell r="AC1085">
            <v>15</v>
          </cell>
          <cell r="AD1085" t="str">
            <v>n/a</v>
          </cell>
          <cell r="AE1085" t="str">
            <v>n/a</v>
          </cell>
          <cell r="AF1085" t="str">
            <v>3</v>
          </cell>
          <cell r="AG1085">
            <v>1</v>
          </cell>
          <cell r="AH1085">
            <v>1</v>
          </cell>
          <cell r="AI1085">
            <v>2</v>
          </cell>
        </row>
        <row r="1086">
          <cell r="B1086">
            <v>712211</v>
          </cell>
          <cell r="C1086" t="str">
            <v>Drillers</v>
          </cell>
          <cell r="D1086" t="str">
            <v>6,900</v>
          </cell>
          <cell r="E1086" t="str">
            <v>94.0</v>
          </cell>
          <cell r="F1086">
            <v>2500</v>
          </cell>
          <cell r="G1086" t="str">
            <v>n/a</v>
          </cell>
          <cell r="K1086" t="str">
            <v>Strong</v>
          </cell>
          <cell r="O1086">
            <v>9</v>
          </cell>
          <cell r="Q1086" t="str">
            <v>n/a</v>
          </cell>
          <cell r="X1086" t="str">
            <v/>
          </cell>
          <cell r="Z1086" t="str">
            <v>Lower skill</v>
          </cell>
          <cell r="AA1086">
            <v>4</v>
          </cell>
          <cell r="AB1086">
            <v>99</v>
          </cell>
          <cell r="AC1086">
            <v>1</v>
          </cell>
          <cell r="AD1086" t="str">
            <v>n/a</v>
          </cell>
          <cell r="AE1086" t="str">
            <v>n/a</v>
          </cell>
          <cell r="AF1086" t="str">
            <v>5</v>
          </cell>
          <cell r="AG1086">
            <v>2</v>
          </cell>
          <cell r="AH1086">
            <v>4</v>
          </cell>
          <cell r="AI1086">
            <v>1</v>
          </cell>
        </row>
        <row r="1087">
          <cell r="B1087">
            <v>712212</v>
          </cell>
          <cell r="C1087" t="str">
            <v>Miners</v>
          </cell>
          <cell r="D1087" t="str">
            <v>32,300</v>
          </cell>
          <cell r="E1087" t="str">
            <v>95.0</v>
          </cell>
          <cell r="F1087">
            <v>2500</v>
          </cell>
          <cell r="G1087" t="str">
            <v>n/a</v>
          </cell>
          <cell r="K1087" t="str">
            <v>Strong</v>
          </cell>
          <cell r="O1087">
            <v>10</v>
          </cell>
          <cell r="Q1087" t="str">
            <v>n/a</v>
          </cell>
          <cell r="X1087" t="str">
            <v/>
          </cell>
          <cell r="Z1087" t="str">
            <v>Lower skill</v>
          </cell>
          <cell r="AA1087">
            <v>4</v>
          </cell>
          <cell r="AB1087">
            <v>92</v>
          </cell>
          <cell r="AC1087">
            <v>8</v>
          </cell>
          <cell r="AD1087" t="str">
            <v>n/a</v>
          </cell>
          <cell r="AE1087" t="str">
            <v>n/a</v>
          </cell>
          <cell r="AF1087" t="str">
            <v>5</v>
          </cell>
          <cell r="AG1087">
            <v>4</v>
          </cell>
          <cell r="AH1087">
            <v>4</v>
          </cell>
          <cell r="AI1087">
            <v>1</v>
          </cell>
        </row>
        <row r="1088">
          <cell r="B1088">
            <v>712213</v>
          </cell>
          <cell r="C1088" t="str">
            <v>Shot Firers</v>
          </cell>
          <cell r="D1088" t="str">
            <v>1,900</v>
          </cell>
          <cell r="E1088" t="str">
            <v>95.0</v>
          </cell>
          <cell r="F1088">
            <v>2500</v>
          </cell>
          <cell r="G1088" t="str">
            <v>n/a</v>
          </cell>
          <cell r="K1088" t="str">
            <v>Strong</v>
          </cell>
          <cell r="O1088">
            <v>10</v>
          </cell>
          <cell r="Q1088" t="str">
            <v>n/a</v>
          </cell>
          <cell r="X1088" t="str">
            <v/>
          </cell>
          <cell r="Z1088" t="str">
            <v>Lower skill</v>
          </cell>
          <cell r="AA1088">
            <v>4</v>
          </cell>
          <cell r="AB1088">
            <v>95</v>
          </cell>
          <cell r="AC1088">
            <v>5</v>
          </cell>
          <cell r="AD1088" t="str">
            <v>n/a</v>
          </cell>
          <cell r="AE1088" t="str">
            <v>n/a</v>
          </cell>
          <cell r="AF1088" t="str">
            <v>5</v>
          </cell>
          <cell r="AG1088">
            <v>1</v>
          </cell>
          <cell r="AH1088">
            <v>4</v>
          </cell>
          <cell r="AI1088">
            <v>1</v>
          </cell>
        </row>
        <row r="1089">
          <cell r="B1089">
            <v>712911</v>
          </cell>
          <cell r="C1089" t="str">
            <v>Boiler and Engine Operators</v>
          </cell>
          <cell r="D1089" t="str">
            <v>620</v>
          </cell>
          <cell r="E1089" t="str">
            <v>94.0</v>
          </cell>
          <cell r="F1089">
            <v>1886</v>
          </cell>
          <cell r="G1089" t="str">
            <v>n/a</v>
          </cell>
          <cell r="K1089" t="str">
            <v>Stable</v>
          </cell>
          <cell r="O1089">
            <v>9</v>
          </cell>
          <cell r="Q1089" t="str">
            <v>n/a</v>
          </cell>
          <cell r="X1089" t="str">
            <v/>
          </cell>
          <cell r="Z1089" t="str">
            <v>Lower skill</v>
          </cell>
          <cell r="AA1089">
            <v>4</v>
          </cell>
          <cell r="AB1089">
            <v>98</v>
          </cell>
          <cell r="AC1089">
            <v>1</v>
          </cell>
          <cell r="AD1089" t="str">
            <v>n/a</v>
          </cell>
          <cell r="AE1089" t="str">
            <v>n/a</v>
          </cell>
          <cell r="AF1089" t="str">
            <v>4</v>
          </cell>
          <cell r="AG1089">
            <v>1</v>
          </cell>
          <cell r="AH1089">
            <v>2</v>
          </cell>
          <cell r="AI1089">
            <v>1</v>
          </cell>
        </row>
        <row r="1090">
          <cell r="B1090">
            <v>712912</v>
          </cell>
          <cell r="C1090" t="str">
            <v>Bulk Materials Handling Plant Operators</v>
          </cell>
          <cell r="D1090" t="str">
            <v>2,500</v>
          </cell>
          <cell r="E1090" t="str">
            <v>90.0</v>
          </cell>
          <cell r="F1090">
            <v>1886</v>
          </cell>
          <cell r="G1090" t="str">
            <v>n/a</v>
          </cell>
          <cell r="K1090" t="str">
            <v>Stable</v>
          </cell>
          <cell r="O1090">
            <v>9</v>
          </cell>
          <cell r="Q1090" t="str">
            <v>n/a</v>
          </cell>
          <cell r="X1090" t="str">
            <v/>
          </cell>
          <cell r="Z1090" t="str">
            <v>Lower skill</v>
          </cell>
          <cell r="AA1090">
            <v>4</v>
          </cell>
          <cell r="AB1090">
            <v>91</v>
          </cell>
          <cell r="AC1090">
            <v>9</v>
          </cell>
          <cell r="AD1090" t="str">
            <v>n/a</v>
          </cell>
          <cell r="AE1090" t="str">
            <v>n/a</v>
          </cell>
          <cell r="AF1090" t="str">
            <v>4</v>
          </cell>
          <cell r="AG1090">
            <v>1</v>
          </cell>
          <cell r="AH1090">
            <v>2</v>
          </cell>
          <cell r="AI1090">
            <v>1</v>
          </cell>
        </row>
        <row r="1091">
          <cell r="B1091">
            <v>712913</v>
          </cell>
          <cell r="C1091" t="str">
            <v>Cement Production Plant Operators</v>
          </cell>
          <cell r="D1091" t="str">
            <v>320</v>
          </cell>
          <cell r="E1091" t="str">
            <v>98.0</v>
          </cell>
          <cell r="F1091">
            <v>1886</v>
          </cell>
          <cell r="G1091" t="str">
            <v>n/a</v>
          </cell>
          <cell r="K1091" t="str">
            <v>Stable</v>
          </cell>
          <cell r="O1091">
            <v>10</v>
          </cell>
          <cell r="Q1091" t="str">
            <v>n/a</v>
          </cell>
          <cell r="X1091" t="str">
            <v/>
          </cell>
          <cell r="Z1091" t="str">
            <v>Lower skill</v>
          </cell>
          <cell r="AA1091">
            <v>4</v>
          </cell>
          <cell r="AB1091">
            <v>96</v>
          </cell>
          <cell r="AC1091">
            <v>3</v>
          </cell>
          <cell r="AD1091" t="str">
            <v>n/a</v>
          </cell>
          <cell r="AE1091" t="str">
            <v>n/a</v>
          </cell>
          <cell r="AF1091" t="str">
            <v>4</v>
          </cell>
          <cell r="AG1091">
            <v>1</v>
          </cell>
          <cell r="AH1091">
            <v>2</v>
          </cell>
          <cell r="AI1091">
            <v>1</v>
          </cell>
        </row>
        <row r="1092">
          <cell r="B1092">
            <v>712914</v>
          </cell>
          <cell r="C1092" t="str">
            <v>Concrete Batching Plant Operators</v>
          </cell>
          <cell r="D1092" t="str">
            <v>720</v>
          </cell>
          <cell r="E1092" t="str">
            <v>96.0</v>
          </cell>
          <cell r="F1092">
            <v>1886</v>
          </cell>
          <cell r="G1092" t="str">
            <v>n/a</v>
          </cell>
          <cell r="K1092" t="str">
            <v>Stable</v>
          </cell>
          <cell r="O1092">
            <v>10</v>
          </cell>
          <cell r="Q1092" t="str">
            <v>n/a</v>
          </cell>
          <cell r="X1092" t="str">
            <v/>
          </cell>
          <cell r="Z1092" t="str">
            <v>Lower skill</v>
          </cell>
          <cell r="AA1092">
            <v>4</v>
          </cell>
          <cell r="AB1092">
            <v>96</v>
          </cell>
          <cell r="AC1092">
            <v>3</v>
          </cell>
          <cell r="AD1092" t="str">
            <v>n/a</v>
          </cell>
          <cell r="AE1092" t="str">
            <v>n/a</v>
          </cell>
          <cell r="AF1092" t="str">
            <v>4</v>
          </cell>
          <cell r="AG1092">
            <v>1</v>
          </cell>
          <cell r="AH1092">
            <v>2</v>
          </cell>
          <cell r="AI1092">
            <v>1</v>
          </cell>
        </row>
        <row r="1093">
          <cell r="B1093">
            <v>712915</v>
          </cell>
          <cell r="C1093" t="str">
            <v>Concrete Pump Operators</v>
          </cell>
          <cell r="D1093" t="str">
            <v>1,900</v>
          </cell>
          <cell r="E1093" t="str">
            <v>79.0</v>
          </cell>
          <cell r="F1093">
            <v>1886</v>
          </cell>
          <cell r="G1093" t="str">
            <v>n/a</v>
          </cell>
          <cell r="K1093" t="str">
            <v>Stable</v>
          </cell>
          <cell r="O1093">
            <v>8</v>
          </cell>
          <cell r="Q1093" t="str">
            <v>n/a</v>
          </cell>
          <cell r="X1093" t="str">
            <v/>
          </cell>
          <cell r="Z1093" t="str">
            <v>Lower skill</v>
          </cell>
          <cell r="AA1093">
            <v>4</v>
          </cell>
          <cell r="AB1093">
            <v>99</v>
          </cell>
          <cell r="AC1093">
            <v>1</v>
          </cell>
          <cell r="AD1093" t="str">
            <v>n/a</v>
          </cell>
          <cell r="AE1093" t="str">
            <v>n/a</v>
          </cell>
          <cell r="AF1093" t="str">
            <v>4</v>
          </cell>
          <cell r="AG1093">
            <v>1</v>
          </cell>
          <cell r="AH1093">
            <v>2</v>
          </cell>
          <cell r="AI1093">
            <v>1</v>
          </cell>
        </row>
        <row r="1094">
          <cell r="B1094">
            <v>712916</v>
          </cell>
          <cell r="C1094" t="str">
            <v>Paper and Pulp Mill Operators</v>
          </cell>
          <cell r="D1094" t="str">
            <v>1,200</v>
          </cell>
          <cell r="E1094" t="str">
            <v>90.0</v>
          </cell>
          <cell r="F1094">
            <v>1886</v>
          </cell>
          <cell r="G1094" t="str">
            <v>n/a</v>
          </cell>
          <cell r="K1094" t="str">
            <v>Stable</v>
          </cell>
          <cell r="O1094">
            <v>9</v>
          </cell>
          <cell r="Q1094" t="str">
            <v>n/a</v>
          </cell>
          <cell r="X1094" t="str">
            <v/>
          </cell>
          <cell r="Z1094" t="str">
            <v>Lower skill</v>
          </cell>
          <cell r="AA1094">
            <v>4</v>
          </cell>
          <cell r="AB1094">
            <v>92</v>
          </cell>
          <cell r="AC1094">
            <v>8</v>
          </cell>
          <cell r="AD1094" t="str">
            <v>n/a</v>
          </cell>
          <cell r="AE1094" t="str">
            <v>n/a</v>
          </cell>
          <cell r="AF1094" t="str">
            <v>4</v>
          </cell>
          <cell r="AG1094">
            <v>1</v>
          </cell>
          <cell r="AH1094">
            <v>2</v>
          </cell>
          <cell r="AI1094">
            <v>1</v>
          </cell>
        </row>
        <row r="1095">
          <cell r="B1095">
            <v>712917</v>
          </cell>
          <cell r="C1095" t="str">
            <v>Railway Signal Operators</v>
          </cell>
          <cell r="D1095" t="str">
            <v>1,100</v>
          </cell>
          <cell r="E1095" t="str">
            <v>89.0</v>
          </cell>
          <cell r="F1095">
            <v>1886</v>
          </cell>
          <cell r="G1095" t="str">
            <v>n/a</v>
          </cell>
          <cell r="K1095" t="str">
            <v>Stable</v>
          </cell>
          <cell r="O1095">
            <v>9</v>
          </cell>
          <cell r="Q1095" t="str">
            <v>n/a</v>
          </cell>
          <cell r="X1095" t="str">
            <v/>
          </cell>
          <cell r="Z1095" t="str">
            <v>Lower skill</v>
          </cell>
          <cell r="AA1095">
            <v>4</v>
          </cell>
          <cell r="AB1095">
            <v>91</v>
          </cell>
          <cell r="AC1095">
            <v>10</v>
          </cell>
          <cell r="AD1095" t="str">
            <v>n/a</v>
          </cell>
          <cell r="AE1095" t="str">
            <v>n/a</v>
          </cell>
          <cell r="AF1095" t="str">
            <v>4</v>
          </cell>
          <cell r="AG1095">
            <v>1</v>
          </cell>
          <cell r="AH1095">
            <v>2</v>
          </cell>
          <cell r="AI1095">
            <v>1</v>
          </cell>
        </row>
        <row r="1096">
          <cell r="B1096">
            <v>712918</v>
          </cell>
          <cell r="C1096" t="str">
            <v>Train Controllers</v>
          </cell>
          <cell r="D1096" t="str">
            <v>1,200</v>
          </cell>
          <cell r="E1096" t="str">
            <v>93.0</v>
          </cell>
          <cell r="F1096">
            <v>1886</v>
          </cell>
          <cell r="G1096" t="str">
            <v>n/a</v>
          </cell>
          <cell r="K1096" t="str">
            <v>Stable</v>
          </cell>
          <cell r="O1096">
            <v>9</v>
          </cell>
          <cell r="Q1096" t="str">
            <v>n/a</v>
          </cell>
          <cell r="X1096" t="str">
            <v/>
          </cell>
          <cell r="Z1096" t="str">
            <v>Lower skill</v>
          </cell>
          <cell r="AA1096">
            <v>4</v>
          </cell>
          <cell r="AB1096">
            <v>87</v>
          </cell>
          <cell r="AC1096">
            <v>13</v>
          </cell>
          <cell r="AD1096" t="str">
            <v>n/a</v>
          </cell>
          <cell r="AE1096" t="str">
            <v>n/a</v>
          </cell>
          <cell r="AF1096" t="str">
            <v>4</v>
          </cell>
          <cell r="AG1096">
            <v>1</v>
          </cell>
          <cell r="AH1096">
            <v>2</v>
          </cell>
          <cell r="AI1096">
            <v>1</v>
          </cell>
        </row>
        <row r="1097">
          <cell r="B1097">
            <v>712921</v>
          </cell>
          <cell r="C1097" t="str">
            <v>Waste Water and Water Plant Operators</v>
          </cell>
          <cell r="D1097" t="str">
            <v>4,200</v>
          </cell>
          <cell r="E1097" t="str">
            <v>94.0</v>
          </cell>
          <cell r="F1097">
            <v>1886</v>
          </cell>
          <cell r="G1097" t="str">
            <v>n/a</v>
          </cell>
          <cell r="K1097" t="str">
            <v>Stable</v>
          </cell>
          <cell r="O1097">
            <v>9</v>
          </cell>
          <cell r="Q1097" t="str">
            <v>n/a</v>
          </cell>
          <cell r="X1097" t="str">
            <v/>
          </cell>
          <cell r="Z1097" t="str">
            <v>Lower skill</v>
          </cell>
          <cell r="AA1097">
            <v>4</v>
          </cell>
          <cell r="AB1097">
            <v>95</v>
          </cell>
          <cell r="AC1097">
            <v>6</v>
          </cell>
          <cell r="AD1097" t="str">
            <v>n/a</v>
          </cell>
          <cell r="AE1097" t="str">
            <v>n/a</v>
          </cell>
          <cell r="AF1097" t="str">
            <v>4</v>
          </cell>
          <cell r="AG1097">
            <v>1</v>
          </cell>
          <cell r="AH1097">
            <v>2</v>
          </cell>
          <cell r="AI1097">
            <v>1</v>
          </cell>
        </row>
        <row r="1098">
          <cell r="B1098">
            <v>712922</v>
          </cell>
          <cell r="C1098" t="str">
            <v>Weighbridge Operators</v>
          </cell>
          <cell r="D1098" t="str">
            <v>840</v>
          </cell>
          <cell r="E1098" t="str">
            <v>77.0</v>
          </cell>
          <cell r="F1098">
            <v>1886</v>
          </cell>
          <cell r="G1098" t="str">
            <v>n/a</v>
          </cell>
          <cell r="K1098" t="str">
            <v>Stable</v>
          </cell>
          <cell r="O1098">
            <v>8</v>
          </cell>
          <cell r="Q1098" t="str">
            <v>n/a</v>
          </cell>
          <cell r="X1098" t="str">
            <v/>
          </cell>
          <cell r="Z1098" t="str">
            <v>Lower skill</v>
          </cell>
          <cell r="AA1098">
            <v>4</v>
          </cell>
          <cell r="AB1098">
            <v>43</v>
          </cell>
          <cell r="AC1098">
            <v>57</v>
          </cell>
          <cell r="AD1098" t="str">
            <v>n/a</v>
          </cell>
          <cell r="AE1098" t="str">
            <v>n/a</v>
          </cell>
          <cell r="AF1098" t="str">
            <v>4</v>
          </cell>
          <cell r="AG1098">
            <v>1</v>
          </cell>
          <cell r="AH1098">
            <v>2</v>
          </cell>
          <cell r="AI1098">
            <v>6</v>
          </cell>
        </row>
        <row r="1099">
          <cell r="B1099">
            <v>712999</v>
          </cell>
          <cell r="C1099" t="str">
            <v>Stationary Plant Operators (not covered elsewhere)</v>
          </cell>
          <cell r="D1099" t="str">
            <v>4,200</v>
          </cell>
          <cell r="E1099" t="str">
            <v>92.0</v>
          </cell>
          <cell r="F1099">
            <v>1886</v>
          </cell>
          <cell r="G1099" t="str">
            <v>n/a</v>
          </cell>
          <cell r="K1099" t="str">
            <v>Stable</v>
          </cell>
          <cell r="O1099">
            <v>9</v>
          </cell>
          <cell r="Q1099" t="str">
            <v>n/a</v>
          </cell>
          <cell r="X1099" t="str">
            <v/>
          </cell>
          <cell r="Z1099" t="str">
            <v>Lower skill</v>
          </cell>
          <cell r="AA1099">
            <v>4</v>
          </cell>
          <cell r="AB1099">
            <v>94</v>
          </cell>
          <cell r="AC1099">
            <v>6</v>
          </cell>
          <cell r="AD1099" t="str">
            <v>n/a</v>
          </cell>
          <cell r="AE1099" t="str">
            <v>n/a</v>
          </cell>
          <cell r="AF1099" t="str">
            <v>4</v>
          </cell>
          <cell r="AG1099">
            <v>1</v>
          </cell>
          <cell r="AH1099">
            <v>2</v>
          </cell>
          <cell r="AI1099">
            <v>1</v>
          </cell>
        </row>
        <row r="1100">
          <cell r="B1100">
            <v>721111</v>
          </cell>
          <cell r="C1100" t="str">
            <v>Agricultural and Horticultural Mobile Plant Operators</v>
          </cell>
          <cell r="D1100" t="str">
            <v>8,200</v>
          </cell>
          <cell r="E1100" t="str">
            <v>80.0</v>
          </cell>
          <cell r="F1100">
            <v>1500</v>
          </cell>
          <cell r="G1100" t="str">
            <v>n/a</v>
          </cell>
          <cell r="K1100" t="str">
            <v>Stable</v>
          </cell>
          <cell r="O1100">
            <v>8</v>
          </cell>
          <cell r="Q1100" t="str">
            <v>n/a</v>
          </cell>
          <cell r="X1100" t="str">
            <v/>
          </cell>
          <cell r="Z1100" t="str">
            <v>Lower skill</v>
          </cell>
          <cell r="AA1100">
            <v>4</v>
          </cell>
          <cell r="AB1100">
            <v>94</v>
          </cell>
          <cell r="AC1100">
            <v>6</v>
          </cell>
          <cell r="AD1100" t="str">
            <v>n/a</v>
          </cell>
          <cell r="AE1100" t="str">
            <v>n/a</v>
          </cell>
          <cell r="AF1100" t="str">
            <v>3</v>
          </cell>
          <cell r="AG1100">
            <v>2</v>
          </cell>
          <cell r="AH1100">
            <v>2</v>
          </cell>
          <cell r="AI1100">
            <v>1</v>
          </cell>
        </row>
        <row r="1101">
          <cell r="B1101">
            <v>721112</v>
          </cell>
          <cell r="C1101" t="str">
            <v>Logging Plant Operators</v>
          </cell>
          <cell r="D1101" t="str">
            <v>1,300</v>
          </cell>
          <cell r="E1101" t="str">
            <v>95.0</v>
          </cell>
          <cell r="F1101">
            <v>1500</v>
          </cell>
          <cell r="G1101" t="str">
            <v>n/a</v>
          </cell>
          <cell r="K1101" t="str">
            <v>Stable</v>
          </cell>
          <cell r="O1101">
            <v>10</v>
          </cell>
          <cell r="Q1101" t="str">
            <v>n/a</v>
          </cell>
          <cell r="X1101" t="str">
            <v/>
          </cell>
          <cell r="Z1101" t="str">
            <v>Lower skill</v>
          </cell>
          <cell r="AA1101">
            <v>4</v>
          </cell>
          <cell r="AB1101">
            <v>98</v>
          </cell>
          <cell r="AC1101">
            <v>2</v>
          </cell>
          <cell r="AD1101" t="str">
            <v>n/a</v>
          </cell>
          <cell r="AE1101" t="str">
            <v>n/a</v>
          </cell>
          <cell r="AF1101" t="str">
            <v>3</v>
          </cell>
          <cell r="AG1101">
            <v>1</v>
          </cell>
          <cell r="AH1101">
            <v>2</v>
          </cell>
          <cell r="AI1101">
            <v>1</v>
          </cell>
        </row>
        <row r="1102">
          <cell r="B1102">
            <v>721211</v>
          </cell>
          <cell r="C1102" t="str">
            <v>Earthmoving Plant Operators (General)</v>
          </cell>
          <cell r="D1102" t="str">
            <v>4,100</v>
          </cell>
          <cell r="E1102" t="str">
            <v>91.0</v>
          </cell>
          <cell r="F1102">
            <v>1491</v>
          </cell>
          <cell r="G1102" t="str">
            <v>n/a</v>
          </cell>
          <cell r="K1102" t="str">
            <v>Stable</v>
          </cell>
          <cell r="O1102">
            <v>9</v>
          </cell>
          <cell r="Q1102" t="str">
            <v>n/a</v>
          </cell>
          <cell r="X1102" t="str">
            <v/>
          </cell>
          <cell r="Z1102" t="str">
            <v>Lower skill</v>
          </cell>
          <cell r="AA1102">
            <v>4</v>
          </cell>
          <cell r="AB1102">
            <v>97</v>
          </cell>
          <cell r="AC1102">
            <v>3</v>
          </cell>
          <cell r="AD1102" t="str">
            <v>n/a</v>
          </cell>
          <cell r="AE1102" t="str">
            <v>n/a</v>
          </cell>
          <cell r="AF1102" t="str">
            <v>3</v>
          </cell>
          <cell r="AG1102">
            <v>1</v>
          </cell>
          <cell r="AH1102">
            <v>2</v>
          </cell>
          <cell r="AI1102">
            <v>1</v>
          </cell>
        </row>
        <row r="1103">
          <cell r="B1103">
            <v>721212</v>
          </cell>
          <cell r="C1103" t="str">
            <v>Backhoe Operators</v>
          </cell>
          <cell r="D1103" t="str">
            <v>630</v>
          </cell>
          <cell r="E1103" t="str">
            <v>79.0</v>
          </cell>
          <cell r="F1103">
            <v>1491</v>
          </cell>
          <cell r="G1103" t="str">
            <v>n/a</v>
          </cell>
          <cell r="K1103" t="str">
            <v>Stable</v>
          </cell>
          <cell r="O1103">
            <v>8</v>
          </cell>
          <cell r="Q1103" t="str">
            <v>n/a</v>
          </cell>
          <cell r="X1103" t="str">
            <v/>
          </cell>
          <cell r="Z1103" t="str">
            <v>Lower skill</v>
          </cell>
          <cell r="AA1103">
            <v>4</v>
          </cell>
          <cell r="AB1103">
            <v>99</v>
          </cell>
          <cell r="AC1103">
            <v>1</v>
          </cell>
          <cell r="AD1103" t="str">
            <v>n/a</v>
          </cell>
          <cell r="AE1103" t="str">
            <v>n/a</v>
          </cell>
          <cell r="AF1103" t="str">
            <v>3</v>
          </cell>
          <cell r="AG1103">
            <v>1</v>
          </cell>
          <cell r="AH1103">
            <v>2</v>
          </cell>
          <cell r="AI1103">
            <v>1</v>
          </cell>
        </row>
        <row r="1104">
          <cell r="B1104">
            <v>721213</v>
          </cell>
          <cell r="C1104" t="str">
            <v>Bulldozer Operators</v>
          </cell>
          <cell r="D1104" t="str">
            <v>1,500</v>
          </cell>
          <cell r="E1104" t="str">
            <v>89.0</v>
          </cell>
          <cell r="F1104">
            <v>1491</v>
          </cell>
          <cell r="G1104" t="str">
            <v>n/a</v>
          </cell>
          <cell r="K1104" t="str">
            <v>Stable</v>
          </cell>
          <cell r="O1104">
            <v>9</v>
          </cell>
          <cell r="Q1104" t="str">
            <v>n/a</v>
          </cell>
          <cell r="X1104" t="str">
            <v/>
          </cell>
          <cell r="Z1104" t="str">
            <v>Lower skill</v>
          </cell>
          <cell r="AA1104">
            <v>4</v>
          </cell>
          <cell r="AB1104">
            <v>99</v>
          </cell>
          <cell r="AC1104">
            <v>1</v>
          </cell>
          <cell r="AD1104" t="str">
            <v>n/a</v>
          </cell>
          <cell r="AE1104" t="str">
            <v>n/a</v>
          </cell>
          <cell r="AF1104" t="str">
            <v>3</v>
          </cell>
          <cell r="AG1104">
            <v>1</v>
          </cell>
          <cell r="AH1104">
            <v>2</v>
          </cell>
          <cell r="AI1104">
            <v>1</v>
          </cell>
        </row>
        <row r="1105">
          <cell r="B1105">
            <v>721214</v>
          </cell>
          <cell r="C1105" t="str">
            <v>Excavator Operators</v>
          </cell>
          <cell r="D1105" t="str">
            <v>9,500</v>
          </cell>
          <cell r="E1105" t="str">
            <v>85.0</v>
          </cell>
          <cell r="F1105">
            <v>1491</v>
          </cell>
          <cell r="G1105" t="str">
            <v>n/a</v>
          </cell>
          <cell r="K1105" t="str">
            <v>Stable</v>
          </cell>
          <cell r="O1105">
            <v>9</v>
          </cell>
          <cell r="Q1105" t="str">
            <v>n/a</v>
          </cell>
          <cell r="X1105" t="str">
            <v/>
          </cell>
          <cell r="Z1105" t="str">
            <v>Lower skill</v>
          </cell>
          <cell r="AA1105">
            <v>4</v>
          </cell>
          <cell r="AB1105">
            <v>99</v>
          </cell>
          <cell r="AC1105">
            <v>1</v>
          </cell>
          <cell r="AD1105" t="str">
            <v>n/a</v>
          </cell>
          <cell r="AE1105" t="str">
            <v>n/a</v>
          </cell>
          <cell r="AF1105" t="str">
            <v>3</v>
          </cell>
          <cell r="AG1105">
            <v>2</v>
          </cell>
          <cell r="AH1105">
            <v>2</v>
          </cell>
          <cell r="AI1105">
            <v>1</v>
          </cell>
        </row>
        <row r="1106">
          <cell r="B1106">
            <v>721215</v>
          </cell>
          <cell r="C1106" t="str">
            <v>Grader Operators</v>
          </cell>
          <cell r="D1106" t="str">
            <v>2,100</v>
          </cell>
          <cell r="E1106" t="str">
            <v>92.0</v>
          </cell>
          <cell r="F1106">
            <v>1491</v>
          </cell>
          <cell r="G1106" t="str">
            <v>n/a</v>
          </cell>
          <cell r="K1106" t="str">
            <v>Stable</v>
          </cell>
          <cell r="O1106">
            <v>9</v>
          </cell>
          <cell r="Q1106" t="str">
            <v>n/a</v>
          </cell>
          <cell r="X1106" t="str">
            <v/>
          </cell>
          <cell r="Z1106" t="str">
            <v>Lower skill</v>
          </cell>
          <cell r="AA1106">
            <v>4</v>
          </cell>
          <cell r="AB1106">
            <v>98</v>
          </cell>
          <cell r="AC1106">
            <v>2</v>
          </cell>
          <cell r="AD1106" t="str">
            <v>n/a</v>
          </cell>
          <cell r="AE1106" t="str">
            <v>n/a</v>
          </cell>
          <cell r="AF1106" t="str">
            <v>3</v>
          </cell>
          <cell r="AG1106">
            <v>1</v>
          </cell>
          <cell r="AH1106">
            <v>2</v>
          </cell>
          <cell r="AI1106">
            <v>1</v>
          </cell>
        </row>
        <row r="1107">
          <cell r="B1107">
            <v>721216</v>
          </cell>
          <cell r="C1107" t="str">
            <v>Loader Operators</v>
          </cell>
          <cell r="D1107" t="str">
            <v>5,200</v>
          </cell>
          <cell r="E1107" t="str">
            <v>84.0</v>
          </cell>
          <cell r="F1107">
            <v>1491</v>
          </cell>
          <cell r="G1107" t="str">
            <v>n/a</v>
          </cell>
          <cell r="K1107" t="str">
            <v>Stable</v>
          </cell>
          <cell r="O1107">
            <v>8</v>
          </cell>
          <cell r="Q1107" t="str">
            <v>n/a</v>
          </cell>
          <cell r="X1107" t="str">
            <v/>
          </cell>
          <cell r="Z1107" t="str">
            <v>Lower skill</v>
          </cell>
          <cell r="AA1107">
            <v>4</v>
          </cell>
          <cell r="AB1107">
            <v>97</v>
          </cell>
          <cell r="AC1107">
            <v>3</v>
          </cell>
          <cell r="AD1107" t="str">
            <v>n/a</v>
          </cell>
          <cell r="AE1107" t="str">
            <v>n/a</v>
          </cell>
          <cell r="AF1107" t="str">
            <v>3</v>
          </cell>
          <cell r="AG1107">
            <v>2</v>
          </cell>
          <cell r="AH1107">
            <v>2</v>
          </cell>
          <cell r="AI1107">
            <v>1</v>
          </cell>
        </row>
        <row r="1108">
          <cell r="B1108">
            <v>721911</v>
          </cell>
          <cell r="C1108" t="str">
            <v>Aircraft Baggage Handlers and Airline Ground Crews</v>
          </cell>
          <cell r="D1108" t="str">
            <v>5,800</v>
          </cell>
          <cell r="E1108" t="str">
            <v>63.0</v>
          </cell>
          <cell r="F1108">
            <v>1375</v>
          </cell>
          <cell r="G1108" t="str">
            <v>n/a</v>
          </cell>
          <cell r="K1108" t="str">
            <v>Stable</v>
          </cell>
          <cell r="O1108">
            <v>6</v>
          </cell>
          <cell r="Q1108" t="str">
            <v>n/a</v>
          </cell>
          <cell r="X1108" t="str">
            <v/>
          </cell>
          <cell r="Z1108" t="str">
            <v>Lower skill</v>
          </cell>
          <cell r="AA1108">
            <v>4</v>
          </cell>
          <cell r="AB1108">
            <v>87</v>
          </cell>
          <cell r="AC1108">
            <v>13</v>
          </cell>
          <cell r="AD1108" t="str">
            <v>n/a</v>
          </cell>
          <cell r="AE1108" t="str">
            <v>n/a</v>
          </cell>
          <cell r="AF1108" t="str">
            <v>3</v>
          </cell>
          <cell r="AG1108">
            <v>2</v>
          </cell>
          <cell r="AH1108">
            <v>2</v>
          </cell>
          <cell r="AI1108">
            <v>1</v>
          </cell>
        </row>
        <row r="1109">
          <cell r="B1109">
            <v>721912</v>
          </cell>
          <cell r="C1109" t="str">
            <v>Linemarkers</v>
          </cell>
          <cell r="D1109" t="str">
            <v>860</v>
          </cell>
          <cell r="E1109" t="str">
            <v>77.0</v>
          </cell>
          <cell r="F1109">
            <v>1375</v>
          </cell>
          <cell r="G1109" t="str">
            <v>n/a</v>
          </cell>
          <cell r="K1109" t="str">
            <v>Stable</v>
          </cell>
          <cell r="O1109">
            <v>8</v>
          </cell>
          <cell r="Q1109" t="str">
            <v>n/a</v>
          </cell>
          <cell r="X1109" t="str">
            <v/>
          </cell>
          <cell r="Z1109" t="str">
            <v>Lower skill</v>
          </cell>
          <cell r="AA1109">
            <v>4</v>
          </cell>
          <cell r="AB1109">
            <v>96</v>
          </cell>
          <cell r="AC1109">
            <v>4</v>
          </cell>
          <cell r="AD1109" t="str">
            <v>n/a</v>
          </cell>
          <cell r="AE1109" t="str">
            <v>n/a</v>
          </cell>
          <cell r="AF1109" t="str">
            <v>3</v>
          </cell>
          <cell r="AG1109">
            <v>1</v>
          </cell>
          <cell r="AH1109">
            <v>2</v>
          </cell>
          <cell r="AI1109">
            <v>1</v>
          </cell>
        </row>
        <row r="1110">
          <cell r="B1110">
            <v>721913</v>
          </cell>
          <cell r="C1110" t="str">
            <v>Paving Plant Operators</v>
          </cell>
          <cell r="D1110" t="str">
            <v>270</v>
          </cell>
          <cell r="E1110" t="str">
            <v>90.0</v>
          </cell>
          <cell r="F1110">
            <v>1375</v>
          </cell>
          <cell r="G1110" t="str">
            <v>n/a</v>
          </cell>
          <cell r="K1110" t="str">
            <v>Stable</v>
          </cell>
          <cell r="O1110">
            <v>9</v>
          </cell>
          <cell r="Q1110" t="str">
            <v>n/a</v>
          </cell>
          <cell r="X1110" t="str">
            <v/>
          </cell>
          <cell r="Z1110" t="str">
            <v>Lower skill</v>
          </cell>
          <cell r="AA1110">
            <v>4</v>
          </cell>
          <cell r="AB1110">
            <v>99</v>
          </cell>
          <cell r="AC1110">
            <v>2</v>
          </cell>
          <cell r="AD1110" t="str">
            <v>n/a</v>
          </cell>
          <cell r="AE1110" t="str">
            <v>n/a</v>
          </cell>
          <cell r="AF1110" t="str">
            <v>3</v>
          </cell>
          <cell r="AG1110">
            <v>1</v>
          </cell>
          <cell r="AH1110">
            <v>2</v>
          </cell>
          <cell r="AI1110">
            <v>1</v>
          </cell>
        </row>
        <row r="1111">
          <cell r="B1111">
            <v>721914</v>
          </cell>
          <cell r="C1111" t="str">
            <v>Railway Track Plant Operators</v>
          </cell>
          <cell r="D1111" t="str">
            <v>230</v>
          </cell>
          <cell r="E1111" t="str">
            <v>90.0</v>
          </cell>
          <cell r="F1111">
            <v>1375</v>
          </cell>
          <cell r="G1111" t="str">
            <v>n/a</v>
          </cell>
          <cell r="K1111" t="str">
            <v>Stable</v>
          </cell>
          <cell r="O1111">
            <v>9</v>
          </cell>
          <cell r="Q1111" t="str">
            <v>n/a</v>
          </cell>
          <cell r="X1111" t="str">
            <v/>
          </cell>
          <cell r="Z1111" t="str">
            <v>Lower skill</v>
          </cell>
          <cell r="AA1111">
            <v>4</v>
          </cell>
          <cell r="AB1111">
            <v>100</v>
          </cell>
          <cell r="AC1111">
            <v>0</v>
          </cell>
          <cell r="AD1111" t="str">
            <v>n/a</v>
          </cell>
          <cell r="AE1111" t="str">
            <v>n/a</v>
          </cell>
          <cell r="AF1111" t="str">
            <v>3</v>
          </cell>
          <cell r="AG1111">
            <v>1</v>
          </cell>
          <cell r="AH1111">
            <v>2</v>
          </cell>
          <cell r="AI1111">
            <v>1</v>
          </cell>
        </row>
        <row r="1112">
          <cell r="B1112">
            <v>721915</v>
          </cell>
          <cell r="C1112" t="str">
            <v>Road Roller Operators</v>
          </cell>
          <cell r="D1112" t="str">
            <v>540</v>
          </cell>
          <cell r="E1112" t="str">
            <v>85.0</v>
          </cell>
          <cell r="F1112">
            <v>1375</v>
          </cell>
          <cell r="G1112" t="str">
            <v>n/a</v>
          </cell>
          <cell r="K1112" t="str">
            <v>Stable</v>
          </cell>
          <cell r="O1112">
            <v>9</v>
          </cell>
          <cell r="Q1112" t="str">
            <v>n/a</v>
          </cell>
          <cell r="X1112" t="str">
            <v/>
          </cell>
          <cell r="Z1112" t="str">
            <v>Lower skill</v>
          </cell>
          <cell r="AA1112">
            <v>4</v>
          </cell>
          <cell r="AB1112">
            <v>94</v>
          </cell>
          <cell r="AC1112">
            <v>7</v>
          </cell>
          <cell r="AD1112" t="str">
            <v>n/a</v>
          </cell>
          <cell r="AE1112" t="str">
            <v>n/a</v>
          </cell>
          <cell r="AF1112" t="str">
            <v>3</v>
          </cell>
          <cell r="AG1112">
            <v>1</v>
          </cell>
          <cell r="AH1112">
            <v>2</v>
          </cell>
          <cell r="AI1112">
            <v>1</v>
          </cell>
        </row>
        <row r="1113">
          <cell r="B1113">
            <v>721916</v>
          </cell>
          <cell r="C1113" t="str">
            <v>Streetsweeper Operators</v>
          </cell>
          <cell r="D1113" t="str">
            <v>530</v>
          </cell>
          <cell r="E1113" t="str">
            <v>88.0</v>
          </cell>
          <cell r="F1113">
            <v>1375</v>
          </cell>
          <cell r="G1113" t="str">
            <v>n/a</v>
          </cell>
          <cell r="K1113" t="str">
            <v>Stable</v>
          </cell>
          <cell r="O1113">
            <v>9</v>
          </cell>
          <cell r="Q1113" t="str">
            <v>n/a</v>
          </cell>
          <cell r="X1113" t="str">
            <v/>
          </cell>
          <cell r="Z1113" t="str">
            <v>Lower skill</v>
          </cell>
          <cell r="AA1113">
            <v>4</v>
          </cell>
          <cell r="AB1113">
            <v>96</v>
          </cell>
          <cell r="AC1113">
            <v>3</v>
          </cell>
          <cell r="AD1113" t="str">
            <v>n/a</v>
          </cell>
          <cell r="AE1113" t="str">
            <v>n/a</v>
          </cell>
          <cell r="AF1113" t="str">
            <v>3</v>
          </cell>
          <cell r="AG1113">
            <v>1</v>
          </cell>
          <cell r="AH1113">
            <v>2</v>
          </cell>
          <cell r="AI1113">
            <v>1</v>
          </cell>
        </row>
        <row r="1114">
          <cell r="B1114">
            <v>721999</v>
          </cell>
          <cell r="C1114" t="str">
            <v>Mobile Plant Operators (not covered elsewhere)</v>
          </cell>
          <cell r="D1114" t="str">
            <v>840</v>
          </cell>
          <cell r="E1114" t="str">
            <v>88.0</v>
          </cell>
          <cell r="F1114">
            <v>1375</v>
          </cell>
          <cell r="G1114" t="str">
            <v>n/a</v>
          </cell>
          <cell r="K1114" t="str">
            <v>Stable</v>
          </cell>
          <cell r="O1114">
            <v>9</v>
          </cell>
          <cell r="Q1114" t="str">
            <v>n/a</v>
          </cell>
          <cell r="X1114" t="str">
            <v/>
          </cell>
          <cell r="Z1114" t="str">
            <v>Lower skill</v>
          </cell>
          <cell r="AA1114">
            <v>4</v>
          </cell>
          <cell r="AB1114">
            <v>95</v>
          </cell>
          <cell r="AC1114">
            <v>5</v>
          </cell>
          <cell r="AD1114" t="str">
            <v>n/a</v>
          </cell>
          <cell r="AE1114" t="str">
            <v>n/a</v>
          </cell>
          <cell r="AF1114" t="str">
            <v>3</v>
          </cell>
          <cell r="AG1114">
            <v>1</v>
          </cell>
          <cell r="AH1114">
            <v>2</v>
          </cell>
          <cell r="AI1114">
            <v>1</v>
          </cell>
        </row>
        <row r="1115">
          <cell r="B1115">
            <v>731111</v>
          </cell>
          <cell r="C1115" t="str">
            <v>Chauffeurs</v>
          </cell>
          <cell r="D1115" t="str">
            <v>3,800</v>
          </cell>
          <cell r="E1115" t="str">
            <v>53.0</v>
          </cell>
          <cell r="F1115">
            <v>970</v>
          </cell>
          <cell r="G1115" t="str">
            <v>n/a</v>
          </cell>
          <cell r="K1115" t="str">
            <v>Strong</v>
          </cell>
          <cell r="O1115">
            <v>5</v>
          </cell>
          <cell r="Q1115" t="str">
            <v>n/a</v>
          </cell>
          <cell r="X1115" t="str">
            <v/>
          </cell>
          <cell r="Z1115" t="str">
            <v>Lower skill</v>
          </cell>
          <cell r="AA1115">
            <v>4</v>
          </cell>
          <cell r="AB1115">
            <v>91</v>
          </cell>
          <cell r="AC1115">
            <v>9</v>
          </cell>
          <cell r="AD1115" t="str">
            <v>n/a</v>
          </cell>
          <cell r="AE1115" t="str">
            <v>n/a</v>
          </cell>
          <cell r="AF1115" t="str">
            <v>1</v>
          </cell>
          <cell r="AG1115">
            <v>1</v>
          </cell>
          <cell r="AH1115">
            <v>4</v>
          </cell>
          <cell r="AI1115">
            <v>1</v>
          </cell>
        </row>
        <row r="1116">
          <cell r="B1116">
            <v>731112</v>
          </cell>
          <cell r="C1116" t="str">
            <v>Taxi Drivers</v>
          </cell>
          <cell r="D1116" t="str">
            <v>27,200</v>
          </cell>
          <cell r="E1116" t="str">
            <v>63.0</v>
          </cell>
          <cell r="F1116">
            <v>970</v>
          </cell>
          <cell r="G1116" t="str">
            <v>n/a</v>
          </cell>
          <cell r="K1116" t="str">
            <v>Strong</v>
          </cell>
          <cell r="O1116">
            <v>6</v>
          </cell>
          <cell r="Q1116" t="str">
            <v>n/a</v>
          </cell>
          <cell r="X1116" t="str">
            <v/>
          </cell>
          <cell r="Z1116" t="str">
            <v>Lower skill</v>
          </cell>
          <cell r="AA1116">
            <v>4</v>
          </cell>
          <cell r="AB1116">
            <v>96</v>
          </cell>
          <cell r="AC1116">
            <v>4</v>
          </cell>
          <cell r="AD1116" t="str">
            <v>n/a</v>
          </cell>
          <cell r="AE1116" t="str">
            <v>n/a</v>
          </cell>
          <cell r="AF1116" t="str">
            <v>1</v>
          </cell>
          <cell r="AG1116">
            <v>4</v>
          </cell>
          <cell r="AH1116">
            <v>4</v>
          </cell>
          <cell r="AI1116">
            <v>1</v>
          </cell>
        </row>
        <row r="1117">
          <cell r="B1117">
            <v>731199</v>
          </cell>
          <cell r="C1117" t="str">
            <v>Other Automobile Drivers</v>
          </cell>
          <cell r="D1117" t="str">
            <v>7,000</v>
          </cell>
          <cell r="E1117" t="str">
            <v>45.0</v>
          </cell>
          <cell r="F1117">
            <v>970</v>
          </cell>
          <cell r="G1117" t="str">
            <v>n/a</v>
          </cell>
          <cell r="K1117" t="str">
            <v>Strong</v>
          </cell>
          <cell r="O1117">
            <v>5</v>
          </cell>
          <cell r="Q1117" t="str">
            <v>n/a</v>
          </cell>
          <cell r="X1117" t="str">
            <v/>
          </cell>
          <cell r="Z1117" t="str">
            <v>Lower skill</v>
          </cell>
          <cell r="AA1117">
            <v>4</v>
          </cell>
          <cell r="AB1117">
            <v>90</v>
          </cell>
          <cell r="AC1117">
            <v>10</v>
          </cell>
          <cell r="AD1117" t="str">
            <v>n/a</v>
          </cell>
          <cell r="AE1117" t="str">
            <v>n/a</v>
          </cell>
          <cell r="AF1117" t="str">
            <v>1</v>
          </cell>
          <cell r="AG1117">
            <v>2</v>
          </cell>
          <cell r="AH1117">
            <v>4</v>
          </cell>
          <cell r="AI1117">
            <v>1</v>
          </cell>
        </row>
        <row r="1118">
          <cell r="B1118">
            <v>731211</v>
          </cell>
          <cell r="C1118" t="str">
            <v>Bus Drivers</v>
          </cell>
          <cell r="D1118" t="str">
            <v>33,000</v>
          </cell>
          <cell r="E1118" t="str">
            <v>60.0</v>
          </cell>
          <cell r="F1118">
            <v>1397</v>
          </cell>
          <cell r="G1118" t="str">
            <v>n/a</v>
          </cell>
          <cell r="K1118" t="str">
            <v>Strong</v>
          </cell>
          <cell r="O1118">
            <v>6</v>
          </cell>
          <cell r="Q1118" t="str">
            <v>n/a</v>
          </cell>
          <cell r="X1118" t="str">
            <v/>
          </cell>
          <cell r="Z1118" t="str">
            <v>Lower skill</v>
          </cell>
          <cell r="AA1118">
            <v>4</v>
          </cell>
          <cell r="AB1118">
            <v>87</v>
          </cell>
          <cell r="AC1118">
            <v>13</v>
          </cell>
          <cell r="AD1118" t="str">
            <v>n/a</v>
          </cell>
          <cell r="AE1118" t="str">
            <v>n/a</v>
          </cell>
          <cell r="AF1118" t="str">
            <v>3</v>
          </cell>
          <cell r="AG1118">
            <v>4</v>
          </cell>
          <cell r="AH1118">
            <v>4</v>
          </cell>
          <cell r="AI1118">
            <v>1</v>
          </cell>
        </row>
        <row r="1119">
          <cell r="B1119">
            <v>731212</v>
          </cell>
          <cell r="C1119" t="str">
            <v>Charter and Tour Bus Drivers</v>
          </cell>
          <cell r="D1119" t="str">
            <v>2,100</v>
          </cell>
          <cell r="E1119" t="str">
            <v>51.0</v>
          </cell>
          <cell r="F1119">
            <v>1397</v>
          </cell>
          <cell r="G1119" t="str">
            <v>n/a</v>
          </cell>
          <cell r="K1119" t="str">
            <v>Strong</v>
          </cell>
          <cell r="O1119">
            <v>5</v>
          </cell>
          <cell r="Q1119" t="str">
            <v>n/a</v>
          </cell>
          <cell r="X1119" t="str">
            <v/>
          </cell>
          <cell r="Z1119" t="str">
            <v>Lower skill</v>
          </cell>
          <cell r="AA1119">
            <v>4</v>
          </cell>
          <cell r="AB1119">
            <v>90</v>
          </cell>
          <cell r="AC1119">
            <v>10</v>
          </cell>
          <cell r="AD1119" t="str">
            <v>n/a</v>
          </cell>
          <cell r="AE1119" t="str">
            <v>n/a</v>
          </cell>
          <cell r="AF1119" t="str">
            <v>3</v>
          </cell>
          <cell r="AG1119">
            <v>1</v>
          </cell>
          <cell r="AH1119">
            <v>4</v>
          </cell>
          <cell r="AI1119">
            <v>1</v>
          </cell>
        </row>
        <row r="1120">
          <cell r="B1120">
            <v>731213</v>
          </cell>
          <cell r="C1120" t="str">
            <v>Passenger Coach Drivers</v>
          </cell>
          <cell r="D1120" t="str">
            <v>2,300</v>
          </cell>
          <cell r="E1120" t="str">
            <v>63.0</v>
          </cell>
          <cell r="F1120">
            <v>1397</v>
          </cell>
          <cell r="G1120" t="str">
            <v>n/a</v>
          </cell>
          <cell r="K1120" t="str">
            <v>Strong</v>
          </cell>
          <cell r="O1120">
            <v>6</v>
          </cell>
          <cell r="Q1120" t="str">
            <v>n/a</v>
          </cell>
          <cell r="X1120" t="str">
            <v/>
          </cell>
          <cell r="Z1120" t="str">
            <v>Lower skill</v>
          </cell>
          <cell r="AA1120">
            <v>4</v>
          </cell>
          <cell r="AB1120">
            <v>92</v>
          </cell>
          <cell r="AC1120">
            <v>8</v>
          </cell>
          <cell r="AD1120" t="str">
            <v>n/a</v>
          </cell>
          <cell r="AE1120" t="str">
            <v>n/a</v>
          </cell>
          <cell r="AF1120" t="str">
            <v>3</v>
          </cell>
          <cell r="AG1120">
            <v>1</v>
          </cell>
          <cell r="AH1120">
            <v>4</v>
          </cell>
          <cell r="AI1120">
            <v>1</v>
          </cell>
        </row>
        <row r="1121">
          <cell r="B1121">
            <v>731311</v>
          </cell>
          <cell r="C1121" t="str">
            <v>Train Drivers</v>
          </cell>
          <cell r="D1121" t="str">
            <v>10,000</v>
          </cell>
          <cell r="E1121" t="str">
            <v>94.0</v>
          </cell>
          <cell r="F1121">
            <v>2304</v>
          </cell>
          <cell r="G1121" t="str">
            <v>n/a</v>
          </cell>
          <cell r="K1121" t="str">
            <v>Moderate</v>
          </cell>
          <cell r="O1121">
            <v>9</v>
          </cell>
          <cell r="Q1121" t="str">
            <v>n/a</v>
          </cell>
          <cell r="X1121" t="str">
            <v/>
          </cell>
          <cell r="Z1121" t="str">
            <v>Lower skill</v>
          </cell>
          <cell r="AA1121">
            <v>4</v>
          </cell>
          <cell r="AB1121">
            <v>92</v>
          </cell>
          <cell r="AC1121">
            <v>8</v>
          </cell>
          <cell r="AD1121" t="str">
            <v>n/a</v>
          </cell>
          <cell r="AE1121" t="str">
            <v>n/a</v>
          </cell>
          <cell r="AF1121" t="str">
            <v>4</v>
          </cell>
          <cell r="AG1121">
            <v>3</v>
          </cell>
          <cell r="AH1121">
            <v>3</v>
          </cell>
          <cell r="AI1121">
            <v>1</v>
          </cell>
        </row>
        <row r="1122">
          <cell r="B1122">
            <v>731312</v>
          </cell>
          <cell r="C1122" t="str">
            <v>Tram Drivers</v>
          </cell>
          <cell r="D1122" t="str">
            <v>1,300</v>
          </cell>
          <cell r="E1122" t="str">
            <v>92.0</v>
          </cell>
          <cell r="F1122">
            <v>2304</v>
          </cell>
          <cell r="G1122" t="str">
            <v>n/a</v>
          </cell>
          <cell r="K1122" t="str">
            <v>Moderate</v>
          </cell>
          <cell r="O1122">
            <v>9</v>
          </cell>
          <cell r="Q1122" t="str">
            <v>n/a</v>
          </cell>
          <cell r="X1122" t="str">
            <v/>
          </cell>
          <cell r="Z1122" t="str">
            <v>Lower skill</v>
          </cell>
          <cell r="AA1122">
            <v>4</v>
          </cell>
          <cell r="AB1122">
            <v>82</v>
          </cell>
          <cell r="AC1122">
            <v>18</v>
          </cell>
          <cell r="AD1122" t="str">
            <v>n/a</v>
          </cell>
          <cell r="AE1122" t="str">
            <v>n/a</v>
          </cell>
          <cell r="AF1122" t="str">
            <v>4</v>
          </cell>
          <cell r="AG1122">
            <v>1</v>
          </cell>
          <cell r="AH1122">
            <v>3</v>
          </cell>
          <cell r="AI1122">
            <v>2</v>
          </cell>
        </row>
        <row r="1123">
          <cell r="B1123">
            <v>733111</v>
          </cell>
          <cell r="C1123" t="str">
            <v>Truck Drivers (General)</v>
          </cell>
          <cell r="D1123" t="str">
            <v>137,200</v>
          </cell>
          <cell r="E1123" t="str">
            <v>87.0</v>
          </cell>
          <cell r="F1123">
            <v>1509</v>
          </cell>
          <cell r="G1123" t="str">
            <v>n/a</v>
          </cell>
          <cell r="K1123" t="str">
            <v>Moderate</v>
          </cell>
          <cell r="O1123">
            <v>9</v>
          </cell>
          <cell r="Q1123" t="str">
            <v>n/a</v>
          </cell>
          <cell r="X1123" t="str">
            <v/>
          </cell>
          <cell r="Z1123" t="str">
            <v>Lower skill</v>
          </cell>
          <cell r="AA1123">
            <v>4</v>
          </cell>
          <cell r="AB1123">
            <v>97</v>
          </cell>
          <cell r="AC1123">
            <v>3</v>
          </cell>
          <cell r="AD1123" t="str">
            <v>n/a</v>
          </cell>
          <cell r="AE1123" t="str">
            <v>n/a</v>
          </cell>
          <cell r="AF1123" t="str">
            <v>3</v>
          </cell>
          <cell r="AG1123">
            <v>5</v>
          </cell>
          <cell r="AH1123">
            <v>3</v>
          </cell>
          <cell r="AI1123">
            <v>1</v>
          </cell>
        </row>
        <row r="1124">
          <cell r="B1124">
            <v>733112</v>
          </cell>
          <cell r="C1124" t="str">
            <v>Aircraft Refuellers</v>
          </cell>
          <cell r="D1124" t="str">
            <v>760</v>
          </cell>
          <cell r="E1124" t="str">
            <v>88.0</v>
          </cell>
          <cell r="F1124">
            <v>1509</v>
          </cell>
          <cell r="G1124" t="str">
            <v>n/a</v>
          </cell>
          <cell r="K1124" t="str">
            <v>Moderate</v>
          </cell>
          <cell r="O1124">
            <v>9</v>
          </cell>
          <cell r="Q1124" t="str">
            <v>n/a</v>
          </cell>
          <cell r="X1124" t="str">
            <v/>
          </cell>
          <cell r="Z1124" t="str">
            <v>Lower skill</v>
          </cell>
          <cell r="AA1124">
            <v>4</v>
          </cell>
          <cell r="AB1124">
            <v>96</v>
          </cell>
          <cell r="AC1124">
            <v>4</v>
          </cell>
          <cell r="AD1124" t="str">
            <v>n/a</v>
          </cell>
          <cell r="AE1124" t="str">
            <v>n/a</v>
          </cell>
          <cell r="AF1124" t="str">
            <v>3</v>
          </cell>
          <cell r="AG1124">
            <v>1</v>
          </cell>
          <cell r="AH1124">
            <v>3</v>
          </cell>
          <cell r="AI1124">
            <v>1</v>
          </cell>
        </row>
        <row r="1125">
          <cell r="B1125">
            <v>733113</v>
          </cell>
          <cell r="C1125" t="str">
            <v>Furniture Removalist Drivers</v>
          </cell>
          <cell r="D1125" t="str">
            <v>5,200</v>
          </cell>
          <cell r="E1125" t="str">
            <v>53.0</v>
          </cell>
          <cell r="F1125">
            <v>1509</v>
          </cell>
          <cell r="G1125" t="str">
            <v>n/a</v>
          </cell>
          <cell r="K1125" t="str">
            <v>Moderate</v>
          </cell>
          <cell r="O1125">
            <v>5</v>
          </cell>
          <cell r="Q1125" t="str">
            <v>n/a</v>
          </cell>
          <cell r="X1125" t="str">
            <v/>
          </cell>
          <cell r="Z1125" t="str">
            <v>Lower skill</v>
          </cell>
          <cell r="AA1125">
            <v>4</v>
          </cell>
          <cell r="AB1125">
            <v>95</v>
          </cell>
          <cell r="AC1125">
            <v>5</v>
          </cell>
          <cell r="AD1125" t="str">
            <v>n/a</v>
          </cell>
          <cell r="AE1125" t="str">
            <v>n/a</v>
          </cell>
          <cell r="AF1125" t="str">
            <v>3</v>
          </cell>
          <cell r="AG1125">
            <v>2</v>
          </cell>
          <cell r="AH1125">
            <v>3</v>
          </cell>
          <cell r="AI1125">
            <v>1</v>
          </cell>
        </row>
        <row r="1126">
          <cell r="B1126">
            <v>733114</v>
          </cell>
          <cell r="C1126" t="str">
            <v>Tanker Drivers</v>
          </cell>
          <cell r="D1126" t="str">
            <v>2,900</v>
          </cell>
          <cell r="E1126" t="str">
            <v>91.0</v>
          </cell>
          <cell r="F1126">
            <v>1509</v>
          </cell>
          <cell r="G1126" t="str">
            <v>n/a</v>
          </cell>
          <cell r="K1126" t="str">
            <v>Moderate</v>
          </cell>
          <cell r="O1126">
            <v>9</v>
          </cell>
          <cell r="Q1126" t="str">
            <v>n/a</v>
          </cell>
          <cell r="X1126" t="str">
            <v/>
          </cell>
          <cell r="Z1126" t="str">
            <v>Lower skill</v>
          </cell>
          <cell r="AA1126">
            <v>4</v>
          </cell>
          <cell r="AB1126">
            <v>98</v>
          </cell>
          <cell r="AC1126">
            <v>2</v>
          </cell>
          <cell r="AD1126" t="str">
            <v>n/a</v>
          </cell>
          <cell r="AE1126" t="str">
            <v>n/a</v>
          </cell>
          <cell r="AF1126" t="str">
            <v>3</v>
          </cell>
          <cell r="AG1126">
            <v>1</v>
          </cell>
          <cell r="AH1126">
            <v>3</v>
          </cell>
          <cell r="AI1126">
            <v>1</v>
          </cell>
        </row>
        <row r="1127">
          <cell r="B1127">
            <v>733115</v>
          </cell>
          <cell r="C1127" t="str">
            <v>Tow Truck Drivers</v>
          </cell>
          <cell r="D1127" t="str">
            <v>2,300</v>
          </cell>
          <cell r="E1127" t="str">
            <v>81.0</v>
          </cell>
          <cell r="F1127">
            <v>1509</v>
          </cell>
          <cell r="G1127" t="str">
            <v>n/a</v>
          </cell>
          <cell r="K1127" t="str">
            <v>Moderate</v>
          </cell>
          <cell r="O1127">
            <v>8</v>
          </cell>
          <cell r="Q1127" t="str">
            <v>n/a</v>
          </cell>
          <cell r="X1127" t="str">
            <v/>
          </cell>
          <cell r="Z1127" t="str">
            <v>Lower skill</v>
          </cell>
          <cell r="AA1127">
            <v>4</v>
          </cell>
          <cell r="AB1127">
            <v>99</v>
          </cell>
          <cell r="AC1127">
            <v>1</v>
          </cell>
          <cell r="AD1127" t="str">
            <v>n/a</v>
          </cell>
          <cell r="AE1127" t="str">
            <v>n/a</v>
          </cell>
          <cell r="AF1127" t="str">
            <v>3</v>
          </cell>
          <cell r="AG1127">
            <v>1</v>
          </cell>
          <cell r="AH1127">
            <v>3</v>
          </cell>
          <cell r="AI1127">
            <v>1</v>
          </cell>
        </row>
        <row r="1128">
          <cell r="B1128">
            <v>811411</v>
          </cell>
          <cell r="C1128" t="str">
            <v>Commercial Housekeepers</v>
          </cell>
          <cell r="D1128" t="str">
            <v>25,700</v>
          </cell>
          <cell r="E1128" t="str">
            <v>22.0</v>
          </cell>
          <cell r="F1128">
            <v>878</v>
          </cell>
          <cell r="G1128" t="str">
            <v>n/a</v>
          </cell>
          <cell r="K1128" t="str">
            <v>Decline</v>
          </cell>
          <cell r="O1128">
            <v>2</v>
          </cell>
          <cell r="Q1128" t="str">
            <v>n/a</v>
          </cell>
          <cell r="X1128" t="str">
            <v/>
          </cell>
          <cell r="Z1128" t="str">
            <v>Entry level</v>
          </cell>
          <cell r="AA1128">
            <v>5</v>
          </cell>
          <cell r="AB1128">
            <v>16</v>
          </cell>
          <cell r="AC1128">
            <v>84</v>
          </cell>
          <cell r="AD1128" t="str">
            <v>n/a</v>
          </cell>
          <cell r="AE1128" t="str">
            <v>n/a</v>
          </cell>
          <cell r="AF1128" t="str">
            <v>1</v>
          </cell>
          <cell r="AG1128">
            <v>4</v>
          </cell>
          <cell r="AH1128">
            <v>1</v>
          </cell>
          <cell r="AI1128">
            <v>8</v>
          </cell>
        </row>
        <row r="1129">
          <cell r="B1129">
            <v>811412</v>
          </cell>
          <cell r="C1129" t="str">
            <v>Domestic Housekeepers</v>
          </cell>
          <cell r="D1129" t="str">
            <v>6,100</v>
          </cell>
          <cell r="E1129" t="str">
            <v>25.0</v>
          </cell>
          <cell r="F1129">
            <v>878</v>
          </cell>
          <cell r="G1129" t="str">
            <v>n/a</v>
          </cell>
          <cell r="K1129" t="str">
            <v>Decline</v>
          </cell>
          <cell r="O1129">
            <v>3</v>
          </cell>
          <cell r="Q1129" t="str">
            <v>n/a</v>
          </cell>
          <cell r="X1129" t="str">
            <v/>
          </cell>
          <cell r="Z1129" t="str">
            <v>Entry level</v>
          </cell>
          <cell r="AA1129">
            <v>5</v>
          </cell>
          <cell r="AB1129">
            <v>14</v>
          </cell>
          <cell r="AC1129">
            <v>86</v>
          </cell>
          <cell r="AD1129" t="str">
            <v>n/a</v>
          </cell>
          <cell r="AE1129" t="str">
            <v>n/a</v>
          </cell>
          <cell r="AF1129" t="str">
            <v>1</v>
          </cell>
          <cell r="AG1129">
            <v>2</v>
          </cell>
          <cell r="AH1129">
            <v>1</v>
          </cell>
          <cell r="AI1129">
            <v>9</v>
          </cell>
        </row>
        <row r="1130">
          <cell r="B1130">
            <v>811511</v>
          </cell>
          <cell r="C1130" t="str">
            <v>Laundry Workers (General)</v>
          </cell>
          <cell r="D1130" t="str">
            <v>10,200</v>
          </cell>
          <cell r="E1130" t="str">
            <v>51.0</v>
          </cell>
          <cell r="F1130">
            <v>937</v>
          </cell>
          <cell r="G1130" t="str">
            <v>n/a</v>
          </cell>
          <cell r="K1130" t="str">
            <v>Stable</v>
          </cell>
          <cell r="O1130">
            <v>5</v>
          </cell>
          <cell r="Q1130" t="str">
            <v>n/a</v>
          </cell>
          <cell r="X1130" t="str">
            <v/>
          </cell>
          <cell r="Z1130" t="str">
            <v>Entry level</v>
          </cell>
          <cell r="AA1130">
            <v>5</v>
          </cell>
          <cell r="AB1130">
            <v>30</v>
          </cell>
          <cell r="AC1130">
            <v>70</v>
          </cell>
          <cell r="AD1130" t="str">
            <v>n/a</v>
          </cell>
          <cell r="AE1130" t="str">
            <v>n/a</v>
          </cell>
          <cell r="AF1130" t="str">
            <v>1</v>
          </cell>
          <cell r="AG1130">
            <v>3</v>
          </cell>
          <cell r="AH1130">
            <v>2</v>
          </cell>
          <cell r="AI1130">
            <v>7</v>
          </cell>
        </row>
        <row r="1131">
          <cell r="B1131">
            <v>811512</v>
          </cell>
          <cell r="C1131" t="str">
            <v>Drycleaners</v>
          </cell>
          <cell r="D1131" t="str">
            <v>2,200</v>
          </cell>
          <cell r="E1131" t="str">
            <v>52.0</v>
          </cell>
          <cell r="F1131">
            <v>937</v>
          </cell>
          <cell r="G1131" t="str">
            <v>n/a</v>
          </cell>
          <cell r="K1131" t="str">
            <v>Stable</v>
          </cell>
          <cell r="O1131">
            <v>5</v>
          </cell>
          <cell r="Q1131" t="str">
            <v>n/a</v>
          </cell>
          <cell r="X1131" t="str">
            <v/>
          </cell>
          <cell r="Z1131" t="str">
            <v>Entry level</v>
          </cell>
          <cell r="AA1131">
            <v>5</v>
          </cell>
          <cell r="AB1131">
            <v>42</v>
          </cell>
          <cell r="AC1131">
            <v>58</v>
          </cell>
          <cell r="AD1131" t="str">
            <v>n/a</v>
          </cell>
          <cell r="AE1131" t="str">
            <v>n/a</v>
          </cell>
          <cell r="AF1131" t="str">
            <v>1</v>
          </cell>
          <cell r="AG1131">
            <v>1</v>
          </cell>
          <cell r="AH1131">
            <v>2</v>
          </cell>
          <cell r="AI1131">
            <v>6</v>
          </cell>
        </row>
        <row r="1132">
          <cell r="B1132">
            <v>811513</v>
          </cell>
          <cell r="C1132" t="str">
            <v>Ironers and Pressers</v>
          </cell>
          <cell r="D1132" t="str">
            <v>900</v>
          </cell>
          <cell r="E1132" t="str">
            <v>32.0</v>
          </cell>
          <cell r="F1132">
            <v>937</v>
          </cell>
          <cell r="G1132" t="str">
            <v>n/a</v>
          </cell>
          <cell r="K1132" t="str">
            <v>Stable</v>
          </cell>
          <cell r="O1132">
            <v>3</v>
          </cell>
          <cell r="Q1132" t="str">
            <v>n/a</v>
          </cell>
          <cell r="X1132" t="str">
            <v/>
          </cell>
          <cell r="Z1132" t="str">
            <v>Entry level</v>
          </cell>
          <cell r="AA1132">
            <v>5</v>
          </cell>
          <cell r="AB1132">
            <v>27</v>
          </cell>
          <cell r="AC1132">
            <v>74</v>
          </cell>
          <cell r="AD1132" t="str">
            <v>n/a</v>
          </cell>
          <cell r="AE1132" t="str">
            <v>n/a</v>
          </cell>
          <cell r="AF1132" t="str">
            <v>1</v>
          </cell>
          <cell r="AG1132">
            <v>1</v>
          </cell>
          <cell r="AH1132">
            <v>2</v>
          </cell>
          <cell r="AI1132">
            <v>7</v>
          </cell>
        </row>
        <row r="1133">
          <cell r="B1133">
            <v>811611</v>
          </cell>
          <cell r="C1133" t="str">
            <v>Carpet Cleaners</v>
          </cell>
          <cell r="D1133" t="str">
            <v>2,800</v>
          </cell>
          <cell r="E1133" t="str">
            <v>44.0</v>
          </cell>
          <cell r="F1133">
            <v>1385</v>
          </cell>
          <cell r="G1133" t="str">
            <v>n/a</v>
          </cell>
          <cell r="K1133" t="str">
            <v>Stable</v>
          </cell>
          <cell r="O1133">
            <v>4</v>
          </cell>
          <cell r="Q1133" t="str">
            <v>n/a</v>
          </cell>
          <cell r="X1133" t="str">
            <v/>
          </cell>
          <cell r="Z1133" t="str">
            <v>Lower skill</v>
          </cell>
          <cell r="AA1133">
            <v>4</v>
          </cell>
          <cell r="AB1133">
            <v>89</v>
          </cell>
          <cell r="AC1133">
            <v>11</v>
          </cell>
          <cell r="AD1133" t="str">
            <v>n/a</v>
          </cell>
          <cell r="AE1133" t="str">
            <v>n/a</v>
          </cell>
          <cell r="AF1133" t="str">
            <v>3</v>
          </cell>
          <cell r="AG1133">
            <v>1</v>
          </cell>
          <cell r="AH1133">
            <v>2</v>
          </cell>
          <cell r="AI1133">
            <v>1</v>
          </cell>
        </row>
        <row r="1134">
          <cell r="B1134">
            <v>811612</v>
          </cell>
          <cell r="C1134" t="str">
            <v>Window Cleaners</v>
          </cell>
          <cell r="D1134" t="str">
            <v>2,900</v>
          </cell>
          <cell r="E1134" t="str">
            <v>32.0</v>
          </cell>
          <cell r="F1134">
            <v>1385</v>
          </cell>
          <cell r="G1134" t="str">
            <v>n/a</v>
          </cell>
          <cell r="K1134" t="str">
            <v>Stable</v>
          </cell>
          <cell r="O1134">
            <v>3</v>
          </cell>
          <cell r="Q1134" t="str">
            <v>n/a</v>
          </cell>
          <cell r="X1134" t="str">
            <v/>
          </cell>
          <cell r="Z1134" t="str">
            <v>Entry level</v>
          </cell>
          <cell r="AA1134">
            <v>5</v>
          </cell>
          <cell r="AB1134">
            <v>86</v>
          </cell>
          <cell r="AC1134">
            <v>14</v>
          </cell>
          <cell r="AD1134" t="str">
            <v>n/a</v>
          </cell>
          <cell r="AE1134" t="str">
            <v>n/a</v>
          </cell>
          <cell r="AF1134" t="str">
            <v>3</v>
          </cell>
          <cell r="AG1134">
            <v>1</v>
          </cell>
          <cell r="AH1134">
            <v>2</v>
          </cell>
          <cell r="AI1134">
            <v>1</v>
          </cell>
        </row>
        <row r="1135">
          <cell r="B1135">
            <v>811699</v>
          </cell>
          <cell r="C1135" t="str">
            <v>Cleaners (not covered elsewhere)</v>
          </cell>
          <cell r="D1135" t="str">
            <v>5,000</v>
          </cell>
          <cell r="E1135" t="str">
            <v>64.0</v>
          </cell>
          <cell r="F1135">
            <v>1385</v>
          </cell>
          <cell r="G1135" t="str">
            <v>n/a</v>
          </cell>
          <cell r="K1135" t="str">
            <v>Stable</v>
          </cell>
          <cell r="O1135">
            <v>6</v>
          </cell>
          <cell r="Q1135" t="str">
            <v>n/a</v>
          </cell>
          <cell r="X1135" t="str">
            <v/>
          </cell>
          <cell r="Z1135" t="str">
            <v>Entry level</v>
          </cell>
          <cell r="AA1135">
            <v>5</v>
          </cell>
          <cell r="AB1135">
            <v>88</v>
          </cell>
          <cell r="AC1135">
            <v>12</v>
          </cell>
          <cell r="AD1135" t="str">
            <v>n/a</v>
          </cell>
          <cell r="AE1135" t="str">
            <v>n/a</v>
          </cell>
          <cell r="AF1135" t="str">
            <v>3</v>
          </cell>
          <cell r="AG1135">
            <v>2</v>
          </cell>
          <cell r="AH1135">
            <v>2</v>
          </cell>
          <cell r="AI1135">
            <v>1</v>
          </cell>
        </row>
        <row r="1136">
          <cell r="B1136">
            <v>821111</v>
          </cell>
          <cell r="C1136" t="str">
            <v>Builder's Labourers</v>
          </cell>
          <cell r="D1136" t="str">
            <v>38,200</v>
          </cell>
          <cell r="E1136" t="str">
            <v>76.0</v>
          </cell>
          <cell r="F1136">
            <v>1458</v>
          </cell>
          <cell r="G1136" t="str">
            <v>n/a</v>
          </cell>
          <cell r="K1136" t="str">
            <v>Moderate</v>
          </cell>
          <cell r="O1136">
            <v>8</v>
          </cell>
          <cell r="Q1136" t="str">
            <v>n/a</v>
          </cell>
          <cell r="X1136" t="str">
            <v/>
          </cell>
          <cell r="Z1136" t="str">
            <v>Entry level</v>
          </cell>
          <cell r="AA1136">
            <v>5</v>
          </cell>
          <cell r="AB1136">
            <v>98</v>
          </cell>
          <cell r="AC1136">
            <v>3</v>
          </cell>
          <cell r="AD1136" t="str">
            <v>n/a</v>
          </cell>
          <cell r="AE1136" t="str">
            <v>n/a</v>
          </cell>
          <cell r="AF1136" t="str">
            <v>3</v>
          </cell>
          <cell r="AG1136">
            <v>4</v>
          </cell>
          <cell r="AH1136">
            <v>3</v>
          </cell>
          <cell r="AI1136">
            <v>1</v>
          </cell>
        </row>
        <row r="1137">
          <cell r="B1137">
            <v>821112</v>
          </cell>
          <cell r="C1137" t="str">
            <v>Drainage, Sewerage and Stormwater Labourers</v>
          </cell>
          <cell r="D1137" t="str">
            <v>3,300</v>
          </cell>
          <cell r="E1137" t="str">
            <v>92.0</v>
          </cell>
          <cell r="F1137">
            <v>1458</v>
          </cell>
          <cell r="G1137" t="str">
            <v>n/a</v>
          </cell>
          <cell r="K1137" t="str">
            <v>Moderate</v>
          </cell>
          <cell r="O1137">
            <v>9</v>
          </cell>
          <cell r="Q1137" t="str">
            <v>n/a</v>
          </cell>
          <cell r="X1137" t="str">
            <v/>
          </cell>
          <cell r="Z1137" t="str">
            <v>Entry level</v>
          </cell>
          <cell r="AA1137">
            <v>5</v>
          </cell>
          <cell r="AB1137">
            <v>96</v>
          </cell>
          <cell r="AC1137">
            <v>4</v>
          </cell>
          <cell r="AD1137" t="str">
            <v>n/a</v>
          </cell>
          <cell r="AE1137" t="str">
            <v>n/a</v>
          </cell>
          <cell r="AF1137" t="str">
            <v>3</v>
          </cell>
          <cell r="AG1137">
            <v>1</v>
          </cell>
          <cell r="AH1137">
            <v>3</v>
          </cell>
          <cell r="AI1137">
            <v>1</v>
          </cell>
        </row>
        <row r="1138">
          <cell r="B1138">
            <v>821113</v>
          </cell>
          <cell r="C1138" t="str">
            <v>Earthmoving Labourers</v>
          </cell>
          <cell r="D1138" t="str">
            <v>2,000</v>
          </cell>
          <cell r="E1138" t="str">
            <v>76.0</v>
          </cell>
          <cell r="F1138">
            <v>1458</v>
          </cell>
          <cell r="G1138" t="str">
            <v>n/a</v>
          </cell>
          <cell r="K1138" t="str">
            <v>Moderate</v>
          </cell>
          <cell r="O1138">
            <v>8</v>
          </cell>
          <cell r="Q1138" t="str">
            <v>n/a</v>
          </cell>
          <cell r="X1138" t="str">
            <v/>
          </cell>
          <cell r="Z1138" t="str">
            <v>Entry level</v>
          </cell>
          <cell r="AA1138">
            <v>5</v>
          </cell>
          <cell r="AB1138">
            <v>99</v>
          </cell>
          <cell r="AC1138">
            <v>1</v>
          </cell>
          <cell r="AD1138" t="str">
            <v>n/a</v>
          </cell>
          <cell r="AE1138" t="str">
            <v>n/a</v>
          </cell>
          <cell r="AF1138" t="str">
            <v>3</v>
          </cell>
          <cell r="AG1138">
            <v>1</v>
          </cell>
          <cell r="AH1138">
            <v>3</v>
          </cell>
          <cell r="AI1138">
            <v>1</v>
          </cell>
        </row>
        <row r="1139">
          <cell r="B1139">
            <v>821114</v>
          </cell>
          <cell r="C1139" t="str">
            <v>Plumber's Assistants</v>
          </cell>
          <cell r="D1139" t="str">
            <v>1,500</v>
          </cell>
          <cell r="E1139" t="str">
            <v>66.0</v>
          </cell>
          <cell r="F1139">
            <v>1458</v>
          </cell>
          <cell r="G1139" t="str">
            <v>n/a</v>
          </cell>
          <cell r="K1139" t="str">
            <v>Moderate</v>
          </cell>
          <cell r="O1139">
            <v>7</v>
          </cell>
          <cell r="Q1139" t="str">
            <v>n/a</v>
          </cell>
          <cell r="X1139" t="str">
            <v/>
          </cell>
          <cell r="Z1139" t="str">
            <v>Entry level</v>
          </cell>
          <cell r="AA1139">
            <v>5</v>
          </cell>
          <cell r="AB1139">
            <v>96</v>
          </cell>
          <cell r="AC1139">
            <v>4</v>
          </cell>
          <cell r="AD1139" t="str">
            <v>n/a</v>
          </cell>
          <cell r="AE1139" t="str">
            <v>n/a</v>
          </cell>
          <cell r="AF1139" t="str">
            <v>3</v>
          </cell>
          <cell r="AG1139">
            <v>1</v>
          </cell>
          <cell r="AH1139">
            <v>3</v>
          </cell>
          <cell r="AI1139">
            <v>1</v>
          </cell>
        </row>
        <row r="1140">
          <cell r="B1140">
            <v>821411</v>
          </cell>
          <cell r="C1140" t="str">
            <v>Building Insulation Installers</v>
          </cell>
          <cell r="D1140" t="str">
            <v>4,200</v>
          </cell>
          <cell r="E1140" t="str">
            <v>77.0</v>
          </cell>
          <cell r="F1140">
            <v>1442</v>
          </cell>
          <cell r="G1140" t="str">
            <v>n/a</v>
          </cell>
          <cell r="K1140" t="str">
            <v>Moderate</v>
          </cell>
          <cell r="O1140">
            <v>8</v>
          </cell>
          <cell r="Q1140" t="str">
            <v>n/a</v>
          </cell>
          <cell r="X1140" t="str">
            <v/>
          </cell>
          <cell r="Z1140" t="str">
            <v>Lower skill</v>
          </cell>
          <cell r="AA1140">
            <v>4</v>
          </cell>
          <cell r="AB1140">
            <v>96</v>
          </cell>
          <cell r="AC1140">
            <v>4</v>
          </cell>
          <cell r="AD1140" t="str">
            <v>n/a</v>
          </cell>
          <cell r="AE1140" t="str">
            <v>n/a</v>
          </cell>
          <cell r="AF1140" t="str">
            <v>3</v>
          </cell>
          <cell r="AG1140">
            <v>1</v>
          </cell>
          <cell r="AH1140">
            <v>3</v>
          </cell>
          <cell r="AI1140">
            <v>1</v>
          </cell>
        </row>
        <row r="1141">
          <cell r="B1141">
            <v>821412</v>
          </cell>
          <cell r="C1141" t="str">
            <v>Home Improvement Installers</v>
          </cell>
          <cell r="D1141" t="str">
            <v>11,200</v>
          </cell>
          <cell r="E1141" t="str">
            <v>78.0</v>
          </cell>
          <cell r="F1141">
            <v>1442</v>
          </cell>
          <cell r="G1141" t="str">
            <v>n/a</v>
          </cell>
          <cell r="K1141" t="str">
            <v>Moderate</v>
          </cell>
          <cell r="O1141">
            <v>8</v>
          </cell>
          <cell r="Q1141" t="str">
            <v>n/a</v>
          </cell>
          <cell r="X1141" t="str">
            <v/>
          </cell>
          <cell r="Z1141" t="str">
            <v>Lower skill</v>
          </cell>
          <cell r="AA1141">
            <v>4</v>
          </cell>
          <cell r="AB1141">
            <v>98</v>
          </cell>
          <cell r="AC1141">
            <v>2</v>
          </cell>
          <cell r="AD1141" t="str">
            <v>n/a</v>
          </cell>
          <cell r="AE1141" t="str">
            <v>n/a</v>
          </cell>
          <cell r="AF1141" t="str">
            <v>3</v>
          </cell>
          <cell r="AG1141">
            <v>3</v>
          </cell>
          <cell r="AH1141">
            <v>3</v>
          </cell>
          <cell r="AI1141">
            <v>1</v>
          </cell>
        </row>
        <row r="1142">
          <cell r="B1142">
            <v>821711</v>
          </cell>
          <cell r="C1142" t="str">
            <v>Construction Riggers</v>
          </cell>
          <cell r="D1142" t="str">
            <v>6,900</v>
          </cell>
          <cell r="E1142" t="str">
            <v>89.0</v>
          </cell>
          <cell r="F1142">
            <v>2100</v>
          </cell>
          <cell r="G1142" t="str">
            <v>n/a</v>
          </cell>
          <cell r="K1142" t="str">
            <v>Moderate</v>
          </cell>
          <cell r="O1142">
            <v>9</v>
          </cell>
          <cell r="Q1142" t="str">
            <v>n/a</v>
          </cell>
          <cell r="X1142" t="str">
            <v/>
          </cell>
          <cell r="Z1142" t="str">
            <v>Lower skill</v>
          </cell>
          <cell r="AA1142">
            <v>4</v>
          </cell>
          <cell r="AB1142">
            <v>99</v>
          </cell>
          <cell r="AC1142">
            <v>1</v>
          </cell>
          <cell r="AD1142" t="str">
            <v>n/a</v>
          </cell>
          <cell r="AE1142" t="str">
            <v>n/a</v>
          </cell>
          <cell r="AF1142" t="str">
            <v>5</v>
          </cell>
          <cell r="AG1142">
            <v>2</v>
          </cell>
          <cell r="AH1142">
            <v>3</v>
          </cell>
          <cell r="AI1142">
            <v>1</v>
          </cell>
        </row>
        <row r="1143">
          <cell r="B1143">
            <v>821712</v>
          </cell>
          <cell r="C1143" t="str">
            <v>Scaffolders</v>
          </cell>
          <cell r="D1143" t="str">
            <v>8,600</v>
          </cell>
          <cell r="E1143" t="str">
            <v>83.0</v>
          </cell>
          <cell r="F1143">
            <v>2100</v>
          </cell>
          <cell r="G1143" t="str">
            <v>n/a</v>
          </cell>
          <cell r="K1143" t="str">
            <v>Moderate</v>
          </cell>
          <cell r="O1143">
            <v>8</v>
          </cell>
          <cell r="Q1143" t="str">
            <v>n/a</v>
          </cell>
          <cell r="X1143" t="str">
            <v/>
          </cell>
          <cell r="Z1143" t="str">
            <v>Lower skill</v>
          </cell>
          <cell r="AA1143">
            <v>4</v>
          </cell>
          <cell r="AB1143">
            <v>99</v>
          </cell>
          <cell r="AC1143">
            <v>1</v>
          </cell>
          <cell r="AD1143" t="str">
            <v>n/a</v>
          </cell>
          <cell r="AE1143" t="str">
            <v>n/a</v>
          </cell>
          <cell r="AF1143" t="str">
            <v>5</v>
          </cell>
          <cell r="AG1143">
            <v>2</v>
          </cell>
          <cell r="AH1143">
            <v>3</v>
          </cell>
          <cell r="AI1143">
            <v>1</v>
          </cell>
        </row>
        <row r="1144">
          <cell r="B1144">
            <v>821713</v>
          </cell>
          <cell r="C1144" t="str">
            <v>Steel Fixers</v>
          </cell>
          <cell r="D1144" t="str">
            <v>3,900</v>
          </cell>
          <cell r="E1144" t="str">
            <v>80.0</v>
          </cell>
          <cell r="F1144">
            <v>2100</v>
          </cell>
          <cell r="G1144" t="str">
            <v>n/a</v>
          </cell>
          <cell r="K1144" t="str">
            <v>Moderate</v>
          </cell>
          <cell r="O1144">
            <v>8</v>
          </cell>
          <cell r="Q1144" t="str">
            <v>n/a</v>
          </cell>
          <cell r="X1144" t="str">
            <v/>
          </cell>
          <cell r="Z1144" t="str">
            <v>Lower skill</v>
          </cell>
          <cell r="AA1144">
            <v>4</v>
          </cell>
          <cell r="AB1144">
            <v>99</v>
          </cell>
          <cell r="AC1144">
            <v>1</v>
          </cell>
          <cell r="AD1144" t="str">
            <v>n/a</v>
          </cell>
          <cell r="AE1144" t="str">
            <v>n/a</v>
          </cell>
          <cell r="AF1144" t="str">
            <v>5</v>
          </cell>
          <cell r="AG1144">
            <v>1</v>
          </cell>
          <cell r="AH1144">
            <v>3</v>
          </cell>
          <cell r="AI1144">
            <v>1</v>
          </cell>
        </row>
        <row r="1145">
          <cell r="B1145">
            <v>821714</v>
          </cell>
          <cell r="C1145" t="str">
            <v>Structural Steel Erectors</v>
          </cell>
          <cell r="D1145" t="str">
            <v>360</v>
          </cell>
          <cell r="E1145" t="str">
            <v>90.0</v>
          </cell>
          <cell r="F1145">
            <v>2100</v>
          </cell>
          <cell r="G1145" t="str">
            <v>n/a</v>
          </cell>
          <cell r="K1145" t="str">
            <v>Moderate</v>
          </cell>
          <cell r="O1145">
            <v>9</v>
          </cell>
          <cell r="Q1145" t="str">
            <v>n/a</v>
          </cell>
          <cell r="X1145" t="str">
            <v/>
          </cell>
          <cell r="Z1145" t="str">
            <v>Lower skill</v>
          </cell>
          <cell r="AA1145">
            <v>4</v>
          </cell>
          <cell r="AB1145">
            <v>99</v>
          </cell>
          <cell r="AC1145">
            <v>1</v>
          </cell>
          <cell r="AD1145" t="str">
            <v>n/a</v>
          </cell>
          <cell r="AE1145" t="str">
            <v>n/a</v>
          </cell>
          <cell r="AF1145" t="str">
            <v>5</v>
          </cell>
          <cell r="AG1145">
            <v>1</v>
          </cell>
          <cell r="AH1145">
            <v>3</v>
          </cell>
          <cell r="AI1145">
            <v>1</v>
          </cell>
        </row>
        <row r="1146">
          <cell r="B1146">
            <v>821911</v>
          </cell>
          <cell r="C1146" t="str">
            <v>Crane Chasers</v>
          </cell>
          <cell r="D1146" t="str">
            <v>960</v>
          </cell>
          <cell r="E1146" t="str">
            <v>80.0</v>
          </cell>
          <cell r="F1146">
            <v>1683</v>
          </cell>
          <cell r="G1146" t="str">
            <v>n/a</v>
          </cell>
          <cell r="K1146" t="str">
            <v>Moderate</v>
          </cell>
          <cell r="O1146">
            <v>8</v>
          </cell>
          <cell r="Q1146" t="str">
            <v>n/a</v>
          </cell>
          <cell r="X1146" t="str">
            <v/>
          </cell>
          <cell r="Z1146" t="str">
            <v>Lower skill</v>
          </cell>
          <cell r="AA1146">
            <v>4</v>
          </cell>
          <cell r="AB1146">
            <v>98</v>
          </cell>
          <cell r="AC1146">
            <v>2</v>
          </cell>
          <cell r="AD1146" t="str">
            <v>n/a</v>
          </cell>
          <cell r="AE1146" t="str">
            <v>n/a</v>
          </cell>
          <cell r="AF1146" t="str">
            <v>5</v>
          </cell>
          <cell r="AG1146">
            <v>1</v>
          </cell>
          <cell r="AH1146">
            <v>3</v>
          </cell>
          <cell r="AI1146">
            <v>1</v>
          </cell>
        </row>
        <row r="1147">
          <cell r="B1147">
            <v>821912</v>
          </cell>
          <cell r="C1147" t="str">
            <v>Driller's Assistants</v>
          </cell>
          <cell r="D1147" t="str">
            <v>1,700</v>
          </cell>
          <cell r="E1147" t="str">
            <v>93.0</v>
          </cell>
          <cell r="F1147">
            <v>1683</v>
          </cell>
          <cell r="G1147" t="str">
            <v>n/a</v>
          </cell>
          <cell r="K1147" t="str">
            <v>Moderate</v>
          </cell>
          <cell r="O1147">
            <v>9</v>
          </cell>
          <cell r="Q1147" t="str">
            <v>n/a</v>
          </cell>
          <cell r="X1147" t="str">
            <v/>
          </cell>
          <cell r="Z1147" t="str">
            <v>Entry level</v>
          </cell>
          <cell r="AA1147">
            <v>5</v>
          </cell>
          <cell r="AB1147">
            <v>99</v>
          </cell>
          <cell r="AC1147">
            <v>2</v>
          </cell>
          <cell r="AD1147" t="str">
            <v>n/a</v>
          </cell>
          <cell r="AE1147" t="str">
            <v>n/a</v>
          </cell>
          <cell r="AF1147" t="str">
            <v>5</v>
          </cell>
          <cell r="AG1147">
            <v>1</v>
          </cell>
          <cell r="AH1147">
            <v>3</v>
          </cell>
          <cell r="AI1147">
            <v>1</v>
          </cell>
        </row>
        <row r="1148">
          <cell r="B1148">
            <v>821913</v>
          </cell>
          <cell r="C1148" t="str">
            <v>Laggers</v>
          </cell>
          <cell r="D1148" t="str">
            <v>690</v>
          </cell>
          <cell r="E1148" t="str">
            <v>88.0</v>
          </cell>
          <cell r="F1148">
            <v>1683</v>
          </cell>
          <cell r="G1148" t="str">
            <v>n/a</v>
          </cell>
          <cell r="K1148" t="str">
            <v>Moderate</v>
          </cell>
          <cell r="O1148">
            <v>9</v>
          </cell>
          <cell r="Q1148" t="str">
            <v>n/a</v>
          </cell>
          <cell r="X1148" t="str">
            <v/>
          </cell>
          <cell r="Z1148" t="str">
            <v>Entry level</v>
          </cell>
          <cell r="AA1148">
            <v>5</v>
          </cell>
          <cell r="AB1148">
            <v>98</v>
          </cell>
          <cell r="AC1148">
            <v>3</v>
          </cell>
          <cell r="AD1148" t="str">
            <v>n/a</v>
          </cell>
          <cell r="AE1148" t="str">
            <v>n/a</v>
          </cell>
          <cell r="AF1148" t="str">
            <v>5</v>
          </cell>
          <cell r="AG1148">
            <v>1</v>
          </cell>
          <cell r="AH1148">
            <v>3</v>
          </cell>
          <cell r="AI1148">
            <v>1</v>
          </cell>
        </row>
        <row r="1149">
          <cell r="B1149">
            <v>821914</v>
          </cell>
          <cell r="C1149" t="str">
            <v>Mining Support Workers</v>
          </cell>
          <cell r="D1149" t="str">
            <v>1,300</v>
          </cell>
          <cell r="E1149" t="str">
            <v>85.0</v>
          </cell>
          <cell r="F1149">
            <v>1683</v>
          </cell>
          <cell r="G1149" t="str">
            <v>n/a</v>
          </cell>
          <cell r="K1149" t="str">
            <v>Moderate</v>
          </cell>
          <cell r="O1149">
            <v>9</v>
          </cell>
          <cell r="Q1149" t="str">
            <v>n/a</v>
          </cell>
          <cell r="X1149" t="str">
            <v/>
          </cell>
          <cell r="Z1149" t="str">
            <v>Entry level</v>
          </cell>
          <cell r="AA1149">
            <v>5</v>
          </cell>
          <cell r="AB1149">
            <v>92</v>
          </cell>
          <cell r="AC1149">
            <v>8</v>
          </cell>
          <cell r="AD1149" t="str">
            <v>n/a</v>
          </cell>
          <cell r="AE1149" t="str">
            <v>n/a</v>
          </cell>
          <cell r="AF1149" t="str">
            <v>5</v>
          </cell>
          <cell r="AG1149">
            <v>1</v>
          </cell>
          <cell r="AH1149">
            <v>3</v>
          </cell>
          <cell r="AI1149">
            <v>1</v>
          </cell>
        </row>
        <row r="1150">
          <cell r="B1150">
            <v>821915</v>
          </cell>
          <cell r="C1150" t="str">
            <v>Surveyor's Assistants</v>
          </cell>
          <cell r="D1150" t="str">
            <v>1,300</v>
          </cell>
          <cell r="E1150" t="str">
            <v>58.0</v>
          </cell>
          <cell r="F1150">
            <v>1683</v>
          </cell>
          <cell r="G1150" t="str">
            <v>n/a</v>
          </cell>
          <cell r="K1150" t="str">
            <v>Moderate</v>
          </cell>
          <cell r="O1150">
            <v>6</v>
          </cell>
          <cell r="Q1150" t="str">
            <v>n/a</v>
          </cell>
          <cell r="X1150" t="str">
            <v/>
          </cell>
          <cell r="Z1150" t="str">
            <v>Entry level</v>
          </cell>
          <cell r="AA1150">
            <v>5</v>
          </cell>
          <cell r="AB1150">
            <v>92</v>
          </cell>
          <cell r="AC1150">
            <v>9</v>
          </cell>
          <cell r="AD1150" t="str">
            <v>n/a</v>
          </cell>
          <cell r="AE1150" t="str">
            <v>n/a</v>
          </cell>
          <cell r="AF1150" t="str">
            <v>5</v>
          </cell>
          <cell r="AG1150">
            <v>1</v>
          </cell>
          <cell r="AH1150">
            <v>3</v>
          </cell>
          <cell r="AI1150">
            <v>1</v>
          </cell>
        </row>
        <row r="1151">
          <cell r="B1151">
            <v>831111</v>
          </cell>
          <cell r="C1151" t="str">
            <v>Baking Factory Workers</v>
          </cell>
          <cell r="D1151" t="str">
            <v>2,700</v>
          </cell>
          <cell r="E1151" t="str">
            <v>71.0</v>
          </cell>
          <cell r="F1151">
            <v>1208</v>
          </cell>
          <cell r="G1151" t="str">
            <v>n/a</v>
          </cell>
          <cell r="K1151" t="str">
            <v>Moderate</v>
          </cell>
          <cell r="O1151">
            <v>7</v>
          </cell>
          <cell r="Q1151" t="str">
            <v>n/a</v>
          </cell>
          <cell r="X1151" t="str">
            <v/>
          </cell>
          <cell r="Z1151" t="str">
            <v>Entry level</v>
          </cell>
          <cell r="AA1151">
            <v>5</v>
          </cell>
          <cell r="AB1151">
            <v>61</v>
          </cell>
          <cell r="AC1151">
            <v>39</v>
          </cell>
          <cell r="AD1151" t="str">
            <v>n/a</v>
          </cell>
          <cell r="AE1151" t="str">
            <v>n/a</v>
          </cell>
          <cell r="AF1151" t="str">
            <v>2</v>
          </cell>
          <cell r="AG1151">
            <v>1</v>
          </cell>
          <cell r="AH1151">
            <v>3</v>
          </cell>
          <cell r="AI1151">
            <v>4</v>
          </cell>
        </row>
        <row r="1152">
          <cell r="B1152">
            <v>831112</v>
          </cell>
          <cell r="C1152" t="str">
            <v>Brewery Workers</v>
          </cell>
          <cell r="D1152" t="str">
            <v>1,200</v>
          </cell>
          <cell r="E1152" t="str">
            <v>85.0</v>
          </cell>
          <cell r="F1152">
            <v>1208</v>
          </cell>
          <cell r="G1152" t="str">
            <v>n/a</v>
          </cell>
          <cell r="K1152" t="str">
            <v>Moderate</v>
          </cell>
          <cell r="O1152">
            <v>9</v>
          </cell>
          <cell r="Q1152" t="str">
            <v>n/a</v>
          </cell>
          <cell r="X1152" t="str">
            <v/>
          </cell>
          <cell r="Z1152" t="str">
            <v>Entry level</v>
          </cell>
          <cell r="AA1152">
            <v>5</v>
          </cell>
          <cell r="AB1152">
            <v>91</v>
          </cell>
          <cell r="AC1152">
            <v>8</v>
          </cell>
          <cell r="AD1152" t="str">
            <v>n/a</v>
          </cell>
          <cell r="AE1152" t="str">
            <v>n/a</v>
          </cell>
          <cell r="AF1152" t="str">
            <v>2</v>
          </cell>
          <cell r="AG1152">
            <v>1</v>
          </cell>
          <cell r="AH1152">
            <v>3</v>
          </cell>
          <cell r="AI1152">
            <v>1</v>
          </cell>
        </row>
        <row r="1153">
          <cell r="B1153">
            <v>831113</v>
          </cell>
          <cell r="C1153" t="str">
            <v>Confectionery Makers</v>
          </cell>
          <cell r="D1153" t="str">
            <v>2,200</v>
          </cell>
          <cell r="E1153" t="str">
            <v>76.0</v>
          </cell>
          <cell r="F1153">
            <v>1208</v>
          </cell>
          <cell r="G1153" t="str">
            <v>n/a</v>
          </cell>
          <cell r="K1153" t="str">
            <v>Moderate</v>
          </cell>
          <cell r="O1153">
            <v>8</v>
          </cell>
          <cell r="Q1153" t="str">
            <v>n/a</v>
          </cell>
          <cell r="X1153" t="str">
            <v/>
          </cell>
          <cell r="Z1153" t="str">
            <v>Entry level</v>
          </cell>
          <cell r="AA1153">
            <v>5</v>
          </cell>
          <cell r="AB1153">
            <v>57</v>
          </cell>
          <cell r="AC1153">
            <v>43</v>
          </cell>
          <cell r="AD1153" t="str">
            <v>n/a</v>
          </cell>
          <cell r="AE1153" t="str">
            <v>n/a</v>
          </cell>
          <cell r="AF1153" t="str">
            <v>2</v>
          </cell>
          <cell r="AG1153">
            <v>1</v>
          </cell>
          <cell r="AH1153">
            <v>3</v>
          </cell>
          <cell r="AI1153">
            <v>4</v>
          </cell>
        </row>
        <row r="1154">
          <cell r="B1154">
            <v>831114</v>
          </cell>
          <cell r="C1154" t="str">
            <v>Dairy Products Makers</v>
          </cell>
          <cell r="D1154" t="str">
            <v>4,000</v>
          </cell>
          <cell r="E1154" t="str">
            <v>81.0</v>
          </cell>
          <cell r="F1154">
            <v>1208</v>
          </cell>
          <cell r="G1154" t="str">
            <v>n/a</v>
          </cell>
          <cell r="K1154" t="str">
            <v>Moderate</v>
          </cell>
          <cell r="O1154">
            <v>8</v>
          </cell>
          <cell r="Q1154" t="str">
            <v>n/a</v>
          </cell>
          <cell r="X1154" t="str">
            <v/>
          </cell>
          <cell r="Z1154" t="str">
            <v>Entry level</v>
          </cell>
          <cell r="AA1154">
            <v>5</v>
          </cell>
          <cell r="AB1154">
            <v>77</v>
          </cell>
          <cell r="AC1154">
            <v>23</v>
          </cell>
          <cell r="AD1154" t="str">
            <v>n/a</v>
          </cell>
          <cell r="AE1154" t="str">
            <v>n/a</v>
          </cell>
          <cell r="AF1154" t="str">
            <v>2</v>
          </cell>
          <cell r="AG1154">
            <v>1</v>
          </cell>
          <cell r="AH1154">
            <v>3</v>
          </cell>
          <cell r="AI1154">
            <v>2</v>
          </cell>
        </row>
        <row r="1155">
          <cell r="B1155">
            <v>831115</v>
          </cell>
          <cell r="C1155" t="str">
            <v>Fruit and Vegetable Factory Workers</v>
          </cell>
          <cell r="D1155" t="str">
            <v>2,500</v>
          </cell>
          <cell r="E1155" t="str">
            <v>54.0</v>
          </cell>
          <cell r="F1155">
            <v>1208</v>
          </cell>
          <cell r="G1155" t="str">
            <v>n/a</v>
          </cell>
          <cell r="K1155" t="str">
            <v>Moderate</v>
          </cell>
          <cell r="O1155">
            <v>5</v>
          </cell>
          <cell r="Q1155" t="str">
            <v>n/a</v>
          </cell>
          <cell r="X1155" t="str">
            <v/>
          </cell>
          <cell r="Z1155" t="str">
            <v>Entry level</v>
          </cell>
          <cell r="AA1155">
            <v>5</v>
          </cell>
          <cell r="AB1155">
            <v>53</v>
          </cell>
          <cell r="AC1155">
            <v>48</v>
          </cell>
          <cell r="AD1155" t="str">
            <v>n/a</v>
          </cell>
          <cell r="AE1155" t="str">
            <v>n/a</v>
          </cell>
          <cell r="AF1155" t="str">
            <v>2</v>
          </cell>
          <cell r="AG1155">
            <v>1</v>
          </cell>
          <cell r="AH1155">
            <v>3</v>
          </cell>
          <cell r="AI1155">
            <v>5</v>
          </cell>
        </row>
        <row r="1156">
          <cell r="B1156">
            <v>831116</v>
          </cell>
          <cell r="C1156" t="str">
            <v>Grain Mill Workers</v>
          </cell>
          <cell r="D1156" t="str">
            <v>1,100</v>
          </cell>
          <cell r="E1156" t="str">
            <v>91.0</v>
          </cell>
          <cell r="F1156">
            <v>1208</v>
          </cell>
          <cell r="G1156" t="str">
            <v>n/a</v>
          </cell>
          <cell r="K1156" t="str">
            <v>Moderate</v>
          </cell>
          <cell r="O1156">
            <v>9</v>
          </cell>
          <cell r="Q1156" t="str">
            <v>n/a</v>
          </cell>
          <cell r="X1156" t="str">
            <v/>
          </cell>
          <cell r="Z1156" t="str">
            <v>Entry level</v>
          </cell>
          <cell r="AA1156">
            <v>5</v>
          </cell>
          <cell r="AB1156">
            <v>95</v>
          </cell>
          <cell r="AC1156">
            <v>5</v>
          </cell>
          <cell r="AD1156" t="str">
            <v>n/a</v>
          </cell>
          <cell r="AE1156" t="str">
            <v>n/a</v>
          </cell>
          <cell r="AF1156" t="str">
            <v>2</v>
          </cell>
          <cell r="AG1156">
            <v>1</v>
          </cell>
          <cell r="AH1156">
            <v>3</v>
          </cell>
          <cell r="AI1156">
            <v>1</v>
          </cell>
        </row>
        <row r="1157">
          <cell r="B1157">
            <v>831117</v>
          </cell>
          <cell r="C1157" t="str">
            <v>Sugar Mill Workers</v>
          </cell>
          <cell r="D1157" t="str">
            <v>870</v>
          </cell>
          <cell r="E1157" t="str">
            <v>95.0</v>
          </cell>
          <cell r="F1157">
            <v>1208</v>
          </cell>
          <cell r="G1157" t="str">
            <v>n/a</v>
          </cell>
          <cell r="K1157" t="str">
            <v>Moderate</v>
          </cell>
          <cell r="O1157">
            <v>10</v>
          </cell>
          <cell r="Q1157" t="str">
            <v>n/a</v>
          </cell>
          <cell r="X1157" t="str">
            <v/>
          </cell>
          <cell r="Z1157" t="str">
            <v>Entry level</v>
          </cell>
          <cell r="AA1157">
            <v>5</v>
          </cell>
          <cell r="AB1157">
            <v>95</v>
          </cell>
          <cell r="AC1157">
            <v>5</v>
          </cell>
          <cell r="AD1157" t="str">
            <v>n/a</v>
          </cell>
          <cell r="AE1157" t="str">
            <v>n/a</v>
          </cell>
          <cell r="AF1157" t="str">
            <v>2</v>
          </cell>
          <cell r="AG1157">
            <v>1</v>
          </cell>
          <cell r="AH1157">
            <v>3</v>
          </cell>
          <cell r="AI1157">
            <v>1</v>
          </cell>
        </row>
        <row r="1158">
          <cell r="B1158">
            <v>831118</v>
          </cell>
          <cell r="C1158" t="str">
            <v>Winery Cellar Hands</v>
          </cell>
          <cell r="D1158" t="str">
            <v>1,800</v>
          </cell>
          <cell r="E1158" t="str">
            <v>83.0</v>
          </cell>
          <cell r="F1158">
            <v>1208</v>
          </cell>
          <cell r="G1158" t="str">
            <v>n/a</v>
          </cell>
          <cell r="K1158" t="str">
            <v>Moderate</v>
          </cell>
          <cell r="O1158">
            <v>8</v>
          </cell>
          <cell r="Q1158" t="str">
            <v>n/a</v>
          </cell>
          <cell r="X1158" t="str">
            <v/>
          </cell>
          <cell r="Z1158" t="str">
            <v>Entry level</v>
          </cell>
          <cell r="AA1158">
            <v>5</v>
          </cell>
          <cell r="AB1158">
            <v>83</v>
          </cell>
          <cell r="AC1158">
            <v>17</v>
          </cell>
          <cell r="AD1158" t="str">
            <v>n/a</v>
          </cell>
          <cell r="AE1158" t="str">
            <v>n/a</v>
          </cell>
          <cell r="AF1158" t="str">
            <v>2</v>
          </cell>
          <cell r="AG1158">
            <v>1</v>
          </cell>
          <cell r="AH1158">
            <v>3</v>
          </cell>
          <cell r="AI1158">
            <v>2</v>
          </cell>
        </row>
        <row r="1159">
          <cell r="B1159">
            <v>831199</v>
          </cell>
          <cell r="C1159" t="str">
            <v>Other Food and Drink Factory Workers</v>
          </cell>
          <cell r="D1159" t="str">
            <v>8,300</v>
          </cell>
          <cell r="E1159" t="str">
            <v>76.0</v>
          </cell>
          <cell r="F1159">
            <v>1208</v>
          </cell>
          <cell r="G1159" t="str">
            <v>n/a</v>
          </cell>
          <cell r="K1159" t="str">
            <v>Moderate</v>
          </cell>
          <cell r="O1159">
            <v>8</v>
          </cell>
          <cell r="Q1159" t="str">
            <v>n/a</v>
          </cell>
          <cell r="X1159" t="str">
            <v/>
          </cell>
          <cell r="Z1159" t="str">
            <v>Entry level</v>
          </cell>
          <cell r="AA1159">
            <v>5</v>
          </cell>
          <cell r="AB1159">
            <v>71</v>
          </cell>
          <cell r="AC1159">
            <v>29</v>
          </cell>
          <cell r="AD1159" t="str">
            <v>n/a</v>
          </cell>
          <cell r="AE1159" t="str">
            <v>n/a</v>
          </cell>
          <cell r="AF1159" t="str">
            <v>2</v>
          </cell>
          <cell r="AG1159">
            <v>2</v>
          </cell>
          <cell r="AH1159">
            <v>3</v>
          </cell>
          <cell r="AI1159">
            <v>3</v>
          </cell>
        </row>
        <row r="1160">
          <cell r="B1160">
            <v>831211</v>
          </cell>
          <cell r="C1160" t="str">
            <v>Meat Boners and Slicers</v>
          </cell>
          <cell r="D1160" t="str">
            <v>6,300</v>
          </cell>
          <cell r="E1160" t="str">
            <v>73.0</v>
          </cell>
          <cell r="F1160">
            <v>1202</v>
          </cell>
          <cell r="G1160" t="str">
            <v>n/a</v>
          </cell>
          <cell r="K1160" t="str">
            <v>Stable</v>
          </cell>
          <cell r="O1160">
            <v>7</v>
          </cell>
          <cell r="Q1160" t="str">
            <v>n/a</v>
          </cell>
          <cell r="X1160" t="str">
            <v/>
          </cell>
          <cell r="Z1160" t="str">
            <v>Lower skill</v>
          </cell>
          <cell r="AA1160">
            <v>4</v>
          </cell>
          <cell r="AB1160">
            <v>85</v>
          </cell>
          <cell r="AC1160">
            <v>15</v>
          </cell>
          <cell r="AD1160" t="str">
            <v>n/a</v>
          </cell>
          <cell r="AE1160" t="str">
            <v>n/a</v>
          </cell>
          <cell r="AF1160" t="str">
            <v>2</v>
          </cell>
          <cell r="AG1160">
            <v>2</v>
          </cell>
          <cell r="AH1160">
            <v>2</v>
          </cell>
          <cell r="AI1160">
            <v>2</v>
          </cell>
        </row>
        <row r="1161">
          <cell r="B1161">
            <v>831212</v>
          </cell>
          <cell r="C1161" t="str">
            <v>Slaughterers</v>
          </cell>
          <cell r="D1161" t="str">
            <v>2,300</v>
          </cell>
          <cell r="E1161" t="str">
            <v>74.0</v>
          </cell>
          <cell r="F1161">
            <v>1202</v>
          </cell>
          <cell r="G1161" t="str">
            <v>n/a</v>
          </cell>
          <cell r="K1161" t="str">
            <v>Stable</v>
          </cell>
          <cell r="O1161">
            <v>7</v>
          </cell>
          <cell r="Q1161" t="str">
            <v>n/a</v>
          </cell>
          <cell r="X1161" t="str">
            <v/>
          </cell>
          <cell r="Z1161" t="str">
            <v>Lower skill</v>
          </cell>
          <cell r="AA1161">
            <v>4</v>
          </cell>
          <cell r="AB1161">
            <v>96</v>
          </cell>
          <cell r="AC1161">
            <v>4</v>
          </cell>
          <cell r="AD1161" t="str">
            <v>n/a</v>
          </cell>
          <cell r="AE1161" t="str">
            <v>n/a</v>
          </cell>
          <cell r="AF1161" t="str">
            <v>2</v>
          </cell>
          <cell r="AG1161">
            <v>1</v>
          </cell>
          <cell r="AH1161">
            <v>2</v>
          </cell>
          <cell r="AI1161">
            <v>1</v>
          </cell>
        </row>
        <row r="1162">
          <cell r="B1162">
            <v>831311</v>
          </cell>
          <cell r="C1162" t="str">
            <v>Meat Process Workers</v>
          </cell>
          <cell r="D1162" t="str">
            <v>9,300</v>
          </cell>
          <cell r="E1162" t="str">
            <v>76.0</v>
          </cell>
          <cell r="F1162">
            <v>1028</v>
          </cell>
          <cell r="G1162" t="str">
            <v>n/a</v>
          </cell>
          <cell r="K1162" t="str">
            <v>Decline</v>
          </cell>
          <cell r="O1162">
            <v>8</v>
          </cell>
          <cell r="Q1162" t="str">
            <v>n/a</v>
          </cell>
          <cell r="X1162" t="str">
            <v/>
          </cell>
          <cell r="Z1162" t="str">
            <v>Entry level</v>
          </cell>
          <cell r="AA1162">
            <v>5</v>
          </cell>
          <cell r="AB1162">
            <v>77</v>
          </cell>
          <cell r="AC1162">
            <v>23</v>
          </cell>
          <cell r="AD1162" t="str">
            <v>n/a</v>
          </cell>
          <cell r="AE1162" t="str">
            <v>n/a</v>
          </cell>
          <cell r="AF1162" t="str">
            <v>1</v>
          </cell>
          <cell r="AG1162">
            <v>2</v>
          </cell>
          <cell r="AH1162">
            <v>1</v>
          </cell>
          <cell r="AI1162">
            <v>2</v>
          </cell>
        </row>
        <row r="1163">
          <cell r="B1163">
            <v>831312</v>
          </cell>
          <cell r="C1163" t="str">
            <v>Poultry Process Workers</v>
          </cell>
          <cell r="D1163" t="str">
            <v>6,300</v>
          </cell>
          <cell r="E1163" t="str">
            <v>73.0</v>
          </cell>
          <cell r="F1163">
            <v>1028</v>
          </cell>
          <cell r="G1163" t="str">
            <v>n/a</v>
          </cell>
          <cell r="K1163" t="str">
            <v>Decline</v>
          </cell>
          <cell r="O1163">
            <v>7</v>
          </cell>
          <cell r="Q1163" t="str">
            <v>n/a</v>
          </cell>
          <cell r="X1163" t="str">
            <v/>
          </cell>
          <cell r="Z1163" t="str">
            <v>Entry level</v>
          </cell>
          <cell r="AA1163">
            <v>5</v>
          </cell>
          <cell r="AB1163">
            <v>64</v>
          </cell>
          <cell r="AC1163">
            <v>36</v>
          </cell>
          <cell r="AD1163" t="str">
            <v>n/a</v>
          </cell>
          <cell r="AE1163" t="str">
            <v>n/a</v>
          </cell>
          <cell r="AF1163" t="str">
            <v>1</v>
          </cell>
          <cell r="AG1163">
            <v>2</v>
          </cell>
          <cell r="AH1163">
            <v>1</v>
          </cell>
          <cell r="AI1163">
            <v>4</v>
          </cell>
        </row>
        <row r="1164">
          <cell r="B1164">
            <v>831313</v>
          </cell>
          <cell r="C1164" t="str">
            <v>Seafood Process Workers</v>
          </cell>
          <cell r="D1164" t="str">
            <v>1,800</v>
          </cell>
          <cell r="E1164" t="str">
            <v>53.0</v>
          </cell>
          <cell r="F1164">
            <v>1028</v>
          </cell>
          <cell r="G1164" t="str">
            <v>n/a</v>
          </cell>
          <cell r="K1164" t="str">
            <v>Decline</v>
          </cell>
          <cell r="O1164">
            <v>5</v>
          </cell>
          <cell r="Q1164" t="str">
            <v>n/a</v>
          </cell>
          <cell r="X1164" t="str">
            <v/>
          </cell>
          <cell r="Z1164" t="str">
            <v>Entry level</v>
          </cell>
          <cell r="AA1164">
            <v>5</v>
          </cell>
          <cell r="AB1164">
            <v>68</v>
          </cell>
          <cell r="AC1164">
            <v>32</v>
          </cell>
          <cell r="AD1164" t="str">
            <v>n/a</v>
          </cell>
          <cell r="AE1164" t="str">
            <v>n/a</v>
          </cell>
          <cell r="AF1164" t="str">
            <v>1</v>
          </cell>
          <cell r="AG1164">
            <v>1</v>
          </cell>
          <cell r="AH1164">
            <v>1</v>
          </cell>
          <cell r="AI1164">
            <v>3</v>
          </cell>
        </row>
        <row r="1165">
          <cell r="B1165">
            <v>832111</v>
          </cell>
          <cell r="C1165" t="str">
            <v>Chocolate Packers</v>
          </cell>
          <cell r="D1165" t="str">
            <v>490</v>
          </cell>
          <cell r="E1165" t="str">
            <v>51.0</v>
          </cell>
          <cell r="F1165">
            <v>908</v>
          </cell>
          <cell r="G1165" t="str">
            <v>n/a</v>
          </cell>
          <cell r="K1165" t="str">
            <v>Moderate</v>
          </cell>
          <cell r="O1165">
            <v>5</v>
          </cell>
          <cell r="Q1165" t="str">
            <v>n/a</v>
          </cell>
          <cell r="X1165" t="str">
            <v/>
          </cell>
          <cell r="Z1165" t="str">
            <v>Entry level</v>
          </cell>
          <cell r="AA1165">
            <v>5</v>
          </cell>
          <cell r="AB1165">
            <v>27</v>
          </cell>
          <cell r="AC1165">
            <v>74</v>
          </cell>
          <cell r="AD1165" t="str">
            <v>n/a</v>
          </cell>
          <cell r="AE1165" t="str">
            <v>n/a</v>
          </cell>
          <cell r="AF1165" t="str">
            <v>1</v>
          </cell>
          <cell r="AG1165">
            <v>1</v>
          </cell>
          <cell r="AH1165">
            <v>3</v>
          </cell>
          <cell r="AI1165">
            <v>7</v>
          </cell>
        </row>
        <row r="1166">
          <cell r="B1166">
            <v>832112</v>
          </cell>
          <cell r="C1166" t="str">
            <v>Container Fillers</v>
          </cell>
          <cell r="D1166" t="str">
            <v>2,500</v>
          </cell>
          <cell r="E1166" t="str">
            <v>65.0</v>
          </cell>
          <cell r="F1166">
            <v>908</v>
          </cell>
          <cell r="G1166" t="str">
            <v>n/a</v>
          </cell>
          <cell r="K1166" t="str">
            <v>Moderate</v>
          </cell>
          <cell r="O1166">
            <v>7</v>
          </cell>
          <cell r="Q1166" t="str">
            <v>n/a</v>
          </cell>
          <cell r="X1166" t="str">
            <v/>
          </cell>
          <cell r="Z1166" t="str">
            <v>Entry level</v>
          </cell>
          <cell r="AA1166">
            <v>5</v>
          </cell>
          <cell r="AB1166">
            <v>59</v>
          </cell>
          <cell r="AC1166">
            <v>41</v>
          </cell>
          <cell r="AD1166" t="str">
            <v>n/a</v>
          </cell>
          <cell r="AE1166" t="str">
            <v>n/a</v>
          </cell>
          <cell r="AF1166" t="str">
            <v>1</v>
          </cell>
          <cell r="AG1166">
            <v>1</v>
          </cell>
          <cell r="AH1166">
            <v>3</v>
          </cell>
          <cell r="AI1166">
            <v>4</v>
          </cell>
        </row>
        <row r="1167">
          <cell r="B1167">
            <v>832113</v>
          </cell>
          <cell r="C1167" t="str">
            <v>Fruit and Vegetable Packers</v>
          </cell>
          <cell r="D1167" t="str">
            <v>6,500</v>
          </cell>
          <cell r="E1167" t="str">
            <v>51.0</v>
          </cell>
          <cell r="F1167">
            <v>908</v>
          </cell>
          <cell r="G1167" t="str">
            <v>n/a</v>
          </cell>
          <cell r="K1167" t="str">
            <v>Moderate</v>
          </cell>
          <cell r="O1167">
            <v>5</v>
          </cell>
          <cell r="Q1167" t="str">
            <v>n/a</v>
          </cell>
          <cell r="X1167" t="str">
            <v/>
          </cell>
          <cell r="Z1167" t="str">
            <v>Entry level</v>
          </cell>
          <cell r="AA1167">
            <v>5</v>
          </cell>
          <cell r="AB1167">
            <v>36</v>
          </cell>
          <cell r="AC1167">
            <v>64</v>
          </cell>
          <cell r="AD1167" t="str">
            <v>n/a</v>
          </cell>
          <cell r="AE1167" t="str">
            <v>n/a</v>
          </cell>
          <cell r="AF1167" t="str">
            <v>1</v>
          </cell>
          <cell r="AG1167">
            <v>2</v>
          </cell>
          <cell r="AH1167">
            <v>3</v>
          </cell>
          <cell r="AI1167">
            <v>6</v>
          </cell>
        </row>
        <row r="1168">
          <cell r="B1168">
            <v>832114</v>
          </cell>
          <cell r="C1168" t="str">
            <v>Meat Packers</v>
          </cell>
          <cell r="D1168" t="str">
            <v>9,400</v>
          </cell>
          <cell r="E1168" t="str">
            <v>68.0</v>
          </cell>
          <cell r="F1168">
            <v>908</v>
          </cell>
          <cell r="G1168" t="str">
            <v>n/a</v>
          </cell>
          <cell r="K1168" t="str">
            <v>Moderate</v>
          </cell>
          <cell r="O1168">
            <v>7</v>
          </cell>
          <cell r="Q1168" t="str">
            <v>n/a</v>
          </cell>
          <cell r="X1168" t="str">
            <v/>
          </cell>
          <cell r="Z1168" t="str">
            <v>Entry level</v>
          </cell>
          <cell r="AA1168">
            <v>5</v>
          </cell>
          <cell r="AB1168">
            <v>36</v>
          </cell>
          <cell r="AC1168">
            <v>64</v>
          </cell>
          <cell r="AD1168" t="str">
            <v>n/a</v>
          </cell>
          <cell r="AE1168" t="str">
            <v>n/a</v>
          </cell>
          <cell r="AF1168" t="str">
            <v>1</v>
          </cell>
          <cell r="AG1168">
            <v>2</v>
          </cell>
          <cell r="AH1168">
            <v>3</v>
          </cell>
          <cell r="AI1168">
            <v>6</v>
          </cell>
        </row>
        <row r="1169">
          <cell r="B1169">
            <v>832115</v>
          </cell>
          <cell r="C1169" t="str">
            <v>Seafood Packers</v>
          </cell>
          <cell r="D1169" t="str">
            <v>480</v>
          </cell>
          <cell r="E1169" t="str">
            <v>50.0</v>
          </cell>
          <cell r="F1169">
            <v>908</v>
          </cell>
          <cell r="G1169" t="str">
            <v>n/a</v>
          </cell>
          <cell r="K1169" t="str">
            <v>Moderate</v>
          </cell>
          <cell r="O1169">
            <v>5</v>
          </cell>
          <cell r="Q1169" t="str">
            <v>n/a</v>
          </cell>
          <cell r="X1169" t="str">
            <v/>
          </cell>
          <cell r="Z1169" t="str">
            <v>Entry level</v>
          </cell>
          <cell r="AA1169">
            <v>5</v>
          </cell>
          <cell r="AB1169">
            <v>48</v>
          </cell>
          <cell r="AC1169">
            <v>50</v>
          </cell>
          <cell r="AD1169" t="str">
            <v>n/a</v>
          </cell>
          <cell r="AE1169" t="str">
            <v>n/a</v>
          </cell>
          <cell r="AF1169" t="str">
            <v>1</v>
          </cell>
          <cell r="AG1169">
            <v>1</v>
          </cell>
          <cell r="AH1169">
            <v>3</v>
          </cell>
          <cell r="AI1169">
            <v>5</v>
          </cell>
        </row>
        <row r="1170">
          <cell r="B1170">
            <v>832199</v>
          </cell>
          <cell r="C1170" t="str">
            <v>Other Packers</v>
          </cell>
          <cell r="D1170" t="str">
            <v>11,900</v>
          </cell>
          <cell r="E1170" t="str">
            <v>52.0</v>
          </cell>
          <cell r="F1170">
            <v>908</v>
          </cell>
          <cell r="G1170" t="str">
            <v>n/a</v>
          </cell>
          <cell r="K1170" t="str">
            <v>Moderate</v>
          </cell>
          <cell r="O1170">
            <v>5</v>
          </cell>
          <cell r="Q1170" t="str">
            <v>n/a</v>
          </cell>
          <cell r="X1170" t="str">
            <v/>
          </cell>
          <cell r="Z1170" t="str">
            <v>Entry level</v>
          </cell>
          <cell r="AA1170">
            <v>5</v>
          </cell>
          <cell r="AB1170">
            <v>40</v>
          </cell>
          <cell r="AC1170">
            <v>60</v>
          </cell>
          <cell r="AD1170" t="str">
            <v>n/a</v>
          </cell>
          <cell r="AE1170" t="str">
            <v>n/a</v>
          </cell>
          <cell r="AF1170" t="str">
            <v>1</v>
          </cell>
          <cell r="AG1170">
            <v>3</v>
          </cell>
          <cell r="AH1170">
            <v>3</v>
          </cell>
          <cell r="AI1170">
            <v>6</v>
          </cell>
        </row>
        <row r="1171">
          <cell r="B1171">
            <v>839211</v>
          </cell>
          <cell r="C1171" t="str">
            <v>Plastics Factory Workers</v>
          </cell>
          <cell r="D1171" t="str">
            <v>1,500</v>
          </cell>
          <cell r="E1171" t="str">
            <v>80.0</v>
          </cell>
          <cell r="F1171">
            <v>1027</v>
          </cell>
          <cell r="G1171" t="str">
            <v>n/a</v>
          </cell>
          <cell r="K1171" t="str">
            <v>Decline</v>
          </cell>
          <cell r="O1171">
            <v>8</v>
          </cell>
          <cell r="Q1171" t="str">
            <v>n/a</v>
          </cell>
          <cell r="X1171" t="str">
            <v/>
          </cell>
          <cell r="Z1171" t="str">
            <v>Entry level</v>
          </cell>
          <cell r="AA1171">
            <v>5</v>
          </cell>
          <cell r="AB1171">
            <v>72</v>
          </cell>
          <cell r="AC1171">
            <v>28</v>
          </cell>
          <cell r="AD1171" t="str">
            <v>n/a</v>
          </cell>
          <cell r="AE1171" t="str">
            <v>n/a</v>
          </cell>
          <cell r="AF1171" t="str">
            <v>1</v>
          </cell>
          <cell r="AG1171">
            <v>1</v>
          </cell>
          <cell r="AH1171">
            <v>1</v>
          </cell>
          <cell r="AI1171">
            <v>3</v>
          </cell>
        </row>
        <row r="1172">
          <cell r="B1172">
            <v>839212</v>
          </cell>
          <cell r="C1172" t="str">
            <v>Rubber Factory Workers</v>
          </cell>
          <cell r="D1172" t="str">
            <v>300</v>
          </cell>
          <cell r="E1172" t="str">
            <v>81.0</v>
          </cell>
          <cell r="F1172">
            <v>1027</v>
          </cell>
          <cell r="G1172" t="str">
            <v>n/a</v>
          </cell>
          <cell r="K1172" t="str">
            <v>Decline</v>
          </cell>
          <cell r="O1172">
            <v>8</v>
          </cell>
          <cell r="Q1172" t="str">
            <v>n/a</v>
          </cell>
          <cell r="X1172" t="str">
            <v/>
          </cell>
          <cell r="Z1172" t="str">
            <v>Entry level</v>
          </cell>
          <cell r="AA1172">
            <v>5</v>
          </cell>
          <cell r="AB1172">
            <v>91</v>
          </cell>
          <cell r="AC1172">
            <v>8</v>
          </cell>
          <cell r="AD1172" t="str">
            <v>n/a</v>
          </cell>
          <cell r="AE1172" t="str">
            <v>n/a</v>
          </cell>
          <cell r="AF1172" t="str">
            <v>1</v>
          </cell>
          <cell r="AG1172">
            <v>1</v>
          </cell>
          <cell r="AH1172">
            <v>1</v>
          </cell>
          <cell r="AI1172">
            <v>1</v>
          </cell>
        </row>
        <row r="1173">
          <cell r="B1173">
            <v>839311</v>
          </cell>
          <cell r="C1173" t="str">
            <v>Product Examiners</v>
          </cell>
          <cell r="D1173" t="str">
            <v>3,900</v>
          </cell>
          <cell r="E1173" t="str">
            <v>84.0</v>
          </cell>
          <cell r="F1173">
            <v>1314</v>
          </cell>
          <cell r="G1173" t="str">
            <v>n/a</v>
          </cell>
          <cell r="K1173" t="str">
            <v>Stable</v>
          </cell>
          <cell r="O1173">
            <v>8</v>
          </cell>
          <cell r="Q1173" t="str">
            <v>n/a</v>
          </cell>
          <cell r="X1173" t="str">
            <v/>
          </cell>
          <cell r="Z1173" t="str">
            <v>Lower skill</v>
          </cell>
          <cell r="AA1173">
            <v>4</v>
          </cell>
          <cell r="AB1173">
            <v>59</v>
          </cell>
          <cell r="AC1173">
            <v>41</v>
          </cell>
          <cell r="AD1173" t="str">
            <v>n/a</v>
          </cell>
          <cell r="AE1173" t="str">
            <v>n/a</v>
          </cell>
          <cell r="AF1173" t="str">
            <v>3</v>
          </cell>
          <cell r="AG1173">
            <v>1</v>
          </cell>
          <cell r="AH1173">
            <v>2</v>
          </cell>
          <cell r="AI1173">
            <v>4</v>
          </cell>
        </row>
        <row r="1174">
          <cell r="B1174">
            <v>839312</v>
          </cell>
          <cell r="C1174" t="str">
            <v>Product Graders</v>
          </cell>
          <cell r="D1174" t="str">
            <v>1,700</v>
          </cell>
          <cell r="E1174" t="str">
            <v>60.0</v>
          </cell>
          <cell r="F1174">
            <v>1314</v>
          </cell>
          <cell r="G1174" t="str">
            <v>n/a</v>
          </cell>
          <cell r="K1174" t="str">
            <v>Stable</v>
          </cell>
          <cell r="O1174">
            <v>6</v>
          </cell>
          <cell r="Q1174" t="str">
            <v>n/a</v>
          </cell>
          <cell r="X1174" t="str">
            <v/>
          </cell>
          <cell r="Z1174" t="str">
            <v>Lower skill</v>
          </cell>
          <cell r="AA1174">
            <v>4</v>
          </cell>
          <cell r="AB1174">
            <v>34</v>
          </cell>
          <cell r="AC1174">
            <v>67</v>
          </cell>
          <cell r="AD1174" t="str">
            <v>n/a</v>
          </cell>
          <cell r="AE1174" t="str">
            <v>n/a</v>
          </cell>
          <cell r="AF1174" t="str">
            <v>3</v>
          </cell>
          <cell r="AG1174">
            <v>1</v>
          </cell>
          <cell r="AH1174">
            <v>2</v>
          </cell>
          <cell r="AI1174">
            <v>7</v>
          </cell>
        </row>
        <row r="1175">
          <cell r="B1175">
            <v>839313</v>
          </cell>
          <cell r="C1175" t="str">
            <v>Product Testers</v>
          </cell>
          <cell r="D1175" t="str">
            <v>1,600</v>
          </cell>
          <cell r="E1175" t="str">
            <v>87.0</v>
          </cell>
          <cell r="F1175">
            <v>1314</v>
          </cell>
          <cell r="G1175" t="str">
            <v>n/a</v>
          </cell>
          <cell r="K1175" t="str">
            <v>Stable</v>
          </cell>
          <cell r="O1175">
            <v>9</v>
          </cell>
          <cell r="Q1175" t="str">
            <v>n/a</v>
          </cell>
          <cell r="X1175" t="str">
            <v/>
          </cell>
          <cell r="Z1175" t="str">
            <v>Lower skill</v>
          </cell>
          <cell r="AA1175">
            <v>4</v>
          </cell>
          <cell r="AB1175">
            <v>74</v>
          </cell>
          <cell r="AC1175">
            <v>27</v>
          </cell>
          <cell r="AD1175" t="str">
            <v>n/a</v>
          </cell>
          <cell r="AE1175" t="str">
            <v>n/a</v>
          </cell>
          <cell r="AF1175" t="str">
            <v>3</v>
          </cell>
          <cell r="AG1175">
            <v>1</v>
          </cell>
          <cell r="AH1175">
            <v>2</v>
          </cell>
          <cell r="AI1175">
            <v>3</v>
          </cell>
        </row>
        <row r="1176">
          <cell r="B1176">
            <v>839411</v>
          </cell>
          <cell r="C1176" t="str">
            <v>Paper and Pulp Mill Workers</v>
          </cell>
          <cell r="D1176" t="str">
            <v>560</v>
          </cell>
          <cell r="E1176" t="str">
            <v>76.0</v>
          </cell>
          <cell r="F1176">
            <v>1013</v>
          </cell>
          <cell r="G1176" t="str">
            <v>n/a</v>
          </cell>
          <cell r="K1176" t="str">
            <v>Decline</v>
          </cell>
          <cell r="O1176">
            <v>8</v>
          </cell>
          <cell r="Q1176" t="str">
            <v>n/a</v>
          </cell>
          <cell r="X1176" t="str">
            <v/>
          </cell>
          <cell r="Z1176" t="str">
            <v>Entry level</v>
          </cell>
          <cell r="AA1176">
            <v>5</v>
          </cell>
          <cell r="AB1176">
            <v>82</v>
          </cell>
          <cell r="AC1176">
            <v>19</v>
          </cell>
          <cell r="AD1176" t="str">
            <v>n/a</v>
          </cell>
          <cell r="AE1176" t="str">
            <v>n/a</v>
          </cell>
          <cell r="AF1176" t="str">
            <v>1</v>
          </cell>
          <cell r="AG1176">
            <v>1</v>
          </cell>
          <cell r="AH1176">
            <v>1</v>
          </cell>
          <cell r="AI1176">
            <v>2</v>
          </cell>
        </row>
        <row r="1177">
          <cell r="B1177">
            <v>839412</v>
          </cell>
          <cell r="C1177" t="str">
            <v>Sawmill and Timber Yard Workers</v>
          </cell>
          <cell r="D1177" t="str">
            <v>2,700</v>
          </cell>
          <cell r="E1177" t="str">
            <v>83.0</v>
          </cell>
          <cell r="F1177">
            <v>1013</v>
          </cell>
          <cell r="G1177" t="str">
            <v>n/a</v>
          </cell>
          <cell r="K1177" t="str">
            <v>Decline</v>
          </cell>
          <cell r="O1177">
            <v>8</v>
          </cell>
          <cell r="Q1177" t="str">
            <v>n/a</v>
          </cell>
          <cell r="X1177" t="str">
            <v/>
          </cell>
          <cell r="Z1177" t="str">
            <v>Entry level</v>
          </cell>
          <cell r="AA1177">
            <v>5</v>
          </cell>
          <cell r="AB1177">
            <v>93</v>
          </cell>
          <cell r="AC1177">
            <v>7</v>
          </cell>
          <cell r="AD1177" t="str">
            <v>n/a</v>
          </cell>
          <cell r="AE1177" t="str">
            <v>n/a</v>
          </cell>
          <cell r="AF1177" t="str">
            <v>1</v>
          </cell>
          <cell r="AG1177">
            <v>1</v>
          </cell>
          <cell r="AH1177">
            <v>1</v>
          </cell>
          <cell r="AI1177">
            <v>1</v>
          </cell>
        </row>
        <row r="1178">
          <cell r="B1178">
            <v>839413</v>
          </cell>
          <cell r="C1178" t="str">
            <v>Wood and Wood Products Factory Workers</v>
          </cell>
          <cell r="D1178" t="str">
            <v>1,700</v>
          </cell>
          <cell r="E1178" t="str">
            <v>74.0</v>
          </cell>
          <cell r="F1178">
            <v>1013</v>
          </cell>
          <cell r="G1178" t="str">
            <v>n/a</v>
          </cell>
          <cell r="K1178" t="str">
            <v>Decline</v>
          </cell>
          <cell r="O1178">
            <v>7</v>
          </cell>
          <cell r="Q1178" t="str">
            <v>n/a</v>
          </cell>
          <cell r="X1178" t="str">
            <v/>
          </cell>
          <cell r="Z1178" t="str">
            <v>Entry level</v>
          </cell>
          <cell r="AA1178">
            <v>5</v>
          </cell>
          <cell r="AB1178">
            <v>95</v>
          </cell>
          <cell r="AC1178">
            <v>5</v>
          </cell>
          <cell r="AD1178" t="str">
            <v>n/a</v>
          </cell>
          <cell r="AE1178" t="str">
            <v>n/a</v>
          </cell>
          <cell r="AF1178" t="str">
            <v>1</v>
          </cell>
          <cell r="AG1178">
            <v>1</v>
          </cell>
          <cell r="AH1178">
            <v>1</v>
          </cell>
          <cell r="AI1178">
            <v>1</v>
          </cell>
        </row>
        <row r="1179">
          <cell r="B1179">
            <v>839911</v>
          </cell>
          <cell r="C1179" t="str">
            <v>Cement and Concrete Plant Workers</v>
          </cell>
          <cell r="D1179" t="str">
            <v>730</v>
          </cell>
          <cell r="E1179" t="str">
            <v>87.0</v>
          </cell>
          <cell r="F1179">
            <v>945</v>
          </cell>
          <cell r="G1179" t="str">
            <v>n/a</v>
          </cell>
          <cell r="K1179" t="str">
            <v>Stable</v>
          </cell>
          <cell r="O1179">
            <v>9</v>
          </cell>
          <cell r="Q1179" t="str">
            <v>n/a</v>
          </cell>
          <cell r="X1179" t="str">
            <v/>
          </cell>
          <cell r="Z1179" t="str">
            <v>Entry level</v>
          </cell>
          <cell r="AA1179">
            <v>5</v>
          </cell>
          <cell r="AB1179">
            <v>98</v>
          </cell>
          <cell r="AC1179">
            <v>2</v>
          </cell>
          <cell r="AD1179" t="str">
            <v>n/a</v>
          </cell>
          <cell r="AE1179" t="str">
            <v>n/a</v>
          </cell>
          <cell r="AF1179" t="str">
            <v>1</v>
          </cell>
          <cell r="AG1179">
            <v>1</v>
          </cell>
          <cell r="AH1179">
            <v>2</v>
          </cell>
          <cell r="AI1179">
            <v>1</v>
          </cell>
        </row>
        <row r="1180">
          <cell r="B1180">
            <v>839912</v>
          </cell>
          <cell r="C1180" t="str">
            <v>Chemical Plant Workers</v>
          </cell>
          <cell r="D1180" t="str">
            <v>1,600</v>
          </cell>
          <cell r="E1180" t="str">
            <v>83.0</v>
          </cell>
          <cell r="F1180">
            <v>945</v>
          </cell>
          <cell r="G1180" t="str">
            <v>n/a</v>
          </cell>
          <cell r="K1180" t="str">
            <v>Stable</v>
          </cell>
          <cell r="O1180">
            <v>8</v>
          </cell>
          <cell r="Q1180" t="str">
            <v>n/a</v>
          </cell>
          <cell r="X1180" t="str">
            <v/>
          </cell>
          <cell r="Z1180" t="str">
            <v>Entry level</v>
          </cell>
          <cell r="AA1180">
            <v>5</v>
          </cell>
          <cell r="AB1180">
            <v>74</v>
          </cell>
          <cell r="AC1180">
            <v>26</v>
          </cell>
          <cell r="AD1180" t="str">
            <v>n/a</v>
          </cell>
          <cell r="AE1180" t="str">
            <v>n/a</v>
          </cell>
          <cell r="AF1180" t="str">
            <v>1</v>
          </cell>
          <cell r="AG1180">
            <v>1</v>
          </cell>
          <cell r="AH1180">
            <v>2</v>
          </cell>
          <cell r="AI1180">
            <v>3</v>
          </cell>
        </row>
        <row r="1181">
          <cell r="B1181">
            <v>839913</v>
          </cell>
          <cell r="C1181" t="str">
            <v>Clay Processing Factory Workers</v>
          </cell>
          <cell r="D1181" t="str">
            <v>240</v>
          </cell>
          <cell r="E1181" t="str">
            <v>72.0</v>
          </cell>
          <cell r="F1181">
            <v>945</v>
          </cell>
          <cell r="G1181" t="str">
            <v>n/a</v>
          </cell>
          <cell r="K1181" t="str">
            <v>Stable</v>
          </cell>
          <cell r="O1181">
            <v>7</v>
          </cell>
          <cell r="Q1181" t="str">
            <v>n/a</v>
          </cell>
          <cell r="X1181" t="str">
            <v/>
          </cell>
          <cell r="Z1181" t="str">
            <v>Entry level</v>
          </cell>
          <cell r="AA1181">
            <v>5</v>
          </cell>
          <cell r="AB1181">
            <v>96</v>
          </cell>
          <cell r="AC1181">
            <v>6</v>
          </cell>
          <cell r="AD1181" t="str">
            <v>n/a</v>
          </cell>
          <cell r="AE1181" t="str">
            <v>n/a</v>
          </cell>
          <cell r="AF1181" t="str">
            <v>1</v>
          </cell>
          <cell r="AG1181">
            <v>1</v>
          </cell>
          <cell r="AH1181">
            <v>2</v>
          </cell>
          <cell r="AI1181">
            <v>1</v>
          </cell>
        </row>
        <row r="1182">
          <cell r="B1182">
            <v>839914</v>
          </cell>
          <cell r="C1182" t="str">
            <v>Fabric and Textile Factory Workers</v>
          </cell>
          <cell r="D1182" t="str">
            <v>1,000</v>
          </cell>
          <cell r="E1182" t="str">
            <v>64.0</v>
          </cell>
          <cell r="F1182">
            <v>945</v>
          </cell>
          <cell r="G1182" t="str">
            <v>n/a</v>
          </cell>
          <cell r="K1182" t="str">
            <v>Stable</v>
          </cell>
          <cell r="O1182">
            <v>6</v>
          </cell>
          <cell r="Q1182" t="str">
            <v>n/a</v>
          </cell>
          <cell r="X1182" t="str">
            <v/>
          </cell>
          <cell r="Z1182" t="str">
            <v>Entry level</v>
          </cell>
          <cell r="AA1182">
            <v>5</v>
          </cell>
          <cell r="AB1182">
            <v>53</v>
          </cell>
          <cell r="AC1182">
            <v>47</v>
          </cell>
          <cell r="AD1182" t="str">
            <v>n/a</v>
          </cell>
          <cell r="AE1182" t="str">
            <v>n/a</v>
          </cell>
          <cell r="AF1182" t="str">
            <v>1</v>
          </cell>
          <cell r="AG1182">
            <v>1</v>
          </cell>
          <cell r="AH1182">
            <v>2</v>
          </cell>
          <cell r="AI1182">
            <v>5</v>
          </cell>
        </row>
        <row r="1183">
          <cell r="B1183">
            <v>839915</v>
          </cell>
          <cell r="C1183" t="str">
            <v>Footwear Factory Workers</v>
          </cell>
          <cell r="D1183" t="str">
            <v>150</v>
          </cell>
          <cell r="E1183" t="str">
            <v>79.0</v>
          </cell>
          <cell r="F1183">
            <v>945</v>
          </cell>
          <cell r="G1183" t="str">
            <v>n/a</v>
          </cell>
          <cell r="K1183" t="str">
            <v>Stable</v>
          </cell>
          <cell r="O1183">
            <v>8</v>
          </cell>
          <cell r="Q1183" t="str">
            <v>n/a</v>
          </cell>
          <cell r="X1183" t="str">
            <v/>
          </cell>
          <cell r="Z1183" t="str">
            <v>Entry level</v>
          </cell>
          <cell r="AA1183">
            <v>5</v>
          </cell>
          <cell r="AB1183">
            <v>52</v>
          </cell>
          <cell r="AC1183">
            <v>45</v>
          </cell>
          <cell r="AD1183" t="str">
            <v>n/a</v>
          </cell>
          <cell r="AE1183" t="str">
            <v>n/a</v>
          </cell>
          <cell r="AF1183" t="str">
            <v>1</v>
          </cell>
          <cell r="AG1183">
            <v>1</v>
          </cell>
          <cell r="AH1183">
            <v>2</v>
          </cell>
          <cell r="AI1183">
            <v>5</v>
          </cell>
        </row>
        <row r="1184">
          <cell r="B1184">
            <v>839916</v>
          </cell>
          <cell r="C1184" t="str">
            <v>Glass Processing Workers</v>
          </cell>
          <cell r="D1184" t="str">
            <v>710</v>
          </cell>
          <cell r="E1184" t="str">
            <v>88.0</v>
          </cell>
          <cell r="F1184">
            <v>945</v>
          </cell>
          <cell r="G1184" t="str">
            <v>n/a</v>
          </cell>
          <cell r="K1184" t="str">
            <v>Stable</v>
          </cell>
          <cell r="O1184">
            <v>9</v>
          </cell>
          <cell r="Q1184" t="str">
            <v>n/a</v>
          </cell>
          <cell r="X1184" t="str">
            <v/>
          </cell>
          <cell r="Z1184" t="str">
            <v>Entry level</v>
          </cell>
          <cell r="AA1184">
            <v>5</v>
          </cell>
          <cell r="AB1184">
            <v>93</v>
          </cell>
          <cell r="AC1184">
            <v>8</v>
          </cell>
          <cell r="AD1184" t="str">
            <v>n/a</v>
          </cell>
          <cell r="AE1184" t="str">
            <v>n/a</v>
          </cell>
          <cell r="AF1184" t="str">
            <v>1</v>
          </cell>
          <cell r="AG1184">
            <v>1</v>
          </cell>
          <cell r="AH1184">
            <v>2</v>
          </cell>
          <cell r="AI1184">
            <v>1</v>
          </cell>
        </row>
        <row r="1185">
          <cell r="B1185">
            <v>839917</v>
          </cell>
          <cell r="C1185" t="str">
            <v>Hide and Skin Processing Workers</v>
          </cell>
          <cell r="D1185" t="str">
            <v>250</v>
          </cell>
          <cell r="E1185" t="str">
            <v>83.0</v>
          </cell>
          <cell r="F1185">
            <v>945</v>
          </cell>
          <cell r="G1185" t="str">
            <v>n/a</v>
          </cell>
          <cell r="K1185" t="str">
            <v>Stable</v>
          </cell>
          <cell r="O1185">
            <v>8</v>
          </cell>
          <cell r="Q1185" t="str">
            <v>n/a</v>
          </cell>
          <cell r="X1185" t="str">
            <v/>
          </cell>
          <cell r="Z1185" t="str">
            <v>Entry level</v>
          </cell>
          <cell r="AA1185">
            <v>5</v>
          </cell>
          <cell r="AB1185">
            <v>88</v>
          </cell>
          <cell r="AC1185">
            <v>13</v>
          </cell>
          <cell r="AD1185" t="str">
            <v>n/a</v>
          </cell>
          <cell r="AE1185" t="str">
            <v>n/a</v>
          </cell>
          <cell r="AF1185" t="str">
            <v>1</v>
          </cell>
          <cell r="AG1185">
            <v>1</v>
          </cell>
          <cell r="AH1185">
            <v>2</v>
          </cell>
          <cell r="AI1185">
            <v>1</v>
          </cell>
        </row>
        <row r="1186">
          <cell r="B1186">
            <v>839918</v>
          </cell>
          <cell r="C1186" t="str">
            <v>Recycling Workers</v>
          </cell>
          <cell r="D1186" t="str">
            <v>2,200</v>
          </cell>
          <cell r="E1186" t="str">
            <v>59.0</v>
          </cell>
          <cell r="F1186">
            <v>945</v>
          </cell>
          <cell r="G1186" t="str">
            <v>n/a</v>
          </cell>
          <cell r="K1186" t="str">
            <v>Stable</v>
          </cell>
          <cell r="O1186">
            <v>6</v>
          </cell>
          <cell r="Q1186" t="str">
            <v>n/a</v>
          </cell>
          <cell r="X1186" t="str">
            <v/>
          </cell>
          <cell r="Z1186" t="str">
            <v>Entry level</v>
          </cell>
          <cell r="AA1186">
            <v>5</v>
          </cell>
          <cell r="AB1186">
            <v>85</v>
          </cell>
          <cell r="AC1186">
            <v>15</v>
          </cell>
          <cell r="AD1186" t="str">
            <v>n/a</v>
          </cell>
          <cell r="AE1186" t="str">
            <v>n/a</v>
          </cell>
          <cell r="AF1186" t="str">
            <v>1</v>
          </cell>
          <cell r="AG1186">
            <v>1</v>
          </cell>
          <cell r="AH1186">
            <v>2</v>
          </cell>
          <cell r="AI1186">
            <v>2</v>
          </cell>
        </row>
        <row r="1187">
          <cell r="B1187">
            <v>839999</v>
          </cell>
          <cell r="C1187" t="str">
            <v>Factory Process Workers (not covered elsewhere)</v>
          </cell>
          <cell r="D1187" t="str">
            <v>2,500</v>
          </cell>
          <cell r="E1187" t="str">
            <v>54.0</v>
          </cell>
          <cell r="F1187">
            <v>945</v>
          </cell>
          <cell r="G1187" t="str">
            <v>n/a</v>
          </cell>
          <cell r="K1187" t="str">
            <v>Stable</v>
          </cell>
          <cell r="O1187">
            <v>5</v>
          </cell>
          <cell r="Q1187" t="str">
            <v>n/a</v>
          </cell>
          <cell r="X1187" t="str">
            <v/>
          </cell>
          <cell r="Z1187" t="str">
            <v>Entry level</v>
          </cell>
          <cell r="AA1187">
            <v>5</v>
          </cell>
          <cell r="AB1187">
            <v>70</v>
          </cell>
          <cell r="AC1187">
            <v>30</v>
          </cell>
          <cell r="AD1187" t="str">
            <v>n/a</v>
          </cell>
          <cell r="AE1187" t="str">
            <v>n/a</v>
          </cell>
          <cell r="AF1187" t="str">
            <v>1</v>
          </cell>
          <cell r="AG1187">
            <v>1</v>
          </cell>
          <cell r="AH1187">
            <v>2</v>
          </cell>
          <cell r="AI1187">
            <v>3</v>
          </cell>
        </row>
        <row r="1188">
          <cell r="B1188">
            <v>841211</v>
          </cell>
          <cell r="C1188" t="str">
            <v>Fruit and Nut Farm Workers</v>
          </cell>
          <cell r="D1188" t="str">
            <v>4,700</v>
          </cell>
          <cell r="E1188" t="str">
            <v>64.0</v>
          </cell>
          <cell r="F1188">
            <v>948</v>
          </cell>
          <cell r="G1188" t="str">
            <v>n/a</v>
          </cell>
          <cell r="K1188" t="str">
            <v>Stable</v>
          </cell>
          <cell r="O1188">
            <v>6</v>
          </cell>
          <cell r="Q1188" t="str">
            <v>n/a</v>
          </cell>
          <cell r="X1188" t="str">
            <v/>
          </cell>
          <cell r="Z1188" t="str">
            <v>Entry level</v>
          </cell>
          <cell r="AA1188">
            <v>5</v>
          </cell>
          <cell r="AB1188">
            <v>75</v>
          </cell>
          <cell r="AC1188">
            <v>25</v>
          </cell>
          <cell r="AD1188" t="str">
            <v>n/a</v>
          </cell>
          <cell r="AE1188" t="str">
            <v>n/a</v>
          </cell>
          <cell r="AF1188" t="str">
            <v>1</v>
          </cell>
          <cell r="AG1188">
            <v>1</v>
          </cell>
          <cell r="AH1188">
            <v>2</v>
          </cell>
          <cell r="AI1188">
            <v>3</v>
          </cell>
        </row>
        <row r="1189">
          <cell r="B1189">
            <v>841212</v>
          </cell>
          <cell r="C1189" t="str">
            <v>Fruit and Nut Pickers</v>
          </cell>
          <cell r="D1189" t="str">
            <v>3,600</v>
          </cell>
          <cell r="E1189" t="str">
            <v>52.0</v>
          </cell>
          <cell r="F1189">
            <v>948</v>
          </cell>
          <cell r="G1189" t="str">
            <v>n/a</v>
          </cell>
          <cell r="K1189" t="str">
            <v>Stable</v>
          </cell>
          <cell r="O1189">
            <v>5</v>
          </cell>
          <cell r="Q1189" t="str">
            <v>n/a</v>
          </cell>
          <cell r="X1189" t="str">
            <v/>
          </cell>
          <cell r="Z1189" t="str">
            <v>Entry level</v>
          </cell>
          <cell r="AA1189">
            <v>5</v>
          </cell>
          <cell r="AB1189">
            <v>62</v>
          </cell>
          <cell r="AC1189">
            <v>38</v>
          </cell>
          <cell r="AD1189" t="str">
            <v>n/a</v>
          </cell>
          <cell r="AE1189" t="str">
            <v>n/a</v>
          </cell>
          <cell r="AF1189" t="str">
            <v>1</v>
          </cell>
          <cell r="AG1189">
            <v>1</v>
          </cell>
          <cell r="AH1189">
            <v>2</v>
          </cell>
          <cell r="AI1189">
            <v>4</v>
          </cell>
        </row>
        <row r="1190">
          <cell r="B1190">
            <v>841213</v>
          </cell>
          <cell r="C1190" t="str">
            <v>Grain, Oilseed and Pasture Farm Workers</v>
          </cell>
          <cell r="D1190" t="str">
            <v>1,600</v>
          </cell>
          <cell r="E1190" t="str">
            <v>73.0</v>
          </cell>
          <cell r="F1190">
            <v>948</v>
          </cell>
          <cell r="G1190" t="str">
            <v>n/a</v>
          </cell>
          <cell r="K1190" t="str">
            <v>Stable</v>
          </cell>
          <cell r="O1190">
            <v>7</v>
          </cell>
          <cell r="Q1190" t="str">
            <v>n/a</v>
          </cell>
          <cell r="X1190" t="str">
            <v/>
          </cell>
          <cell r="Z1190" t="str">
            <v>Entry level</v>
          </cell>
          <cell r="AA1190">
            <v>5</v>
          </cell>
          <cell r="AB1190">
            <v>87</v>
          </cell>
          <cell r="AC1190">
            <v>13</v>
          </cell>
          <cell r="AD1190" t="str">
            <v>n/a</v>
          </cell>
          <cell r="AE1190" t="str">
            <v>n/a</v>
          </cell>
          <cell r="AF1190" t="str">
            <v>1</v>
          </cell>
          <cell r="AG1190">
            <v>1</v>
          </cell>
          <cell r="AH1190">
            <v>2</v>
          </cell>
          <cell r="AI1190">
            <v>1</v>
          </cell>
        </row>
        <row r="1191">
          <cell r="B1191">
            <v>841214</v>
          </cell>
          <cell r="C1191" t="str">
            <v>Vegetable Farm Workers</v>
          </cell>
          <cell r="D1191" t="str">
            <v>2,400</v>
          </cell>
          <cell r="E1191" t="str">
            <v>61.0</v>
          </cell>
          <cell r="F1191">
            <v>948</v>
          </cell>
          <cell r="G1191" t="str">
            <v>n/a</v>
          </cell>
          <cell r="K1191" t="str">
            <v>Stable</v>
          </cell>
          <cell r="O1191">
            <v>6</v>
          </cell>
          <cell r="Q1191" t="str">
            <v>n/a</v>
          </cell>
          <cell r="X1191" t="str">
            <v/>
          </cell>
          <cell r="Z1191" t="str">
            <v>Entry level</v>
          </cell>
          <cell r="AA1191">
            <v>5</v>
          </cell>
          <cell r="AB1191">
            <v>66</v>
          </cell>
          <cell r="AC1191">
            <v>34</v>
          </cell>
          <cell r="AD1191" t="str">
            <v>n/a</v>
          </cell>
          <cell r="AE1191" t="str">
            <v>n/a</v>
          </cell>
          <cell r="AF1191" t="str">
            <v>1</v>
          </cell>
          <cell r="AG1191">
            <v>1</v>
          </cell>
          <cell r="AH1191">
            <v>2</v>
          </cell>
          <cell r="AI1191">
            <v>3</v>
          </cell>
        </row>
        <row r="1192">
          <cell r="B1192">
            <v>841215</v>
          </cell>
          <cell r="C1192" t="str">
            <v>Vegetable Pickers</v>
          </cell>
          <cell r="D1192" t="str">
            <v>980</v>
          </cell>
          <cell r="E1192" t="str">
            <v>52.0</v>
          </cell>
          <cell r="F1192">
            <v>948</v>
          </cell>
          <cell r="G1192" t="str">
            <v>n/a</v>
          </cell>
          <cell r="K1192" t="str">
            <v>Stable</v>
          </cell>
          <cell r="O1192">
            <v>5</v>
          </cell>
          <cell r="Q1192" t="str">
            <v>n/a</v>
          </cell>
          <cell r="X1192" t="str">
            <v/>
          </cell>
          <cell r="Z1192" t="str">
            <v>Entry level</v>
          </cell>
          <cell r="AA1192">
            <v>5</v>
          </cell>
          <cell r="AB1192">
            <v>52</v>
          </cell>
          <cell r="AC1192">
            <v>48</v>
          </cell>
          <cell r="AD1192" t="str">
            <v>n/a</v>
          </cell>
          <cell r="AE1192" t="str">
            <v>n/a</v>
          </cell>
          <cell r="AF1192" t="str">
            <v>1</v>
          </cell>
          <cell r="AG1192">
            <v>1</v>
          </cell>
          <cell r="AH1192">
            <v>2</v>
          </cell>
          <cell r="AI1192">
            <v>5</v>
          </cell>
        </row>
        <row r="1193">
          <cell r="B1193">
            <v>841216</v>
          </cell>
          <cell r="C1193" t="str">
            <v>Vineyard Workers</v>
          </cell>
          <cell r="D1193" t="str">
            <v>3,800</v>
          </cell>
          <cell r="E1193" t="str">
            <v>64.0</v>
          </cell>
          <cell r="F1193">
            <v>948</v>
          </cell>
          <cell r="G1193" t="str">
            <v>n/a</v>
          </cell>
          <cell r="K1193" t="str">
            <v>Stable</v>
          </cell>
          <cell r="O1193">
            <v>6</v>
          </cell>
          <cell r="Q1193" t="str">
            <v>n/a</v>
          </cell>
          <cell r="X1193" t="str">
            <v/>
          </cell>
          <cell r="Z1193" t="str">
            <v>Entry level</v>
          </cell>
          <cell r="AA1193">
            <v>5</v>
          </cell>
          <cell r="AB1193">
            <v>77</v>
          </cell>
          <cell r="AC1193">
            <v>23</v>
          </cell>
          <cell r="AD1193" t="str">
            <v>n/a</v>
          </cell>
          <cell r="AE1193" t="str">
            <v>n/a</v>
          </cell>
          <cell r="AF1193" t="str">
            <v>1</v>
          </cell>
          <cell r="AG1193">
            <v>1</v>
          </cell>
          <cell r="AH1193">
            <v>2</v>
          </cell>
          <cell r="AI1193">
            <v>2</v>
          </cell>
        </row>
        <row r="1194">
          <cell r="B1194">
            <v>841217</v>
          </cell>
          <cell r="C1194" t="str">
            <v>Mushroom Pickers</v>
          </cell>
          <cell r="D1194" t="str">
            <v>1,400</v>
          </cell>
          <cell r="E1194" t="str">
            <v>47.0</v>
          </cell>
          <cell r="F1194">
            <v>948</v>
          </cell>
          <cell r="G1194" t="str">
            <v>n/a</v>
          </cell>
          <cell r="K1194" t="str">
            <v>Stable</v>
          </cell>
          <cell r="O1194">
            <v>5</v>
          </cell>
          <cell r="Q1194" t="str">
            <v>n/a</v>
          </cell>
          <cell r="X1194" t="str">
            <v/>
          </cell>
          <cell r="Z1194" t="str">
            <v>Entry level</v>
          </cell>
          <cell r="AA1194">
            <v>5</v>
          </cell>
          <cell r="AB1194">
            <v>21</v>
          </cell>
          <cell r="AC1194">
            <v>79</v>
          </cell>
          <cell r="AD1194" t="str">
            <v>n/a</v>
          </cell>
          <cell r="AE1194" t="str">
            <v>n/a</v>
          </cell>
          <cell r="AF1194" t="str">
            <v>1</v>
          </cell>
          <cell r="AG1194">
            <v>1</v>
          </cell>
          <cell r="AH1194">
            <v>2</v>
          </cell>
          <cell r="AI1194">
            <v>8</v>
          </cell>
        </row>
        <row r="1195">
          <cell r="B1195">
            <v>841299</v>
          </cell>
          <cell r="C1195" t="str">
            <v>Other Crop Farm Workers</v>
          </cell>
          <cell r="D1195" t="str">
            <v>2,800</v>
          </cell>
          <cell r="E1195" t="str">
            <v>65.0</v>
          </cell>
          <cell r="F1195">
            <v>948</v>
          </cell>
          <cell r="G1195" t="str">
            <v>n/a</v>
          </cell>
          <cell r="K1195" t="str">
            <v>Stable</v>
          </cell>
          <cell r="O1195">
            <v>7</v>
          </cell>
          <cell r="Q1195" t="str">
            <v>n/a</v>
          </cell>
          <cell r="X1195" t="str">
            <v/>
          </cell>
          <cell r="Z1195" t="str">
            <v>Entry level</v>
          </cell>
          <cell r="AA1195">
            <v>5</v>
          </cell>
          <cell r="AB1195">
            <v>74</v>
          </cell>
          <cell r="AC1195">
            <v>26</v>
          </cell>
          <cell r="AD1195" t="str">
            <v>n/a</v>
          </cell>
          <cell r="AE1195" t="str">
            <v>n/a</v>
          </cell>
          <cell r="AF1195" t="str">
            <v>1</v>
          </cell>
          <cell r="AG1195">
            <v>1</v>
          </cell>
          <cell r="AH1195">
            <v>2</v>
          </cell>
          <cell r="AI1195">
            <v>3</v>
          </cell>
        </row>
        <row r="1196">
          <cell r="B1196">
            <v>841311</v>
          </cell>
          <cell r="C1196" t="str">
            <v>Forestry Workers</v>
          </cell>
          <cell r="D1196" t="str">
            <v>1,200</v>
          </cell>
          <cell r="E1196" t="str">
            <v>65.0</v>
          </cell>
          <cell r="F1196" t="str">
            <v>n/a</v>
          </cell>
          <cell r="G1196" t="str">
            <v>n/a</v>
          </cell>
          <cell r="K1196" t="str">
            <v>Decline</v>
          </cell>
          <cell r="O1196">
            <v>7</v>
          </cell>
          <cell r="Q1196" t="str">
            <v>n/a</v>
          </cell>
          <cell r="X1196" t="str">
            <v/>
          </cell>
          <cell r="Z1196" t="str">
            <v>Lower skill</v>
          </cell>
          <cell r="AA1196">
            <v>4</v>
          </cell>
          <cell r="AB1196">
            <v>86</v>
          </cell>
          <cell r="AC1196">
            <v>14</v>
          </cell>
          <cell r="AD1196" t="str">
            <v>n/a</v>
          </cell>
          <cell r="AE1196" t="str">
            <v>n/a</v>
          </cell>
          <cell r="AF1196" t="str">
            <v>n/a</v>
          </cell>
          <cell r="AG1196">
            <v>1</v>
          </cell>
          <cell r="AH1196">
            <v>1</v>
          </cell>
          <cell r="AI1196">
            <v>1</v>
          </cell>
        </row>
        <row r="1197">
          <cell r="B1197">
            <v>841312</v>
          </cell>
          <cell r="C1197" t="str">
            <v>Logging Assistants</v>
          </cell>
          <cell r="D1197" t="str">
            <v>230</v>
          </cell>
          <cell r="E1197" t="str">
            <v>83.0</v>
          </cell>
          <cell r="F1197" t="str">
            <v>n/a</v>
          </cell>
          <cell r="G1197" t="str">
            <v>n/a</v>
          </cell>
          <cell r="K1197" t="str">
            <v>Decline</v>
          </cell>
          <cell r="O1197">
            <v>8</v>
          </cell>
          <cell r="Q1197" t="str">
            <v>n/a</v>
          </cell>
          <cell r="X1197" t="str">
            <v/>
          </cell>
          <cell r="Z1197" t="str">
            <v>Lower skill</v>
          </cell>
          <cell r="AA1197">
            <v>4</v>
          </cell>
          <cell r="AB1197">
            <v>95</v>
          </cell>
          <cell r="AC1197">
            <v>6</v>
          </cell>
          <cell r="AD1197" t="str">
            <v>n/a</v>
          </cell>
          <cell r="AE1197" t="str">
            <v>n/a</v>
          </cell>
          <cell r="AF1197" t="str">
            <v>n/a</v>
          </cell>
          <cell r="AG1197">
            <v>1</v>
          </cell>
          <cell r="AH1197">
            <v>1</v>
          </cell>
          <cell r="AI1197">
            <v>1</v>
          </cell>
        </row>
        <row r="1198">
          <cell r="B1198">
            <v>841313</v>
          </cell>
          <cell r="C1198" t="str">
            <v>Tree Fallers</v>
          </cell>
          <cell r="D1198" t="str">
            <v>600</v>
          </cell>
          <cell r="E1198" t="str">
            <v>81.0</v>
          </cell>
          <cell r="F1198" t="str">
            <v>n/a</v>
          </cell>
          <cell r="G1198" t="str">
            <v>n/a</v>
          </cell>
          <cell r="K1198" t="str">
            <v>Decline</v>
          </cell>
          <cell r="O1198">
            <v>8</v>
          </cell>
          <cell r="Q1198" t="str">
            <v>n/a</v>
          </cell>
          <cell r="X1198" t="str">
            <v/>
          </cell>
          <cell r="Z1198" t="str">
            <v>Lower skill</v>
          </cell>
          <cell r="AA1198">
            <v>4</v>
          </cell>
          <cell r="AB1198">
            <v>98</v>
          </cell>
          <cell r="AC1198">
            <v>3</v>
          </cell>
          <cell r="AD1198" t="str">
            <v>n/a</v>
          </cell>
          <cell r="AE1198" t="str">
            <v>n/a</v>
          </cell>
          <cell r="AF1198" t="str">
            <v>n/a</v>
          </cell>
          <cell r="AG1198">
            <v>1</v>
          </cell>
          <cell r="AH1198">
            <v>1</v>
          </cell>
          <cell r="AI1198">
            <v>1</v>
          </cell>
        </row>
        <row r="1199">
          <cell r="B1199">
            <v>841411</v>
          </cell>
          <cell r="C1199" t="str">
            <v>Garden Labourers</v>
          </cell>
          <cell r="D1199" t="str">
            <v>19,100</v>
          </cell>
          <cell r="E1199" t="str">
            <v>52.0</v>
          </cell>
          <cell r="F1199">
            <v>1084</v>
          </cell>
          <cell r="G1199" t="str">
            <v>n/a</v>
          </cell>
          <cell r="K1199" t="str">
            <v>Moderate</v>
          </cell>
          <cell r="O1199">
            <v>5</v>
          </cell>
          <cell r="Q1199" t="str">
            <v>n/a</v>
          </cell>
          <cell r="X1199" t="str">
            <v/>
          </cell>
          <cell r="Z1199" t="str">
            <v>Entry level</v>
          </cell>
          <cell r="AA1199">
            <v>5</v>
          </cell>
          <cell r="AB1199">
            <v>92</v>
          </cell>
          <cell r="AC1199">
            <v>8</v>
          </cell>
          <cell r="AD1199" t="str">
            <v>n/a</v>
          </cell>
          <cell r="AE1199" t="str">
            <v>n/a</v>
          </cell>
          <cell r="AF1199" t="str">
            <v>2</v>
          </cell>
          <cell r="AG1199">
            <v>3</v>
          </cell>
          <cell r="AH1199">
            <v>3</v>
          </cell>
          <cell r="AI1199">
            <v>1</v>
          </cell>
        </row>
        <row r="1200">
          <cell r="B1200">
            <v>841412</v>
          </cell>
          <cell r="C1200" t="str">
            <v>Nursery Hands (Horticulture)</v>
          </cell>
          <cell r="D1200" t="str">
            <v>5,100</v>
          </cell>
          <cell r="E1200" t="str">
            <v>52.0</v>
          </cell>
          <cell r="F1200">
            <v>1084</v>
          </cell>
          <cell r="G1200" t="str">
            <v>n/a</v>
          </cell>
          <cell r="K1200" t="str">
            <v>Moderate</v>
          </cell>
          <cell r="O1200">
            <v>5</v>
          </cell>
          <cell r="Q1200" t="str">
            <v>n/a</v>
          </cell>
          <cell r="X1200" t="str">
            <v/>
          </cell>
          <cell r="Z1200" t="str">
            <v>Entry level</v>
          </cell>
          <cell r="AA1200">
            <v>5</v>
          </cell>
          <cell r="AB1200">
            <v>44</v>
          </cell>
          <cell r="AC1200">
            <v>57</v>
          </cell>
          <cell r="AD1200" t="str">
            <v>n/a</v>
          </cell>
          <cell r="AE1200" t="str">
            <v>n/a</v>
          </cell>
          <cell r="AF1200" t="str">
            <v>2</v>
          </cell>
          <cell r="AG1200">
            <v>2</v>
          </cell>
          <cell r="AH1200">
            <v>3</v>
          </cell>
          <cell r="AI1200">
            <v>6</v>
          </cell>
        </row>
        <row r="1201">
          <cell r="B1201">
            <v>841511</v>
          </cell>
          <cell r="C1201" t="str">
            <v>Beef Cattle Farm Workers</v>
          </cell>
          <cell r="D1201" t="str">
            <v>8,000</v>
          </cell>
          <cell r="E1201" t="str">
            <v>71.0</v>
          </cell>
          <cell r="F1201">
            <v>1040</v>
          </cell>
          <cell r="G1201" t="str">
            <v>n/a</v>
          </cell>
          <cell r="K1201" t="str">
            <v>Moderate</v>
          </cell>
          <cell r="O1201">
            <v>7</v>
          </cell>
          <cell r="Q1201" t="str">
            <v>n/a</v>
          </cell>
          <cell r="X1201" t="str">
            <v/>
          </cell>
          <cell r="Z1201" t="str">
            <v>Entry level</v>
          </cell>
          <cell r="AA1201">
            <v>5</v>
          </cell>
          <cell r="AB1201">
            <v>71</v>
          </cell>
          <cell r="AC1201">
            <v>29</v>
          </cell>
          <cell r="AD1201" t="str">
            <v>n/a</v>
          </cell>
          <cell r="AE1201" t="str">
            <v>n/a</v>
          </cell>
          <cell r="AF1201" t="str">
            <v>1</v>
          </cell>
          <cell r="AG1201">
            <v>2</v>
          </cell>
          <cell r="AH1201">
            <v>3</v>
          </cell>
          <cell r="AI1201">
            <v>3</v>
          </cell>
        </row>
        <row r="1202">
          <cell r="B1202">
            <v>841512</v>
          </cell>
          <cell r="C1202" t="str">
            <v>Dairy Cattle Farm Workers</v>
          </cell>
          <cell r="D1202" t="str">
            <v>3,800</v>
          </cell>
          <cell r="E1202" t="str">
            <v>56.0</v>
          </cell>
          <cell r="F1202">
            <v>1040</v>
          </cell>
          <cell r="G1202" t="str">
            <v>n/a</v>
          </cell>
          <cell r="K1202" t="str">
            <v>Moderate</v>
          </cell>
          <cell r="O1202">
            <v>6</v>
          </cell>
          <cell r="Q1202" t="str">
            <v>n/a</v>
          </cell>
          <cell r="X1202" t="str">
            <v/>
          </cell>
          <cell r="Z1202" t="str">
            <v>Entry level</v>
          </cell>
          <cell r="AA1202">
            <v>5</v>
          </cell>
          <cell r="AB1202">
            <v>63</v>
          </cell>
          <cell r="AC1202">
            <v>37</v>
          </cell>
          <cell r="AD1202" t="str">
            <v>n/a</v>
          </cell>
          <cell r="AE1202" t="str">
            <v>n/a</v>
          </cell>
          <cell r="AF1202" t="str">
            <v>1</v>
          </cell>
          <cell r="AG1202">
            <v>1</v>
          </cell>
          <cell r="AH1202">
            <v>3</v>
          </cell>
          <cell r="AI1202">
            <v>4</v>
          </cell>
        </row>
        <row r="1203">
          <cell r="B1203">
            <v>841513</v>
          </cell>
          <cell r="C1203" t="str">
            <v>Mixed Livestock Farm Workers</v>
          </cell>
          <cell r="D1203" t="str">
            <v>1,400</v>
          </cell>
          <cell r="E1203" t="str">
            <v>71.0</v>
          </cell>
          <cell r="F1203">
            <v>1040</v>
          </cell>
          <cell r="G1203" t="str">
            <v>n/a</v>
          </cell>
          <cell r="K1203" t="str">
            <v>Moderate</v>
          </cell>
          <cell r="O1203">
            <v>7</v>
          </cell>
          <cell r="Q1203" t="str">
            <v>n/a</v>
          </cell>
          <cell r="X1203" t="str">
            <v/>
          </cell>
          <cell r="Z1203" t="str">
            <v>Entry level</v>
          </cell>
          <cell r="AA1203">
            <v>5</v>
          </cell>
          <cell r="AB1203">
            <v>76</v>
          </cell>
          <cell r="AC1203">
            <v>24</v>
          </cell>
          <cell r="AD1203" t="str">
            <v>n/a</v>
          </cell>
          <cell r="AE1203" t="str">
            <v>n/a</v>
          </cell>
          <cell r="AF1203" t="str">
            <v>1</v>
          </cell>
          <cell r="AG1203">
            <v>1</v>
          </cell>
          <cell r="AH1203">
            <v>3</v>
          </cell>
          <cell r="AI1203">
            <v>2</v>
          </cell>
        </row>
        <row r="1204">
          <cell r="B1204">
            <v>841514</v>
          </cell>
          <cell r="C1204" t="str">
            <v>Poultry Farm Workers</v>
          </cell>
          <cell r="D1204" t="str">
            <v>3,200</v>
          </cell>
          <cell r="E1204" t="str">
            <v>59.0</v>
          </cell>
          <cell r="F1204">
            <v>1040</v>
          </cell>
          <cell r="G1204" t="str">
            <v>n/a</v>
          </cell>
          <cell r="K1204" t="str">
            <v>Moderate</v>
          </cell>
          <cell r="O1204">
            <v>6</v>
          </cell>
          <cell r="Q1204" t="str">
            <v>n/a</v>
          </cell>
          <cell r="X1204" t="str">
            <v/>
          </cell>
          <cell r="Z1204" t="str">
            <v>Entry level</v>
          </cell>
          <cell r="AA1204">
            <v>5</v>
          </cell>
          <cell r="AB1204">
            <v>62</v>
          </cell>
          <cell r="AC1204">
            <v>38</v>
          </cell>
          <cell r="AD1204" t="str">
            <v>n/a</v>
          </cell>
          <cell r="AE1204" t="str">
            <v>n/a</v>
          </cell>
          <cell r="AF1204" t="str">
            <v>1</v>
          </cell>
          <cell r="AG1204">
            <v>1</v>
          </cell>
          <cell r="AH1204">
            <v>3</v>
          </cell>
          <cell r="AI1204">
            <v>4</v>
          </cell>
        </row>
        <row r="1205">
          <cell r="B1205">
            <v>841515</v>
          </cell>
          <cell r="C1205" t="str">
            <v>Sheep Farm Workers</v>
          </cell>
          <cell r="D1205" t="str">
            <v>2,100</v>
          </cell>
          <cell r="E1205" t="str">
            <v>63.0</v>
          </cell>
          <cell r="F1205">
            <v>1040</v>
          </cell>
          <cell r="G1205" t="str">
            <v>n/a</v>
          </cell>
          <cell r="K1205" t="str">
            <v>Moderate</v>
          </cell>
          <cell r="O1205">
            <v>6</v>
          </cell>
          <cell r="Q1205" t="str">
            <v>n/a</v>
          </cell>
          <cell r="X1205" t="str">
            <v/>
          </cell>
          <cell r="Z1205" t="str">
            <v>Entry level</v>
          </cell>
          <cell r="AA1205">
            <v>5</v>
          </cell>
          <cell r="AB1205">
            <v>77</v>
          </cell>
          <cell r="AC1205">
            <v>23</v>
          </cell>
          <cell r="AD1205" t="str">
            <v>n/a</v>
          </cell>
          <cell r="AE1205" t="str">
            <v>n/a</v>
          </cell>
          <cell r="AF1205" t="str">
            <v>1</v>
          </cell>
          <cell r="AG1205">
            <v>1</v>
          </cell>
          <cell r="AH1205">
            <v>3</v>
          </cell>
          <cell r="AI1205">
            <v>2</v>
          </cell>
        </row>
        <row r="1206">
          <cell r="B1206">
            <v>841516</v>
          </cell>
          <cell r="C1206" t="str">
            <v>Stablehands</v>
          </cell>
          <cell r="D1206" t="str">
            <v>4,400</v>
          </cell>
          <cell r="E1206" t="str">
            <v>55.0</v>
          </cell>
          <cell r="F1206">
            <v>1040</v>
          </cell>
          <cell r="G1206" t="str">
            <v>n/a</v>
          </cell>
          <cell r="K1206" t="str">
            <v>Moderate</v>
          </cell>
          <cell r="O1206">
            <v>6</v>
          </cell>
          <cell r="Q1206" t="str">
            <v>n/a</v>
          </cell>
          <cell r="X1206" t="str">
            <v/>
          </cell>
          <cell r="Z1206" t="str">
            <v>Entry level</v>
          </cell>
          <cell r="AA1206">
            <v>5</v>
          </cell>
          <cell r="AB1206">
            <v>36</v>
          </cell>
          <cell r="AC1206">
            <v>64</v>
          </cell>
          <cell r="AD1206" t="str">
            <v>n/a</v>
          </cell>
          <cell r="AE1206" t="str">
            <v>n/a</v>
          </cell>
          <cell r="AF1206" t="str">
            <v>1</v>
          </cell>
          <cell r="AG1206">
            <v>1</v>
          </cell>
          <cell r="AH1206">
            <v>3</v>
          </cell>
          <cell r="AI1206">
            <v>6</v>
          </cell>
        </row>
        <row r="1207">
          <cell r="B1207">
            <v>841517</v>
          </cell>
          <cell r="C1207" t="str">
            <v>Wool Handlers</v>
          </cell>
          <cell r="D1207" t="str">
            <v>1,100</v>
          </cell>
          <cell r="E1207" t="str">
            <v>50.0</v>
          </cell>
          <cell r="F1207">
            <v>1040</v>
          </cell>
          <cell r="G1207" t="str">
            <v>n/a</v>
          </cell>
          <cell r="K1207" t="str">
            <v>Moderate</v>
          </cell>
          <cell r="O1207">
            <v>5</v>
          </cell>
          <cell r="Q1207" t="str">
            <v>n/a</v>
          </cell>
          <cell r="X1207" t="str">
            <v/>
          </cell>
          <cell r="Z1207" t="str">
            <v>Entry level</v>
          </cell>
          <cell r="AA1207">
            <v>5</v>
          </cell>
          <cell r="AB1207">
            <v>53</v>
          </cell>
          <cell r="AC1207">
            <v>47</v>
          </cell>
          <cell r="AD1207" t="str">
            <v>n/a</v>
          </cell>
          <cell r="AE1207" t="str">
            <v>n/a</v>
          </cell>
          <cell r="AF1207" t="str">
            <v>1</v>
          </cell>
          <cell r="AG1207">
            <v>1</v>
          </cell>
          <cell r="AH1207">
            <v>3</v>
          </cell>
          <cell r="AI1207">
            <v>5</v>
          </cell>
        </row>
        <row r="1208">
          <cell r="B1208">
            <v>841599</v>
          </cell>
          <cell r="C1208" t="str">
            <v>Other Livestock Farm Workers</v>
          </cell>
          <cell r="D1208" t="str">
            <v>1,300</v>
          </cell>
          <cell r="E1208" t="str">
            <v>78.0</v>
          </cell>
          <cell r="F1208">
            <v>1040</v>
          </cell>
          <cell r="G1208" t="str">
            <v>n/a</v>
          </cell>
          <cell r="K1208" t="str">
            <v>Moderate</v>
          </cell>
          <cell r="O1208">
            <v>8</v>
          </cell>
          <cell r="Q1208" t="str">
            <v>n/a</v>
          </cell>
          <cell r="X1208" t="str">
            <v/>
          </cell>
          <cell r="Z1208" t="str">
            <v>Entry level</v>
          </cell>
          <cell r="AA1208">
            <v>5</v>
          </cell>
          <cell r="AB1208">
            <v>74</v>
          </cell>
          <cell r="AC1208">
            <v>26</v>
          </cell>
          <cell r="AD1208" t="str">
            <v>n/a</v>
          </cell>
          <cell r="AE1208" t="str">
            <v>n/a</v>
          </cell>
          <cell r="AF1208" t="str">
            <v>1</v>
          </cell>
          <cell r="AG1208">
            <v>1</v>
          </cell>
          <cell r="AH1208">
            <v>3</v>
          </cell>
          <cell r="AI1208">
            <v>3</v>
          </cell>
        </row>
        <row r="1209">
          <cell r="B1209">
            <v>841911</v>
          </cell>
          <cell r="C1209" t="str">
            <v>Hunter-Trappers</v>
          </cell>
          <cell r="D1209" t="str">
            <v>290</v>
          </cell>
          <cell r="E1209" t="str">
            <v>64.0</v>
          </cell>
          <cell r="F1209">
            <v>1086</v>
          </cell>
          <cell r="G1209" t="str">
            <v>n/a</v>
          </cell>
          <cell r="K1209" t="str">
            <v>Stable</v>
          </cell>
          <cell r="O1209">
            <v>6</v>
          </cell>
          <cell r="Q1209" t="str">
            <v>n/a</v>
          </cell>
          <cell r="X1209" t="str">
            <v/>
          </cell>
          <cell r="Z1209" t="str">
            <v>Entry level</v>
          </cell>
          <cell r="AA1209">
            <v>5</v>
          </cell>
          <cell r="AB1209">
            <v>95</v>
          </cell>
          <cell r="AC1209">
            <v>4</v>
          </cell>
          <cell r="AD1209" t="str">
            <v>n/a</v>
          </cell>
          <cell r="AE1209" t="str">
            <v>n/a</v>
          </cell>
          <cell r="AF1209" t="str">
            <v>2</v>
          </cell>
          <cell r="AG1209">
            <v>1</v>
          </cell>
          <cell r="AH1209">
            <v>2</v>
          </cell>
          <cell r="AI1209">
            <v>1</v>
          </cell>
        </row>
        <row r="1210">
          <cell r="B1210">
            <v>841913</v>
          </cell>
          <cell r="C1210" t="str">
            <v>Pest Controllers</v>
          </cell>
          <cell r="D1210" t="str">
            <v>5,200</v>
          </cell>
          <cell r="E1210" t="str">
            <v>73.0</v>
          </cell>
          <cell r="F1210">
            <v>1086</v>
          </cell>
          <cell r="G1210" t="str">
            <v>n/a</v>
          </cell>
          <cell r="K1210" t="str">
            <v>Stable</v>
          </cell>
          <cell r="O1210">
            <v>7</v>
          </cell>
          <cell r="Q1210" t="str">
            <v>n/a</v>
          </cell>
          <cell r="X1210" t="str">
            <v/>
          </cell>
          <cell r="Z1210" t="str">
            <v>Lower skill</v>
          </cell>
          <cell r="AA1210">
            <v>4</v>
          </cell>
          <cell r="AB1210">
            <v>96</v>
          </cell>
          <cell r="AC1210">
            <v>4</v>
          </cell>
          <cell r="AD1210" t="str">
            <v>n/a</v>
          </cell>
          <cell r="AE1210" t="str">
            <v>n/a</v>
          </cell>
          <cell r="AF1210" t="str">
            <v>2</v>
          </cell>
          <cell r="AG1210">
            <v>2</v>
          </cell>
          <cell r="AH1210">
            <v>2</v>
          </cell>
          <cell r="AI1210">
            <v>1</v>
          </cell>
        </row>
        <row r="1211">
          <cell r="B1211">
            <v>841999</v>
          </cell>
          <cell r="C1211" t="str">
            <v>Farm, Forestry and Garden Workers (not covered elsewhere)</v>
          </cell>
          <cell r="D1211" t="str">
            <v>4,200</v>
          </cell>
          <cell r="E1211" t="str">
            <v>63.0</v>
          </cell>
          <cell r="F1211">
            <v>1086</v>
          </cell>
          <cell r="G1211" t="str">
            <v>n/a</v>
          </cell>
          <cell r="K1211" t="str">
            <v>Stable</v>
          </cell>
          <cell r="O1211">
            <v>6</v>
          </cell>
          <cell r="Q1211" t="str">
            <v>n/a</v>
          </cell>
          <cell r="X1211" t="str">
            <v/>
          </cell>
          <cell r="Z1211" t="str">
            <v>Entry level</v>
          </cell>
          <cell r="AA1211">
            <v>5</v>
          </cell>
          <cell r="AB1211">
            <v>80</v>
          </cell>
          <cell r="AC1211">
            <v>20</v>
          </cell>
          <cell r="AD1211" t="str">
            <v>n/a</v>
          </cell>
          <cell r="AE1211" t="str">
            <v>n/a</v>
          </cell>
          <cell r="AF1211" t="str">
            <v>2</v>
          </cell>
          <cell r="AG1211">
            <v>1</v>
          </cell>
          <cell r="AH1211">
            <v>2</v>
          </cell>
          <cell r="AI1211">
            <v>2</v>
          </cell>
        </row>
        <row r="1212">
          <cell r="B1212">
            <v>851211</v>
          </cell>
          <cell r="C1212" t="str">
            <v>Pastrycook's Assistants</v>
          </cell>
          <cell r="D1212" t="str">
            <v>3,100</v>
          </cell>
          <cell r="E1212" t="str">
            <v>36.0</v>
          </cell>
          <cell r="F1212" t="str">
            <v>n/a</v>
          </cell>
          <cell r="G1212" t="str">
            <v>n/a</v>
          </cell>
          <cell r="K1212" t="str">
            <v>Stable</v>
          </cell>
          <cell r="O1212">
            <v>4</v>
          </cell>
          <cell r="Q1212" t="str">
            <v>n/a</v>
          </cell>
          <cell r="X1212" t="str">
            <v/>
          </cell>
          <cell r="Z1212" t="str">
            <v>Entry level</v>
          </cell>
          <cell r="AA1212">
            <v>5</v>
          </cell>
          <cell r="AB1212">
            <v>38</v>
          </cell>
          <cell r="AC1212">
            <v>62</v>
          </cell>
          <cell r="AD1212" t="str">
            <v>n/a</v>
          </cell>
          <cell r="AE1212" t="str">
            <v>n/a</v>
          </cell>
          <cell r="AF1212" t="str">
            <v>n/a</v>
          </cell>
          <cell r="AG1212">
            <v>1</v>
          </cell>
          <cell r="AH1212">
            <v>2</v>
          </cell>
          <cell r="AI1212">
            <v>6</v>
          </cell>
        </row>
        <row r="1213">
          <cell r="B1213">
            <v>851299</v>
          </cell>
          <cell r="C1213" t="str">
            <v>Other Food Trades Assistants</v>
          </cell>
          <cell r="D1213" t="str">
            <v>970</v>
          </cell>
          <cell r="E1213" t="str">
            <v>29.0</v>
          </cell>
          <cell r="F1213" t="str">
            <v>n/a</v>
          </cell>
          <cell r="G1213" t="str">
            <v>n/a</v>
          </cell>
          <cell r="K1213" t="str">
            <v>Stable</v>
          </cell>
          <cell r="O1213">
            <v>3</v>
          </cell>
          <cell r="Q1213" t="str">
            <v>n/a</v>
          </cell>
          <cell r="X1213" t="str">
            <v/>
          </cell>
          <cell r="Z1213" t="str">
            <v>Entry level</v>
          </cell>
          <cell r="AA1213">
            <v>5</v>
          </cell>
          <cell r="AB1213">
            <v>52</v>
          </cell>
          <cell r="AC1213">
            <v>48</v>
          </cell>
          <cell r="AD1213" t="str">
            <v>n/a</v>
          </cell>
          <cell r="AE1213" t="str">
            <v>n/a</v>
          </cell>
          <cell r="AF1213" t="str">
            <v>n/a</v>
          </cell>
          <cell r="AG1213">
            <v>1</v>
          </cell>
          <cell r="AH1213">
            <v>2</v>
          </cell>
          <cell r="AI1213">
            <v>5</v>
          </cell>
        </row>
        <row r="1214">
          <cell r="B1214">
            <v>891111</v>
          </cell>
          <cell r="C1214" t="str">
            <v>Freight Handlers (Rail or Road)</v>
          </cell>
          <cell r="D1214" t="str">
            <v>6,900</v>
          </cell>
          <cell r="E1214" t="str">
            <v>64.0</v>
          </cell>
          <cell r="F1214">
            <v>1317</v>
          </cell>
          <cell r="G1214" t="str">
            <v>n/a</v>
          </cell>
          <cell r="K1214" t="str">
            <v>Moderate</v>
          </cell>
          <cell r="O1214">
            <v>6</v>
          </cell>
          <cell r="Q1214" t="str">
            <v>n/a</v>
          </cell>
          <cell r="X1214" t="str">
            <v/>
          </cell>
          <cell r="Z1214" t="str">
            <v>Entry level</v>
          </cell>
          <cell r="AA1214">
            <v>5</v>
          </cell>
          <cell r="AB1214">
            <v>94</v>
          </cell>
          <cell r="AC1214">
            <v>6</v>
          </cell>
          <cell r="AD1214" t="str">
            <v>n/a</v>
          </cell>
          <cell r="AE1214" t="str">
            <v>n/a</v>
          </cell>
          <cell r="AF1214" t="str">
            <v>3</v>
          </cell>
          <cell r="AG1214">
            <v>2</v>
          </cell>
          <cell r="AH1214">
            <v>3</v>
          </cell>
          <cell r="AI1214">
            <v>1</v>
          </cell>
        </row>
        <row r="1215">
          <cell r="B1215">
            <v>891112</v>
          </cell>
          <cell r="C1215" t="str">
            <v>Truck Driver's Offsiders</v>
          </cell>
          <cell r="D1215" t="str">
            <v>1,300</v>
          </cell>
          <cell r="E1215" t="str">
            <v>54.0</v>
          </cell>
          <cell r="F1215">
            <v>1317</v>
          </cell>
          <cell r="G1215" t="str">
            <v>n/a</v>
          </cell>
          <cell r="K1215" t="str">
            <v>Moderate</v>
          </cell>
          <cell r="O1215">
            <v>5</v>
          </cell>
          <cell r="Q1215" t="str">
            <v>n/a</v>
          </cell>
          <cell r="X1215" t="str">
            <v/>
          </cell>
          <cell r="Z1215" t="str">
            <v>Entry level</v>
          </cell>
          <cell r="AA1215">
            <v>5</v>
          </cell>
          <cell r="AB1215">
            <v>93</v>
          </cell>
          <cell r="AC1215">
            <v>7</v>
          </cell>
          <cell r="AD1215" t="str">
            <v>n/a</v>
          </cell>
          <cell r="AE1215" t="str">
            <v>n/a</v>
          </cell>
          <cell r="AF1215" t="str">
            <v>3</v>
          </cell>
          <cell r="AG1215">
            <v>1</v>
          </cell>
          <cell r="AH1215">
            <v>3</v>
          </cell>
          <cell r="AI1215">
            <v>1</v>
          </cell>
        </row>
        <row r="1216">
          <cell r="B1216">
            <v>891113</v>
          </cell>
          <cell r="C1216" t="str">
            <v>Waterside Workers</v>
          </cell>
          <cell r="D1216" t="str">
            <v>3,200</v>
          </cell>
          <cell r="E1216" t="str">
            <v>68.0</v>
          </cell>
          <cell r="F1216">
            <v>1317</v>
          </cell>
          <cell r="G1216" t="str">
            <v>n/a</v>
          </cell>
          <cell r="K1216" t="str">
            <v>Moderate</v>
          </cell>
          <cell r="O1216">
            <v>7</v>
          </cell>
          <cell r="Q1216" t="str">
            <v>n/a</v>
          </cell>
          <cell r="X1216" t="str">
            <v/>
          </cell>
          <cell r="Z1216" t="str">
            <v>Entry level</v>
          </cell>
          <cell r="AA1216">
            <v>5</v>
          </cell>
          <cell r="AB1216">
            <v>97</v>
          </cell>
          <cell r="AC1216">
            <v>4</v>
          </cell>
          <cell r="AD1216" t="str">
            <v>n/a</v>
          </cell>
          <cell r="AE1216" t="str">
            <v>n/a</v>
          </cell>
          <cell r="AF1216" t="str">
            <v>3</v>
          </cell>
          <cell r="AG1216">
            <v>1</v>
          </cell>
          <cell r="AH1216">
            <v>3</v>
          </cell>
          <cell r="AI1216">
            <v>1</v>
          </cell>
        </row>
        <row r="1217">
          <cell r="B1217">
            <v>899211</v>
          </cell>
          <cell r="C1217" t="str">
            <v>Deck Hands</v>
          </cell>
          <cell r="D1217" t="str">
            <v>2,700</v>
          </cell>
          <cell r="E1217" t="str">
            <v>78.0</v>
          </cell>
          <cell r="F1217" t="str">
            <v>n/a</v>
          </cell>
          <cell r="G1217" t="str">
            <v>n/a</v>
          </cell>
          <cell r="K1217" t="str">
            <v>Stable</v>
          </cell>
          <cell r="O1217">
            <v>8</v>
          </cell>
          <cell r="Q1217" t="str">
            <v>n/a</v>
          </cell>
          <cell r="X1217" t="str">
            <v/>
          </cell>
          <cell r="Z1217" t="str">
            <v>Lower skill</v>
          </cell>
          <cell r="AA1217">
            <v>4</v>
          </cell>
          <cell r="AB1217">
            <v>88</v>
          </cell>
          <cell r="AC1217">
            <v>12</v>
          </cell>
          <cell r="AD1217" t="str">
            <v>n/a</v>
          </cell>
          <cell r="AE1217" t="str">
            <v>n/a</v>
          </cell>
          <cell r="AF1217" t="str">
            <v>n/a</v>
          </cell>
          <cell r="AG1217">
            <v>1</v>
          </cell>
          <cell r="AH1217">
            <v>2</v>
          </cell>
          <cell r="AI1217">
            <v>1</v>
          </cell>
        </row>
        <row r="1218">
          <cell r="B1218">
            <v>899212</v>
          </cell>
          <cell r="C1218" t="str">
            <v>Fishing Hands</v>
          </cell>
          <cell r="D1218" t="str">
            <v>3,100</v>
          </cell>
          <cell r="E1218" t="str">
            <v>67.0</v>
          </cell>
          <cell r="F1218" t="str">
            <v>n/a</v>
          </cell>
          <cell r="G1218" t="str">
            <v>n/a</v>
          </cell>
          <cell r="K1218" t="str">
            <v>Stable</v>
          </cell>
          <cell r="O1218">
            <v>7</v>
          </cell>
          <cell r="Q1218" t="str">
            <v>n/a</v>
          </cell>
          <cell r="X1218" t="str">
            <v/>
          </cell>
          <cell r="Z1218" t="str">
            <v>Lower skill</v>
          </cell>
          <cell r="AA1218">
            <v>4</v>
          </cell>
          <cell r="AB1218">
            <v>95</v>
          </cell>
          <cell r="AC1218">
            <v>5</v>
          </cell>
          <cell r="AD1218" t="str">
            <v>n/a</v>
          </cell>
          <cell r="AE1218" t="str">
            <v>n/a</v>
          </cell>
          <cell r="AF1218" t="str">
            <v>n/a</v>
          </cell>
          <cell r="AG1218">
            <v>1</v>
          </cell>
          <cell r="AH1218">
            <v>2</v>
          </cell>
          <cell r="AI1218">
            <v>1</v>
          </cell>
        </row>
        <row r="1219">
          <cell r="B1219">
            <v>899411</v>
          </cell>
          <cell r="C1219" t="str">
            <v>Motor Vehicle Parts and Accessories Fitters (General)</v>
          </cell>
          <cell r="D1219" t="str">
            <v>2,200</v>
          </cell>
          <cell r="E1219" t="str">
            <v>88.0</v>
          </cell>
          <cell r="F1219">
            <v>1014</v>
          </cell>
          <cell r="G1219" t="str">
            <v>n/a</v>
          </cell>
          <cell r="K1219" t="str">
            <v>Moderate</v>
          </cell>
          <cell r="O1219">
            <v>9</v>
          </cell>
          <cell r="Q1219" t="str">
            <v>n/a</v>
          </cell>
          <cell r="X1219" t="str">
            <v/>
          </cell>
          <cell r="Z1219" t="str">
            <v>Lower skill</v>
          </cell>
          <cell r="AA1219">
            <v>4</v>
          </cell>
          <cell r="AB1219">
            <v>97</v>
          </cell>
          <cell r="AC1219">
            <v>3</v>
          </cell>
          <cell r="AD1219" t="str">
            <v>n/a</v>
          </cell>
          <cell r="AE1219" t="str">
            <v>n/a</v>
          </cell>
          <cell r="AF1219" t="str">
            <v>1</v>
          </cell>
          <cell r="AG1219">
            <v>1</v>
          </cell>
          <cell r="AH1219">
            <v>3</v>
          </cell>
          <cell r="AI1219">
            <v>1</v>
          </cell>
        </row>
        <row r="1220">
          <cell r="B1220">
            <v>899412</v>
          </cell>
          <cell r="C1220" t="str">
            <v>Autoglaziers</v>
          </cell>
          <cell r="D1220" t="str">
            <v>1,900</v>
          </cell>
          <cell r="E1220" t="str">
            <v>86.0</v>
          </cell>
          <cell r="F1220">
            <v>1014</v>
          </cell>
          <cell r="G1220" t="str">
            <v>n/a</v>
          </cell>
          <cell r="K1220" t="str">
            <v>Moderate</v>
          </cell>
          <cell r="O1220">
            <v>9</v>
          </cell>
          <cell r="Q1220" t="str">
            <v>n/a</v>
          </cell>
          <cell r="X1220" t="str">
            <v/>
          </cell>
          <cell r="Z1220" t="str">
            <v>Lower skill</v>
          </cell>
          <cell r="AA1220">
            <v>4</v>
          </cell>
          <cell r="AB1220">
            <v>97</v>
          </cell>
          <cell r="AC1220">
            <v>3</v>
          </cell>
          <cell r="AD1220" t="str">
            <v>n/a</v>
          </cell>
          <cell r="AE1220" t="str">
            <v>n/a</v>
          </cell>
          <cell r="AF1220" t="str">
            <v>1</v>
          </cell>
          <cell r="AG1220">
            <v>1</v>
          </cell>
          <cell r="AH1220">
            <v>3</v>
          </cell>
          <cell r="AI1220">
            <v>1</v>
          </cell>
        </row>
        <row r="1221">
          <cell r="B1221">
            <v>899413</v>
          </cell>
          <cell r="C1221" t="str">
            <v>Exhaust and Muffler Repairers</v>
          </cell>
          <cell r="D1221" t="str">
            <v>270</v>
          </cell>
          <cell r="E1221" t="str">
            <v>92.0</v>
          </cell>
          <cell r="F1221">
            <v>1014</v>
          </cell>
          <cell r="G1221" t="str">
            <v>n/a</v>
          </cell>
          <cell r="K1221" t="str">
            <v>Moderate</v>
          </cell>
          <cell r="O1221">
            <v>9</v>
          </cell>
          <cell r="Q1221" t="str">
            <v>n/a</v>
          </cell>
          <cell r="X1221" t="str">
            <v/>
          </cell>
          <cell r="Z1221" t="str">
            <v>Lower skill</v>
          </cell>
          <cell r="AA1221">
            <v>4</v>
          </cell>
          <cell r="AB1221">
            <v>100</v>
          </cell>
          <cell r="AC1221">
            <v>1</v>
          </cell>
          <cell r="AD1221" t="str">
            <v>n/a</v>
          </cell>
          <cell r="AE1221" t="str">
            <v>n/a</v>
          </cell>
          <cell r="AF1221" t="str">
            <v>1</v>
          </cell>
          <cell r="AG1221">
            <v>1</v>
          </cell>
          <cell r="AH1221">
            <v>3</v>
          </cell>
          <cell r="AI1221">
            <v>1</v>
          </cell>
        </row>
        <row r="1222">
          <cell r="B1222">
            <v>899414</v>
          </cell>
          <cell r="C1222" t="str">
            <v>Radiator Repairers</v>
          </cell>
          <cell r="D1222" t="str">
            <v>290</v>
          </cell>
          <cell r="E1222" t="str">
            <v>90.0</v>
          </cell>
          <cell r="F1222">
            <v>1014</v>
          </cell>
          <cell r="G1222" t="str">
            <v>n/a</v>
          </cell>
          <cell r="K1222" t="str">
            <v>Moderate</v>
          </cell>
          <cell r="O1222">
            <v>9</v>
          </cell>
          <cell r="Q1222" t="str">
            <v>n/a</v>
          </cell>
          <cell r="X1222" t="str">
            <v/>
          </cell>
          <cell r="Z1222" t="str">
            <v>Lower skill</v>
          </cell>
          <cell r="AA1222">
            <v>4</v>
          </cell>
          <cell r="AB1222">
            <v>98</v>
          </cell>
          <cell r="AC1222">
            <v>4</v>
          </cell>
          <cell r="AD1222" t="str">
            <v>n/a</v>
          </cell>
          <cell r="AE1222" t="str">
            <v>n/a</v>
          </cell>
          <cell r="AF1222" t="str">
            <v>1</v>
          </cell>
          <cell r="AG1222">
            <v>1</v>
          </cell>
          <cell r="AH1222">
            <v>3</v>
          </cell>
          <cell r="AI1222">
            <v>1</v>
          </cell>
        </row>
        <row r="1223">
          <cell r="B1223">
            <v>899415</v>
          </cell>
          <cell r="C1223" t="str">
            <v>Tyre Fitters</v>
          </cell>
          <cell r="D1223" t="str">
            <v>6,200</v>
          </cell>
          <cell r="E1223" t="str">
            <v>90.0</v>
          </cell>
          <cell r="F1223">
            <v>1014</v>
          </cell>
          <cell r="G1223" t="str">
            <v>n/a</v>
          </cell>
          <cell r="K1223" t="str">
            <v>Moderate</v>
          </cell>
          <cell r="O1223">
            <v>9</v>
          </cell>
          <cell r="Q1223" t="str">
            <v>n/a</v>
          </cell>
          <cell r="X1223" t="str">
            <v/>
          </cell>
          <cell r="Z1223" t="str">
            <v>Lower skill</v>
          </cell>
          <cell r="AA1223">
            <v>4</v>
          </cell>
          <cell r="AB1223">
            <v>99</v>
          </cell>
          <cell r="AC1223">
            <v>1</v>
          </cell>
          <cell r="AD1223" t="str">
            <v>n/a</v>
          </cell>
          <cell r="AE1223" t="str">
            <v>n/a</v>
          </cell>
          <cell r="AF1223" t="str">
            <v>1</v>
          </cell>
          <cell r="AG1223">
            <v>2</v>
          </cell>
          <cell r="AH1223">
            <v>3</v>
          </cell>
          <cell r="AI1223">
            <v>1</v>
          </cell>
        </row>
        <row r="1224">
          <cell r="B1224">
            <v>899511</v>
          </cell>
          <cell r="C1224" t="str">
            <v>Printer's Assistants</v>
          </cell>
          <cell r="D1224" t="str">
            <v>2,100</v>
          </cell>
          <cell r="E1224" t="str">
            <v>65.0</v>
          </cell>
          <cell r="F1224">
            <v>963</v>
          </cell>
          <cell r="G1224" t="str">
            <v>n/a</v>
          </cell>
          <cell r="K1224" t="str">
            <v>Decline</v>
          </cell>
          <cell r="O1224">
            <v>7</v>
          </cell>
          <cell r="Q1224" t="str">
            <v>n/a</v>
          </cell>
          <cell r="X1224" t="str">
            <v/>
          </cell>
          <cell r="Z1224" t="str">
            <v>Lower skill</v>
          </cell>
          <cell r="AA1224">
            <v>4</v>
          </cell>
          <cell r="AB1224">
            <v>61</v>
          </cell>
          <cell r="AC1224">
            <v>39</v>
          </cell>
          <cell r="AD1224" t="str">
            <v>n/a</v>
          </cell>
          <cell r="AE1224" t="str">
            <v>n/a</v>
          </cell>
          <cell r="AF1224" t="str">
            <v>1</v>
          </cell>
          <cell r="AG1224">
            <v>1</v>
          </cell>
          <cell r="AH1224">
            <v>1</v>
          </cell>
          <cell r="AI1224">
            <v>4</v>
          </cell>
        </row>
        <row r="1225">
          <cell r="B1225">
            <v>899512</v>
          </cell>
          <cell r="C1225" t="str">
            <v>Printing Table Workers</v>
          </cell>
          <cell r="D1225" t="str">
            <v>890</v>
          </cell>
          <cell r="E1225" t="str">
            <v>62.0</v>
          </cell>
          <cell r="F1225">
            <v>963</v>
          </cell>
          <cell r="G1225" t="str">
            <v>n/a</v>
          </cell>
          <cell r="K1225" t="str">
            <v>Decline</v>
          </cell>
          <cell r="O1225">
            <v>6</v>
          </cell>
          <cell r="Q1225" t="str">
            <v>n/a</v>
          </cell>
          <cell r="X1225" t="str">
            <v/>
          </cell>
          <cell r="Z1225" t="str">
            <v>Lower skill</v>
          </cell>
          <cell r="AA1225">
            <v>4</v>
          </cell>
          <cell r="AB1225">
            <v>39</v>
          </cell>
          <cell r="AC1225">
            <v>61</v>
          </cell>
          <cell r="AD1225" t="str">
            <v>n/a</v>
          </cell>
          <cell r="AE1225" t="str">
            <v>n/a</v>
          </cell>
          <cell r="AF1225" t="str">
            <v>1</v>
          </cell>
          <cell r="AG1225">
            <v>1</v>
          </cell>
          <cell r="AH1225">
            <v>1</v>
          </cell>
          <cell r="AI1225">
            <v>6</v>
          </cell>
        </row>
        <row r="1226">
          <cell r="B1226">
            <v>899911</v>
          </cell>
          <cell r="C1226" t="str">
            <v>Bicycle Mechanics</v>
          </cell>
          <cell r="D1226" t="str">
            <v>1,100</v>
          </cell>
          <cell r="E1226" t="str">
            <v>58.0</v>
          </cell>
          <cell r="F1226">
            <v>1224</v>
          </cell>
          <cell r="G1226" t="str">
            <v>n/a</v>
          </cell>
          <cell r="K1226" t="str">
            <v>Stable</v>
          </cell>
          <cell r="O1226">
            <v>6</v>
          </cell>
          <cell r="Q1226" t="str">
            <v>n/a</v>
          </cell>
          <cell r="X1226" t="str">
            <v/>
          </cell>
          <cell r="Z1226" t="str">
            <v>Entry level</v>
          </cell>
          <cell r="AA1226">
            <v>5</v>
          </cell>
          <cell r="AB1226">
            <v>97</v>
          </cell>
          <cell r="AC1226">
            <v>3</v>
          </cell>
          <cell r="AD1226" t="str">
            <v>n/a</v>
          </cell>
          <cell r="AE1226" t="str">
            <v>n/a</v>
          </cell>
          <cell r="AF1226" t="str">
            <v>2</v>
          </cell>
          <cell r="AG1226">
            <v>1</v>
          </cell>
          <cell r="AH1226">
            <v>2</v>
          </cell>
          <cell r="AI1226">
            <v>1</v>
          </cell>
        </row>
        <row r="1227">
          <cell r="B1227">
            <v>899912</v>
          </cell>
          <cell r="C1227" t="str">
            <v>Car Park Attendants</v>
          </cell>
          <cell r="D1227" t="str">
            <v>2,100</v>
          </cell>
          <cell r="E1227" t="str">
            <v>52.0</v>
          </cell>
          <cell r="F1227">
            <v>1224</v>
          </cell>
          <cell r="G1227" t="str">
            <v>n/a</v>
          </cell>
          <cell r="K1227" t="str">
            <v>Stable</v>
          </cell>
          <cell r="O1227">
            <v>5</v>
          </cell>
          <cell r="Q1227" t="str">
            <v>n/a</v>
          </cell>
          <cell r="X1227" t="str">
            <v/>
          </cell>
          <cell r="Z1227" t="str">
            <v>Entry level</v>
          </cell>
          <cell r="AA1227">
            <v>5</v>
          </cell>
          <cell r="AB1227">
            <v>82</v>
          </cell>
          <cell r="AC1227">
            <v>18</v>
          </cell>
          <cell r="AD1227" t="str">
            <v>n/a</v>
          </cell>
          <cell r="AE1227" t="str">
            <v>n/a</v>
          </cell>
          <cell r="AF1227" t="str">
            <v>2</v>
          </cell>
          <cell r="AG1227">
            <v>1</v>
          </cell>
          <cell r="AH1227">
            <v>2</v>
          </cell>
          <cell r="AI1227">
            <v>2</v>
          </cell>
        </row>
        <row r="1228">
          <cell r="B1228">
            <v>899913</v>
          </cell>
          <cell r="C1228" t="str">
            <v>Crossing Supervisors</v>
          </cell>
          <cell r="D1228" t="str">
            <v>5,600</v>
          </cell>
          <cell r="E1228" t="str">
            <v>3.0</v>
          </cell>
          <cell r="F1228">
            <v>1224</v>
          </cell>
          <cell r="G1228" t="str">
            <v>n/a</v>
          </cell>
          <cell r="K1228" t="str">
            <v>Stable</v>
          </cell>
          <cell r="O1228">
            <v>0</v>
          </cell>
          <cell r="Q1228" t="str">
            <v>n/a</v>
          </cell>
          <cell r="X1228" t="str">
            <v/>
          </cell>
          <cell r="Z1228" t="str">
            <v>Entry level</v>
          </cell>
          <cell r="AA1228">
            <v>5</v>
          </cell>
          <cell r="AB1228">
            <v>38</v>
          </cell>
          <cell r="AC1228">
            <v>62</v>
          </cell>
          <cell r="AD1228" t="str">
            <v>n/a</v>
          </cell>
          <cell r="AE1228" t="str">
            <v>n/a</v>
          </cell>
          <cell r="AF1228" t="str">
            <v>2</v>
          </cell>
          <cell r="AG1228">
            <v>2</v>
          </cell>
          <cell r="AH1228">
            <v>2</v>
          </cell>
          <cell r="AI1228">
            <v>6</v>
          </cell>
        </row>
        <row r="1229">
          <cell r="B1229">
            <v>899914</v>
          </cell>
          <cell r="C1229" t="str">
            <v>Electrical and Telecommunications Trades Assistants</v>
          </cell>
          <cell r="D1229" t="str">
            <v>2,400</v>
          </cell>
          <cell r="E1229" t="str">
            <v>74.0</v>
          </cell>
          <cell r="F1229">
            <v>1224</v>
          </cell>
          <cell r="G1229" t="str">
            <v>n/a</v>
          </cell>
          <cell r="K1229" t="str">
            <v>Stable</v>
          </cell>
          <cell r="O1229">
            <v>7</v>
          </cell>
          <cell r="Q1229" t="str">
            <v>n/a</v>
          </cell>
          <cell r="X1229" t="str">
            <v/>
          </cell>
          <cell r="Z1229" t="str">
            <v>Entry level</v>
          </cell>
          <cell r="AA1229">
            <v>5</v>
          </cell>
          <cell r="AB1229">
            <v>93</v>
          </cell>
          <cell r="AC1229">
            <v>7</v>
          </cell>
          <cell r="AD1229" t="str">
            <v>n/a</v>
          </cell>
          <cell r="AE1229" t="str">
            <v>n/a</v>
          </cell>
          <cell r="AF1229" t="str">
            <v>2</v>
          </cell>
          <cell r="AG1229">
            <v>1</v>
          </cell>
          <cell r="AH1229">
            <v>2</v>
          </cell>
          <cell r="AI1229">
            <v>1</v>
          </cell>
        </row>
        <row r="1230">
          <cell r="B1230">
            <v>899915</v>
          </cell>
          <cell r="C1230" t="str">
            <v>Leaflet and Newspaper Deliverers</v>
          </cell>
          <cell r="D1230" t="str">
            <v>6,000</v>
          </cell>
          <cell r="E1230" t="str">
            <v>8.0</v>
          </cell>
          <cell r="F1230">
            <v>1224</v>
          </cell>
          <cell r="G1230" t="str">
            <v>n/a</v>
          </cell>
          <cell r="K1230" t="str">
            <v>Stable</v>
          </cell>
          <cell r="O1230">
            <v>1</v>
          </cell>
          <cell r="Q1230" t="str">
            <v>n/a</v>
          </cell>
          <cell r="X1230" t="str">
            <v/>
          </cell>
          <cell r="Z1230" t="str">
            <v>Entry level</v>
          </cell>
          <cell r="AA1230">
            <v>5</v>
          </cell>
          <cell r="AB1230">
            <v>58</v>
          </cell>
          <cell r="AC1230">
            <v>42</v>
          </cell>
          <cell r="AD1230" t="str">
            <v>n/a</v>
          </cell>
          <cell r="AE1230" t="str">
            <v>n/a</v>
          </cell>
          <cell r="AF1230" t="str">
            <v>2</v>
          </cell>
          <cell r="AG1230">
            <v>2</v>
          </cell>
          <cell r="AH1230">
            <v>2</v>
          </cell>
          <cell r="AI1230">
            <v>4</v>
          </cell>
        </row>
        <row r="1231">
          <cell r="B1231">
            <v>899916</v>
          </cell>
          <cell r="C1231" t="str">
            <v>Mechanic's Assistants</v>
          </cell>
          <cell r="D1231" t="str">
            <v>1,300</v>
          </cell>
          <cell r="E1231" t="str">
            <v>73.0</v>
          </cell>
          <cell r="F1231">
            <v>1224</v>
          </cell>
          <cell r="G1231" t="str">
            <v>n/a</v>
          </cell>
          <cell r="K1231" t="str">
            <v>Stable</v>
          </cell>
          <cell r="O1231">
            <v>7</v>
          </cell>
          <cell r="Q1231" t="str">
            <v>n/a</v>
          </cell>
          <cell r="X1231" t="str">
            <v/>
          </cell>
          <cell r="Z1231" t="str">
            <v>Entry level</v>
          </cell>
          <cell r="AA1231">
            <v>5</v>
          </cell>
          <cell r="AB1231">
            <v>94</v>
          </cell>
          <cell r="AC1231">
            <v>6</v>
          </cell>
          <cell r="AD1231" t="str">
            <v>n/a</v>
          </cell>
          <cell r="AE1231" t="str">
            <v>n/a</v>
          </cell>
          <cell r="AF1231" t="str">
            <v>2</v>
          </cell>
          <cell r="AG1231">
            <v>1</v>
          </cell>
          <cell r="AH1231">
            <v>2</v>
          </cell>
          <cell r="AI1231">
            <v>1</v>
          </cell>
        </row>
        <row r="1232">
          <cell r="B1232">
            <v>899917</v>
          </cell>
          <cell r="C1232" t="str">
            <v>Railways Assistants</v>
          </cell>
          <cell r="D1232" t="str">
            <v>1,900</v>
          </cell>
          <cell r="E1232" t="str">
            <v>88.0</v>
          </cell>
          <cell r="F1232">
            <v>1224</v>
          </cell>
          <cell r="G1232" t="str">
            <v>n/a</v>
          </cell>
          <cell r="K1232" t="str">
            <v>Stable</v>
          </cell>
          <cell r="O1232">
            <v>9</v>
          </cell>
          <cell r="Q1232" t="str">
            <v>n/a</v>
          </cell>
          <cell r="X1232" t="str">
            <v/>
          </cell>
          <cell r="Z1232" t="str">
            <v>Entry level</v>
          </cell>
          <cell r="AA1232">
            <v>5</v>
          </cell>
          <cell r="AB1232">
            <v>79</v>
          </cell>
          <cell r="AC1232">
            <v>21</v>
          </cell>
          <cell r="AD1232" t="str">
            <v>n/a</v>
          </cell>
          <cell r="AE1232" t="str">
            <v>n/a</v>
          </cell>
          <cell r="AF1232" t="str">
            <v>2</v>
          </cell>
          <cell r="AG1232">
            <v>1</v>
          </cell>
          <cell r="AH1232">
            <v>2</v>
          </cell>
          <cell r="AI1232">
            <v>2</v>
          </cell>
        </row>
        <row r="1233">
          <cell r="B1233">
            <v>899918</v>
          </cell>
          <cell r="C1233" t="str">
            <v>Sign Erectors</v>
          </cell>
          <cell r="D1233" t="str">
            <v>1,300</v>
          </cell>
          <cell r="E1233" t="str">
            <v>74.0</v>
          </cell>
          <cell r="F1233">
            <v>1224</v>
          </cell>
          <cell r="G1233" t="str">
            <v>n/a</v>
          </cell>
          <cell r="K1233" t="str">
            <v>Stable</v>
          </cell>
          <cell r="O1233">
            <v>7</v>
          </cell>
          <cell r="Q1233" t="str">
            <v>n/a</v>
          </cell>
          <cell r="X1233" t="str">
            <v/>
          </cell>
          <cell r="Z1233" t="str">
            <v>Entry level</v>
          </cell>
          <cell r="AA1233">
            <v>5</v>
          </cell>
          <cell r="AB1233">
            <v>97</v>
          </cell>
          <cell r="AC1233">
            <v>3</v>
          </cell>
          <cell r="AD1233" t="str">
            <v>n/a</v>
          </cell>
          <cell r="AE1233" t="str">
            <v>n/a</v>
          </cell>
          <cell r="AF1233" t="str">
            <v>2</v>
          </cell>
          <cell r="AG1233">
            <v>1</v>
          </cell>
          <cell r="AH1233">
            <v>2</v>
          </cell>
          <cell r="AI1233">
            <v>1</v>
          </cell>
        </row>
        <row r="1234">
          <cell r="B1234">
            <v>899921</v>
          </cell>
          <cell r="C1234" t="str">
            <v>Ticket Collectors and Ushers</v>
          </cell>
          <cell r="D1234" t="str">
            <v>2,600</v>
          </cell>
          <cell r="E1234" t="str">
            <v>11.0</v>
          </cell>
          <cell r="F1234">
            <v>1224</v>
          </cell>
          <cell r="G1234" t="str">
            <v>n/a</v>
          </cell>
          <cell r="K1234" t="str">
            <v>Stable</v>
          </cell>
          <cell r="O1234">
            <v>1</v>
          </cell>
          <cell r="Q1234" t="str">
            <v>n/a</v>
          </cell>
          <cell r="X1234" t="str">
            <v/>
          </cell>
          <cell r="Z1234" t="str">
            <v>Entry level</v>
          </cell>
          <cell r="AA1234">
            <v>5</v>
          </cell>
          <cell r="AB1234">
            <v>54</v>
          </cell>
          <cell r="AC1234">
            <v>46</v>
          </cell>
          <cell r="AD1234" t="str">
            <v>n/a</v>
          </cell>
          <cell r="AE1234" t="str">
            <v>n/a</v>
          </cell>
          <cell r="AF1234" t="str">
            <v>2</v>
          </cell>
          <cell r="AG1234">
            <v>1</v>
          </cell>
          <cell r="AH1234">
            <v>2</v>
          </cell>
          <cell r="AI1234">
            <v>5</v>
          </cell>
        </row>
        <row r="1235">
          <cell r="B1235">
            <v>899922</v>
          </cell>
          <cell r="C1235" t="str">
            <v>Trolley Collectors</v>
          </cell>
          <cell r="D1235" t="str">
            <v>2,100</v>
          </cell>
          <cell r="E1235" t="str">
            <v>22.0</v>
          </cell>
          <cell r="F1235">
            <v>1224</v>
          </cell>
          <cell r="G1235" t="str">
            <v>n/a</v>
          </cell>
          <cell r="K1235" t="str">
            <v>Stable</v>
          </cell>
          <cell r="O1235">
            <v>2</v>
          </cell>
          <cell r="Q1235" t="str">
            <v>n/a</v>
          </cell>
          <cell r="X1235" t="str">
            <v/>
          </cell>
          <cell r="Z1235" t="str">
            <v>Entry level</v>
          </cell>
          <cell r="AA1235">
            <v>5</v>
          </cell>
          <cell r="AB1235">
            <v>95</v>
          </cell>
          <cell r="AC1235">
            <v>5</v>
          </cell>
          <cell r="AD1235" t="str">
            <v>n/a</v>
          </cell>
          <cell r="AE1235" t="str">
            <v>n/a</v>
          </cell>
          <cell r="AF1235" t="str">
            <v>2</v>
          </cell>
          <cell r="AG1235">
            <v>1</v>
          </cell>
          <cell r="AH1235">
            <v>2</v>
          </cell>
          <cell r="AI1235">
            <v>1</v>
          </cell>
        </row>
        <row r="1236">
          <cell r="B1236">
            <v>899923</v>
          </cell>
          <cell r="C1236" t="str">
            <v>Road Traffic Controllers</v>
          </cell>
          <cell r="D1236" t="str">
            <v>10,300</v>
          </cell>
          <cell r="E1236" t="str">
            <v>48.0</v>
          </cell>
          <cell r="F1236">
            <v>1224</v>
          </cell>
          <cell r="G1236" t="str">
            <v>n/a</v>
          </cell>
          <cell r="K1236" t="str">
            <v>Stable</v>
          </cell>
          <cell r="O1236">
            <v>5</v>
          </cell>
          <cell r="Q1236" t="str">
            <v>n/a</v>
          </cell>
          <cell r="X1236" t="str">
            <v/>
          </cell>
          <cell r="Z1236" t="str">
            <v>Entry level</v>
          </cell>
          <cell r="AA1236">
            <v>5</v>
          </cell>
          <cell r="AB1236">
            <v>76</v>
          </cell>
          <cell r="AC1236">
            <v>24</v>
          </cell>
          <cell r="AD1236" t="str">
            <v>n/a</v>
          </cell>
          <cell r="AE1236" t="str">
            <v>n/a</v>
          </cell>
          <cell r="AF1236" t="str">
            <v>2</v>
          </cell>
          <cell r="AG1236">
            <v>3</v>
          </cell>
          <cell r="AH1236">
            <v>2</v>
          </cell>
          <cell r="AI1236">
            <v>2</v>
          </cell>
        </row>
        <row r="1237">
          <cell r="B1237">
            <v>899999</v>
          </cell>
          <cell r="C1237" t="str">
            <v>Labourers (not covered elsewhere)</v>
          </cell>
          <cell r="D1237" t="str">
            <v>15,700</v>
          </cell>
          <cell r="E1237" t="str">
            <v>69.0</v>
          </cell>
          <cell r="F1237">
            <v>1224</v>
          </cell>
          <cell r="G1237" t="str">
            <v>n/a</v>
          </cell>
          <cell r="K1237" t="str">
            <v>Stable</v>
          </cell>
          <cell r="O1237">
            <v>7</v>
          </cell>
          <cell r="Q1237" t="str">
            <v>n/a</v>
          </cell>
          <cell r="X1237" t="str">
            <v/>
          </cell>
          <cell r="Z1237" t="str">
            <v>Entry level</v>
          </cell>
          <cell r="AA1237">
            <v>5</v>
          </cell>
          <cell r="AB1237">
            <v>89</v>
          </cell>
          <cell r="AC1237">
            <v>12</v>
          </cell>
          <cell r="AD1237" t="str">
            <v>n/a</v>
          </cell>
          <cell r="AE1237" t="str">
            <v>n/a</v>
          </cell>
          <cell r="AF1237" t="str">
            <v>2</v>
          </cell>
          <cell r="AG1237">
            <v>3</v>
          </cell>
          <cell r="AH1237">
            <v>2</v>
          </cell>
          <cell r="AI1237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E4B032-65FD-4242-A8C1-A68E6BB6C04B}" name="TEmploymentOutlook4" displayName="TEmploymentOutlook4" ref="A1:AM355" headerRowCount="0" totalsRowShown="0" tableBorderDxfId="93">
  <tableColumns count="39">
    <tableColumn id="1" xr3:uid="{59E76DDA-6124-2645-ACB5-4CECA9A47361}" name="Column1" headerRowDxfId="92" dataDxfId="91"/>
    <tableColumn id="2" xr3:uid="{BCE56EBD-00BD-AB41-A867-C19108710B21}" name="Column2" headerRowDxfId="90" dataDxfId="89"/>
    <tableColumn id="4" xr3:uid="{D8E8869A-6DFD-1145-AF9F-AAF1ABD52AB4}" name="Column4" headerRowDxfId="88" dataDxfId="87" dataCellStyle="Comma"/>
    <tableColumn id="5" xr3:uid="{AE4CA483-9CCF-BD4C-A3C9-C9389D093966}" name="Column5" headerRowDxfId="86" dataDxfId="85" dataCellStyle="Comma"/>
    <tableColumn id="6" xr3:uid="{E20254E3-6EA7-9343-8FF3-90EA53F12182}" name="Column6" headerRowDxfId="84" dataDxfId="83" dataCellStyle="Comma"/>
    <tableColumn id="7" xr3:uid="{31238403-3C1F-3B49-97BC-CAFE75B0A88B}" name="Column7" headerRowDxfId="82" dataDxfId="81" dataCellStyle="Comma"/>
    <tableColumn id="8" xr3:uid="{AC49543F-06C9-194B-9AA0-C3596190E372}" name="Column8" headerRowDxfId="80" dataDxfId="79" dataCellStyle="Comma"/>
    <tableColumn id="9" xr3:uid="{D5F896F7-9BC5-4846-90C4-44A523F7B32D}" name="Column9" headerRowDxfId="78" dataDxfId="77" dataCellStyle="Comma"/>
    <tableColumn id="10" xr3:uid="{31C8F8C1-1F37-3241-BE43-9A2D824C2235}" name="Column10" headerRowDxfId="76" dataDxfId="75" dataCellStyle="Comma"/>
    <tableColumn id="11" xr3:uid="{14321F45-00A4-C048-A95F-F8886F95BB41}" name="Column11" headerRowDxfId="74" dataDxfId="73" dataCellStyle="Comma"/>
    <tableColumn id="12" xr3:uid="{7AF7F5BB-268E-D94F-A505-B49BEFB95DEA}" name="Column12" headerRowDxfId="72" dataDxfId="71" dataCellStyle="Comma"/>
    <tableColumn id="13" xr3:uid="{3477E239-74C3-564B-AB70-1E39B07B9571}" name="Column13" headerRowDxfId="70" dataDxfId="69" dataCellStyle="Comma"/>
    <tableColumn id="14" xr3:uid="{071DC893-FFD1-1A49-B174-77C9D10EB3F5}" name="Column14" headerRowDxfId="68" dataDxfId="67" dataCellStyle="Comma"/>
    <tableColumn id="15" xr3:uid="{1592ACB9-2E56-A645-97EF-AF386969D508}" name="Column15" headerRowDxfId="66" dataDxfId="65"/>
    <tableColumn id="16" xr3:uid="{62052AE3-C434-B34A-B016-409B6E2F9512}" name="Column16" headerRowDxfId="64" dataDxfId="63" dataCellStyle="Comma"/>
    <tableColumn id="17" xr3:uid="{C6DFEC46-5D9E-9949-91CA-2C2D73A4CAB5}" name="Column17" headerRowDxfId="62" dataDxfId="61" dataCellStyle="Comma"/>
    <tableColumn id="18" xr3:uid="{67ED5EBF-72C3-BA4E-96F1-A25BA0580034}" name="Column18" headerRowDxfId="60" dataDxfId="59"/>
    <tableColumn id="19" xr3:uid="{2A4C087F-EAE5-6D47-A576-31100CEBBA7F}" name="Column3" dataDxfId="58"/>
    <tableColumn id="20" xr3:uid="{86126C97-D1D6-644D-85FD-5FA1EAD44AFC}" name="Column19" dataDxfId="57"/>
    <tableColumn id="21" xr3:uid="{BD2F049F-0544-CF42-AF9C-8B20A0D0D6E7}" name="Column20" dataDxfId="56"/>
    <tableColumn id="22" xr3:uid="{FED8D499-CD49-6D47-8CB1-8ACE8D7E5B60}" name="Column21" dataDxfId="55"/>
    <tableColumn id="23" xr3:uid="{81AA4482-69D0-8D40-A542-960370DD87E9}" name="Column22" dataDxfId="54"/>
    <tableColumn id="24" xr3:uid="{EA852DCF-F31B-4144-840F-07DEA1BD4A01}" name="Column23" dataDxfId="53"/>
    <tableColumn id="25" xr3:uid="{4A0398A0-7388-6F4E-BE5E-7668A60D7C6F}" name="Column24" dataDxfId="52"/>
    <tableColumn id="26" xr3:uid="{EE289ACC-F916-A848-9F9E-B873D51386F5}" name="Column25" dataDxfId="51"/>
    <tableColumn id="27" xr3:uid="{B622D810-2D90-C749-BC59-C9413FC3DEDB}" name="Column26" dataDxfId="50"/>
    <tableColumn id="28" xr3:uid="{E1569EB7-915F-A247-8C68-CCFE48E81425}" name="Column27" dataDxfId="49"/>
    <tableColumn id="29" xr3:uid="{AF247F69-8853-CC47-B7CE-3620DA5D43A4}" name="Column28" dataDxfId="48"/>
    <tableColumn id="30" xr3:uid="{9D9C9DA4-9C4B-E248-835B-A2C271676984}" name="Column29" dataDxfId="47"/>
    <tableColumn id="31" xr3:uid="{5720B2BA-FE4A-0E49-BF92-4B5045CDA4F6}" name="Column30" dataDxfId="46"/>
    <tableColumn id="32" xr3:uid="{C5BF3D76-5E4F-9E45-A12D-7E20D8144118}" name="Column31" dataDxfId="45"/>
    <tableColumn id="33" xr3:uid="{9342F8A2-626C-F24A-A8A7-300A2263BB5C}" name="Column32" dataDxfId="44"/>
    <tableColumn id="34" xr3:uid="{762BF0C4-FFDE-1843-AF6F-81BEDDBC724F}" name="Column33" dataDxfId="43"/>
    <tableColumn id="35" xr3:uid="{0E4FDC69-199A-814F-944F-CB5633E04E35}" name="Column34" dataDxfId="42"/>
    <tableColumn id="36" xr3:uid="{5C22D667-9F1A-CC41-BE5E-DC151FEE4916}" name="Column35" dataDxfId="41"/>
    <tableColumn id="37" xr3:uid="{70CAD355-CA9B-D04F-A7B0-ED34B4949072}" name="Column36" dataDxfId="40"/>
    <tableColumn id="38" xr3:uid="{B2E0D500-F0EC-824F-8852-5056DCD43AF9}" name="Column37" dataDxfId="39"/>
    <tableColumn id="39" xr3:uid="{54E0DF30-678E-D54E-A57A-C999CB4FB825}" name="Column38" dataDxfId="38"/>
    <tableColumn id="40" xr3:uid="{68D8B9D7-1A4E-074C-AD1F-EA7CEA492597}" name="Column39" dataDxfId="37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A0E9C1-CA1D-5241-9A2B-E286FFC2E93C}" name="TEmploymentOutlook" displayName="TEmploymentOutlook" ref="A9:R368" headerRowCount="0" totalsRowShown="0" tableBorderDxfId="36">
  <tableColumns count="18">
    <tableColumn id="1" xr3:uid="{8C6A3CB5-63AE-B949-9E54-80A332E25E5E}" name="Column1" headerRowDxfId="35" dataDxfId="34"/>
    <tableColumn id="2" xr3:uid="{5E2980A2-641B-284C-898D-2B2D29DD6214}" name="Column2" headerRowDxfId="33" dataDxfId="32"/>
    <tableColumn id="3" xr3:uid="{935589BF-6B27-6A4B-81A9-90AAF383B207}" name="Column3" headerRowDxfId="31" dataDxfId="30">
      <calculatedColumnFormula>VLOOKUP(B9,#REF!,2,0)</calculatedColumnFormula>
    </tableColumn>
    <tableColumn id="4" xr3:uid="{93AD3E64-96DE-4248-B080-A7E2D34B941C}" name="Column4" headerRowDxfId="29" dataDxfId="28" dataCellStyle="Comma"/>
    <tableColumn id="5" xr3:uid="{40D0142D-CE36-DD40-AFAD-9445C308554D}" name="Column5" headerRowDxfId="27" dataDxfId="26" dataCellStyle="Comma"/>
    <tableColumn id="6" xr3:uid="{17BAA765-CB9E-984E-9E87-463968C71CAD}" name="Column6" headerRowDxfId="25" dataDxfId="24" dataCellStyle="Comma"/>
    <tableColumn id="7" xr3:uid="{BD0ADC72-5E1F-C440-8ED3-9FE3552C439B}" name="Column7" headerRowDxfId="23" dataDxfId="22" dataCellStyle="Comma"/>
    <tableColumn id="8" xr3:uid="{063870BB-142A-D44F-B803-56147FE8FFC8}" name="Column8" headerRowDxfId="21" dataDxfId="20" dataCellStyle="Comma"/>
    <tableColumn id="9" xr3:uid="{5E8702BE-7362-D943-946E-97AF102457FF}" name="Column9" headerRowDxfId="19" dataDxfId="18" dataCellStyle="Comma"/>
    <tableColumn id="10" xr3:uid="{5F9EEE59-B514-3644-A02D-2444615D2D97}" name="Column10" headerRowDxfId="17" dataDxfId="16" dataCellStyle="Comma"/>
    <tableColumn id="11" xr3:uid="{0F4A7FE0-3FD1-4648-81C5-4E13B6E5A5E5}" name="Column11" headerRowDxfId="15" dataDxfId="14" dataCellStyle="Comma"/>
    <tableColumn id="12" xr3:uid="{CDFED74B-2293-A745-872E-398E14912781}" name="Column12" headerRowDxfId="13" dataDxfId="12" dataCellStyle="Comma"/>
    <tableColumn id="13" xr3:uid="{461FE2B8-7767-664B-AB6F-B6FC85C9197C}" name="Column13" headerRowDxfId="11" dataDxfId="10" dataCellStyle="Comma"/>
    <tableColumn id="14" xr3:uid="{1A67AE58-7875-AC42-A7FC-2309CF168E0F}" name="Column14" headerRowDxfId="9" dataDxfId="8" dataCellStyle="Comma"/>
    <tableColumn id="15" xr3:uid="{98211130-46A3-D54A-8B3E-BB12073584A5}" name="Column15" headerRowDxfId="7" dataDxfId="6"/>
    <tableColumn id="16" xr3:uid="{78BB4644-274C-DE45-A2C2-06A503DEE913}" name="Column16" headerRowDxfId="5" dataDxfId="4" dataCellStyle="Comma"/>
    <tableColumn id="17" xr3:uid="{4F6F4A2C-4E5E-744B-A6F4-6A860DD47C5D}" name="Column17" headerRowDxfId="3" dataDxfId="2" dataCellStyle="Comma"/>
    <tableColumn id="18" xr3:uid="{C12D0F64-0CF6-AA47-AACE-14E7143F3610}" name="Column18" headerRowDxfId="1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D25D-3E70-44F7-9D5E-8E2358078EDA}">
  <dimension ref="A1:R88"/>
  <sheetViews>
    <sheetView topLeftCell="A6" zoomScale="142" workbookViewId="0">
      <selection activeCell="A31" sqref="A31"/>
    </sheetView>
  </sheetViews>
  <sheetFormatPr baseColWidth="10" defaultColWidth="8.6640625" defaultRowHeight="14" x14ac:dyDescent="0.2"/>
  <cols>
    <col min="1" max="1" width="131.5" style="42" customWidth="1"/>
    <col min="2" max="16384" width="8.6640625" style="27"/>
  </cols>
  <sheetData>
    <row r="1" spans="1:18" s="26" customFormat="1" ht="20" x14ac:dyDescent="0.25">
      <c r="A1" s="53" t="s">
        <v>1286</v>
      </c>
      <c r="B1" s="35"/>
      <c r="C1" s="54"/>
      <c r="L1" s="54"/>
      <c r="M1" s="54"/>
      <c r="N1" s="54"/>
      <c r="O1" s="54"/>
      <c r="P1" s="54"/>
    </row>
    <row r="2" spans="1:18" ht="15" x14ac:dyDescent="0.2">
      <c r="A2" s="42" t="s">
        <v>1296</v>
      </c>
      <c r="B2" s="34"/>
    </row>
    <row r="3" spans="1:18" x14ac:dyDescent="0.2">
      <c r="B3" s="34"/>
    </row>
    <row r="4" spans="1:18" x14ac:dyDescent="0.2">
      <c r="A4" s="33" t="s">
        <v>5</v>
      </c>
      <c r="B4" s="34"/>
    </row>
    <row r="5" spans="1:18" ht="30" x14ac:dyDescent="0.2">
      <c r="A5" s="58" t="s">
        <v>1284</v>
      </c>
      <c r="B5" s="34"/>
    </row>
    <row r="6" spans="1:18" ht="15" x14ac:dyDescent="0.2">
      <c r="A6" s="58" t="s">
        <v>10</v>
      </c>
      <c r="B6" s="34"/>
    </row>
    <row r="7" spans="1:18" x14ac:dyDescent="0.2">
      <c r="A7" s="34" t="s">
        <v>12</v>
      </c>
      <c r="B7" s="34"/>
    </row>
    <row r="8" spans="1:18" x14ac:dyDescent="0.2">
      <c r="A8" s="34"/>
      <c r="B8" s="34"/>
    </row>
    <row r="9" spans="1:18" ht="15" x14ac:dyDescent="0.2">
      <c r="A9" s="89" t="s">
        <v>1333</v>
      </c>
      <c r="R9" s="43"/>
    </row>
    <row r="10" spans="1:18" x14ac:dyDescent="0.2">
      <c r="R10" s="43"/>
    </row>
    <row r="11" spans="1:18" s="56" customFormat="1" ht="17" x14ac:dyDescent="0.2">
      <c r="A11" s="55" t="s">
        <v>1281</v>
      </c>
      <c r="R11" s="57"/>
    </row>
    <row r="12" spans="1:18" ht="15" x14ac:dyDescent="0.2">
      <c r="A12" s="44" t="s">
        <v>1292</v>
      </c>
      <c r="Q12" s="45"/>
    </row>
    <row r="13" spans="1:18" ht="15" x14ac:dyDescent="0.2">
      <c r="A13" s="113" t="s">
        <v>1287</v>
      </c>
      <c r="Q13" s="45"/>
    </row>
    <row r="14" spans="1:18" s="47" customFormat="1" ht="15" x14ac:dyDescent="0.2">
      <c r="A14" s="113" t="s">
        <v>1379</v>
      </c>
      <c r="Q14" s="48"/>
    </row>
    <row r="15" spans="1:18" ht="15" x14ac:dyDescent="0.2">
      <c r="A15" s="113" t="s">
        <v>1336</v>
      </c>
    </row>
    <row r="16" spans="1:18" ht="15" x14ac:dyDescent="0.2">
      <c r="A16" s="113" t="s">
        <v>1315</v>
      </c>
    </row>
    <row r="17" spans="1:18" s="49" customFormat="1" ht="15" x14ac:dyDescent="0.2">
      <c r="A17" s="113" t="s">
        <v>1316</v>
      </c>
    </row>
    <row r="18" spans="1:18" s="49" customFormat="1" ht="15" x14ac:dyDescent="0.2">
      <c r="A18" s="113" t="s">
        <v>1317</v>
      </c>
    </row>
    <row r="19" spans="1:18" s="49" customFormat="1" x14ac:dyDescent="0.2">
      <c r="A19" s="46"/>
    </row>
    <row r="20" spans="1:18" s="49" customFormat="1" ht="15" x14ac:dyDescent="0.2">
      <c r="A20" s="44" t="s">
        <v>1293</v>
      </c>
    </row>
    <row r="21" spans="1:18" ht="15" x14ac:dyDescent="0.2">
      <c r="A21" s="113" t="s">
        <v>1368</v>
      </c>
    </row>
    <row r="22" spans="1:18" x14ac:dyDescent="0.2">
      <c r="R22" s="50"/>
    </row>
    <row r="23" spans="1:18" s="56" customFormat="1" ht="17" x14ac:dyDescent="0.2">
      <c r="A23" s="55" t="s">
        <v>1326</v>
      </c>
      <c r="R23" s="57"/>
    </row>
    <row r="24" spans="1:18" ht="15" x14ac:dyDescent="0.2">
      <c r="A24" s="44" t="s">
        <v>1369</v>
      </c>
      <c r="Q24" s="45"/>
    </row>
    <row r="25" spans="1:18" ht="15" x14ac:dyDescent="0.2">
      <c r="A25" s="44" t="s">
        <v>1288</v>
      </c>
      <c r="B25" s="87"/>
      <c r="Q25" s="45"/>
    </row>
    <row r="26" spans="1:18" ht="15" x14ac:dyDescent="0.2">
      <c r="A26" s="113" t="s">
        <v>1287</v>
      </c>
      <c r="B26" s="87"/>
      <c r="C26" s="50"/>
    </row>
    <row r="27" spans="1:18" ht="15" x14ac:dyDescent="0.2">
      <c r="A27" s="113" t="s">
        <v>1370</v>
      </c>
      <c r="B27" s="87"/>
      <c r="C27" s="50"/>
    </row>
    <row r="28" spans="1:18" ht="15" x14ac:dyDescent="0.2">
      <c r="A28" s="113" t="s">
        <v>1371</v>
      </c>
      <c r="B28" s="87"/>
    </row>
    <row r="29" spans="1:18" ht="15" x14ac:dyDescent="0.2">
      <c r="A29" s="113" t="s">
        <v>1324</v>
      </c>
      <c r="B29" s="87"/>
    </row>
    <row r="30" spans="1:18" s="49" customFormat="1" ht="15" x14ac:dyDescent="0.2">
      <c r="A30" s="113" t="s">
        <v>1325</v>
      </c>
      <c r="B30" s="51"/>
    </row>
    <row r="31" spans="1:18" x14ac:dyDescent="0.2">
      <c r="B31" s="45"/>
    </row>
    <row r="32" spans="1:18" s="56" customFormat="1" ht="17" x14ac:dyDescent="0.2">
      <c r="A32" s="55" t="s">
        <v>1294</v>
      </c>
      <c r="R32" s="57"/>
    </row>
    <row r="33" spans="1:18" s="56" customFormat="1" ht="16" x14ac:dyDescent="0.2">
      <c r="A33" s="44" t="s">
        <v>1334</v>
      </c>
      <c r="R33" s="57"/>
    </row>
    <row r="34" spans="1:18" ht="15" x14ac:dyDescent="0.2">
      <c r="A34" s="113" t="s">
        <v>1295</v>
      </c>
      <c r="B34" s="45"/>
    </row>
    <row r="35" spans="1:18" x14ac:dyDescent="0.2">
      <c r="B35" s="45"/>
    </row>
    <row r="36" spans="1:18" s="56" customFormat="1" ht="17" x14ac:dyDescent="0.2">
      <c r="A36" s="55" t="s">
        <v>1280</v>
      </c>
      <c r="R36" s="57"/>
    </row>
    <row r="37" spans="1:18" ht="45" x14ac:dyDescent="0.2">
      <c r="A37" s="44" t="s">
        <v>1289</v>
      </c>
      <c r="Q37" s="45"/>
    </row>
    <row r="38" spans="1:18" ht="15" x14ac:dyDescent="0.2">
      <c r="A38" s="113" t="s">
        <v>1290</v>
      </c>
    </row>
    <row r="39" spans="1:18" s="49" customFormat="1" ht="15" x14ac:dyDescent="0.2">
      <c r="A39" s="113" t="s">
        <v>1324</v>
      </c>
      <c r="B39" s="51"/>
    </row>
    <row r="40" spans="1:18" ht="15" x14ac:dyDescent="0.2">
      <c r="A40" s="113" t="s">
        <v>1330</v>
      </c>
    </row>
    <row r="41" spans="1:18" ht="15" x14ac:dyDescent="0.2">
      <c r="A41" s="113" t="s">
        <v>1331</v>
      </c>
    </row>
    <row r="43" spans="1:18" s="56" customFormat="1" ht="17" x14ac:dyDescent="0.2">
      <c r="A43" s="55" t="s">
        <v>1282</v>
      </c>
      <c r="R43" s="57"/>
    </row>
    <row r="44" spans="1:18" ht="15" x14ac:dyDescent="0.2">
      <c r="A44" s="44" t="s">
        <v>1332</v>
      </c>
    </row>
    <row r="45" spans="1:18" ht="15" x14ac:dyDescent="0.2">
      <c r="A45" s="46" t="s">
        <v>1291</v>
      </c>
      <c r="Q45" s="45"/>
    </row>
    <row r="46" spans="1:18" x14ac:dyDescent="0.2">
      <c r="B46" s="45"/>
    </row>
    <row r="47" spans="1:18" s="56" customFormat="1" ht="17" x14ac:dyDescent="0.2">
      <c r="A47" s="55" t="s">
        <v>1283</v>
      </c>
      <c r="R47" s="57"/>
    </row>
    <row r="48" spans="1:18" ht="15" x14ac:dyDescent="0.2">
      <c r="A48" s="44" t="s">
        <v>1328</v>
      </c>
    </row>
    <row r="49" spans="1:2" ht="15" x14ac:dyDescent="0.2">
      <c r="A49" s="46" t="s">
        <v>1295</v>
      </c>
    </row>
    <row r="50" spans="1:2" ht="15" x14ac:dyDescent="0.2">
      <c r="A50" s="46" t="s">
        <v>1315</v>
      </c>
    </row>
    <row r="51" spans="1:2" ht="15" x14ac:dyDescent="0.2">
      <c r="A51" s="46" t="s">
        <v>1329</v>
      </c>
    </row>
    <row r="53" spans="1:2" ht="17" x14ac:dyDescent="0.2">
      <c r="A53" s="55" t="s">
        <v>1335</v>
      </c>
      <c r="B53" s="43"/>
    </row>
    <row r="54" spans="1:2" ht="15" x14ac:dyDescent="0.2">
      <c r="A54" s="46" t="s">
        <v>1337</v>
      </c>
      <c r="B54" s="43"/>
    </row>
    <row r="55" spans="1:2" ht="15" x14ac:dyDescent="0.2">
      <c r="A55" s="46" t="s">
        <v>1336</v>
      </c>
      <c r="B55" s="45"/>
    </row>
    <row r="56" spans="1:2" x14ac:dyDescent="0.2">
      <c r="B56" s="45"/>
    </row>
    <row r="57" spans="1:2" x14ac:dyDescent="0.2">
      <c r="B57" s="45"/>
    </row>
    <row r="60" spans="1:2" x14ac:dyDescent="0.2">
      <c r="B60" s="52"/>
    </row>
    <row r="62" spans="1:2" x14ac:dyDescent="0.2">
      <c r="B62" s="43"/>
    </row>
    <row r="63" spans="1:2" x14ac:dyDescent="0.2">
      <c r="B63" s="45"/>
    </row>
    <row r="64" spans="1:2" x14ac:dyDescent="0.2">
      <c r="B64" s="50"/>
    </row>
    <row r="65" spans="2:2" x14ac:dyDescent="0.2">
      <c r="B65" s="50"/>
    </row>
    <row r="66" spans="2:2" x14ac:dyDescent="0.2">
      <c r="B66" s="50"/>
    </row>
    <row r="67" spans="2:2" x14ac:dyDescent="0.2">
      <c r="B67" s="43"/>
    </row>
    <row r="68" spans="2:2" x14ac:dyDescent="0.2">
      <c r="B68" s="43"/>
    </row>
    <row r="69" spans="2:2" x14ac:dyDescent="0.2">
      <c r="B69" s="45"/>
    </row>
    <row r="70" spans="2:2" x14ac:dyDescent="0.2">
      <c r="B70" s="45"/>
    </row>
    <row r="71" spans="2:2" x14ac:dyDescent="0.2">
      <c r="B71" s="45"/>
    </row>
    <row r="74" spans="2:2" x14ac:dyDescent="0.2">
      <c r="B74" s="52"/>
    </row>
    <row r="76" spans="2:2" x14ac:dyDescent="0.2">
      <c r="B76" s="43"/>
    </row>
    <row r="77" spans="2:2" x14ac:dyDescent="0.2">
      <c r="B77" s="45"/>
    </row>
    <row r="78" spans="2:2" x14ac:dyDescent="0.2">
      <c r="B78" s="50"/>
    </row>
    <row r="79" spans="2:2" x14ac:dyDescent="0.2">
      <c r="B79" s="50"/>
    </row>
    <row r="80" spans="2:2" x14ac:dyDescent="0.2">
      <c r="B80" s="50"/>
    </row>
    <row r="81" spans="2:2" x14ac:dyDescent="0.2">
      <c r="B81" s="43"/>
    </row>
    <row r="82" spans="2:2" x14ac:dyDescent="0.2">
      <c r="B82" s="43"/>
    </row>
    <row r="83" spans="2:2" x14ac:dyDescent="0.2">
      <c r="B83" s="45"/>
    </row>
    <row r="84" spans="2:2" x14ac:dyDescent="0.2">
      <c r="B84" s="45"/>
    </row>
    <row r="85" spans="2:2" x14ac:dyDescent="0.2">
      <c r="B85" s="45"/>
    </row>
    <row r="88" spans="2:2" x14ac:dyDescent="0.2">
      <c r="B88" s="52"/>
    </row>
  </sheetData>
  <hyperlinks>
    <hyperlink ref="A11" location="Employment!A1" display="Employed" xr:uid="{2CCDCF1A-1A6F-49C6-9710-FCB51104547B}"/>
    <hyperlink ref="A23" location="'Employment Outlook'!A1" display="Employment Outlook" xr:uid="{C7A69DE1-C975-4E33-B318-602635A8E782}"/>
    <hyperlink ref="A36" location="'Earnings &amp; Hours'!A1" display="Earnings and hours" xr:uid="{F5335F97-5D2E-4CD4-A760-1EEEEEDDF64F}"/>
    <hyperlink ref="A43" location="'Age Profile'!A1" display="Age profile" xr:uid="{33C9E4F8-951C-4AC7-974E-3D3356AA33CD}"/>
    <hyperlink ref="A47" location="'Educational Attainment'!A1" display="Educational attainment" xr:uid="{348B82DE-7B76-48D7-A04B-F19B4D4023C6}"/>
    <hyperlink ref="A32" location="'Employment by State'!A1" display="Employment by State" xr:uid="{FF2462A0-C255-4D26-B101-69E0EE93AEFF}"/>
    <hyperlink ref="A53" location="Industries!A1" display="Industires " xr:uid="{3B65F7A8-22B4-4D14-A18D-C2A4EF71B37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63AE-9A36-4EEB-8A18-581B957465D2}">
  <dimension ref="A1:J1245"/>
  <sheetViews>
    <sheetView zoomScale="150" zoomScaleNormal="150" workbookViewId="0">
      <pane xSplit="2" ySplit="9" topLeftCell="C10" activePane="bottomRight" state="frozen"/>
      <selection pane="topRight" activeCell="C1" sqref="C1"/>
      <selection pane="bottomLeft" activeCell="A13" sqref="A13"/>
      <selection pane="bottomRight" activeCell="G14" sqref="G14"/>
    </sheetView>
  </sheetViews>
  <sheetFormatPr baseColWidth="10" defaultColWidth="9.1640625" defaultRowHeight="15" x14ac:dyDescent="0.2"/>
  <cols>
    <col min="1" max="1" width="11.5" style="2" customWidth="1"/>
    <col min="2" max="2" width="41" style="2" bestFit="1" customWidth="1"/>
    <col min="3" max="3" width="1.1640625" style="2" customWidth="1"/>
    <col min="4" max="4" width="13.1640625" customWidth="1"/>
    <col min="5" max="10" width="13.6640625" style="2" customWidth="1"/>
    <col min="11" max="16384" width="9.1640625" style="28"/>
  </cols>
  <sheetData>
    <row r="1" spans="1:10" s="39" customFormat="1" ht="16" x14ac:dyDescent="0.2">
      <c r="A1" s="38" t="s">
        <v>1281</v>
      </c>
    </row>
    <row r="2" spans="1:10" s="35" customFormat="1" ht="11" x14ac:dyDescent="0.15">
      <c r="A2" s="36" t="s">
        <v>1323</v>
      </c>
    </row>
    <row r="3" spans="1:10" s="35" customFormat="1" ht="11" x14ac:dyDescent="0.15">
      <c r="A3" s="35" t="s">
        <v>1380</v>
      </c>
    </row>
    <row r="4" spans="1:10" s="35" customFormat="1" ht="11" x14ac:dyDescent="0.15">
      <c r="A4" s="35" t="s">
        <v>1372</v>
      </c>
    </row>
    <row r="5" spans="1:10" s="40" customFormat="1" ht="11" x14ac:dyDescent="0.15">
      <c r="A5" s="35" t="s">
        <v>1373</v>
      </c>
    </row>
    <row r="6" spans="1:10" x14ac:dyDescent="0.2">
      <c r="A6" s="37"/>
      <c r="B6" s="28"/>
      <c r="C6" s="28"/>
      <c r="E6" s="29"/>
      <c r="F6" s="28"/>
      <c r="G6" s="28"/>
      <c r="H6" s="28"/>
      <c r="I6" s="28"/>
      <c r="J6" s="28"/>
    </row>
    <row r="7" spans="1:10" ht="24" x14ac:dyDescent="0.15">
      <c r="A7" s="28"/>
      <c r="B7" s="30"/>
      <c r="C7" s="30"/>
      <c r="D7" s="100" t="s">
        <v>1314</v>
      </c>
      <c r="E7" s="136" t="s">
        <v>1276</v>
      </c>
      <c r="F7" s="137"/>
      <c r="G7" s="136" t="s">
        <v>1303</v>
      </c>
      <c r="H7" s="137"/>
      <c r="I7" s="138" t="s">
        <v>1302</v>
      </c>
      <c r="J7" s="137"/>
    </row>
    <row r="8" spans="1:10" s="31" customFormat="1" ht="14.25" customHeight="1" x14ac:dyDescent="0.2">
      <c r="B8" s="104"/>
      <c r="C8" s="104"/>
      <c r="D8" s="101">
        <v>44774</v>
      </c>
      <c r="E8" s="103">
        <v>2011</v>
      </c>
      <c r="F8" s="99">
        <v>2016</v>
      </c>
      <c r="G8" s="103" t="s">
        <v>15</v>
      </c>
      <c r="H8" s="99" t="s">
        <v>16</v>
      </c>
      <c r="I8" s="25" t="s">
        <v>17</v>
      </c>
      <c r="J8" s="99" t="s">
        <v>18</v>
      </c>
    </row>
    <row r="9" spans="1:10" s="32" customFormat="1" ht="12" x14ac:dyDescent="0.15">
      <c r="A9" s="98" t="s">
        <v>35</v>
      </c>
      <c r="B9" s="105" t="s">
        <v>36</v>
      </c>
      <c r="C9" s="116"/>
      <c r="D9" s="102" t="s">
        <v>37</v>
      </c>
      <c r="E9" s="94" t="s">
        <v>37</v>
      </c>
      <c r="F9" s="96" t="s">
        <v>37</v>
      </c>
      <c r="G9" s="94" t="s">
        <v>38</v>
      </c>
      <c r="H9" s="96" t="s">
        <v>38</v>
      </c>
      <c r="I9" s="95" t="s">
        <v>38</v>
      </c>
      <c r="J9" s="96" t="s">
        <v>38</v>
      </c>
    </row>
    <row r="10" spans="1:10" ht="11" x14ac:dyDescent="0.15">
      <c r="A10" s="10">
        <v>1111</v>
      </c>
      <c r="B10" s="11" t="s">
        <v>40</v>
      </c>
      <c r="C10" s="11" t="e">
        <f>VLOOKUP(B10,#REF!,2,0)</f>
        <v>#REF!</v>
      </c>
      <c r="D10" s="83">
        <v>75000</v>
      </c>
      <c r="E10" s="13"/>
      <c r="F10" s="13"/>
      <c r="G10" s="14">
        <v>79</v>
      </c>
      <c r="H10" s="14">
        <v>21</v>
      </c>
      <c r="I10" s="14">
        <v>88</v>
      </c>
      <c r="J10" s="14">
        <v>12</v>
      </c>
    </row>
    <row r="11" spans="1:10" ht="11" x14ac:dyDescent="0.15">
      <c r="A11" s="21">
        <v>1112</v>
      </c>
      <c r="B11" s="22" t="s">
        <v>41</v>
      </c>
      <c r="C11" s="11" t="e">
        <f>VLOOKUP(B11,#REF!,2,0)</f>
        <v>#REF!</v>
      </c>
      <c r="D11" s="83">
        <v>67400</v>
      </c>
      <c r="E11" s="13"/>
      <c r="F11" s="13"/>
      <c r="G11" s="14">
        <v>71</v>
      </c>
      <c r="H11" s="14">
        <v>29</v>
      </c>
      <c r="I11" s="14">
        <v>89</v>
      </c>
      <c r="J11" s="14">
        <v>11</v>
      </c>
    </row>
    <row r="12" spans="1:10" ht="11" x14ac:dyDescent="0.15">
      <c r="A12" s="21">
        <v>1113</v>
      </c>
      <c r="B12" s="22" t="s">
        <v>42</v>
      </c>
      <c r="C12" s="11" t="e">
        <f>VLOOKUP(B12,#REF!,2,0)</f>
        <v>#REF!</v>
      </c>
      <c r="D12" s="83">
        <v>5700</v>
      </c>
      <c r="E12" s="13"/>
      <c r="F12" s="13"/>
      <c r="G12" s="14">
        <v>59</v>
      </c>
      <c r="H12" s="14">
        <v>41</v>
      </c>
      <c r="I12" s="14">
        <v>74</v>
      </c>
      <c r="J12" s="14">
        <v>27</v>
      </c>
    </row>
    <row r="13" spans="1:10" ht="11" x14ac:dyDescent="0.15">
      <c r="A13" s="21">
        <v>1211</v>
      </c>
      <c r="B13" s="22" t="s">
        <v>43</v>
      </c>
      <c r="C13" s="11" t="e">
        <f>VLOOKUP(B13,#REF!,2,0)</f>
        <v>#REF!</v>
      </c>
      <c r="D13" s="83">
        <v>2200</v>
      </c>
      <c r="E13" s="13"/>
      <c r="F13" s="13"/>
      <c r="G13" s="14">
        <v>85</v>
      </c>
      <c r="H13" s="14">
        <v>15</v>
      </c>
      <c r="I13" s="14">
        <v>79</v>
      </c>
      <c r="J13" s="14">
        <v>21</v>
      </c>
    </row>
    <row r="14" spans="1:10" ht="11" x14ac:dyDescent="0.15">
      <c r="A14" s="21">
        <v>1212</v>
      </c>
      <c r="B14" s="22" t="s">
        <v>44</v>
      </c>
      <c r="C14" s="11" t="e">
        <f>VLOOKUP(B14,#REF!,2,0)</f>
        <v>#REF!</v>
      </c>
      <c r="D14" s="83">
        <v>37800</v>
      </c>
      <c r="E14" s="13"/>
      <c r="F14" s="13"/>
      <c r="G14" s="14">
        <v>75</v>
      </c>
      <c r="H14" s="14">
        <v>25</v>
      </c>
      <c r="I14" s="14">
        <v>78</v>
      </c>
      <c r="J14" s="14">
        <v>22</v>
      </c>
    </row>
    <row r="15" spans="1:10" ht="11" x14ac:dyDescent="0.15">
      <c r="A15" s="21">
        <v>1213</v>
      </c>
      <c r="B15" s="22" t="s">
        <v>45</v>
      </c>
      <c r="C15" s="11" t="e">
        <f>VLOOKUP(B15,#REF!,2,0)</f>
        <v>#REF!</v>
      </c>
      <c r="D15" s="83">
        <v>86300</v>
      </c>
      <c r="E15" s="13"/>
      <c r="F15" s="13"/>
      <c r="G15" s="14">
        <v>69</v>
      </c>
      <c r="H15" s="14">
        <v>32</v>
      </c>
      <c r="I15" s="14">
        <v>77</v>
      </c>
      <c r="J15" s="14">
        <v>23</v>
      </c>
    </row>
    <row r="16" spans="1:10" ht="11" x14ac:dyDescent="0.15">
      <c r="A16" s="21">
        <v>1214</v>
      </c>
      <c r="B16" s="22" t="s">
        <v>46</v>
      </c>
      <c r="C16" s="11" t="e">
        <f>VLOOKUP(B16,#REF!,2,0)</f>
        <v>#REF!</v>
      </c>
      <c r="D16" s="83">
        <v>27600</v>
      </c>
      <c r="E16" s="13"/>
      <c r="F16" s="13"/>
      <c r="G16" s="14">
        <v>75</v>
      </c>
      <c r="H16" s="14">
        <v>25</v>
      </c>
      <c r="I16" s="14">
        <v>84</v>
      </c>
      <c r="J16" s="14">
        <v>16</v>
      </c>
    </row>
    <row r="17" spans="1:10" ht="11" x14ac:dyDescent="0.15">
      <c r="A17" s="21">
        <v>1311</v>
      </c>
      <c r="B17" s="22" t="s">
        <v>47</v>
      </c>
      <c r="C17" s="11" t="e">
        <f>VLOOKUP(B17,#REF!,2,0)</f>
        <v>#REF!</v>
      </c>
      <c r="D17" s="83">
        <v>176300</v>
      </c>
      <c r="E17" s="13"/>
      <c r="F17" s="13"/>
      <c r="G17" s="14">
        <v>59</v>
      </c>
      <c r="H17" s="14">
        <v>41</v>
      </c>
      <c r="I17" s="14">
        <v>89</v>
      </c>
      <c r="J17" s="14">
        <v>11</v>
      </c>
    </row>
    <row r="18" spans="1:10" ht="11" x14ac:dyDescent="0.15">
      <c r="A18" s="21">
        <v>1321</v>
      </c>
      <c r="B18" s="22" t="s">
        <v>48</v>
      </c>
      <c r="C18" s="11" t="e">
        <f>VLOOKUP(B18,#REF!,2,0)</f>
        <v>#REF!</v>
      </c>
      <c r="D18" s="83">
        <v>18300</v>
      </c>
      <c r="E18" s="13"/>
      <c r="F18" s="13"/>
      <c r="G18" s="14">
        <v>38</v>
      </c>
      <c r="H18" s="14">
        <v>62</v>
      </c>
      <c r="I18" s="14">
        <v>87</v>
      </c>
      <c r="J18" s="14">
        <v>14</v>
      </c>
    </row>
    <row r="19" spans="1:10" ht="11" x14ac:dyDescent="0.15">
      <c r="A19" s="21">
        <v>1322</v>
      </c>
      <c r="B19" s="22" t="s">
        <v>49</v>
      </c>
      <c r="C19" s="11" t="e">
        <f>VLOOKUP(B19,#REF!,2,0)</f>
        <v>#REF!</v>
      </c>
      <c r="D19" s="83">
        <v>72600</v>
      </c>
      <c r="E19" s="13"/>
      <c r="F19" s="13"/>
      <c r="G19" s="14">
        <v>54</v>
      </c>
      <c r="H19" s="14">
        <v>46</v>
      </c>
      <c r="I19" s="14">
        <v>86</v>
      </c>
      <c r="J19" s="14">
        <v>14</v>
      </c>
    </row>
    <row r="20" spans="1:10" ht="11" x14ac:dyDescent="0.15">
      <c r="A20" s="21">
        <v>1323</v>
      </c>
      <c r="B20" s="22" t="s">
        <v>50</v>
      </c>
      <c r="C20" s="11" t="e">
        <f>VLOOKUP(B20,#REF!,2,0)</f>
        <v>#REF!</v>
      </c>
      <c r="D20" s="83">
        <v>95000</v>
      </c>
      <c r="E20" s="13"/>
      <c r="F20" s="13"/>
      <c r="G20" s="14">
        <v>43</v>
      </c>
      <c r="H20" s="14">
        <v>57</v>
      </c>
      <c r="I20" s="14">
        <v>87</v>
      </c>
      <c r="J20" s="14">
        <v>13</v>
      </c>
    </row>
    <row r="21" spans="1:10" ht="11" x14ac:dyDescent="0.15">
      <c r="A21" s="21">
        <v>1324</v>
      </c>
      <c r="B21" s="22" t="s">
        <v>51</v>
      </c>
      <c r="C21" s="11" t="e">
        <f>VLOOKUP(B21,#REF!,2,0)</f>
        <v>#REF!</v>
      </c>
      <c r="D21" s="83">
        <v>30400</v>
      </c>
      <c r="E21" s="13"/>
      <c r="F21" s="13"/>
      <c r="G21" s="14">
        <v>44</v>
      </c>
      <c r="H21" s="14">
        <v>56</v>
      </c>
      <c r="I21" s="14">
        <v>86</v>
      </c>
      <c r="J21" s="14">
        <v>14</v>
      </c>
    </row>
    <row r="22" spans="1:10" ht="11" x14ac:dyDescent="0.15">
      <c r="A22" s="21">
        <v>1325</v>
      </c>
      <c r="B22" s="22" t="s">
        <v>52</v>
      </c>
      <c r="C22" s="11" t="e">
        <f>VLOOKUP(B22,#REF!,2,0)</f>
        <v>#REF!</v>
      </c>
      <c r="D22" s="83">
        <v>18400</v>
      </c>
      <c r="E22" s="13"/>
      <c r="F22" s="13"/>
      <c r="G22" s="14">
        <v>54</v>
      </c>
      <c r="H22" s="14">
        <v>46</v>
      </c>
      <c r="I22" s="14">
        <v>86</v>
      </c>
      <c r="J22" s="14">
        <v>14</v>
      </c>
    </row>
    <row r="23" spans="1:10" ht="11" x14ac:dyDescent="0.15">
      <c r="A23" s="21">
        <v>1331</v>
      </c>
      <c r="B23" s="22" t="s">
        <v>53</v>
      </c>
      <c r="C23" s="11" t="e">
        <f>VLOOKUP(B23,#REF!,2,0)</f>
        <v>#REF!</v>
      </c>
      <c r="D23" s="83">
        <v>123300</v>
      </c>
      <c r="E23" s="13"/>
      <c r="F23" s="13"/>
      <c r="G23" s="14">
        <v>93</v>
      </c>
      <c r="H23" s="14">
        <v>7</v>
      </c>
      <c r="I23" s="14">
        <v>89</v>
      </c>
      <c r="J23" s="14">
        <v>12</v>
      </c>
    </row>
    <row r="24" spans="1:10" ht="11" x14ac:dyDescent="0.15">
      <c r="A24" s="21">
        <v>1332</v>
      </c>
      <c r="B24" s="22" t="s">
        <v>54</v>
      </c>
      <c r="C24" s="11" t="e">
        <f>VLOOKUP(B24,#REF!,2,0)</f>
        <v>#REF!</v>
      </c>
      <c r="D24" s="83">
        <v>34700</v>
      </c>
      <c r="E24" s="13"/>
      <c r="F24" s="13"/>
      <c r="G24" s="14">
        <v>91</v>
      </c>
      <c r="H24" s="14">
        <v>9</v>
      </c>
      <c r="I24" s="14">
        <v>94</v>
      </c>
      <c r="J24" s="14">
        <v>6</v>
      </c>
    </row>
    <row r="25" spans="1:10" ht="11" x14ac:dyDescent="0.15">
      <c r="A25" s="21">
        <v>1333</v>
      </c>
      <c r="B25" s="22" t="s">
        <v>55</v>
      </c>
      <c r="C25" s="11" t="e">
        <f>VLOOKUP(B25,#REF!,2,0)</f>
        <v>#REF!</v>
      </c>
      <c r="D25" s="83">
        <v>17800</v>
      </c>
      <c r="E25" s="13"/>
      <c r="F25" s="13"/>
      <c r="G25" s="14">
        <v>75</v>
      </c>
      <c r="H25" s="14">
        <v>25</v>
      </c>
      <c r="I25" s="14">
        <v>81</v>
      </c>
      <c r="J25" s="14">
        <v>20</v>
      </c>
    </row>
    <row r="26" spans="1:10" ht="11" x14ac:dyDescent="0.15">
      <c r="A26" s="21">
        <v>1334</v>
      </c>
      <c r="B26" s="22" t="s">
        <v>56</v>
      </c>
      <c r="C26" s="11" t="e">
        <f>VLOOKUP(B26,#REF!,2,0)</f>
        <v>#REF!</v>
      </c>
      <c r="D26" s="83">
        <v>28800</v>
      </c>
      <c r="E26" s="13"/>
      <c r="F26" s="13"/>
      <c r="G26" s="14">
        <v>76</v>
      </c>
      <c r="H26" s="14">
        <v>24</v>
      </c>
      <c r="I26" s="14">
        <v>79</v>
      </c>
      <c r="J26" s="14">
        <v>21</v>
      </c>
    </row>
    <row r="27" spans="1:10" ht="11" x14ac:dyDescent="0.15">
      <c r="A27" s="21">
        <v>1335</v>
      </c>
      <c r="B27" s="22" t="s">
        <v>57</v>
      </c>
      <c r="C27" s="11" t="e">
        <f>VLOOKUP(B27,#REF!,2,0)</f>
        <v>#REF!</v>
      </c>
      <c r="D27" s="83">
        <v>54800</v>
      </c>
      <c r="E27" s="13"/>
      <c r="F27" s="13"/>
      <c r="G27" s="14">
        <v>84</v>
      </c>
      <c r="H27" s="14">
        <v>16</v>
      </c>
      <c r="I27" s="14">
        <v>94</v>
      </c>
      <c r="J27" s="14">
        <v>6</v>
      </c>
    </row>
    <row r="28" spans="1:10" ht="11" x14ac:dyDescent="0.15">
      <c r="A28" s="21">
        <v>1336</v>
      </c>
      <c r="B28" s="22" t="s">
        <v>58</v>
      </c>
      <c r="C28" s="11" t="e">
        <f>VLOOKUP(B28,#REF!,2,0)</f>
        <v>#REF!</v>
      </c>
      <c r="D28" s="83">
        <v>53700</v>
      </c>
      <c r="E28" s="13"/>
      <c r="F28" s="13"/>
      <c r="G28" s="14">
        <v>78</v>
      </c>
      <c r="H28" s="14">
        <v>22</v>
      </c>
      <c r="I28" s="14">
        <v>94</v>
      </c>
      <c r="J28" s="14">
        <v>6</v>
      </c>
    </row>
    <row r="29" spans="1:10" ht="11" x14ac:dyDescent="0.15">
      <c r="A29" s="21">
        <v>1341</v>
      </c>
      <c r="B29" s="22" t="s">
        <v>59</v>
      </c>
      <c r="C29" s="11" t="e">
        <f>VLOOKUP(B29,#REF!,2,0)</f>
        <v>#REF!</v>
      </c>
      <c r="D29" s="83">
        <v>24500</v>
      </c>
      <c r="E29" s="13"/>
      <c r="F29" s="13"/>
      <c r="G29" s="14">
        <v>8</v>
      </c>
      <c r="H29" s="14">
        <v>92</v>
      </c>
      <c r="I29" s="14">
        <v>71</v>
      </c>
      <c r="J29" s="14">
        <v>29</v>
      </c>
    </row>
    <row r="30" spans="1:10" ht="11" x14ac:dyDescent="0.15">
      <c r="A30" s="21">
        <v>1342</v>
      </c>
      <c r="B30" s="22" t="s">
        <v>60</v>
      </c>
      <c r="C30" s="11" t="e">
        <f>VLOOKUP(B30,#REF!,2,0)</f>
        <v>#REF!</v>
      </c>
      <c r="D30" s="83">
        <v>40300</v>
      </c>
      <c r="E30" s="13"/>
      <c r="F30" s="13"/>
      <c r="G30" s="14">
        <v>26</v>
      </c>
      <c r="H30" s="14">
        <v>74</v>
      </c>
      <c r="I30" s="14">
        <v>85</v>
      </c>
      <c r="J30" s="14">
        <v>16</v>
      </c>
    </row>
    <row r="31" spans="1:10" ht="11" x14ac:dyDescent="0.15">
      <c r="A31" s="21">
        <v>1343</v>
      </c>
      <c r="B31" s="22" t="s">
        <v>61</v>
      </c>
      <c r="C31" s="11" t="e">
        <f>VLOOKUP(B31,#REF!,2,0)</f>
        <v>#REF!</v>
      </c>
      <c r="D31" s="83">
        <v>27200</v>
      </c>
      <c r="E31" s="13"/>
      <c r="F31" s="13"/>
      <c r="G31" s="14">
        <v>40</v>
      </c>
      <c r="H31" s="14">
        <v>60</v>
      </c>
      <c r="I31" s="14">
        <v>96</v>
      </c>
      <c r="J31" s="14">
        <v>4</v>
      </c>
    </row>
    <row r="32" spans="1:10" ht="11" x14ac:dyDescent="0.15">
      <c r="A32" s="21">
        <v>1344</v>
      </c>
      <c r="B32" s="22" t="s">
        <v>62</v>
      </c>
      <c r="C32" s="11" t="e">
        <f>VLOOKUP(B32,#REF!,2,0)</f>
        <v>#REF!</v>
      </c>
      <c r="D32" s="83">
        <v>12000</v>
      </c>
      <c r="E32" s="13"/>
      <c r="F32" s="13"/>
      <c r="G32" s="14">
        <v>39</v>
      </c>
      <c r="H32" s="14">
        <v>61</v>
      </c>
      <c r="I32" s="14">
        <v>85</v>
      </c>
      <c r="J32" s="14">
        <v>15</v>
      </c>
    </row>
    <row r="33" spans="1:10" ht="11" x14ac:dyDescent="0.15">
      <c r="A33" s="21">
        <v>1351</v>
      </c>
      <c r="B33" s="22" t="s">
        <v>63</v>
      </c>
      <c r="C33" s="11" t="e">
        <f>VLOOKUP(B33,#REF!,2,0)</f>
        <v>#REF!</v>
      </c>
      <c r="D33" s="83">
        <v>93200</v>
      </c>
      <c r="E33" s="13"/>
      <c r="F33" s="13"/>
      <c r="G33" s="14">
        <v>79</v>
      </c>
      <c r="H33" s="14">
        <v>21</v>
      </c>
      <c r="I33" s="14">
        <v>94</v>
      </c>
      <c r="J33" s="14">
        <v>6</v>
      </c>
    </row>
    <row r="34" spans="1:10" ht="11" x14ac:dyDescent="0.15">
      <c r="A34" s="21">
        <v>1391</v>
      </c>
      <c r="B34" s="22" t="s">
        <v>64</v>
      </c>
      <c r="C34" s="11" t="e">
        <f>VLOOKUP(B34,#REF!,2,0)</f>
        <v>#REF!</v>
      </c>
      <c r="D34" s="83">
        <v>3300</v>
      </c>
      <c r="E34" s="13"/>
      <c r="F34" s="13"/>
      <c r="G34" s="14">
        <v>85</v>
      </c>
      <c r="H34" s="14">
        <v>15</v>
      </c>
      <c r="I34" s="14">
        <v>93</v>
      </c>
      <c r="J34" s="14">
        <v>7</v>
      </c>
    </row>
    <row r="35" spans="1:10" ht="11" x14ac:dyDescent="0.15">
      <c r="A35" s="21">
        <v>1392</v>
      </c>
      <c r="B35" s="22" t="s">
        <v>65</v>
      </c>
      <c r="C35" s="11" t="e">
        <f>VLOOKUP(B35,#REF!,2,0)</f>
        <v>#REF!</v>
      </c>
      <c r="D35" s="13"/>
      <c r="E35" s="12">
        <v>2900</v>
      </c>
      <c r="F35" s="14">
        <v>4000</v>
      </c>
      <c r="G35" s="14">
        <v>85</v>
      </c>
      <c r="H35" s="14">
        <v>15</v>
      </c>
      <c r="I35" s="14">
        <v>93</v>
      </c>
      <c r="J35" s="14">
        <v>7</v>
      </c>
    </row>
    <row r="36" spans="1:10" ht="11" x14ac:dyDescent="0.15">
      <c r="A36" s="21">
        <v>1399</v>
      </c>
      <c r="B36" s="22" t="s">
        <v>66</v>
      </c>
      <c r="C36" s="11" t="e">
        <f>VLOOKUP(B36,#REF!,2,0)</f>
        <v>#REF!</v>
      </c>
      <c r="D36" s="83">
        <v>69600</v>
      </c>
      <c r="E36" s="13"/>
      <c r="F36" s="13"/>
      <c r="G36" s="14">
        <v>60</v>
      </c>
      <c r="H36" s="14">
        <v>40</v>
      </c>
      <c r="I36" s="14">
        <v>88</v>
      </c>
      <c r="J36" s="14">
        <v>12</v>
      </c>
    </row>
    <row r="37" spans="1:10" ht="11" x14ac:dyDescent="0.15">
      <c r="A37" s="21">
        <v>1411</v>
      </c>
      <c r="B37" s="22" t="s">
        <v>67</v>
      </c>
      <c r="C37" s="11" t="e">
        <f>VLOOKUP(B37,#REF!,2,0)</f>
        <v>#REF!</v>
      </c>
      <c r="D37" s="83">
        <v>63100</v>
      </c>
      <c r="E37" s="13"/>
      <c r="F37" s="13"/>
      <c r="G37" s="14">
        <v>47</v>
      </c>
      <c r="H37" s="14">
        <v>54</v>
      </c>
      <c r="I37" s="14">
        <v>76</v>
      </c>
      <c r="J37" s="14">
        <v>24</v>
      </c>
    </row>
    <row r="38" spans="1:10" ht="11" x14ac:dyDescent="0.15">
      <c r="A38" s="21">
        <v>1412</v>
      </c>
      <c r="B38" s="22" t="s">
        <v>68</v>
      </c>
      <c r="C38" s="11" t="e">
        <f>VLOOKUP(B38,#REF!,2,0)</f>
        <v>#REF!</v>
      </c>
      <c r="D38" s="83">
        <v>6400</v>
      </c>
      <c r="E38" s="13"/>
      <c r="F38" s="13"/>
      <c r="G38" s="14">
        <v>52</v>
      </c>
      <c r="H38" s="14">
        <v>48</v>
      </c>
      <c r="I38" s="14">
        <v>84</v>
      </c>
      <c r="J38" s="14">
        <v>16</v>
      </c>
    </row>
    <row r="39" spans="1:10" ht="11" x14ac:dyDescent="0.15">
      <c r="A39" s="21">
        <v>1413</v>
      </c>
      <c r="B39" s="22" t="s">
        <v>69</v>
      </c>
      <c r="C39" s="11" t="e">
        <f>VLOOKUP(B39,#REF!,2,0)</f>
        <v>#REF!</v>
      </c>
      <c r="D39" s="83">
        <v>21700</v>
      </c>
      <c r="E39" s="13"/>
      <c r="F39" s="13"/>
      <c r="G39" s="14">
        <v>57</v>
      </c>
      <c r="H39" s="14">
        <v>43</v>
      </c>
      <c r="I39" s="14">
        <v>87</v>
      </c>
      <c r="J39" s="14">
        <v>13</v>
      </c>
    </row>
    <row r="40" spans="1:10" ht="11" x14ac:dyDescent="0.15">
      <c r="A40" s="21">
        <v>1414</v>
      </c>
      <c r="B40" s="22" t="s">
        <v>70</v>
      </c>
      <c r="C40" s="11" t="e">
        <f>VLOOKUP(B40,#REF!,2,0)</f>
        <v>#REF!</v>
      </c>
      <c r="D40" s="83">
        <v>7900</v>
      </c>
      <c r="E40" s="13"/>
      <c r="F40" s="13"/>
      <c r="G40" s="14">
        <v>57</v>
      </c>
      <c r="H40" s="14">
        <v>43</v>
      </c>
      <c r="I40" s="14">
        <v>83</v>
      </c>
      <c r="J40" s="14">
        <v>17</v>
      </c>
    </row>
    <row r="41" spans="1:10" ht="11" x14ac:dyDescent="0.15">
      <c r="A41" s="21">
        <v>1419</v>
      </c>
      <c r="B41" s="22" t="s">
        <v>71</v>
      </c>
      <c r="C41" s="11" t="e">
        <f>VLOOKUP(B41,#REF!,2,0)</f>
        <v>#REF!</v>
      </c>
      <c r="D41" s="83">
        <v>8300</v>
      </c>
      <c r="E41" s="13"/>
      <c r="F41" s="13"/>
      <c r="G41" s="14">
        <v>40</v>
      </c>
      <c r="H41" s="14">
        <v>60</v>
      </c>
      <c r="I41" s="14">
        <v>65</v>
      </c>
      <c r="J41" s="14">
        <v>35</v>
      </c>
    </row>
    <row r="42" spans="1:10" ht="11" x14ac:dyDescent="0.15">
      <c r="A42" s="21">
        <v>1421</v>
      </c>
      <c r="B42" s="22" t="s">
        <v>72</v>
      </c>
      <c r="C42" s="11" t="e">
        <f>VLOOKUP(B42,#REF!,2,0)</f>
        <v>#REF!</v>
      </c>
      <c r="D42" s="83">
        <v>245800</v>
      </c>
      <c r="E42" s="13"/>
      <c r="F42" s="13"/>
      <c r="G42" s="14">
        <v>51</v>
      </c>
      <c r="H42" s="14">
        <v>50</v>
      </c>
      <c r="I42" s="14">
        <v>82</v>
      </c>
      <c r="J42" s="14">
        <v>19</v>
      </c>
    </row>
    <row r="43" spans="1:10" ht="11" x14ac:dyDescent="0.15">
      <c r="A43" s="21">
        <v>1491</v>
      </c>
      <c r="B43" s="22" t="s">
        <v>73</v>
      </c>
      <c r="C43" s="11" t="e">
        <f>VLOOKUP(B43,#REF!,2,0)</f>
        <v>#REF!</v>
      </c>
      <c r="D43" s="83">
        <v>18700</v>
      </c>
      <c r="E43" s="13"/>
      <c r="F43" s="13"/>
      <c r="G43" s="14">
        <v>56</v>
      </c>
      <c r="H43" s="14">
        <v>44</v>
      </c>
      <c r="I43" s="14">
        <v>72</v>
      </c>
      <c r="J43" s="14">
        <v>28</v>
      </c>
    </row>
    <row r="44" spans="1:10" ht="11" x14ac:dyDescent="0.15">
      <c r="A44" s="21">
        <v>1492</v>
      </c>
      <c r="B44" s="22" t="s">
        <v>74</v>
      </c>
      <c r="C44" s="11" t="e">
        <f>VLOOKUP(B44,#REF!,2,0)</f>
        <v>#REF!</v>
      </c>
      <c r="D44" s="83">
        <v>38800</v>
      </c>
      <c r="E44" s="13"/>
      <c r="F44" s="13"/>
      <c r="G44" s="14">
        <v>56</v>
      </c>
      <c r="H44" s="14">
        <v>44</v>
      </c>
      <c r="I44" s="14">
        <v>90</v>
      </c>
      <c r="J44" s="14">
        <v>10</v>
      </c>
    </row>
    <row r="45" spans="1:10" ht="11" x14ac:dyDescent="0.15">
      <c r="A45" s="21">
        <v>1493</v>
      </c>
      <c r="B45" s="22" t="s">
        <v>75</v>
      </c>
      <c r="C45" s="11" t="e">
        <f>VLOOKUP(B45,#REF!,2,0)</f>
        <v>#REF!</v>
      </c>
      <c r="D45" s="83">
        <v>27100</v>
      </c>
      <c r="E45" s="13"/>
      <c r="F45" s="13"/>
      <c r="G45" s="14">
        <v>25</v>
      </c>
      <c r="H45" s="14">
        <v>75</v>
      </c>
      <c r="I45" s="14">
        <v>71</v>
      </c>
      <c r="J45" s="14">
        <v>29</v>
      </c>
    </row>
    <row r="46" spans="1:10" ht="11" x14ac:dyDescent="0.15">
      <c r="A46" s="21">
        <v>1494</v>
      </c>
      <c r="B46" s="22" t="s">
        <v>76</v>
      </c>
      <c r="C46" s="11" t="e">
        <f>VLOOKUP(B46,#REF!,2,0)</f>
        <v>#REF!</v>
      </c>
      <c r="D46" s="83">
        <v>19500</v>
      </c>
      <c r="E46" s="13"/>
      <c r="F46" s="13"/>
      <c r="G46" s="14">
        <v>82</v>
      </c>
      <c r="H46" s="14">
        <v>18</v>
      </c>
      <c r="I46" s="14">
        <v>86</v>
      </c>
      <c r="J46" s="14">
        <v>14</v>
      </c>
    </row>
    <row r="47" spans="1:10" ht="11" x14ac:dyDescent="0.15">
      <c r="A47" s="21">
        <v>1499</v>
      </c>
      <c r="B47" s="22" t="s">
        <v>77</v>
      </c>
      <c r="C47" s="11" t="e">
        <f>VLOOKUP(B47,#REF!,2,0)</f>
        <v>#REF!</v>
      </c>
      <c r="D47" s="83">
        <v>79900</v>
      </c>
      <c r="E47" s="13"/>
      <c r="F47" s="13"/>
      <c r="G47" s="14">
        <v>67</v>
      </c>
      <c r="H47" s="14">
        <v>33</v>
      </c>
      <c r="I47" s="14">
        <v>85</v>
      </c>
      <c r="J47" s="14">
        <v>15</v>
      </c>
    </row>
    <row r="48" spans="1:10" ht="11" x14ac:dyDescent="0.15">
      <c r="A48" s="21">
        <v>2111</v>
      </c>
      <c r="B48" s="22" t="s">
        <v>78</v>
      </c>
      <c r="C48" s="11" t="e">
        <f>VLOOKUP(B48,#REF!,2,0)</f>
        <v>#REF!</v>
      </c>
      <c r="D48" s="83">
        <v>3900</v>
      </c>
      <c r="E48" s="13"/>
      <c r="F48" s="13"/>
      <c r="G48" s="14">
        <v>50</v>
      </c>
      <c r="H48" s="14">
        <v>50</v>
      </c>
      <c r="I48" s="14">
        <v>32</v>
      </c>
      <c r="J48" s="14">
        <v>68</v>
      </c>
    </row>
    <row r="49" spans="1:10" ht="11" x14ac:dyDescent="0.15">
      <c r="A49" s="21">
        <v>2112</v>
      </c>
      <c r="B49" s="22" t="s">
        <v>79</v>
      </c>
      <c r="C49" s="11" t="e">
        <f>VLOOKUP(B49,#REF!,2,0)</f>
        <v>#REF!</v>
      </c>
      <c r="D49" s="83">
        <v>8500</v>
      </c>
      <c r="E49" s="13"/>
      <c r="F49" s="13"/>
      <c r="G49" s="14">
        <v>71</v>
      </c>
      <c r="H49" s="14">
        <v>29</v>
      </c>
      <c r="I49" s="14">
        <v>33</v>
      </c>
      <c r="J49" s="14">
        <v>67</v>
      </c>
    </row>
    <row r="50" spans="1:10" ht="11" x14ac:dyDescent="0.15">
      <c r="A50" s="21">
        <v>2113</v>
      </c>
      <c r="B50" s="22" t="s">
        <v>80</v>
      </c>
      <c r="C50" s="11" t="e">
        <f>VLOOKUP(B50,#REF!,2,0)</f>
        <v>#REF!</v>
      </c>
      <c r="D50" s="83">
        <v>14500</v>
      </c>
      <c r="E50" s="13"/>
      <c r="F50" s="13"/>
      <c r="G50" s="14">
        <v>51</v>
      </c>
      <c r="H50" s="14">
        <v>49</v>
      </c>
      <c r="I50" s="14">
        <v>48</v>
      </c>
      <c r="J50" s="14">
        <v>52</v>
      </c>
    </row>
    <row r="51" spans="1:10" ht="11" x14ac:dyDescent="0.15">
      <c r="A51" s="21">
        <v>2114</v>
      </c>
      <c r="B51" s="22" t="s">
        <v>81</v>
      </c>
      <c r="C51" s="11" t="e">
        <f>VLOOKUP(B51,#REF!,2,0)</f>
        <v>#REF!</v>
      </c>
      <c r="D51" s="83">
        <v>7200</v>
      </c>
      <c r="E51" s="13"/>
      <c r="F51" s="13"/>
      <c r="G51" s="14">
        <v>43</v>
      </c>
      <c r="H51" s="14">
        <v>57</v>
      </c>
      <c r="I51" s="14">
        <v>49</v>
      </c>
      <c r="J51" s="14">
        <v>51</v>
      </c>
    </row>
    <row r="52" spans="1:10" ht="11" x14ac:dyDescent="0.15">
      <c r="A52" s="21">
        <v>2121</v>
      </c>
      <c r="B52" s="22" t="s">
        <v>82</v>
      </c>
      <c r="C52" s="11" t="e">
        <f>VLOOKUP(B52,#REF!,2,0)</f>
        <v>#REF!</v>
      </c>
      <c r="D52" s="83">
        <v>13000</v>
      </c>
      <c r="E52" s="13"/>
      <c r="F52" s="13"/>
      <c r="G52" s="14">
        <v>57</v>
      </c>
      <c r="H52" s="14">
        <v>43</v>
      </c>
      <c r="I52" s="14">
        <v>76</v>
      </c>
      <c r="J52" s="14">
        <v>24</v>
      </c>
    </row>
    <row r="53" spans="1:10" ht="11" x14ac:dyDescent="0.15">
      <c r="A53" s="21">
        <v>2122</v>
      </c>
      <c r="B53" s="22" t="s">
        <v>83</v>
      </c>
      <c r="C53" s="11" t="e">
        <f>VLOOKUP(B53,#REF!,2,0)</f>
        <v>#REF!</v>
      </c>
      <c r="D53" s="83">
        <v>4900</v>
      </c>
      <c r="E53" s="13"/>
      <c r="F53" s="13"/>
      <c r="G53" s="14">
        <v>33</v>
      </c>
      <c r="H53" s="14">
        <v>67</v>
      </c>
      <c r="I53" s="14">
        <v>51</v>
      </c>
      <c r="J53" s="14">
        <v>49</v>
      </c>
    </row>
    <row r="54" spans="1:10" ht="11" x14ac:dyDescent="0.15">
      <c r="A54" s="21">
        <v>2123</v>
      </c>
      <c r="B54" s="22" t="s">
        <v>84</v>
      </c>
      <c r="C54" s="11" t="e">
        <f>VLOOKUP(B54,#REF!,2,0)</f>
        <v>#REF!</v>
      </c>
      <c r="D54" s="83">
        <v>13700</v>
      </c>
      <c r="E54" s="13"/>
      <c r="F54" s="13"/>
      <c r="G54" s="14">
        <v>71</v>
      </c>
      <c r="H54" s="14">
        <v>29</v>
      </c>
      <c r="I54" s="14">
        <v>76</v>
      </c>
      <c r="J54" s="14">
        <v>24</v>
      </c>
    </row>
    <row r="55" spans="1:10" ht="11" x14ac:dyDescent="0.15">
      <c r="A55" s="21">
        <v>2124</v>
      </c>
      <c r="B55" s="22" t="s">
        <v>85</v>
      </c>
      <c r="C55" s="11" t="e">
        <f>VLOOKUP(B55,#REF!,2,0)</f>
        <v>#REF!</v>
      </c>
      <c r="D55" s="83">
        <v>27200</v>
      </c>
      <c r="E55" s="13"/>
      <c r="F55" s="13"/>
      <c r="G55" s="14">
        <v>44</v>
      </c>
      <c r="H55" s="14">
        <v>56</v>
      </c>
      <c r="I55" s="14">
        <v>68</v>
      </c>
      <c r="J55" s="14">
        <v>32</v>
      </c>
    </row>
    <row r="56" spans="1:10" ht="11" x14ac:dyDescent="0.15">
      <c r="A56" s="21">
        <v>2211</v>
      </c>
      <c r="B56" s="22" t="s">
        <v>86</v>
      </c>
      <c r="C56" s="11" t="e">
        <f>VLOOKUP(B56,#REF!,2,0)</f>
        <v>#REF!</v>
      </c>
      <c r="D56" s="83">
        <v>198800</v>
      </c>
      <c r="E56" s="13"/>
      <c r="F56" s="13"/>
      <c r="G56" s="14">
        <v>48</v>
      </c>
      <c r="H56" s="14">
        <v>52</v>
      </c>
      <c r="I56" s="14">
        <v>80</v>
      </c>
      <c r="J56" s="14">
        <v>21</v>
      </c>
    </row>
    <row r="57" spans="1:10" ht="11" x14ac:dyDescent="0.15">
      <c r="A57" s="21">
        <v>2212</v>
      </c>
      <c r="B57" s="22" t="s">
        <v>87</v>
      </c>
      <c r="C57" s="11" t="e">
        <f>VLOOKUP(B57,#REF!,2,0)</f>
        <v>#REF!</v>
      </c>
      <c r="D57" s="83">
        <v>35600</v>
      </c>
      <c r="E57" s="13"/>
      <c r="F57" s="13"/>
      <c r="G57" s="14">
        <v>52</v>
      </c>
      <c r="H57" s="14">
        <v>48</v>
      </c>
      <c r="I57" s="14">
        <v>86</v>
      </c>
      <c r="J57" s="14">
        <v>14</v>
      </c>
    </row>
    <row r="58" spans="1:10" ht="11" x14ac:dyDescent="0.15">
      <c r="A58" s="21">
        <v>2221</v>
      </c>
      <c r="B58" s="22" t="s">
        <v>88</v>
      </c>
      <c r="C58" s="11" t="e">
        <f>VLOOKUP(B58,#REF!,2,0)</f>
        <v>#REF!</v>
      </c>
      <c r="D58" s="83">
        <v>58300</v>
      </c>
      <c r="E58" s="13"/>
      <c r="F58" s="13"/>
      <c r="G58" s="14">
        <v>66</v>
      </c>
      <c r="H58" s="14">
        <v>34</v>
      </c>
      <c r="I58" s="14">
        <v>83</v>
      </c>
      <c r="J58" s="14">
        <v>17</v>
      </c>
    </row>
    <row r="59" spans="1:10" ht="11" x14ac:dyDescent="0.15">
      <c r="A59" s="21">
        <v>2222</v>
      </c>
      <c r="B59" s="22" t="s">
        <v>89</v>
      </c>
      <c r="C59" s="11" t="e">
        <f>VLOOKUP(B59,#REF!,2,0)</f>
        <v>#REF!</v>
      </c>
      <c r="D59" s="83">
        <v>14100</v>
      </c>
      <c r="E59" s="13"/>
      <c r="F59" s="13"/>
      <c r="G59" s="14">
        <v>70</v>
      </c>
      <c r="H59" s="14">
        <v>31</v>
      </c>
      <c r="I59" s="14">
        <v>89</v>
      </c>
      <c r="J59" s="14">
        <v>11</v>
      </c>
    </row>
    <row r="60" spans="1:10" ht="11" x14ac:dyDescent="0.15">
      <c r="A60" s="21">
        <v>2223</v>
      </c>
      <c r="B60" s="22" t="s">
        <v>90</v>
      </c>
      <c r="C60" s="11" t="e">
        <f>VLOOKUP(B60,#REF!,2,0)</f>
        <v>#REF!</v>
      </c>
      <c r="D60" s="83">
        <v>55600</v>
      </c>
      <c r="E60" s="13"/>
      <c r="F60" s="13"/>
      <c r="G60" s="14">
        <v>70</v>
      </c>
      <c r="H60" s="14">
        <v>31</v>
      </c>
      <c r="I60" s="14">
        <v>84</v>
      </c>
      <c r="J60" s="14">
        <v>16</v>
      </c>
    </row>
    <row r="61" spans="1:10" ht="11" x14ac:dyDescent="0.15">
      <c r="A61" s="21">
        <v>2231</v>
      </c>
      <c r="B61" s="22" t="s">
        <v>91</v>
      </c>
      <c r="C61" s="11" t="e">
        <f>VLOOKUP(B61,#REF!,2,0)</f>
        <v>#REF!</v>
      </c>
      <c r="D61" s="83">
        <v>76900</v>
      </c>
      <c r="E61" s="13"/>
      <c r="F61" s="13"/>
      <c r="G61" s="14">
        <v>29</v>
      </c>
      <c r="H61" s="14">
        <v>72</v>
      </c>
      <c r="I61" s="14">
        <v>81</v>
      </c>
      <c r="J61" s="14">
        <v>19</v>
      </c>
    </row>
    <row r="62" spans="1:10" ht="11" x14ac:dyDescent="0.15">
      <c r="A62" s="21">
        <v>2232</v>
      </c>
      <c r="B62" s="22" t="s">
        <v>92</v>
      </c>
      <c r="C62" s="11" t="e">
        <f>VLOOKUP(B62,#REF!,2,0)</f>
        <v>#REF!</v>
      </c>
      <c r="D62" s="83">
        <v>5200</v>
      </c>
      <c r="E62" s="13"/>
      <c r="F62" s="13"/>
      <c r="G62" s="14">
        <v>53</v>
      </c>
      <c r="H62" s="14">
        <v>47</v>
      </c>
      <c r="I62" s="14">
        <v>68</v>
      </c>
      <c r="J62" s="14">
        <v>33</v>
      </c>
    </row>
    <row r="63" spans="1:10" ht="11" x14ac:dyDescent="0.15">
      <c r="A63" s="21">
        <v>2233</v>
      </c>
      <c r="B63" s="22" t="s">
        <v>93</v>
      </c>
      <c r="C63" s="11" t="e">
        <f>VLOOKUP(B63,#REF!,2,0)</f>
        <v>#REF!</v>
      </c>
      <c r="D63" s="83">
        <v>30300</v>
      </c>
      <c r="E63" s="13"/>
      <c r="F63" s="13"/>
      <c r="G63" s="14">
        <v>42</v>
      </c>
      <c r="H63" s="14">
        <v>58</v>
      </c>
      <c r="I63" s="14">
        <v>77</v>
      </c>
      <c r="J63" s="14">
        <v>24</v>
      </c>
    </row>
    <row r="64" spans="1:10" ht="11" x14ac:dyDescent="0.15">
      <c r="A64" s="21">
        <v>2241</v>
      </c>
      <c r="B64" s="22" t="s">
        <v>94</v>
      </c>
      <c r="C64" s="11" t="e">
        <f>VLOOKUP(B64,#REF!,2,0)</f>
        <v>#REF!</v>
      </c>
      <c r="D64" s="83">
        <v>16600</v>
      </c>
      <c r="E64" s="13"/>
      <c r="F64" s="13"/>
      <c r="G64" s="14">
        <v>57</v>
      </c>
      <c r="H64" s="14">
        <v>43</v>
      </c>
      <c r="I64" s="14">
        <v>79</v>
      </c>
      <c r="J64" s="14">
        <v>21</v>
      </c>
    </row>
    <row r="65" spans="1:10" ht="11" x14ac:dyDescent="0.15">
      <c r="A65" s="21">
        <v>2242</v>
      </c>
      <c r="B65" s="22" t="s">
        <v>95</v>
      </c>
      <c r="C65" s="11" t="e">
        <f>VLOOKUP(B65,#REF!,2,0)</f>
        <v>#REF!</v>
      </c>
      <c r="D65" s="83">
        <v>7500</v>
      </c>
      <c r="E65" s="13"/>
      <c r="F65" s="13"/>
      <c r="G65" s="14">
        <v>30</v>
      </c>
      <c r="H65" s="14">
        <v>71</v>
      </c>
      <c r="I65" s="14">
        <v>69</v>
      </c>
      <c r="J65" s="14">
        <v>31</v>
      </c>
    </row>
    <row r="66" spans="1:10" ht="11" x14ac:dyDescent="0.15">
      <c r="A66" s="21">
        <v>2243</v>
      </c>
      <c r="B66" s="22" t="s">
        <v>96</v>
      </c>
      <c r="C66" s="11" t="e">
        <f>VLOOKUP(B66,#REF!,2,0)</f>
        <v>#REF!</v>
      </c>
      <c r="D66" s="83">
        <v>2700</v>
      </c>
      <c r="E66" s="13"/>
      <c r="F66" s="13"/>
      <c r="G66" s="14">
        <v>67</v>
      </c>
      <c r="H66" s="14">
        <v>33</v>
      </c>
      <c r="I66" s="14">
        <v>84</v>
      </c>
      <c r="J66" s="14">
        <v>16</v>
      </c>
    </row>
    <row r="67" spans="1:10" ht="11" x14ac:dyDescent="0.15">
      <c r="A67" s="21">
        <v>2244</v>
      </c>
      <c r="B67" s="22" t="s">
        <v>97</v>
      </c>
      <c r="C67" s="11" t="e">
        <f>VLOOKUP(B67,#REF!,2,0)</f>
        <v>#REF!</v>
      </c>
      <c r="D67" s="83">
        <v>31600</v>
      </c>
      <c r="E67" s="13"/>
      <c r="F67" s="13"/>
      <c r="G67" s="14">
        <v>38</v>
      </c>
      <c r="H67" s="14">
        <v>62</v>
      </c>
      <c r="I67" s="14">
        <v>80</v>
      </c>
      <c r="J67" s="14">
        <v>20</v>
      </c>
    </row>
    <row r="68" spans="1:10" ht="11" x14ac:dyDescent="0.15">
      <c r="A68" s="21">
        <v>2245</v>
      </c>
      <c r="B68" s="22" t="s">
        <v>98</v>
      </c>
      <c r="C68" s="11" t="e">
        <f>VLOOKUP(B68,#REF!,2,0)</f>
        <v>#REF!</v>
      </c>
      <c r="D68" s="83">
        <v>10800</v>
      </c>
      <c r="E68" s="13"/>
      <c r="F68" s="13"/>
      <c r="G68" s="14">
        <v>75</v>
      </c>
      <c r="H68" s="14">
        <v>25</v>
      </c>
      <c r="I68" s="14">
        <v>83</v>
      </c>
      <c r="J68" s="14">
        <v>17</v>
      </c>
    </row>
    <row r="69" spans="1:10" ht="11" x14ac:dyDescent="0.15">
      <c r="A69" s="21">
        <v>2246</v>
      </c>
      <c r="B69" s="22" t="s">
        <v>99</v>
      </c>
      <c r="C69" s="11" t="e">
        <f>VLOOKUP(B69,#REF!,2,0)</f>
        <v>#REF!</v>
      </c>
      <c r="D69" s="83">
        <v>15200</v>
      </c>
      <c r="E69" s="13"/>
      <c r="F69" s="13"/>
      <c r="G69" s="14">
        <v>16</v>
      </c>
      <c r="H69" s="14">
        <v>84</v>
      </c>
      <c r="I69" s="14">
        <v>61</v>
      </c>
      <c r="J69" s="14">
        <v>39</v>
      </c>
    </row>
    <row r="70" spans="1:10" ht="11" x14ac:dyDescent="0.15">
      <c r="A70" s="21">
        <v>2247</v>
      </c>
      <c r="B70" s="22" t="s">
        <v>100</v>
      </c>
      <c r="C70" s="11" t="e">
        <f>VLOOKUP(B70,#REF!,2,0)</f>
        <v>#REF!</v>
      </c>
      <c r="D70" s="83">
        <v>102900</v>
      </c>
      <c r="E70" s="13"/>
      <c r="F70" s="13"/>
      <c r="G70" s="14">
        <v>58</v>
      </c>
      <c r="H70" s="14">
        <v>42</v>
      </c>
      <c r="I70" s="14">
        <v>79</v>
      </c>
      <c r="J70" s="14">
        <v>21</v>
      </c>
    </row>
    <row r="71" spans="1:10" ht="11" x14ac:dyDescent="0.15">
      <c r="A71" s="21">
        <v>2249</v>
      </c>
      <c r="B71" s="22" t="s">
        <v>101</v>
      </c>
      <c r="C71" s="11" t="e">
        <f>VLOOKUP(B71,#REF!,2,0)</f>
        <v>#REF!</v>
      </c>
      <c r="D71" s="83">
        <v>43300</v>
      </c>
      <c r="E71" s="13"/>
      <c r="F71" s="13"/>
      <c r="G71" s="14">
        <v>44</v>
      </c>
      <c r="H71" s="14">
        <v>56</v>
      </c>
      <c r="I71" s="14">
        <v>77</v>
      </c>
      <c r="J71" s="14">
        <v>23</v>
      </c>
    </row>
    <row r="72" spans="1:10" ht="11" x14ac:dyDescent="0.15">
      <c r="A72" s="21">
        <v>2251</v>
      </c>
      <c r="B72" s="22" t="s">
        <v>102</v>
      </c>
      <c r="C72" s="11" t="e">
        <f>VLOOKUP(B72,#REF!,2,0)</f>
        <v>#REF!</v>
      </c>
      <c r="D72" s="83">
        <v>83400</v>
      </c>
      <c r="E72" s="13"/>
      <c r="F72" s="13"/>
      <c r="G72" s="14">
        <v>39</v>
      </c>
      <c r="H72" s="14">
        <v>61</v>
      </c>
      <c r="I72" s="14">
        <v>78</v>
      </c>
      <c r="J72" s="14">
        <v>22</v>
      </c>
    </row>
    <row r="73" spans="1:10" ht="11" x14ac:dyDescent="0.15">
      <c r="A73" s="21">
        <v>2252</v>
      </c>
      <c r="B73" s="22" t="s">
        <v>103</v>
      </c>
      <c r="C73" s="11" t="e">
        <f>VLOOKUP(B73,#REF!,2,0)</f>
        <v>#REF!</v>
      </c>
      <c r="D73" s="83">
        <v>19900</v>
      </c>
      <c r="E73" s="13"/>
      <c r="F73" s="13"/>
      <c r="G73" s="14">
        <v>75</v>
      </c>
      <c r="H73" s="14">
        <v>25</v>
      </c>
      <c r="I73" s="14">
        <v>92</v>
      </c>
      <c r="J73" s="14">
        <v>8</v>
      </c>
    </row>
    <row r="74" spans="1:10" ht="11" x14ac:dyDescent="0.15">
      <c r="A74" s="21">
        <v>2253</v>
      </c>
      <c r="B74" s="22" t="s">
        <v>104</v>
      </c>
      <c r="C74" s="11" t="e">
        <f>VLOOKUP(B74,#REF!,2,0)</f>
        <v>#REF!</v>
      </c>
      <c r="D74" s="83">
        <v>31100</v>
      </c>
      <c r="E74" s="13"/>
      <c r="F74" s="13"/>
      <c r="G74" s="14">
        <v>27</v>
      </c>
      <c r="H74" s="14">
        <v>73</v>
      </c>
      <c r="I74" s="14">
        <v>74</v>
      </c>
      <c r="J74" s="14">
        <v>26</v>
      </c>
    </row>
    <row r="75" spans="1:10" ht="11" x14ac:dyDescent="0.15">
      <c r="A75" s="21">
        <v>2254</v>
      </c>
      <c r="B75" s="22" t="s">
        <v>105</v>
      </c>
      <c r="C75" s="11" t="e">
        <f>VLOOKUP(B75,#REF!,2,0)</f>
        <v>#REF!</v>
      </c>
      <c r="D75" s="83">
        <v>28200</v>
      </c>
      <c r="E75" s="13"/>
      <c r="F75" s="13"/>
      <c r="G75" s="14">
        <v>72</v>
      </c>
      <c r="H75" s="14">
        <v>28</v>
      </c>
      <c r="I75" s="14">
        <v>91</v>
      </c>
      <c r="J75" s="14">
        <v>10</v>
      </c>
    </row>
    <row r="76" spans="1:10" ht="11" x14ac:dyDescent="0.15">
      <c r="A76" s="21">
        <v>2311</v>
      </c>
      <c r="B76" s="22" t="s">
        <v>106</v>
      </c>
      <c r="C76" s="11" t="e">
        <f>VLOOKUP(B76,#REF!,2,0)</f>
        <v>#REF!</v>
      </c>
      <c r="D76" s="83">
        <v>10800</v>
      </c>
      <c r="E76" s="13"/>
      <c r="F76" s="13"/>
      <c r="G76" s="14">
        <v>91</v>
      </c>
      <c r="H76" s="14">
        <v>9</v>
      </c>
      <c r="I76" s="14">
        <v>78</v>
      </c>
      <c r="J76" s="14">
        <v>23</v>
      </c>
    </row>
    <row r="77" spans="1:10" ht="11" x14ac:dyDescent="0.15">
      <c r="A77" s="21">
        <v>2312</v>
      </c>
      <c r="B77" s="22" t="s">
        <v>107</v>
      </c>
      <c r="C77" s="11" t="e">
        <f>VLOOKUP(B77,#REF!,2,0)</f>
        <v>#REF!</v>
      </c>
      <c r="D77" s="83">
        <v>9500</v>
      </c>
      <c r="E77" s="13"/>
      <c r="F77" s="13"/>
      <c r="G77" s="14">
        <v>95</v>
      </c>
      <c r="H77" s="14">
        <v>5</v>
      </c>
      <c r="I77" s="14">
        <v>84</v>
      </c>
      <c r="J77" s="14">
        <v>16</v>
      </c>
    </row>
    <row r="78" spans="1:10" ht="11" x14ac:dyDescent="0.15">
      <c r="A78" s="21">
        <v>2321</v>
      </c>
      <c r="B78" s="22" t="s">
        <v>108</v>
      </c>
      <c r="C78" s="11" t="e">
        <f>VLOOKUP(B78,#REF!,2,0)</f>
        <v>#REF!</v>
      </c>
      <c r="D78" s="83">
        <v>26700</v>
      </c>
      <c r="E78" s="13"/>
      <c r="F78" s="13"/>
      <c r="G78" s="14">
        <v>66</v>
      </c>
      <c r="H78" s="14">
        <v>34</v>
      </c>
      <c r="I78" s="14">
        <v>81</v>
      </c>
      <c r="J78" s="14">
        <v>19</v>
      </c>
    </row>
    <row r="79" spans="1:10" ht="11" x14ac:dyDescent="0.15">
      <c r="A79" s="21">
        <v>2322</v>
      </c>
      <c r="B79" s="22" t="s">
        <v>109</v>
      </c>
      <c r="C79" s="11" t="e">
        <f>VLOOKUP(B79,#REF!,2,0)</f>
        <v>#REF!</v>
      </c>
      <c r="D79" s="83">
        <v>15800</v>
      </c>
      <c r="E79" s="13"/>
      <c r="F79" s="13"/>
      <c r="G79" s="14">
        <v>87</v>
      </c>
      <c r="H79" s="14">
        <v>13</v>
      </c>
      <c r="I79" s="14">
        <v>87</v>
      </c>
      <c r="J79" s="14">
        <v>14</v>
      </c>
    </row>
    <row r="80" spans="1:10" ht="11" x14ac:dyDescent="0.15">
      <c r="A80" s="21">
        <v>2323</v>
      </c>
      <c r="B80" s="22" t="s">
        <v>110</v>
      </c>
      <c r="C80" s="11" t="e">
        <f>VLOOKUP(B80,#REF!,2,0)</f>
        <v>#REF!</v>
      </c>
      <c r="D80" s="83">
        <v>16800</v>
      </c>
      <c r="E80" s="13"/>
      <c r="F80" s="13"/>
      <c r="G80" s="14">
        <v>38</v>
      </c>
      <c r="H80" s="14">
        <v>62</v>
      </c>
      <c r="I80" s="14">
        <v>74</v>
      </c>
      <c r="J80" s="14">
        <v>26</v>
      </c>
    </row>
    <row r="81" spans="1:10" ht="11" x14ac:dyDescent="0.15">
      <c r="A81" s="21">
        <v>2324</v>
      </c>
      <c r="B81" s="22" t="s">
        <v>111</v>
      </c>
      <c r="C81" s="11" t="e">
        <f>VLOOKUP(B81,#REF!,2,0)</f>
        <v>#REF!</v>
      </c>
      <c r="D81" s="83">
        <v>51700</v>
      </c>
      <c r="E81" s="13"/>
      <c r="F81" s="13"/>
      <c r="G81" s="14">
        <v>49</v>
      </c>
      <c r="H81" s="14">
        <v>51</v>
      </c>
      <c r="I81" s="14">
        <v>70</v>
      </c>
      <c r="J81" s="14">
        <v>30</v>
      </c>
    </row>
    <row r="82" spans="1:10" ht="11" x14ac:dyDescent="0.15">
      <c r="A82" s="21">
        <v>2325</v>
      </c>
      <c r="B82" s="22" t="s">
        <v>112</v>
      </c>
      <c r="C82" s="11" t="e">
        <f>VLOOKUP(B82,#REF!,2,0)</f>
        <v>#REF!</v>
      </c>
      <c r="D82" s="83">
        <v>17400</v>
      </c>
      <c r="E82" s="13"/>
      <c r="F82" s="13"/>
      <c r="G82" s="14">
        <v>24</v>
      </c>
      <c r="H82" s="14">
        <v>76</v>
      </c>
      <c r="I82" s="14">
        <v>69</v>
      </c>
      <c r="J82" s="14">
        <v>31</v>
      </c>
    </row>
    <row r="83" spans="1:10" ht="11" x14ac:dyDescent="0.15">
      <c r="A83" s="21">
        <v>2326</v>
      </c>
      <c r="B83" s="22" t="s">
        <v>113</v>
      </c>
      <c r="C83" s="11" t="e">
        <f>VLOOKUP(B83,#REF!,2,0)</f>
        <v>#REF!</v>
      </c>
      <c r="D83" s="83">
        <v>22100</v>
      </c>
      <c r="E83" s="13"/>
      <c r="F83" s="13"/>
      <c r="G83" s="14">
        <v>54</v>
      </c>
      <c r="H83" s="14">
        <v>46</v>
      </c>
      <c r="I83" s="14">
        <v>80</v>
      </c>
      <c r="J83" s="14">
        <v>21</v>
      </c>
    </row>
    <row r="84" spans="1:10" ht="11" x14ac:dyDescent="0.15">
      <c r="A84" s="21">
        <v>2331</v>
      </c>
      <c r="B84" s="22" t="s">
        <v>114</v>
      </c>
      <c r="C84" s="11" t="e">
        <f>VLOOKUP(B84,#REF!,2,0)</f>
        <v>#REF!</v>
      </c>
      <c r="D84" s="83">
        <v>7000</v>
      </c>
      <c r="E84" s="13"/>
      <c r="F84" s="13"/>
      <c r="G84" s="14">
        <v>81</v>
      </c>
      <c r="H84" s="14">
        <v>20</v>
      </c>
      <c r="I84" s="14">
        <v>88</v>
      </c>
      <c r="J84" s="14">
        <v>12</v>
      </c>
    </row>
    <row r="85" spans="1:10" ht="11" x14ac:dyDescent="0.15">
      <c r="A85" s="21">
        <v>2332</v>
      </c>
      <c r="B85" s="22" t="s">
        <v>115</v>
      </c>
      <c r="C85" s="11" t="e">
        <f>VLOOKUP(B85,#REF!,2,0)</f>
        <v>#REF!</v>
      </c>
      <c r="D85" s="83">
        <v>78100</v>
      </c>
      <c r="E85" s="13"/>
      <c r="F85" s="13"/>
      <c r="G85" s="14">
        <v>88</v>
      </c>
      <c r="H85" s="14">
        <v>12</v>
      </c>
      <c r="I85" s="14">
        <v>90</v>
      </c>
      <c r="J85" s="14">
        <v>10</v>
      </c>
    </row>
    <row r="86" spans="1:10" ht="11" x14ac:dyDescent="0.15">
      <c r="A86" s="21">
        <v>2333</v>
      </c>
      <c r="B86" s="22" t="s">
        <v>116</v>
      </c>
      <c r="C86" s="11" t="e">
        <f>VLOOKUP(B86,#REF!,2,0)</f>
        <v>#REF!</v>
      </c>
      <c r="D86" s="83">
        <v>24300</v>
      </c>
      <c r="E86" s="13"/>
      <c r="F86" s="13"/>
      <c r="G86" s="14">
        <v>93</v>
      </c>
      <c r="H86" s="14">
        <v>7</v>
      </c>
      <c r="I86" s="14">
        <v>91</v>
      </c>
      <c r="J86" s="14">
        <v>9</v>
      </c>
    </row>
    <row r="87" spans="1:10" ht="11" x14ac:dyDescent="0.15">
      <c r="A87" s="21">
        <v>2334</v>
      </c>
      <c r="B87" s="22" t="s">
        <v>117</v>
      </c>
      <c r="C87" s="11" t="e">
        <f>VLOOKUP(B87,#REF!,2,0)</f>
        <v>#REF!</v>
      </c>
      <c r="D87" s="83">
        <v>7600</v>
      </c>
      <c r="E87" s="13"/>
      <c r="F87" s="13"/>
      <c r="G87" s="14">
        <v>95</v>
      </c>
      <c r="H87" s="14">
        <v>6</v>
      </c>
      <c r="I87" s="14">
        <v>89</v>
      </c>
      <c r="J87" s="14">
        <v>11</v>
      </c>
    </row>
    <row r="88" spans="1:10" ht="11" x14ac:dyDescent="0.15">
      <c r="A88" s="21">
        <v>2335</v>
      </c>
      <c r="B88" s="22" t="s">
        <v>118</v>
      </c>
      <c r="C88" s="11" t="e">
        <f>VLOOKUP(B88,#REF!,2,0)</f>
        <v>#REF!</v>
      </c>
      <c r="D88" s="83">
        <v>43400</v>
      </c>
      <c r="E88" s="13"/>
      <c r="F88" s="13"/>
      <c r="G88" s="14">
        <v>93</v>
      </c>
      <c r="H88" s="14">
        <v>7</v>
      </c>
      <c r="I88" s="14">
        <v>92</v>
      </c>
      <c r="J88" s="14">
        <v>9</v>
      </c>
    </row>
    <row r="89" spans="1:10" ht="11" x14ac:dyDescent="0.15">
      <c r="A89" s="21">
        <v>2336</v>
      </c>
      <c r="B89" s="22" t="s">
        <v>119</v>
      </c>
      <c r="C89" s="11" t="e">
        <f>VLOOKUP(B89,#REF!,2,0)</f>
        <v>#REF!</v>
      </c>
      <c r="D89" s="83">
        <v>11400</v>
      </c>
      <c r="E89" s="13"/>
      <c r="F89" s="13"/>
      <c r="G89" s="14">
        <v>87</v>
      </c>
      <c r="H89" s="14">
        <v>13</v>
      </c>
      <c r="I89" s="14">
        <v>91</v>
      </c>
      <c r="J89" s="14">
        <v>9</v>
      </c>
    </row>
    <row r="90" spans="1:10" ht="11" x14ac:dyDescent="0.15">
      <c r="A90" s="21">
        <v>2339</v>
      </c>
      <c r="B90" s="22" t="s">
        <v>120</v>
      </c>
      <c r="C90" s="11" t="e">
        <f>VLOOKUP(B90,#REF!,2,0)</f>
        <v>#REF!</v>
      </c>
      <c r="D90" s="83">
        <v>24800</v>
      </c>
      <c r="E90" s="13"/>
      <c r="F90" s="13"/>
      <c r="G90" s="14">
        <v>85</v>
      </c>
      <c r="H90" s="14">
        <v>15</v>
      </c>
      <c r="I90" s="14">
        <v>89</v>
      </c>
      <c r="J90" s="14">
        <v>11</v>
      </c>
    </row>
    <row r="91" spans="1:10" ht="11" x14ac:dyDescent="0.15">
      <c r="A91" s="21">
        <v>2341</v>
      </c>
      <c r="B91" s="22" t="s">
        <v>121</v>
      </c>
      <c r="C91" s="11" t="e">
        <f>VLOOKUP(B91,#REF!,2,0)</f>
        <v>#REF!</v>
      </c>
      <c r="D91" s="83">
        <v>9100</v>
      </c>
      <c r="E91" s="13"/>
      <c r="F91" s="13"/>
      <c r="G91" s="14">
        <v>74</v>
      </c>
      <c r="H91" s="14">
        <v>26</v>
      </c>
      <c r="I91" s="14">
        <v>81</v>
      </c>
      <c r="J91" s="14">
        <v>19</v>
      </c>
    </row>
    <row r="92" spans="1:10" ht="11" x14ac:dyDescent="0.15">
      <c r="A92" s="21">
        <v>2342</v>
      </c>
      <c r="B92" s="22" t="s">
        <v>122</v>
      </c>
      <c r="C92" s="11" t="e">
        <f>VLOOKUP(B92,#REF!,2,0)</f>
        <v>#REF!</v>
      </c>
      <c r="D92" s="83">
        <v>11000</v>
      </c>
      <c r="E92" s="13"/>
      <c r="F92" s="13"/>
      <c r="G92" s="14">
        <v>60</v>
      </c>
      <c r="H92" s="14">
        <v>40</v>
      </c>
      <c r="I92" s="14">
        <v>83</v>
      </c>
      <c r="J92" s="14">
        <v>18</v>
      </c>
    </row>
    <row r="93" spans="1:10" ht="11" x14ac:dyDescent="0.15">
      <c r="A93" s="21">
        <v>2343</v>
      </c>
      <c r="B93" s="22" t="s">
        <v>123</v>
      </c>
      <c r="C93" s="11" t="e">
        <f>VLOOKUP(B93,#REF!,2,0)</f>
        <v>#REF!</v>
      </c>
      <c r="D93" s="83">
        <v>23600</v>
      </c>
      <c r="E93" s="13"/>
      <c r="F93" s="13"/>
      <c r="G93" s="14">
        <v>59</v>
      </c>
      <c r="H93" s="14">
        <v>41</v>
      </c>
      <c r="I93" s="14">
        <v>76</v>
      </c>
      <c r="J93" s="14">
        <v>24</v>
      </c>
    </row>
    <row r="94" spans="1:10" ht="11" x14ac:dyDescent="0.15">
      <c r="A94" s="21">
        <v>2344</v>
      </c>
      <c r="B94" s="22" t="s">
        <v>124</v>
      </c>
      <c r="C94" s="11" t="e">
        <f>VLOOKUP(B94,#REF!,2,0)</f>
        <v>#REF!</v>
      </c>
      <c r="D94" s="83">
        <v>12500</v>
      </c>
      <c r="E94" s="13"/>
      <c r="F94" s="13"/>
      <c r="G94" s="14">
        <v>76</v>
      </c>
      <c r="H94" s="14">
        <v>25</v>
      </c>
      <c r="I94" s="14">
        <v>83</v>
      </c>
      <c r="J94" s="14">
        <v>17</v>
      </c>
    </row>
    <row r="95" spans="1:10" ht="11" x14ac:dyDescent="0.15">
      <c r="A95" s="21">
        <v>2345</v>
      </c>
      <c r="B95" s="22" t="s">
        <v>125</v>
      </c>
      <c r="C95" s="11" t="e">
        <f>VLOOKUP(B95,#REF!,2,0)</f>
        <v>#REF!</v>
      </c>
      <c r="D95" s="83">
        <v>9600</v>
      </c>
      <c r="E95" s="13"/>
      <c r="F95" s="13"/>
      <c r="G95" s="14">
        <v>47</v>
      </c>
      <c r="H95" s="14">
        <v>53</v>
      </c>
      <c r="I95" s="14">
        <v>75</v>
      </c>
      <c r="J95" s="14">
        <v>25</v>
      </c>
    </row>
    <row r="96" spans="1:10" ht="11" x14ac:dyDescent="0.15">
      <c r="A96" s="21">
        <v>2346</v>
      </c>
      <c r="B96" s="22" t="s">
        <v>126</v>
      </c>
      <c r="C96" s="11" t="e">
        <f>VLOOKUP(B96,#REF!,2,0)</f>
        <v>#REF!</v>
      </c>
      <c r="D96" s="83">
        <v>25700</v>
      </c>
      <c r="E96" s="13"/>
      <c r="F96" s="13"/>
      <c r="G96" s="14">
        <v>29</v>
      </c>
      <c r="H96" s="14">
        <v>71</v>
      </c>
      <c r="I96" s="14">
        <v>71</v>
      </c>
      <c r="J96" s="14">
        <v>29</v>
      </c>
    </row>
    <row r="97" spans="1:10" ht="11" x14ac:dyDescent="0.15">
      <c r="A97" s="21">
        <v>2347</v>
      </c>
      <c r="B97" s="22" t="s">
        <v>127</v>
      </c>
      <c r="C97" s="11" t="e">
        <f>VLOOKUP(B97,#REF!,2,0)</f>
        <v>#REF!</v>
      </c>
      <c r="D97" s="83">
        <v>13500</v>
      </c>
      <c r="E97" s="13"/>
      <c r="F97" s="13"/>
      <c r="G97" s="14">
        <v>39</v>
      </c>
      <c r="H97" s="14">
        <v>61</v>
      </c>
      <c r="I97" s="14">
        <v>72</v>
      </c>
      <c r="J97" s="14">
        <v>29</v>
      </c>
    </row>
    <row r="98" spans="1:10" ht="11" x14ac:dyDescent="0.15">
      <c r="A98" s="21">
        <v>2349</v>
      </c>
      <c r="B98" s="22" t="s">
        <v>128</v>
      </c>
      <c r="C98" s="11" t="e">
        <f>VLOOKUP(B98,#REF!,2,0)</f>
        <v>#REF!</v>
      </c>
      <c r="D98" s="83">
        <v>13600</v>
      </c>
      <c r="E98" s="13"/>
      <c r="F98" s="13"/>
      <c r="G98" s="14">
        <v>59</v>
      </c>
      <c r="H98" s="14">
        <v>41</v>
      </c>
      <c r="I98" s="14">
        <v>74</v>
      </c>
      <c r="J98" s="14">
        <v>26</v>
      </c>
    </row>
    <row r="99" spans="1:10" ht="11" x14ac:dyDescent="0.15">
      <c r="A99" s="21">
        <v>2411</v>
      </c>
      <c r="B99" s="22" t="s">
        <v>129</v>
      </c>
      <c r="C99" s="11" t="e">
        <f>VLOOKUP(B99,#REF!,2,0)</f>
        <v>#REF!</v>
      </c>
      <c r="D99" s="83">
        <v>71600</v>
      </c>
      <c r="E99" s="13"/>
      <c r="F99" s="13"/>
      <c r="G99" s="14">
        <v>2</v>
      </c>
      <c r="H99" s="14">
        <v>98</v>
      </c>
      <c r="I99" s="14">
        <v>56</v>
      </c>
      <c r="J99" s="14">
        <v>44</v>
      </c>
    </row>
    <row r="100" spans="1:10" ht="11" x14ac:dyDescent="0.15">
      <c r="A100" s="21">
        <v>2412</v>
      </c>
      <c r="B100" s="22" t="s">
        <v>130</v>
      </c>
      <c r="C100" s="11" t="e">
        <f>VLOOKUP(B100,#REF!,2,0)</f>
        <v>#REF!</v>
      </c>
      <c r="D100" s="83">
        <v>155600</v>
      </c>
      <c r="E100" s="13"/>
      <c r="F100" s="13"/>
      <c r="G100" s="14">
        <v>15</v>
      </c>
      <c r="H100" s="14">
        <v>85</v>
      </c>
      <c r="I100" s="14">
        <v>65</v>
      </c>
      <c r="J100" s="14">
        <v>36</v>
      </c>
    </row>
    <row r="101" spans="1:10" ht="11" x14ac:dyDescent="0.15">
      <c r="A101" s="21">
        <v>2413</v>
      </c>
      <c r="B101" s="22" t="s">
        <v>131</v>
      </c>
      <c r="C101" s="11" t="e">
        <f>VLOOKUP(B101,#REF!,2,0)</f>
        <v>#REF!</v>
      </c>
      <c r="D101" s="83">
        <v>2900</v>
      </c>
      <c r="E101" s="13"/>
      <c r="F101" s="13"/>
      <c r="G101" s="14">
        <v>34</v>
      </c>
      <c r="H101" s="14">
        <v>66</v>
      </c>
      <c r="I101" s="14">
        <v>83</v>
      </c>
      <c r="J101" s="14">
        <v>17</v>
      </c>
    </row>
    <row r="102" spans="1:10" ht="11" x14ac:dyDescent="0.15">
      <c r="A102" s="21">
        <v>2414</v>
      </c>
      <c r="B102" s="22" t="s">
        <v>132</v>
      </c>
      <c r="C102" s="11" t="e">
        <f>VLOOKUP(B102,#REF!,2,0)</f>
        <v>#REF!</v>
      </c>
      <c r="D102" s="83">
        <v>144000</v>
      </c>
      <c r="E102" s="13"/>
      <c r="F102" s="13"/>
      <c r="G102" s="14">
        <v>38</v>
      </c>
      <c r="H102" s="14">
        <v>62</v>
      </c>
      <c r="I102" s="14">
        <v>76</v>
      </c>
      <c r="J102" s="14">
        <v>25</v>
      </c>
    </row>
    <row r="103" spans="1:10" ht="11" x14ac:dyDescent="0.15">
      <c r="A103" s="21">
        <v>2415</v>
      </c>
      <c r="B103" s="22" t="s">
        <v>133</v>
      </c>
      <c r="C103" s="11" t="e">
        <f>VLOOKUP(B103,#REF!,2,0)</f>
        <v>#REF!</v>
      </c>
      <c r="D103" s="83">
        <v>24600</v>
      </c>
      <c r="E103" s="13"/>
      <c r="F103" s="13"/>
      <c r="G103" s="14">
        <v>14</v>
      </c>
      <c r="H103" s="14">
        <v>86</v>
      </c>
      <c r="I103" s="14">
        <v>59</v>
      </c>
      <c r="J103" s="14">
        <v>41</v>
      </c>
    </row>
    <row r="104" spans="1:10" ht="11" x14ac:dyDescent="0.15">
      <c r="A104" s="21">
        <v>2421</v>
      </c>
      <c r="B104" s="22" t="s">
        <v>134</v>
      </c>
      <c r="C104" s="11" t="e">
        <f>VLOOKUP(B104,#REF!,2,0)</f>
        <v>#REF!</v>
      </c>
      <c r="D104" s="83">
        <v>54000</v>
      </c>
      <c r="E104" s="13"/>
      <c r="F104" s="13"/>
      <c r="G104" s="14">
        <v>51</v>
      </c>
      <c r="H104" s="14">
        <v>49</v>
      </c>
      <c r="I104" s="14">
        <v>59</v>
      </c>
      <c r="J104" s="14">
        <v>42</v>
      </c>
    </row>
    <row r="105" spans="1:10" ht="11" x14ac:dyDescent="0.15">
      <c r="A105" s="21">
        <v>2422</v>
      </c>
      <c r="B105" s="22" t="s">
        <v>135</v>
      </c>
      <c r="C105" s="11" t="e">
        <f>VLOOKUP(B105,#REF!,2,0)</f>
        <v>#REF!</v>
      </c>
      <c r="D105" s="83">
        <v>28000</v>
      </c>
      <c r="E105" s="13"/>
      <c r="F105" s="13"/>
      <c r="G105" s="14">
        <v>49</v>
      </c>
      <c r="H105" s="14">
        <v>51</v>
      </c>
      <c r="I105" s="14">
        <v>58</v>
      </c>
      <c r="J105" s="14">
        <v>42</v>
      </c>
    </row>
    <row r="106" spans="1:10" ht="11" x14ac:dyDescent="0.15">
      <c r="A106" s="21">
        <v>2491</v>
      </c>
      <c r="B106" s="22" t="s">
        <v>136</v>
      </c>
      <c r="C106" s="11" t="e">
        <f>VLOOKUP(B106,#REF!,2,0)</f>
        <v>#REF!</v>
      </c>
      <c r="D106" s="83">
        <v>23000</v>
      </c>
      <c r="E106" s="13"/>
      <c r="F106" s="13"/>
      <c r="G106" s="14">
        <v>29</v>
      </c>
      <c r="H106" s="14">
        <v>71</v>
      </c>
      <c r="I106" s="14">
        <v>67</v>
      </c>
      <c r="J106" s="14">
        <v>33</v>
      </c>
    </row>
    <row r="107" spans="1:10" ht="11" x14ac:dyDescent="0.15">
      <c r="A107" s="21">
        <v>2492</v>
      </c>
      <c r="B107" s="22" t="s">
        <v>137</v>
      </c>
      <c r="C107" s="11" t="e">
        <f>VLOOKUP(B107,#REF!,2,0)</f>
        <v>#REF!</v>
      </c>
      <c r="D107" s="83">
        <v>42400</v>
      </c>
      <c r="E107" s="13"/>
      <c r="F107" s="13"/>
      <c r="G107" s="14">
        <v>29</v>
      </c>
      <c r="H107" s="14">
        <v>71</v>
      </c>
      <c r="I107" s="14">
        <v>20</v>
      </c>
      <c r="J107" s="14">
        <v>80</v>
      </c>
    </row>
    <row r="108" spans="1:10" ht="11" x14ac:dyDescent="0.15">
      <c r="A108" s="21">
        <v>2493</v>
      </c>
      <c r="B108" s="22" t="s">
        <v>138</v>
      </c>
      <c r="C108" s="11" t="e">
        <f>VLOOKUP(B108,#REF!,2,0)</f>
        <v>#REF!</v>
      </c>
      <c r="D108" s="83">
        <v>3300</v>
      </c>
      <c r="E108" s="13"/>
      <c r="F108" s="13"/>
      <c r="G108" s="14">
        <v>24</v>
      </c>
      <c r="H108" s="14">
        <v>76</v>
      </c>
      <c r="I108" s="14">
        <v>37</v>
      </c>
      <c r="J108" s="14">
        <v>63</v>
      </c>
    </row>
    <row r="109" spans="1:10" ht="11" x14ac:dyDescent="0.15">
      <c r="A109" s="21">
        <v>2511</v>
      </c>
      <c r="B109" s="22" t="s">
        <v>139</v>
      </c>
      <c r="C109" s="11" t="e">
        <f>VLOOKUP(B109,#REF!,2,0)</f>
        <v>#REF!</v>
      </c>
      <c r="D109" s="83">
        <v>11800</v>
      </c>
      <c r="E109" s="13"/>
      <c r="F109" s="13"/>
      <c r="G109" s="14">
        <v>6</v>
      </c>
      <c r="H109" s="14">
        <v>94</v>
      </c>
      <c r="I109" s="14">
        <v>51</v>
      </c>
      <c r="J109" s="14">
        <v>49</v>
      </c>
    </row>
    <row r="110" spans="1:10" ht="11" x14ac:dyDescent="0.15">
      <c r="A110" s="21">
        <v>2512</v>
      </c>
      <c r="B110" s="22" t="s">
        <v>140</v>
      </c>
      <c r="C110" s="11" t="e">
        <f>VLOOKUP(B110,#REF!,2,0)</f>
        <v>#REF!</v>
      </c>
      <c r="D110" s="83">
        <v>29900</v>
      </c>
      <c r="E110" s="13"/>
      <c r="F110" s="13"/>
      <c r="G110" s="14">
        <v>29</v>
      </c>
      <c r="H110" s="14">
        <v>71</v>
      </c>
      <c r="I110" s="14">
        <v>67</v>
      </c>
      <c r="J110" s="14">
        <v>33</v>
      </c>
    </row>
    <row r="111" spans="1:10" ht="11" x14ac:dyDescent="0.15">
      <c r="A111" s="21">
        <v>2513</v>
      </c>
      <c r="B111" s="22" t="s">
        <v>141</v>
      </c>
      <c r="C111" s="11" t="e">
        <f>VLOOKUP(B111,#REF!,2,0)</f>
        <v>#REF!</v>
      </c>
      <c r="D111" s="83">
        <v>29400</v>
      </c>
      <c r="E111" s="13"/>
      <c r="F111" s="13"/>
      <c r="G111" s="14">
        <v>56</v>
      </c>
      <c r="H111" s="14">
        <v>44</v>
      </c>
      <c r="I111" s="14">
        <v>82</v>
      </c>
      <c r="J111" s="14">
        <v>18</v>
      </c>
    </row>
    <row r="112" spans="1:10" ht="11" x14ac:dyDescent="0.15">
      <c r="A112" s="21">
        <v>2514</v>
      </c>
      <c r="B112" s="22" t="s">
        <v>142</v>
      </c>
      <c r="C112" s="11" t="e">
        <f>VLOOKUP(B112,#REF!,2,0)</f>
        <v>#REF!</v>
      </c>
      <c r="D112" s="83">
        <v>10500</v>
      </c>
      <c r="E112" s="13"/>
      <c r="F112" s="13"/>
      <c r="G112" s="14">
        <v>42</v>
      </c>
      <c r="H112" s="14">
        <v>58</v>
      </c>
      <c r="I112" s="14">
        <v>64</v>
      </c>
      <c r="J112" s="14">
        <v>37</v>
      </c>
    </row>
    <row r="113" spans="1:10" ht="11" x14ac:dyDescent="0.15">
      <c r="A113" s="21">
        <v>2515</v>
      </c>
      <c r="B113" s="22" t="s">
        <v>143</v>
      </c>
      <c r="C113" s="11" t="e">
        <f>VLOOKUP(B113,#REF!,2,0)</f>
        <v>#REF!</v>
      </c>
      <c r="D113" s="83">
        <v>42500</v>
      </c>
      <c r="E113" s="13"/>
      <c r="F113" s="13"/>
      <c r="G113" s="14">
        <v>38</v>
      </c>
      <c r="H113" s="14">
        <v>62</v>
      </c>
      <c r="I113" s="14">
        <v>68</v>
      </c>
      <c r="J113" s="14">
        <v>32</v>
      </c>
    </row>
    <row r="114" spans="1:10" ht="11" x14ac:dyDescent="0.15">
      <c r="A114" s="21">
        <v>2519</v>
      </c>
      <c r="B114" s="22" t="s">
        <v>144</v>
      </c>
      <c r="C114" s="11" t="e">
        <f>VLOOKUP(B114,#REF!,2,0)</f>
        <v>#REF!</v>
      </c>
      <c r="D114" s="83">
        <v>11800</v>
      </c>
      <c r="E114" s="13"/>
      <c r="F114" s="13"/>
      <c r="G114" s="14">
        <v>21</v>
      </c>
      <c r="H114" s="14">
        <v>79</v>
      </c>
      <c r="I114" s="14">
        <v>59</v>
      </c>
      <c r="J114" s="14">
        <v>41</v>
      </c>
    </row>
    <row r="115" spans="1:10" ht="11" x14ac:dyDescent="0.15">
      <c r="A115" s="21">
        <v>2521</v>
      </c>
      <c r="B115" s="22" t="s">
        <v>145</v>
      </c>
      <c r="C115" s="11" t="e">
        <f>VLOOKUP(B115,#REF!,2,0)</f>
        <v>#REF!</v>
      </c>
      <c r="D115" s="83">
        <v>10900</v>
      </c>
      <c r="E115" s="13"/>
      <c r="F115" s="13"/>
      <c r="G115" s="14">
        <v>56</v>
      </c>
      <c r="H115" s="14">
        <v>44</v>
      </c>
      <c r="I115" s="14">
        <v>52</v>
      </c>
      <c r="J115" s="14">
        <v>48</v>
      </c>
    </row>
    <row r="116" spans="1:10" ht="11" x14ac:dyDescent="0.15">
      <c r="A116" s="21">
        <v>2522</v>
      </c>
      <c r="B116" s="22" t="s">
        <v>146</v>
      </c>
      <c r="C116" s="11" t="e">
        <f>VLOOKUP(B116,#REF!,2,0)</f>
        <v>#REF!</v>
      </c>
      <c r="D116" s="83">
        <v>9300</v>
      </c>
      <c r="E116" s="13"/>
      <c r="F116" s="13"/>
      <c r="G116" s="14">
        <v>28</v>
      </c>
      <c r="H116" s="14">
        <v>72</v>
      </c>
      <c r="I116" s="14">
        <v>37</v>
      </c>
      <c r="J116" s="14">
        <v>63</v>
      </c>
    </row>
    <row r="117" spans="1:10" ht="11" x14ac:dyDescent="0.15">
      <c r="A117" s="21">
        <v>2523</v>
      </c>
      <c r="B117" s="22" t="s">
        <v>147</v>
      </c>
      <c r="C117" s="11" t="e">
        <f>VLOOKUP(B117,#REF!,2,0)</f>
        <v>#REF!</v>
      </c>
      <c r="D117" s="83">
        <v>12100</v>
      </c>
      <c r="E117" s="13"/>
      <c r="F117" s="13"/>
      <c r="G117" s="14">
        <v>58</v>
      </c>
      <c r="H117" s="14">
        <v>42</v>
      </c>
      <c r="I117" s="14">
        <v>64</v>
      </c>
      <c r="J117" s="14">
        <v>36</v>
      </c>
    </row>
    <row r="118" spans="1:10" ht="11" x14ac:dyDescent="0.15">
      <c r="A118" s="21">
        <v>2524</v>
      </c>
      <c r="B118" s="22" t="s">
        <v>148</v>
      </c>
      <c r="C118" s="11" t="e">
        <f>VLOOKUP(B118,#REF!,2,0)</f>
        <v>#REF!</v>
      </c>
      <c r="D118" s="83">
        <v>24000</v>
      </c>
      <c r="E118" s="13"/>
      <c r="F118" s="13"/>
      <c r="G118" s="14">
        <v>8</v>
      </c>
      <c r="H118" s="14">
        <v>92</v>
      </c>
      <c r="I118" s="14">
        <v>58</v>
      </c>
      <c r="J118" s="14">
        <v>42</v>
      </c>
    </row>
    <row r="119" spans="1:10" ht="11" x14ac:dyDescent="0.15">
      <c r="A119" s="21">
        <v>2525</v>
      </c>
      <c r="B119" s="22" t="s">
        <v>149</v>
      </c>
      <c r="C119" s="11" t="e">
        <f>VLOOKUP(B119,#REF!,2,0)</f>
        <v>#REF!</v>
      </c>
      <c r="D119" s="83">
        <v>43000</v>
      </c>
      <c r="E119" s="13"/>
      <c r="F119" s="13"/>
      <c r="G119" s="14">
        <v>33</v>
      </c>
      <c r="H119" s="14">
        <v>67</v>
      </c>
      <c r="I119" s="14">
        <v>63</v>
      </c>
      <c r="J119" s="14">
        <v>37</v>
      </c>
    </row>
    <row r="120" spans="1:10" ht="11" x14ac:dyDescent="0.15">
      <c r="A120" s="21">
        <v>2526</v>
      </c>
      <c r="B120" s="22" t="s">
        <v>150</v>
      </c>
      <c r="C120" s="11" t="e">
        <f>VLOOKUP(B120,#REF!,2,0)</f>
        <v>#REF!</v>
      </c>
      <c r="D120" s="83">
        <v>2700</v>
      </c>
      <c r="E120" s="13"/>
      <c r="F120" s="13"/>
      <c r="G120" s="14">
        <v>40</v>
      </c>
      <c r="H120" s="14">
        <v>60</v>
      </c>
      <c r="I120" s="14">
        <v>64</v>
      </c>
      <c r="J120" s="14">
        <v>36</v>
      </c>
    </row>
    <row r="121" spans="1:10" ht="11" x14ac:dyDescent="0.15">
      <c r="A121" s="21">
        <v>2527</v>
      </c>
      <c r="B121" s="22" t="s">
        <v>151</v>
      </c>
      <c r="C121" s="11" t="e">
        <f>VLOOKUP(B121,#REF!,2,0)</f>
        <v>#REF!</v>
      </c>
      <c r="D121" s="83">
        <v>17700</v>
      </c>
      <c r="E121" s="13"/>
      <c r="F121" s="13"/>
      <c r="G121" s="14">
        <v>7</v>
      </c>
      <c r="H121" s="14">
        <v>93</v>
      </c>
      <c r="I121" s="14">
        <v>57</v>
      </c>
      <c r="J121" s="14">
        <v>43</v>
      </c>
    </row>
    <row r="122" spans="1:10" ht="11" x14ac:dyDescent="0.15">
      <c r="A122" s="21">
        <v>2531</v>
      </c>
      <c r="B122" s="22" t="s">
        <v>152</v>
      </c>
      <c r="C122" s="11" t="e">
        <f>VLOOKUP(B122,#REF!,2,0)</f>
        <v>#REF!</v>
      </c>
      <c r="D122" s="83">
        <v>74500</v>
      </c>
      <c r="E122" s="13"/>
      <c r="F122" s="13"/>
      <c r="G122" s="14">
        <v>54</v>
      </c>
      <c r="H122" s="14">
        <v>46</v>
      </c>
      <c r="I122" s="14">
        <v>76</v>
      </c>
      <c r="J122" s="14">
        <v>24</v>
      </c>
    </row>
    <row r="123" spans="1:10" ht="11" x14ac:dyDescent="0.15">
      <c r="A123" s="21">
        <v>2532</v>
      </c>
      <c r="B123" s="22" t="s">
        <v>153</v>
      </c>
      <c r="C123" s="11" t="e">
        <f>VLOOKUP(B123,#REF!,2,0)</f>
        <v>#REF!</v>
      </c>
      <c r="D123" s="83">
        <v>11700</v>
      </c>
      <c r="E123" s="13"/>
      <c r="F123" s="13"/>
      <c r="G123" s="14">
        <v>67</v>
      </c>
      <c r="H123" s="14">
        <v>33</v>
      </c>
      <c r="I123" s="14">
        <v>81</v>
      </c>
      <c r="J123" s="14">
        <v>19</v>
      </c>
    </row>
    <row r="124" spans="1:10" ht="11" x14ac:dyDescent="0.15">
      <c r="A124" s="21">
        <v>2533</v>
      </c>
      <c r="B124" s="22" t="s">
        <v>154</v>
      </c>
      <c r="C124" s="11" t="e">
        <f>VLOOKUP(B124,#REF!,2,0)</f>
        <v>#REF!</v>
      </c>
      <c r="D124" s="83">
        <v>14300</v>
      </c>
      <c r="E124" s="13"/>
      <c r="F124" s="13"/>
      <c r="G124" s="14">
        <v>57</v>
      </c>
      <c r="H124" s="14">
        <v>43</v>
      </c>
      <c r="I124" s="14">
        <v>79</v>
      </c>
      <c r="J124" s="14">
        <v>21</v>
      </c>
    </row>
    <row r="125" spans="1:10" ht="11" x14ac:dyDescent="0.15">
      <c r="A125" s="21">
        <v>2534</v>
      </c>
      <c r="B125" s="22" t="s">
        <v>155</v>
      </c>
      <c r="C125" s="11" t="e">
        <f>VLOOKUP(B125,#REF!,2,0)</f>
        <v>#REF!</v>
      </c>
      <c r="D125" s="83">
        <v>5100</v>
      </c>
      <c r="E125" s="13"/>
      <c r="F125" s="13"/>
      <c r="G125" s="14">
        <v>56</v>
      </c>
      <c r="H125" s="14">
        <v>44</v>
      </c>
      <c r="I125" s="14">
        <v>71</v>
      </c>
      <c r="J125" s="14">
        <v>29</v>
      </c>
    </row>
    <row r="126" spans="1:10" ht="11" x14ac:dyDescent="0.15">
      <c r="A126" s="21">
        <v>2535</v>
      </c>
      <c r="B126" s="22" t="s">
        <v>156</v>
      </c>
      <c r="C126" s="11" t="e">
        <f>VLOOKUP(B126,#REF!,2,0)</f>
        <v>#REF!</v>
      </c>
      <c r="D126" s="83">
        <v>9500</v>
      </c>
      <c r="E126" s="13"/>
      <c r="F126" s="13"/>
      <c r="G126" s="14">
        <v>82</v>
      </c>
      <c r="H126" s="14">
        <v>18</v>
      </c>
      <c r="I126" s="14">
        <v>87</v>
      </c>
      <c r="J126" s="14">
        <v>13</v>
      </c>
    </row>
    <row r="127" spans="1:10" ht="11" x14ac:dyDescent="0.15">
      <c r="A127" s="21">
        <v>2539</v>
      </c>
      <c r="B127" s="22" t="s">
        <v>157</v>
      </c>
      <c r="C127" s="11" t="e">
        <f>VLOOKUP(B127,#REF!,2,0)</f>
        <v>#REF!</v>
      </c>
      <c r="D127" s="83">
        <v>26300</v>
      </c>
      <c r="E127" s="13"/>
      <c r="F127" s="13"/>
      <c r="G127" s="14">
        <v>54</v>
      </c>
      <c r="H127" s="14">
        <v>46</v>
      </c>
      <c r="I127" s="14">
        <v>79</v>
      </c>
      <c r="J127" s="14">
        <v>21</v>
      </c>
    </row>
    <row r="128" spans="1:10" ht="11" x14ac:dyDescent="0.15">
      <c r="A128" s="21">
        <v>2541</v>
      </c>
      <c r="B128" s="22" t="s">
        <v>158</v>
      </c>
      <c r="C128" s="11" t="e">
        <f>VLOOKUP(B128,#REF!,2,0)</f>
        <v>#REF!</v>
      </c>
      <c r="D128" s="83">
        <v>21400</v>
      </c>
      <c r="E128" s="13"/>
      <c r="F128" s="13"/>
      <c r="G128" s="14">
        <v>2</v>
      </c>
      <c r="H128" s="14">
        <v>98</v>
      </c>
      <c r="I128" s="14">
        <v>39</v>
      </c>
      <c r="J128" s="14">
        <v>61</v>
      </c>
    </row>
    <row r="129" spans="1:10" ht="11" x14ac:dyDescent="0.15">
      <c r="A129" s="21">
        <v>2542</v>
      </c>
      <c r="B129" s="22" t="s">
        <v>159</v>
      </c>
      <c r="C129" s="11" t="e">
        <f>VLOOKUP(B129,#REF!,2,0)</f>
        <v>#REF!</v>
      </c>
      <c r="D129" s="83">
        <v>7000</v>
      </c>
      <c r="E129" s="13"/>
      <c r="F129" s="13"/>
      <c r="G129" s="14">
        <v>9</v>
      </c>
      <c r="H129" s="14">
        <v>91</v>
      </c>
      <c r="I129" s="14">
        <v>59</v>
      </c>
      <c r="J129" s="14">
        <v>41</v>
      </c>
    </row>
    <row r="130" spans="1:10" ht="11" x14ac:dyDescent="0.15">
      <c r="A130" s="21">
        <v>2543</v>
      </c>
      <c r="B130" s="22" t="s">
        <v>160</v>
      </c>
      <c r="C130" s="11" t="e">
        <f>VLOOKUP(B130,#REF!,2,0)</f>
        <v>#REF!</v>
      </c>
      <c r="D130" s="83">
        <v>22600</v>
      </c>
      <c r="E130" s="13"/>
      <c r="F130" s="13"/>
      <c r="G130" s="14">
        <v>13</v>
      </c>
      <c r="H130" s="14">
        <v>87</v>
      </c>
      <c r="I130" s="14">
        <v>76</v>
      </c>
      <c r="J130" s="14">
        <v>24</v>
      </c>
    </row>
    <row r="131" spans="1:10" ht="11" x14ac:dyDescent="0.15">
      <c r="A131" s="21">
        <v>2544</v>
      </c>
      <c r="B131" s="22" t="s">
        <v>161</v>
      </c>
      <c r="C131" s="11" t="e">
        <f>VLOOKUP(B131,#REF!,2,0)</f>
        <v>#REF!</v>
      </c>
      <c r="D131" s="83">
        <v>325500</v>
      </c>
      <c r="E131" s="13"/>
      <c r="F131" s="13"/>
      <c r="G131" s="14">
        <v>11</v>
      </c>
      <c r="H131" s="14">
        <v>89</v>
      </c>
      <c r="I131" s="14">
        <v>50</v>
      </c>
      <c r="J131" s="14">
        <v>50</v>
      </c>
    </row>
    <row r="132" spans="1:10" ht="11" x14ac:dyDescent="0.15">
      <c r="A132" s="21">
        <v>2611</v>
      </c>
      <c r="B132" s="22" t="s">
        <v>162</v>
      </c>
      <c r="C132" s="11" t="e">
        <f>VLOOKUP(B132,#REF!,2,0)</f>
        <v>#REF!</v>
      </c>
      <c r="D132" s="83">
        <v>45700</v>
      </c>
      <c r="E132" s="13"/>
      <c r="F132" s="13"/>
      <c r="G132" s="14">
        <v>70</v>
      </c>
      <c r="H132" s="14">
        <v>30</v>
      </c>
      <c r="I132" s="14">
        <v>90</v>
      </c>
      <c r="J132" s="14">
        <v>10</v>
      </c>
    </row>
    <row r="133" spans="1:10" ht="11" x14ac:dyDescent="0.15">
      <c r="A133" s="21">
        <v>2612</v>
      </c>
      <c r="B133" s="22" t="s">
        <v>163</v>
      </c>
      <c r="C133" s="11" t="e">
        <f>VLOOKUP(B133,#REF!,2,0)</f>
        <v>#REF!</v>
      </c>
      <c r="D133" s="83">
        <v>14900</v>
      </c>
      <c r="E133" s="13"/>
      <c r="F133" s="13"/>
      <c r="G133" s="14">
        <v>83</v>
      </c>
      <c r="H133" s="14">
        <v>17</v>
      </c>
      <c r="I133" s="14">
        <v>80</v>
      </c>
      <c r="J133" s="14">
        <v>21</v>
      </c>
    </row>
    <row r="134" spans="1:10" ht="11" x14ac:dyDescent="0.15">
      <c r="A134" s="21">
        <v>2613</v>
      </c>
      <c r="B134" s="22" t="s">
        <v>164</v>
      </c>
      <c r="C134" s="11" t="e">
        <f>VLOOKUP(B134,#REF!,2,0)</f>
        <v>#REF!</v>
      </c>
      <c r="D134" s="83">
        <v>177700</v>
      </c>
      <c r="E134" s="13"/>
      <c r="F134" s="13"/>
      <c r="G134" s="14">
        <v>83</v>
      </c>
      <c r="H134" s="14">
        <v>17</v>
      </c>
      <c r="I134" s="14">
        <v>90</v>
      </c>
      <c r="J134" s="14">
        <v>10</v>
      </c>
    </row>
    <row r="135" spans="1:10" ht="11" x14ac:dyDescent="0.15">
      <c r="A135" s="21">
        <v>2621</v>
      </c>
      <c r="B135" s="22" t="s">
        <v>165</v>
      </c>
      <c r="C135" s="11" t="e">
        <f>VLOOKUP(B135,#REF!,2,0)</f>
        <v>#REF!</v>
      </c>
      <c r="D135" s="83">
        <v>63600</v>
      </c>
      <c r="E135" s="13"/>
      <c r="F135" s="13"/>
      <c r="G135" s="14">
        <v>79</v>
      </c>
      <c r="H135" s="14">
        <v>21</v>
      </c>
      <c r="I135" s="14">
        <v>89</v>
      </c>
      <c r="J135" s="14">
        <v>11</v>
      </c>
    </row>
    <row r="136" spans="1:10" ht="11" x14ac:dyDescent="0.15">
      <c r="A136" s="21">
        <v>2631</v>
      </c>
      <c r="B136" s="22" t="s">
        <v>166</v>
      </c>
      <c r="C136" s="11" t="e">
        <f>VLOOKUP(B136,#REF!,2,0)</f>
        <v>#REF!</v>
      </c>
      <c r="D136" s="83">
        <v>32300</v>
      </c>
      <c r="E136" s="13"/>
      <c r="F136" s="13"/>
      <c r="G136" s="14">
        <v>92</v>
      </c>
      <c r="H136" s="14">
        <v>8</v>
      </c>
      <c r="I136" s="14">
        <v>92</v>
      </c>
      <c r="J136" s="14">
        <v>8</v>
      </c>
    </row>
    <row r="137" spans="1:10" ht="11" x14ac:dyDescent="0.15">
      <c r="A137" s="21">
        <v>2632</v>
      </c>
      <c r="B137" s="22" t="s">
        <v>167</v>
      </c>
      <c r="C137" s="11" t="e">
        <f>VLOOKUP(B137,#REF!,2,0)</f>
        <v>#REF!</v>
      </c>
      <c r="D137" s="83">
        <v>15400</v>
      </c>
      <c r="E137" s="13"/>
      <c r="F137" s="13"/>
      <c r="G137" s="14">
        <v>76</v>
      </c>
      <c r="H137" s="14">
        <v>24</v>
      </c>
      <c r="I137" s="14">
        <v>91</v>
      </c>
      <c r="J137" s="14">
        <v>9</v>
      </c>
    </row>
    <row r="138" spans="1:10" ht="11" x14ac:dyDescent="0.15">
      <c r="A138" s="21">
        <v>2633</v>
      </c>
      <c r="B138" s="22" t="s">
        <v>168</v>
      </c>
      <c r="C138" s="11" t="e">
        <f>VLOOKUP(B138,#REF!,2,0)</f>
        <v>#REF!</v>
      </c>
      <c r="D138" s="83">
        <v>12700</v>
      </c>
      <c r="E138" s="13"/>
      <c r="F138" s="13"/>
      <c r="G138" s="14">
        <v>83</v>
      </c>
      <c r="H138" s="14">
        <v>17</v>
      </c>
      <c r="I138" s="14">
        <v>92</v>
      </c>
      <c r="J138" s="14">
        <v>9</v>
      </c>
    </row>
    <row r="139" spans="1:10" ht="11" x14ac:dyDescent="0.15">
      <c r="A139" s="21">
        <v>2711</v>
      </c>
      <c r="B139" s="22" t="s">
        <v>169</v>
      </c>
      <c r="C139" s="11" t="e">
        <f>VLOOKUP(B139,#REF!,2,0)</f>
        <v>#REF!</v>
      </c>
      <c r="D139" s="83">
        <v>10100</v>
      </c>
      <c r="E139" s="13"/>
      <c r="F139" s="13"/>
      <c r="G139" s="14">
        <v>68</v>
      </c>
      <c r="H139" s="14">
        <v>32</v>
      </c>
      <c r="I139" s="14">
        <v>85</v>
      </c>
      <c r="J139" s="14">
        <v>15</v>
      </c>
    </row>
    <row r="140" spans="1:10" ht="11" x14ac:dyDescent="0.15">
      <c r="A140" s="21">
        <v>2712</v>
      </c>
      <c r="B140" s="22" t="s">
        <v>170</v>
      </c>
      <c r="C140" s="11" t="e">
        <f>VLOOKUP(B140,#REF!,2,0)</f>
        <v>#REF!</v>
      </c>
      <c r="D140" s="83">
        <v>11200</v>
      </c>
      <c r="E140" s="13"/>
      <c r="F140" s="13"/>
      <c r="G140" s="14">
        <v>42</v>
      </c>
      <c r="H140" s="14">
        <v>58</v>
      </c>
      <c r="I140" s="14">
        <v>73</v>
      </c>
      <c r="J140" s="14">
        <v>27</v>
      </c>
    </row>
    <row r="141" spans="1:10" ht="11" x14ac:dyDescent="0.15">
      <c r="A141" s="21">
        <v>2713</v>
      </c>
      <c r="B141" s="22" t="s">
        <v>171</v>
      </c>
      <c r="C141" s="11" t="e">
        <f>VLOOKUP(B141,#REF!,2,0)</f>
        <v>#REF!</v>
      </c>
      <c r="D141" s="83">
        <v>89300</v>
      </c>
      <c r="E141" s="13"/>
      <c r="F141" s="13"/>
      <c r="G141" s="14">
        <v>49</v>
      </c>
      <c r="H141" s="14">
        <v>51</v>
      </c>
      <c r="I141" s="14">
        <v>84</v>
      </c>
      <c r="J141" s="14">
        <v>16</v>
      </c>
    </row>
    <row r="142" spans="1:10" ht="11" x14ac:dyDescent="0.15">
      <c r="A142" s="21">
        <v>2721</v>
      </c>
      <c r="B142" s="22" t="s">
        <v>172</v>
      </c>
      <c r="C142" s="11" t="e">
        <f>VLOOKUP(B142,#REF!,2,0)</f>
        <v>#REF!</v>
      </c>
      <c r="D142" s="83">
        <v>30700</v>
      </c>
      <c r="E142" s="13"/>
      <c r="F142" s="13"/>
      <c r="G142" s="14">
        <v>23</v>
      </c>
      <c r="H142" s="14">
        <v>77</v>
      </c>
      <c r="I142" s="14">
        <v>51</v>
      </c>
      <c r="J142" s="14">
        <v>49</v>
      </c>
    </row>
    <row r="143" spans="1:10" ht="11" x14ac:dyDescent="0.15">
      <c r="A143" s="21">
        <v>2722</v>
      </c>
      <c r="B143" s="22" t="s">
        <v>173</v>
      </c>
      <c r="C143" s="11" t="e">
        <f>VLOOKUP(B143,#REF!,2,0)</f>
        <v>#REF!</v>
      </c>
      <c r="D143" s="83">
        <v>22500</v>
      </c>
      <c r="E143" s="13"/>
      <c r="F143" s="13"/>
      <c r="G143" s="14">
        <v>72</v>
      </c>
      <c r="H143" s="14">
        <v>29</v>
      </c>
      <c r="I143" s="14">
        <v>70</v>
      </c>
      <c r="J143" s="14">
        <v>30</v>
      </c>
    </row>
    <row r="144" spans="1:10" ht="11" x14ac:dyDescent="0.15">
      <c r="A144" s="21">
        <v>2723</v>
      </c>
      <c r="B144" s="22" t="s">
        <v>174</v>
      </c>
      <c r="C144" s="11" t="e">
        <f>VLOOKUP(B144,#REF!,2,0)</f>
        <v>#REF!</v>
      </c>
      <c r="D144" s="83">
        <v>44300</v>
      </c>
      <c r="E144" s="13"/>
      <c r="F144" s="13"/>
      <c r="G144" s="14">
        <v>20</v>
      </c>
      <c r="H144" s="14">
        <v>80</v>
      </c>
      <c r="I144" s="14">
        <v>52</v>
      </c>
      <c r="J144" s="14">
        <v>48</v>
      </c>
    </row>
    <row r="145" spans="1:10" ht="11" x14ac:dyDescent="0.15">
      <c r="A145" s="21">
        <v>2724</v>
      </c>
      <c r="B145" s="22" t="s">
        <v>175</v>
      </c>
      <c r="C145" s="11" t="e">
        <f>VLOOKUP(B145,#REF!,2,0)</f>
        <v>#REF!</v>
      </c>
      <c r="D145" s="83">
        <v>13000</v>
      </c>
      <c r="E145" s="13"/>
      <c r="F145" s="13"/>
      <c r="G145" s="14">
        <v>36</v>
      </c>
      <c r="H145" s="14">
        <v>64</v>
      </c>
      <c r="I145" s="14">
        <v>39</v>
      </c>
      <c r="J145" s="14">
        <v>61</v>
      </c>
    </row>
    <row r="146" spans="1:10" ht="11" x14ac:dyDescent="0.15">
      <c r="A146" s="21">
        <v>2725</v>
      </c>
      <c r="B146" s="22" t="s">
        <v>176</v>
      </c>
      <c r="C146" s="11" t="e">
        <f>VLOOKUP(B146,#REF!,2,0)</f>
        <v>#REF!</v>
      </c>
      <c r="D146" s="83">
        <v>35000</v>
      </c>
      <c r="E146" s="13"/>
      <c r="F146" s="13"/>
      <c r="G146" s="14">
        <v>16</v>
      </c>
      <c r="H146" s="14">
        <v>84</v>
      </c>
      <c r="I146" s="14">
        <v>64</v>
      </c>
      <c r="J146" s="14">
        <v>37</v>
      </c>
    </row>
    <row r="147" spans="1:10" ht="11" x14ac:dyDescent="0.15">
      <c r="A147" s="21">
        <v>2726</v>
      </c>
      <c r="B147" s="22" t="s">
        <v>177</v>
      </c>
      <c r="C147" s="11" t="e">
        <f>VLOOKUP(B147,#REF!,2,0)</f>
        <v>#REF!</v>
      </c>
      <c r="D147" s="83">
        <v>40900</v>
      </c>
      <c r="E147" s="13"/>
      <c r="F147" s="13"/>
      <c r="G147" s="14">
        <v>22</v>
      </c>
      <c r="H147" s="14">
        <v>78</v>
      </c>
      <c r="I147" s="14">
        <v>63</v>
      </c>
      <c r="J147" s="14">
        <v>37</v>
      </c>
    </row>
    <row r="148" spans="1:10" ht="11" x14ac:dyDescent="0.15">
      <c r="A148" s="21">
        <v>3111</v>
      </c>
      <c r="B148" s="22" t="s">
        <v>178</v>
      </c>
      <c r="C148" s="11" t="e">
        <f>VLOOKUP(B148,#REF!,2,0)</f>
        <v>#REF!</v>
      </c>
      <c r="D148" s="83">
        <v>1500</v>
      </c>
      <c r="E148" s="13"/>
      <c r="F148" s="13"/>
      <c r="G148" s="14">
        <v>64</v>
      </c>
      <c r="H148" s="14">
        <v>37</v>
      </c>
      <c r="I148" s="14">
        <v>80</v>
      </c>
      <c r="J148" s="14">
        <v>20</v>
      </c>
    </row>
    <row r="149" spans="1:10" ht="11" x14ac:dyDescent="0.15">
      <c r="A149" s="21">
        <v>3112</v>
      </c>
      <c r="B149" s="22" t="s">
        <v>179</v>
      </c>
      <c r="C149" s="11" t="e">
        <f>VLOOKUP(B149,#REF!,2,0)</f>
        <v>#REF!</v>
      </c>
      <c r="D149" s="83">
        <v>31300</v>
      </c>
      <c r="E149" s="13"/>
      <c r="F149" s="13"/>
      <c r="G149" s="14">
        <v>21</v>
      </c>
      <c r="H149" s="14">
        <v>79</v>
      </c>
      <c r="I149" s="14">
        <v>53</v>
      </c>
      <c r="J149" s="14">
        <v>47</v>
      </c>
    </row>
    <row r="150" spans="1:10" ht="11" x14ac:dyDescent="0.15">
      <c r="A150" s="21">
        <v>3113</v>
      </c>
      <c r="B150" s="22" t="s">
        <v>180</v>
      </c>
      <c r="C150" s="11" t="e">
        <f>VLOOKUP(B150,#REF!,2,0)</f>
        <v>#REF!</v>
      </c>
      <c r="D150" s="83">
        <v>6900</v>
      </c>
      <c r="E150" s="13"/>
      <c r="F150" s="13"/>
      <c r="G150" s="14">
        <v>69</v>
      </c>
      <c r="H150" s="14">
        <v>31</v>
      </c>
      <c r="I150" s="14">
        <v>81</v>
      </c>
      <c r="J150" s="14">
        <v>19</v>
      </c>
    </row>
    <row r="151" spans="1:10" ht="11" x14ac:dyDescent="0.15">
      <c r="A151" s="21">
        <v>3114</v>
      </c>
      <c r="B151" s="22" t="s">
        <v>181</v>
      </c>
      <c r="C151" s="11" t="e">
        <f>VLOOKUP(B151,#REF!,2,0)</f>
        <v>#REF!</v>
      </c>
      <c r="D151" s="83">
        <v>22100</v>
      </c>
      <c r="E151" s="13"/>
      <c r="F151" s="13"/>
      <c r="G151" s="14">
        <v>47</v>
      </c>
      <c r="H151" s="14">
        <v>53</v>
      </c>
      <c r="I151" s="14">
        <v>71</v>
      </c>
      <c r="J151" s="14">
        <v>29</v>
      </c>
    </row>
    <row r="152" spans="1:10" ht="11" x14ac:dyDescent="0.15">
      <c r="A152" s="21">
        <v>3121</v>
      </c>
      <c r="B152" s="22" t="s">
        <v>182</v>
      </c>
      <c r="C152" s="11" t="e">
        <f>VLOOKUP(B152,#REF!,2,0)</f>
        <v>#REF!</v>
      </c>
      <c r="D152" s="83">
        <v>79300</v>
      </c>
      <c r="E152" s="13"/>
      <c r="F152" s="13"/>
      <c r="G152" s="14">
        <v>89</v>
      </c>
      <c r="H152" s="14">
        <v>11</v>
      </c>
      <c r="I152" s="14">
        <v>89</v>
      </c>
      <c r="J152" s="14">
        <v>11</v>
      </c>
    </row>
    <row r="153" spans="1:10" ht="11" x14ac:dyDescent="0.15">
      <c r="A153" s="21">
        <v>3122</v>
      </c>
      <c r="B153" s="22" t="s">
        <v>183</v>
      </c>
      <c r="C153" s="11" t="e">
        <f>VLOOKUP(B153,#REF!,2,0)</f>
        <v>#REF!</v>
      </c>
      <c r="D153" s="83">
        <v>14800</v>
      </c>
      <c r="E153" s="13"/>
      <c r="F153" s="13"/>
      <c r="G153" s="14">
        <v>86</v>
      </c>
      <c r="H153" s="14">
        <v>14</v>
      </c>
      <c r="I153" s="14">
        <v>89</v>
      </c>
      <c r="J153" s="14">
        <v>11</v>
      </c>
    </row>
    <row r="154" spans="1:10" ht="11" x14ac:dyDescent="0.15">
      <c r="A154" s="21">
        <v>3123</v>
      </c>
      <c r="B154" s="22" t="s">
        <v>184</v>
      </c>
      <c r="C154" s="11" t="e">
        <f>VLOOKUP(B154,#REF!,2,0)</f>
        <v>#REF!</v>
      </c>
      <c r="D154" s="83">
        <v>9700</v>
      </c>
      <c r="E154" s="13"/>
      <c r="F154" s="13"/>
      <c r="G154" s="14">
        <v>93</v>
      </c>
      <c r="H154" s="14">
        <v>7</v>
      </c>
      <c r="I154" s="14">
        <v>87</v>
      </c>
      <c r="J154" s="14">
        <v>13</v>
      </c>
    </row>
    <row r="155" spans="1:10" ht="11" x14ac:dyDescent="0.15">
      <c r="A155" s="21">
        <v>3124</v>
      </c>
      <c r="B155" s="22" t="s">
        <v>185</v>
      </c>
      <c r="C155" s="11" t="e">
        <f>VLOOKUP(B155,#REF!,2,0)</f>
        <v>#REF!</v>
      </c>
      <c r="D155" s="83">
        <v>4000</v>
      </c>
      <c r="E155" s="13"/>
      <c r="F155" s="13"/>
      <c r="G155" s="14">
        <v>92</v>
      </c>
      <c r="H155" s="14">
        <v>8</v>
      </c>
      <c r="I155" s="14">
        <v>88</v>
      </c>
      <c r="J155" s="14">
        <v>12</v>
      </c>
    </row>
    <row r="156" spans="1:10" ht="11" x14ac:dyDescent="0.15">
      <c r="A156" s="21">
        <v>3125</v>
      </c>
      <c r="B156" s="22" t="s">
        <v>186</v>
      </c>
      <c r="C156" s="11" t="e">
        <f>VLOOKUP(B156,#REF!,2,0)</f>
        <v>#REF!</v>
      </c>
      <c r="D156" s="83">
        <v>9500</v>
      </c>
      <c r="E156" s="13"/>
      <c r="F156" s="13"/>
      <c r="G156" s="14">
        <v>95</v>
      </c>
      <c r="H156" s="14">
        <v>5</v>
      </c>
      <c r="I156" s="14">
        <v>89</v>
      </c>
      <c r="J156" s="14">
        <v>11</v>
      </c>
    </row>
    <row r="157" spans="1:10" ht="11" x14ac:dyDescent="0.15">
      <c r="A157" s="21">
        <v>3126</v>
      </c>
      <c r="B157" s="22" t="s">
        <v>187</v>
      </c>
      <c r="C157" s="11" t="e">
        <f>VLOOKUP(B157,#REF!,2,0)</f>
        <v>#REF!</v>
      </c>
      <c r="D157" s="83">
        <v>4400</v>
      </c>
      <c r="E157" s="13"/>
      <c r="F157" s="13"/>
      <c r="G157" s="14">
        <v>80</v>
      </c>
      <c r="H157" s="14">
        <v>20</v>
      </c>
      <c r="I157" s="14">
        <v>84</v>
      </c>
      <c r="J157" s="14">
        <v>16</v>
      </c>
    </row>
    <row r="158" spans="1:10" ht="11" x14ac:dyDescent="0.15">
      <c r="A158" s="21">
        <v>3129</v>
      </c>
      <c r="B158" s="22" t="s">
        <v>188</v>
      </c>
      <c r="C158" s="11" t="e">
        <f>VLOOKUP(B158,#REF!,2,0)</f>
        <v>#REF!</v>
      </c>
      <c r="D158" s="83">
        <v>32900</v>
      </c>
      <c r="E158" s="13"/>
      <c r="F158" s="13"/>
      <c r="G158" s="14">
        <v>89</v>
      </c>
      <c r="H158" s="14">
        <v>11</v>
      </c>
      <c r="I158" s="14">
        <v>94</v>
      </c>
      <c r="J158" s="14">
        <v>6</v>
      </c>
    </row>
    <row r="159" spans="1:10" ht="11" x14ac:dyDescent="0.15">
      <c r="A159" s="21">
        <v>3131</v>
      </c>
      <c r="B159" s="22" t="s">
        <v>189</v>
      </c>
      <c r="C159" s="11" t="e">
        <f>VLOOKUP(B159,#REF!,2,0)</f>
        <v>#REF!</v>
      </c>
      <c r="D159" s="83">
        <v>70800</v>
      </c>
      <c r="E159" s="13"/>
      <c r="F159" s="13"/>
      <c r="G159" s="14">
        <v>78</v>
      </c>
      <c r="H159" s="14">
        <v>22</v>
      </c>
      <c r="I159" s="14">
        <v>83</v>
      </c>
      <c r="J159" s="14">
        <v>17</v>
      </c>
    </row>
    <row r="160" spans="1:10" ht="11" x14ac:dyDescent="0.15">
      <c r="A160" s="21">
        <v>3132</v>
      </c>
      <c r="B160" s="22" t="s">
        <v>190</v>
      </c>
      <c r="C160" s="11" t="e">
        <f>VLOOKUP(B160,#REF!,2,0)</f>
        <v>#REF!</v>
      </c>
      <c r="D160" s="83">
        <v>3300</v>
      </c>
      <c r="E160" s="13"/>
      <c r="F160" s="13"/>
      <c r="G160" s="14">
        <v>89</v>
      </c>
      <c r="H160" s="14">
        <v>10</v>
      </c>
      <c r="I160" s="14">
        <v>93</v>
      </c>
      <c r="J160" s="14">
        <v>8</v>
      </c>
    </row>
    <row r="161" spans="1:10" ht="11" x14ac:dyDescent="0.15">
      <c r="A161" s="21">
        <v>3211</v>
      </c>
      <c r="B161" s="22" t="s">
        <v>191</v>
      </c>
      <c r="C161" s="11" t="e">
        <f>VLOOKUP(B161,#REF!,2,0)</f>
        <v>#REF!</v>
      </c>
      <c r="D161" s="83">
        <v>8200</v>
      </c>
      <c r="E161" s="13"/>
      <c r="F161" s="13"/>
      <c r="G161" s="14">
        <v>98</v>
      </c>
      <c r="H161" s="14">
        <v>2</v>
      </c>
      <c r="I161" s="14">
        <v>90</v>
      </c>
      <c r="J161" s="14">
        <v>10</v>
      </c>
    </row>
    <row r="162" spans="1:10" ht="11" x14ac:dyDescent="0.15">
      <c r="A162" s="21">
        <v>3212</v>
      </c>
      <c r="B162" s="22" t="s">
        <v>192</v>
      </c>
      <c r="C162" s="11" t="e">
        <f>VLOOKUP(B162,#REF!,2,0)</f>
        <v>#REF!</v>
      </c>
      <c r="D162" s="83">
        <v>112000</v>
      </c>
      <c r="E162" s="13"/>
      <c r="F162" s="13"/>
      <c r="G162" s="14">
        <v>99</v>
      </c>
      <c r="H162" s="14">
        <v>1</v>
      </c>
      <c r="I162" s="14">
        <v>90</v>
      </c>
      <c r="J162" s="14">
        <v>10</v>
      </c>
    </row>
    <row r="163" spans="1:10" ht="11" x14ac:dyDescent="0.15">
      <c r="A163" s="21">
        <v>3221</v>
      </c>
      <c r="B163" s="22" t="s">
        <v>193</v>
      </c>
      <c r="C163" s="11" t="e">
        <f>VLOOKUP(B163,#REF!,2,0)</f>
        <v>#REF!</v>
      </c>
      <c r="D163" s="83">
        <v>170</v>
      </c>
      <c r="E163" s="13"/>
      <c r="F163" s="13"/>
      <c r="G163" s="14">
        <v>95</v>
      </c>
      <c r="H163" s="14">
        <v>5</v>
      </c>
      <c r="I163" s="14">
        <v>77</v>
      </c>
      <c r="J163" s="14">
        <v>23</v>
      </c>
    </row>
    <row r="164" spans="1:10" ht="11" x14ac:dyDescent="0.15">
      <c r="A164" s="21">
        <v>3222</v>
      </c>
      <c r="B164" s="22" t="s">
        <v>194</v>
      </c>
      <c r="C164" s="11" t="e">
        <f>VLOOKUP(B164,#REF!,2,0)</f>
        <v>#REF!</v>
      </c>
      <c r="D164" s="83">
        <v>4100</v>
      </c>
      <c r="E164" s="13"/>
      <c r="F164" s="13"/>
      <c r="G164" s="14">
        <v>99</v>
      </c>
      <c r="H164" s="14">
        <v>1</v>
      </c>
      <c r="I164" s="14">
        <v>92</v>
      </c>
      <c r="J164" s="14">
        <v>8</v>
      </c>
    </row>
    <row r="165" spans="1:10" ht="11" x14ac:dyDescent="0.15">
      <c r="A165" s="21">
        <v>3223</v>
      </c>
      <c r="B165" s="22" t="s">
        <v>195</v>
      </c>
      <c r="C165" s="11" t="e">
        <f>VLOOKUP(B165,#REF!,2,0)</f>
        <v>#REF!</v>
      </c>
      <c r="D165" s="83">
        <v>82600</v>
      </c>
      <c r="E165" s="13"/>
      <c r="F165" s="13"/>
      <c r="G165" s="14">
        <v>99</v>
      </c>
      <c r="H165" s="14">
        <v>1</v>
      </c>
      <c r="I165" s="14">
        <v>91</v>
      </c>
      <c r="J165" s="14">
        <v>9</v>
      </c>
    </row>
    <row r="166" spans="1:10" ht="11" x14ac:dyDescent="0.15">
      <c r="A166" s="21">
        <v>3231</v>
      </c>
      <c r="B166" s="22" t="s">
        <v>196</v>
      </c>
      <c r="C166" s="11" t="e">
        <f>VLOOKUP(B166,#REF!,2,0)</f>
        <v>#REF!</v>
      </c>
      <c r="D166" s="83">
        <v>8400</v>
      </c>
      <c r="E166" s="13"/>
      <c r="F166" s="13"/>
      <c r="G166" s="14">
        <v>97</v>
      </c>
      <c r="H166" s="14">
        <v>3</v>
      </c>
      <c r="I166" s="14">
        <v>94</v>
      </c>
      <c r="J166" s="14">
        <v>6</v>
      </c>
    </row>
    <row r="167" spans="1:10" ht="11" x14ac:dyDescent="0.15">
      <c r="A167" s="21">
        <v>3232</v>
      </c>
      <c r="B167" s="22" t="s">
        <v>197</v>
      </c>
      <c r="C167" s="11" t="e">
        <f>VLOOKUP(B167,#REF!,2,0)</f>
        <v>#REF!</v>
      </c>
      <c r="D167" s="83">
        <v>130200</v>
      </c>
      <c r="E167" s="13"/>
      <c r="F167" s="13"/>
      <c r="G167" s="14">
        <v>99</v>
      </c>
      <c r="H167" s="14">
        <v>1</v>
      </c>
      <c r="I167" s="14">
        <v>93</v>
      </c>
      <c r="J167" s="14">
        <v>7</v>
      </c>
    </row>
    <row r="168" spans="1:10" ht="11" x14ac:dyDescent="0.15">
      <c r="A168" s="21">
        <v>3233</v>
      </c>
      <c r="B168" s="22" t="s">
        <v>198</v>
      </c>
      <c r="C168" s="11" t="e">
        <f>VLOOKUP(B168,#REF!,2,0)</f>
        <v>#REF!</v>
      </c>
      <c r="D168" s="83">
        <v>9000</v>
      </c>
      <c r="E168" s="13"/>
      <c r="F168" s="13"/>
      <c r="G168" s="14">
        <v>93</v>
      </c>
      <c r="H168" s="14">
        <v>7</v>
      </c>
      <c r="I168" s="14">
        <v>84</v>
      </c>
      <c r="J168" s="14">
        <v>16</v>
      </c>
    </row>
    <row r="169" spans="1:10" ht="11" x14ac:dyDescent="0.15">
      <c r="A169" s="21">
        <v>3234</v>
      </c>
      <c r="B169" s="22" t="s">
        <v>199</v>
      </c>
      <c r="C169" s="11" t="e">
        <f>VLOOKUP(B169,#REF!,2,0)</f>
        <v>#REF!</v>
      </c>
      <c r="D169" s="83">
        <v>2600</v>
      </c>
      <c r="E169" s="13"/>
      <c r="F169" s="13"/>
      <c r="G169" s="14">
        <v>97</v>
      </c>
      <c r="H169" s="14">
        <v>3</v>
      </c>
      <c r="I169" s="14">
        <v>88</v>
      </c>
      <c r="J169" s="14">
        <v>12</v>
      </c>
    </row>
    <row r="170" spans="1:10" ht="11" x14ac:dyDescent="0.15">
      <c r="A170" s="21">
        <v>3241</v>
      </c>
      <c r="B170" s="22" t="s">
        <v>200</v>
      </c>
      <c r="C170" s="11" t="e">
        <f>VLOOKUP(B170,#REF!,2,0)</f>
        <v>#REF!</v>
      </c>
      <c r="D170" s="83">
        <v>10900</v>
      </c>
      <c r="E170" s="13"/>
      <c r="F170" s="13"/>
      <c r="G170" s="14">
        <v>98</v>
      </c>
      <c r="H170" s="14">
        <v>2</v>
      </c>
      <c r="I170" s="14">
        <v>89</v>
      </c>
      <c r="J170" s="14">
        <v>11</v>
      </c>
    </row>
    <row r="171" spans="1:10" ht="11" x14ac:dyDescent="0.15">
      <c r="A171" s="21">
        <v>3242</v>
      </c>
      <c r="B171" s="22" t="s">
        <v>201</v>
      </c>
      <c r="C171" s="11" t="e">
        <f>VLOOKUP(B171,#REF!,2,0)</f>
        <v>#REF!</v>
      </c>
      <c r="D171" s="83">
        <v>8400</v>
      </c>
      <c r="E171" s="13"/>
      <c r="F171" s="13"/>
      <c r="G171" s="14">
        <v>97</v>
      </c>
      <c r="H171" s="14">
        <v>3</v>
      </c>
      <c r="I171" s="14">
        <v>89</v>
      </c>
      <c r="J171" s="14">
        <v>11</v>
      </c>
    </row>
    <row r="172" spans="1:10" ht="11" x14ac:dyDescent="0.15">
      <c r="A172" s="21">
        <v>3243</v>
      </c>
      <c r="B172" s="22" t="s">
        <v>202</v>
      </c>
      <c r="C172" s="11" t="e">
        <f>VLOOKUP(B172,#REF!,2,0)</f>
        <v>#REF!</v>
      </c>
      <c r="D172" s="83">
        <v>12400</v>
      </c>
      <c r="E172" s="13"/>
      <c r="F172" s="13"/>
      <c r="G172" s="14">
        <v>98</v>
      </c>
      <c r="H172" s="14">
        <v>2</v>
      </c>
      <c r="I172" s="14">
        <v>91</v>
      </c>
      <c r="J172" s="14">
        <v>10</v>
      </c>
    </row>
    <row r="173" spans="1:10" ht="11" x14ac:dyDescent="0.15">
      <c r="A173" s="21">
        <v>3311</v>
      </c>
      <c r="B173" s="22" t="s">
        <v>203</v>
      </c>
      <c r="C173" s="11" t="e">
        <f>VLOOKUP(B173,#REF!,2,0)</f>
        <v>#REF!</v>
      </c>
      <c r="D173" s="83">
        <v>32000</v>
      </c>
      <c r="E173" s="13"/>
      <c r="F173" s="13"/>
      <c r="G173" s="14">
        <v>99</v>
      </c>
      <c r="H173" s="14">
        <v>1</v>
      </c>
      <c r="I173" s="14">
        <v>78</v>
      </c>
      <c r="J173" s="14">
        <v>22</v>
      </c>
    </row>
    <row r="174" spans="1:10" ht="11" x14ac:dyDescent="0.15">
      <c r="A174" s="21">
        <v>3312</v>
      </c>
      <c r="B174" s="22" t="s">
        <v>204</v>
      </c>
      <c r="C174" s="11" t="e">
        <f>VLOOKUP(B174,#REF!,2,0)</f>
        <v>#REF!</v>
      </c>
      <c r="D174" s="83">
        <v>142400</v>
      </c>
      <c r="E174" s="13"/>
      <c r="F174" s="13"/>
      <c r="G174" s="14">
        <v>99</v>
      </c>
      <c r="H174" s="14">
        <v>1</v>
      </c>
      <c r="I174" s="14">
        <v>87</v>
      </c>
      <c r="J174" s="14">
        <v>13</v>
      </c>
    </row>
    <row r="175" spans="1:10" ht="11" x14ac:dyDescent="0.15">
      <c r="A175" s="21">
        <v>3321</v>
      </c>
      <c r="B175" s="22" t="s">
        <v>205</v>
      </c>
      <c r="C175" s="11" t="e">
        <f>VLOOKUP(B175,#REF!,2,0)</f>
        <v>#REF!</v>
      </c>
      <c r="D175" s="83">
        <v>10500</v>
      </c>
      <c r="E175" s="13"/>
      <c r="F175" s="13"/>
      <c r="G175" s="14">
        <v>98</v>
      </c>
      <c r="H175" s="14">
        <v>2</v>
      </c>
      <c r="I175" s="14">
        <v>73</v>
      </c>
      <c r="J175" s="14">
        <v>27</v>
      </c>
    </row>
    <row r="176" spans="1:10" ht="11" x14ac:dyDescent="0.15">
      <c r="A176" s="21">
        <v>3322</v>
      </c>
      <c r="B176" s="22" t="s">
        <v>206</v>
      </c>
      <c r="C176" s="11" t="e">
        <f>VLOOKUP(B176,#REF!,2,0)</f>
        <v>#REF!</v>
      </c>
      <c r="D176" s="83">
        <v>58500</v>
      </c>
      <c r="E176" s="13"/>
      <c r="F176" s="13"/>
      <c r="G176" s="14">
        <v>96</v>
      </c>
      <c r="H176" s="14">
        <v>4</v>
      </c>
      <c r="I176" s="14">
        <v>76</v>
      </c>
      <c r="J176" s="14">
        <v>24</v>
      </c>
    </row>
    <row r="177" spans="1:10" ht="11" x14ac:dyDescent="0.15">
      <c r="A177" s="21">
        <v>3331</v>
      </c>
      <c r="B177" s="22" t="s">
        <v>207</v>
      </c>
      <c r="C177" s="11" t="e">
        <f>VLOOKUP(B177,#REF!,2,0)</f>
        <v>#REF!</v>
      </c>
      <c r="D177" s="83">
        <v>7400</v>
      </c>
      <c r="E177" s="13"/>
      <c r="F177" s="13"/>
      <c r="G177" s="14">
        <v>99</v>
      </c>
      <c r="H177" s="14">
        <v>1</v>
      </c>
      <c r="I177" s="14">
        <v>89</v>
      </c>
      <c r="J177" s="14">
        <v>11</v>
      </c>
    </row>
    <row r="178" spans="1:10" ht="11" x14ac:dyDescent="0.15">
      <c r="A178" s="21">
        <v>3332</v>
      </c>
      <c r="B178" s="22" t="s">
        <v>208</v>
      </c>
      <c r="C178" s="11" t="e">
        <f>VLOOKUP(B178,#REF!,2,0)</f>
        <v>#REF!</v>
      </c>
      <c r="D178" s="83">
        <v>27200</v>
      </c>
      <c r="E178" s="13"/>
      <c r="F178" s="13"/>
      <c r="G178" s="14">
        <v>99</v>
      </c>
      <c r="H178" s="14">
        <v>1</v>
      </c>
      <c r="I178" s="14">
        <v>78</v>
      </c>
      <c r="J178" s="14">
        <v>22</v>
      </c>
    </row>
    <row r="179" spans="1:10" ht="11" x14ac:dyDescent="0.15">
      <c r="A179" s="21">
        <v>3333</v>
      </c>
      <c r="B179" s="22" t="s">
        <v>209</v>
      </c>
      <c r="C179" s="11" t="e">
        <f>VLOOKUP(B179,#REF!,2,0)</f>
        <v>#REF!</v>
      </c>
      <c r="D179" s="83">
        <v>7300</v>
      </c>
      <c r="E179" s="13"/>
      <c r="F179" s="13"/>
      <c r="G179" s="14">
        <v>99</v>
      </c>
      <c r="H179" s="14">
        <v>1</v>
      </c>
      <c r="I179" s="14">
        <v>76</v>
      </c>
      <c r="J179" s="14">
        <v>25</v>
      </c>
    </row>
    <row r="180" spans="1:10" ht="11" x14ac:dyDescent="0.15">
      <c r="A180" s="21">
        <v>3334</v>
      </c>
      <c r="B180" s="22" t="s">
        <v>210</v>
      </c>
      <c r="C180" s="11" t="e">
        <f>VLOOKUP(B180,#REF!,2,0)</f>
        <v>#REF!</v>
      </c>
      <c r="D180" s="83">
        <v>17300</v>
      </c>
      <c r="E180" s="13"/>
      <c r="F180" s="13"/>
      <c r="G180" s="14">
        <v>98</v>
      </c>
      <c r="H180" s="14">
        <v>2</v>
      </c>
      <c r="I180" s="14">
        <v>76</v>
      </c>
      <c r="J180" s="14">
        <v>24</v>
      </c>
    </row>
    <row r="181" spans="1:10" ht="11" x14ac:dyDescent="0.15">
      <c r="A181" s="21">
        <v>3341</v>
      </c>
      <c r="B181" s="22" t="s">
        <v>211</v>
      </c>
      <c r="C181" s="11" t="e">
        <f>VLOOKUP(B181,#REF!,2,0)</f>
        <v>#REF!</v>
      </c>
      <c r="D181" s="83">
        <v>96100</v>
      </c>
      <c r="E181" s="13"/>
      <c r="F181" s="13"/>
      <c r="G181" s="14">
        <v>99</v>
      </c>
      <c r="H181" s="14">
        <v>1</v>
      </c>
      <c r="I181" s="14">
        <v>88</v>
      </c>
      <c r="J181" s="14">
        <v>12</v>
      </c>
    </row>
    <row r="182" spans="1:10" ht="11" x14ac:dyDescent="0.15">
      <c r="A182" s="21">
        <v>3411</v>
      </c>
      <c r="B182" s="22" t="s">
        <v>212</v>
      </c>
      <c r="C182" s="11" t="e">
        <f>VLOOKUP(B182,#REF!,2,0)</f>
        <v>#REF!</v>
      </c>
      <c r="D182" s="83">
        <v>189400</v>
      </c>
      <c r="E182" s="13"/>
      <c r="F182" s="13"/>
      <c r="G182" s="14">
        <v>99</v>
      </c>
      <c r="H182" s="14">
        <v>2</v>
      </c>
      <c r="I182" s="14">
        <v>90</v>
      </c>
      <c r="J182" s="14">
        <v>10</v>
      </c>
    </row>
    <row r="183" spans="1:10" ht="11" x14ac:dyDescent="0.15">
      <c r="A183" s="21">
        <v>3421</v>
      </c>
      <c r="B183" s="22" t="s">
        <v>213</v>
      </c>
      <c r="C183" s="11" t="e">
        <f>VLOOKUP(B183,#REF!,2,0)</f>
        <v>#REF!</v>
      </c>
      <c r="D183" s="83">
        <v>25700</v>
      </c>
      <c r="E183" s="13"/>
      <c r="F183" s="13"/>
      <c r="G183" s="14">
        <v>99</v>
      </c>
      <c r="H183" s="14">
        <v>1</v>
      </c>
      <c r="I183" s="14">
        <v>89</v>
      </c>
      <c r="J183" s="14">
        <v>11</v>
      </c>
    </row>
    <row r="184" spans="1:10" ht="11" x14ac:dyDescent="0.15">
      <c r="A184" s="21">
        <v>3422</v>
      </c>
      <c r="B184" s="22" t="s">
        <v>214</v>
      </c>
      <c r="C184" s="11" t="e">
        <f>VLOOKUP(B184,#REF!,2,0)</f>
        <v>#REF!</v>
      </c>
      <c r="D184" s="83">
        <v>10400</v>
      </c>
      <c r="E184" s="13"/>
      <c r="F184" s="13"/>
      <c r="G184" s="14">
        <v>99</v>
      </c>
      <c r="H184" s="14">
        <v>1</v>
      </c>
      <c r="I184" s="14">
        <v>95</v>
      </c>
      <c r="J184" s="14">
        <v>5</v>
      </c>
    </row>
    <row r="185" spans="1:10" ht="11" x14ac:dyDescent="0.15">
      <c r="A185" s="21">
        <v>3423</v>
      </c>
      <c r="B185" s="22" t="s">
        <v>215</v>
      </c>
      <c r="C185" s="11" t="e">
        <f>VLOOKUP(B185,#REF!,2,0)</f>
        <v>#REF!</v>
      </c>
      <c r="D185" s="83">
        <v>21600</v>
      </c>
      <c r="E185" s="13"/>
      <c r="F185" s="13"/>
      <c r="G185" s="14">
        <v>94</v>
      </c>
      <c r="H185" s="14">
        <v>6</v>
      </c>
      <c r="I185" s="14">
        <v>81</v>
      </c>
      <c r="J185" s="14">
        <v>19</v>
      </c>
    </row>
    <row r="186" spans="1:10" ht="11" x14ac:dyDescent="0.15">
      <c r="A186" s="21">
        <v>3424</v>
      </c>
      <c r="B186" s="22" t="s">
        <v>216</v>
      </c>
      <c r="C186" s="11" t="e">
        <f>VLOOKUP(B186,#REF!,2,0)</f>
        <v>#REF!</v>
      </c>
      <c r="D186" s="83">
        <v>21000</v>
      </c>
      <c r="E186" s="13"/>
      <c r="F186" s="13"/>
      <c r="G186" s="14">
        <v>97</v>
      </c>
      <c r="H186" s="14">
        <v>4</v>
      </c>
      <c r="I186" s="14">
        <v>85</v>
      </c>
      <c r="J186" s="14">
        <v>15</v>
      </c>
    </row>
    <row r="187" spans="1:10" ht="11" x14ac:dyDescent="0.15">
      <c r="A187" s="21">
        <v>3511</v>
      </c>
      <c r="B187" s="22" t="s">
        <v>217</v>
      </c>
      <c r="C187" s="11" t="e">
        <f>VLOOKUP(B187,#REF!,2,0)</f>
        <v>#REF!</v>
      </c>
      <c r="D187" s="83">
        <v>27700</v>
      </c>
      <c r="E187" s="13"/>
      <c r="F187" s="13"/>
      <c r="G187" s="14">
        <v>68</v>
      </c>
      <c r="H187" s="14">
        <v>32</v>
      </c>
      <c r="I187" s="14">
        <v>72</v>
      </c>
      <c r="J187" s="14">
        <v>28</v>
      </c>
    </row>
    <row r="188" spans="1:10" ht="11" x14ac:dyDescent="0.15">
      <c r="A188" s="21">
        <v>3512</v>
      </c>
      <c r="B188" s="22" t="s">
        <v>218</v>
      </c>
      <c r="C188" s="11" t="e">
        <f>VLOOKUP(B188,#REF!,2,0)</f>
        <v>#REF!</v>
      </c>
      <c r="D188" s="83">
        <v>12700</v>
      </c>
      <c r="E188" s="13"/>
      <c r="F188" s="13"/>
      <c r="G188" s="14">
        <v>94</v>
      </c>
      <c r="H188" s="14">
        <v>6</v>
      </c>
      <c r="I188" s="14">
        <v>82</v>
      </c>
      <c r="J188" s="14">
        <v>18</v>
      </c>
    </row>
    <row r="189" spans="1:10" ht="11" x14ac:dyDescent="0.15">
      <c r="A189" s="21">
        <v>3513</v>
      </c>
      <c r="B189" s="22" t="s">
        <v>219</v>
      </c>
      <c r="C189" s="11" t="e">
        <f>VLOOKUP(B189,#REF!,2,0)</f>
        <v>#REF!</v>
      </c>
      <c r="D189" s="83">
        <v>116300</v>
      </c>
      <c r="E189" s="13"/>
      <c r="F189" s="13"/>
      <c r="G189" s="14">
        <v>75</v>
      </c>
      <c r="H189" s="14">
        <v>25</v>
      </c>
      <c r="I189" s="14">
        <v>72</v>
      </c>
      <c r="J189" s="14">
        <v>28</v>
      </c>
    </row>
    <row r="190" spans="1:10" ht="11" x14ac:dyDescent="0.15">
      <c r="A190" s="21">
        <v>3514</v>
      </c>
      <c r="B190" s="22" t="s">
        <v>220</v>
      </c>
      <c r="C190" s="11" t="e">
        <f>VLOOKUP(B190,#REF!,2,0)</f>
        <v>#REF!</v>
      </c>
      <c r="D190" s="83">
        <v>36800</v>
      </c>
      <c r="E190" s="13"/>
      <c r="F190" s="13"/>
      <c r="G190" s="14">
        <v>46</v>
      </c>
      <c r="H190" s="14">
        <v>54</v>
      </c>
      <c r="I190" s="14">
        <v>48</v>
      </c>
      <c r="J190" s="14">
        <v>52</v>
      </c>
    </row>
    <row r="191" spans="1:10" ht="11" x14ac:dyDescent="0.15">
      <c r="A191" s="21">
        <v>3611</v>
      </c>
      <c r="B191" s="22" t="s">
        <v>221</v>
      </c>
      <c r="C191" s="11" t="e">
        <f>VLOOKUP(B191,#REF!,2,0)</f>
        <v>#REF!</v>
      </c>
      <c r="D191" s="83">
        <v>22900</v>
      </c>
      <c r="E191" s="13"/>
      <c r="F191" s="13"/>
      <c r="G191" s="14">
        <v>33</v>
      </c>
      <c r="H191" s="14">
        <v>68</v>
      </c>
      <c r="I191" s="14">
        <v>51</v>
      </c>
      <c r="J191" s="14">
        <v>49</v>
      </c>
    </row>
    <row r="192" spans="1:10" ht="11" x14ac:dyDescent="0.15">
      <c r="A192" s="21">
        <v>3612</v>
      </c>
      <c r="B192" s="22" t="s">
        <v>222</v>
      </c>
      <c r="C192" s="11" t="e">
        <f>VLOOKUP(B192,#REF!,2,0)</f>
        <v>#REF!</v>
      </c>
      <c r="D192" s="83">
        <v>2600</v>
      </c>
      <c r="E192" s="13"/>
      <c r="F192" s="13"/>
      <c r="G192" s="14">
        <v>97</v>
      </c>
      <c r="H192" s="14">
        <v>3</v>
      </c>
      <c r="I192" s="14">
        <v>64</v>
      </c>
      <c r="J192" s="14">
        <v>36</v>
      </c>
    </row>
    <row r="193" spans="1:10" ht="11" x14ac:dyDescent="0.15">
      <c r="A193" s="21">
        <v>3613</v>
      </c>
      <c r="B193" s="22" t="s">
        <v>223</v>
      </c>
      <c r="C193" s="11" t="e">
        <f>VLOOKUP(B193,#REF!,2,0)</f>
        <v>#REF!</v>
      </c>
      <c r="D193" s="83">
        <v>10700</v>
      </c>
      <c r="E193" s="13"/>
      <c r="F193" s="13"/>
      <c r="G193" s="14">
        <v>3</v>
      </c>
      <c r="H193" s="14">
        <v>97</v>
      </c>
      <c r="I193" s="14">
        <v>49</v>
      </c>
      <c r="J193" s="14">
        <v>51</v>
      </c>
    </row>
    <row r="194" spans="1:10" ht="11" x14ac:dyDescent="0.15">
      <c r="A194" s="21">
        <v>3621</v>
      </c>
      <c r="B194" s="22" t="s">
        <v>224</v>
      </c>
      <c r="C194" s="11" t="e">
        <f>VLOOKUP(B194,#REF!,2,0)</f>
        <v>#REF!</v>
      </c>
      <c r="D194" s="83">
        <v>5700</v>
      </c>
      <c r="E194" s="13"/>
      <c r="F194" s="13"/>
      <c r="G194" s="14">
        <v>8</v>
      </c>
      <c r="H194" s="14">
        <v>92</v>
      </c>
      <c r="I194" s="14">
        <v>48</v>
      </c>
      <c r="J194" s="14">
        <v>52</v>
      </c>
    </row>
    <row r="195" spans="1:10" ht="11" x14ac:dyDescent="0.15">
      <c r="A195" s="21">
        <v>3622</v>
      </c>
      <c r="B195" s="22" t="s">
        <v>225</v>
      </c>
      <c r="C195" s="11" t="e">
        <f>VLOOKUP(B195,#REF!,2,0)</f>
        <v>#REF!</v>
      </c>
      <c r="D195" s="83">
        <v>90100</v>
      </c>
      <c r="E195" s="13"/>
      <c r="F195" s="13"/>
      <c r="G195" s="14">
        <v>90</v>
      </c>
      <c r="H195" s="14">
        <v>11</v>
      </c>
      <c r="I195" s="14">
        <v>63</v>
      </c>
      <c r="J195" s="14">
        <v>37</v>
      </c>
    </row>
    <row r="196" spans="1:10" ht="11" x14ac:dyDescent="0.15">
      <c r="A196" s="21">
        <v>3623</v>
      </c>
      <c r="B196" s="22" t="s">
        <v>226</v>
      </c>
      <c r="C196" s="11" t="e">
        <f>VLOOKUP(B196,#REF!,2,0)</f>
        <v>#REF!</v>
      </c>
      <c r="D196" s="83">
        <v>13200</v>
      </c>
      <c r="E196" s="13"/>
      <c r="F196" s="13"/>
      <c r="G196" s="14">
        <v>97</v>
      </c>
      <c r="H196" s="14">
        <v>3</v>
      </c>
      <c r="I196" s="14">
        <v>75</v>
      </c>
      <c r="J196" s="14">
        <v>25</v>
      </c>
    </row>
    <row r="197" spans="1:10" ht="11" x14ac:dyDescent="0.15">
      <c r="A197" s="21">
        <v>3624</v>
      </c>
      <c r="B197" s="22" t="s">
        <v>227</v>
      </c>
      <c r="C197" s="11" t="e">
        <f>VLOOKUP(B197,#REF!,2,0)</f>
        <v>#REF!</v>
      </c>
      <c r="D197" s="83">
        <v>7700</v>
      </c>
      <c r="E197" s="13"/>
      <c r="F197" s="13"/>
      <c r="G197" s="14">
        <v>60</v>
      </c>
      <c r="H197" s="14">
        <v>40</v>
      </c>
      <c r="I197" s="14">
        <v>66</v>
      </c>
      <c r="J197" s="14">
        <v>34</v>
      </c>
    </row>
    <row r="198" spans="1:10" ht="11" x14ac:dyDescent="0.15">
      <c r="A198" s="21">
        <v>3911</v>
      </c>
      <c r="B198" s="22" t="s">
        <v>228</v>
      </c>
      <c r="C198" s="11" t="e">
        <f>VLOOKUP(B198,#REF!,2,0)</f>
        <v>#REF!</v>
      </c>
      <c r="D198" s="83">
        <v>69100</v>
      </c>
      <c r="E198" s="13"/>
      <c r="F198" s="13"/>
      <c r="G198" s="14">
        <v>15</v>
      </c>
      <c r="H198" s="14">
        <v>85</v>
      </c>
      <c r="I198" s="14">
        <v>51</v>
      </c>
      <c r="J198" s="14">
        <v>49</v>
      </c>
    </row>
    <row r="199" spans="1:10" ht="11" x14ac:dyDescent="0.15">
      <c r="A199" s="21">
        <v>3921</v>
      </c>
      <c r="B199" s="22" t="s">
        <v>229</v>
      </c>
      <c r="C199" s="11" t="e">
        <f>VLOOKUP(B199,#REF!,2,0)</f>
        <v>#REF!</v>
      </c>
      <c r="D199" s="83">
        <v>4100</v>
      </c>
      <c r="E199" s="13"/>
      <c r="F199" s="13"/>
      <c r="G199" s="14">
        <v>74</v>
      </c>
      <c r="H199" s="14">
        <v>26</v>
      </c>
      <c r="I199" s="14">
        <v>80</v>
      </c>
      <c r="J199" s="14">
        <v>20</v>
      </c>
    </row>
    <row r="200" spans="1:10" ht="11" x14ac:dyDescent="0.15">
      <c r="A200" s="21">
        <v>3922</v>
      </c>
      <c r="B200" s="22" t="s">
        <v>230</v>
      </c>
      <c r="C200" s="11" t="e">
        <f>VLOOKUP(B200,#REF!,2,0)</f>
        <v>#REF!</v>
      </c>
      <c r="D200" s="83">
        <v>2400</v>
      </c>
      <c r="E200" s="13"/>
      <c r="F200" s="13"/>
      <c r="G200" s="14">
        <v>66</v>
      </c>
      <c r="H200" s="14">
        <v>34</v>
      </c>
      <c r="I200" s="14">
        <v>80</v>
      </c>
      <c r="J200" s="14">
        <v>20</v>
      </c>
    </row>
    <row r="201" spans="1:10" ht="11" x14ac:dyDescent="0.15">
      <c r="A201" s="21">
        <v>3923</v>
      </c>
      <c r="B201" s="22" t="s">
        <v>231</v>
      </c>
      <c r="C201" s="11" t="e">
        <f>VLOOKUP(B201,#REF!,2,0)</f>
        <v>#REF!</v>
      </c>
      <c r="D201" s="83">
        <v>10500</v>
      </c>
      <c r="E201" s="13"/>
      <c r="F201" s="13"/>
      <c r="G201" s="14">
        <v>87</v>
      </c>
      <c r="H201" s="14">
        <v>13</v>
      </c>
      <c r="I201" s="14">
        <v>87</v>
      </c>
      <c r="J201" s="14">
        <v>13</v>
      </c>
    </row>
    <row r="202" spans="1:10" ht="11" x14ac:dyDescent="0.15">
      <c r="A202" s="21">
        <v>3931</v>
      </c>
      <c r="B202" s="22" t="s">
        <v>232</v>
      </c>
      <c r="C202" s="11" t="e">
        <f>VLOOKUP(B202,#REF!,2,0)</f>
        <v>#REF!</v>
      </c>
      <c r="D202" s="83">
        <v>2600</v>
      </c>
      <c r="E202" s="13"/>
      <c r="F202" s="13"/>
      <c r="G202" s="14">
        <v>77</v>
      </c>
      <c r="H202" s="14">
        <v>23</v>
      </c>
      <c r="I202" s="14">
        <v>73</v>
      </c>
      <c r="J202" s="14">
        <v>27</v>
      </c>
    </row>
    <row r="203" spans="1:10" ht="11" x14ac:dyDescent="0.15">
      <c r="A203" s="21">
        <v>3932</v>
      </c>
      <c r="B203" s="22" t="s">
        <v>233</v>
      </c>
      <c r="C203" s="11" t="e">
        <f>VLOOKUP(B203,#REF!,2,0)</f>
        <v>#REF!</v>
      </c>
      <c r="D203" s="83">
        <v>7300</v>
      </c>
      <c r="E203" s="13"/>
      <c r="F203" s="13"/>
      <c r="G203" s="14">
        <v>20</v>
      </c>
      <c r="H203" s="14">
        <v>80</v>
      </c>
      <c r="I203" s="14">
        <v>51</v>
      </c>
      <c r="J203" s="14">
        <v>49</v>
      </c>
    </row>
    <row r="204" spans="1:10" ht="11" x14ac:dyDescent="0.15">
      <c r="A204" s="21">
        <v>3933</v>
      </c>
      <c r="B204" s="22" t="s">
        <v>234</v>
      </c>
      <c r="C204" s="11" t="e">
        <f>VLOOKUP(B204,#REF!,2,0)</f>
        <v>#REF!</v>
      </c>
      <c r="D204" s="83">
        <v>2800</v>
      </c>
      <c r="E204" s="13"/>
      <c r="F204" s="13"/>
      <c r="G204" s="14">
        <v>91</v>
      </c>
      <c r="H204" s="14">
        <v>9</v>
      </c>
      <c r="I204" s="14">
        <v>78</v>
      </c>
      <c r="J204" s="14">
        <v>22</v>
      </c>
    </row>
    <row r="205" spans="1:10" ht="11" x14ac:dyDescent="0.15">
      <c r="A205" s="21">
        <v>3941</v>
      </c>
      <c r="B205" s="22" t="s">
        <v>235</v>
      </c>
      <c r="C205" s="11" t="e">
        <f>VLOOKUP(B205,#REF!,2,0)</f>
        <v>#REF!</v>
      </c>
      <c r="D205" s="83">
        <v>27300</v>
      </c>
      <c r="E205" s="13"/>
      <c r="F205" s="13"/>
      <c r="G205" s="14">
        <v>98</v>
      </c>
      <c r="H205" s="14">
        <v>2</v>
      </c>
      <c r="I205" s="14">
        <v>89</v>
      </c>
      <c r="J205" s="14">
        <v>11</v>
      </c>
    </row>
    <row r="206" spans="1:10" ht="11" x14ac:dyDescent="0.15">
      <c r="A206" s="21">
        <v>3942</v>
      </c>
      <c r="B206" s="22" t="s">
        <v>236</v>
      </c>
      <c r="C206" s="11" t="e">
        <f>VLOOKUP(B206,#REF!,2,0)</f>
        <v>#REF!</v>
      </c>
      <c r="D206" s="83">
        <v>2800</v>
      </c>
      <c r="E206" s="13"/>
      <c r="F206" s="13"/>
      <c r="G206" s="14">
        <v>82</v>
      </c>
      <c r="H206" s="14">
        <v>18</v>
      </c>
      <c r="I206" s="14">
        <v>74</v>
      </c>
      <c r="J206" s="14">
        <v>26</v>
      </c>
    </row>
    <row r="207" spans="1:10" ht="11" x14ac:dyDescent="0.15">
      <c r="A207" s="21">
        <v>3991</v>
      </c>
      <c r="B207" s="22" t="s">
        <v>237</v>
      </c>
      <c r="C207" s="11" t="e">
        <f>VLOOKUP(B207,#REF!,2,0)</f>
        <v>#REF!</v>
      </c>
      <c r="D207" s="83">
        <v>5900</v>
      </c>
      <c r="E207" s="13"/>
      <c r="F207" s="13"/>
      <c r="G207" s="14">
        <v>98</v>
      </c>
      <c r="H207" s="14">
        <v>2</v>
      </c>
      <c r="I207" s="14">
        <v>87</v>
      </c>
      <c r="J207" s="14">
        <v>13</v>
      </c>
    </row>
    <row r="208" spans="1:10" ht="11" x14ac:dyDescent="0.15">
      <c r="A208" s="21">
        <v>3992</v>
      </c>
      <c r="B208" s="22" t="s">
        <v>238</v>
      </c>
      <c r="C208" s="11" t="e">
        <f>VLOOKUP(B208,#REF!,2,0)</f>
        <v>#REF!</v>
      </c>
      <c r="D208" s="83">
        <v>11000</v>
      </c>
      <c r="E208" s="13"/>
      <c r="F208" s="13"/>
      <c r="G208" s="14">
        <v>96</v>
      </c>
      <c r="H208" s="14">
        <v>4</v>
      </c>
      <c r="I208" s="14">
        <v>95</v>
      </c>
      <c r="J208" s="14">
        <v>5</v>
      </c>
    </row>
    <row r="209" spans="1:10" ht="11" x14ac:dyDescent="0.15">
      <c r="A209" s="21">
        <v>3993</v>
      </c>
      <c r="B209" s="22" t="s">
        <v>239</v>
      </c>
      <c r="C209" s="11" t="e">
        <f>VLOOKUP(B209,#REF!,2,0)</f>
        <v>#REF!</v>
      </c>
      <c r="D209" s="83">
        <v>6800</v>
      </c>
      <c r="E209" s="13"/>
      <c r="F209" s="13"/>
      <c r="G209" s="14">
        <v>14</v>
      </c>
      <c r="H209" s="14">
        <v>86</v>
      </c>
      <c r="I209" s="14">
        <v>45</v>
      </c>
      <c r="J209" s="14">
        <v>55</v>
      </c>
    </row>
    <row r="210" spans="1:10" ht="11" x14ac:dyDescent="0.15">
      <c r="A210" s="21">
        <v>3994</v>
      </c>
      <c r="B210" s="22" t="s">
        <v>240</v>
      </c>
      <c r="C210" s="11" t="e">
        <f>VLOOKUP(B210,#REF!,2,0)</f>
        <v>#REF!</v>
      </c>
      <c r="D210" s="83">
        <v>7100</v>
      </c>
      <c r="E210" s="13"/>
      <c r="F210" s="13"/>
      <c r="G210" s="14">
        <v>66</v>
      </c>
      <c r="H210" s="14">
        <v>34</v>
      </c>
      <c r="I210" s="14">
        <v>67</v>
      </c>
      <c r="J210" s="14">
        <v>33</v>
      </c>
    </row>
    <row r="211" spans="1:10" ht="11" x14ac:dyDescent="0.15">
      <c r="A211" s="21">
        <v>3995</v>
      </c>
      <c r="B211" s="22" t="s">
        <v>241</v>
      </c>
      <c r="C211" s="11" t="e">
        <f>VLOOKUP(B211,#REF!,2,0)</f>
        <v>#REF!</v>
      </c>
      <c r="D211" s="83">
        <v>18700</v>
      </c>
      <c r="E211" s="13"/>
      <c r="F211" s="13"/>
      <c r="G211" s="14">
        <v>70</v>
      </c>
      <c r="H211" s="14">
        <v>30</v>
      </c>
      <c r="I211" s="14">
        <v>56</v>
      </c>
      <c r="J211" s="14">
        <v>44</v>
      </c>
    </row>
    <row r="212" spans="1:10" ht="11" x14ac:dyDescent="0.15">
      <c r="A212" s="21">
        <v>3996</v>
      </c>
      <c r="B212" s="22" t="s">
        <v>242</v>
      </c>
      <c r="C212" s="11" t="e">
        <f>VLOOKUP(B212,#REF!,2,0)</f>
        <v>#REF!</v>
      </c>
      <c r="D212" s="83">
        <v>6900</v>
      </c>
      <c r="E212" s="13"/>
      <c r="F212" s="13"/>
      <c r="G212" s="14">
        <v>88</v>
      </c>
      <c r="H212" s="14">
        <v>12</v>
      </c>
      <c r="I212" s="14">
        <v>82</v>
      </c>
      <c r="J212" s="14">
        <v>18</v>
      </c>
    </row>
    <row r="213" spans="1:10" ht="11" x14ac:dyDescent="0.15">
      <c r="A213" s="21">
        <v>3999</v>
      </c>
      <c r="B213" s="22" t="s">
        <v>243</v>
      </c>
      <c r="C213" s="11" t="e">
        <f>VLOOKUP(B213,#REF!,2,0)</f>
        <v>#REF!</v>
      </c>
      <c r="D213" s="83">
        <v>22300</v>
      </c>
      <c r="E213" s="13"/>
      <c r="F213" s="13"/>
      <c r="G213" s="14">
        <v>61</v>
      </c>
      <c r="H213" s="14">
        <v>39</v>
      </c>
      <c r="I213" s="14">
        <v>68</v>
      </c>
      <c r="J213" s="14">
        <v>32</v>
      </c>
    </row>
    <row r="214" spans="1:10" ht="11" x14ac:dyDescent="0.15">
      <c r="A214" s="21">
        <v>4111</v>
      </c>
      <c r="B214" s="22" t="s">
        <v>244</v>
      </c>
      <c r="C214" s="11" t="e">
        <f>VLOOKUP(B214,#REF!,2,0)</f>
        <v>#REF!</v>
      </c>
      <c r="D214" s="83">
        <v>27000</v>
      </c>
      <c r="E214" s="13"/>
      <c r="F214" s="13"/>
      <c r="G214" s="14">
        <v>63</v>
      </c>
      <c r="H214" s="14">
        <v>37</v>
      </c>
      <c r="I214" s="14">
        <v>86</v>
      </c>
      <c r="J214" s="14">
        <v>14</v>
      </c>
    </row>
    <row r="215" spans="1:10" ht="11" x14ac:dyDescent="0.15">
      <c r="A215" s="21">
        <v>4112</v>
      </c>
      <c r="B215" s="22" t="s">
        <v>245</v>
      </c>
      <c r="C215" s="11" t="e">
        <f>VLOOKUP(B215,#REF!,2,0)</f>
        <v>#REF!</v>
      </c>
      <c r="D215" s="83">
        <v>9300</v>
      </c>
      <c r="E215" s="13"/>
      <c r="F215" s="13"/>
      <c r="G215" s="14">
        <v>40</v>
      </c>
      <c r="H215" s="14">
        <v>60</v>
      </c>
      <c r="I215" s="14">
        <v>61</v>
      </c>
      <c r="J215" s="14">
        <v>39</v>
      </c>
    </row>
    <row r="216" spans="1:10" ht="11" x14ac:dyDescent="0.15">
      <c r="A216" s="21">
        <v>4113</v>
      </c>
      <c r="B216" s="22" t="s">
        <v>246</v>
      </c>
      <c r="C216" s="11" t="e">
        <f>VLOOKUP(B216,#REF!,2,0)</f>
        <v>#REF!</v>
      </c>
      <c r="D216" s="83">
        <v>6700</v>
      </c>
      <c r="E216" s="13"/>
      <c r="F216" s="13"/>
      <c r="G216" s="14">
        <v>9</v>
      </c>
      <c r="H216" s="14">
        <v>91</v>
      </c>
      <c r="I216" s="14">
        <v>42</v>
      </c>
      <c r="J216" s="14">
        <v>58</v>
      </c>
    </row>
    <row r="217" spans="1:10" ht="11" x14ac:dyDescent="0.15">
      <c r="A217" s="21">
        <v>4114</v>
      </c>
      <c r="B217" s="22" t="s">
        <v>247</v>
      </c>
      <c r="C217" s="11" t="e">
        <f>VLOOKUP(B217,#REF!,2,0)</f>
        <v>#REF!</v>
      </c>
      <c r="D217" s="83">
        <v>17600</v>
      </c>
      <c r="E217" s="13"/>
      <c r="F217" s="13"/>
      <c r="G217" s="14">
        <v>10</v>
      </c>
      <c r="H217" s="14">
        <v>90</v>
      </c>
      <c r="I217" s="14">
        <v>43</v>
      </c>
      <c r="J217" s="14">
        <v>57</v>
      </c>
    </row>
    <row r="218" spans="1:10" ht="11" x14ac:dyDescent="0.15">
      <c r="A218" s="21">
        <v>4115</v>
      </c>
      <c r="B218" s="22" t="s">
        <v>248</v>
      </c>
      <c r="C218" s="11" t="e">
        <f>VLOOKUP(B218,#REF!,2,0)</f>
        <v>#REF!</v>
      </c>
      <c r="D218" s="83">
        <v>1400</v>
      </c>
      <c r="E218" s="13"/>
      <c r="F218" s="13"/>
      <c r="G218" s="14">
        <v>27</v>
      </c>
      <c r="H218" s="14">
        <v>73</v>
      </c>
      <c r="I218" s="14">
        <v>76</v>
      </c>
      <c r="J218" s="14">
        <v>24</v>
      </c>
    </row>
    <row r="219" spans="1:10" ht="11" x14ac:dyDescent="0.15">
      <c r="A219" s="21">
        <v>4116</v>
      </c>
      <c r="B219" s="22" t="s">
        <v>249</v>
      </c>
      <c r="C219" s="11" t="e">
        <f>VLOOKUP(B219,#REF!,2,0)</f>
        <v>#REF!</v>
      </c>
      <c r="D219" s="83">
        <v>16800</v>
      </c>
      <c r="E219" s="13"/>
      <c r="F219" s="13"/>
      <c r="G219" s="14">
        <v>24</v>
      </c>
      <c r="H219" s="14">
        <v>76</v>
      </c>
      <c r="I219" s="14">
        <v>25</v>
      </c>
      <c r="J219" s="14">
        <v>75</v>
      </c>
    </row>
    <row r="220" spans="1:10" ht="11" x14ac:dyDescent="0.15">
      <c r="A220" s="21">
        <v>4117</v>
      </c>
      <c r="B220" s="22" t="s">
        <v>250</v>
      </c>
      <c r="C220" s="11" t="e">
        <f>VLOOKUP(B220,#REF!,2,0)</f>
        <v>#REF!</v>
      </c>
      <c r="D220" s="83">
        <v>84600</v>
      </c>
      <c r="E220" s="13"/>
      <c r="F220" s="13"/>
      <c r="G220" s="14">
        <v>26</v>
      </c>
      <c r="H220" s="14">
        <v>74</v>
      </c>
      <c r="I220" s="14">
        <v>63</v>
      </c>
      <c r="J220" s="14">
        <v>37</v>
      </c>
    </row>
    <row r="221" spans="1:10" ht="11" x14ac:dyDescent="0.15">
      <c r="A221" s="21">
        <v>4211</v>
      </c>
      <c r="B221" s="22" t="s">
        <v>251</v>
      </c>
      <c r="C221" s="11" t="e">
        <f>VLOOKUP(B221,#REF!,2,0)</f>
        <v>#REF!</v>
      </c>
      <c r="D221" s="83">
        <v>165000</v>
      </c>
      <c r="E221" s="13"/>
      <c r="F221" s="13"/>
      <c r="G221" s="14">
        <v>5</v>
      </c>
      <c r="H221" s="14">
        <v>95</v>
      </c>
      <c r="I221" s="14">
        <v>47</v>
      </c>
      <c r="J221" s="14">
        <v>53</v>
      </c>
    </row>
    <row r="222" spans="1:10" ht="11" x14ac:dyDescent="0.15">
      <c r="A222" s="21">
        <v>4221</v>
      </c>
      <c r="B222" s="22" t="s">
        <v>252</v>
      </c>
      <c r="C222" s="11" t="e">
        <f>VLOOKUP(B222,#REF!,2,0)</f>
        <v>#REF!</v>
      </c>
      <c r="D222" s="83">
        <v>116700</v>
      </c>
      <c r="E222" s="13"/>
      <c r="F222" s="13"/>
      <c r="G222" s="14">
        <v>10</v>
      </c>
      <c r="H222" s="14">
        <v>90</v>
      </c>
      <c r="I222" s="14">
        <v>22</v>
      </c>
      <c r="J222" s="14">
        <v>78</v>
      </c>
    </row>
    <row r="223" spans="1:10" ht="11" x14ac:dyDescent="0.15">
      <c r="A223" s="21">
        <v>4231</v>
      </c>
      <c r="B223" s="22" t="s">
        <v>253</v>
      </c>
      <c r="C223" s="11" t="e">
        <f>VLOOKUP(B223,#REF!,2,0)</f>
        <v>#REF!</v>
      </c>
      <c r="D223" s="83">
        <v>276600</v>
      </c>
      <c r="E223" s="13"/>
      <c r="F223" s="13"/>
      <c r="G223" s="14">
        <v>20</v>
      </c>
      <c r="H223" s="14">
        <v>80</v>
      </c>
      <c r="I223" s="14">
        <v>33</v>
      </c>
      <c r="J223" s="14">
        <v>67</v>
      </c>
    </row>
    <row r="224" spans="1:10" ht="11" x14ac:dyDescent="0.15">
      <c r="A224" s="21">
        <v>4232</v>
      </c>
      <c r="B224" s="22" t="s">
        <v>254</v>
      </c>
      <c r="C224" s="11" t="e">
        <f>VLOOKUP(B224,#REF!,2,0)</f>
        <v>#REF!</v>
      </c>
      <c r="D224" s="83">
        <v>35100</v>
      </c>
      <c r="E224" s="13"/>
      <c r="F224" s="13"/>
      <c r="G224" s="14">
        <v>2</v>
      </c>
      <c r="H224" s="14">
        <v>98</v>
      </c>
      <c r="I224" s="14">
        <v>46</v>
      </c>
      <c r="J224" s="14">
        <v>54</v>
      </c>
    </row>
    <row r="225" spans="1:10" ht="11" x14ac:dyDescent="0.15">
      <c r="A225" s="21">
        <v>4233</v>
      </c>
      <c r="B225" s="22" t="s">
        <v>255</v>
      </c>
      <c r="C225" s="11" t="e">
        <f>VLOOKUP(B225,#REF!,2,0)</f>
        <v>#REF!</v>
      </c>
      <c r="D225" s="83">
        <v>77500</v>
      </c>
      <c r="E225" s="13"/>
      <c r="F225" s="13"/>
      <c r="G225" s="14">
        <v>22</v>
      </c>
      <c r="H225" s="14">
        <v>78</v>
      </c>
      <c r="I225" s="14">
        <v>38</v>
      </c>
      <c r="J225" s="14">
        <v>62</v>
      </c>
    </row>
    <row r="226" spans="1:10" ht="11" x14ac:dyDescent="0.15">
      <c r="A226" s="21">
        <v>4234</v>
      </c>
      <c r="B226" s="22" t="s">
        <v>256</v>
      </c>
      <c r="C226" s="11" t="e">
        <f>VLOOKUP(B226,#REF!,2,0)</f>
        <v>#REF!</v>
      </c>
      <c r="D226" s="83">
        <v>4300</v>
      </c>
      <c r="E226" s="13"/>
      <c r="F226" s="13"/>
      <c r="G226" s="14">
        <v>31</v>
      </c>
      <c r="H226" s="14">
        <v>69</v>
      </c>
      <c r="I226" s="14">
        <v>52</v>
      </c>
      <c r="J226" s="14">
        <v>48</v>
      </c>
    </row>
    <row r="227" spans="1:10" ht="11" x14ac:dyDescent="0.15">
      <c r="A227" s="21">
        <v>4311</v>
      </c>
      <c r="B227" s="22" t="s">
        <v>257</v>
      </c>
      <c r="C227" s="11" t="e">
        <f>VLOOKUP(B227,#REF!,2,0)</f>
        <v>#REF!</v>
      </c>
      <c r="D227" s="83">
        <v>128300</v>
      </c>
      <c r="E227" s="13"/>
      <c r="F227" s="13"/>
      <c r="G227" s="14">
        <v>41</v>
      </c>
      <c r="H227" s="14">
        <v>59</v>
      </c>
      <c r="I227" s="14">
        <v>29</v>
      </c>
      <c r="J227" s="14">
        <v>71</v>
      </c>
    </row>
    <row r="228" spans="1:10" ht="11" x14ac:dyDescent="0.15">
      <c r="A228" s="21">
        <v>4312</v>
      </c>
      <c r="B228" s="22" t="s">
        <v>258</v>
      </c>
      <c r="C228" s="11" t="e">
        <f>VLOOKUP(B228,#REF!,2,0)</f>
        <v>#REF!</v>
      </c>
      <c r="D228" s="83">
        <v>27900</v>
      </c>
      <c r="E228" s="13"/>
      <c r="F228" s="13"/>
      <c r="G228" s="14">
        <v>19</v>
      </c>
      <c r="H228" s="14">
        <v>81</v>
      </c>
      <c r="I228" s="14">
        <v>19</v>
      </c>
      <c r="J228" s="14">
        <v>81</v>
      </c>
    </row>
    <row r="229" spans="1:10" ht="11" x14ac:dyDescent="0.15">
      <c r="A229" s="21">
        <v>4313</v>
      </c>
      <c r="B229" s="22" t="s">
        <v>259</v>
      </c>
      <c r="C229" s="11" t="e">
        <f>VLOOKUP(B229,#REF!,2,0)</f>
        <v>#REF!</v>
      </c>
      <c r="D229" s="83">
        <v>3600</v>
      </c>
      <c r="E229" s="13"/>
      <c r="F229" s="13"/>
      <c r="G229" s="14">
        <v>57</v>
      </c>
      <c r="H229" s="14">
        <v>43</v>
      </c>
      <c r="I229" s="14">
        <v>57</v>
      </c>
      <c r="J229" s="14">
        <v>44</v>
      </c>
    </row>
    <row r="230" spans="1:10" ht="11" x14ac:dyDescent="0.15">
      <c r="A230" s="21">
        <v>4314</v>
      </c>
      <c r="B230" s="22" t="s">
        <v>260</v>
      </c>
      <c r="C230" s="11" t="e">
        <f>VLOOKUP(B230,#REF!,2,0)</f>
        <v>#REF!</v>
      </c>
      <c r="D230" s="83">
        <v>15200</v>
      </c>
      <c r="E230" s="13"/>
      <c r="F230" s="13"/>
      <c r="G230" s="14">
        <v>38</v>
      </c>
      <c r="H230" s="14">
        <v>62</v>
      </c>
      <c r="I230" s="14">
        <v>72</v>
      </c>
      <c r="J230" s="14">
        <v>28</v>
      </c>
    </row>
    <row r="231" spans="1:10" ht="11" x14ac:dyDescent="0.15">
      <c r="A231" s="21">
        <v>4315</v>
      </c>
      <c r="B231" s="22" t="s">
        <v>261</v>
      </c>
      <c r="C231" s="11" t="e">
        <f>VLOOKUP(B231,#REF!,2,0)</f>
        <v>#REF!</v>
      </c>
      <c r="D231" s="83">
        <v>121700</v>
      </c>
      <c r="E231" s="13"/>
      <c r="F231" s="13"/>
      <c r="G231" s="14">
        <v>24</v>
      </c>
      <c r="H231" s="14">
        <v>76</v>
      </c>
      <c r="I231" s="14">
        <v>16</v>
      </c>
      <c r="J231" s="14">
        <v>84</v>
      </c>
    </row>
    <row r="232" spans="1:10" ht="11" x14ac:dyDescent="0.15">
      <c r="A232" s="21">
        <v>4319</v>
      </c>
      <c r="B232" s="22" t="s">
        <v>262</v>
      </c>
      <c r="C232" s="11" t="e">
        <f>VLOOKUP(B232,#REF!,2,0)</f>
        <v>#REF!</v>
      </c>
      <c r="D232" s="83">
        <v>5800</v>
      </c>
      <c r="E232" s="13"/>
      <c r="F232" s="13"/>
      <c r="G232" s="14">
        <v>55</v>
      </c>
      <c r="H232" s="14">
        <v>45</v>
      </c>
      <c r="I232" s="14">
        <v>29</v>
      </c>
      <c r="J232" s="14">
        <v>71</v>
      </c>
    </row>
    <row r="233" spans="1:10" ht="11" x14ac:dyDescent="0.15">
      <c r="A233" s="21">
        <v>4411</v>
      </c>
      <c r="B233" s="22" t="s">
        <v>263</v>
      </c>
      <c r="C233" s="11" t="e">
        <f>VLOOKUP(B233,#REF!,2,0)</f>
        <v>#REF!</v>
      </c>
      <c r="D233" s="13"/>
      <c r="E233" s="12">
        <v>14800</v>
      </c>
      <c r="F233" s="14">
        <v>17000</v>
      </c>
      <c r="G233" s="14">
        <v>87</v>
      </c>
      <c r="H233" s="14">
        <v>13</v>
      </c>
      <c r="I233" s="14">
        <v>94</v>
      </c>
      <c r="J233" s="14">
        <v>6</v>
      </c>
    </row>
    <row r="234" spans="1:10" ht="11" x14ac:dyDescent="0.15">
      <c r="A234" s="21">
        <v>4412</v>
      </c>
      <c r="B234" s="22" t="s">
        <v>264</v>
      </c>
      <c r="C234" s="11" t="e">
        <f>VLOOKUP(B234,#REF!,2,0)</f>
        <v>#REF!</v>
      </c>
      <c r="D234" s="83">
        <v>18100</v>
      </c>
      <c r="E234" s="13"/>
      <c r="F234" s="13"/>
      <c r="G234" s="14">
        <v>93</v>
      </c>
      <c r="H234" s="14">
        <v>7</v>
      </c>
      <c r="I234" s="14">
        <v>93</v>
      </c>
      <c r="J234" s="14">
        <v>7</v>
      </c>
    </row>
    <row r="235" spans="1:10" ht="11" x14ac:dyDescent="0.15">
      <c r="A235" s="21">
        <v>4413</v>
      </c>
      <c r="B235" s="22" t="s">
        <v>265</v>
      </c>
      <c r="C235" s="11" t="e">
        <f>VLOOKUP(B235,#REF!,2,0)</f>
        <v>#REF!</v>
      </c>
      <c r="D235" s="83">
        <v>62300</v>
      </c>
      <c r="E235" s="13"/>
      <c r="F235" s="13"/>
      <c r="G235" s="14">
        <v>73</v>
      </c>
      <c r="H235" s="14">
        <v>27</v>
      </c>
      <c r="I235" s="14">
        <v>93</v>
      </c>
      <c r="J235" s="14">
        <v>8</v>
      </c>
    </row>
    <row r="236" spans="1:10" ht="11" x14ac:dyDescent="0.15">
      <c r="A236" s="21">
        <v>4421</v>
      </c>
      <c r="B236" s="22" t="s">
        <v>266</v>
      </c>
      <c r="C236" s="11" t="e">
        <f>VLOOKUP(B236,#REF!,2,0)</f>
        <v>#REF!</v>
      </c>
      <c r="D236" s="83">
        <v>24900</v>
      </c>
      <c r="E236" s="13"/>
      <c r="F236" s="13"/>
      <c r="G236" s="14">
        <v>73</v>
      </c>
      <c r="H236" s="14">
        <v>27</v>
      </c>
      <c r="I236" s="14">
        <v>92</v>
      </c>
      <c r="J236" s="14">
        <v>8</v>
      </c>
    </row>
    <row r="237" spans="1:10" ht="11" x14ac:dyDescent="0.15">
      <c r="A237" s="21">
        <v>4422</v>
      </c>
      <c r="B237" s="22" t="s">
        <v>267</v>
      </c>
      <c r="C237" s="11" t="e">
        <f>VLOOKUP(B237,#REF!,2,0)</f>
        <v>#REF!</v>
      </c>
      <c r="D237" s="83">
        <v>61200</v>
      </c>
      <c r="E237" s="13"/>
      <c r="F237" s="13"/>
      <c r="G237" s="14">
        <v>84</v>
      </c>
      <c r="H237" s="14">
        <v>16</v>
      </c>
      <c r="I237" s="14">
        <v>68</v>
      </c>
      <c r="J237" s="14">
        <v>32</v>
      </c>
    </row>
    <row r="238" spans="1:10" ht="11" x14ac:dyDescent="0.15">
      <c r="A238" s="21">
        <v>4511</v>
      </c>
      <c r="B238" s="22" t="s">
        <v>268</v>
      </c>
      <c r="C238" s="11" t="e">
        <f>VLOOKUP(B238,#REF!,2,0)</f>
        <v>#REF!</v>
      </c>
      <c r="D238" s="83">
        <v>33400</v>
      </c>
      <c r="E238" s="13"/>
      <c r="F238" s="13"/>
      <c r="G238" s="14">
        <v>3</v>
      </c>
      <c r="H238" s="14">
        <v>97</v>
      </c>
      <c r="I238" s="14">
        <v>39</v>
      </c>
      <c r="J238" s="14">
        <v>61</v>
      </c>
    </row>
    <row r="239" spans="1:10" ht="11" x14ac:dyDescent="0.15">
      <c r="A239" s="21">
        <v>4512</v>
      </c>
      <c r="B239" s="22" t="s">
        <v>269</v>
      </c>
      <c r="C239" s="11" t="e">
        <f>VLOOKUP(B239,#REF!,2,0)</f>
        <v>#REF!</v>
      </c>
      <c r="D239" s="83">
        <v>7900</v>
      </c>
      <c r="E239" s="13"/>
      <c r="F239" s="13"/>
      <c r="G239" s="14">
        <v>77</v>
      </c>
      <c r="H239" s="14">
        <v>23</v>
      </c>
      <c r="I239" s="14">
        <v>38</v>
      </c>
      <c r="J239" s="14">
        <v>62</v>
      </c>
    </row>
    <row r="240" spans="1:10" ht="11" x14ac:dyDescent="0.15">
      <c r="A240" s="21">
        <v>4513</v>
      </c>
      <c r="B240" s="22" t="s">
        <v>270</v>
      </c>
      <c r="C240" s="11" t="e">
        <f>VLOOKUP(B240,#REF!,2,0)</f>
        <v>#REF!</v>
      </c>
      <c r="D240" s="83">
        <v>7300</v>
      </c>
      <c r="E240" s="13"/>
      <c r="F240" s="13"/>
      <c r="G240" s="14">
        <v>55</v>
      </c>
      <c r="H240" s="14">
        <v>45</v>
      </c>
      <c r="I240" s="14">
        <v>71</v>
      </c>
      <c r="J240" s="14">
        <v>29</v>
      </c>
    </row>
    <row r="241" spans="1:10" ht="11" x14ac:dyDescent="0.15">
      <c r="A241" s="21">
        <v>4514</v>
      </c>
      <c r="B241" s="22" t="s">
        <v>271</v>
      </c>
      <c r="C241" s="11" t="e">
        <f>VLOOKUP(B241,#REF!,2,0)</f>
        <v>#REF!</v>
      </c>
      <c r="D241" s="83">
        <v>7200</v>
      </c>
      <c r="E241" s="13"/>
      <c r="F241" s="13"/>
      <c r="G241" s="14">
        <v>52</v>
      </c>
      <c r="H241" s="14">
        <v>48</v>
      </c>
      <c r="I241" s="14">
        <v>43</v>
      </c>
      <c r="J241" s="14">
        <v>57</v>
      </c>
    </row>
    <row r="242" spans="1:10" ht="11" x14ac:dyDescent="0.15">
      <c r="A242" s="21">
        <v>4515</v>
      </c>
      <c r="B242" s="22" t="s">
        <v>272</v>
      </c>
      <c r="C242" s="11" t="e">
        <f>VLOOKUP(B242,#REF!,2,0)</f>
        <v>#REF!</v>
      </c>
      <c r="D242" s="83">
        <v>4500</v>
      </c>
      <c r="E242" s="13"/>
      <c r="F242" s="13"/>
      <c r="G242" s="14">
        <v>19</v>
      </c>
      <c r="H242" s="14">
        <v>81</v>
      </c>
      <c r="I242" s="14">
        <v>26</v>
      </c>
      <c r="J242" s="14">
        <v>74</v>
      </c>
    </row>
    <row r="243" spans="1:10" ht="11" x14ac:dyDescent="0.15">
      <c r="A243" s="21">
        <v>4516</v>
      </c>
      <c r="B243" s="22" t="s">
        <v>273</v>
      </c>
      <c r="C243" s="11" t="e">
        <f>VLOOKUP(B243,#REF!,2,0)</f>
        <v>#REF!</v>
      </c>
      <c r="D243" s="83">
        <v>19300</v>
      </c>
      <c r="E243" s="13"/>
      <c r="F243" s="13"/>
      <c r="G243" s="14">
        <v>20</v>
      </c>
      <c r="H243" s="14">
        <v>80</v>
      </c>
      <c r="I243" s="14">
        <v>71</v>
      </c>
      <c r="J243" s="14">
        <v>29</v>
      </c>
    </row>
    <row r="244" spans="1:10" ht="11" x14ac:dyDescent="0.15">
      <c r="A244" s="21">
        <v>4517</v>
      </c>
      <c r="B244" s="22" t="s">
        <v>274</v>
      </c>
      <c r="C244" s="11" t="e">
        <f>VLOOKUP(B244,#REF!,2,0)</f>
        <v>#REF!</v>
      </c>
      <c r="D244" s="83">
        <v>13500</v>
      </c>
      <c r="E244" s="13"/>
      <c r="F244" s="13"/>
      <c r="G244" s="14">
        <v>26</v>
      </c>
      <c r="H244" s="14">
        <v>74</v>
      </c>
      <c r="I244" s="14">
        <v>52</v>
      </c>
      <c r="J244" s="14">
        <v>48</v>
      </c>
    </row>
    <row r="245" spans="1:10" ht="11" x14ac:dyDescent="0.15">
      <c r="A245" s="21">
        <v>4518</v>
      </c>
      <c r="B245" s="22" t="s">
        <v>275</v>
      </c>
      <c r="C245" s="11" t="e">
        <f>VLOOKUP(B245,#REF!,2,0)</f>
        <v>#REF!</v>
      </c>
      <c r="D245" s="83">
        <v>16800</v>
      </c>
      <c r="E245" s="13"/>
      <c r="F245" s="13"/>
      <c r="G245" s="14">
        <v>33</v>
      </c>
      <c r="H245" s="14">
        <v>67</v>
      </c>
      <c r="I245" s="14">
        <v>34</v>
      </c>
      <c r="J245" s="14">
        <v>66</v>
      </c>
    </row>
    <row r="246" spans="1:10" ht="11" x14ac:dyDescent="0.15">
      <c r="A246" s="21">
        <v>4521</v>
      </c>
      <c r="B246" s="22" t="s">
        <v>276</v>
      </c>
      <c r="C246" s="11" t="e">
        <f>VLOOKUP(B246,#REF!,2,0)</f>
        <v>#REF!</v>
      </c>
      <c r="D246" s="83">
        <v>30600</v>
      </c>
      <c r="E246" s="13"/>
      <c r="F246" s="13"/>
      <c r="G246" s="14">
        <v>40</v>
      </c>
      <c r="H246" s="14">
        <v>60</v>
      </c>
      <c r="I246" s="14">
        <v>29</v>
      </c>
      <c r="J246" s="14">
        <v>71</v>
      </c>
    </row>
    <row r="247" spans="1:10" ht="11" x14ac:dyDescent="0.15">
      <c r="A247" s="21">
        <v>4522</v>
      </c>
      <c r="B247" s="22" t="s">
        <v>277</v>
      </c>
      <c r="C247" s="11" t="e">
        <f>VLOOKUP(B247,#REF!,2,0)</f>
        <v>#REF!</v>
      </c>
      <c r="D247" s="83">
        <v>3500</v>
      </c>
      <c r="E247" s="13"/>
      <c r="F247" s="13"/>
      <c r="G247" s="14">
        <v>63</v>
      </c>
      <c r="H247" s="14">
        <v>37</v>
      </c>
      <c r="I247" s="14">
        <v>57</v>
      </c>
      <c r="J247" s="14">
        <v>43</v>
      </c>
    </row>
    <row r="248" spans="1:10" ht="11" x14ac:dyDescent="0.15">
      <c r="A248" s="21">
        <v>4523</v>
      </c>
      <c r="B248" s="22" t="s">
        <v>278</v>
      </c>
      <c r="C248" s="11" t="e">
        <f>VLOOKUP(B248,#REF!,2,0)</f>
        <v>#REF!</v>
      </c>
      <c r="D248" s="83">
        <v>47300</v>
      </c>
      <c r="E248" s="13"/>
      <c r="F248" s="13"/>
      <c r="G248" s="14">
        <v>50</v>
      </c>
      <c r="H248" s="14">
        <v>50</v>
      </c>
      <c r="I248" s="14">
        <v>19</v>
      </c>
      <c r="J248" s="14">
        <v>82</v>
      </c>
    </row>
    <row r="249" spans="1:10" ht="11" x14ac:dyDescent="0.15">
      <c r="A249" s="21">
        <v>4524</v>
      </c>
      <c r="B249" s="22" t="s">
        <v>279</v>
      </c>
      <c r="C249" s="11" t="e">
        <f>VLOOKUP(B249,#REF!,2,0)</f>
        <v>#REF!</v>
      </c>
      <c r="D249" s="83">
        <v>14200</v>
      </c>
      <c r="E249" s="13"/>
      <c r="F249" s="13"/>
      <c r="G249" s="14">
        <v>75</v>
      </c>
      <c r="H249" s="14">
        <v>25</v>
      </c>
      <c r="I249" s="14">
        <v>39</v>
      </c>
      <c r="J249" s="14">
        <v>61</v>
      </c>
    </row>
    <row r="250" spans="1:10" ht="11" x14ac:dyDescent="0.15">
      <c r="A250" s="21">
        <v>5111</v>
      </c>
      <c r="B250" s="22" t="s">
        <v>280</v>
      </c>
      <c r="C250" s="11" t="e">
        <f>VLOOKUP(B250,#REF!,2,0)</f>
        <v>#REF!</v>
      </c>
      <c r="D250" s="83">
        <v>164700</v>
      </c>
      <c r="E250" s="13"/>
      <c r="F250" s="13"/>
      <c r="G250" s="14">
        <v>45</v>
      </c>
      <c r="H250" s="14">
        <v>55</v>
      </c>
      <c r="I250" s="14">
        <v>82</v>
      </c>
      <c r="J250" s="14">
        <v>18</v>
      </c>
    </row>
    <row r="251" spans="1:10" ht="11" x14ac:dyDescent="0.15">
      <c r="A251" s="21">
        <v>5121</v>
      </c>
      <c r="B251" s="22" t="s">
        <v>281</v>
      </c>
      <c r="C251" s="11" t="e">
        <f>VLOOKUP(B251,#REF!,2,0)</f>
        <v>#REF!</v>
      </c>
      <c r="D251" s="83">
        <v>136000</v>
      </c>
      <c r="E251" s="13"/>
      <c r="F251" s="13"/>
      <c r="G251" s="14">
        <v>12</v>
      </c>
      <c r="H251" s="14">
        <v>88</v>
      </c>
      <c r="I251" s="14">
        <v>62</v>
      </c>
      <c r="J251" s="14">
        <v>38</v>
      </c>
    </row>
    <row r="252" spans="1:10" ht="11" x14ac:dyDescent="0.15">
      <c r="A252" s="21">
        <v>5122</v>
      </c>
      <c r="B252" s="22" t="s">
        <v>282</v>
      </c>
      <c r="C252" s="11" t="e">
        <f>VLOOKUP(B252,#REF!,2,0)</f>
        <v>#REF!</v>
      </c>
      <c r="D252" s="83">
        <v>27900</v>
      </c>
      <c r="E252" s="13"/>
      <c r="F252" s="13"/>
      <c r="G252" s="14">
        <v>10</v>
      </c>
      <c r="H252" s="14">
        <v>90</v>
      </c>
      <c r="I252" s="14">
        <v>61</v>
      </c>
      <c r="J252" s="14">
        <v>39</v>
      </c>
    </row>
    <row r="253" spans="1:10" ht="11" x14ac:dyDescent="0.15">
      <c r="A253" s="21">
        <v>5211</v>
      </c>
      <c r="B253" s="22" t="s">
        <v>283</v>
      </c>
      <c r="C253" s="11" t="e">
        <f>VLOOKUP(B253,#REF!,2,0)</f>
        <v>#REF!</v>
      </c>
      <c r="D253" s="83">
        <v>51000</v>
      </c>
      <c r="E253" s="13"/>
      <c r="F253" s="13"/>
      <c r="G253" s="14">
        <v>3</v>
      </c>
      <c r="H253" s="14">
        <v>97</v>
      </c>
      <c r="I253" s="14">
        <v>72</v>
      </c>
      <c r="J253" s="14">
        <v>28</v>
      </c>
    </row>
    <row r="254" spans="1:10" ht="11" x14ac:dyDescent="0.15">
      <c r="A254" s="21">
        <v>5212</v>
      </c>
      <c r="B254" s="22" t="s">
        <v>284</v>
      </c>
      <c r="C254" s="11" t="e">
        <f>VLOOKUP(B254,#REF!,2,0)</f>
        <v>#REF!</v>
      </c>
      <c r="D254" s="83">
        <v>36100</v>
      </c>
      <c r="E254" s="13"/>
      <c r="F254" s="13"/>
      <c r="G254" s="14">
        <v>3</v>
      </c>
      <c r="H254" s="14">
        <v>97</v>
      </c>
      <c r="I254" s="14">
        <v>46</v>
      </c>
      <c r="J254" s="14">
        <v>54</v>
      </c>
    </row>
    <row r="255" spans="1:10" ht="11" x14ac:dyDescent="0.15">
      <c r="A255" s="21">
        <v>5311</v>
      </c>
      <c r="B255" s="22" t="s">
        <v>285</v>
      </c>
      <c r="C255" s="11" t="e">
        <f>VLOOKUP(B255,#REF!,2,0)</f>
        <v>#REF!</v>
      </c>
      <c r="D255" s="83">
        <v>284800</v>
      </c>
      <c r="E255" s="13"/>
      <c r="F255" s="13"/>
      <c r="G255" s="14">
        <v>15</v>
      </c>
      <c r="H255" s="14">
        <v>85</v>
      </c>
      <c r="I255" s="14">
        <v>57</v>
      </c>
      <c r="J255" s="14">
        <v>43</v>
      </c>
    </row>
    <row r="256" spans="1:10" ht="11" x14ac:dyDescent="0.15">
      <c r="A256" s="21">
        <v>5321</v>
      </c>
      <c r="B256" s="22" t="s">
        <v>286</v>
      </c>
      <c r="C256" s="11" t="e">
        <f>VLOOKUP(B256,#REF!,2,0)</f>
        <v>#REF!</v>
      </c>
      <c r="D256" s="83">
        <v>43100</v>
      </c>
      <c r="E256" s="13"/>
      <c r="F256" s="13"/>
      <c r="G256" s="14">
        <v>16</v>
      </c>
      <c r="H256" s="14">
        <v>84</v>
      </c>
      <c r="I256" s="14">
        <v>53</v>
      </c>
      <c r="J256" s="14">
        <v>47</v>
      </c>
    </row>
    <row r="257" spans="1:10" ht="11" x14ac:dyDescent="0.15">
      <c r="A257" s="21">
        <v>5411</v>
      </c>
      <c r="B257" s="22" t="s">
        <v>287</v>
      </c>
      <c r="C257" s="11" t="e">
        <f>VLOOKUP(B257,#REF!,2,0)</f>
        <v>#REF!</v>
      </c>
      <c r="D257" s="83">
        <v>24600</v>
      </c>
      <c r="E257" s="13"/>
      <c r="F257" s="13"/>
      <c r="G257" s="14">
        <v>30</v>
      </c>
      <c r="H257" s="14">
        <v>70</v>
      </c>
      <c r="I257" s="14">
        <v>66</v>
      </c>
      <c r="J257" s="14">
        <v>34</v>
      </c>
    </row>
    <row r="258" spans="1:10" ht="11" x14ac:dyDescent="0.15">
      <c r="A258" s="21">
        <v>5412</v>
      </c>
      <c r="B258" s="22" t="s">
        <v>288</v>
      </c>
      <c r="C258" s="11" t="e">
        <f>VLOOKUP(B258,#REF!,2,0)</f>
        <v>#REF!</v>
      </c>
      <c r="D258" s="83">
        <v>82600</v>
      </c>
      <c r="E258" s="13"/>
      <c r="F258" s="13"/>
      <c r="G258" s="14">
        <v>30</v>
      </c>
      <c r="H258" s="14">
        <v>70</v>
      </c>
      <c r="I258" s="14">
        <v>70</v>
      </c>
      <c r="J258" s="14">
        <v>30</v>
      </c>
    </row>
    <row r="259" spans="1:10" ht="11" x14ac:dyDescent="0.15">
      <c r="A259" s="21">
        <v>5421</v>
      </c>
      <c r="B259" s="22" t="s">
        <v>289</v>
      </c>
      <c r="C259" s="11" t="e">
        <f>VLOOKUP(B259,#REF!,2,0)</f>
        <v>#REF!</v>
      </c>
      <c r="D259" s="83">
        <v>181000</v>
      </c>
      <c r="E259" s="13"/>
      <c r="F259" s="13"/>
      <c r="G259" s="14">
        <v>5</v>
      </c>
      <c r="H259" s="14">
        <v>95</v>
      </c>
      <c r="I259" s="14">
        <v>43</v>
      </c>
      <c r="J259" s="14">
        <v>57</v>
      </c>
    </row>
    <row r="260" spans="1:10" ht="11" x14ac:dyDescent="0.15">
      <c r="A260" s="21">
        <v>5511</v>
      </c>
      <c r="B260" s="22" t="s">
        <v>290</v>
      </c>
      <c r="C260" s="11" t="e">
        <f>VLOOKUP(B260,#REF!,2,0)</f>
        <v>#REF!</v>
      </c>
      <c r="D260" s="83">
        <v>134900</v>
      </c>
      <c r="E260" s="13"/>
      <c r="F260" s="13"/>
      <c r="G260" s="14">
        <v>19</v>
      </c>
      <c r="H260" s="14">
        <v>81</v>
      </c>
      <c r="I260" s="14">
        <v>66</v>
      </c>
      <c r="J260" s="14">
        <v>35</v>
      </c>
    </row>
    <row r="261" spans="1:10" ht="11" x14ac:dyDescent="0.15">
      <c r="A261" s="21">
        <v>5512</v>
      </c>
      <c r="B261" s="22" t="s">
        <v>291</v>
      </c>
      <c r="C261" s="11" t="e">
        <f>VLOOKUP(B261,#REF!,2,0)</f>
        <v>#REF!</v>
      </c>
      <c r="D261" s="83">
        <v>82500</v>
      </c>
      <c r="E261" s="13"/>
      <c r="F261" s="13"/>
      <c r="G261" s="14">
        <v>9</v>
      </c>
      <c r="H261" s="14">
        <v>91</v>
      </c>
      <c r="I261" s="14">
        <v>33</v>
      </c>
      <c r="J261" s="14">
        <v>67</v>
      </c>
    </row>
    <row r="262" spans="1:10" ht="11" x14ac:dyDescent="0.15">
      <c r="A262" s="21">
        <v>5513</v>
      </c>
      <c r="B262" s="22" t="s">
        <v>292</v>
      </c>
      <c r="C262" s="11" t="e">
        <f>VLOOKUP(B262,#REF!,2,0)</f>
        <v>#REF!</v>
      </c>
      <c r="D262" s="83">
        <v>46700</v>
      </c>
      <c r="E262" s="13"/>
      <c r="F262" s="13"/>
      <c r="G262" s="14">
        <v>14</v>
      </c>
      <c r="H262" s="14">
        <v>86</v>
      </c>
      <c r="I262" s="14">
        <v>66</v>
      </c>
      <c r="J262" s="14">
        <v>34</v>
      </c>
    </row>
    <row r="263" spans="1:10" ht="11" x14ac:dyDescent="0.15">
      <c r="A263" s="21">
        <v>5521</v>
      </c>
      <c r="B263" s="22" t="s">
        <v>293</v>
      </c>
      <c r="C263" s="11" t="e">
        <f>VLOOKUP(B263,#REF!,2,0)</f>
        <v>#REF!</v>
      </c>
      <c r="D263" s="83">
        <v>45400</v>
      </c>
      <c r="E263" s="13"/>
      <c r="F263" s="13"/>
      <c r="G263" s="14">
        <v>30</v>
      </c>
      <c r="H263" s="14">
        <v>70</v>
      </c>
      <c r="I263" s="14">
        <v>67</v>
      </c>
      <c r="J263" s="14">
        <v>33</v>
      </c>
    </row>
    <row r="264" spans="1:10" ht="11" x14ac:dyDescent="0.15">
      <c r="A264" s="21">
        <v>5522</v>
      </c>
      <c r="B264" s="22" t="s">
        <v>294</v>
      </c>
      <c r="C264" s="11" t="e">
        <f>VLOOKUP(B264,#REF!,2,0)</f>
        <v>#REF!</v>
      </c>
      <c r="D264" s="83">
        <v>37800</v>
      </c>
      <c r="E264" s="13"/>
      <c r="F264" s="13"/>
      <c r="G264" s="14">
        <v>44</v>
      </c>
      <c r="H264" s="14">
        <v>56</v>
      </c>
      <c r="I264" s="14">
        <v>84</v>
      </c>
      <c r="J264" s="14">
        <v>16</v>
      </c>
    </row>
    <row r="265" spans="1:10" ht="11" x14ac:dyDescent="0.15">
      <c r="A265" s="21">
        <v>5523</v>
      </c>
      <c r="B265" s="22" t="s">
        <v>295</v>
      </c>
      <c r="C265" s="11" t="e">
        <f>VLOOKUP(B265,#REF!,2,0)</f>
        <v>#REF!</v>
      </c>
      <c r="D265" s="83">
        <v>32800</v>
      </c>
      <c r="E265" s="13"/>
      <c r="F265" s="13"/>
      <c r="G265" s="14">
        <v>30</v>
      </c>
      <c r="H265" s="14">
        <v>70</v>
      </c>
      <c r="I265" s="14">
        <v>77</v>
      </c>
      <c r="J265" s="14">
        <v>23</v>
      </c>
    </row>
    <row r="266" spans="1:10" ht="11" x14ac:dyDescent="0.15">
      <c r="A266" s="21">
        <v>5611</v>
      </c>
      <c r="B266" s="22" t="s">
        <v>296</v>
      </c>
      <c r="C266" s="11" t="e">
        <f>VLOOKUP(B266,#REF!,2,0)</f>
        <v>#REF!</v>
      </c>
      <c r="D266" s="83">
        <v>380</v>
      </c>
      <c r="E266" s="13"/>
      <c r="F266" s="13"/>
      <c r="G266" s="14">
        <v>33</v>
      </c>
      <c r="H266" s="14">
        <v>67</v>
      </c>
      <c r="I266" s="14">
        <v>33</v>
      </c>
      <c r="J266" s="14">
        <v>68</v>
      </c>
    </row>
    <row r="267" spans="1:10" ht="11" x14ac:dyDescent="0.15">
      <c r="A267" s="21">
        <v>5612</v>
      </c>
      <c r="B267" s="22" t="s">
        <v>297</v>
      </c>
      <c r="C267" s="11" t="e">
        <f>VLOOKUP(B267,#REF!,2,0)</f>
        <v>#REF!</v>
      </c>
      <c r="D267" s="83">
        <v>36600</v>
      </c>
      <c r="E267" s="13"/>
      <c r="F267" s="13"/>
      <c r="G267" s="14">
        <v>83</v>
      </c>
      <c r="H267" s="14">
        <v>17</v>
      </c>
      <c r="I267" s="14">
        <v>73</v>
      </c>
      <c r="J267" s="14">
        <v>27</v>
      </c>
    </row>
    <row r="268" spans="1:10" ht="11" x14ac:dyDescent="0.15">
      <c r="A268" s="21">
        <v>5613</v>
      </c>
      <c r="B268" s="22" t="s">
        <v>298</v>
      </c>
      <c r="C268" s="11" t="e">
        <f>VLOOKUP(B268,#REF!,2,0)</f>
        <v>#REF!</v>
      </c>
      <c r="D268" s="83">
        <v>13200</v>
      </c>
      <c r="E268" s="13"/>
      <c r="F268" s="13"/>
      <c r="G268" s="14">
        <v>22</v>
      </c>
      <c r="H268" s="14">
        <v>79</v>
      </c>
      <c r="I268" s="14">
        <v>59</v>
      </c>
      <c r="J268" s="14">
        <v>41</v>
      </c>
    </row>
    <row r="269" spans="1:10" ht="11" x14ac:dyDescent="0.15">
      <c r="A269" s="21">
        <v>5614</v>
      </c>
      <c r="B269" s="22" t="s">
        <v>299</v>
      </c>
      <c r="C269" s="11" t="e">
        <f>VLOOKUP(B269,#REF!,2,0)</f>
        <v>#REF!</v>
      </c>
      <c r="D269" s="83">
        <v>15800</v>
      </c>
      <c r="E269" s="13"/>
      <c r="F269" s="13"/>
      <c r="G269" s="14">
        <v>50</v>
      </c>
      <c r="H269" s="14">
        <v>50</v>
      </c>
      <c r="I269" s="14">
        <v>63</v>
      </c>
      <c r="J269" s="14">
        <v>37</v>
      </c>
    </row>
    <row r="270" spans="1:10" ht="11" x14ac:dyDescent="0.15">
      <c r="A270" s="21">
        <v>5615</v>
      </c>
      <c r="B270" s="22" t="s">
        <v>300</v>
      </c>
      <c r="C270" s="11" t="e">
        <f>VLOOKUP(B270,#REF!,2,0)</f>
        <v>#REF!</v>
      </c>
      <c r="D270" s="83">
        <v>2800</v>
      </c>
      <c r="E270" s="13"/>
      <c r="F270" s="13"/>
      <c r="G270" s="14">
        <v>41</v>
      </c>
      <c r="H270" s="14">
        <v>59</v>
      </c>
      <c r="I270" s="14">
        <v>20</v>
      </c>
      <c r="J270" s="14">
        <v>80</v>
      </c>
    </row>
    <row r="271" spans="1:10" ht="11" x14ac:dyDescent="0.15">
      <c r="A271" s="21">
        <v>5616</v>
      </c>
      <c r="B271" s="22" t="s">
        <v>301</v>
      </c>
      <c r="C271" s="11" t="e">
        <f>VLOOKUP(B271,#REF!,2,0)</f>
        <v>#REF!</v>
      </c>
      <c r="D271" s="83">
        <v>2700</v>
      </c>
      <c r="E271" s="13"/>
      <c r="F271" s="13"/>
      <c r="G271" s="14">
        <v>19</v>
      </c>
      <c r="H271" s="14">
        <v>81</v>
      </c>
      <c r="I271" s="14">
        <v>52</v>
      </c>
      <c r="J271" s="14">
        <v>49</v>
      </c>
    </row>
    <row r="272" spans="1:10" ht="11" x14ac:dyDescent="0.15">
      <c r="A272" s="21">
        <v>5619</v>
      </c>
      <c r="B272" s="22" t="s">
        <v>302</v>
      </c>
      <c r="C272" s="11" t="e">
        <f>VLOOKUP(B272,#REF!,2,0)</f>
        <v>#REF!</v>
      </c>
      <c r="D272" s="83">
        <v>5400</v>
      </c>
      <c r="E272" s="13"/>
      <c r="F272" s="13"/>
      <c r="G272" s="14">
        <v>43</v>
      </c>
      <c r="H272" s="14">
        <v>57</v>
      </c>
      <c r="I272" s="14">
        <v>48</v>
      </c>
      <c r="J272" s="14">
        <v>52</v>
      </c>
    </row>
    <row r="273" spans="1:10" ht="11" x14ac:dyDescent="0.15">
      <c r="A273" s="21">
        <v>5911</v>
      </c>
      <c r="B273" s="22" t="s">
        <v>303</v>
      </c>
      <c r="C273" s="11" t="e">
        <f>VLOOKUP(B273,#REF!,2,0)</f>
        <v>#REF!</v>
      </c>
      <c r="D273" s="83">
        <v>109900</v>
      </c>
      <c r="E273" s="13"/>
      <c r="F273" s="13"/>
      <c r="G273" s="14">
        <v>56</v>
      </c>
      <c r="H273" s="14">
        <v>44</v>
      </c>
      <c r="I273" s="14">
        <v>83</v>
      </c>
      <c r="J273" s="14">
        <v>17</v>
      </c>
    </row>
    <row r="274" spans="1:10" ht="11" x14ac:dyDescent="0.15">
      <c r="A274" s="21">
        <v>5912</v>
      </c>
      <c r="B274" s="22" t="s">
        <v>304</v>
      </c>
      <c r="C274" s="11" t="e">
        <f>VLOOKUP(B274,#REF!,2,0)</f>
        <v>#REF!</v>
      </c>
      <c r="D274" s="83">
        <v>45500</v>
      </c>
      <c r="E274" s="13"/>
      <c r="F274" s="13"/>
      <c r="G274" s="14">
        <v>65</v>
      </c>
      <c r="H274" s="14">
        <v>35</v>
      </c>
      <c r="I274" s="14">
        <v>88</v>
      </c>
      <c r="J274" s="14">
        <v>12</v>
      </c>
    </row>
    <row r="275" spans="1:10" ht="11" x14ac:dyDescent="0.15">
      <c r="A275" s="21">
        <v>5991</v>
      </c>
      <c r="B275" s="22" t="s">
        <v>305</v>
      </c>
      <c r="C275" s="11" t="e">
        <f>VLOOKUP(B275,#REF!,2,0)</f>
        <v>#REF!</v>
      </c>
      <c r="D275" s="83">
        <v>15700</v>
      </c>
      <c r="E275" s="13"/>
      <c r="F275" s="13"/>
      <c r="G275" s="14">
        <v>18</v>
      </c>
      <c r="H275" s="14">
        <v>82</v>
      </c>
      <c r="I275" s="14">
        <v>62</v>
      </c>
      <c r="J275" s="14">
        <v>38</v>
      </c>
    </row>
    <row r="276" spans="1:10" ht="11" x14ac:dyDescent="0.15">
      <c r="A276" s="21">
        <v>5992</v>
      </c>
      <c r="B276" s="22" t="s">
        <v>306</v>
      </c>
      <c r="C276" s="11" t="e">
        <f>VLOOKUP(B276,#REF!,2,0)</f>
        <v>#REF!</v>
      </c>
      <c r="D276" s="83">
        <v>16800</v>
      </c>
      <c r="E276" s="13"/>
      <c r="F276" s="13"/>
      <c r="G276" s="14">
        <v>25</v>
      </c>
      <c r="H276" s="14">
        <v>75</v>
      </c>
      <c r="I276" s="14">
        <v>65</v>
      </c>
      <c r="J276" s="14">
        <v>35</v>
      </c>
    </row>
    <row r="277" spans="1:10" ht="11" x14ac:dyDescent="0.15">
      <c r="A277" s="21">
        <v>5993</v>
      </c>
      <c r="B277" s="22" t="s">
        <v>307</v>
      </c>
      <c r="C277" s="11" t="e">
        <f>VLOOKUP(B277,#REF!,2,0)</f>
        <v>#REF!</v>
      </c>
      <c r="D277" s="83">
        <v>4100</v>
      </c>
      <c r="E277" s="13"/>
      <c r="F277" s="13"/>
      <c r="G277" s="14">
        <v>38</v>
      </c>
      <c r="H277" s="14">
        <v>62</v>
      </c>
      <c r="I277" s="14">
        <v>73</v>
      </c>
      <c r="J277" s="14">
        <v>27</v>
      </c>
    </row>
    <row r="278" spans="1:10" ht="11" x14ac:dyDescent="0.15">
      <c r="A278" s="21">
        <v>5994</v>
      </c>
      <c r="B278" s="22" t="s">
        <v>308</v>
      </c>
      <c r="C278" s="11" t="e">
        <f>VLOOKUP(B278,#REF!,2,0)</f>
        <v>#REF!</v>
      </c>
      <c r="D278" s="83">
        <v>28700</v>
      </c>
      <c r="E278" s="13"/>
      <c r="F278" s="13"/>
      <c r="G278" s="14">
        <v>24</v>
      </c>
      <c r="H278" s="14">
        <v>76</v>
      </c>
      <c r="I278" s="14">
        <v>76</v>
      </c>
      <c r="J278" s="14">
        <v>24</v>
      </c>
    </row>
    <row r="279" spans="1:10" ht="11" x14ac:dyDescent="0.15">
      <c r="A279" s="21">
        <v>5995</v>
      </c>
      <c r="B279" s="22" t="s">
        <v>309</v>
      </c>
      <c r="C279" s="11" t="e">
        <f>VLOOKUP(B279,#REF!,2,0)</f>
        <v>#REF!</v>
      </c>
      <c r="D279" s="83">
        <v>35300</v>
      </c>
      <c r="E279" s="13"/>
      <c r="F279" s="13"/>
      <c r="G279" s="14">
        <v>49</v>
      </c>
      <c r="H279" s="14">
        <v>51</v>
      </c>
      <c r="I279" s="14">
        <v>80</v>
      </c>
      <c r="J279" s="14">
        <v>20</v>
      </c>
    </row>
    <row r="280" spans="1:10" ht="11" x14ac:dyDescent="0.15">
      <c r="A280" s="21">
        <v>5996</v>
      </c>
      <c r="B280" s="22" t="s">
        <v>310</v>
      </c>
      <c r="C280" s="11" t="e">
        <f>VLOOKUP(B280,#REF!,2,0)</f>
        <v>#REF!</v>
      </c>
      <c r="D280" s="83">
        <v>5900</v>
      </c>
      <c r="E280" s="13"/>
      <c r="F280" s="13"/>
      <c r="G280" s="14">
        <v>69</v>
      </c>
      <c r="H280" s="14">
        <v>31</v>
      </c>
      <c r="I280" s="14">
        <v>87</v>
      </c>
      <c r="J280" s="14">
        <v>13</v>
      </c>
    </row>
    <row r="281" spans="1:10" ht="11" x14ac:dyDescent="0.15">
      <c r="A281" s="21">
        <v>5997</v>
      </c>
      <c r="B281" s="22" t="s">
        <v>311</v>
      </c>
      <c r="C281" s="11" t="e">
        <f>VLOOKUP(B281,#REF!,2,0)</f>
        <v>#REF!</v>
      </c>
      <c r="D281" s="83">
        <v>6200</v>
      </c>
      <c r="E281" s="13"/>
      <c r="F281" s="13"/>
      <c r="G281" s="14">
        <v>13</v>
      </c>
      <c r="H281" s="14">
        <v>87</v>
      </c>
      <c r="I281" s="14">
        <v>29</v>
      </c>
      <c r="J281" s="14">
        <v>71</v>
      </c>
    </row>
    <row r="282" spans="1:10" ht="11" x14ac:dyDescent="0.15">
      <c r="A282" s="21">
        <v>5999</v>
      </c>
      <c r="B282" s="22" t="s">
        <v>312</v>
      </c>
      <c r="C282" s="11" t="e">
        <f>VLOOKUP(B282,#REF!,2,0)</f>
        <v>#REF!</v>
      </c>
      <c r="D282" s="83">
        <v>23300</v>
      </c>
      <c r="E282" s="13"/>
      <c r="F282" s="13"/>
      <c r="G282" s="14">
        <v>36</v>
      </c>
      <c r="H282" s="14">
        <v>64</v>
      </c>
      <c r="I282" s="14">
        <v>62</v>
      </c>
      <c r="J282" s="14">
        <v>38</v>
      </c>
    </row>
    <row r="283" spans="1:10" ht="11" x14ac:dyDescent="0.15">
      <c r="A283" s="21">
        <v>6111</v>
      </c>
      <c r="B283" s="22" t="s">
        <v>313</v>
      </c>
      <c r="C283" s="11" t="e">
        <f>VLOOKUP(B283,#REF!,2,0)</f>
        <v>#REF!</v>
      </c>
      <c r="D283" s="83">
        <v>11300</v>
      </c>
      <c r="E283" s="13"/>
      <c r="F283" s="13"/>
      <c r="G283" s="14">
        <v>90</v>
      </c>
      <c r="H283" s="14">
        <v>10</v>
      </c>
      <c r="I283" s="14">
        <v>88</v>
      </c>
      <c r="J283" s="14">
        <v>12</v>
      </c>
    </row>
    <row r="284" spans="1:10" ht="11" x14ac:dyDescent="0.15">
      <c r="A284" s="21">
        <v>6112</v>
      </c>
      <c r="B284" s="22" t="s">
        <v>314</v>
      </c>
      <c r="C284" s="11" t="e">
        <f>VLOOKUP(B284,#REF!,2,0)</f>
        <v>#REF!</v>
      </c>
      <c r="D284" s="83">
        <v>13400</v>
      </c>
      <c r="E284" s="13"/>
      <c r="F284" s="13"/>
      <c r="G284" s="14">
        <v>47</v>
      </c>
      <c r="H284" s="14">
        <v>53</v>
      </c>
      <c r="I284" s="14">
        <v>81</v>
      </c>
      <c r="J284" s="14">
        <v>19</v>
      </c>
    </row>
    <row r="285" spans="1:10" ht="11" x14ac:dyDescent="0.15">
      <c r="A285" s="21">
        <v>6113</v>
      </c>
      <c r="B285" s="22" t="s">
        <v>315</v>
      </c>
      <c r="C285" s="11" t="e">
        <f>VLOOKUP(B285,#REF!,2,0)</f>
        <v>#REF!</v>
      </c>
      <c r="D285" s="83">
        <v>57000</v>
      </c>
      <c r="E285" s="13"/>
      <c r="F285" s="13"/>
      <c r="G285" s="14">
        <v>64</v>
      </c>
      <c r="H285" s="14">
        <v>36</v>
      </c>
      <c r="I285" s="14">
        <v>85</v>
      </c>
      <c r="J285" s="14">
        <v>15</v>
      </c>
    </row>
    <row r="286" spans="1:10" ht="11" x14ac:dyDescent="0.15">
      <c r="A286" s="21">
        <v>6121</v>
      </c>
      <c r="B286" s="22" t="s">
        <v>316</v>
      </c>
      <c r="C286" s="11" t="e">
        <f>VLOOKUP(B286,#REF!,2,0)</f>
        <v>#REF!</v>
      </c>
      <c r="D286" s="83">
        <v>87300</v>
      </c>
      <c r="E286" s="13"/>
      <c r="F286" s="13"/>
      <c r="G286" s="14">
        <v>50</v>
      </c>
      <c r="H286" s="14">
        <v>50</v>
      </c>
      <c r="I286" s="14">
        <v>80</v>
      </c>
      <c r="J286" s="14">
        <v>20</v>
      </c>
    </row>
    <row r="287" spans="1:10" ht="11" x14ac:dyDescent="0.15">
      <c r="A287" s="21">
        <v>6211</v>
      </c>
      <c r="B287" s="22" t="s">
        <v>317</v>
      </c>
      <c r="C287" s="11" t="e">
        <f>VLOOKUP(B287,#REF!,2,0)</f>
        <v>#REF!</v>
      </c>
      <c r="D287" s="83">
        <v>539400</v>
      </c>
      <c r="E287" s="13"/>
      <c r="F287" s="13"/>
      <c r="G287" s="14">
        <v>32</v>
      </c>
      <c r="H287" s="14">
        <v>68</v>
      </c>
      <c r="I287" s="14">
        <v>28</v>
      </c>
      <c r="J287" s="14">
        <v>72</v>
      </c>
    </row>
    <row r="288" spans="1:10" ht="11" x14ac:dyDescent="0.15">
      <c r="A288" s="21">
        <v>6212</v>
      </c>
      <c r="B288" s="22" t="s">
        <v>318</v>
      </c>
      <c r="C288" s="11" t="e">
        <f>VLOOKUP(B288,#REF!,2,0)</f>
        <v>#REF!</v>
      </c>
      <c r="D288" s="83">
        <v>18500</v>
      </c>
      <c r="E288" s="13"/>
      <c r="F288" s="13"/>
      <c r="G288" s="14">
        <v>66</v>
      </c>
      <c r="H288" s="14">
        <v>35</v>
      </c>
      <c r="I288" s="14">
        <v>68</v>
      </c>
      <c r="J288" s="14">
        <v>32</v>
      </c>
    </row>
    <row r="289" spans="1:10" ht="11" x14ac:dyDescent="0.15">
      <c r="A289" s="21">
        <v>6213</v>
      </c>
      <c r="B289" s="22" t="s">
        <v>319</v>
      </c>
      <c r="C289" s="11" t="e">
        <f>VLOOKUP(B289,#REF!,2,0)</f>
        <v>#REF!</v>
      </c>
      <c r="D289" s="83">
        <v>35000</v>
      </c>
      <c r="E289" s="13"/>
      <c r="F289" s="13"/>
      <c r="G289" s="14">
        <v>84</v>
      </c>
      <c r="H289" s="14">
        <v>16</v>
      </c>
      <c r="I289" s="14">
        <v>88</v>
      </c>
      <c r="J289" s="14">
        <v>12</v>
      </c>
    </row>
    <row r="290" spans="1:10" ht="11" x14ac:dyDescent="0.15">
      <c r="A290" s="21">
        <v>6214</v>
      </c>
      <c r="B290" s="22" t="s">
        <v>320</v>
      </c>
      <c r="C290" s="11" t="e">
        <f>VLOOKUP(B290,#REF!,2,0)</f>
        <v>#REF!</v>
      </c>
      <c r="D290" s="83">
        <v>35200</v>
      </c>
      <c r="E290" s="13"/>
      <c r="F290" s="13"/>
      <c r="G290" s="14">
        <v>10</v>
      </c>
      <c r="H290" s="14">
        <v>90</v>
      </c>
      <c r="I290" s="14">
        <v>28</v>
      </c>
      <c r="J290" s="14">
        <v>72</v>
      </c>
    </row>
    <row r="291" spans="1:10" ht="11" x14ac:dyDescent="0.15">
      <c r="A291" s="21">
        <v>6215</v>
      </c>
      <c r="B291" s="22" t="s">
        <v>321</v>
      </c>
      <c r="C291" s="11" t="e">
        <f>VLOOKUP(B291,#REF!,2,0)</f>
        <v>#REF!</v>
      </c>
      <c r="D291" s="83">
        <v>53500</v>
      </c>
      <c r="E291" s="13"/>
      <c r="F291" s="13"/>
      <c r="G291" s="14">
        <v>42</v>
      </c>
      <c r="H291" s="14">
        <v>58</v>
      </c>
      <c r="I291" s="14">
        <v>70</v>
      </c>
      <c r="J291" s="14">
        <v>30</v>
      </c>
    </row>
    <row r="292" spans="1:10" ht="11" x14ac:dyDescent="0.15">
      <c r="A292" s="21">
        <v>6216</v>
      </c>
      <c r="B292" s="22" t="s">
        <v>322</v>
      </c>
      <c r="C292" s="11" t="e">
        <f>VLOOKUP(B292,#REF!,2,0)</f>
        <v>#REF!</v>
      </c>
      <c r="D292" s="83">
        <v>15800</v>
      </c>
      <c r="E292" s="13"/>
      <c r="F292" s="13"/>
      <c r="G292" s="14">
        <v>53</v>
      </c>
      <c r="H292" s="14">
        <v>47</v>
      </c>
      <c r="I292" s="14">
        <v>30</v>
      </c>
      <c r="J292" s="14">
        <v>70</v>
      </c>
    </row>
    <row r="293" spans="1:10" ht="11" x14ac:dyDescent="0.15">
      <c r="A293" s="21">
        <v>6217</v>
      </c>
      <c r="B293" s="22" t="s">
        <v>323</v>
      </c>
      <c r="C293" s="11" t="e">
        <f>VLOOKUP(B293,#REF!,2,0)</f>
        <v>#REF!</v>
      </c>
      <c r="D293" s="83">
        <v>4000</v>
      </c>
      <c r="E293" s="13"/>
      <c r="F293" s="13"/>
      <c r="G293" s="14">
        <v>47</v>
      </c>
      <c r="H293" s="14">
        <v>53</v>
      </c>
      <c r="I293" s="14">
        <v>46</v>
      </c>
      <c r="J293" s="14">
        <v>54</v>
      </c>
    </row>
    <row r="294" spans="1:10" ht="11" x14ac:dyDescent="0.15">
      <c r="A294" s="21">
        <v>6219</v>
      </c>
      <c r="B294" s="22" t="s">
        <v>324</v>
      </c>
      <c r="C294" s="11" t="e">
        <f>VLOOKUP(B294,#REF!,2,0)</f>
        <v>#REF!</v>
      </c>
      <c r="D294" s="83">
        <v>16600</v>
      </c>
      <c r="E294" s="13"/>
      <c r="F294" s="13"/>
      <c r="G294" s="14">
        <v>67</v>
      </c>
      <c r="H294" s="14">
        <v>33</v>
      </c>
      <c r="I294" s="14">
        <v>68</v>
      </c>
      <c r="J294" s="14">
        <v>32</v>
      </c>
    </row>
    <row r="295" spans="1:10" ht="11" x14ac:dyDescent="0.15">
      <c r="A295" s="21">
        <v>6311</v>
      </c>
      <c r="B295" s="22" t="s">
        <v>325</v>
      </c>
      <c r="C295" s="11" t="e">
        <f>VLOOKUP(B295,#REF!,2,0)</f>
        <v>#REF!</v>
      </c>
      <c r="D295" s="83">
        <v>120800</v>
      </c>
      <c r="E295" s="13"/>
      <c r="F295" s="13"/>
      <c r="G295" s="14">
        <v>25</v>
      </c>
      <c r="H295" s="14">
        <v>75</v>
      </c>
      <c r="I295" s="14">
        <v>14</v>
      </c>
      <c r="J295" s="14">
        <v>87</v>
      </c>
    </row>
    <row r="296" spans="1:10" ht="11" x14ac:dyDescent="0.15">
      <c r="A296" s="21">
        <v>6391</v>
      </c>
      <c r="B296" s="22" t="s">
        <v>326</v>
      </c>
      <c r="C296" s="11" t="e">
        <f>VLOOKUP(B296,#REF!,2,0)</f>
        <v>#REF!</v>
      </c>
      <c r="D296" s="83">
        <v>10300</v>
      </c>
      <c r="E296" s="13"/>
      <c r="F296" s="13"/>
      <c r="G296" s="14">
        <v>19</v>
      </c>
      <c r="H296" s="14">
        <v>81</v>
      </c>
      <c r="I296" s="14">
        <v>20</v>
      </c>
      <c r="J296" s="14">
        <v>80</v>
      </c>
    </row>
    <row r="297" spans="1:10" ht="11" x14ac:dyDescent="0.15">
      <c r="A297" s="21">
        <v>6392</v>
      </c>
      <c r="B297" s="22" t="s">
        <v>327</v>
      </c>
      <c r="C297" s="11" t="e">
        <f>VLOOKUP(B297,#REF!,2,0)</f>
        <v>#REF!</v>
      </c>
      <c r="D297" s="83">
        <v>7400</v>
      </c>
      <c r="E297" s="13"/>
      <c r="F297" s="13"/>
      <c r="G297" s="14">
        <v>45</v>
      </c>
      <c r="H297" s="14">
        <v>55</v>
      </c>
      <c r="I297" s="14">
        <v>87</v>
      </c>
      <c r="J297" s="14">
        <v>13</v>
      </c>
    </row>
    <row r="298" spans="1:10" ht="11" x14ac:dyDescent="0.15">
      <c r="A298" s="21">
        <v>6393</v>
      </c>
      <c r="B298" s="22" t="s">
        <v>328</v>
      </c>
      <c r="C298" s="11" t="e">
        <f>VLOOKUP(B298,#REF!,2,0)</f>
        <v>#REF!</v>
      </c>
      <c r="D298" s="83">
        <v>2700</v>
      </c>
      <c r="E298" s="13"/>
      <c r="F298" s="13"/>
      <c r="G298" s="14">
        <v>41</v>
      </c>
      <c r="H298" s="14">
        <v>59</v>
      </c>
      <c r="I298" s="14">
        <v>49</v>
      </c>
      <c r="J298" s="14">
        <v>51</v>
      </c>
    </row>
    <row r="299" spans="1:10" ht="11" x14ac:dyDescent="0.15">
      <c r="A299" s="21">
        <v>6394</v>
      </c>
      <c r="B299" s="22" t="s">
        <v>329</v>
      </c>
      <c r="C299" s="11" t="e">
        <f>VLOOKUP(B299,#REF!,2,0)</f>
        <v>#REF!</v>
      </c>
      <c r="D299" s="83">
        <v>10500</v>
      </c>
      <c r="E299" s="13"/>
      <c r="F299" s="13"/>
      <c r="G299" s="14">
        <v>33</v>
      </c>
      <c r="H299" s="14">
        <v>67</v>
      </c>
      <c r="I299" s="14">
        <v>45</v>
      </c>
      <c r="J299" s="14">
        <v>55</v>
      </c>
    </row>
    <row r="300" spans="1:10" ht="11" x14ac:dyDescent="0.15">
      <c r="A300" s="21">
        <v>6395</v>
      </c>
      <c r="B300" s="22" t="s">
        <v>330</v>
      </c>
      <c r="C300" s="11" t="e">
        <f>VLOOKUP(B300,#REF!,2,0)</f>
        <v>#REF!</v>
      </c>
      <c r="D300" s="83">
        <v>7800</v>
      </c>
      <c r="E300" s="13"/>
      <c r="F300" s="13"/>
      <c r="G300" s="14">
        <v>15</v>
      </c>
      <c r="H300" s="14">
        <v>85</v>
      </c>
      <c r="I300" s="14">
        <v>50</v>
      </c>
      <c r="J300" s="14">
        <v>50</v>
      </c>
    </row>
    <row r="301" spans="1:10" ht="11" x14ac:dyDescent="0.15">
      <c r="A301" s="21">
        <v>6399</v>
      </c>
      <c r="B301" s="22" t="s">
        <v>331</v>
      </c>
      <c r="C301" s="11" t="e">
        <f>VLOOKUP(B301,#REF!,2,0)</f>
        <v>#REF!</v>
      </c>
      <c r="D301" s="83">
        <v>9200</v>
      </c>
      <c r="E301" s="13"/>
      <c r="F301" s="13"/>
      <c r="G301" s="14">
        <v>34</v>
      </c>
      <c r="H301" s="14">
        <v>66</v>
      </c>
      <c r="I301" s="14">
        <v>31</v>
      </c>
      <c r="J301" s="14">
        <v>69</v>
      </c>
    </row>
    <row r="302" spans="1:10" ht="11" x14ac:dyDescent="0.15">
      <c r="A302" s="21">
        <v>7111</v>
      </c>
      <c r="B302" s="22" t="s">
        <v>332</v>
      </c>
      <c r="C302" s="11" t="e">
        <f>VLOOKUP(B302,#REF!,2,0)</f>
        <v>#REF!</v>
      </c>
      <c r="D302" s="83">
        <v>2900</v>
      </c>
      <c r="E302" s="13"/>
      <c r="F302" s="13"/>
      <c r="G302" s="14">
        <v>97</v>
      </c>
      <c r="H302" s="14">
        <v>3</v>
      </c>
      <c r="I302" s="14">
        <v>92</v>
      </c>
      <c r="J302" s="14">
        <v>8</v>
      </c>
    </row>
    <row r="303" spans="1:10" ht="11" x14ac:dyDescent="0.15">
      <c r="A303" s="21">
        <v>7112</v>
      </c>
      <c r="B303" s="22" t="s">
        <v>333</v>
      </c>
      <c r="C303" s="11" t="e">
        <f>VLOOKUP(B303,#REF!,2,0)</f>
        <v>#REF!</v>
      </c>
      <c r="D303" s="83">
        <v>9100</v>
      </c>
      <c r="E303" s="13"/>
      <c r="F303" s="13"/>
      <c r="G303" s="14">
        <v>98</v>
      </c>
      <c r="H303" s="14">
        <v>2</v>
      </c>
      <c r="I303" s="14">
        <v>90</v>
      </c>
      <c r="J303" s="14">
        <v>10</v>
      </c>
    </row>
    <row r="304" spans="1:10" ht="11" x14ac:dyDescent="0.15">
      <c r="A304" s="21">
        <v>7113</v>
      </c>
      <c r="B304" s="22" t="s">
        <v>334</v>
      </c>
      <c r="C304" s="11" t="e">
        <f>VLOOKUP(B304,#REF!,2,0)</f>
        <v>#REF!</v>
      </c>
      <c r="D304" s="83">
        <v>10000</v>
      </c>
      <c r="E304" s="13"/>
      <c r="F304" s="13"/>
      <c r="G304" s="14">
        <v>94</v>
      </c>
      <c r="H304" s="14">
        <v>6</v>
      </c>
      <c r="I304" s="14">
        <v>89</v>
      </c>
      <c r="J304" s="14">
        <v>11</v>
      </c>
    </row>
    <row r="305" spans="1:10" ht="11" x14ac:dyDescent="0.15">
      <c r="A305" s="21">
        <v>7114</v>
      </c>
      <c r="B305" s="22" t="s">
        <v>335</v>
      </c>
      <c r="C305" s="11" t="e">
        <f>VLOOKUP(B305,#REF!,2,0)</f>
        <v>#REF!</v>
      </c>
      <c r="D305" s="83">
        <v>510</v>
      </c>
      <c r="E305" s="13"/>
      <c r="F305" s="13"/>
      <c r="G305" s="14">
        <v>40</v>
      </c>
      <c r="H305" s="14">
        <v>61</v>
      </c>
      <c r="I305" s="14">
        <v>53</v>
      </c>
      <c r="J305" s="14">
        <v>48</v>
      </c>
    </row>
    <row r="306" spans="1:10" ht="11" x14ac:dyDescent="0.15">
      <c r="A306" s="21">
        <v>7115</v>
      </c>
      <c r="B306" s="22" t="s">
        <v>336</v>
      </c>
      <c r="C306" s="11" t="e">
        <f>VLOOKUP(B306,#REF!,2,0)</f>
        <v>#REF!</v>
      </c>
      <c r="D306" s="83">
        <v>6700</v>
      </c>
      <c r="E306" s="13"/>
      <c r="F306" s="13"/>
      <c r="G306" s="14">
        <v>91</v>
      </c>
      <c r="H306" s="14">
        <v>9</v>
      </c>
      <c r="I306" s="14">
        <v>90</v>
      </c>
      <c r="J306" s="14">
        <v>10</v>
      </c>
    </row>
    <row r="307" spans="1:10" ht="11" x14ac:dyDescent="0.15">
      <c r="A307" s="21">
        <v>7116</v>
      </c>
      <c r="B307" s="22" t="s">
        <v>337</v>
      </c>
      <c r="C307" s="11" t="e">
        <f>VLOOKUP(B307,#REF!,2,0)</f>
        <v>#REF!</v>
      </c>
      <c r="D307" s="83">
        <v>3500</v>
      </c>
      <c r="E307" s="13"/>
      <c r="F307" s="13"/>
      <c r="G307" s="14">
        <v>18</v>
      </c>
      <c r="H307" s="14">
        <v>82</v>
      </c>
      <c r="I307" s="14">
        <v>57</v>
      </c>
      <c r="J307" s="14">
        <v>43</v>
      </c>
    </row>
    <row r="308" spans="1:10" ht="11" x14ac:dyDescent="0.15">
      <c r="A308" s="21">
        <v>7117</v>
      </c>
      <c r="B308" s="22" t="s">
        <v>338</v>
      </c>
      <c r="C308" s="11" t="e">
        <f>VLOOKUP(B308,#REF!,2,0)</f>
        <v>#REF!</v>
      </c>
      <c r="D308" s="83">
        <v>1200</v>
      </c>
      <c r="E308" s="13"/>
      <c r="F308" s="13"/>
      <c r="G308" s="14">
        <v>67</v>
      </c>
      <c r="H308" s="14">
        <v>33</v>
      </c>
      <c r="I308" s="14">
        <v>82</v>
      </c>
      <c r="J308" s="14">
        <v>18</v>
      </c>
    </row>
    <row r="309" spans="1:10" ht="11" x14ac:dyDescent="0.15">
      <c r="A309" s="21">
        <v>7119</v>
      </c>
      <c r="B309" s="22" t="s">
        <v>339</v>
      </c>
      <c r="C309" s="11" t="e">
        <f>VLOOKUP(B309,#REF!,2,0)</f>
        <v>#REF!</v>
      </c>
      <c r="D309" s="83">
        <v>16500</v>
      </c>
      <c r="E309" s="13"/>
      <c r="F309" s="13"/>
      <c r="G309" s="14">
        <v>62</v>
      </c>
      <c r="H309" s="14">
        <v>38</v>
      </c>
      <c r="I309" s="14">
        <v>68</v>
      </c>
      <c r="J309" s="14">
        <v>32</v>
      </c>
    </row>
    <row r="310" spans="1:10" ht="11" x14ac:dyDescent="0.15">
      <c r="A310" s="21">
        <v>7121</v>
      </c>
      <c r="B310" s="22" t="s">
        <v>340</v>
      </c>
      <c r="C310" s="11" t="e">
        <f>VLOOKUP(B310,#REF!,2,0)</f>
        <v>#REF!</v>
      </c>
      <c r="D310" s="83">
        <v>15500</v>
      </c>
      <c r="E310" s="13"/>
      <c r="F310" s="13"/>
      <c r="G310" s="14">
        <v>97</v>
      </c>
      <c r="H310" s="14">
        <v>3</v>
      </c>
      <c r="I310" s="14">
        <v>90</v>
      </c>
      <c r="J310" s="14">
        <v>10</v>
      </c>
    </row>
    <row r="311" spans="1:10" ht="11" x14ac:dyDescent="0.15">
      <c r="A311" s="21">
        <v>7122</v>
      </c>
      <c r="B311" s="22" t="s">
        <v>341</v>
      </c>
      <c r="C311" s="11" t="e">
        <f>VLOOKUP(B311,#REF!,2,0)</f>
        <v>#REF!</v>
      </c>
      <c r="D311" s="83">
        <v>60000</v>
      </c>
      <c r="E311" s="13"/>
      <c r="F311" s="13"/>
      <c r="G311" s="14">
        <v>93</v>
      </c>
      <c r="H311" s="14">
        <v>7</v>
      </c>
      <c r="I311" s="14">
        <v>95</v>
      </c>
      <c r="J311" s="14">
        <v>6</v>
      </c>
    </row>
    <row r="312" spans="1:10" ht="11" x14ac:dyDescent="0.15">
      <c r="A312" s="21">
        <v>7123</v>
      </c>
      <c r="B312" s="22" t="s">
        <v>342</v>
      </c>
      <c r="C312" s="11" t="e">
        <f>VLOOKUP(B312,#REF!,2,0)</f>
        <v>#REF!</v>
      </c>
      <c r="D312" s="83">
        <v>23900</v>
      </c>
      <c r="E312" s="13"/>
      <c r="F312" s="13"/>
      <c r="G312" s="14">
        <v>96</v>
      </c>
      <c r="H312" s="14">
        <v>4</v>
      </c>
      <c r="I312" s="14">
        <v>92</v>
      </c>
      <c r="J312" s="14">
        <v>8</v>
      </c>
    </row>
    <row r="313" spans="1:10" ht="11" x14ac:dyDescent="0.15">
      <c r="A313" s="21">
        <v>7129</v>
      </c>
      <c r="B313" s="22" t="s">
        <v>343</v>
      </c>
      <c r="C313" s="11" t="e">
        <f>VLOOKUP(B313,#REF!,2,0)</f>
        <v>#REF!</v>
      </c>
      <c r="D313" s="83">
        <v>27500</v>
      </c>
      <c r="E313" s="13"/>
      <c r="F313" s="13"/>
      <c r="G313" s="14">
        <v>92</v>
      </c>
      <c r="H313" s="14">
        <v>8</v>
      </c>
      <c r="I313" s="14">
        <v>91</v>
      </c>
      <c r="J313" s="14">
        <v>10</v>
      </c>
    </row>
    <row r="314" spans="1:10" ht="11" x14ac:dyDescent="0.15">
      <c r="A314" s="21">
        <v>7211</v>
      </c>
      <c r="B314" s="22" t="s">
        <v>344</v>
      </c>
      <c r="C314" s="11" t="e">
        <f>VLOOKUP(B314,#REF!,2,0)</f>
        <v>#REF!</v>
      </c>
      <c r="D314" s="83">
        <v>23000</v>
      </c>
      <c r="E314" s="13"/>
      <c r="F314" s="13"/>
      <c r="G314" s="14">
        <v>95</v>
      </c>
      <c r="H314" s="14">
        <v>6</v>
      </c>
      <c r="I314" s="14">
        <v>82</v>
      </c>
      <c r="J314" s="14">
        <v>18</v>
      </c>
    </row>
    <row r="315" spans="1:10" ht="11" x14ac:dyDescent="0.15">
      <c r="A315" s="21">
        <v>7212</v>
      </c>
      <c r="B315" s="22" t="s">
        <v>345</v>
      </c>
      <c r="C315" s="11" t="e">
        <f>VLOOKUP(B315,#REF!,2,0)</f>
        <v>#REF!</v>
      </c>
      <c r="D315" s="83">
        <v>56300</v>
      </c>
      <c r="E315" s="13"/>
      <c r="F315" s="13"/>
      <c r="G315" s="14">
        <v>98</v>
      </c>
      <c r="H315" s="14">
        <v>2</v>
      </c>
      <c r="I315" s="14">
        <v>86</v>
      </c>
      <c r="J315" s="14">
        <v>14</v>
      </c>
    </row>
    <row r="316" spans="1:10" ht="11" x14ac:dyDescent="0.15">
      <c r="A316" s="21">
        <v>7213</v>
      </c>
      <c r="B316" s="22" t="s">
        <v>346</v>
      </c>
      <c r="C316" s="11" t="e">
        <f>VLOOKUP(B316,#REF!,2,0)</f>
        <v>#REF!</v>
      </c>
      <c r="D316" s="83">
        <v>64000</v>
      </c>
      <c r="E316" s="13"/>
      <c r="F316" s="13"/>
      <c r="G316" s="14">
        <v>96</v>
      </c>
      <c r="H316" s="14">
        <v>4</v>
      </c>
      <c r="I316" s="14">
        <v>86</v>
      </c>
      <c r="J316" s="14">
        <v>14</v>
      </c>
    </row>
    <row r="317" spans="1:10" ht="11" x14ac:dyDescent="0.15">
      <c r="A317" s="21">
        <v>7219</v>
      </c>
      <c r="B317" s="22" t="s">
        <v>347</v>
      </c>
      <c r="C317" s="11" t="e">
        <f>VLOOKUP(B317,#REF!,2,0)</f>
        <v>#REF!</v>
      </c>
      <c r="D317" s="83">
        <v>8500</v>
      </c>
      <c r="E317" s="13"/>
      <c r="F317" s="13"/>
      <c r="G317" s="14">
        <v>90</v>
      </c>
      <c r="H317" s="14">
        <v>10</v>
      </c>
      <c r="I317" s="14">
        <v>72</v>
      </c>
      <c r="J317" s="14">
        <v>28</v>
      </c>
    </row>
    <row r="318" spans="1:10" ht="11" x14ac:dyDescent="0.15">
      <c r="A318" s="21">
        <v>7311</v>
      </c>
      <c r="B318" s="22" t="s">
        <v>348</v>
      </c>
      <c r="C318" s="11" t="e">
        <f>VLOOKUP(B318,#REF!,2,0)</f>
        <v>#REF!</v>
      </c>
      <c r="D318" s="83">
        <v>60500</v>
      </c>
      <c r="E318" s="13"/>
      <c r="F318" s="13"/>
      <c r="G318" s="14">
        <v>94</v>
      </c>
      <c r="H318" s="14">
        <v>6</v>
      </c>
      <c r="I318" s="14">
        <v>58</v>
      </c>
      <c r="J318" s="14">
        <v>42</v>
      </c>
    </row>
    <row r="319" spans="1:10" ht="11" x14ac:dyDescent="0.15">
      <c r="A319" s="21">
        <v>7312</v>
      </c>
      <c r="B319" s="22" t="s">
        <v>349</v>
      </c>
      <c r="C319" s="11" t="e">
        <f>VLOOKUP(B319,#REF!,2,0)</f>
        <v>#REF!</v>
      </c>
      <c r="D319" s="83">
        <v>34900</v>
      </c>
      <c r="E319" s="13"/>
      <c r="F319" s="13"/>
      <c r="G319" s="14">
        <v>87</v>
      </c>
      <c r="H319" s="14">
        <v>13</v>
      </c>
      <c r="I319" s="14">
        <v>60</v>
      </c>
      <c r="J319" s="14">
        <v>40</v>
      </c>
    </row>
    <row r="320" spans="1:10" ht="11" x14ac:dyDescent="0.15">
      <c r="A320" s="21">
        <v>7313</v>
      </c>
      <c r="B320" s="22" t="s">
        <v>350</v>
      </c>
      <c r="C320" s="11" t="e">
        <f>VLOOKUP(B320,#REF!,2,0)</f>
        <v>#REF!</v>
      </c>
      <c r="D320" s="83">
        <v>13000</v>
      </c>
      <c r="E320" s="13"/>
      <c r="F320" s="13"/>
      <c r="G320" s="14">
        <v>91</v>
      </c>
      <c r="H320" s="14">
        <v>9</v>
      </c>
      <c r="I320" s="14">
        <v>93</v>
      </c>
      <c r="J320" s="14">
        <v>7</v>
      </c>
    </row>
    <row r="321" spans="1:10" ht="11" x14ac:dyDescent="0.15">
      <c r="A321" s="21">
        <v>7321</v>
      </c>
      <c r="B321" s="22" t="s">
        <v>351</v>
      </c>
      <c r="C321" s="11" t="e">
        <f>VLOOKUP(B321,#REF!,2,0)</f>
        <v>#REF!</v>
      </c>
      <c r="D321" s="83">
        <v>78700</v>
      </c>
      <c r="E321" s="13"/>
      <c r="F321" s="13"/>
      <c r="G321" s="14">
        <v>90</v>
      </c>
      <c r="H321" s="14">
        <v>10</v>
      </c>
      <c r="I321" s="14">
        <v>52</v>
      </c>
      <c r="J321" s="14">
        <v>48</v>
      </c>
    </row>
    <row r="322" spans="1:10" ht="11" x14ac:dyDescent="0.15">
      <c r="A322" s="21">
        <v>7331</v>
      </c>
      <c r="B322" s="22" t="s">
        <v>352</v>
      </c>
      <c r="C322" s="11" t="e">
        <f>VLOOKUP(B322,#REF!,2,0)</f>
        <v>#REF!</v>
      </c>
      <c r="D322" s="83">
        <v>189500</v>
      </c>
      <c r="E322" s="13"/>
      <c r="F322" s="13"/>
      <c r="G322" s="14">
        <v>97</v>
      </c>
      <c r="H322" s="14">
        <v>3</v>
      </c>
      <c r="I322" s="14">
        <v>85</v>
      </c>
      <c r="J322" s="14">
        <v>15</v>
      </c>
    </row>
    <row r="323" spans="1:10" ht="11" x14ac:dyDescent="0.15">
      <c r="A323" s="21">
        <v>7411</v>
      </c>
      <c r="B323" s="22" t="s">
        <v>353</v>
      </c>
      <c r="C323" s="11" t="e">
        <f>VLOOKUP(B323,#REF!,2,0)</f>
        <v>#REF!</v>
      </c>
      <c r="D323" s="83">
        <v>145600</v>
      </c>
      <c r="E323" s="13"/>
      <c r="F323" s="13"/>
      <c r="G323" s="14">
        <v>80</v>
      </c>
      <c r="H323" s="14">
        <v>21</v>
      </c>
      <c r="I323" s="14">
        <v>73</v>
      </c>
      <c r="J323" s="14">
        <v>27</v>
      </c>
    </row>
    <row r="324" spans="1:10" ht="11" x14ac:dyDescent="0.15">
      <c r="A324" s="21">
        <v>8111</v>
      </c>
      <c r="B324" s="22" t="s">
        <v>354</v>
      </c>
      <c r="C324" s="11" t="e">
        <f>VLOOKUP(B324,#REF!,2,0)</f>
        <v>#REF!</v>
      </c>
      <c r="D324" s="83">
        <v>17300</v>
      </c>
      <c r="E324" s="13"/>
      <c r="F324" s="13"/>
      <c r="G324" s="14">
        <v>88</v>
      </c>
      <c r="H324" s="14">
        <v>12</v>
      </c>
      <c r="I324" s="14">
        <v>61</v>
      </c>
      <c r="J324" s="14">
        <v>39</v>
      </c>
    </row>
    <row r="325" spans="1:10" ht="11" x14ac:dyDescent="0.15">
      <c r="A325" s="21">
        <v>8112</v>
      </c>
      <c r="B325" s="22" t="s">
        <v>355</v>
      </c>
      <c r="C325" s="11" t="e">
        <f>VLOOKUP(B325,#REF!,2,0)</f>
        <v>#REF!</v>
      </c>
      <c r="D325" s="83">
        <v>152800</v>
      </c>
      <c r="E325" s="13"/>
      <c r="F325" s="13"/>
      <c r="G325" s="14">
        <v>43</v>
      </c>
      <c r="H325" s="14">
        <v>57</v>
      </c>
      <c r="I325" s="14">
        <v>33</v>
      </c>
      <c r="J325" s="14">
        <v>67</v>
      </c>
    </row>
    <row r="326" spans="1:10" ht="11" x14ac:dyDescent="0.15">
      <c r="A326" s="21">
        <v>8113</v>
      </c>
      <c r="B326" s="22" t="s">
        <v>356</v>
      </c>
      <c r="C326" s="11" t="e">
        <f>VLOOKUP(B326,#REF!,2,0)</f>
        <v>#REF!</v>
      </c>
      <c r="D326" s="83">
        <v>39800</v>
      </c>
      <c r="E326" s="13"/>
      <c r="F326" s="13"/>
      <c r="G326" s="14">
        <v>23</v>
      </c>
      <c r="H326" s="14">
        <v>77</v>
      </c>
      <c r="I326" s="14">
        <v>16</v>
      </c>
      <c r="J326" s="14">
        <v>84</v>
      </c>
    </row>
    <row r="327" spans="1:10" ht="11" x14ac:dyDescent="0.15">
      <c r="A327" s="21">
        <v>8114</v>
      </c>
      <c r="B327" s="22" t="s">
        <v>357</v>
      </c>
      <c r="C327" s="11" t="e">
        <f>VLOOKUP(B327,#REF!,2,0)</f>
        <v>#REF!</v>
      </c>
      <c r="D327" s="83">
        <v>28100</v>
      </c>
      <c r="E327" s="13"/>
      <c r="F327" s="13"/>
      <c r="G327" s="14">
        <v>16</v>
      </c>
      <c r="H327" s="14">
        <v>84</v>
      </c>
      <c r="I327" s="14">
        <v>22</v>
      </c>
      <c r="J327" s="14">
        <v>78</v>
      </c>
    </row>
    <row r="328" spans="1:10" ht="11" x14ac:dyDescent="0.15">
      <c r="A328" s="21">
        <v>8115</v>
      </c>
      <c r="B328" s="22" t="s">
        <v>358</v>
      </c>
      <c r="C328" s="11" t="e">
        <f>VLOOKUP(B328,#REF!,2,0)</f>
        <v>#REF!</v>
      </c>
      <c r="D328" s="83">
        <v>14400</v>
      </c>
      <c r="E328" s="13"/>
      <c r="F328" s="13"/>
      <c r="G328" s="14">
        <v>32</v>
      </c>
      <c r="H328" s="14">
        <v>69</v>
      </c>
      <c r="I328" s="14">
        <v>49</v>
      </c>
      <c r="J328" s="14">
        <v>51</v>
      </c>
    </row>
    <row r="329" spans="1:10" ht="11" x14ac:dyDescent="0.15">
      <c r="A329" s="21">
        <v>8116</v>
      </c>
      <c r="B329" s="22" t="s">
        <v>359</v>
      </c>
      <c r="C329" s="11" t="e">
        <f>VLOOKUP(B329,#REF!,2,0)</f>
        <v>#REF!</v>
      </c>
      <c r="D329" s="83">
        <v>19800</v>
      </c>
      <c r="E329" s="13"/>
      <c r="F329" s="13"/>
      <c r="G329" s="14">
        <v>88</v>
      </c>
      <c r="H329" s="14">
        <v>12</v>
      </c>
      <c r="I329" s="14">
        <v>50</v>
      </c>
      <c r="J329" s="14">
        <v>50</v>
      </c>
    </row>
    <row r="330" spans="1:10" ht="11" x14ac:dyDescent="0.15">
      <c r="A330" s="21">
        <v>8211</v>
      </c>
      <c r="B330" s="22" t="s">
        <v>360</v>
      </c>
      <c r="C330" s="11" t="e">
        <f>VLOOKUP(B330,#REF!,2,0)</f>
        <v>#REF!</v>
      </c>
      <c r="D330" s="83">
        <v>83000</v>
      </c>
      <c r="E330" s="13"/>
      <c r="F330" s="13"/>
      <c r="G330" s="14">
        <v>98</v>
      </c>
      <c r="H330" s="14">
        <v>3</v>
      </c>
      <c r="I330" s="14">
        <v>76</v>
      </c>
      <c r="J330" s="14">
        <v>24</v>
      </c>
    </row>
    <row r="331" spans="1:10" ht="11" x14ac:dyDescent="0.15">
      <c r="A331" s="21">
        <v>8212</v>
      </c>
      <c r="B331" s="22" t="s">
        <v>361</v>
      </c>
      <c r="C331" s="11" t="e">
        <f>VLOOKUP(B331,#REF!,2,0)</f>
        <v>#REF!</v>
      </c>
      <c r="D331" s="83">
        <v>41900</v>
      </c>
      <c r="E331" s="13"/>
      <c r="F331" s="13"/>
      <c r="G331" s="14">
        <v>99</v>
      </c>
      <c r="H331" s="14">
        <v>1</v>
      </c>
      <c r="I331" s="14">
        <v>79</v>
      </c>
      <c r="J331" s="14">
        <v>21</v>
      </c>
    </row>
    <row r="332" spans="1:10" ht="11" x14ac:dyDescent="0.15">
      <c r="A332" s="21">
        <v>8213</v>
      </c>
      <c r="B332" s="22" t="s">
        <v>362</v>
      </c>
      <c r="C332" s="11" t="e">
        <f>VLOOKUP(B332,#REF!,2,0)</f>
        <v>#REF!</v>
      </c>
      <c r="D332" s="83">
        <v>9900</v>
      </c>
      <c r="E332" s="13"/>
      <c r="F332" s="13"/>
      <c r="G332" s="14">
        <v>96</v>
      </c>
      <c r="H332" s="14">
        <v>4</v>
      </c>
      <c r="I332" s="14">
        <v>71</v>
      </c>
      <c r="J332" s="14">
        <v>29</v>
      </c>
    </row>
    <row r="333" spans="1:10" ht="11" x14ac:dyDescent="0.15">
      <c r="A333" s="21">
        <v>8214</v>
      </c>
      <c r="B333" s="22" t="s">
        <v>363</v>
      </c>
      <c r="C333" s="11" t="e">
        <f>VLOOKUP(B333,#REF!,2,0)</f>
        <v>#REF!</v>
      </c>
      <c r="D333" s="83">
        <v>28700</v>
      </c>
      <c r="E333" s="13"/>
      <c r="F333" s="13"/>
      <c r="G333" s="14">
        <v>97</v>
      </c>
      <c r="H333" s="14">
        <v>3</v>
      </c>
      <c r="I333" s="14">
        <v>78</v>
      </c>
      <c r="J333" s="14">
        <v>22</v>
      </c>
    </row>
    <row r="334" spans="1:10" ht="11" x14ac:dyDescent="0.15">
      <c r="A334" s="21">
        <v>8215</v>
      </c>
      <c r="B334" s="22" t="s">
        <v>364</v>
      </c>
      <c r="C334" s="11" t="e">
        <f>VLOOKUP(B334,#REF!,2,0)</f>
        <v>#REF!</v>
      </c>
      <c r="D334" s="83">
        <v>7600</v>
      </c>
      <c r="E334" s="13"/>
      <c r="F334" s="13"/>
      <c r="G334" s="14">
        <v>98</v>
      </c>
      <c r="H334" s="14">
        <v>2</v>
      </c>
      <c r="I334" s="14">
        <v>88</v>
      </c>
      <c r="J334" s="14">
        <v>12</v>
      </c>
    </row>
    <row r="335" spans="1:10" ht="11" x14ac:dyDescent="0.15">
      <c r="A335" s="21">
        <v>8216</v>
      </c>
      <c r="B335" s="22" t="s">
        <v>365</v>
      </c>
      <c r="C335" s="11" t="e">
        <f>VLOOKUP(B335,#REF!,2,0)</f>
        <v>#REF!</v>
      </c>
      <c r="D335" s="83">
        <v>3700</v>
      </c>
      <c r="E335" s="13"/>
      <c r="F335" s="13"/>
      <c r="G335" s="14">
        <v>96</v>
      </c>
      <c r="H335" s="14">
        <v>4</v>
      </c>
      <c r="I335" s="14">
        <v>90</v>
      </c>
      <c r="J335" s="14">
        <v>10</v>
      </c>
    </row>
    <row r="336" spans="1:10" ht="11" x14ac:dyDescent="0.15">
      <c r="A336" s="21">
        <v>8217</v>
      </c>
      <c r="B336" s="22" t="s">
        <v>366</v>
      </c>
      <c r="C336" s="11" t="e">
        <f>VLOOKUP(B336,#REF!,2,0)</f>
        <v>#REF!</v>
      </c>
      <c r="D336" s="83">
        <v>19300</v>
      </c>
      <c r="E336" s="13"/>
      <c r="F336" s="13"/>
      <c r="G336" s="14">
        <v>99</v>
      </c>
      <c r="H336" s="14">
        <v>1</v>
      </c>
      <c r="I336" s="14">
        <v>85</v>
      </c>
      <c r="J336" s="14">
        <v>15</v>
      </c>
    </row>
    <row r="337" spans="1:10" ht="11" x14ac:dyDescent="0.15">
      <c r="A337" s="21">
        <v>8219</v>
      </c>
      <c r="B337" s="22" t="s">
        <v>367</v>
      </c>
      <c r="C337" s="11" t="e">
        <f>VLOOKUP(B337,#REF!,2,0)</f>
        <v>#REF!</v>
      </c>
      <c r="D337" s="83">
        <v>9000</v>
      </c>
      <c r="E337" s="13"/>
      <c r="F337" s="13"/>
      <c r="G337" s="14">
        <v>95</v>
      </c>
      <c r="H337" s="14">
        <v>5</v>
      </c>
      <c r="I337" s="14">
        <v>81</v>
      </c>
      <c r="J337" s="14">
        <v>19</v>
      </c>
    </row>
    <row r="338" spans="1:10" ht="11" x14ac:dyDescent="0.15">
      <c r="A338" s="21">
        <v>8311</v>
      </c>
      <c r="B338" s="22" t="s">
        <v>368</v>
      </c>
      <c r="C338" s="11" t="e">
        <f>VLOOKUP(B338,#REF!,2,0)</f>
        <v>#REF!</v>
      </c>
      <c r="D338" s="83">
        <v>33900</v>
      </c>
      <c r="E338" s="13"/>
      <c r="F338" s="13"/>
      <c r="G338" s="14">
        <v>70</v>
      </c>
      <c r="H338" s="14">
        <v>30</v>
      </c>
      <c r="I338" s="14">
        <v>75</v>
      </c>
      <c r="J338" s="14">
        <v>25</v>
      </c>
    </row>
    <row r="339" spans="1:10" ht="11" x14ac:dyDescent="0.15">
      <c r="A339" s="21">
        <v>8312</v>
      </c>
      <c r="B339" s="22" t="s">
        <v>369</v>
      </c>
      <c r="C339" s="11" t="e">
        <f>VLOOKUP(B339,#REF!,2,0)</f>
        <v>#REF!</v>
      </c>
      <c r="D339" s="83">
        <v>5500</v>
      </c>
      <c r="E339" s="13"/>
      <c r="F339" s="13"/>
      <c r="G339" s="14">
        <v>88</v>
      </c>
      <c r="H339" s="14">
        <v>12</v>
      </c>
      <c r="I339" s="14">
        <v>74</v>
      </c>
      <c r="J339" s="14">
        <v>27</v>
      </c>
    </row>
    <row r="340" spans="1:10" ht="11" x14ac:dyDescent="0.15">
      <c r="A340" s="21">
        <v>8313</v>
      </c>
      <c r="B340" s="22" t="s">
        <v>370</v>
      </c>
      <c r="C340" s="11" t="e">
        <f>VLOOKUP(B340,#REF!,2,0)</f>
        <v>#REF!</v>
      </c>
      <c r="D340" s="83">
        <v>13500</v>
      </c>
      <c r="E340" s="13"/>
      <c r="F340" s="13"/>
      <c r="G340" s="14">
        <v>72</v>
      </c>
      <c r="H340" s="14">
        <v>28</v>
      </c>
      <c r="I340" s="14">
        <v>72</v>
      </c>
      <c r="J340" s="14">
        <v>28</v>
      </c>
    </row>
    <row r="341" spans="1:10" ht="11" x14ac:dyDescent="0.15">
      <c r="A341" s="21">
        <v>8321</v>
      </c>
      <c r="B341" s="22" t="s">
        <v>371</v>
      </c>
      <c r="C341" s="11" t="e">
        <f>VLOOKUP(B341,#REF!,2,0)</f>
        <v>#REF!</v>
      </c>
      <c r="D341" s="83">
        <v>62600</v>
      </c>
      <c r="E341" s="13"/>
      <c r="F341" s="13"/>
      <c r="G341" s="14">
        <v>41</v>
      </c>
      <c r="H341" s="14">
        <v>59</v>
      </c>
      <c r="I341" s="14">
        <v>55</v>
      </c>
      <c r="J341" s="14">
        <v>45</v>
      </c>
    </row>
    <row r="342" spans="1:10" ht="11" x14ac:dyDescent="0.15">
      <c r="A342" s="21">
        <v>8322</v>
      </c>
      <c r="B342" s="22" t="s">
        <v>372</v>
      </c>
      <c r="C342" s="11" t="e">
        <f>VLOOKUP(B342,#REF!,2,0)</f>
        <v>#REF!</v>
      </c>
      <c r="D342" s="83">
        <v>24400</v>
      </c>
      <c r="E342" s="13"/>
      <c r="F342" s="13"/>
      <c r="G342" s="14">
        <v>76</v>
      </c>
      <c r="H342" s="14">
        <v>25</v>
      </c>
      <c r="I342" s="14">
        <v>82</v>
      </c>
      <c r="J342" s="14">
        <v>18</v>
      </c>
    </row>
    <row r="343" spans="1:10" ht="11" x14ac:dyDescent="0.15">
      <c r="A343" s="21">
        <v>8391</v>
      </c>
      <c r="B343" s="22" t="s">
        <v>373</v>
      </c>
      <c r="C343" s="11" t="e">
        <f>VLOOKUP(B343,#REF!,2,0)</f>
        <v>#REF!</v>
      </c>
      <c r="D343" s="83">
        <v>9000</v>
      </c>
      <c r="E343" s="13"/>
      <c r="F343" s="13"/>
      <c r="G343" s="14">
        <v>94</v>
      </c>
      <c r="H343" s="14">
        <v>6</v>
      </c>
      <c r="I343" s="14">
        <v>85</v>
      </c>
      <c r="J343" s="14">
        <v>15</v>
      </c>
    </row>
    <row r="344" spans="1:10" ht="11" x14ac:dyDescent="0.15">
      <c r="A344" s="21">
        <v>8392</v>
      </c>
      <c r="B344" s="22" t="s">
        <v>374</v>
      </c>
      <c r="C344" s="11" t="e">
        <f>VLOOKUP(B344,#REF!,2,0)</f>
        <v>#REF!</v>
      </c>
      <c r="D344" s="83">
        <v>2000</v>
      </c>
      <c r="E344" s="13"/>
      <c r="F344" s="13"/>
      <c r="G344" s="14">
        <v>76</v>
      </c>
      <c r="H344" s="14">
        <v>25</v>
      </c>
      <c r="I344" s="14">
        <v>80</v>
      </c>
      <c r="J344" s="14">
        <v>20</v>
      </c>
    </row>
    <row r="345" spans="1:10" ht="11" x14ac:dyDescent="0.15">
      <c r="A345" s="21">
        <v>8393</v>
      </c>
      <c r="B345" s="22" t="s">
        <v>375</v>
      </c>
      <c r="C345" s="11" t="e">
        <f>VLOOKUP(B345,#REF!,2,0)</f>
        <v>#REF!</v>
      </c>
      <c r="D345" s="83">
        <v>13900</v>
      </c>
      <c r="E345" s="13"/>
      <c r="F345" s="13"/>
      <c r="G345" s="14">
        <v>54</v>
      </c>
      <c r="H345" s="14">
        <v>46</v>
      </c>
      <c r="I345" s="14">
        <v>80</v>
      </c>
      <c r="J345" s="14">
        <v>20</v>
      </c>
    </row>
    <row r="346" spans="1:10" ht="11" x14ac:dyDescent="0.15">
      <c r="A346" s="21">
        <v>8394</v>
      </c>
      <c r="B346" s="22" t="s">
        <v>376</v>
      </c>
      <c r="C346" s="11" t="e">
        <f>VLOOKUP(B346,#REF!,2,0)</f>
        <v>#REF!</v>
      </c>
      <c r="D346" s="83">
        <v>6200</v>
      </c>
      <c r="E346" s="13"/>
      <c r="F346" s="13"/>
      <c r="G346" s="14">
        <v>92</v>
      </c>
      <c r="H346" s="14">
        <v>8</v>
      </c>
      <c r="I346" s="14">
        <v>79</v>
      </c>
      <c r="J346" s="14">
        <v>21</v>
      </c>
    </row>
    <row r="347" spans="1:10" ht="11" x14ac:dyDescent="0.15">
      <c r="A347" s="21">
        <v>8399</v>
      </c>
      <c r="B347" s="22" t="s">
        <v>377</v>
      </c>
      <c r="C347" s="11" t="e">
        <f>VLOOKUP(B347,#REF!,2,0)</f>
        <v>#REF!</v>
      </c>
      <c r="D347" s="83">
        <v>9200</v>
      </c>
      <c r="E347" s="13"/>
      <c r="F347" s="13"/>
      <c r="G347" s="14">
        <v>77</v>
      </c>
      <c r="H347" s="14">
        <v>23</v>
      </c>
      <c r="I347" s="14">
        <v>68</v>
      </c>
      <c r="J347" s="14">
        <v>32</v>
      </c>
    </row>
    <row r="348" spans="1:10" ht="11" x14ac:dyDescent="0.15">
      <c r="A348" s="21">
        <v>8411</v>
      </c>
      <c r="B348" s="22" t="s">
        <v>378</v>
      </c>
      <c r="C348" s="11" t="e">
        <f>VLOOKUP(B348,#REF!,2,0)</f>
        <v>#REF!</v>
      </c>
      <c r="D348" s="83">
        <v>650</v>
      </c>
      <c r="E348" s="13"/>
      <c r="F348" s="13"/>
      <c r="G348" s="14">
        <v>86</v>
      </c>
      <c r="H348" s="14">
        <v>14</v>
      </c>
      <c r="I348" s="14">
        <v>68</v>
      </c>
      <c r="J348" s="14">
        <v>32</v>
      </c>
    </row>
    <row r="349" spans="1:10" ht="11" x14ac:dyDescent="0.15">
      <c r="A349" s="21">
        <v>8412</v>
      </c>
      <c r="B349" s="22" t="s">
        <v>379</v>
      </c>
      <c r="C349" s="11" t="e">
        <f>VLOOKUP(B349,#REF!,2,0)</f>
        <v>#REF!</v>
      </c>
      <c r="D349" s="83">
        <v>20200</v>
      </c>
      <c r="E349" s="13"/>
      <c r="F349" s="13"/>
      <c r="G349" s="14">
        <v>69</v>
      </c>
      <c r="H349" s="14">
        <v>31</v>
      </c>
      <c r="I349" s="14">
        <v>61</v>
      </c>
      <c r="J349" s="14">
        <v>39</v>
      </c>
    </row>
    <row r="350" spans="1:10" ht="11" x14ac:dyDescent="0.15">
      <c r="A350" s="21">
        <v>8413</v>
      </c>
      <c r="B350" s="22" t="s">
        <v>380</v>
      </c>
      <c r="C350" s="11" t="e">
        <f>VLOOKUP(B350,#REF!,2,0)</f>
        <v>#REF!</v>
      </c>
      <c r="D350" s="83">
        <v>710</v>
      </c>
      <c r="E350" s="13"/>
      <c r="F350" s="13"/>
      <c r="G350" s="14">
        <v>90</v>
      </c>
      <c r="H350" s="14">
        <v>10</v>
      </c>
      <c r="I350" s="14">
        <v>72</v>
      </c>
      <c r="J350" s="14">
        <v>28</v>
      </c>
    </row>
    <row r="351" spans="1:10" ht="11" x14ac:dyDescent="0.15">
      <c r="A351" s="21">
        <v>8414</v>
      </c>
      <c r="B351" s="22" t="s">
        <v>381</v>
      </c>
      <c r="C351" s="11" t="e">
        <f>VLOOKUP(B351,#REF!,2,0)</f>
        <v>#REF!</v>
      </c>
      <c r="D351" s="83">
        <v>39300</v>
      </c>
      <c r="E351" s="13"/>
      <c r="F351" s="13"/>
      <c r="G351" s="14">
        <v>82</v>
      </c>
      <c r="H351" s="14">
        <v>18</v>
      </c>
      <c r="I351" s="14">
        <v>52</v>
      </c>
      <c r="J351" s="14">
        <v>48</v>
      </c>
    </row>
    <row r="352" spans="1:10" ht="11" x14ac:dyDescent="0.15">
      <c r="A352" s="21">
        <v>8415</v>
      </c>
      <c r="B352" s="22" t="s">
        <v>382</v>
      </c>
      <c r="C352" s="11" t="e">
        <f>VLOOKUP(B352,#REF!,2,0)</f>
        <v>#REF!</v>
      </c>
      <c r="D352" s="83">
        <v>30000</v>
      </c>
      <c r="E352" s="13"/>
      <c r="F352" s="13"/>
      <c r="G352" s="14">
        <v>64</v>
      </c>
      <c r="H352" s="14">
        <v>37</v>
      </c>
      <c r="I352" s="14">
        <v>64</v>
      </c>
      <c r="J352" s="14">
        <v>36</v>
      </c>
    </row>
    <row r="353" spans="1:10" ht="11" x14ac:dyDescent="0.15">
      <c r="A353" s="21">
        <v>8416</v>
      </c>
      <c r="B353" s="22" t="s">
        <v>383</v>
      </c>
      <c r="C353" s="11" t="e">
        <f>VLOOKUP(B353,#REF!,2,0)</f>
        <v>#REF!</v>
      </c>
      <c r="D353" s="83">
        <v>4800</v>
      </c>
      <c r="E353" s="13"/>
      <c r="F353" s="13"/>
      <c r="G353" s="14">
        <v>83</v>
      </c>
      <c r="H353" s="14">
        <v>17</v>
      </c>
      <c r="I353" s="14">
        <v>75</v>
      </c>
      <c r="J353" s="14">
        <v>25</v>
      </c>
    </row>
    <row r="354" spans="1:10" ht="11" x14ac:dyDescent="0.15">
      <c r="A354" s="21">
        <v>8419</v>
      </c>
      <c r="B354" s="22" t="s">
        <v>384</v>
      </c>
      <c r="C354" s="11" t="e">
        <f>VLOOKUP(B354,#REF!,2,0)</f>
        <v>#REF!</v>
      </c>
      <c r="D354" s="83">
        <v>20700</v>
      </c>
      <c r="E354" s="13"/>
      <c r="F354" s="13"/>
      <c r="G354" s="14">
        <v>89</v>
      </c>
      <c r="H354" s="14">
        <v>11</v>
      </c>
      <c r="I354" s="14">
        <v>69</v>
      </c>
      <c r="J354" s="14">
        <v>31</v>
      </c>
    </row>
    <row r="355" spans="1:10" ht="11" x14ac:dyDescent="0.15">
      <c r="A355" s="21">
        <v>8511</v>
      </c>
      <c r="B355" s="22" t="s">
        <v>385</v>
      </c>
      <c r="C355" s="11" t="e">
        <f>VLOOKUP(B355,#REF!,2,0)</f>
        <v>#REF!</v>
      </c>
      <c r="D355" s="83">
        <v>58600</v>
      </c>
      <c r="E355" s="13"/>
      <c r="F355" s="13"/>
      <c r="G355" s="14">
        <v>71</v>
      </c>
      <c r="H355" s="14">
        <v>29</v>
      </c>
      <c r="I355" s="14">
        <v>16</v>
      </c>
      <c r="J355" s="14">
        <v>84</v>
      </c>
    </row>
    <row r="356" spans="1:10" ht="11" x14ac:dyDescent="0.15">
      <c r="A356" s="21">
        <v>8512</v>
      </c>
      <c r="B356" s="22" t="s">
        <v>386</v>
      </c>
      <c r="C356" s="11" t="e">
        <f>VLOOKUP(B356,#REF!,2,0)</f>
        <v>#REF!</v>
      </c>
      <c r="D356" s="83">
        <v>6600</v>
      </c>
      <c r="E356" s="13"/>
      <c r="F356" s="13"/>
      <c r="G356" s="14">
        <v>41</v>
      </c>
      <c r="H356" s="14">
        <v>59</v>
      </c>
      <c r="I356" s="14">
        <v>34</v>
      </c>
      <c r="J356" s="14">
        <v>66</v>
      </c>
    </row>
    <row r="357" spans="1:10" ht="11" x14ac:dyDescent="0.15">
      <c r="A357" s="21">
        <v>8513</v>
      </c>
      <c r="B357" s="22" t="s">
        <v>387</v>
      </c>
      <c r="C357" s="11" t="e">
        <f>VLOOKUP(B357,#REF!,2,0)</f>
        <v>#REF!</v>
      </c>
      <c r="D357" s="83">
        <v>138500</v>
      </c>
      <c r="E357" s="13"/>
      <c r="F357" s="13"/>
      <c r="G357" s="14">
        <v>45</v>
      </c>
      <c r="H357" s="14">
        <v>55</v>
      </c>
      <c r="I357" s="14">
        <v>19</v>
      </c>
      <c r="J357" s="14">
        <v>81</v>
      </c>
    </row>
    <row r="358" spans="1:10" ht="11" x14ac:dyDescent="0.15">
      <c r="A358" s="21">
        <v>8911</v>
      </c>
      <c r="B358" s="22" t="s">
        <v>388</v>
      </c>
      <c r="C358" s="11" t="e">
        <f>VLOOKUP(B358,#REF!,2,0)</f>
        <v>#REF!</v>
      </c>
      <c r="D358" s="83">
        <v>10600</v>
      </c>
      <c r="E358" s="13"/>
      <c r="F358" s="13"/>
      <c r="G358" s="14">
        <v>94</v>
      </c>
      <c r="H358" s="14">
        <v>6</v>
      </c>
      <c r="I358" s="14">
        <v>64</v>
      </c>
      <c r="J358" s="14">
        <v>36</v>
      </c>
    </row>
    <row r="359" spans="1:10" ht="11" x14ac:dyDescent="0.15">
      <c r="A359" s="21">
        <v>8912</v>
      </c>
      <c r="B359" s="22" t="s">
        <v>389</v>
      </c>
      <c r="C359" s="11" t="e">
        <f>VLOOKUP(B359,#REF!,2,0)</f>
        <v>#REF!</v>
      </c>
      <c r="D359" s="83">
        <v>72700</v>
      </c>
      <c r="E359" s="13"/>
      <c r="F359" s="13"/>
      <c r="G359" s="14">
        <v>61</v>
      </c>
      <c r="H359" s="14">
        <v>39</v>
      </c>
      <c r="I359" s="14">
        <v>20</v>
      </c>
      <c r="J359" s="14">
        <v>80</v>
      </c>
    </row>
    <row r="360" spans="1:10" ht="11" x14ac:dyDescent="0.15">
      <c r="A360" s="21">
        <v>8991</v>
      </c>
      <c r="B360" s="22" t="s">
        <v>390</v>
      </c>
      <c r="C360" s="11" t="e">
        <f>VLOOKUP(B360,#REF!,2,0)</f>
        <v>#REF!</v>
      </c>
      <c r="D360" s="83">
        <v>5400</v>
      </c>
      <c r="E360" s="13"/>
      <c r="F360" s="13"/>
      <c r="G360" s="14">
        <v>85</v>
      </c>
      <c r="H360" s="14">
        <v>15</v>
      </c>
      <c r="I360" s="14">
        <v>57</v>
      </c>
      <c r="J360" s="14">
        <v>43</v>
      </c>
    </row>
    <row r="361" spans="1:10" ht="11" x14ac:dyDescent="0.15">
      <c r="A361" s="21">
        <v>8992</v>
      </c>
      <c r="B361" s="22" t="s">
        <v>391</v>
      </c>
      <c r="C361" s="11" t="e">
        <f>VLOOKUP(B361,#REF!,2,0)</f>
        <v>#REF!</v>
      </c>
      <c r="D361" s="83">
        <v>6200</v>
      </c>
      <c r="E361" s="13"/>
      <c r="F361" s="13"/>
      <c r="G361" s="14">
        <v>92</v>
      </c>
      <c r="H361" s="14">
        <v>8</v>
      </c>
      <c r="I361" s="14">
        <v>72</v>
      </c>
      <c r="J361" s="14">
        <v>28</v>
      </c>
    </row>
    <row r="362" spans="1:10" ht="11" x14ac:dyDescent="0.15">
      <c r="A362" s="21">
        <v>8993</v>
      </c>
      <c r="B362" s="22" t="s">
        <v>392</v>
      </c>
      <c r="C362" s="11" t="e">
        <f>VLOOKUP(B362,#REF!,2,0)</f>
        <v>#REF!</v>
      </c>
      <c r="D362" s="83">
        <v>47800</v>
      </c>
      <c r="E362" s="13"/>
      <c r="F362" s="13"/>
      <c r="G362" s="14">
        <v>97</v>
      </c>
      <c r="H362" s="14">
        <v>4</v>
      </c>
      <c r="I362" s="14">
        <v>54</v>
      </c>
      <c r="J362" s="14">
        <v>46</v>
      </c>
    </row>
    <row r="363" spans="1:10" ht="11" x14ac:dyDescent="0.15">
      <c r="A363" s="21">
        <v>8994</v>
      </c>
      <c r="B363" s="22" t="s">
        <v>393</v>
      </c>
      <c r="C363" s="11" t="e">
        <f>VLOOKUP(B363,#REF!,2,0)</f>
        <v>#REF!</v>
      </c>
      <c r="D363" s="83">
        <v>10000</v>
      </c>
      <c r="E363" s="13"/>
      <c r="F363" s="13"/>
      <c r="G363" s="14">
        <v>98</v>
      </c>
      <c r="H363" s="14">
        <v>2</v>
      </c>
      <c r="I363" s="14">
        <v>89</v>
      </c>
      <c r="J363" s="14">
        <v>11</v>
      </c>
    </row>
    <row r="364" spans="1:10" ht="11" x14ac:dyDescent="0.15">
      <c r="A364" s="21">
        <v>8995</v>
      </c>
      <c r="B364" s="22" t="s">
        <v>394</v>
      </c>
      <c r="C364" s="11" t="e">
        <f>VLOOKUP(B364,#REF!,2,0)</f>
        <v>#REF!</v>
      </c>
      <c r="D364" s="83">
        <v>3500</v>
      </c>
      <c r="E364" s="13"/>
      <c r="F364" s="13"/>
      <c r="G364" s="14">
        <v>55</v>
      </c>
      <c r="H364" s="14">
        <v>46</v>
      </c>
      <c r="I364" s="14">
        <v>64</v>
      </c>
      <c r="J364" s="14">
        <v>36</v>
      </c>
    </row>
    <row r="365" spans="1:10" ht="11" x14ac:dyDescent="0.15">
      <c r="A365" s="21">
        <v>8996</v>
      </c>
      <c r="B365" s="22" t="s">
        <v>395</v>
      </c>
      <c r="C365" s="11" t="e">
        <f>VLOOKUP(B365,#REF!,2,0)</f>
        <v>#REF!</v>
      </c>
      <c r="D365" s="83">
        <v>7000</v>
      </c>
      <c r="E365" s="13"/>
      <c r="F365" s="13"/>
      <c r="G365" s="14">
        <v>95</v>
      </c>
      <c r="H365" s="14">
        <v>6</v>
      </c>
      <c r="I365" s="14">
        <v>69</v>
      </c>
      <c r="J365" s="14">
        <v>32</v>
      </c>
    </row>
    <row r="366" spans="1:10" ht="11" x14ac:dyDescent="0.15">
      <c r="A366" s="21">
        <v>8997</v>
      </c>
      <c r="B366" s="22" t="s">
        <v>396</v>
      </c>
      <c r="C366" s="11" t="e">
        <f>VLOOKUP(B366,#REF!,2,0)</f>
        <v>#REF!</v>
      </c>
      <c r="D366" s="83">
        <v>4400</v>
      </c>
      <c r="E366" s="13"/>
      <c r="F366" s="13"/>
      <c r="G366" s="14">
        <v>37</v>
      </c>
      <c r="H366" s="14">
        <v>64</v>
      </c>
      <c r="I366" s="14">
        <v>39</v>
      </c>
      <c r="J366" s="14">
        <v>62</v>
      </c>
    </row>
    <row r="367" spans="1:10" ht="11" x14ac:dyDescent="0.15">
      <c r="A367" s="21">
        <v>8999</v>
      </c>
      <c r="B367" s="22" t="s">
        <v>397</v>
      </c>
      <c r="C367" s="11" t="e">
        <f>VLOOKUP(B367,#REF!,2,0)</f>
        <v>#REF!</v>
      </c>
      <c r="D367" s="83">
        <v>64900</v>
      </c>
      <c r="E367" s="13"/>
      <c r="F367" s="13"/>
      <c r="G367" s="14">
        <v>76</v>
      </c>
      <c r="H367" s="14">
        <v>24</v>
      </c>
      <c r="I367" s="14">
        <v>46</v>
      </c>
      <c r="J367" s="14">
        <v>54</v>
      </c>
    </row>
    <row r="368" spans="1:10" ht="11" x14ac:dyDescent="0.15">
      <c r="A368" s="21">
        <v>111211</v>
      </c>
      <c r="B368" s="22" t="s">
        <v>398</v>
      </c>
      <c r="C368" s="11" t="e">
        <f>VLOOKUP(B368,#REF!,2,0)</f>
        <v>#REF!</v>
      </c>
      <c r="D368" s="13"/>
      <c r="E368" s="12">
        <v>42200</v>
      </c>
      <c r="F368" s="12">
        <v>50800</v>
      </c>
      <c r="G368" s="14">
        <v>71</v>
      </c>
      <c r="H368" s="14">
        <v>29</v>
      </c>
      <c r="I368" s="14">
        <v>89</v>
      </c>
      <c r="J368" s="14">
        <v>11</v>
      </c>
    </row>
    <row r="369" spans="1:10" ht="11" x14ac:dyDescent="0.15">
      <c r="A369" s="21">
        <v>111212</v>
      </c>
      <c r="B369" s="22" t="s">
        <v>399</v>
      </c>
      <c r="C369" s="11" t="e">
        <f>VLOOKUP(B369,#REF!,2,0)</f>
        <v>#REF!</v>
      </c>
      <c r="D369" s="13"/>
      <c r="E369" s="12">
        <v>1000</v>
      </c>
      <c r="F369" s="12">
        <v>1100</v>
      </c>
      <c r="G369" s="14">
        <v>84</v>
      </c>
      <c r="H369" s="14">
        <v>16</v>
      </c>
      <c r="I369" s="14">
        <v>87</v>
      </c>
      <c r="J369" s="14">
        <v>13</v>
      </c>
    </row>
    <row r="370" spans="1:10" ht="11" x14ac:dyDescent="0.15">
      <c r="A370" s="21">
        <v>111311</v>
      </c>
      <c r="B370" s="22" t="s">
        <v>400</v>
      </c>
      <c r="C370" s="11" t="e">
        <f>VLOOKUP(B370,#REF!,2,0)</f>
        <v>#REF!</v>
      </c>
      <c r="D370" s="13"/>
      <c r="E370" s="12">
        <v>1100</v>
      </c>
      <c r="F370" s="12">
        <v>1200</v>
      </c>
      <c r="G370" s="14">
        <v>54</v>
      </c>
      <c r="H370" s="14">
        <v>46</v>
      </c>
      <c r="I370" s="14">
        <v>60</v>
      </c>
      <c r="J370" s="14">
        <v>40</v>
      </c>
    </row>
    <row r="371" spans="1:10" ht="11" x14ac:dyDescent="0.15">
      <c r="A371" s="21">
        <v>111312</v>
      </c>
      <c r="B371" s="22" t="s">
        <v>401</v>
      </c>
      <c r="C371" s="11" t="e">
        <f>VLOOKUP(B371,#REF!,2,0)</f>
        <v>#REF!</v>
      </c>
      <c r="D371" s="13"/>
      <c r="E371" s="12">
        <v>800</v>
      </c>
      <c r="F371" s="12">
        <v>770</v>
      </c>
      <c r="G371" s="14">
        <v>65</v>
      </c>
      <c r="H371" s="14">
        <v>34</v>
      </c>
      <c r="I371" s="14">
        <v>96</v>
      </c>
      <c r="J371" s="14">
        <v>4</v>
      </c>
    </row>
    <row r="372" spans="1:10" ht="11" x14ac:dyDescent="0.15">
      <c r="A372" s="21">
        <v>111399</v>
      </c>
      <c r="B372" s="22" t="s">
        <v>402</v>
      </c>
      <c r="C372" s="11" t="e">
        <f>VLOOKUP(B372,#REF!,2,0)</f>
        <v>#REF!</v>
      </c>
      <c r="D372" s="13"/>
      <c r="E372" s="12">
        <v>100</v>
      </c>
      <c r="F372" s="12">
        <v>100</v>
      </c>
      <c r="G372" s="14">
        <v>66</v>
      </c>
      <c r="H372" s="14">
        <v>36</v>
      </c>
      <c r="I372" s="14">
        <v>57</v>
      </c>
      <c r="J372" s="14">
        <v>43</v>
      </c>
    </row>
    <row r="373" spans="1:10" ht="11" x14ac:dyDescent="0.15">
      <c r="A373" s="21">
        <v>121211</v>
      </c>
      <c r="B373" s="22" t="s">
        <v>403</v>
      </c>
      <c r="C373" s="11" t="e">
        <f>VLOOKUP(B373,#REF!,2,0)</f>
        <v>#REF!</v>
      </c>
      <c r="D373" s="13"/>
      <c r="E373" s="12">
        <v>500</v>
      </c>
      <c r="F373" s="12">
        <v>370</v>
      </c>
      <c r="G373" s="14">
        <v>86</v>
      </c>
      <c r="H373" s="14">
        <v>14</v>
      </c>
      <c r="I373" s="14">
        <v>88</v>
      </c>
      <c r="J373" s="14">
        <v>12</v>
      </c>
    </row>
    <row r="374" spans="1:10" ht="11" x14ac:dyDescent="0.15">
      <c r="A374" s="21">
        <v>121212</v>
      </c>
      <c r="B374" s="22" t="s">
        <v>404</v>
      </c>
      <c r="C374" s="11" t="e">
        <f>VLOOKUP(B374,#REF!,2,0)</f>
        <v>#REF!</v>
      </c>
      <c r="D374" s="13"/>
      <c r="E374" s="12">
        <v>1300</v>
      </c>
      <c r="F374" s="12">
        <v>1000</v>
      </c>
      <c r="G374" s="14">
        <v>65</v>
      </c>
      <c r="H374" s="14">
        <v>36</v>
      </c>
      <c r="I374" s="14">
        <v>68</v>
      </c>
      <c r="J374" s="14">
        <v>32</v>
      </c>
    </row>
    <row r="375" spans="1:10" ht="11" x14ac:dyDescent="0.15">
      <c r="A375" s="21">
        <v>121213</v>
      </c>
      <c r="B375" s="22" t="s">
        <v>405</v>
      </c>
      <c r="C375" s="11" t="e">
        <f>VLOOKUP(B375,#REF!,2,0)</f>
        <v>#REF!</v>
      </c>
      <c r="D375" s="13"/>
      <c r="E375" s="12">
        <v>8700</v>
      </c>
      <c r="F375" s="12">
        <v>7700</v>
      </c>
      <c r="G375" s="14">
        <v>74</v>
      </c>
      <c r="H375" s="14">
        <v>26</v>
      </c>
      <c r="I375" s="14">
        <v>74</v>
      </c>
      <c r="J375" s="14">
        <v>26</v>
      </c>
    </row>
    <row r="376" spans="1:10" ht="11" x14ac:dyDescent="0.15">
      <c r="A376" s="21">
        <v>121214</v>
      </c>
      <c r="B376" s="22" t="s">
        <v>406</v>
      </c>
      <c r="C376" s="11" t="e">
        <f>VLOOKUP(B376,#REF!,2,0)</f>
        <v>#REF!</v>
      </c>
      <c r="D376" s="13"/>
      <c r="E376" s="12">
        <v>10000</v>
      </c>
      <c r="F376" s="12">
        <v>11000</v>
      </c>
      <c r="G376" s="14">
        <v>77</v>
      </c>
      <c r="H376" s="14">
        <v>23</v>
      </c>
      <c r="I376" s="14">
        <v>82</v>
      </c>
      <c r="J376" s="14">
        <v>18</v>
      </c>
    </row>
    <row r="377" spans="1:10" ht="11" x14ac:dyDescent="0.15">
      <c r="A377" s="21">
        <v>121215</v>
      </c>
      <c r="B377" s="22" t="s">
        <v>407</v>
      </c>
      <c r="C377" s="11" t="e">
        <f>VLOOKUP(B377,#REF!,2,0)</f>
        <v>#REF!</v>
      </c>
      <c r="D377" s="13"/>
      <c r="E377" s="12">
        <v>5000</v>
      </c>
      <c r="F377" s="12">
        <v>4100</v>
      </c>
      <c r="G377" s="14">
        <v>80</v>
      </c>
      <c r="H377" s="14">
        <v>20</v>
      </c>
      <c r="I377" s="14">
        <v>76</v>
      </c>
      <c r="J377" s="14">
        <v>24</v>
      </c>
    </row>
    <row r="378" spans="1:10" ht="11" x14ac:dyDescent="0.15">
      <c r="A378" s="21">
        <v>121216</v>
      </c>
      <c r="B378" s="22" t="s">
        <v>408</v>
      </c>
      <c r="C378" s="11" t="e">
        <f>VLOOKUP(B378,#REF!,2,0)</f>
        <v>#REF!</v>
      </c>
      <c r="D378" s="13"/>
      <c r="E378" s="12">
        <v>2300</v>
      </c>
      <c r="F378" s="12">
        <v>2100</v>
      </c>
      <c r="G378" s="14">
        <v>74</v>
      </c>
      <c r="H378" s="14">
        <v>26</v>
      </c>
      <c r="I378" s="14">
        <v>79</v>
      </c>
      <c r="J378" s="14">
        <v>21</v>
      </c>
    </row>
    <row r="379" spans="1:10" ht="11" x14ac:dyDescent="0.15">
      <c r="A379" s="21">
        <v>121217</v>
      </c>
      <c r="B379" s="22" t="s">
        <v>409</v>
      </c>
      <c r="C379" s="11" t="e">
        <f>VLOOKUP(B379,#REF!,2,0)</f>
        <v>#REF!</v>
      </c>
      <c r="D379" s="13"/>
      <c r="E379" s="12">
        <v>3700</v>
      </c>
      <c r="F379" s="12">
        <v>3100</v>
      </c>
      <c r="G379" s="14">
        <v>81</v>
      </c>
      <c r="H379" s="14">
        <v>19</v>
      </c>
      <c r="I379" s="14">
        <v>83</v>
      </c>
      <c r="J379" s="14">
        <v>17</v>
      </c>
    </row>
    <row r="380" spans="1:10" ht="11" x14ac:dyDescent="0.15">
      <c r="A380" s="21">
        <v>121218</v>
      </c>
      <c r="B380" s="22" t="s">
        <v>410</v>
      </c>
      <c r="C380" s="11" t="e">
        <f>VLOOKUP(B380,#REF!,2,0)</f>
        <v>#REF!</v>
      </c>
      <c r="D380" s="13"/>
      <c r="E380" s="12">
        <v>500</v>
      </c>
      <c r="F380" s="12">
        <v>360</v>
      </c>
      <c r="G380" s="14">
        <v>89</v>
      </c>
      <c r="H380" s="14">
        <v>13</v>
      </c>
      <c r="I380" s="14">
        <v>85</v>
      </c>
      <c r="J380" s="14">
        <v>15</v>
      </c>
    </row>
    <row r="381" spans="1:10" ht="11" x14ac:dyDescent="0.15">
      <c r="A381" s="21">
        <v>121221</v>
      </c>
      <c r="B381" s="22" t="s">
        <v>411</v>
      </c>
      <c r="C381" s="11" t="e">
        <f>VLOOKUP(B381,#REF!,2,0)</f>
        <v>#REF!</v>
      </c>
      <c r="D381" s="13"/>
      <c r="E381" s="12">
        <v>6800</v>
      </c>
      <c r="F381" s="12">
        <v>6200</v>
      </c>
      <c r="G381" s="14">
        <v>69</v>
      </c>
      <c r="H381" s="14">
        <v>31</v>
      </c>
      <c r="I381" s="14">
        <v>74</v>
      </c>
      <c r="J381" s="14">
        <v>26</v>
      </c>
    </row>
    <row r="382" spans="1:10" ht="11" x14ac:dyDescent="0.15">
      <c r="A382" s="21">
        <v>121299</v>
      </c>
      <c r="B382" s="22" t="s">
        <v>412</v>
      </c>
      <c r="C382" s="11" t="e">
        <f>VLOOKUP(B382,#REF!,2,0)</f>
        <v>#REF!</v>
      </c>
      <c r="D382" s="13"/>
      <c r="E382" s="12">
        <v>1300</v>
      </c>
      <c r="F382" s="12">
        <v>1900</v>
      </c>
      <c r="G382" s="14">
        <v>69</v>
      </c>
      <c r="H382" s="14">
        <v>31</v>
      </c>
      <c r="I382" s="14">
        <v>76</v>
      </c>
      <c r="J382" s="14">
        <v>24</v>
      </c>
    </row>
    <row r="383" spans="1:10" ht="11" x14ac:dyDescent="0.15">
      <c r="A383" s="21">
        <v>121311</v>
      </c>
      <c r="B383" s="22" t="s">
        <v>413</v>
      </c>
      <c r="C383" s="11" t="e">
        <f>VLOOKUP(B383,#REF!,2,0)</f>
        <v>#REF!</v>
      </c>
      <c r="D383" s="13"/>
      <c r="E383" s="12">
        <v>1000</v>
      </c>
      <c r="F383" s="12">
        <v>1200</v>
      </c>
      <c r="G383" s="14">
        <v>80</v>
      </c>
      <c r="H383" s="14">
        <v>20</v>
      </c>
      <c r="I383" s="14">
        <v>69</v>
      </c>
      <c r="J383" s="14">
        <v>31</v>
      </c>
    </row>
    <row r="384" spans="1:10" ht="11" x14ac:dyDescent="0.15">
      <c r="A384" s="21">
        <v>121312</v>
      </c>
      <c r="B384" s="22" t="s">
        <v>414</v>
      </c>
      <c r="C384" s="11" t="e">
        <f>VLOOKUP(B384,#REF!,2,0)</f>
        <v>#REF!</v>
      </c>
      <c r="D384" s="13"/>
      <c r="E384" s="12">
        <v>31900</v>
      </c>
      <c r="F384" s="12">
        <v>28300</v>
      </c>
      <c r="G384" s="14">
        <v>68</v>
      </c>
      <c r="H384" s="14">
        <v>32</v>
      </c>
      <c r="I384" s="14">
        <v>73</v>
      </c>
      <c r="J384" s="14">
        <v>27</v>
      </c>
    </row>
    <row r="385" spans="1:10" ht="11" x14ac:dyDescent="0.15">
      <c r="A385" s="21">
        <v>121313</v>
      </c>
      <c r="B385" s="22" t="s">
        <v>415</v>
      </c>
      <c r="C385" s="11" t="e">
        <f>VLOOKUP(B385,#REF!,2,0)</f>
        <v>#REF!</v>
      </c>
      <c r="D385" s="13"/>
      <c r="E385" s="12">
        <v>13100</v>
      </c>
      <c r="F385" s="12">
        <v>11200</v>
      </c>
      <c r="G385" s="14">
        <v>67</v>
      </c>
      <c r="H385" s="14">
        <v>33</v>
      </c>
      <c r="I385" s="14">
        <v>84</v>
      </c>
      <c r="J385" s="14">
        <v>16</v>
      </c>
    </row>
    <row r="386" spans="1:10" ht="11" x14ac:dyDescent="0.15">
      <c r="A386" s="21">
        <v>121314</v>
      </c>
      <c r="B386" s="22" t="s">
        <v>416</v>
      </c>
      <c r="C386" s="11" t="e">
        <f>VLOOKUP(B386,#REF!,2,0)</f>
        <v>#REF!</v>
      </c>
      <c r="D386" s="13"/>
      <c r="E386" s="12">
        <v>100</v>
      </c>
      <c r="F386" s="12">
        <v>40</v>
      </c>
      <c r="G386" s="14">
        <v>60</v>
      </c>
      <c r="H386" s="14">
        <v>29</v>
      </c>
      <c r="I386" s="14">
        <v>81</v>
      </c>
      <c r="J386" s="14">
        <v>19</v>
      </c>
    </row>
    <row r="387" spans="1:10" ht="11" x14ac:dyDescent="0.15">
      <c r="A387" s="21">
        <v>121315</v>
      </c>
      <c r="B387" s="22" t="s">
        <v>417</v>
      </c>
      <c r="C387" s="11" t="e">
        <f>VLOOKUP(B387,#REF!,2,0)</f>
        <v>#REF!</v>
      </c>
      <c r="D387" s="13"/>
      <c r="E387" s="12">
        <v>200</v>
      </c>
      <c r="F387" s="12">
        <v>160</v>
      </c>
      <c r="G387" s="14">
        <v>63</v>
      </c>
      <c r="H387" s="14">
        <v>39</v>
      </c>
      <c r="I387" s="14">
        <v>71</v>
      </c>
      <c r="J387" s="14">
        <v>29</v>
      </c>
    </row>
    <row r="388" spans="1:10" ht="11" x14ac:dyDescent="0.15">
      <c r="A388" s="21">
        <v>121316</v>
      </c>
      <c r="B388" s="22" t="s">
        <v>418</v>
      </c>
      <c r="C388" s="11" t="e">
        <f>VLOOKUP(B388,#REF!,2,0)</f>
        <v>#REF!</v>
      </c>
      <c r="D388" s="13"/>
      <c r="E388" s="12">
        <v>1400</v>
      </c>
      <c r="F388" s="12">
        <v>1200</v>
      </c>
      <c r="G388" s="14">
        <v>53</v>
      </c>
      <c r="H388" s="14">
        <v>47</v>
      </c>
      <c r="I388" s="14">
        <v>79</v>
      </c>
      <c r="J388" s="14">
        <v>22</v>
      </c>
    </row>
    <row r="389" spans="1:10" ht="11" x14ac:dyDescent="0.15">
      <c r="A389" s="21">
        <v>121317</v>
      </c>
      <c r="B389" s="22" t="s">
        <v>419</v>
      </c>
      <c r="C389" s="11" t="e">
        <f>VLOOKUP(B389,#REF!,2,0)</f>
        <v>#REF!</v>
      </c>
      <c r="D389" s="13"/>
      <c r="E389" s="12">
        <v>11200</v>
      </c>
      <c r="F389" s="12">
        <v>6200</v>
      </c>
      <c r="G389" s="14">
        <v>71</v>
      </c>
      <c r="H389" s="14">
        <v>29</v>
      </c>
      <c r="I389" s="14">
        <v>81</v>
      </c>
      <c r="J389" s="14">
        <v>19</v>
      </c>
    </row>
    <row r="390" spans="1:10" ht="11" x14ac:dyDescent="0.15">
      <c r="A390" s="21">
        <v>121318</v>
      </c>
      <c r="B390" s="22" t="s">
        <v>420</v>
      </c>
      <c r="C390" s="11" t="e">
        <f>VLOOKUP(B390,#REF!,2,0)</f>
        <v>#REF!</v>
      </c>
      <c r="D390" s="13"/>
      <c r="E390" s="12">
        <v>900</v>
      </c>
      <c r="F390" s="12">
        <v>800</v>
      </c>
      <c r="G390" s="14">
        <v>76</v>
      </c>
      <c r="H390" s="14">
        <v>23</v>
      </c>
      <c r="I390" s="14">
        <v>90</v>
      </c>
      <c r="J390" s="14">
        <v>10</v>
      </c>
    </row>
    <row r="391" spans="1:10" ht="11" x14ac:dyDescent="0.15">
      <c r="A391" s="21">
        <v>121321</v>
      </c>
      <c r="B391" s="22" t="s">
        <v>421</v>
      </c>
      <c r="C391" s="11" t="e">
        <f>VLOOKUP(B391,#REF!,2,0)</f>
        <v>#REF!</v>
      </c>
      <c r="D391" s="13"/>
      <c r="E391" s="12">
        <v>2600</v>
      </c>
      <c r="F391" s="12">
        <v>2600</v>
      </c>
      <c r="G391" s="14">
        <v>72</v>
      </c>
      <c r="H391" s="14">
        <v>29</v>
      </c>
      <c r="I391" s="14">
        <v>81</v>
      </c>
      <c r="J391" s="14">
        <v>19</v>
      </c>
    </row>
    <row r="392" spans="1:10" ht="11" x14ac:dyDescent="0.15">
      <c r="A392" s="21">
        <v>121322</v>
      </c>
      <c r="B392" s="22" t="s">
        <v>422</v>
      </c>
      <c r="C392" s="11" t="e">
        <f>VLOOKUP(B392,#REF!,2,0)</f>
        <v>#REF!</v>
      </c>
      <c r="D392" s="13"/>
      <c r="E392" s="12">
        <v>10700</v>
      </c>
      <c r="F392" s="12">
        <v>9700</v>
      </c>
      <c r="G392" s="14">
        <v>71</v>
      </c>
      <c r="H392" s="14">
        <v>29</v>
      </c>
      <c r="I392" s="14">
        <v>75</v>
      </c>
      <c r="J392" s="14">
        <v>25</v>
      </c>
    </row>
    <row r="393" spans="1:10" ht="11" x14ac:dyDescent="0.15">
      <c r="A393" s="21">
        <v>121399</v>
      </c>
      <c r="B393" s="22" t="s">
        <v>423</v>
      </c>
      <c r="C393" s="11" t="e">
        <f>VLOOKUP(B393,#REF!,2,0)</f>
        <v>#REF!</v>
      </c>
      <c r="D393" s="13"/>
      <c r="E393" s="12">
        <v>900</v>
      </c>
      <c r="F393" s="12">
        <v>770</v>
      </c>
      <c r="G393" s="14">
        <v>59</v>
      </c>
      <c r="H393" s="14">
        <v>41</v>
      </c>
      <c r="I393" s="14">
        <v>72</v>
      </c>
      <c r="J393" s="14">
        <v>28</v>
      </c>
    </row>
    <row r="394" spans="1:10" ht="11" x14ac:dyDescent="0.15">
      <c r="A394" s="21">
        <v>131112</v>
      </c>
      <c r="B394" s="22" t="s">
        <v>424</v>
      </c>
      <c r="C394" s="11" t="e">
        <f>VLOOKUP(B394,#REF!,2,0)</f>
        <v>#REF!</v>
      </c>
      <c r="D394" s="13"/>
      <c r="E394" s="12">
        <v>89800</v>
      </c>
      <c r="F394" s="12">
        <v>100600</v>
      </c>
      <c r="G394" s="14">
        <v>62</v>
      </c>
      <c r="H394" s="14">
        <v>38</v>
      </c>
      <c r="I394" s="14">
        <v>90</v>
      </c>
      <c r="J394" s="14">
        <v>10</v>
      </c>
    </row>
    <row r="395" spans="1:10" ht="11" x14ac:dyDescent="0.15">
      <c r="A395" s="21">
        <v>131113</v>
      </c>
      <c r="B395" s="22" t="s">
        <v>425</v>
      </c>
      <c r="C395" s="11" t="e">
        <f>VLOOKUP(B395,#REF!,2,0)</f>
        <v>#REF!</v>
      </c>
      <c r="D395" s="13"/>
      <c r="E395" s="12">
        <v>2300</v>
      </c>
      <c r="F395" s="12">
        <v>1800</v>
      </c>
      <c r="G395" s="14">
        <v>47</v>
      </c>
      <c r="H395" s="14">
        <v>53</v>
      </c>
      <c r="I395" s="14">
        <v>87</v>
      </c>
      <c r="J395" s="14">
        <v>13</v>
      </c>
    </row>
    <row r="396" spans="1:10" ht="11" x14ac:dyDescent="0.15">
      <c r="A396" s="21">
        <v>131114</v>
      </c>
      <c r="B396" s="22" t="s">
        <v>426</v>
      </c>
      <c r="C396" s="11" t="e">
        <f>VLOOKUP(B396,#REF!,2,0)</f>
        <v>#REF!</v>
      </c>
      <c r="D396" s="13"/>
      <c r="E396" s="12">
        <v>4900</v>
      </c>
      <c r="F396" s="12">
        <v>6400</v>
      </c>
      <c r="G396" s="14">
        <v>31</v>
      </c>
      <c r="H396" s="14">
        <v>69</v>
      </c>
      <c r="I396" s="14">
        <v>83</v>
      </c>
      <c r="J396" s="14">
        <v>17</v>
      </c>
    </row>
    <row r="397" spans="1:10" ht="11" x14ac:dyDescent="0.15">
      <c r="A397" s="21">
        <v>133111</v>
      </c>
      <c r="B397" s="22" t="s">
        <v>427</v>
      </c>
      <c r="C397" s="11" t="e">
        <f>VLOOKUP(B397,#REF!,2,0)</f>
        <v>#REF!</v>
      </c>
      <c r="D397" s="13"/>
      <c r="E397" s="12">
        <v>25100</v>
      </c>
      <c r="F397" s="12">
        <v>42100</v>
      </c>
      <c r="G397" s="14">
        <v>90</v>
      </c>
      <c r="H397" s="14">
        <v>11</v>
      </c>
      <c r="I397" s="14">
        <v>93</v>
      </c>
      <c r="J397" s="14">
        <v>7</v>
      </c>
    </row>
    <row r="398" spans="1:10" ht="11" x14ac:dyDescent="0.15">
      <c r="A398" s="21">
        <v>133112</v>
      </c>
      <c r="B398" s="22" t="s">
        <v>428</v>
      </c>
      <c r="C398" s="11" t="e">
        <f>VLOOKUP(B398,#REF!,2,0)</f>
        <v>#REF!</v>
      </c>
      <c r="D398" s="13"/>
      <c r="E398" s="12">
        <v>46200</v>
      </c>
      <c r="F398" s="12">
        <v>45800</v>
      </c>
      <c r="G398" s="14">
        <v>96</v>
      </c>
      <c r="H398" s="14">
        <v>4</v>
      </c>
      <c r="I398" s="14">
        <v>85</v>
      </c>
      <c r="J398" s="14">
        <v>16</v>
      </c>
    </row>
    <row r="399" spans="1:10" ht="11" x14ac:dyDescent="0.15">
      <c r="A399" s="21">
        <v>133311</v>
      </c>
      <c r="B399" s="22" t="s">
        <v>429</v>
      </c>
      <c r="C399" s="11" t="e">
        <f>VLOOKUP(B399,#REF!,2,0)</f>
        <v>#REF!</v>
      </c>
      <c r="D399" s="13"/>
      <c r="E399" s="12">
        <v>4100</v>
      </c>
      <c r="F399" s="12">
        <v>3800</v>
      </c>
      <c r="G399" s="14">
        <v>66</v>
      </c>
      <c r="H399" s="14">
        <v>34</v>
      </c>
      <c r="I399" s="14">
        <v>73</v>
      </c>
      <c r="J399" s="14">
        <v>27</v>
      </c>
    </row>
    <row r="400" spans="1:10" ht="11" x14ac:dyDescent="0.15">
      <c r="A400" s="21">
        <v>133312</v>
      </c>
      <c r="B400" s="22" t="s">
        <v>430</v>
      </c>
      <c r="C400" s="11" t="e">
        <f>VLOOKUP(B400,#REF!,2,0)</f>
        <v>#REF!</v>
      </c>
      <c r="D400" s="13"/>
      <c r="E400" s="12">
        <v>18000</v>
      </c>
      <c r="F400" s="12">
        <v>11400</v>
      </c>
      <c r="G400" s="14">
        <v>78</v>
      </c>
      <c r="H400" s="14">
        <v>22</v>
      </c>
      <c r="I400" s="14">
        <v>83</v>
      </c>
      <c r="J400" s="14">
        <v>17</v>
      </c>
    </row>
    <row r="401" spans="1:10" ht="11" x14ac:dyDescent="0.15">
      <c r="A401" s="21">
        <v>133511</v>
      </c>
      <c r="B401" s="22" t="s">
        <v>431</v>
      </c>
      <c r="C401" s="11" t="e">
        <f>VLOOKUP(B401,#REF!,2,0)</f>
        <v>#REF!</v>
      </c>
      <c r="D401" s="13"/>
      <c r="E401" s="12">
        <v>300</v>
      </c>
      <c r="F401" s="12">
        <v>450</v>
      </c>
      <c r="G401" s="14">
        <v>89</v>
      </c>
      <c r="H401" s="14">
        <v>12</v>
      </c>
      <c r="I401" s="14">
        <v>91</v>
      </c>
      <c r="J401" s="14">
        <v>9</v>
      </c>
    </row>
    <row r="402" spans="1:10" ht="11" x14ac:dyDescent="0.15">
      <c r="A402" s="21">
        <v>133512</v>
      </c>
      <c r="B402" s="22" t="s">
        <v>432</v>
      </c>
      <c r="C402" s="11" t="e">
        <f>VLOOKUP(B402,#REF!,2,0)</f>
        <v>#REF!</v>
      </c>
      <c r="D402" s="13"/>
      <c r="E402" s="12">
        <v>35800</v>
      </c>
      <c r="F402" s="12">
        <v>32000</v>
      </c>
      <c r="G402" s="14">
        <v>85</v>
      </c>
      <c r="H402" s="14">
        <v>15</v>
      </c>
      <c r="I402" s="14">
        <v>94</v>
      </c>
      <c r="J402" s="14">
        <v>6</v>
      </c>
    </row>
    <row r="403" spans="1:10" ht="11" x14ac:dyDescent="0.15">
      <c r="A403" s="21">
        <v>133513</v>
      </c>
      <c r="B403" s="22" t="s">
        <v>433</v>
      </c>
      <c r="C403" s="11" t="e">
        <f>VLOOKUP(B403,#REF!,2,0)</f>
        <v>#REF!</v>
      </c>
      <c r="D403" s="13"/>
      <c r="E403" s="12">
        <v>6500</v>
      </c>
      <c r="F403" s="12">
        <v>7300</v>
      </c>
      <c r="G403" s="14">
        <v>90</v>
      </c>
      <c r="H403" s="14">
        <v>10</v>
      </c>
      <c r="I403" s="14">
        <v>96</v>
      </c>
      <c r="J403" s="14">
        <v>4</v>
      </c>
    </row>
    <row r="404" spans="1:10" ht="11" x14ac:dyDescent="0.15">
      <c r="A404" s="21">
        <v>133611</v>
      </c>
      <c r="B404" s="22" t="s">
        <v>434</v>
      </c>
      <c r="C404" s="11" t="e">
        <f>VLOOKUP(B404,#REF!,2,0)</f>
        <v>#REF!</v>
      </c>
      <c r="D404" s="13"/>
      <c r="E404" s="12">
        <v>27700</v>
      </c>
      <c r="F404" s="12">
        <v>24500</v>
      </c>
      <c r="G404" s="14">
        <v>81</v>
      </c>
      <c r="H404" s="14">
        <v>19</v>
      </c>
      <c r="I404" s="14">
        <v>94</v>
      </c>
      <c r="J404" s="14">
        <v>6</v>
      </c>
    </row>
    <row r="405" spans="1:10" ht="11" x14ac:dyDescent="0.15">
      <c r="A405" s="21">
        <v>133612</v>
      </c>
      <c r="B405" s="22" t="s">
        <v>435</v>
      </c>
      <c r="C405" s="11" t="e">
        <f>VLOOKUP(B405,#REF!,2,0)</f>
        <v>#REF!</v>
      </c>
      <c r="D405" s="13"/>
      <c r="E405" s="24" t="s">
        <v>2</v>
      </c>
      <c r="F405" s="12">
        <v>7400</v>
      </c>
      <c r="G405" s="14">
        <v>68</v>
      </c>
      <c r="H405" s="14">
        <v>32</v>
      </c>
      <c r="I405" s="14">
        <v>94</v>
      </c>
      <c r="J405" s="14">
        <v>6</v>
      </c>
    </row>
    <row r="406" spans="1:10" ht="11" x14ac:dyDescent="0.15">
      <c r="A406" s="21">
        <v>134211</v>
      </c>
      <c r="B406" s="22" t="s">
        <v>436</v>
      </c>
      <c r="C406" s="11" t="e">
        <f>VLOOKUP(B406,#REF!,2,0)</f>
        <v>#REF!</v>
      </c>
      <c r="D406" s="13"/>
      <c r="E406" s="12">
        <v>2300</v>
      </c>
      <c r="F406" s="12">
        <v>2800</v>
      </c>
      <c r="G406" s="14">
        <v>25</v>
      </c>
      <c r="H406" s="14">
        <v>76</v>
      </c>
      <c r="I406" s="14">
        <v>73</v>
      </c>
      <c r="J406" s="14">
        <v>27</v>
      </c>
    </row>
    <row r="407" spans="1:10" ht="11" x14ac:dyDescent="0.15">
      <c r="A407" s="21">
        <v>134212</v>
      </c>
      <c r="B407" s="22" t="s">
        <v>437</v>
      </c>
      <c r="C407" s="11" t="e">
        <f>VLOOKUP(B407,#REF!,2,0)</f>
        <v>#REF!</v>
      </c>
      <c r="D407" s="13"/>
      <c r="E407" s="12">
        <v>2300</v>
      </c>
      <c r="F407" s="12">
        <v>2200</v>
      </c>
      <c r="G407" s="14">
        <v>14</v>
      </c>
      <c r="H407" s="14">
        <v>87</v>
      </c>
      <c r="I407" s="14">
        <v>88</v>
      </c>
      <c r="J407" s="14">
        <v>12</v>
      </c>
    </row>
    <row r="408" spans="1:10" ht="11" x14ac:dyDescent="0.15">
      <c r="A408" s="21">
        <v>134213</v>
      </c>
      <c r="B408" s="22" t="s">
        <v>438</v>
      </c>
      <c r="C408" s="11" t="e">
        <f>VLOOKUP(B408,#REF!,2,0)</f>
        <v>#REF!</v>
      </c>
      <c r="D408" s="13"/>
      <c r="E408" s="12">
        <v>400</v>
      </c>
      <c r="F408" s="12">
        <v>250</v>
      </c>
      <c r="G408" s="14">
        <v>27</v>
      </c>
      <c r="H408" s="14">
        <v>73</v>
      </c>
      <c r="I408" s="14">
        <v>83</v>
      </c>
      <c r="J408" s="14">
        <v>17</v>
      </c>
    </row>
    <row r="409" spans="1:10" ht="11" x14ac:dyDescent="0.15">
      <c r="A409" s="21">
        <v>134214</v>
      </c>
      <c r="B409" s="22" t="s">
        <v>439</v>
      </c>
      <c r="C409" s="11" t="e">
        <f>VLOOKUP(B409,#REF!,2,0)</f>
        <v>#REF!</v>
      </c>
      <c r="D409" s="13"/>
      <c r="E409" s="12">
        <v>1500</v>
      </c>
      <c r="F409" s="12">
        <v>1000</v>
      </c>
      <c r="G409" s="14">
        <v>31</v>
      </c>
      <c r="H409" s="14">
        <v>70</v>
      </c>
      <c r="I409" s="14">
        <v>83</v>
      </c>
      <c r="J409" s="14">
        <v>17</v>
      </c>
    </row>
    <row r="410" spans="1:10" ht="11" x14ac:dyDescent="0.15">
      <c r="A410" s="21">
        <v>134299</v>
      </c>
      <c r="B410" s="22" t="s">
        <v>440</v>
      </c>
      <c r="C410" s="11" t="e">
        <f>VLOOKUP(B410,#REF!,2,0)</f>
        <v>#REF!</v>
      </c>
      <c r="D410" s="13"/>
      <c r="E410" s="12">
        <v>9700</v>
      </c>
      <c r="F410" s="12">
        <v>15900</v>
      </c>
      <c r="G410" s="14">
        <v>28</v>
      </c>
      <c r="H410" s="14">
        <v>73</v>
      </c>
      <c r="I410" s="14">
        <v>86</v>
      </c>
      <c r="J410" s="14">
        <v>14</v>
      </c>
    </row>
    <row r="411" spans="1:10" ht="11" x14ac:dyDescent="0.15">
      <c r="A411" s="21">
        <v>134411</v>
      </c>
      <c r="B411" s="22" t="s">
        <v>441</v>
      </c>
      <c r="C411" s="11" t="e">
        <f>VLOOKUP(B411,#REF!,2,0)</f>
        <v>#REF!</v>
      </c>
      <c r="D411" s="13"/>
      <c r="E411" s="12">
        <v>4200</v>
      </c>
      <c r="F411" s="12">
        <v>4500</v>
      </c>
      <c r="G411" s="14">
        <v>44</v>
      </c>
      <c r="H411" s="14">
        <v>56</v>
      </c>
      <c r="I411" s="14">
        <v>92</v>
      </c>
      <c r="J411" s="14">
        <v>8</v>
      </c>
    </row>
    <row r="412" spans="1:10" ht="11" x14ac:dyDescent="0.15">
      <c r="A412" s="21">
        <v>134412</v>
      </c>
      <c r="B412" s="22" t="s">
        <v>442</v>
      </c>
      <c r="C412" s="11" t="e">
        <f>VLOOKUP(B412,#REF!,2,0)</f>
        <v>#REF!</v>
      </c>
      <c r="D412" s="13"/>
      <c r="E412" s="12">
        <v>1200</v>
      </c>
      <c r="F412" s="12">
        <v>1000</v>
      </c>
      <c r="G412" s="14">
        <v>43</v>
      </c>
      <c r="H412" s="14">
        <v>58</v>
      </c>
      <c r="I412" s="14">
        <v>89</v>
      </c>
      <c r="J412" s="14">
        <v>11</v>
      </c>
    </row>
    <row r="413" spans="1:10" ht="11" x14ac:dyDescent="0.15">
      <c r="A413" s="21">
        <v>134499</v>
      </c>
      <c r="B413" s="22" t="s">
        <v>443</v>
      </c>
      <c r="C413" s="11" t="e">
        <f>VLOOKUP(B413,#REF!,2,0)</f>
        <v>#REF!</v>
      </c>
      <c r="D413" s="13"/>
      <c r="E413" s="12">
        <v>4100</v>
      </c>
      <c r="F413" s="12">
        <v>4600</v>
      </c>
      <c r="G413" s="14">
        <v>32</v>
      </c>
      <c r="H413" s="14">
        <v>68</v>
      </c>
      <c r="I413" s="14">
        <v>78</v>
      </c>
      <c r="J413" s="14">
        <v>22</v>
      </c>
    </row>
    <row r="414" spans="1:10" ht="11" x14ac:dyDescent="0.15">
      <c r="A414" s="21">
        <v>135111</v>
      </c>
      <c r="B414" s="22" t="s">
        <v>444</v>
      </c>
      <c r="C414" s="11" t="e">
        <f>VLOOKUP(B414,#REF!,2,0)</f>
        <v>#REF!</v>
      </c>
      <c r="D414" s="13"/>
      <c r="E414" s="12">
        <v>2000</v>
      </c>
      <c r="F414" s="12">
        <v>3800</v>
      </c>
      <c r="G414" s="14">
        <v>90</v>
      </c>
      <c r="H414" s="14">
        <v>10</v>
      </c>
      <c r="I414" s="14">
        <v>97</v>
      </c>
      <c r="J414" s="14">
        <v>3</v>
      </c>
    </row>
    <row r="415" spans="1:10" ht="11" x14ac:dyDescent="0.15">
      <c r="A415" s="21">
        <v>135112</v>
      </c>
      <c r="B415" s="22" t="s">
        <v>445</v>
      </c>
      <c r="C415" s="11" t="e">
        <f>VLOOKUP(B415,#REF!,2,0)</f>
        <v>#REF!</v>
      </c>
      <c r="D415" s="13"/>
      <c r="E415" s="12">
        <v>31200</v>
      </c>
      <c r="F415" s="12">
        <v>37800</v>
      </c>
      <c r="G415" s="14">
        <v>76</v>
      </c>
      <c r="H415" s="14">
        <v>24</v>
      </c>
      <c r="I415" s="14">
        <v>93</v>
      </c>
      <c r="J415" s="14">
        <v>7</v>
      </c>
    </row>
    <row r="416" spans="1:10" ht="11" x14ac:dyDescent="0.15">
      <c r="A416" s="21">
        <v>135199</v>
      </c>
      <c r="B416" s="22" t="s">
        <v>446</v>
      </c>
      <c r="C416" s="11" t="e">
        <f>VLOOKUP(B416,#REF!,2,0)</f>
        <v>#REF!</v>
      </c>
      <c r="D416" s="13"/>
      <c r="E416" s="12">
        <v>2400</v>
      </c>
      <c r="F416" s="12">
        <v>5600</v>
      </c>
      <c r="G416" s="14">
        <v>79</v>
      </c>
      <c r="H416" s="14">
        <v>21</v>
      </c>
      <c r="I416" s="14">
        <v>95</v>
      </c>
      <c r="J416" s="14">
        <v>5</v>
      </c>
    </row>
    <row r="417" spans="1:10" ht="11" x14ac:dyDescent="0.15">
      <c r="A417" s="21">
        <v>139111</v>
      </c>
      <c r="B417" s="22" t="s">
        <v>447</v>
      </c>
      <c r="C417" s="11" t="e">
        <f>VLOOKUP(B417,#REF!,2,0)</f>
        <v>#REF!</v>
      </c>
      <c r="D417" s="13"/>
      <c r="E417" s="12">
        <v>6500</v>
      </c>
      <c r="F417" s="12">
        <v>6600</v>
      </c>
      <c r="G417" s="14">
        <v>83</v>
      </c>
      <c r="H417" s="14">
        <v>17</v>
      </c>
      <c r="I417" s="14">
        <v>92</v>
      </c>
      <c r="J417" s="14">
        <v>8</v>
      </c>
    </row>
    <row r="418" spans="1:10" ht="11" x14ac:dyDescent="0.15">
      <c r="A418" s="21">
        <v>139112</v>
      </c>
      <c r="B418" s="22" t="s">
        <v>448</v>
      </c>
      <c r="C418" s="11" t="e">
        <f>VLOOKUP(B418,#REF!,2,0)</f>
        <v>#REF!</v>
      </c>
      <c r="D418" s="13"/>
      <c r="E418" s="12">
        <v>1100</v>
      </c>
      <c r="F418" s="12">
        <v>1400</v>
      </c>
      <c r="G418" s="14">
        <v>92</v>
      </c>
      <c r="H418" s="14">
        <v>7</v>
      </c>
      <c r="I418" s="14">
        <v>97</v>
      </c>
      <c r="J418" s="14">
        <v>3</v>
      </c>
    </row>
    <row r="419" spans="1:10" ht="11" x14ac:dyDescent="0.15">
      <c r="A419" s="21">
        <v>139113</v>
      </c>
      <c r="B419" s="22" t="s">
        <v>449</v>
      </c>
      <c r="C419" s="11" t="e">
        <f>VLOOKUP(B419,#REF!,2,0)</f>
        <v>#REF!</v>
      </c>
      <c r="D419" s="13"/>
      <c r="E419" s="12">
        <v>800</v>
      </c>
      <c r="F419" s="12">
        <v>790</v>
      </c>
      <c r="G419" s="14">
        <v>89</v>
      </c>
      <c r="H419" s="14">
        <v>11</v>
      </c>
      <c r="I419" s="14">
        <v>98</v>
      </c>
      <c r="J419" s="14">
        <v>2</v>
      </c>
    </row>
    <row r="420" spans="1:10" ht="11" x14ac:dyDescent="0.15">
      <c r="A420" s="21">
        <v>139911</v>
      </c>
      <c r="B420" s="22" t="s">
        <v>450</v>
      </c>
      <c r="C420" s="11" t="e">
        <f>VLOOKUP(B420,#REF!,2,0)</f>
        <v>#REF!</v>
      </c>
      <c r="D420" s="13"/>
      <c r="E420" s="12">
        <v>1900</v>
      </c>
      <c r="F420" s="12">
        <v>1600</v>
      </c>
      <c r="G420" s="14">
        <v>29</v>
      </c>
      <c r="H420" s="14">
        <v>71</v>
      </c>
      <c r="I420" s="14">
        <v>71</v>
      </c>
      <c r="J420" s="14">
        <v>29</v>
      </c>
    </row>
    <row r="421" spans="1:10" ht="11" x14ac:dyDescent="0.15">
      <c r="A421" s="21">
        <v>139912</v>
      </c>
      <c r="B421" s="22" t="s">
        <v>451</v>
      </c>
      <c r="C421" s="11" t="e">
        <f>VLOOKUP(B421,#REF!,2,0)</f>
        <v>#REF!</v>
      </c>
      <c r="D421" s="13"/>
      <c r="E421" s="12">
        <v>2300</v>
      </c>
      <c r="F421" s="12">
        <v>2300</v>
      </c>
      <c r="G421" s="14">
        <v>65</v>
      </c>
      <c r="H421" s="14">
        <v>35</v>
      </c>
      <c r="I421" s="14">
        <v>86</v>
      </c>
      <c r="J421" s="14">
        <v>14</v>
      </c>
    </row>
    <row r="422" spans="1:10" ht="11" x14ac:dyDescent="0.15">
      <c r="A422" s="21">
        <v>139913</v>
      </c>
      <c r="B422" s="22" t="s">
        <v>452</v>
      </c>
      <c r="C422" s="11" t="e">
        <f>VLOOKUP(B422,#REF!,2,0)</f>
        <v>#REF!</v>
      </c>
      <c r="D422" s="13"/>
      <c r="E422" s="12">
        <v>2300</v>
      </c>
      <c r="F422" s="12">
        <v>2500</v>
      </c>
      <c r="G422" s="14">
        <v>56</v>
      </c>
      <c r="H422" s="14">
        <v>44</v>
      </c>
      <c r="I422" s="14">
        <v>88</v>
      </c>
      <c r="J422" s="14">
        <v>12</v>
      </c>
    </row>
    <row r="423" spans="1:10" ht="11" x14ac:dyDescent="0.15">
      <c r="A423" s="21">
        <v>139914</v>
      </c>
      <c r="B423" s="22" t="s">
        <v>453</v>
      </c>
      <c r="C423" s="11" t="e">
        <f>VLOOKUP(B423,#REF!,2,0)</f>
        <v>#REF!</v>
      </c>
      <c r="D423" s="13"/>
      <c r="E423" s="12">
        <v>12500</v>
      </c>
      <c r="F423" s="12">
        <v>14100</v>
      </c>
      <c r="G423" s="14">
        <v>48</v>
      </c>
      <c r="H423" s="14">
        <v>52</v>
      </c>
      <c r="I423" s="14">
        <v>85</v>
      </c>
      <c r="J423" s="14">
        <v>15</v>
      </c>
    </row>
    <row r="424" spans="1:10" ht="11" x14ac:dyDescent="0.15">
      <c r="A424" s="21">
        <v>139915</v>
      </c>
      <c r="B424" s="22" t="s">
        <v>454</v>
      </c>
      <c r="C424" s="11" t="e">
        <f>VLOOKUP(B424,#REF!,2,0)</f>
        <v>#REF!</v>
      </c>
      <c r="D424" s="13"/>
      <c r="E424" s="12">
        <v>2300</v>
      </c>
      <c r="F424" s="12">
        <v>2400</v>
      </c>
      <c r="G424" s="14">
        <v>60</v>
      </c>
      <c r="H424" s="14">
        <v>41</v>
      </c>
      <c r="I424" s="14">
        <v>77</v>
      </c>
      <c r="J424" s="14">
        <v>23</v>
      </c>
    </row>
    <row r="425" spans="1:10" ht="11" x14ac:dyDescent="0.15">
      <c r="A425" s="21">
        <v>139999</v>
      </c>
      <c r="B425" s="22" t="s">
        <v>455</v>
      </c>
      <c r="C425" s="11" t="e">
        <f>VLOOKUP(B425,#REF!,2,0)</f>
        <v>#REF!</v>
      </c>
      <c r="D425" s="13"/>
      <c r="E425" s="12">
        <v>21400</v>
      </c>
      <c r="F425" s="12">
        <v>26400</v>
      </c>
      <c r="G425" s="14">
        <v>69</v>
      </c>
      <c r="H425" s="14">
        <v>32</v>
      </c>
      <c r="I425" s="14">
        <v>91</v>
      </c>
      <c r="J425" s="14">
        <v>9</v>
      </c>
    </row>
    <row r="426" spans="1:10" ht="11" x14ac:dyDescent="0.15">
      <c r="A426" s="21">
        <v>141911</v>
      </c>
      <c r="B426" s="22" t="s">
        <v>456</v>
      </c>
      <c r="C426" s="11" t="e">
        <f>VLOOKUP(B426,#REF!,2,0)</f>
        <v>#REF!</v>
      </c>
      <c r="D426" s="13"/>
      <c r="E426" s="12">
        <v>1400</v>
      </c>
      <c r="F426" s="12">
        <v>1300</v>
      </c>
      <c r="G426" s="14">
        <v>31</v>
      </c>
      <c r="H426" s="14">
        <v>69</v>
      </c>
      <c r="I426" s="14">
        <v>41</v>
      </c>
      <c r="J426" s="14">
        <v>59</v>
      </c>
    </row>
    <row r="427" spans="1:10" ht="11" x14ac:dyDescent="0.15">
      <c r="A427" s="21">
        <v>141912</v>
      </c>
      <c r="B427" s="22" t="s">
        <v>457</v>
      </c>
      <c r="C427" s="11" t="e">
        <f>VLOOKUP(B427,#REF!,2,0)</f>
        <v>#REF!</v>
      </c>
      <c r="D427" s="13"/>
      <c r="E427" s="12">
        <v>900</v>
      </c>
      <c r="F427" s="12">
        <v>1000</v>
      </c>
      <c r="G427" s="14">
        <v>30</v>
      </c>
      <c r="H427" s="14">
        <v>70</v>
      </c>
      <c r="I427" s="14">
        <v>80</v>
      </c>
      <c r="J427" s="14">
        <v>20</v>
      </c>
    </row>
    <row r="428" spans="1:10" ht="11" x14ac:dyDescent="0.15">
      <c r="A428" s="21">
        <v>141999</v>
      </c>
      <c r="B428" s="22" t="s">
        <v>458</v>
      </c>
      <c r="C428" s="11" t="e">
        <f>VLOOKUP(B428,#REF!,2,0)</f>
        <v>#REF!</v>
      </c>
      <c r="D428" s="13"/>
      <c r="E428" s="12">
        <v>4000</v>
      </c>
      <c r="F428" s="12">
        <v>4000</v>
      </c>
      <c r="G428" s="14">
        <v>45</v>
      </c>
      <c r="H428" s="14">
        <v>55</v>
      </c>
      <c r="I428" s="14">
        <v>68</v>
      </c>
      <c r="J428" s="14">
        <v>32</v>
      </c>
    </row>
    <row r="429" spans="1:10" ht="11" x14ac:dyDescent="0.15">
      <c r="A429" s="21">
        <v>142111</v>
      </c>
      <c r="B429" s="22" t="s">
        <v>459</v>
      </c>
      <c r="C429" s="11" t="e">
        <f>VLOOKUP(B429,#REF!,2,0)</f>
        <v>#REF!</v>
      </c>
      <c r="D429" s="13"/>
      <c r="E429" s="12">
        <v>188800</v>
      </c>
      <c r="F429" s="12">
        <v>170300</v>
      </c>
      <c r="G429" s="14">
        <v>51</v>
      </c>
      <c r="H429" s="14">
        <v>49</v>
      </c>
      <c r="I429" s="14">
        <v>82</v>
      </c>
      <c r="J429" s="14">
        <v>18</v>
      </c>
    </row>
    <row r="430" spans="1:10" ht="11" x14ac:dyDescent="0.15">
      <c r="A430" s="21">
        <v>142112</v>
      </c>
      <c r="B430" s="22" t="s">
        <v>460</v>
      </c>
      <c r="C430" s="11" t="e">
        <f>VLOOKUP(B430,#REF!,2,0)</f>
        <v>#REF!</v>
      </c>
      <c r="D430" s="13"/>
      <c r="E430" s="12">
        <v>800</v>
      </c>
      <c r="F430" s="12">
        <v>710</v>
      </c>
      <c r="G430" s="14">
        <v>54</v>
      </c>
      <c r="H430" s="14">
        <v>46</v>
      </c>
      <c r="I430" s="14">
        <v>54</v>
      </c>
      <c r="J430" s="14">
        <v>46</v>
      </c>
    </row>
    <row r="431" spans="1:10" ht="11" x14ac:dyDescent="0.15">
      <c r="A431" s="21">
        <v>142113</v>
      </c>
      <c r="B431" s="22" t="s">
        <v>461</v>
      </c>
      <c r="C431" s="11" t="e">
        <f>VLOOKUP(B431,#REF!,2,0)</f>
        <v>#REF!</v>
      </c>
      <c r="D431" s="13"/>
      <c r="E431" s="12">
        <v>900</v>
      </c>
      <c r="F431" s="12">
        <v>700</v>
      </c>
      <c r="G431" s="14">
        <v>43</v>
      </c>
      <c r="H431" s="14">
        <v>56</v>
      </c>
      <c r="I431" s="14">
        <v>51</v>
      </c>
      <c r="J431" s="14">
        <v>49</v>
      </c>
    </row>
    <row r="432" spans="1:10" ht="11" x14ac:dyDescent="0.15">
      <c r="A432" s="21">
        <v>142114</v>
      </c>
      <c r="B432" s="22" t="s">
        <v>462</v>
      </c>
      <c r="C432" s="11" t="e">
        <f>VLOOKUP(B432,#REF!,2,0)</f>
        <v>#REF!</v>
      </c>
      <c r="D432" s="13"/>
      <c r="E432" s="12">
        <v>3100</v>
      </c>
      <c r="F432" s="12">
        <v>4500</v>
      </c>
      <c r="G432" s="14">
        <v>18</v>
      </c>
      <c r="H432" s="14">
        <v>82</v>
      </c>
      <c r="I432" s="14">
        <v>73</v>
      </c>
      <c r="J432" s="14">
        <v>27</v>
      </c>
    </row>
    <row r="433" spans="1:10" ht="11" x14ac:dyDescent="0.15">
      <c r="A433" s="21">
        <v>142115</v>
      </c>
      <c r="B433" s="22" t="s">
        <v>463</v>
      </c>
      <c r="C433" s="11" t="e">
        <f>VLOOKUP(B433,#REF!,2,0)</f>
        <v>#REF!</v>
      </c>
      <c r="D433" s="13"/>
      <c r="E433" s="12">
        <v>3000</v>
      </c>
      <c r="F433" s="12">
        <v>3100</v>
      </c>
      <c r="G433" s="14">
        <v>49</v>
      </c>
      <c r="H433" s="14">
        <v>51</v>
      </c>
      <c r="I433" s="14">
        <v>86</v>
      </c>
      <c r="J433" s="14">
        <v>14</v>
      </c>
    </row>
    <row r="434" spans="1:10" ht="11" x14ac:dyDescent="0.15">
      <c r="A434" s="21">
        <v>142116</v>
      </c>
      <c r="B434" s="22" t="s">
        <v>464</v>
      </c>
      <c r="C434" s="11" t="e">
        <f>VLOOKUP(B434,#REF!,2,0)</f>
        <v>#REF!</v>
      </c>
      <c r="D434" s="13"/>
      <c r="E434" s="12">
        <v>1300</v>
      </c>
      <c r="F434" s="12">
        <v>1800</v>
      </c>
      <c r="G434" s="14">
        <v>43</v>
      </c>
      <c r="H434" s="14">
        <v>57</v>
      </c>
      <c r="I434" s="14">
        <v>86</v>
      </c>
      <c r="J434" s="14">
        <v>14</v>
      </c>
    </row>
    <row r="435" spans="1:10" ht="11" x14ac:dyDescent="0.15">
      <c r="A435" s="21">
        <v>149111</v>
      </c>
      <c r="B435" s="22" t="s">
        <v>465</v>
      </c>
      <c r="C435" s="11" t="e">
        <f>VLOOKUP(B435,#REF!,2,0)</f>
        <v>#REF!</v>
      </c>
      <c r="D435" s="13"/>
      <c r="E435" s="12">
        <v>1600</v>
      </c>
      <c r="F435" s="12">
        <v>1900</v>
      </c>
      <c r="G435" s="14">
        <v>61</v>
      </c>
      <c r="H435" s="14">
        <v>40</v>
      </c>
      <c r="I435" s="14">
        <v>73</v>
      </c>
      <c r="J435" s="14">
        <v>27</v>
      </c>
    </row>
    <row r="436" spans="1:10" ht="11" x14ac:dyDescent="0.15">
      <c r="A436" s="21">
        <v>149112</v>
      </c>
      <c r="B436" s="22" t="s">
        <v>466</v>
      </c>
      <c r="C436" s="11" t="e">
        <f>VLOOKUP(B436,#REF!,2,0)</f>
        <v>#REF!</v>
      </c>
      <c r="D436" s="13"/>
      <c r="E436" s="12">
        <v>2500</v>
      </c>
      <c r="F436" s="12">
        <v>4300</v>
      </c>
      <c r="G436" s="14">
        <v>51</v>
      </c>
      <c r="H436" s="14">
        <v>49</v>
      </c>
      <c r="I436" s="14">
        <v>75</v>
      </c>
      <c r="J436" s="14">
        <v>25</v>
      </c>
    </row>
    <row r="437" spans="1:10" ht="11" x14ac:dyDescent="0.15">
      <c r="A437" s="21">
        <v>149113</v>
      </c>
      <c r="B437" s="22" t="s">
        <v>467</v>
      </c>
      <c r="C437" s="11" t="e">
        <f>VLOOKUP(B437,#REF!,2,0)</f>
        <v>#REF!</v>
      </c>
      <c r="D437" s="13"/>
      <c r="E437" s="12">
        <v>3600</v>
      </c>
      <c r="F437" s="12">
        <v>4200</v>
      </c>
      <c r="G437" s="14">
        <v>58</v>
      </c>
      <c r="H437" s="14">
        <v>42</v>
      </c>
      <c r="I437" s="14">
        <v>69</v>
      </c>
      <c r="J437" s="14">
        <v>31</v>
      </c>
    </row>
    <row r="438" spans="1:10" ht="11" x14ac:dyDescent="0.15">
      <c r="A438" s="21">
        <v>149211</v>
      </c>
      <c r="B438" s="22" t="s">
        <v>468</v>
      </c>
      <c r="C438" s="11" t="e">
        <f>VLOOKUP(B438,#REF!,2,0)</f>
        <v>#REF!</v>
      </c>
      <c r="D438" s="13"/>
      <c r="E438" s="12">
        <v>2500</v>
      </c>
      <c r="F438" s="12">
        <v>3100</v>
      </c>
      <c r="G438" s="14">
        <v>57</v>
      </c>
      <c r="H438" s="14">
        <v>43</v>
      </c>
      <c r="I438" s="14">
        <v>94</v>
      </c>
      <c r="J438" s="14">
        <v>6</v>
      </c>
    </row>
    <row r="439" spans="1:10" ht="11" x14ac:dyDescent="0.15">
      <c r="A439" s="21">
        <v>149212</v>
      </c>
      <c r="B439" s="22" t="s">
        <v>469</v>
      </c>
      <c r="C439" s="11" t="e">
        <f>VLOOKUP(B439,#REF!,2,0)</f>
        <v>#REF!</v>
      </c>
      <c r="D439" s="13"/>
      <c r="E439" s="12">
        <v>28700</v>
      </c>
      <c r="F439" s="12">
        <v>34300</v>
      </c>
      <c r="G439" s="14">
        <v>56</v>
      </c>
      <c r="H439" s="14">
        <v>44</v>
      </c>
      <c r="I439" s="14">
        <v>90</v>
      </c>
      <c r="J439" s="14">
        <v>10</v>
      </c>
    </row>
    <row r="440" spans="1:10" ht="11" x14ac:dyDescent="0.15">
      <c r="A440" s="21">
        <v>149411</v>
      </c>
      <c r="B440" s="22" t="s">
        <v>470</v>
      </c>
      <c r="C440" s="11" t="e">
        <f>VLOOKUP(B440,#REF!,2,0)</f>
        <v>#REF!</v>
      </c>
      <c r="D440" s="13"/>
      <c r="E440" s="12">
        <v>2500</v>
      </c>
      <c r="F440" s="12">
        <v>3000</v>
      </c>
      <c r="G440" s="14">
        <v>74</v>
      </c>
      <c r="H440" s="14">
        <v>26</v>
      </c>
      <c r="I440" s="14">
        <v>93</v>
      </c>
      <c r="J440" s="14">
        <v>7</v>
      </c>
    </row>
    <row r="441" spans="1:10" ht="11" x14ac:dyDescent="0.15">
      <c r="A441" s="21">
        <v>149412</v>
      </c>
      <c r="B441" s="22" t="s">
        <v>471</v>
      </c>
      <c r="C441" s="11" t="e">
        <f>VLOOKUP(B441,#REF!,2,0)</f>
        <v>#REF!</v>
      </c>
      <c r="D441" s="13"/>
      <c r="E441" s="12">
        <v>600</v>
      </c>
      <c r="F441" s="12">
        <v>770</v>
      </c>
      <c r="G441" s="14">
        <v>82</v>
      </c>
      <c r="H441" s="14">
        <v>18</v>
      </c>
      <c r="I441" s="14">
        <v>96</v>
      </c>
      <c r="J441" s="14">
        <v>4</v>
      </c>
    </row>
    <row r="442" spans="1:10" ht="11" x14ac:dyDescent="0.15">
      <c r="A442" s="21">
        <v>149413</v>
      </c>
      <c r="B442" s="22" t="s">
        <v>472</v>
      </c>
      <c r="C442" s="11" t="e">
        <f>VLOOKUP(B442,#REF!,2,0)</f>
        <v>#REF!</v>
      </c>
      <c r="D442" s="13"/>
      <c r="E442" s="12">
        <v>10900</v>
      </c>
      <c r="F442" s="12">
        <v>11800</v>
      </c>
      <c r="G442" s="14">
        <v>85</v>
      </c>
      <c r="H442" s="14">
        <v>15</v>
      </c>
      <c r="I442" s="14">
        <v>83</v>
      </c>
      <c r="J442" s="14">
        <v>17</v>
      </c>
    </row>
    <row r="443" spans="1:10" ht="11" x14ac:dyDescent="0.15">
      <c r="A443" s="21">
        <v>149911</v>
      </c>
      <c r="B443" s="22" t="s">
        <v>473</v>
      </c>
      <c r="C443" s="11" t="e">
        <f>VLOOKUP(B443,#REF!,2,0)</f>
        <v>#REF!</v>
      </c>
      <c r="D443" s="13"/>
      <c r="E443" s="12">
        <v>500</v>
      </c>
      <c r="F443" s="12">
        <v>530</v>
      </c>
      <c r="G443" s="14">
        <v>34</v>
      </c>
      <c r="H443" s="14">
        <v>66</v>
      </c>
      <c r="I443" s="14">
        <v>73</v>
      </c>
      <c r="J443" s="14">
        <v>28</v>
      </c>
    </row>
    <row r="444" spans="1:10" ht="11" x14ac:dyDescent="0.15">
      <c r="A444" s="21">
        <v>149912</v>
      </c>
      <c r="B444" s="22" t="s">
        <v>474</v>
      </c>
      <c r="C444" s="11" t="e">
        <f>VLOOKUP(B444,#REF!,2,0)</f>
        <v>#REF!</v>
      </c>
      <c r="D444" s="13"/>
      <c r="E444" s="12">
        <v>1400</v>
      </c>
      <c r="F444" s="12">
        <v>1600</v>
      </c>
      <c r="G444" s="14">
        <v>47</v>
      </c>
      <c r="H444" s="14">
        <v>53</v>
      </c>
      <c r="I444" s="14">
        <v>56</v>
      </c>
      <c r="J444" s="14">
        <v>44</v>
      </c>
    </row>
    <row r="445" spans="1:10" ht="11" x14ac:dyDescent="0.15">
      <c r="A445" s="21">
        <v>149913</v>
      </c>
      <c r="B445" s="22" t="s">
        <v>475</v>
      </c>
      <c r="C445" s="11" t="e">
        <f>VLOOKUP(B445,#REF!,2,0)</f>
        <v>#REF!</v>
      </c>
      <c r="D445" s="13"/>
      <c r="E445" s="12">
        <v>15200</v>
      </c>
      <c r="F445" s="12">
        <v>17000</v>
      </c>
      <c r="G445" s="14">
        <v>79</v>
      </c>
      <c r="H445" s="14">
        <v>21</v>
      </c>
      <c r="I445" s="14">
        <v>87</v>
      </c>
      <c r="J445" s="14">
        <v>13</v>
      </c>
    </row>
    <row r="446" spans="1:10" ht="11" x14ac:dyDescent="0.15">
      <c r="A446" s="21">
        <v>149914</v>
      </c>
      <c r="B446" s="22" t="s">
        <v>476</v>
      </c>
      <c r="C446" s="11" t="e">
        <f>VLOOKUP(B446,#REF!,2,0)</f>
        <v>#REF!</v>
      </c>
      <c r="D446" s="13"/>
      <c r="E446" s="12">
        <v>16400</v>
      </c>
      <c r="F446" s="12">
        <v>10500</v>
      </c>
      <c r="G446" s="14">
        <v>45</v>
      </c>
      <c r="H446" s="14">
        <v>55</v>
      </c>
      <c r="I446" s="14">
        <v>92</v>
      </c>
      <c r="J446" s="14">
        <v>8</v>
      </c>
    </row>
    <row r="447" spans="1:10" ht="11" x14ac:dyDescent="0.15">
      <c r="A447" s="21">
        <v>149915</v>
      </c>
      <c r="B447" s="22" t="s">
        <v>477</v>
      </c>
      <c r="C447" s="11" t="e">
        <f>VLOOKUP(B447,#REF!,2,0)</f>
        <v>#REF!</v>
      </c>
      <c r="D447" s="13"/>
      <c r="E447" s="12">
        <v>2900</v>
      </c>
      <c r="F447" s="12">
        <v>2900</v>
      </c>
      <c r="G447" s="14">
        <v>81</v>
      </c>
      <c r="H447" s="14">
        <v>19</v>
      </c>
      <c r="I447" s="14">
        <v>87</v>
      </c>
      <c r="J447" s="14">
        <v>13</v>
      </c>
    </row>
    <row r="448" spans="1:10" ht="11" x14ac:dyDescent="0.15">
      <c r="A448" s="21">
        <v>149999</v>
      </c>
      <c r="B448" s="22" t="s">
        <v>478</v>
      </c>
      <c r="C448" s="11" t="e">
        <f>VLOOKUP(B448,#REF!,2,0)</f>
        <v>#REF!</v>
      </c>
      <c r="D448" s="13"/>
      <c r="E448" s="12">
        <v>17700</v>
      </c>
      <c r="F448" s="12">
        <v>20300</v>
      </c>
      <c r="G448" s="14">
        <v>69</v>
      </c>
      <c r="H448" s="14">
        <v>31</v>
      </c>
      <c r="I448" s="14">
        <v>82</v>
      </c>
      <c r="J448" s="14">
        <v>18</v>
      </c>
    </row>
    <row r="449" spans="1:10" ht="11" x14ac:dyDescent="0.15">
      <c r="A449" s="21">
        <v>211111</v>
      </c>
      <c r="B449" s="22" t="s">
        <v>479</v>
      </c>
      <c r="C449" s="11" t="e">
        <f>VLOOKUP(B449,#REF!,2,0)</f>
        <v>#REF!</v>
      </c>
      <c r="D449" s="13"/>
      <c r="E449" s="12">
        <v>1600</v>
      </c>
      <c r="F449" s="12">
        <v>1500</v>
      </c>
      <c r="G449" s="14">
        <v>54</v>
      </c>
      <c r="H449" s="14">
        <v>46</v>
      </c>
      <c r="I449" s="14">
        <v>35</v>
      </c>
      <c r="J449" s="14">
        <v>65</v>
      </c>
    </row>
    <row r="450" spans="1:10" ht="11" x14ac:dyDescent="0.15">
      <c r="A450" s="21">
        <v>211112</v>
      </c>
      <c r="B450" s="22" t="s">
        <v>480</v>
      </c>
      <c r="C450" s="11" t="e">
        <f>VLOOKUP(B450,#REF!,2,0)</f>
        <v>#REF!</v>
      </c>
      <c r="D450" s="13"/>
      <c r="E450" s="12">
        <v>1100</v>
      </c>
      <c r="F450" s="12">
        <v>1000</v>
      </c>
      <c r="G450" s="14">
        <v>31</v>
      </c>
      <c r="H450" s="14">
        <v>69</v>
      </c>
      <c r="I450" s="14">
        <v>42</v>
      </c>
      <c r="J450" s="14">
        <v>58</v>
      </c>
    </row>
    <row r="451" spans="1:10" ht="11" x14ac:dyDescent="0.15">
      <c r="A451" s="21">
        <v>211113</v>
      </c>
      <c r="B451" s="22" t="s">
        <v>481</v>
      </c>
      <c r="C451" s="11" t="e">
        <f>VLOOKUP(B451,#REF!,2,0)</f>
        <v>#REF!</v>
      </c>
      <c r="D451" s="13"/>
      <c r="E451" s="12">
        <v>1700</v>
      </c>
      <c r="F451" s="12">
        <v>2000</v>
      </c>
      <c r="G451" s="14">
        <v>53</v>
      </c>
      <c r="H451" s="14">
        <v>47</v>
      </c>
      <c r="I451" s="14">
        <v>26</v>
      </c>
      <c r="J451" s="14">
        <v>75</v>
      </c>
    </row>
    <row r="452" spans="1:10" ht="11" x14ac:dyDescent="0.15">
      <c r="A452" s="21">
        <v>211199</v>
      </c>
      <c r="B452" s="22" t="s">
        <v>482</v>
      </c>
      <c r="C452" s="11" t="e">
        <f>VLOOKUP(B452,#REF!,2,0)</f>
        <v>#REF!</v>
      </c>
      <c r="D452" s="13"/>
      <c r="E452" s="12">
        <v>1100</v>
      </c>
      <c r="F452" s="12">
        <v>1200</v>
      </c>
      <c r="G452" s="14">
        <v>56</v>
      </c>
      <c r="H452" s="14">
        <v>44</v>
      </c>
      <c r="I452" s="14">
        <v>29</v>
      </c>
      <c r="J452" s="14">
        <v>71</v>
      </c>
    </row>
    <row r="453" spans="1:10" ht="11" x14ac:dyDescent="0.15">
      <c r="A453" s="21">
        <v>211211</v>
      </c>
      <c r="B453" s="22" t="s">
        <v>483</v>
      </c>
      <c r="C453" s="11" t="e">
        <f>VLOOKUP(B453,#REF!,2,0)</f>
        <v>#REF!</v>
      </c>
      <c r="D453" s="13"/>
      <c r="E453" s="12">
        <v>300</v>
      </c>
      <c r="F453" s="12">
        <v>310</v>
      </c>
      <c r="G453" s="14">
        <v>84</v>
      </c>
      <c r="H453" s="14">
        <v>15</v>
      </c>
      <c r="I453" s="14">
        <v>63</v>
      </c>
      <c r="J453" s="14">
        <v>37</v>
      </c>
    </row>
    <row r="454" spans="1:10" ht="11" x14ac:dyDescent="0.15">
      <c r="A454" s="21">
        <v>211212</v>
      </c>
      <c r="B454" s="22" t="s">
        <v>484</v>
      </c>
      <c r="C454" s="11" t="e">
        <f>VLOOKUP(B454,#REF!,2,0)</f>
        <v>#REF!</v>
      </c>
      <c r="D454" s="13"/>
      <c r="E454" s="12">
        <v>400</v>
      </c>
      <c r="F454" s="12">
        <v>500</v>
      </c>
      <c r="G454" s="14">
        <v>59</v>
      </c>
      <c r="H454" s="14">
        <v>40</v>
      </c>
      <c r="I454" s="14">
        <v>58</v>
      </c>
      <c r="J454" s="14">
        <v>42</v>
      </c>
    </row>
    <row r="455" spans="1:10" ht="11" x14ac:dyDescent="0.15">
      <c r="A455" s="21">
        <v>211213</v>
      </c>
      <c r="B455" s="22" t="s">
        <v>485</v>
      </c>
      <c r="C455" s="11" t="e">
        <f>VLOOKUP(B455,#REF!,2,0)</f>
        <v>#REF!</v>
      </c>
      <c r="D455" s="13"/>
      <c r="E455" s="12">
        <v>6000</v>
      </c>
      <c r="F455" s="12">
        <v>6300</v>
      </c>
      <c r="G455" s="14">
        <v>75</v>
      </c>
      <c r="H455" s="14">
        <v>25</v>
      </c>
      <c r="I455" s="14">
        <v>30</v>
      </c>
      <c r="J455" s="14">
        <v>71</v>
      </c>
    </row>
    <row r="456" spans="1:10" ht="11" x14ac:dyDescent="0.15">
      <c r="A456" s="21">
        <v>211214</v>
      </c>
      <c r="B456" s="22" t="s">
        <v>486</v>
      </c>
      <c r="C456" s="11" t="e">
        <f>VLOOKUP(B456,#REF!,2,0)</f>
        <v>#REF!</v>
      </c>
      <c r="D456" s="13"/>
      <c r="E456" s="12">
        <v>900</v>
      </c>
      <c r="F456" s="12">
        <v>910</v>
      </c>
      <c r="G456" s="14">
        <v>45</v>
      </c>
      <c r="H456" s="14">
        <v>55</v>
      </c>
      <c r="I456" s="14">
        <v>30</v>
      </c>
      <c r="J456" s="14">
        <v>70</v>
      </c>
    </row>
    <row r="457" spans="1:10" ht="11" x14ac:dyDescent="0.15">
      <c r="A457" s="21">
        <v>211299</v>
      </c>
      <c r="B457" s="22" t="s">
        <v>487</v>
      </c>
      <c r="C457" s="11" t="e">
        <f>VLOOKUP(B457,#REF!,2,0)</f>
        <v>#REF!</v>
      </c>
      <c r="D457" s="13"/>
      <c r="E457" s="12">
        <v>100</v>
      </c>
      <c r="F457" s="12">
        <v>50</v>
      </c>
      <c r="G457" s="14">
        <v>67</v>
      </c>
      <c r="H457" s="14">
        <v>35</v>
      </c>
      <c r="I457" s="14">
        <v>50</v>
      </c>
      <c r="J457" s="14">
        <v>50</v>
      </c>
    </row>
    <row r="458" spans="1:10" ht="11" x14ac:dyDescent="0.15">
      <c r="A458" s="21">
        <v>211411</v>
      </c>
      <c r="B458" s="22" t="s">
        <v>488</v>
      </c>
      <c r="C458" s="11" t="e">
        <f>VLOOKUP(B458,#REF!,2,0)</f>
        <v>#REF!</v>
      </c>
      <c r="D458" s="13"/>
      <c r="E458" s="12">
        <v>2300</v>
      </c>
      <c r="F458" s="12">
        <v>2100</v>
      </c>
      <c r="G458" s="14">
        <v>42</v>
      </c>
      <c r="H458" s="14">
        <v>58</v>
      </c>
      <c r="I458" s="14">
        <v>45</v>
      </c>
      <c r="J458" s="14">
        <v>55</v>
      </c>
    </row>
    <row r="459" spans="1:10" ht="11" x14ac:dyDescent="0.15">
      <c r="A459" s="21">
        <v>211412</v>
      </c>
      <c r="B459" s="22" t="s">
        <v>489</v>
      </c>
      <c r="C459" s="11" t="e">
        <f>VLOOKUP(B459,#REF!,2,0)</f>
        <v>#REF!</v>
      </c>
      <c r="D459" s="13"/>
      <c r="E459" s="12">
        <v>500</v>
      </c>
      <c r="F459" s="12">
        <v>520</v>
      </c>
      <c r="G459" s="14">
        <v>33</v>
      </c>
      <c r="H459" s="14">
        <v>67</v>
      </c>
      <c r="I459" s="14">
        <v>51</v>
      </c>
      <c r="J459" s="14">
        <v>49</v>
      </c>
    </row>
    <row r="460" spans="1:10" ht="11" x14ac:dyDescent="0.15">
      <c r="A460" s="21">
        <v>211413</v>
      </c>
      <c r="B460" s="22" t="s">
        <v>490</v>
      </c>
      <c r="C460" s="11" t="e">
        <f>VLOOKUP(B460,#REF!,2,0)</f>
        <v>#REF!</v>
      </c>
      <c r="D460" s="13"/>
      <c r="E460" s="12">
        <v>600</v>
      </c>
      <c r="F460" s="12">
        <v>610</v>
      </c>
      <c r="G460" s="14">
        <v>64</v>
      </c>
      <c r="H460" s="14">
        <v>36</v>
      </c>
      <c r="I460" s="14">
        <v>61</v>
      </c>
      <c r="J460" s="14">
        <v>39</v>
      </c>
    </row>
    <row r="461" spans="1:10" ht="11" x14ac:dyDescent="0.15">
      <c r="A461" s="21">
        <v>211499</v>
      </c>
      <c r="B461" s="22" t="s">
        <v>491</v>
      </c>
      <c r="C461" s="11" t="e">
        <f>VLOOKUP(B461,#REF!,2,0)</f>
        <v>#REF!</v>
      </c>
      <c r="D461" s="13"/>
      <c r="E461" s="12">
        <v>1900</v>
      </c>
      <c r="F461" s="12">
        <v>1800</v>
      </c>
      <c r="G461" s="14">
        <v>40</v>
      </c>
      <c r="H461" s="14">
        <v>61</v>
      </c>
      <c r="I461" s="14">
        <v>49</v>
      </c>
      <c r="J461" s="14">
        <v>51</v>
      </c>
    </row>
    <row r="462" spans="1:10" ht="11" x14ac:dyDescent="0.15">
      <c r="A462" s="21">
        <v>212111</v>
      </c>
      <c r="B462" s="22" t="s">
        <v>492</v>
      </c>
      <c r="C462" s="11" t="e">
        <f>VLOOKUP(B462,#REF!,2,0)</f>
        <v>#REF!</v>
      </c>
      <c r="D462" s="13"/>
      <c r="E462" s="12">
        <v>200</v>
      </c>
      <c r="F462" s="12">
        <v>290</v>
      </c>
      <c r="G462" s="14">
        <v>48</v>
      </c>
      <c r="H462" s="14">
        <v>51</v>
      </c>
      <c r="I462" s="14">
        <v>78</v>
      </c>
      <c r="J462" s="14">
        <v>22</v>
      </c>
    </row>
    <row r="463" spans="1:10" ht="11" x14ac:dyDescent="0.15">
      <c r="A463" s="21">
        <v>212112</v>
      </c>
      <c r="B463" s="22" t="s">
        <v>493</v>
      </c>
      <c r="C463" s="11" t="e">
        <f>VLOOKUP(B463,#REF!,2,0)</f>
        <v>#REF!</v>
      </c>
      <c r="D463" s="13"/>
      <c r="E463" s="12">
        <v>6900</v>
      </c>
      <c r="F463" s="12">
        <v>7000</v>
      </c>
      <c r="G463" s="14">
        <v>52</v>
      </c>
      <c r="H463" s="14">
        <v>48</v>
      </c>
      <c r="I463" s="14">
        <v>84</v>
      </c>
      <c r="J463" s="14">
        <v>16</v>
      </c>
    </row>
    <row r="464" spans="1:10" ht="11" x14ac:dyDescent="0.15">
      <c r="A464" s="21">
        <v>212113</v>
      </c>
      <c r="B464" s="22" t="s">
        <v>494</v>
      </c>
      <c r="C464" s="11" t="e">
        <f>VLOOKUP(B464,#REF!,2,0)</f>
        <v>#REF!</v>
      </c>
      <c r="D464" s="13"/>
      <c r="E464" s="12">
        <v>2000</v>
      </c>
      <c r="F464" s="12">
        <v>1900</v>
      </c>
      <c r="G464" s="14">
        <v>75</v>
      </c>
      <c r="H464" s="14">
        <v>25</v>
      </c>
      <c r="I464" s="14">
        <v>48</v>
      </c>
      <c r="J464" s="14">
        <v>52</v>
      </c>
    </row>
    <row r="465" spans="1:10" ht="11" x14ac:dyDescent="0.15">
      <c r="A465" s="21">
        <v>212114</v>
      </c>
      <c r="B465" s="22" t="s">
        <v>495</v>
      </c>
      <c r="C465" s="11" t="e">
        <f>VLOOKUP(B465,#REF!,2,0)</f>
        <v>#REF!</v>
      </c>
      <c r="D465" s="13"/>
      <c r="E465" s="12">
        <v>400</v>
      </c>
      <c r="F465" s="12">
        <v>430</v>
      </c>
      <c r="G465" s="14">
        <v>60</v>
      </c>
      <c r="H465" s="14">
        <v>40</v>
      </c>
      <c r="I465" s="14">
        <v>59</v>
      </c>
      <c r="J465" s="14">
        <v>41</v>
      </c>
    </row>
    <row r="466" spans="1:10" ht="11" x14ac:dyDescent="0.15">
      <c r="A466" s="21">
        <v>212211</v>
      </c>
      <c r="B466" s="22" t="s">
        <v>496</v>
      </c>
      <c r="C466" s="11" t="e">
        <f>VLOOKUP(B466,#REF!,2,0)</f>
        <v>#REF!</v>
      </c>
      <c r="D466" s="13"/>
      <c r="E466" s="12">
        <v>2600</v>
      </c>
      <c r="F466" s="12">
        <v>3300</v>
      </c>
      <c r="G466" s="14">
        <v>38</v>
      </c>
      <c r="H466" s="14">
        <v>62</v>
      </c>
      <c r="I466" s="14">
        <v>50</v>
      </c>
      <c r="J466" s="14">
        <v>50</v>
      </c>
    </row>
    <row r="467" spans="1:10" ht="11" x14ac:dyDescent="0.15">
      <c r="A467" s="21">
        <v>212212</v>
      </c>
      <c r="B467" s="22" t="s">
        <v>497</v>
      </c>
      <c r="C467" s="11" t="e">
        <f>VLOOKUP(B467,#REF!,2,0)</f>
        <v>#REF!</v>
      </c>
      <c r="D467" s="13"/>
      <c r="E467" s="12">
        <v>1700</v>
      </c>
      <c r="F467" s="12">
        <v>1300</v>
      </c>
      <c r="G467" s="14">
        <v>23</v>
      </c>
      <c r="H467" s="14">
        <v>78</v>
      </c>
      <c r="I467" s="14">
        <v>53</v>
      </c>
      <c r="J467" s="14">
        <v>48</v>
      </c>
    </row>
    <row r="468" spans="1:10" ht="11" x14ac:dyDescent="0.15">
      <c r="A468" s="21">
        <v>212311</v>
      </c>
      <c r="B468" s="22" t="s">
        <v>498</v>
      </c>
      <c r="C468" s="11" t="e">
        <f>VLOOKUP(B468,#REF!,2,0)</f>
        <v>#REF!</v>
      </c>
      <c r="D468" s="13"/>
      <c r="E468" s="12">
        <v>200</v>
      </c>
      <c r="F468" s="12">
        <v>180</v>
      </c>
      <c r="G468" s="14">
        <v>64</v>
      </c>
      <c r="H468" s="14">
        <v>36</v>
      </c>
      <c r="I468" s="14">
        <v>88</v>
      </c>
      <c r="J468" s="14">
        <v>12</v>
      </c>
    </row>
    <row r="469" spans="1:10" ht="11" x14ac:dyDescent="0.15">
      <c r="A469" s="21">
        <v>212312</v>
      </c>
      <c r="B469" s="22" t="s">
        <v>499</v>
      </c>
      <c r="C469" s="11" t="e">
        <f>VLOOKUP(B469,#REF!,2,0)</f>
        <v>#REF!</v>
      </c>
      <c r="D469" s="13"/>
      <c r="E469" s="12">
        <v>1800</v>
      </c>
      <c r="F469" s="12">
        <v>2100</v>
      </c>
      <c r="G469" s="14">
        <v>76</v>
      </c>
      <c r="H469" s="14">
        <v>25</v>
      </c>
      <c r="I469" s="14">
        <v>75</v>
      </c>
      <c r="J469" s="14">
        <v>26</v>
      </c>
    </row>
    <row r="470" spans="1:10" ht="11" x14ac:dyDescent="0.15">
      <c r="A470" s="21">
        <v>212313</v>
      </c>
      <c r="B470" s="22" t="s">
        <v>500</v>
      </c>
      <c r="C470" s="11" t="e">
        <f>VLOOKUP(B470,#REF!,2,0)</f>
        <v>#REF!</v>
      </c>
      <c r="D470" s="13"/>
      <c r="E470" s="12">
        <v>300</v>
      </c>
      <c r="F470" s="12">
        <v>450</v>
      </c>
      <c r="G470" s="14">
        <v>92</v>
      </c>
      <c r="H470" s="14">
        <v>8</v>
      </c>
      <c r="I470" s="14">
        <v>61</v>
      </c>
      <c r="J470" s="14">
        <v>39</v>
      </c>
    </row>
    <row r="471" spans="1:10" ht="11" x14ac:dyDescent="0.15">
      <c r="A471" s="21">
        <v>212314</v>
      </c>
      <c r="B471" s="22" t="s">
        <v>501</v>
      </c>
      <c r="C471" s="11" t="e">
        <f>VLOOKUP(B471,#REF!,2,0)</f>
        <v>#REF!</v>
      </c>
      <c r="D471" s="13"/>
      <c r="E471" s="12">
        <v>2200</v>
      </c>
      <c r="F471" s="12">
        <v>2500</v>
      </c>
      <c r="G471" s="14">
        <v>74</v>
      </c>
      <c r="H471" s="14">
        <v>26</v>
      </c>
      <c r="I471" s="14">
        <v>75</v>
      </c>
      <c r="J471" s="14">
        <v>25</v>
      </c>
    </row>
    <row r="472" spans="1:10" ht="11" x14ac:dyDescent="0.15">
      <c r="A472" s="21">
        <v>212315</v>
      </c>
      <c r="B472" s="22" t="s">
        <v>502</v>
      </c>
      <c r="C472" s="11" t="e">
        <f>VLOOKUP(B472,#REF!,2,0)</f>
        <v>#REF!</v>
      </c>
      <c r="D472" s="13"/>
      <c r="E472" s="12">
        <v>1100</v>
      </c>
      <c r="F472" s="12">
        <v>1100</v>
      </c>
      <c r="G472" s="14">
        <v>50</v>
      </c>
      <c r="H472" s="14">
        <v>50</v>
      </c>
      <c r="I472" s="14">
        <v>77</v>
      </c>
      <c r="J472" s="14">
        <v>23</v>
      </c>
    </row>
    <row r="473" spans="1:10" ht="11" x14ac:dyDescent="0.15">
      <c r="A473" s="21">
        <v>212316</v>
      </c>
      <c r="B473" s="22" t="s">
        <v>503</v>
      </c>
      <c r="C473" s="11" t="e">
        <f>VLOOKUP(B473,#REF!,2,0)</f>
        <v>#REF!</v>
      </c>
      <c r="D473" s="13"/>
      <c r="E473" s="12">
        <v>300</v>
      </c>
      <c r="F473" s="12">
        <v>350</v>
      </c>
      <c r="G473" s="14">
        <v>44</v>
      </c>
      <c r="H473" s="14">
        <v>57</v>
      </c>
      <c r="I473" s="14">
        <v>71</v>
      </c>
      <c r="J473" s="14">
        <v>29</v>
      </c>
    </row>
    <row r="474" spans="1:10" ht="11" x14ac:dyDescent="0.15">
      <c r="A474" s="21">
        <v>212317</v>
      </c>
      <c r="B474" s="22" t="s">
        <v>504</v>
      </c>
      <c r="C474" s="11" t="e">
        <f>VLOOKUP(B474,#REF!,2,0)</f>
        <v>#REF!</v>
      </c>
      <c r="D474" s="13"/>
      <c r="E474" s="12">
        <v>400</v>
      </c>
      <c r="F474" s="12">
        <v>390</v>
      </c>
      <c r="G474" s="14">
        <v>82</v>
      </c>
      <c r="H474" s="14">
        <v>18</v>
      </c>
      <c r="I474" s="14">
        <v>91</v>
      </c>
      <c r="J474" s="14">
        <v>9</v>
      </c>
    </row>
    <row r="475" spans="1:10" ht="11" x14ac:dyDescent="0.15">
      <c r="A475" s="21">
        <v>212318</v>
      </c>
      <c r="B475" s="22" t="s">
        <v>505</v>
      </c>
      <c r="C475" s="11" t="e">
        <f>VLOOKUP(B475,#REF!,2,0)</f>
        <v>#REF!</v>
      </c>
      <c r="D475" s="13"/>
      <c r="E475" s="12">
        <v>1000</v>
      </c>
      <c r="F475" s="12">
        <v>1500</v>
      </c>
      <c r="G475" s="14">
        <v>73</v>
      </c>
      <c r="H475" s="14">
        <v>27</v>
      </c>
      <c r="I475" s="14">
        <v>76</v>
      </c>
      <c r="J475" s="14">
        <v>24</v>
      </c>
    </row>
    <row r="476" spans="1:10" ht="11" x14ac:dyDescent="0.15">
      <c r="A476" s="21">
        <v>212399</v>
      </c>
      <c r="B476" s="22" t="s">
        <v>506</v>
      </c>
      <c r="C476" s="11" t="e">
        <f>VLOOKUP(B476,#REF!,2,0)</f>
        <v>#REF!</v>
      </c>
      <c r="D476" s="13"/>
      <c r="E476" s="12">
        <v>600</v>
      </c>
      <c r="F476" s="12">
        <v>620</v>
      </c>
      <c r="G476" s="14">
        <v>73</v>
      </c>
      <c r="H476" s="14">
        <v>28</v>
      </c>
      <c r="I476" s="14">
        <v>80</v>
      </c>
      <c r="J476" s="14">
        <v>20</v>
      </c>
    </row>
    <row r="477" spans="1:10" ht="11" x14ac:dyDescent="0.15">
      <c r="A477" s="21">
        <v>212411</v>
      </c>
      <c r="B477" s="22" t="s">
        <v>507</v>
      </c>
      <c r="C477" s="11" t="e">
        <f>VLOOKUP(B477,#REF!,2,0)</f>
        <v>#REF!</v>
      </c>
      <c r="D477" s="13"/>
      <c r="E477" s="12">
        <v>1500</v>
      </c>
      <c r="F477" s="12">
        <v>2000</v>
      </c>
      <c r="G477" s="14">
        <v>40</v>
      </c>
      <c r="H477" s="14">
        <v>60</v>
      </c>
      <c r="I477" s="14">
        <v>59</v>
      </c>
      <c r="J477" s="14">
        <v>41</v>
      </c>
    </row>
    <row r="478" spans="1:10" ht="11" x14ac:dyDescent="0.15">
      <c r="A478" s="21">
        <v>212412</v>
      </c>
      <c r="B478" s="22" t="s">
        <v>508</v>
      </c>
      <c r="C478" s="11" t="e">
        <f>VLOOKUP(B478,#REF!,2,0)</f>
        <v>#REF!</v>
      </c>
      <c r="D478" s="13"/>
      <c r="E478" s="12">
        <v>5100</v>
      </c>
      <c r="F478" s="12">
        <v>4400</v>
      </c>
      <c r="G478" s="14">
        <v>40</v>
      </c>
      <c r="H478" s="14">
        <v>60</v>
      </c>
      <c r="I478" s="14">
        <v>68</v>
      </c>
      <c r="J478" s="14">
        <v>32</v>
      </c>
    </row>
    <row r="479" spans="1:10" ht="11" x14ac:dyDescent="0.15">
      <c r="A479" s="21">
        <v>212413</v>
      </c>
      <c r="B479" s="22" t="s">
        <v>509</v>
      </c>
      <c r="C479" s="11" t="e">
        <f>VLOOKUP(B479,#REF!,2,0)</f>
        <v>#REF!</v>
      </c>
      <c r="D479" s="13"/>
      <c r="E479" s="12">
        <v>5500</v>
      </c>
      <c r="F479" s="12">
        <v>3800</v>
      </c>
      <c r="G479" s="14">
        <v>47</v>
      </c>
      <c r="H479" s="14">
        <v>53</v>
      </c>
      <c r="I479" s="14">
        <v>71</v>
      </c>
      <c r="J479" s="14">
        <v>29</v>
      </c>
    </row>
    <row r="480" spans="1:10" ht="11" x14ac:dyDescent="0.15">
      <c r="A480" s="21">
        <v>212414</v>
      </c>
      <c r="B480" s="22" t="s">
        <v>510</v>
      </c>
      <c r="C480" s="11" t="e">
        <f>VLOOKUP(B480,#REF!,2,0)</f>
        <v>#REF!</v>
      </c>
      <c r="D480" s="13"/>
      <c r="E480" s="12">
        <v>600</v>
      </c>
      <c r="F480" s="12">
        <v>470</v>
      </c>
      <c r="G480" s="14">
        <v>43</v>
      </c>
      <c r="H480" s="14">
        <v>56</v>
      </c>
      <c r="I480" s="14">
        <v>76</v>
      </c>
      <c r="J480" s="14">
        <v>24</v>
      </c>
    </row>
    <row r="481" spans="1:10" ht="11" x14ac:dyDescent="0.15">
      <c r="A481" s="21">
        <v>212415</v>
      </c>
      <c r="B481" s="22" t="s">
        <v>511</v>
      </c>
      <c r="C481" s="11" t="e">
        <f>VLOOKUP(B481,#REF!,2,0)</f>
        <v>#REF!</v>
      </c>
      <c r="D481" s="13"/>
      <c r="E481" s="12">
        <v>2600</v>
      </c>
      <c r="F481" s="12">
        <v>2900</v>
      </c>
      <c r="G481" s="14">
        <v>45</v>
      </c>
      <c r="H481" s="14">
        <v>56</v>
      </c>
      <c r="I481" s="14">
        <v>68</v>
      </c>
      <c r="J481" s="14">
        <v>33</v>
      </c>
    </row>
    <row r="482" spans="1:10" ht="11" x14ac:dyDescent="0.15">
      <c r="A482" s="21">
        <v>212416</v>
      </c>
      <c r="B482" s="22" t="s">
        <v>512</v>
      </c>
      <c r="C482" s="11" t="e">
        <f>VLOOKUP(B482,#REF!,2,0)</f>
        <v>#REF!</v>
      </c>
      <c r="D482" s="13"/>
      <c r="E482" s="12">
        <v>1100</v>
      </c>
      <c r="F482" s="12">
        <v>1000</v>
      </c>
      <c r="G482" s="14">
        <v>46</v>
      </c>
      <c r="H482" s="14">
        <v>54</v>
      </c>
      <c r="I482" s="14">
        <v>84</v>
      </c>
      <c r="J482" s="14">
        <v>16</v>
      </c>
    </row>
    <row r="483" spans="1:10" ht="11" x14ac:dyDescent="0.15">
      <c r="A483" s="21">
        <v>212499</v>
      </c>
      <c r="B483" s="22" t="s">
        <v>513</v>
      </c>
      <c r="C483" s="11" t="e">
        <f>VLOOKUP(B483,#REF!,2,0)</f>
        <v>#REF!</v>
      </c>
      <c r="D483" s="13"/>
      <c r="E483" s="12">
        <v>1700</v>
      </c>
      <c r="F483" s="12">
        <v>2000</v>
      </c>
      <c r="G483" s="14">
        <v>41</v>
      </c>
      <c r="H483" s="14">
        <v>59</v>
      </c>
      <c r="I483" s="14">
        <v>61</v>
      </c>
      <c r="J483" s="14">
        <v>39</v>
      </c>
    </row>
    <row r="484" spans="1:10" ht="11" x14ac:dyDescent="0.15">
      <c r="A484" s="21">
        <v>221111</v>
      </c>
      <c r="B484" s="22" t="s">
        <v>514</v>
      </c>
      <c r="C484" s="11" t="e">
        <f>VLOOKUP(B484,#REF!,2,0)</f>
        <v>#REF!</v>
      </c>
      <c r="D484" s="13"/>
      <c r="E484" s="12">
        <v>125800</v>
      </c>
      <c r="F484" s="12">
        <v>130100</v>
      </c>
      <c r="G484" s="14">
        <v>48</v>
      </c>
      <c r="H484" s="14">
        <v>52</v>
      </c>
      <c r="I484" s="14">
        <v>80</v>
      </c>
      <c r="J484" s="14">
        <v>20</v>
      </c>
    </row>
    <row r="485" spans="1:10" ht="11" x14ac:dyDescent="0.15">
      <c r="A485" s="21">
        <v>221112</v>
      </c>
      <c r="B485" s="22" t="s">
        <v>515</v>
      </c>
      <c r="C485" s="11" t="e">
        <f>VLOOKUP(B485,#REF!,2,0)</f>
        <v>#REF!</v>
      </c>
      <c r="D485" s="13"/>
      <c r="E485" s="12">
        <v>3700</v>
      </c>
      <c r="F485" s="12">
        <v>5200</v>
      </c>
      <c r="G485" s="14">
        <v>48</v>
      </c>
      <c r="H485" s="14">
        <v>52</v>
      </c>
      <c r="I485" s="14">
        <v>88</v>
      </c>
      <c r="J485" s="14">
        <v>12</v>
      </c>
    </row>
    <row r="486" spans="1:10" ht="11" x14ac:dyDescent="0.15">
      <c r="A486" s="21">
        <v>221113</v>
      </c>
      <c r="B486" s="22" t="s">
        <v>516</v>
      </c>
      <c r="C486" s="11" t="e">
        <f>VLOOKUP(B486,#REF!,2,0)</f>
        <v>#REF!</v>
      </c>
      <c r="D486" s="13"/>
      <c r="E486" s="12">
        <v>8600</v>
      </c>
      <c r="F486" s="12">
        <v>11000</v>
      </c>
      <c r="G486" s="14">
        <v>50</v>
      </c>
      <c r="H486" s="14">
        <v>50</v>
      </c>
      <c r="I486" s="14">
        <v>72</v>
      </c>
      <c r="J486" s="14">
        <v>28</v>
      </c>
    </row>
    <row r="487" spans="1:10" ht="11" x14ac:dyDescent="0.15">
      <c r="A487" s="21">
        <v>221211</v>
      </c>
      <c r="B487" s="22" t="s">
        <v>517</v>
      </c>
      <c r="C487" s="11" t="e">
        <f>VLOOKUP(B487,#REF!,2,0)</f>
        <v>#REF!</v>
      </c>
      <c r="D487" s="13"/>
      <c r="E487" s="12">
        <v>900</v>
      </c>
      <c r="F487" s="12">
        <v>810</v>
      </c>
      <c r="G487" s="14">
        <v>35</v>
      </c>
      <c r="H487" s="14">
        <v>64</v>
      </c>
      <c r="I487" s="14">
        <v>67</v>
      </c>
      <c r="J487" s="14">
        <v>33</v>
      </c>
    </row>
    <row r="488" spans="1:10" ht="11" x14ac:dyDescent="0.15">
      <c r="A488" s="21">
        <v>221212</v>
      </c>
      <c r="B488" s="22" t="s">
        <v>518</v>
      </c>
      <c r="C488" s="11" t="e">
        <f>VLOOKUP(B488,#REF!,2,0)</f>
        <v>#REF!</v>
      </c>
      <c r="D488" s="13"/>
      <c r="E488" s="12">
        <v>2400</v>
      </c>
      <c r="F488" s="12">
        <v>2700</v>
      </c>
      <c r="G488" s="14">
        <v>60</v>
      </c>
      <c r="H488" s="14">
        <v>40</v>
      </c>
      <c r="I488" s="14">
        <v>92</v>
      </c>
      <c r="J488" s="14">
        <v>8</v>
      </c>
    </row>
    <row r="489" spans="1:10" ht="11" x14ac:dyDescent="0.15">
      <c r="A489" s="21">
        <v>221213</v>
      </c>
      <c r="B489" s="22" t="s">
        <v>519</v>
      </c>
      <c r="C489" s="11" t="e">
        <f>VLOOKUP(B489,#REF!,2,0)</f>
        <v>#REF!</v>
      </c>
      <c r="D489" s="13"/>
      <c r="E489" s="12">
        <v>9000</v>
      </c>
      <c r="F489" s="12">
        <v>9900</v>
      </c>
      <c r="G489" s="14">
        <v>54</v>
      </c>
      <c r="H489" s="14">
        <v>46</v>
      </c>
      <c r="I489" s="14">
        <v>87</v>
      </c>
      <c r="J489" s="14">
        <v>14</v>
      </c>
    </row>
    <row r="490" spans="1:10" ht="11" x14ac:dyDescent="0.15">
      <c r="A490" s="21">
        <v>221214</v>
      </c>
      <c r="B490" s="22" t="s">
        <v>520</v>
      </c>
      <c r="C490" s="11" t="e">
        <f>VLOOKUP(B490,#REF!,2,0)</f>
        <v>#REF!</v>
      </c>
      <c r="D490" s="13"/>
      <c r="E490" s="12">
        <v>3700</v>
      </c>
      <c r="F490" s="12">
        <v>4200</v>
      </c>
      <c r="G490" s="14">
        <v>46</v>
      </c>
      <c r="H490" s="14">
        <v>54</v>
      </c>
      <c r="I490" s="14">
        <v>85</v>
      </c>
      <c r="J490" s="14">
        <v>15</v>
      </c>
    </row>
    <row r="491" spans="1:10" ht="11" x14ac:dyDescent="0.15">
      <c r="A491" s="21">
        <v>222111</v>
      </c>
      <c r="B491" s="22" t="s">
        <v>521</v>
      </c>
      <c r="C491" s="11" t="e">
        <f>VLOOKUP(B491,#REF!,2,0)</f>
        <v>#REF!</v>
      </c>
      <c r="D491" s="13"/>
      <c r="E491" s="12">
        <v>2200</v>
      </c>
      <c r="F491" s="12">
        <v>2300</v>
      </c>
      <c r="G491" s="14">
        <v>72</v>
      </c>
      <c r="H491" s="14">
        <v>29</v>
      </c>
      <c r="I491" s="14">
        <v>87</v>
      </c>
      <c r="J491" s="14">
        <v>13</v>
      </c>
    </row>
    <row r="492" spans="1:10" ht="11" x14ac:dyDescent="0.15">
      <c r="A492" s="21">
        <v>222112</v>
      </c>
      <c r="B492" s="22" t="s">
        <v>522</v>
      </c>
      <c r="C492" s="11" t="e">
        <f>VLOOKUP(B492,#REF!,2,0)</f>
        <v>#REF!</v>
      </c>
      <c r="D492" s="13"/>
      <c r="E492" s="12">
        <v>8200</v>
      </c>
      <c r="F492" s="12">
        <v>12700</v>
      </c>
      <c r="G492" s="14">
        <v>72</v>
      </c>
      <c r="H492" s="14">
        <v>28</v>
      </c>
      <c r="I492" s="14">
        <v>81</v>
      </c>
      <c r="J492" s="14">
        <v>19</v>
      </c>
    </row>
    <row r="493" spans="1:10" ht="11" x14ac:dyDescent="0.15">
      <c r="A493" s="21">
        <v>222113</v>
      </c>
      <c r="B493" s="22" t="s">
        <v>523</v>
      </c>
      <c r="C493" s="11" t="e">
        <f>VLOOKUP(B493,#REF!,2,0)</f>
        <v>#REF!</v>
      </c>
      <c r="D493" s="13"/>
      <c r="E493" s="12">
        <v>8800</v>
      </c>
      <c r="F493" s="12">
        <v>9200</v>
      </c>
      <c r="G493" s="14">
        <v>57</v>
      </c>
      <c r="H493" s="14">
        <v>43</v>
      </c>
      <c r="I493" s="14">
        <v>85</v>
      </c>
      <c r="J493" s="14">
        <v>15</v>
      </c>
    </row>
    <row r="494" spans="1:10" ht="11" x14ac:dyDescent="0.15">
      <c r="A494" s="21">
        <v>222199</v>
      </c>
      <c r="B494" s="22" t="s">
        <v>524</v>
      </c>
      <c r="C494" s="11" t="e">
        <f>VLOOKUP(B494,#REF!,2,0)</f>
        <v>#REF!</v>
      </c>
      <c r="D494" s="13"/>
      <c r="E494" s="12">
        <v>200</v>
      </c>
      <c r="F494" s="12">
        <v>380</v>
      </c>
      <c r="G494" s="14">
        <v>61</v>
      </c>
      <c r="H494" s="14">
        <v>40</v>
      </c>
      <c r="I494" s="14">
        <v>83</v>
      </c>
      <c r="J494" s="14">
        <v>17</v>
      </c>
    </row>
    <row r="495" spans="1:10" ht="11" x14ac:dyDescent="0.15">
      <c r="A495" s="21">
        <v>222211</v>
      </c>
      <c r="B495" s="22" t="s">
        <v>525</v>
      </c>
      <c r="C495" s="11" t="e">
        <f>VLOOKUP(B495,#REF!,2,0)</f>
        <v>#REF!</v>
      </c>
      <c r="D495" s="13"/>
      <c r="E495" s="12">
        <v>1500</v>
      </c>
      <c r="F495" s="12">
        <v>1300</v>
      </c>
      <c r="G495" s="14">
        <v>74</v>
      </c>
      <c r="H495" s="14">
        <v>26</v>
      </c>
      <c r="I495" s="14">
        <v>84</v>
      </c>
      <c r="J495" s="14">
        <v>17</v>
      </c>
    </row>
    <row r="496" spans="1:10" ht="11" x14ac:dyDescent="0.15">
      <c r="A496" s="21">
        <v>222212</v>
      </c>
      <c r="B496" s="22" t="s">
        <v>526</v>
      </c>
      <c r="C496" s="11" t="e">
        <f>VLOOKUP(B496,#REF!,2,0)</f>
        <v>#REF!</v>
      </c>
      <c r="D496" s="13"/>
      <c r="E496" s="12">
        <v>300</v>
      </c>
      <c r="F496" s="12">
        <v>160</v>
      </c>
      <c r="G496" s="14">
        <v>89</v>
      </c>
      <c r="H496" s="14">
        <v>10</v>
      </c>
      <c r="I496" s="14">
        <v>91</v>
      </c>
      <c r="J496" s="14">
        <v>9</v>
      </c>
    </row>
    <row r="497" spans="1:10" ht="11" x14ac:dyDescent="0.15">
      <c r="A497" s="21">
        <v>222213</v>
      </c>
      <c r="B497" s="22" t="s">
        <v>527</v>
      </c>
      <c r="C497" s="11" t="e">
        <f>VLOOKUP(B497,#REF!,2,0)</f>
        <v>#REF!</v>
      </c>
      <c r="D497" s="13"/>
      <c r="E497" s="12">
        <v>5800</v>
      </c>
      <c r="F497" s="12">
        <v>4300</v>
      </c>
      <c r="G497" s="14">
        <v>85</v>
      </c>
      <c r="H497" s="14">
        <v>15</v>
      </c>
      <c r="I497" s="14">
        <v>84</v>
      </c>
      <c r="J497" s="14">
        <v>17</v>
      </c>
    </row>
    <row r="498" spans="1:10" ht="11" x14ac:dyDescent="0.15">
      <c r="A498" s="21">
        <v>222299</v>
      </c>
      <c r="B498" s="22" t="s">
        <v>528</v>
      </c>
      <c r="C498" s="11" t="e">
        <f>VLOOKUP(B498,#REF!,2,0)</f>
        <v>#REF!</v>
      </c>
      <c r="D498" s="13"/>
      <c r="E498" s="12">
        <v>7400</v>
      </c>
      <c r="F498" s="12">
        <v>10400</v>
      </c>
      <c r="G498" s="14">
        <v>62</v>
      </c>
      <c r="H498" s="14">
        <v>38</v>
      </c>
      <c r="I498" s="14">
        <v>92</v>
      </c>
      <c r="J498" s="14">
        <v>8</v>
      </c>
    </row>
    <row r="499" spans="1:10" ht="11" x14ac:dyDescent="0.15">
      <c r="A499" s="21">
        <v>222311</v>
      </c>
      <c r="B499" s="22" t="s">
        <v>529</v>
      </c>
      <c r="C499" s="11" t="e">
        <f>VLOOKUP(B499,#REF!,2,0)</f>
        <v>#REF!</v>
      </c>
      <c r="D499" s="13"/>
      <c r="E499" s="12">
        <v>24900</v>
      </c>
      <c r="F499" s="12">
        <v>24100</v>
      </c>
      <c r="G499" s="14">
        <v>69</v>
      </c>
      <c r="H499" s="14">
        <v>31</v>
      </c>
      <c r="I499" s="14">
        <v>85</v>
      </c>
      <c r="J499" s="14">
        <v>15</v>
      </c>
    </row>
    <row r="500" spans="1:10" ht="11" x14ac:dyDescent="0.15">
      <c r="A500" s="21">
        <v>222312</v>
      </c>
      <c r="B500" s="22" t="s">
        <v>530</v>
      </c>
      <c r="C500" s="11" t="e">
        <f>VLOOKUP(B500,#REF!,2,0)</f>
        <v>#REF!</v>
      </c>
      <c r="D500" s="13"/>
      <c r="E500" s="12">
        <v>6300</v>
      </c>
      <c r="F500" s="12">
        <v>7100</v>
      </c>
      <c r="G500" s="14">
        <v>71</v>
      </c>
      <c r="H500" s="14">
        <v>30</v>
      </c>
      <c r="I500" s="14">
        <v>79</v>
      </c>
      <c r="J500" s="14">
        <v>21</v>
      </c>
    </row>
    <row r="501" spans="1:10" ht="11" x14ac:dyDescent="0.15">
      <c r="A501" s="21">
        <v>223111</v>
      </c>
      <c r="B501" s="22" t="s">
        <v>531</v>
      </c>
      <c r="C501" s="11" t="e">
        <f>VLOOKUP(B501,#REF!,2,0)</f>
        <v>#REF!</v>
      </c>
      <c r="D501" s="13"/>
      <c r="E501" s="12">
        <v>22100</v>
      </c>
      <c r="F501" s="12">
        <v>24600</v>
      </c>
      <c r="G501" s="14">
        <v>21</v>
      </c>
      <c r="H501" s="14">
        <v>80</v>
      </c>
      <c r="I501" s="14">
        <v>78</v>
      </c>
      <c r="J501" s="14">
        <v>22</v>
      </c>
    </row>
    <row r="502" spans="1:10" ht="11" x14ac:dyDescent="0.15">
      <c r="A502" s="21">
        <v>223112</v>
      </c>
      <c r="B502" s="22" t="s">
        <v>532</v>
      </c>
      <c r="C502" s="11" t="e">
        <f>VLOOKUP(B502,#REF!,2,0)</f>
        <v>#REF!</v>
      </c>
      <c r="D502" s="13"/>
      <c r="E502" s="12">
        <v>26900</v>
      </c>
      <c r="F502" s="12">
        <v>26800</v>
      </c>
      <c r="G502" s="14">
        <v>32</v>
      </c>
      <c r="H502" s="14">
        <v>68</v>
      </c>
      <c r="I502" s="14">
        <v>83</v>
      </c>
      <c r="J502" s="14">
        <v>17</v>
      </c>
    </row>
    <row r="503" spans="1:10" ht="11" x14ac:dyDescent="0.15">
      <c r="A503" s="21">
        <v>223113</v>
      </c>
      <c r="B503" s="22" t="s">
        <v>533</v>
      </c>
      <c r="C503" s="11" t="e">
        <f>VLOOKUP(B503,#REF!,2,0)</f>
        <v>#REF!</v>
      </c>
      <c r="D503" s="13"/>
      <c r="E503" s="12">
        <v>4000</v>
      </c>
      <c r="F503" s="12">
        <v>3500</v>
      </c>
      <c r="G503" s="14">
        <v>54</v>
      </c>
      <c r="H503" s="14">
        <v>45</v>
      </c>
      <c r="I503" s="14">
        <v>84</v>
      </c>
      <c r="J503" s="14">
        <v>16</v>
      </c>
    </row>
    <row r="504" spans="1:10" ht="11" x14ac:dyDescent="0.15">
      <c r="A504" s="21">
        <v>224111</v>
      </c>
      <c r="B504" s="22" t="s">
        <v>534</v>
      </c>
      <c r="C504" s="11" t="e">
        <f>VLOOKUP(B504,#REF!,2,0)</f>
        <v>#REF!</v>
      </c>
      <c r="D504" s="13"/>
      <c r="E504" s="12">
        <v>1400</v>
      </c>
      <c r="F504" s="12">
        <v>1800</v>
      </c>
      <c r="G504" s="14">
        <v>66</v>
      </c>
      <c r="H504" s="14">
        <v>34</v>
      </c>
      <c r="I504" s="14">
        <v>88</v>
      </c>
      <c r="J504" s="14">
        <v>12</v>
      </c>
    </row>
    <row r="505" spans="1:10" ht="11" x14ac:dyDescent="0.15">
      <c r="A505" s="21">
        <v>224112</v>
      </c>
      <c r="B505" s="22" t="s">
        <v>535</v>
      </c>
      <c r="C505" s="11" t="e">
        <f>VLOOKUP(B505,#REF!,2,0)</f>
        <v>#REF!</v>
      </c>
      <c r="D505" s="13"/>
      <c r="E505" s="12">
        <v>300</v>
      </c>
      <c r="F505" s="12">
        <v>560</v>
      </c>
      <c r="G505" s="14">
        <v>76</v>
      </c>
      <c r="H505" s="14">
        <v>23</v>
      </c>
      <c r="I505" s="14">
        <v>86</v>
      </c>
      <c r="J505" s="14">
        <v>15</v>
      </c>
    </row>
    <row r="506" spans="1:10" ht="11" x14ac:dyDescent="0.15">
      <c r="A506" s="21">
        <v>224113</v>
      </c>
      <c r="B506" s="22" t="s">
        <v>536</v>
      </c>
      <c r="C506" s="11" t="e">
        <f>VLOOKUP(B506,#REF!,2,0)</f>
        <v>#REF!</v>
      </c>
      <c r="D506" s="13"/>
      <c r="E506" s="12">
        <v>2900</v>
      </c>
      <c r="F506" s="12">
        <v>3300</v>
      </c>
      <c r="G506" s="14">
        <v>48</v>
      </c>
      <c r="H506" s="14">
        <v>52</v>
      </c>
      <c r="I506" s="14">
        <v>72</v>
      </c>
      <c r="J506" s="14">
        <v>28</v>
      </c>
    </row>
    <row r="507" spans="1:10" ht="11" x14ac:dyDescent="0.15">
      <c r="A507" s="21">
        <v>224211</v>
      </c>
      <c r="B507" s="22" t="s">
        <v>537</v>
      </c>
      <c r="C507" s="11" t="e">
        <f>VLOOKUP(B507,#REF!,2,0)</f>
        <v>#REF!</v>
      </c>
      <c r="D507" s="13"/>
      <c r="E507" s="12">
        <v>1000</v>
      </c>
      <c r="F507" s="12">
        <v>960</v>
      </c>
      <c r="G507" s="14">
        <v>33</v>
      </c>
      <c r="H507" s="14">
        <v>67</v>
      </c>
      <c r="I507" s="14">
        <v>50</v>
      </c>
      <c r="J507" s="14">
        <v>50</v>
      </c>
    </row>
    <row r="508" spans="1:10" ht="11" x14ac:dyDescent="0.15">
      <c r="A508" s="21">
        <v>224212</v>
      </c>
      <c r="B508" s="22" t="s">
        <v>538</v>
      </c>
      <c r="C508" s="11" t="e">
        <f>VLOOKUP(B508,#REF!,2,0)</f>
        <v>#REF!</v>
      </c>
      <c r="D508" s="13"/>
      <c r="E508" s="12">
        <v>1100</v>
      </c>
      <c r="F508" s="12">
        <v>1100</v>
      </c>
      <c r="G508" s="14">
        <v>33</v>
      </c>
      <c r="H508" s="14">
        <v>68</v>
      </c>
      <c r="I508" s="14">
        <v>67</v>
      </c>
      <c r="J508" s="14">
        <v>33</v>
      </c>
    </row>
    <row r="509" spans="1:10" ht="11" x14ac:dyDescent="0.15">
      <c r="A509" s="21">
        <v>224213</v>
      </c>
      <c r="B509" s="22" t="s">
        <v>539</v>
      </c>
      <c r="C509" s="11" t="e">
        <f>VLOOKUP(B509,#REF!,2,0)</f>
        <v>#REF!</v>
      </c>
      <c r="D509" s="13"/>
      <c r="E509" s="12">
        <v>1500</v>
      </c>
      <c r="F509" s="12">
        <v>1600</v>
      </c>
      <c r="G509" s="14">
        <v>17</v>
      </c>
      <c r="H509" s="14">
        <v>83</v>
      </c>
      <c r="I509" s="14">
        <v>69</v>
      </c>
      <c r="J509" s="14">
        <v>31</v>
      </c>
    </row>
    <row r="510" spans="1:10" ht="11" x14ac:dyDescent="0.15">
      <c r="A510" s="21">
        <v>224214</v>
      </c>
      <c r="B510" s="22" t="s">
        <v>540</v>
      </c>
      <c r="C510" s="11" t="e">
        <f>VLOOKUP(B510,#REF!,2,0)</f>
        <v>#REF!</v>
      </c>
      <c r="D510" s="13"/>
      <c r="E510" s="12">
        <v>2200</v>
      </c>
      <c r="F510" s="12">
        <v>2000</v>
      </c>
      <c r="G510" s="14">
        <v>36</v>
      </c>
      <c r="H510" s="14">
        <v>65</v>
      </c>
      <c r="I510" s="14">
        <v>79</v>
      </c>
      <c r="J510" s="14">
        <v>21</v>
      </c>
    </row>
    <row r="511" spans="1:10" ht="11" x14ac:dyDescent="0.15">
      <c r="A511" s="21">
        <v>224411</v>
      </c>
      <c r="B511" s="22" t="s">
        <v>541</v>
      </c>
      <c r="C511" s="11" t="e">
        <f>VLOOKUP(B511,#REF!,2,0)</f>
        <v>#REF!</v>
      </c>
      <c r="D511" s="13"/>
      <c r="E511" s="12">
        <v>1800</v>
      </c>
      <c r="F511" s="12">
        <v>2800</v>
      </c>
      <c r="G511" s="14">
        <v>50</v>
      </c>
      <c r="H511" s="14">
        <v>50</v>
      </c>
      <c r="I511" s="14">
        <v>85</v>
      </c>
      <c r="J511" s="14">
        <v>15</v>
      </c>
    </row>
    <row r="512" spans="1:10" ht="11" x14ac:dyDescent="0.15">
      <c r="A512" s="21">
        <v>224412</v>
      </c>
      <c r="B512" s="22" t="s">
        <v>542</v>
      </c>
      <c r="C512" s="11" t="e">
        <f>VLOOKUP(B512,#REF!,2,0)</f>
        <v>#REF!</v>
      </c>
      <c r="D512" s="13"/>
      <c r="E512" s="12">
        <v>13900</v>
      </c>
      <c r="F512" s="12">
        <v>13300</v>
      </c>
      <c r="G512" s="14">
        <v>35</v>
      </c>
      <c r="H512" s="14">
        <v>65</v>
      </c>
      <c r="I512" s="14">
        <v>79</v>
      </c>
      <c r="J512" s="14">
        <v>22</v>
      </c>
    </row>
    <row r="513" spans="1:10" ht="11" x14ac:dyDescent="0.15">
      <c r="A513" s="21">
        <v>224511</v>
      </c>
      <c r="B513" s="22" t="s">
        <v>543</v>
      </c>
      <c r="C513" s="11" t="e">
        <f>VLOOKUP(B513,#REF!,2,0)</f>
        <v>#REF!</v>
      </c>
      <c r="D513" s="13"/>
      <c r="E513" s="12">
        <v>5800</v>
      </c>
      <c r="F513" s="12">
        <v>7100</v>
      </c>
      <c r="G513" s="14">
        <v>73</v>
      </c>
      <c r="H513" s="14">
        <v>28</v>
      </c>
      <c r="I513" s="14">
        <v>82</v>
      </c>
      <c r="J513" s="14">
        <v>18</v>
      </c>
    </row>
    <row r="514" spans="1:10" ht="11" x14ac:dyDescent="0.15">
      <c r="A514" s="21">
        <v>224512</v>
      </c>
      <c r="B514" s="22" t="s">
        <v>544</v>
      </c>
      <c r="C514" s="11" t="e">
        <f>VLOOKUP(B514,#REF!,2,0)</f>
        <v>#REF!</v>
      </c>
      <c r="D514" s="13"/>
      <c r="E514" s="12">
        <v>4900</v>
      </c>
      <c r="F514" s="12">
        <v>5200</v>
      </c>
      <c r="G514" s="14">
        <v>78</v>
      </c>
      <c r="H514" s="14">
        <v>22</v>
      </c>
      <c r="I514" s="14">
        <v>85</v>
      </c>
      <c r="J514" s="14">
        <v>15</v>
      </c>
    </row>
    <row r="515" spans="1:10" ht="11" x14ac:dyDescent="0.15">
      <c r="A515" s="21">
        <v>224711</v>
      </c>
      <c r="B515" s="22" t="s">
        <v>545</v>
      </c>
      <c r="C515" s="11" t="e">
        <f>VLOOKUP(B515,#REF!,2,0)</f>
        <v>#REF!</v>
      </c>
      <c r="D515" s="13"/>
      <c r="E515" s="12">
        <v>40900</v>
      </c>
      <c r="F515" s="12">
        <v>55500</v>
      </c>
      <c r="G515" s="14">
        <v>61</v>
      </c>
      <c r="H515" s="14">
        <v>39</v>
      </c>
      <c r="I515" s="14">
        <v>79</v>
      </c>
      <c r="J515" s="14">
        <v>21</v>
      </c>
    </row>
    <row r="516" spans="1:10" ht="11" x14ac:dyDescent="0.15">
      <c r="A516" s="21">
        <v>224712</v>
      </c>
      <c r="B516" s="22" t="s">
        <v>546</v>
      </c>
      <c r="C516" s="11" t="e">
        <f>VLOOKUP(B516,#REF!,2,0)</f>
        <v>#REF!</v>
      </c>
      <c r="D516" s="13"/>
      <c r="E516" s="12">
        <v>5600</v>
      </c>
      <c r="F516" s="12">
        <v>7000</v>
      </c>
      <c r="G516" s="14">
        <v>35</v>
      </c>
      <c r="H516" s="14">
        <v>65</v>
      </c>
      <c r="I516" s="14">
        <v>83</v>
      </c>
      <c r="J516" s="14">
        <v>17</v>
      </c>
    </row>
    <row r="517" spans="1:10" ht="11" x14ac:dyDescent="0.15">
      <c r="A517" s="21">
        <v>224911</v>
      </c>
      <c r="B517" s="22" t="s">
        <v>547</v>
      </c>
      <c r="C517" s="11" t="e">
        <f>VLOOKUP(B517,#REF!,2,0)</f>
        <v>#REF!</v>
      </c>
      <c r="D517" s="13"/>
      <c r="E517" s="12">
        <v>2200</v>
      </c>
      <c r="F517" s="12">
        <v>2100</v>
      </c>
      <c r="G517" s="14">
        <v>40</v>
      </c>
      <c r="H517" s="14">
        <v>60</v>
      </c>
      <c r="I517" s="14">
        <v>72</v>
      </c>
      <c r="J517" s="14">
        <v>28</v>
      </c>
    </row>
    <row r="518" spans="1:10" ht="11" x14ac:dyDescent="0.15">
      <c r="A518" s="21">
        <v>224912</v>
      </c>
      <c r="B518" s="22" t="s">
        <v>548</v>
      </c>
      <c r="C518" s="11" t="e">
        <f>VLOOKUP(B518,#REF!,2,0)</f>
        <v>#REF!</v>
      </c>
      <c r="D518" s="13"/>
      <c r="E518" s="12">
        <v>3600</v>
      </c>
      <c r="F518" s="12">
        <v>4200</v>
      </c>
      <c r="G518" s="14">
        <v>31</v>
      </c>
      <c r="H518" s="14">
        <v>69</v>
      </c>
      <c r="I518" s="14">
        <v>73</v>
      </c>
      <c r="J518" s="14">
        <v>27</v>
      </c>
    </row>
    <row r="519" spans="1:10" ht="11" x14ac:dyDescent="0.15">
      <c r="A519" s="21">
        <v>224913</v>
      </c>
      <c r="B519" s="22" t="s">
        <v>549</v>
      </c>
      <c r="C519" s="11" t="e">
        <f>VLOOKUP(B519,#REF!,2,0)</f>
        <v>#REF!</v>
      </c>
      <c r="D519" s="13"/>
      <c r="E519" s="12">
        <v>1500</v>
      </c>
      <c r="F519" s="12">
        <v>2300</v>
      </c>
      <c r="G519" s="14">
        <v>46</v>
      </c>
      <c r="H519" s="14">
        <v>54</v>
      </c>
      <c r="I519" s="14">
        <v>70</v>
      </c>
      <c r="J519" s="14">
        <v>31</v>
      </c>
    </row>
    <row r="520" spans="1:10" ht="11" x14ac:dyDescent="0.15">
      <c r="A520" s="21">
        <v>224914</v>
      </c>
      <c r="B520" s="22" t="s">
        <v>550</v>
      </c>
      <c r="C520" s="11" t="e">
        <f>VLOOKUP(B520,#REF!,2,0)</f>
        <v>#REF!</v>
      </c>
      <c r="D520" s="13"/>
      <c r="E520" s="12">
        <v>400</v>
      </c>
      <c r="F520" s="12">
        <v>390</v>
      </c>
      <c r="G520" s="14">
        <v>66</v>
      </c>
      <c r="H520" s="14">
        <v>35</v>
      </c>
      <c r="I520" s="14">
        <v>85</v>
      </c>
      <c r="J520" s="14">
        <v>15</v>
      </c>
    </row>
    <row r="521" spans="1:10" ht="11" x14ac:dyDescent="0.15">
      <c r="A521" s="21">
        <v>224999</v>
      </c>
      <c r="B521" s="22" t="s">
        <v>551</v>
      </c>
      <c r="C521" s="11" t="e">
        <f>VLOOKUP(B521,#REF!,2,0)</f>
        <v>#REF!</v>
      </c>
      <c r="D521" s="13"/>
      <c r="E521" s="12">
        <v>9300</v>
      </c>
      <c r="F521" s="12">
        <v>11000</v>
      </c>
      <c r="G521" s="14">
        <v>49</v>
      </c>
      <c r="H521" s="14">
        <v>51</v>
      </c>
      <c r="I521" s="14">
        <v>82</v>
      </c>
      <c r="J521" s="14">
        <v>18</v>
      </c>
    </row>
    <row r="522" spans="1:10" ht="11" x14ac:dyDescent="0.15">
      <c r="A522" s="21">
        <v>225111</v>
      </c>
      <c r="B522" s="22" t="s">
        <v>552</v>
      </c>
      <c r="C522" s="11" t="e">
        <f>VLOOKUP(B522,#REF!,2,0)</f>
        <v>#REF!</v>
      </c>
      <c r="D522" s="13"/>
      <c r="E522" s="12">
        <v>4700</v>
      </c>
      <c r="F522" s="12">
        <v>5800</v>
      </c>
      <c r="G522" s="14">
        <v>44</v>
      </c>
      <c r="H522" s="14">
        <v>56</v>
      </c>
      <c r="I522" s="14">
        <v>88</v>
      </c>
      <c r="J522" s="14">
        <v>12</v>
      </c>
    </row>
    <row r="523" spans="1:10" ht="11" x14ac:dyDescent="0.15">
      <c r="A523" s="21">
        <v>225112</v>
      </c>
      <c r="B523" s="22" t="s">
        <v>553</v>
      </c>
      <c r="C523" s="11" t="e">
        <f>VLOOKUP(B523,#REF!,2,0)</f>
        <v>#REF!</v>
      </c>
      <c r="D523" s="13"/>
      <c r="E523" s="12">
        <v>3200</v>
      </c>
      <c r="F523" s="12">
        <v>3100</v>
      </c>
      <c r="G523" s="14">
        <v>41</v>
      </c>
      <c r="H523" s="14">
        <v>59</v>
      </c>
      <c r="I523" s="14">
        <v>71</v>
      </c>
      <c r="J523" s="14">
        <v>29</v>
      </c>
    </row>
    <row r="524" spans="1:10" ht="11" x14ac:dyDescent="0.15">
      <c r="A524" s="21">
        <v>225113</v>
      </c>
      <c r="B524" s="22" t="s">
        <v>554</v>
      </c>
      <c r="C524" s="11" t="e">
        <f>VLOOKUP(B524,#REF!,2,0)</f>
        <v>#REF!</v>
      </c>
      <c r="D524" s="13"/>
      <c r="E524" s="12">
        <v>37100</v>
      </c>
      <c r="F524" s="12">
        <v>51400</v>
      </c>
      <c r="G524" s="14">
        <v>39</v>
      </c>
      <c r="H524" s="14">
        <v>61</v>
      </c>
      <c r="I524" s="14">
        <v>77</v>
      </c>
      <c r="J524" s="14">
        <v>23</v>
      </c>
    </row>
    <row r="525" spans="1:10" ht="11" x14ac:dyDescent="0.15">
      <c r="A525" s="21">
        <v>225211</v>
      </c>
      <c r="B525" s="22" t="s">
        <v>555</v>
      </c>
      <c r="C525" s="11" t="e">
        <f>VLOOKUP(B525,#REF!,2,0)</f>
        <v>#REF!</v>
      </c>
      <c r="D525" s="13"/>
      <c r="E525" s="12">
        <v>3900</v>
      </c>
      <c r="F525" s="12">
        <v>4200</v>
      </c>
      <c r="G525" s="14">
        <v>70</v>
      </c>
      <c r="H525" s="14">
        <v>31</v>
      </c>
      <c r="I525" s="14">
        <v>94</v>
      </c>
      <c r="J525" s="14">
        <v>6</v>
      </c>
    </row>
    <row r="526" spans="1:10" ht="11" x14ac:dyDescent="0.15">
      <c r="A526" s="21">
        <v>225212</v>
      </c>
      <c r="B526" s="22" t="s">
        <v>556</v>
      </c>
      <c r="C526" s="11" t="e">
        <f>VLOOKUP(B526,#REF!,2,0)</f>
        <v>#REF!</v>
      </c>
      <c r="D526" s="13"/>
      <c r="E526" s="12">
        <v>2400</v>
      </c>
      <c r="F526" s="12">
        <v>3000</v>
      </c>
      <c r="G526" s="14">
        <v>82</v>
      </c>
      <c r="H526" s="14">
        <v>18</v>
      </c>
      <c r="I526" s="14">
        <v>95</v>
      </c>
      <c r="J526" s="14">
        <v>5</v>
      </c>
    </row>
    <row r="527" spans="1:10" ht="11" x14ac:dyDescent="0.15">
      <c r="A527" s="21">
        <v>225213</v>
      </c>
      <c r="B527" s="22" t="s">
        <v>557</v>
      </c>
      <c r="C527" s="11" t="e">
        <f>VLOOKUP(B527,#REF!,2,0)</f>
        <v>#REF!</v>
      </c>
      <c r="D527" s="13"/>
      <c r="E527" s="12">
        <v>5800</v>
      </c>
      <c r="F527" s="12">
        <v>7400</v>
      </c>
      <c r="G527" s="14">
        <v>77</v>
      </c>
      <c r="H527" s="14">
        <v>24</v>
      </c>
      <c r="I527" s="14">
        <v>90</v>
      </c>
      <c r="J527" s="14">
        <v>10</v>
      </c>
    </row>
    <row r="528" spans="1:10" ht="11" x14ac:dyDescent="0.15">
      <c r="A528" s="21">
        <v>225411</v>
      </c>
      <c r="B528" s="22" t="s">
        <v>558</v>
      </c>
      <c r="C528" s="11" t="e">
        <f>VLOOKUP(B528,#REF!,2,0)</f>
        <v>#REF!</v>
      </c>
      <c r="D528" s="13"/>
      <c r="E528" s="12">
        <v>14600</v>
      </c>
      <c r="F528" s="12">
        <v>17600</v>
      </c>
      <c r="G528" s="14">
        <v>87</v>
      </c>
      <c r="H528" s="14">
        <v>13</v>
      </c>
      <c r="I528" s="14">
        <v>92</v>
      </c>
      <c r="J528" s="14">
        <v>8</v>
      </c>
    </row>
    <row r="529" spans="1:10" ht="11" x14ac:dyDescent="0.15">
      <c r="A529" s="21">
        <v>225412</v>
      </c>
      <c r="B529" s="22" t="s">
        <v>559</v>
      </c>
      <c r="C529" s="11" t="e">
        <f>VLOOKUP(B529,#REF!,2,0)</f>
        <v>#REF!</v>
      </c>
      <c r="D529" s="13"/>
      <c r="E529" s="12">
        <v>8600</v>
      </c>
      <c r="F529" s="12">
        <v>9100</v>
      </c>
      <c r="G529" s="14">
        <v>44</v>
      </c>
      <c r="H529" s="14">
        <v>56</v>
      </c>
      <c r="I529" s="14">
        <v>88</v>
      </c>
      <c r="J529" s="14">
        <v>12</v>
      </c>
    </row>
    <row r="530" spans="1:10" ht="11" x14ac:dyDescent="0.15">
      <c r="A530" s="21">
        <v>225499</v>
      </c>
      <c r="B530" s="22" t="s">
        <v>560</v>
      </c>
      <c r="C530" s="11" t="e">
        <f>VLOOKUP(B530,#REF!,2,0)</f>
        <v>#REF!</v>
      </c>
      <c r="D530" s="13"/>
      <c r="E530" s="12">
        <v>2200</v>
      </c>
      <c r="F530" s="12">
        <v>2400</v>
      </c>
      <c r="G530" s="14">
        <v>71</v>
      </c>
      <c r="H530" s="14">
        <v>30</v>
      </c>
      <c r="I530" s="14">
        <v>89</v>
      </c>
      <c r="J530" s="14">
        <v>11</v>
      </c>
    </row>
    <row r="531" spans="1:10" ht="11" x14ac:dyDescent="0.15">
      <c r="A531" s="21">
        <v>231111</v>
      </c>
      <c r="B531" s="22" t="s">
        <v>561</v>
      </c>
      <c r="C531" s="11" t="e">
        <f>VLOOKUP(B531,#REF!,2,0)</f>
        <v>#REF!</v>
      </c>
      <c r="D531" s="13"/>
      <c r="E531" s="12">
        <v>8100</v>
      </c>
      <c r="F531" s="12">
        <v>8000</v>
      </c>
      <c r="G531" s="14">
        <v>94</v>
      </c>
      <c r="H531" s="14">
        <v>6</v>
      </c>
      <c r="I531" s="14">
        <v>73</v>
      </c>
      <c r="J531" s="14">
        <v>27</v>
      </c>
    </row>
    <row r="532" spans="1:10" ht="11" x14ac:dyDescent="0.15">
      <c r="A532" s="21">
        <v>231112</v>
      </c>
      <c r="B532" s="22" t="s">
        <v>562</v>
      </c>
      <c r="C532" s="11" t="e">
        <f>VLOOKUP(B532,#REF!,2,0)</f>
        <v>#REF!</v>
      </c>
      <c r="D532" s="13"/>
      <c r="E532" s="12">
        <v>1600</v>
      </c>
      <c r="F532" s="12">
        <v>1700</v>
      </c>
      <c r="G532" s="14">
        <v>84</v>
      </c>
      <c r="H532" s="14">
        <v>16</v>
      </c>
      <c r="I532" s="14">
        <v>88</v>
      </c>
      <c r="J532" s="14">
        <v>12</v>
      </c>
    </row>
    <row r="533" spans="1:10" ht="11" x14ac:dyDescent="0.15">
      <c r="A533" s="21">
        <v>231113</v>
      </c>
      <c r="B533" s="22" t="s">
        <v>563</v>
      </c>
      <c r="C533" s="11" t="e">
        <f>VLOOKUP(B533,#REF!,2,0)</f>
        <v>#REF!</v>
      </c>
      <c r="D533" s="13"/>
      <c r="E533" s="12">
        <v>900</v>
      </c>
      <c r="F533" s="12">
        <v>870</v>
      </c>
      <c r="G533" s="14">
        <v>90</v>
      </c>
      <c r="H533" s="14">
        <v>10</v>
      </c>
      <c r="I533" s="14">
        <v>75</v>
      </c>
      <c r="J533" s="14">
        <v>26</v>
      </c>
    </row>
    <row r="534" spans="1:10" ht="11" x14ac:dyDescent="0.15">
      <c r="A534" s="21">
        <v>231114</v>
      </c>
      <c r="B534" s="22" t="s">
        <v>564</v>
      </c>
      <c r="C534" s="11" t="e">
        <f>VLOOKUP(B534,#REF!,2,0)</f>
        <v>#REF!</v>
      </c>
      <c r="D534" s="13"/>
      <c r="E534" s="12">
        <v>1100</v>
      </c>
      <c r="F534" s="12">
        <v>1100</v>
      </c>
      <c r="G534" s="14">
        <v>96</v>
      </c>
      <c r="H534" s="14">
        <v>4</v>
      </c>
      <c r="I534" s="14">
        <v>89</v>
      </c>
      <c r="J534" s="14">
        <v>11</v>
      </c>
    </row>
    <row r="535" spans="1:10" ht="11" x14ac:dyDescent="0.15">
      <c r="A535" s="21">
        <v>231199</v>
      </c>
      <c r="B535" s="22" t="s">
        <v>565</v>
      </c>
      <c r="C535" s="11" t="e">
        <f>VLOOKUP(B535,#REF!,2,0)</f>
        <v>#REF!</v>
      </c>
      <c r="D535" s="13"/>
      <c r="E535" s="12">
        <v>1100</v>
      </c>
      <c r="F535" s="12">
        <v>1200</v>
      </c>
      <c r="G535" s="14">
        <v>84</v>
      </c>
      <c r="H535" s="14">
        <v>16</v>
      </c>
      <c r="I535" s="14">
        <v>85</v>
      </c>
      <c r="J535" s="14">
        <v>15</v>
      </c>
    </row>
    <row r="536" spans="1:10" ht="11" x14ac:dyDescent="0.15">
      <c r="A536" s="21">
        <v>231211</v>
      </c>
      <c r="B536" s="22" t="s">
        <v>566</v>
      </c>
      <c r="C536" s="11" t="e">
        <f>VLOOKUP(B536,#REF!,2,0)</f>
        <v>#REF!</v>
      </c>
      <c r="D536" s="13"/>
      <c r="E536" s="12">
        <v>600</v>
      </c>
      <c r="F536" s="12">
        <v>610</v>
      </c>
      <c r="G536" s="14">
        <v>98</v>
      </c>
      <c r="H536" s="14">
        <v>2</v>
      </c>
      <c r="I536" s="14">
        <v>72</v>
      </c>
      <c r="J536" s="14">
        <v>28</v>
      </c>
    </row>
    <row r="537" spans="1:10" ht="11" x14ac:dyDescent="0.15">
      <c r="A537" s="21">
        <v>231212</v>
      </c>
      <c r="B537" s="22" t="s">
        <v>567</v>
      </c>
      <c r="C537" s="11" t="e">
        <f>VLOOKUP(B537,#REF!,2,0)</f>
        <v>#REF!</v>
      </c>
      <c r="D537" s="13"/>
      <c r="E537" s="12">
        <v>2000</v>
      </c>
      <c r="F537" s="12">
        <v>1900</v>
      </c>
      <c r="G537" s="14">
        <v>98</v>
      </c>
      <c r="H537" s="14">
        <v>2</v>
      </c>
      <c r="I537" s="14">
        <v>93</v>
      </c>
      <c r="J537" s="14">
        <v>7</v>
      </c>
    </row>
    <row r="538" spans="1:10" ht="11" x14ac:dyDescent="0.15">
      <c r="A538" s="21">
        <v>231213</v>
      </c>
      <c r="B538" s="22" t="s">
        <v>568</v>
      </c>
      <c r="C538" s="11" t="e">
        <f>VLOOKUP(B538,#REF!,2,0)</f>
        <v>#REF!</v>
      </c>
      <c r="D538" s="13"/>
      <c r="E538" s="12">
        <v>3600</v>
      </c>
      <c r="F538" s="12">
        <v>3600</v>
      </c>
      <c r="G538" s="14">
        <v>96</v>
      </c>
      <c r="H538" s="14">
        <v>4</v>
      </c>
      <c r="I538" s="14">
        <v>80</v>
      </c>
      <c r="J538" s="14">
        <v>21</v>
      </c>
    </row>
    <row r="539" spans="1:10" ht="11" x14ac:dyDescent="0.15">
      <c r="A539" s="21">
        <v>231214</v>
      </c>
      <c r="B539" s="22" t="s">
        <v>569</v>
      </c>
      <c r="C539" s="11" t="e">
        <f>VLOOKUP(B539,#REF!,2,0)</f>
        <v>#REF!</v>
      </c>
      <c r="D539" s="13"/>
      <c r="E539" s="12">
        <v>800</v>
      </c>
      <c r="F539" s="12">
        <v>620</v>
      </c>
      <c r="G539" s="14">
        <v>91</v>
      </c>
      <c r="H539" s="14">
        <v>9</v>
      </c>
      <c r="I539" s="14">
        <v>93</v>
      </c>
      <c r="J539" s="14">
        <v>7</v>
      </c>
    </row>
    <row r="540" spans="1:10" ht="11" x14ac:dyDescent="0.15">
      <c r="A540" s="21">
        <v>231215</v>
      </c>
      <c r="B540" s="22" t="s">
        <v>570</v>
      </c>
      <c r="C540" s="11" t="e">
        <f>VLOOKUP(B540,#REF!,2,0)</f>
        <v>#REF!</v>
      </c>
      <c r="D540" s="13"/>
      <c r="E540" s="12">
        <v>400</v>
      </c>
      <c r="F540" s="12">
        <v>460</v>
      </c>
      <c r="G540" s="14">
        <v>99</v>
      </c>
      <c r="H540" s="14">
        <v>2</v>
      </c>
      <c r="I540" s="14">
        <v>82</v>
      </c>
      <c r="J540" s="14">
        <v>18</v>
      </c>
    </row>
    <row r="541" spans="1:10" ht="11" x14ac:dyDescent="0.15">
      <c r="A541" s="21">
        <v>231299</v>
      </c>
      <c r="B541" s="22" t="s">
        <v>571</v>
      </c>
      <c r="C541" s="11" t="e">
        <f>VLOOKUP(B541,#REF!,2,0)</f>
        <v>#REF!</v>
      </c>
      <c r="D541" s="13"/>
      <c r="E541" s="12">
        <v>500</v>
      </c>
      <c r="F541" s="12">
        <v>500</v>
      </c>
      <c r="G541" s="14">
        <v>82</v>
      </c>
      <c r="H541" s="14">
        <v>19</v>
      </c>
      <c r="I541" s="14">
        <v>91</v>
      </c>
      <c r="J541" s="14">
        <v>9</v>
      </c>
    </row>
    <row r="542" spans="1:10" ht="11" x14ac:dyDescent="0.15">
      <c r="A542" s="21">
        <v>232111</v>
      </c>
      <c r="B542" s="22" t="s">
        <v>572</v>
      </c>
      <c r="C542" s="11" t="e">
        <f>VLOOKUP(B542,#REF!,2,0)</f>
        <v>#REF!</v>
      </c>
      <c r="D542" s="13"/>
      <c r="E542" s="12">
        <v>15000</v>
      </c>
      <c r="F542" s="12">
        <v>17000</v>
      </c>
      <c r="G542" s="14">
        <v>69</v>
      </c>
      <c r="H542" s="14">
        <v>31</v>
      </c>
      <c r="I542" s="14">
        <v>82</v>
      </c>
      <c r="J542" s="14">
        <v>18</v>
      </c>
    </row>
    <row r="543" spans="1:10" ht="11" x14ac:dyDescent="0.15">
      <c r="A543" s="21">
        <v>232112</v>
      </c>
      <c r="B543" s="22" t="s">
        <v>573</v>
      </c>
      <c r="C543" s="11" t="e">
        <f>VLOOKUP(B543,#REF!,2,0)</f>
        <v>#REF!</v>
      </c>
      <c r="D543" s="13"/>
      <c r="E543" s="12">
        <v>2900</v>
      </c>
      <c r="F543" s="12">
        <v>3000</v>
      </c>
      <c r="G543" s="14">
        <v>53</v>
      </c>
      <c r="H543" s="14">
        <v>47</v>
      </c>
      <c r="I543" s="14">
        <v>73</v>
      </c>
      <c r="J543" s="14">
        <v>28</v>
      </c>
    </row>
    <row r="544" spans="1:10" ht="11" x14ac:dyDescent="0.15">
      <c r="A544" s="21">
        <v>232212</v>
      </c>
      <c r="B544" s="22" t="s">
        <v>574</v>
      </c>
      <c r="C544" s="11" t="e">
        <f>VLOOKUP(B544,#REF!,2,0)</f>
        <v>#REF!</v>
      </c>
      <c r="D544" s="13"/>
      <c r="E544" s="12">
        <v>8400</v>
      </c>
      <c r="F544" s="12">
        <v>8500</v>
      </c>
      <c r="G544" s="14">
        <v>95</v>
      </c>
      <c r="H544" s="14">
        <v>5</v>
      </c>
      <c r="I544" s="14">
        <v>88</v>
      </c>
      <c r="J544" s="14">
        <v>12</v>
      </c>
    </row>
    <row r="545" spans="1:10" ht="11" x14ac:dyDescent="0.15">
      <c r="A545" s="21">
        <v>232213</v>
      </c>
      <c r="B545" s="22" t="s">
        <v>575</v>
      </c>
      <c r="C545" s="11" t="e">
        <f>VLOOKUP(B545,#REF!,2,0)</f>
        <v>#REF!</v>
      </c>
      <c r="D545" s="13"/>
      <c r="E545" s="12">
        <v>800</v>
      </c>
      <c r="F545" s="12">
        <v>430</v>
      </c>
      <c r="G545" s="14">
        <v>68</v>
      </c>
      <c r="H545" s="14">
        <v>31</v>
      </c>
      <c r="I545" s="14">
        <v>74</v>
      </c>
      <c r="J545" s="14">
        <v>26</v>
      </c>
    </row>
    <row r="546" spans="1:10" ht="11" x14ac:dyDescent="0.15">
      <c r="A546" s="21">
        <v>232214</v>
      </c>
      <c r="B546" s="22" t="s">
        <v>576</v>
      </c>
      <c r="C546" s="11" t="e">
        <f>VLOOKUP(B546,#REF!,2,0)</f>
        <v>#REF!</v>
      </c>
      <c r="D546" s="13"/>
      <c r="E546" s="12">
        <v>2800</v>
      </c>
      <c r="F546" s="12">
        <v>2800</v>
      </c>
      <c r="G546" s="14">
        <v>67</v>
      </c>
      <c r="H546" s="14">
        <v>34</v>
      </c>
      <c r="I546" s="14">
        <v>85</v>
      </c>
      <c r="J546" s="14">
        <v>16</v>
      </c>
    </row>
    <row r="547" spans="1:10" ht="11" x14ac:dyDescent="0.15">
      <c r="A547" s="21">
        <v>232311</v>
      </c>
      <c r="B547" s="22" t="s">
        <v>577</v>
      </c>
      <c r="C547" s="11" t="e">
        <f>VLOOKUP(B547,#REF!,2,0)</f>
        <v>#REF!</v>
      </c>
      <c r="D547" s="13"/>
      <c r="E547" s="12">
        <v>3400</v>
      </c>
      <c r="F547" s="12">
        <v>3500</v>
      </c>
      <c r="G547" s="14">
        <v>14</v>
      </c>
      <c r="H547" s="14">
        <v>86</v>
      </c>
      <c r="I547" s="14">
        <v>72</v>
      </c>
      <c r="J547" s="14">
        <v>29</v>
      </c>
    </row>
    <row r="548" spans="1:10" ht="11" x14ac:dyDescent="0.15">
      <c r="A548" s="21">
        <v>232312</v>
      </c>
      <c r="B548" s="22" t="s">
        <v>578</v>
      </c>
      <c r="C548" s="11" t="e">
        <f>VLOOKUP(B548,#REF!,2,0)</f>
        <v>#REF!</v>
      </c>
      <c r="D548" s="13"/>
      <c r="E548" s="12">
        <v>2900</v>
      </c>
      <c r="F548" s="12">
        <v>3400</v>
      </c>
      <c r="G548" s="14">
        <v>65</v>
      </c>
      <c r="H548" s="14">
        <v>35</v>
      </c>
      <c r="I548" s="14">
        <v>80</v>
      </c>
      <c r="J548" s="14">
        <v>20</v>
      </c>
    </row>
    <row r="549" spans="1:10" ht="11" x14ac:dyDescent="0.15">
      <c r="A549" s="21">
        <v>232313</v>
      </c>
      <c r="B549" s="22" t="s">
        <v>579</v>
      </c>
      <c r="C549" s="11" t="e">
        <f>VLOOKUP(B549,#REF!,2,0)</f>
        <v>#REF!</v>
      </c>
      <c r="D549" s="13"/>
      <c r="E549" s="12">
        <v>500</v>
      </c>
      <c r="F549" s="12">
        <v>590</v>
      </c>
      <c r="G549" s="14">
        <v>20</v>
      </c>
      <c r="H549" s="14">
        <v>80</v>
      </c>
      <c r="I549" s="14">
        <v>55</v>
      </c>
      <c r="J549" s="14">
        <v>45</v>
      </c>
    </row>
    <row r="550" spans="1:10" ht="11" x14ac:dyDescent="0.15">
      <c r="A550" s="21">
        <v>232411</v>
      </c>
      <c r="B550" s="22" t="s">
        <v>580</v>
      </c>
      <c r="C550" s="11" t="e">
        <f>VLOOKUP(B550,#REF!,2,0)</f>
        <v>#REF!</v>
      </c>
      <c r="D550" s="13"/>
      <c r="E550" s="12">
        <v>25500</v>
      </c>
      <c r="F550" s="12">
        <v>26100</v>
      </c>
      <c r="G550" s="14">
        <v>45</v>
      </c>
      <c r="H550" s="14">
        <v>55</v>
      </c>
      <c r="I550" s="14">
        <v>68</v>
      </c>
      <c r="J550" s="14">
        <v>32</v>
      </c>
    </row>
    <row r="551" spans="1:10" ht="11" x14ac:dyDescent="0.15">
      <c r="A551" s="21">
        <v>232412</v>
      </c>
      <c r="B551" s="22" t="s">
        <v>581</v>
      </c>
      <c r="C551" s="11" t="e">
        <f>VLOOKUP(B551,#REF!,2,0)</f>
        <v>#REF!</v>
      </c>
      <c r="D551" s="13"/>
      <c r="E551" s="12">
        <v>1800</v>
      </c>
      <c r="F551" s="12">
        <v>2100</v>
      </c>
      <c r="G551" s="14">
        <v>70</v>
      </c>
      <c r="H551" s="14">
        <v>30</v>
      </c>
      <c r="I551" s="14">
        <v>72</v>
      </c>
      <c r="J551" s="14">
        <v>28</v>
      </c>
    </row>
    <row r="552" spans="1:10" ht="11" x14ac:dyDescent="0.15">
      <c r="A552" s="21">
        <v>232413</v>
      </c>
      <c r="B552" s="22" t="s">
        <v>582</v>
      </c>
      <c r="C552" s="11" t="e">
        <f>VLOOKUP(B552,#REF!,2,0)</f>
        <v>#REF!</v>
      </c>
      <c r="D552" s="13"/>
      <c r="E552" s="12">
        <v>2400</v>
      </c>
      <c r="F552" s="12">
        <v>2800</v>
      </c>
      <c r="G552" s="14">
        <v>52</v>
      </c>
      <c r="H552" s="14">
        <v>48</v>
      </c>
      <c r="I552" s="14">
        <v>81</v>
      </c>
      <c r="J552" s="14">
        <v>20</v>
      </c>
    </row>
    <row r="553" spans="1:10" ht="11" x14ac:dyDescent="0.15">
      <c r="A553" s="21">
        <v>232414</v>
      </c>
      <c r="B553" s="22" t="s">
        <v>583</v>
      </c>
      <c r="C553" s="11" t="e">
        <f>VLOOKUP(B553,#REF!,2,0)</f>
        <v>#REF!</v>
      </c>
      <c r="D553" s="13"/>
      <c r="E553" s="12">
        <v>5000</v>
      </c>
      <c r="F553" s="12">
        <v>4900</v>
      </c>
      <c r="G553" s="14">
        <v>62</v>
      </c>
      <c r="H553" s="14">
        <v>38</v>
      </c>
      <c r="I553" s="14">
        <v>70</v>
      </c>
      <c r="J553" s="14">
        <v>30</v>
      </c>
    </row>
    <row r="554" spans="1:10" ht="11" x14ac:dyDescent="0.15">
      <c r="A554" s="21">
        <v>233111</v>
      </c>
      <c r="B554" s="22" t="s">
        <v>584</v>
      </c>
      <c r="C554" s="11" t="e">
        <f>VLOOKUP(B554,#REF!,2,0)</f>
        <v>#REF!</v>
      </c>
      <c r="D554" s="13"/>
      <c r="E554" s="12">
        <v>1800</v>
      </c>
      <c r="F554" s="12">
        <v>2400</v>
      </c>
      <c r="G554" s="14">
        <v>80</v>
      </c>
      <c r="H554" s="14">
        <v>20</v>
      </c>
      <c r="I554" s="14">
        <v>89</v>
      </c>
      <c r="J554" s="14">
        <v>11</v>
      </c>
    </row>
    <row r="555" spans="1:10" ht="11" x14ac:dyDescent="0.15">
      <c r="A555" s="21">
        <v>233112</v>
      </c>
      <c r="B555" s="22" t="s">
        <v>585</v>
      </c>
      <c r="C555" s="11" t="e">
        <f>VLOOKUP(B555,#REF!,2,0)</f>
        <v>#REF!</v>
      </c>
      <c r="D555" s="13"/>
      <c r="E555" s="12">
        <v>500</v>
      </c>
      <c r="F555" s="12">
        <v>520</v>
      </c>
      <c r="G555" s="14">
        <v>82</v>
      </c>
      <c r="H555" s="14">
        <v>17</v>
      </c>
      <c r="I555" s="14">
        <v>84</v>
      </c>
      <c r="J555" s="14">
        <v>16</v>
      </c>
    </row>
    <row r="556" spans="1:10" ht="11" x14ac:dyDescent="0.15">
      <c r="A556" s="21">
        <v>233211</v>
      </c>
      <c r="B556" s="22" t="s">
        <v>586</v>
      </c>
      <c r="C556" s="11" t="e">
        <f>VLOOKUP(B556,#REF!,2,0)</f>
        <v>#REF!</v>
      </c>
      <c r="D556" s="13"/>
      <c r="E556" s="12">
        <v>19600</v>
      </c>
      <c r="F556" s="12">
        <v>21300</v>
      </c>
      <c r="G556" s="14">
        <v>88</v>
      </c>
      <c r="H556" s="14">
        <v>12</v>
      </c>
      <c r="I556" s="14">
        <v>91</v>
      </c>
      <c r="J556" s="14">
        <v>9</v>
      </c>
    </row>
    <row r="557" spans="1:10" ht="11" x14ac:dyDescent="0.15">
      <c r="A557" s="21">
        <v>233212</v>
      </c>
      <c r="B557" s="22" t="s">
        <v>587</v>
      </c>
      <c r="C557" s="11" t="e">
        <f>VLOOKUP(B557,#REF!,2,0)</f>
        <v>#REF!</v>
      </c>
      <c r="D557" s="13"/>
      <c r="E557" s="12">
        <v>1300</v>
      </c>
      <c r="F557" s="12">
        <v>1500</v>
      </c>
      <c r="G557" s="14">
        <v>87</v>
      </c>
      <c r="H557" s="14">
        <v>14</v>
      </c>
      <c r="I557" s="14">
        <v>90</v>
      </c>
      <c r="J557" s="14">
        <v>10</v>
      </c>
    </row>
    <row r="558" spans="1:10" ht="11" x14ac:dyDescent="0.15">
      <c r="A558" s="21">
        <v>233213</v>
      </c>
      <c r="B558" s="22" t="s">
        <v>588</v>
      </c>
      <c r="C558" s="11" t="e">
        <f>VLOOKUP(B558,#REF!,2,0)</f>
        <v>#REF!</v>
      </c>
      <c r="D558" s="13"/>
      <c r="E558" s="12">
        <v>2700</v>
      </c>
      <c r="F558" s="12">
        <v>2800</v>
      </c>
      <c r="G558" s="14">
        <v>82</v>
      </c>
      <c r="H558" s="14">
        <v>18</v>
      </c>
      <c r="I558" s="14">
        <v>87</v>
      </c>
      <c r="J558" s="14">
        <v>13</v>
      </c>
    </row>
    <row r="559" spans="1:10" ht="11" x14ac:dyDescent="0.15">
      <c r="A559" s="21">
        <v>233214</v>
      </c>
      <c r="B559" s="22" t="s">
        <v>589</v>
      </c>
      <c r="C559" s="11" t="e">
        <f>VLOOKUP(B559,#REF!,2,0)</f>
        <v>#REF!</v>
      </c>
      <c r="D559" s="13"/>
      <c r="E559" s="12">
        <v>4300</v>
      </c>
      <c r="F559" s="12">
        <v>6200</v>
      </c>
      <c r="G559" s="14">
        <v>90</v>
      </c>
      <c r="H559" s="14">
        <v>11</v>
      </c>
      <c r="I559" s="14">
        <v>89</v>
      </c>
      <c r="J559" s="14">
        <v>11</v>
      </c>
    </row>
    <row r="560" spans="1:10" ht="11" x14ac:dyDescent="0.15">
      <c r="A560" s="21">
        <v>233215</v>
      </c>
      <c r="B560" s="22" t="s">
        <v>590</v>
      </c>
      <c r="C560" s="11" t="e">
        <f>VLOOKUP(B560,#REF!,2,0)</f>
        <v>#REF!</v>
      </c>
      <c r="D560" s="13"/>
      <c r="E560" s="12">
        <v>3800</v>
      </c>
      <c r="F560" s="12">
        <v>3900</v>
      </c>
      <c r="G560" s="14">
        <v>85</v>
      </c>
      <c r="H560" s="14">
        <v>15</v>
      </c>
      <c r="I560" s="14">
        <v>89</v>
      </c>
      <c r="J560" s="14">
        <v>11</v>
      </c>
    </row>
    <row r="561" spans="1:10" ht="11" x14ac:dyDescent="0.15">
      <c r="A561" s="21">
        <v>233511</v>
      </c>
      <c r="B561" s="22" t="s">
        <v>591</v>
      </c>
      <c r="C561" s="11" t="e">
        <f>VLOOKUP(B561,#REF!,2,0)</f>
        <v>#REF!</v>
      </c>
      <c r="D561" s="13"/>
      <c r="E561" s="12">
        <v>4500</v>
      </c>
      <c r="F561" s="12">
        <v>3800</v>
      </c>
      <c r="G561" s="14">
        <v>86</v>
      </c>
      <c r="H561" s="14">
        <v>14</v>
      </c>
      <c r="I561" s="14">
        <v>91</v>
      </c>
      <c r="J561" s="14">
        <v>9</v>
      </c>
    </row>
    <row r="562" spans="1:10" ht="11" x14ac:dyDescent="0.15">
      <c r="A562" s="21">
        <v>233512</v>
      </c>
      <c r="B562" s="22" t="s">
        <v>592</v>
      </c>
      <c r="C562" s="11" t="e">
        <f>VLOOKUP(B562,#REF!,2,0)</f>
        <v>#REF!</v>
      </c>
      <c r="D562" s="13"/>
      <c r="E562" s="12">
        <v>10200</v>
      </c>
      <c r="F562" s="12">
        <v>14000</v>
      </c>
      <c r="G562" s="14">
        <v>95</v>
      </c>
      <c r="H562" s="14">
        <v>5</v>
      </c>
      <c r="I562" s="14">
        <v>92</v>
      </c>
      <c r="J562" s="14">
        <v>9</v>
      </c>
    </row>
    <row r="563" spans="1:10" ht="11" x14ac:dyDescent="0.15">
      <c r="A563" s="21">
        <v>233513</v>
      </c>
      <c r="B563" s="22" t="s">
        <v>593</v>
      </c>
      <c r="C563" s="11" t="e">
        <f>VLOOKUP(B563,#REF!,2,0)</f>
        <v>#REF!</v>
      </c>
      <c r="D563" s="13"/>
      <c r="E563" s="12">
        <v>3500</v>
      </c>
      <c r="F563" s="12">
        <v>3300</v>
      </c>
      <c r="G563" s="14">
        <v>92</v>
      </c>
      <c r="H563" s="14">
        <v>9</v>
      </c>
      <c r="I563" s="14">
        <v>93</v>
      </c>
      <c r="J563" s="14">
        <v>7</v>
      </c>
    </row>
    <row r="564" spans="1:10" ht="11" x14ac:dyDescent="0.15">
      <c r="A564" s="21">
        <v>233611</v>
      </c>
      <c r="B564" s="22" t="s">
        <v>594</v>
      </c>
      <c r="C564" s="11" t="e">
        <f>VLOOKUP(B564,#REF!,2,0)</f>
        <v>#REF!</v>
      </c>
      <c r="D564" s="13"/>
      <c r="E564" s="12">
        <v>5500</v>
      </c>
      <c r="F564" s="12">
        <v>3900</v>
      </c>
      <c r="G564" s="14">
        <v>90</v>
      </c>
      <c r="H564" s="14">
        <v>10</v>
      </c>
      <c r="I564" s="14">
        <v>90</v>
      </c>
      <c r="J564" s="14">
        <v>10</v>
      </c>
    </row>
    <row r="565" spans="1:10" ht="11" x14ac:dyDescent="0.15">
      <c r="A565" s="21">
        <v>233612</v>
      </c>
      <c r="B565" s="22" t="s">
        <v>595</v>
      </c>
      <c r="C565" s="11" t="e">
        <f>VLOOKUP(B565,#REF!,2,0)</f>
        <v>#REF!</v>
      </c>
      <c r="D565" s="13"/>
      <c r="E565" s="12">
        <v>3200</v>
      </c>
      <c r="F565" s="12">
        <v>2600</v>
      </c>
      <c r="G565" s="14">
        <v>83</v>
      </c>
      <c r="H565" s="14">
        <v>17</v>
      </c>
      <c r="I565" s="14">
        <v>93</v>
      </c>
      <c r="J565" s="14">
        <v>7</v>
      </c>
    </row>
    <row r="566" spans="1:10" ht="11" x14ac:dyDescent="0.15">
      <c r="A566" s="21">
        <v>233911</v>
      </c>
      <c r="B566" s="22" t="s">
        <v>596</v>
      </c>
      <c r="C566" s="11" t="e">
        <f>VLOOKUP(B566,#REF!,2,0)</f>
        <v>#REF!</v>
      </c>
      <c r="D566" s="13"/>
      <c r="E566" s="12">
        <v>1000</v>
      </c>
      <c r="F566" s="12">
        <v>1200</v>
      </c>
      <c r="G566" s="14">
        <v>92</v>
      </c>
      <c r="H566" s="14">
        <v>8</v>
      </c>
      <c r="I566" s="14">
        <v>93</v>
      </c>
      <c r="J566" s="14">
        <v>7</v>
      </c>
    </row>
    <row r="567" spans="1:10" ht="11" x14ac:dyDescent="0.15">
      <c r="A567" s="21">
        <v>233912</v>
      </c>
      <c r="B567" s="22" t="s">
        <v>597</v>
      </c>
      <c r="C567" s="11" t="e">
        <f>VLOOKUP(B567,#REF!,2,0)</f>
        <v>#REF!</v>
      </c>
      <c r="D567" s="13"/>
      <c r="E567" s="12">
        <v>100</v>
      </c>
      <c r="F567" s="12">
        <v>90</v>
      </c>
      <c r="G567" s="14">
        <v>98</v>
      </c>
      <c r="H567" s="14">
        <v>5</v>
      </c>
      <c r="I567" s="14">
        <v>91</v>
      </c>
      <c r="J567" s="14">
        <v>9</v>
      </c>
    </row>
    <row r="568" spans="1:10" ht="11" x14ac:dyDescent="0.15">
      <c r="A568" s="21">
        <v>233913</v>
      </c>
      <c r="B568" s="22" t="s">
        <v>598</v>
      </c>
      <c r="C568" s="11" t="e">
        <f>VLOOKUP(B568,#REF!,2,0)</f>
        <v>#REF!</v>
      </c>
      <c r="D568" s="13"/>
      <c r="E568" s="12">
        <v>700</v>
      </c>
      <c r="F568" s="12">
        <v>880</v>
      </c>
      <c r="G568" s="14">
        <v>85</v>
      </c>
      <c r="H568" s="14">
        <v>15</v>
      </c>
      <c r="I568" s="14">
        <v>90</v>
      </c>
      <c r="J568" s="14">
        <v>10</v>
      </c>
    </row>
    <row r="569" spans="1:10" ht="11" x14ac:dyDescent="0.15">
      <c r="A569" s="21">
        <v>233914</v>
      </c>
      <c r="B569" s="22" t="s">
        <v>599</v>
      </c>
      <c r="C569" s="11" t="e">
        <f>VLOOKUP(B569,#REF!,2,0)</f>
        <v>#REF!</v>
      </c>
      <c r="D569" s="13"/>
      <c r="E569" s="12">
        <v>200</v>
      </c>
      <c r="F569" s="12">
        <v>150</v>
      </c>
      <c r="G569" s="14">
        <v>93</v>
      </c>
      <c r="H569" s="14">
        <v>7</v>
      </c>
      <c r="I569" s="14">
        <v>90</v>
      </c>
      <c r="J569" s="14">
        <v>10</v>
      </c>
    </row>
    <row r="570" spans="1:10" ht="11" x14ac:dyDescent="0.15">
      <c r="A570" s="21">
        <v>233915</v>
      </c>
      <c r="B570" s="22" t="s">
        <v>600</v>
      </c>
      <c r="C570" s="11" t="e">
        <f>VLOOKUP(B570,#REF!,2,0)</f>
        <v>#REF!</v>
      </c>
      <c r="D570" s="13"/>
      <c r="E570" s="12">
        <v>1300</v>
      </c>
      <c r="F570" s="12">
        <v>1300</v>
      </c>
      <c r="G570" s="14">
        <v>68</v>
      </c>
      <c r="H570" s="14">
        <v>32</v>
      </c>
      <c r="I570" s="14">
        <v>82</v>
      </c>
      <c r="J570" s="14">
        <v>18</v>
      </c>
    </row>
    <row r="571" spans="1:10" ht="11" x14ac:dyDescent="0.15">
      <c r="A571" s="21">
        <v>233916</v>
      </c>
      <c r="B571" s="22" t="s">
        <v>601</v>
      </c>
      <c r="C571" s="11" t="e">
        <f>VLOOKUP(B571,#REF!,2,0)</f>
        <v>#REF!</v>
      </c>
      <c r="D571" s="13"/>
      <c r="E571" s="12">
        <v>300</v>
      </c>
      <c r="F571" s="12">
        <v>320</v>
      </c>
      <c r="G571" s="14">
        <v>91</v>
      </c>
      <c r="H571" s="14">
        <v>8</v>
      </c>
      <c r="I571" s="14">
        <v>92</v>
      </c>
      <c r="J571" s="14">
        <v>8</v>
      </c>
    </row>
    <row r="572" spans="1:10" ht="11" x14ac:dyDescent="0.15">
      <c r="A572" s="21">
        <v>233999</v>
      </c>
      <c r="B572" s="22" t="s">
        <v>602</v>
      </c>
      <c r="C572" s="11" t="e">
        <f>VLOOKUP(B572,#REF!,2,0)</f>
        <v>#REF!</v>
      </c>
      <c r="D572" s="13"/>
      <c r="E572" s="12">
        <v>2300</v>
      </c>
      <c r="F572" s="12">
        <v>2700</v>
      </c>
      <c r="G572" s="14">
        <v>88</v>
      </c>
      <c r="H572" s="14">
        <v>12</v>
      </c>
      <c r="I572" s="14">
        <v>89</v>
      </c>
      <c r="J572" s="14">
        <v>11</v>
      </c>
    </row>
    <row r="573" spans="1:10" ht="11" x14ac:dyDescent="0.15">
      <c r="A573" s="21">
        <v>234111</v>
      </c>
      <c r="B573" s="22" t="s">
        <v>603</v>
      </c>
      <c r="C573" s="11" t="e">
        <f>VLOOKUP(B573,#REF!,2,0)</f>
        <v>#REF!</v>
      </c>
      <c r="D573" s="13"/>
      <c r="E573" s="12">
        <v>1900</v>
      </c>
      <c r="F573" s="12">
        <v>1700</v>
      </c>
      <c r="G573" s="14">
        <v>72</v>
      </c>
      <c r="H573" s="14">
        <v>29</v>
      </c>
      <c r="I573" s="14">
        <v>71</v>
      </c>
      <c r="J573" s="14">
        <v>29</v>
      </c>
    </row>
    <row r="574" spans="1:10" ht="11" x14ac:dyDescent="0.15">
      <c r="A574" s="21">
        <v>234112</v>
      </c>
      <c r="B574" s="22" t="s">
        <v>604</v>
      </c>
      <c r="C574" s="11" t="e">
        <f>VLOOKUP(B574,#REF!,2,0)</f>
        <v>#REF!</v>
      </c>
      <c r="D574" s="13"/>
      <c r="E574" s="12">
        <v>2700</v>
      </c>
      <c r="F574" s="12">
        <v>2700</v>
      </c>
      <c r="G574" s="14">
        <v>72</v>
      </c>
      <c r="H574" s="14">
        <v>28</v>
      </c>
      <c r="I574" s="14">
        <v>87</v>
      </c>
      <c r="J574" s="14">
        <v>13</v>
      </c>
    </row>
    <row r="575" spans="1:10" ht="11" x14ac:dyDescent="0.15">
      <c r="A575" s="21">
        <v>234113</v>
      </c>
      <c r="B575" s="22" t="s">
        <v>605</v>
      </c>
      <c r="C575" s="11" t="e">
        <f>VLOOKUP(B575,#REF!,2,0)</f>
        <v>#REF!</v>
      </c>
      <c r="D575" s="13"/>
      <c r="E575" s="12">
        <v>1200</v>
      </c>
      <c r="F575" s="12">
        <v>980</v>
      </c>
      <c r="G575" s="14">
        <v>85</v>
      </c>
      <c r="H575" s="14">
        <v>15</v>
      </c>
      <c r="I575" s="14">
        <v>84</v>
      </c>
      <c r="J575" s="14">
        <v>16</v>
      </c>
    </row>
    <row r="576" spans="1:10" ht="11" x14ac:dyDescent="0.15">
      <c r="A576" s="21">
        <v>234211</v>
      </c>
      <c r="B576" s="22" t="s">
        <v>606</v>
      </c>
      <c r="C576" s="11" t="e">
        <f>VLOOKUP(B576,#REF!,2,0)</f>
        <v>#REF!</v>
      </c>
      <c r="D576" s="13"/>
      <c r="E576" s="12">
        <v>4500</v>
      </c>
      <c r="F576" s="12">
        <v>3700</v>
      </c>
      <c r="G576" s="14">
        <v>60</v>
      </c>
      <c r="H576" s="14">
        <v>40</v>
      </c>
      <c r="I576" s="14">
        <v>83</v>
      </c>
      <c r="J576" s="14">
        <v>18</v>
      </c>
    </row>
    <row r="577" spans="1:10" ht="11" x14ac:dyDescent="0.15">
      <c r="A577" s="21">
        <v>234212</v>
      </c>
      <c r="B577" s="22" t="s">
        <v>607</v>
      </c>
      <c r="C577" s="11" t="e">
        <f>VLOOKUP(B577,#REF!,2,0)</f>
        <v>#REF!</v>
      </c>
      <c r="D577" s="13"/>
      <c r="E577" s="12">
        <v>1200</v>
      </c>
      <c r="F577" s="12">
        <v>1200</v>
      </c>
      <c r="G577" s="14">
        <v>32</v>
      </c>
      <c r="H577" s="14">
        <v>67</v>
      </c>
      <c r="I577" s="14">
        <v>78</v>
      </c>
      <c r="J577" s="14">
        <v>22</v>
      </c>
    </row>
    <row r="578" spans="1:10" ht="11" x14ac:dyDescent="0.15">
      <c r="A578" s="21">
        <v>234213</v>
      </c>
      <c r="B578" s="22" t="s">
        <v>608</v>
      </c>
      <c r="C578" s="11" t="e">
        <f>VLOOKUP(B578,#REF!,2,0)</f>
        <v>#REF!</v>
      </c>
      <c r="D578" s="13"/>
      <c r="E578" s="12">
        <v>1700</v>
      </c>
      <c r="F578" s="12">
        <v>1700</v>
      </c>
      <c r="G578" s="14">
        <v>81</v>
      </c>
      <c r="H578" s="14">
        <v>20</v>
      </c>
      <c r="I578" s="14">
        <v>85</v>
      </c>
      <c r="J578" s="14">
        <v>15</v>
      </c>
    </row>
    <row r="579" spans="1:10" ht="11" x14ac:dyDescent="0.15">
      <c r="A579" s="21">
        <v>234311</v>
      </c>
      <c r="B579" s="22" t="s">
        <v>609</v>
      </c>
      <c r="C579" s="11" t="e">
        <f>VLOOKUP(B579,#REF!,2,0)</f>
        <v>#REF!</v>
      </c>
      <c r="D579" s="13"/>
      <c r="E579" s="12">
        <v>4600</v>
      </c>
      <c r="F579" s="12">
        <v>4200</v>
      </c>
      <c r="G579" s="14">
        <v>53</v>
      </c>
      <c r="H579" s="14">
        <v>47</v>
      </c>
      <c r="I579" s="14">
        <v>76</v>
      </c>
      <c r="J579" s="14">
        <v>24</v>
      </c>
    </row>
    <row r="580" spans="1:10" ht="11" x14ac:dyDescent="0.15">
      <c r="A580" s="21">
        <v>234312</v>
      </c>
      <c r="B580" s="22" t="s">
        <v>610</v>
      </c>
      <c r="C580" s="11" t="e">
        <f>VLOOKUP(B580,#REF!,2,0)</f>
        <v>#REF!</v>
      </c>
      <c r="D580" s="13"/>
      <c r="E580" s="12">
        <v>3700</v>
      </c>
      <c r="F580" s="12">
        <v>3600</v>
      </c>
      <c r="G580" s="14">
        <v>59</v>
      </c>
      <c r="H580" s="14">
        <v>41</v>
      </c>
      <c r="I580" s="14">
        <v>75</v>
      </c>
      <c r="J580" s="14">
        <v>25</v>
      </c>
    </row>
    <row r="581" spans="1:10" ht="11" x14ac:dyDescent="0.15">
      <c r="A581" s="21">
        <v>234313</v>
      </c>
      <c r="B581" s="22" t="s">
        <v>611</v>
      </c>
      <c r="C581" s="11" t="e">
        <f>VLOOKUP(B581,#REF!,2,0)</f>
        <v>#REF!</v>
      </c>
      <c r="D581" s="13"/>
      <c r="E581" s="12">
        <v>5000</v>
      </c>
      <c r="F581" s="12">
        <v>4200</v>
      </c>
      <c r="G581" s="14">
        <v>56</v>
      </c>
      <c r="H581" s="14">
        <v>44</v>
      </c>
      <c r="I581" s="14">
        <v>75</v>
      </c>
      <c r="J581" s="14">
        <v>25</v>
      </c>
    </row>
    <row r="582" spans="1:10" ht="11" x14ac:dyDescent="0.15">
      <c r="A582" s="21">
        <v>234314</v>
      </c>
      <c r="B582" s="22" t="s">
        <v>612</v>
      </c>
      <c r="C582" s="11" t="e">
        <f>VLOOKUP(B582,#REF!,2,0)</f>
        <v>#REF!</v>
      </c>
      <c r="D582" s="13"/>
      <c r="E582" s="12">
        <v>2700</v>
      </c>
      <c r="F582" s="12">
        <v>2500</v>
      </c>
      <c r="G582" s="14">
        <v>75</v>
      </c>
      <c r="H582" s="14">
        <v>25</v>
      </c>
      <c r="I582" s="14">
        <v>81</v>
      </c>
      <c r="J582" s="14">
        <v>19</v>
      </c>
    </row>
    <row r="583" spans="1:10" ht="11" x14ac:dyDescent="0.15">
      <c r="A583" s="21">
        <v>234399</v>
      </c>
      <c r="B583" s="22" t="s">
        <v>613</v>
      </c>
      <c r="C583" s="11" t="e">
        <f>VLOOKUP(B583,#REF!,2,0)</f>
        <v>#REF!</v>
      </c>
      <c r="D583" s="13"/>
      <c r="E583" s="12">
        <v>1300</v>
      </c>
      <c r="F583" s="12">
        <v>1300</v>
      </c>
      <c r="G583" s="14">
        <v>55</v>
      </c>
      <c r="H583" s="14">
        <v>45</v>
      </c>
      <c r="I583" s="14">
        <v>72</v>
      </c>
      <c r="J583" s="14">
        <v>28</v>
      </c>
    </row>
    <row r="584" spans="1:10" ht="11" x14ac:dyDescent="0.15">
      <c r="A584" s="21">
        <v>234411</v>
      </c>
      <c r="B584" s="22" t="s">
        <v>614</v>
      </c>
      <c r="C584" s="11" t="e">
        <f>VLOOKUP(B584,#REF!,2,0)</f>
        <v>#REF!</v>
      </c>
      <c r="D584" s="13"/>
      <c r="E584" s="12">
        <v>7500</v>
      </c>
      <c r="F584" s="12">
        <v>5100</v>
      </c>
      <c r="G584" s="14">
        <v>75</v>
      </c>
      <c r="H584" s="14">
        <v>25</v>
      </c>
      <c r="I584" s="14">
        <v>83</v>
      </c>
      <c r="J584" s="14">
        <v>17</v>
      </c>
    </row>
    <row r="585" spans="1:10" ht="11" x14ac:dyDescent="0.15">
      <c r="A585" s="21">
        <v>234412</v>
      </c>
      <c r="B585" s="22" t="s">
        <v>615</v>
      </c>
      <c r="C585" s="11" t="e">
        <f>VLOOKUP(B585,#REF!,2,0)</f>
        <v>#REF!</v>
      </c>
      <c r="D585" s="13"/>
      <c r="E585" s="12">
        <v>1400</v>
      </c>
      <c r="F585" s="12">
        <v>1100</v>
      </c>
      <c r="G585" s="14">
        <v>80</v>
      </c>
      <c r="H585" s="14">
        <v>20</v>
      </c>
      <c r="I585" s="14">
        <v>84</v>
      </c>
      <c r="J585" s="14">
        <v>17</v>
      </c>
    </row>
    <row r="586" spans="1:10" ht="11" x14ac:dyDescent="0.15">
      <c r="A586" s="21">
        <v>234413</v>
      </c>
      <c r="B586" s="22" t="s">
        <v>616</v>
      </c>
      <c r="C586" s="11" t="e">
        <f>VLOOKUP(B586,#REF!,2,0)</f>
        <v>#REF!</v>
      </c>
      <c r="D586" s="13"/>
      <c r="E586" s="24" t="s">
        <v>2</v>
      </c>
      <c r="F586" s="12">
        <v>560</v>
      </c>
      <c r="G586" s="14">
        <v>73</v>
      </c>
      <c r="H586" s="14">
        <v>27</v>
      </c>
      <c r="I586" s="14">
        <v>82</v>
      </c>
      <c r="J586" s="14">
        <v>19</v>
      </c>
    </row>
    <row r="587" spans="1:10" ht="11" x14ac:dyDescent="0.15">
      <c r="A587" s="21">
        <v>234511</v>
      </c>
      <c r="B587" s="22" t="s">
        <v>617</v>
      </c>
      <c r="C587" s="11" t="e">
        <f>VLOOKUP(B587,#REF!,2,0)</f>
        <v>#REF!</v>
      </c>
      <c r="D587" s="13"/>
      <c r="E587" s="12">
        <v>300</v>
      </c>
      <c r="F587" s="12">
        <v>290</v>
      </c>
      <c r="G587" s="14">
        <v>51</v>
      </c>
      <c r="H587" s="14">
        <v>49</v>
      </c>
      <c r="I587" s="14">
        <v>78</v>
      </c>
      <c r="J587" s="14">
        <v>22</v>
      </c>
    </row>
    <row r="588" spans="1:10" ht="11" x14ac:dyDescent="0.15">
      <c r="A588" s="21">
        <v>234513</v>
      </c>
      <c r="B588" s="22" t="s">
        <v>618</v>
      </c>
      <c r="C588" s="11" t="e">
        <f>VLOOKUP(B588,#REF!,2,0)</f>
        <v>#REF!</v>
      </c>
      <c r="D588" s="13"/>
      <c r="E588" s="12">
        <v>200</v>
      </c>
      <c r="F588" s="12">
        <v>140</v>
      </c>
      <c r="G588" s="14">
        <v>60</v>
      </c>
      <c r="H588" s="14">
        <v>40</v>
      </c>
      <c r="I588" s="14">
        <v>82</v>
      </c>
      <c r="J588" s="14">
        <v>18</v>
      </c>
    </row>
    <row r="589" spans="1:10" ht="11" x14ac:dyDescent="0.15">
      <c r="A589" s="21">
        <v>234514</v>
      </c>
      <c r="B589" s="22" t="s">
        <v>619</v>
      </c>
      <c r="C589" s="11" t="e">
        <f>VLOOKUP(B589,#REF!,2,0)</f>
        <v>#REF!</v>
      </c>
      <c r="D589" s="13"/>
      <c r="E589" s="12">
        <v>700</v>
      </c>
      <c r="F589" s="12">
        <v>610</v>
      </c>
      <c r="G589" s="14">
        <v>49</v>
      </c>
      <c r="H589" s="14">
        <v>52</v>
      </c>
      <c r="I589" s="14">
        <v>77</v>
      </c>
      <c r="J589" s="14">
        <v>23</v>
      </c>
    </row>
    <row r="590" spans="1:10" ht="11" x14ac:dyDescent="0.15">
      <c r="A590" s="21">
        <v>234515</v>
      </c>
      <c r="B590" s="22" t="s">
        <v>620</v>
      </c>
      <c r="C590" s="11" t="e">
        <f>VLOOKUP(B590,#REF!,2,0)</f>
        <v>#REF!</v>
      </c>
      <c r="D590" s="13"/>
      <c r="E590" s="12">
        <v>900</v>
      </c>
      <c r="F590" s="12">
        <v>650</v>
      </c>
      <c r="G590" s="14">
        <v>56</v>
      </c>
      <c r="H590" s="14">
        <v>44</v>
      </c>
      <c r="I590" s="14">
        <v>76</v>
      </c>
      <c r="J590" s="14">
        <v>24</v>
      </c>
    </row>
    <row r="591" spans="1:10" ht="11" x14ac:dyDescent="0.15">
      <c r="A591" s="21">
        <v>234516</v>
      </c>
      <c r="B591" s="22" t="s">
        <v>621</v>
      </c>
      <c r="C591" s="11" t="e">
        <f>VLOOKUP(B591,#REF!,2,0)</f>
        <v>#REF!</v>
      </c>
      <c r="D591" s="13"/>
      <c r="E591" s="12">
        <v>800</v>
      </c>
      <c r="F591" s="12">
        <v>670</v>
      </c>
      <c r="G591" s="14">
        <v>60</v>
      </c>
      <c r="H591" s="14">
        <v>40</v>
      </c>
      <c r="I591" s="14">
        <v>78</v>
      </c>
      <c r="J591" s="14">
        <v>22</v>
      </c>
    </row>
    <row r="592" spans="1:10" ht="11" x14ac:dyDescent="0.15">
      <c r="A592" s="21">
        <v>234517</v>
      </c>
      <c r="B592" s="22" t="s">
        <v>622</v>
      </c>
      <c r="C592" s="11" t="e">
        <f>VLOOKUP(B592,#REF!,2,0)</f>
        <v>#REF!</v>
      </c>
      <c r="D592" s="13"/>
      <c r="E592" s="12">
        <v>800</v>
      </c>
      <c r="F592" s="12">
        <v>730</v>
      </c>
      <c r="G592" s="14">
        <v>28</v>
      </c>
      <c r="H592" s="14">
        <v>71</v>
      </c>
      <c r="I592" s="14">
        <v>78</v>
      </c>
      <c r="J592" s="14">
        <v>22</v>
      </c>
    </row>
    <row r="593" spans="1:10" ht="11" x14ac:dyDescent="0.15">
      <c r="A593" s="21">
        <v>234518</v>
      </c>
      <c r="B593" s="22" t="s">
        <v>623</v>
      </c>
      <c r="C593" s="11" t="e">
        <f>VLOOKUP(B593,#REF!,2,0)</f>
        <v>#REF!</v>
      </c>
      <c r="D593" s="13"/>
      <c r="E593" s="12">
        <v>800</v>
      </c>
      <c r="F593" s="12">
        <v>710</v>
      </c>
      <c r="G593" s="14">
        <v>57</v>
      </c>
      <c r="H593" s="14">
        <v>43</v>
      </c>
      <c r="I593" s="14">
        <v>72</v>
      </c>
      <c r="J593" s="14">
        <v>28</v>
      </c>
    </row>
    <row r="594" spans="1:10" ht="11" x14ac:dyDescent="0.15">
      <c r="A594" s="21">
        <v>234599</v>
      </c>
      <c r="B594" s="22" t="s">
        <v>624</v>
      </c>
      <c r="C594" s="11" t="e">
        <f>VLOOKUP(B594,#REF!,2,0)</f>
        <v>#REF!</v>
      </c>
      <c r="D594" s="13"/>
      <c r="E594" s="12">
        <v>700</v>
      </c>
      <c r="F594" s="12">
        <v>1000</v>
      </c>
      <c r="G594" s="14">
        <v>37</v>
      </c>
      <c r="H594" s="14">
        <v>63</v>
      </c>
      <c r="I594" s="14">
        <v>70</v>
      </c>
      <c r="J594" s="14">
        <v>30</v>
      </c>
    </row>
    <row r="595" spans="1:10" ht="11" x14ac:dyDescent="0.15">
      <c r="A595" s="21">
        <v>234911</v>
      </c>
      <c r="B595" s="22" t="s">
        <v>625</v>
      </c>
      <c r="C595" s="11" t="e">
        <f>VLOOKUP(B595,#REF!,2,0)</f>
        <v>#REF!</v>
      </c>
      <c r="D595" s="13"/>
      <c r="E595" s="12">
        <v>500</v>
      </c>
      <c r="F595" s="12">
        <v>460</v>
      </c>
      <c r="G595" s="14">
        <v>32</v>
      </c>
      <c r="H595" s="14">
        <v>67</v>
      </c>
      <c r="I595" s="14">
        <v>62</v>
      </c>
      <c r="J595" s="14">
        <v>38</v>
      </c>
    </row>
    <row r="596" spans="1:10" ht="11" x14ac:dyDescent="0.15">
      <c r="A596" s="21">
        <v>234912</v>
      </c>
      <c r="B596" s="22" t="s">
        <v>626</v>
      </c>
      <c r="C596" s="11" t="e">
        <f>VLOOKUP(B596,#REF!,2,0)</f>
        <v>#REF!</v>
      </c>
      <c r="D596" s="13"/>
      <c r="E596" s="12">
        <v>1200</v>
      </c>
      <c r="F596" s="12">
        <v>960</v>
      </c>
      <c r="G596" s="14">
        <v>84</v>
      </c>
      <c r="H596" s="14">
        <v>16</v>
      </c>
      <c r="I596" s="14">
        <v>87</v>
      </c>
      <c r="J596" s="14">
        <v>14</v>
      </c>
    </row>
    <row r="597" spans="1:10" ht="11" x14ac:dyDescent="0.15">
      <c r="A597" s="21">
        <v>234913</v>
      </c>
      <c r="B597" s="22" t="s">
        <v>627</v>
      </c>
      <c r="C597" s="11" t="e">
        <f>VLOOKUP(B597,#REF!,2,0)</f>
        <v>#REF!</v>
      </c>
      <c r="D597" s="13"/>
      <c r="E597" s="12">
        <v>700</v>
      </c>
      <c r="F597" s="12">
        <v>680</v>
      </c>
      <c r="G597" s="14">
        <v>71</v>
      </c>
      <c r="H597" s="14">
        <v>30</v>
      </c>
      <c r="I597" s="14">
        <v>80</v>
      </c>
      <c r="J597" s="14">
        <v>20</v>
      </c>
    </row>
    <row r="598" spans="1:10" ht="11" x14ac:dyDescent="0.15">
      <c r="A598" s="21">
        <v>234914</v>
      </c>
      <c r="B598" s="22" t="s">
        <v>628</v>
      </c>
      <c r="C598" s="11" t="e">
        <f>VLOOKUP(B598,#REF!,2,0)</f>
        <v>#REF!</v>
      </c>
      <c r="D598" s="13"/>
      <c r="E598" s="12">
        <v>1600</v>
      </c>
      <c r="F598" s="12">
        <v>1300</v>
      </c>
      <c r="G598" s="14">
        <v>76</v>
      </c>
      <c r="H598" s="14">
        <v>24</v>
      </c>
      <c r="I598" s="14">
        <v>88</v>
      </c>
      <c r="J598" s="14">
        <v>13</v>
      </c>
    </row>
    <row r="599" spans="1:10" ht="11" x14ac:dyDescent="0.15">
      <c r="A599" s="21">
        <v>234915</v>
      </c>
      <c r="B599" s="22" t="s">
        <v>629</v>
      </c>
      <c r="C599" s="11" t="e">
        <f>VLOOKUP(B599,#REF!,2,0)</f>
        <v>#REF!</v>
      </c>
      <c r="D599" s="13"/>
      <c r="E599" s="24" t="s">
        <v>2</v>
      </c>
      <c r="F599" s="12">
        <v>2600</v>
      </c>
      <c r="G599" s="14">
        <v>48</v>
      </c>
      <c r="H599" s="14">
        <v>52</v>
      </c>
      <c r="I599" s="14">
        <v>66</v>
      </c>
      <c r="J599" s="14">
        <v>34</v>
      </c>
    </row>
    <row r="600" spans="1:10" ht="11" x14ac:dyDescent="0.15">
      <c r="A600" s="21">
        <v>234999</v>
      </c>
      <c r="B600" s="22" t="s">
        <v>630</v>
      </c>
      <c r="C600" s="11" t="e">
        <f>VLOOKUP(B600,#REF!,2,0)</f>
        <v>#REF!</v>
      </c>
      <c r="D600" s="13"/>
      <c r="E600" s="12">
        <v>2400</v>
      </c>
      <c r="F600" s="12">
        <v>1100</v>
      </c>
      <c r="G600" s="14">
        <v>47</v>
      </c>
      <c r="H600" s="14">
        <v>53</v>
      </c>
      <c r="I600" s="14">
        <v>66</v>
      </c>
      <c r="J600" s="14">
        <v>34</v>
      </c>
    </row>
    <row r="601" spans="1:10" ht="11" x14ac:dyDescent="0.15">
      <c r="A601" s="21">
        <v>241511</v>
      </c>
      <c r="B601" s="22" t="s">
        <v>631</v>
      </c>
      <c r="C601" s="11" t="e">
        <f>VLOOKUP(B601,#REF!,2,0)</f>
        <v>#REF!</v>
      </c>
      <c r="D601" s="13"/>
      <c r="E601" s="12">
        <v>14600</v>
      </c>
      <c r="F601" s="12">
        <v>18100</v>
      </c>
      <c r="G601" s="14">
        <v>14</v>
      </c>
      <c r="H601" s="14">
        <v>86</v>
      </c>
      <c r="I601" s="14">
        <v>60</v>
      </c>
      <c r="J601" s="14">
        <v>40</v>
      </c>
    </row>
    <row r="602" spans="1:10" ht="11" x14ac:dyDescent="0.15">
      <c r="A602" s="21">
        <v>241512</v>
      </c>
      <c r="B602" s="22" t="s">
        <v>632</v>
      </c>
      <c r="C602" s="11" t="e">
        <f>VLOOKUP(B602,#REF!,2,0)</f>
        <v>#REF!</v>
      </c>
      <c r="D602" s="13"/>
      <c r="E602" s="12">
        <v>900</v>
      </c>
      <c r="F602" s="12">
        <v>550</v>
      </c>
      <c r="G602" s="14">
        <v>9</v>
      </c>
      <c r="H602" s="14">
        <v>90</v>
      </c>
      <c r="I602" s="14">
        <v>51</v>
      </c>
      <c r="J602" s="14">
        <v>49</v>
      </c>
    </row>
    <row r="603" spans="1:10" ht="11" x14ac:dyDescent="0.15">
      <c r="A603" s="21">
        <v>241513</v>
      </c>
      <c r="B603" s="22" t="s">
        <v>633</v>
      </c>
      <c r="C603" s="11" t="e">
        <f>VLOOKUP(B603,#REF!,2,0)</f>
        <v>#REF!</v>
      </c>
      <c r="D603" s="13"/>
      <c r="E603" s="12">
        <v>300</v>
      </c>
      <c r="F603" s="12">
        <v>200</v>
      </c>
      <c r="G603" s="14">
        <v>12</v>
      </c>
      <c r="H603" s="14">
        <v>89</v>
      </c>
      <c r="I603" s="14">
        <v>62</v>
      </c>
      <c r="J603" s="14">
        <v>38</v>
      </c>
    </row>
    <row r="604" spans="1:10" ht="11" x14ac:dyDescent="0.15">
      <c r="A604" s="21">
        <v>241599</v>
      </c>
      <c r="B604" s="22" t="s">
        <v>634</v>
      </c>
      <c r="C604" s="11" t="e">
        <f>VLOOKUP(B604,#REF!,2,0)</f>
        <v>#REF!</v>
      </c>
      <c r="D604" s="13"/>
      <c r="E604" s="12">
        <v>1300</v>
      </c>
      <c r="F604" s="12">
        <v>1300</v>
      </c>
      <c r="G604" s="14">
        <v>27</v>
      </c>
      <c r="H604" s="14">
        <v>73</v>
      </c>
      <c r="I604" s="14">
        <v>58</v>
      </c>
      <c r="J604" s="14">
        <v>42</v>
      </c>
    </row>
    <row r="605" spans="1:10" ht="11" x14ac:dyDescent="0.15">
      <c r="A605" s="21">
        <v>242111</v>
      </c>
      <c r="B605" s="22" t="s">
        <v>635</v>
      </c>
      <c r="C605" s="11" t="e">
        <f>VLOOKUP(B605,#REF!,2,0)</f>
        <v>#REF!</v>
      </c>
      <c r="D605" s="13"/>
      <c r="E605" s="12">
        <v>34500</v>
      </c>
      <c r="F605" s="12">
        <v>37300</v>
      </c>
      <c r="G605" s="14">
        <v>52</v>
      </c>
      <c r="H605" s="14">
        <v>48</v>
      </c>
      <c r="I605" s="14">
        <v>73</v>
      </c>
      <c r="J605" s="14">
        <v>27</v>
      </c>
    </row>
    <row r="606" spans="1:10" ht="11" x14ac:dyDescent="0.15">
      <c r="A606" s="21">
        <v>242112</v>
      </c>
      <c r="B606" s="22" t="s">
        <v>636</v>
      </c>
      <c r="C606" s="11" t="e">
        <f>VLOOKUP(B606,#REF!,2,0)</f>
        <v>#REF!</v>
      </c>
      <c r="D606" s="13"/>
      <c r="E606" s="12">
        <v>8500</v>
      </c>
      <c r="F606" s="12">
        <v>11000</v>
      </c>
      <c r="G606" s="14">
        <v>49</v>
      </c>
      <c r="H606" s="14">
        <v>51</v>
      </c>
      <c r="I606" s="14">
        <v>9</v>
      </c>
      <c r="J606" s="14">
        <v>91</v>
      </c>
    </row>
    <row r="607" spans="1:10" ht="11" x14ac:dyDescent="0.15">
      <c r="A607" s="21">
        <v>249111</v>
      </c>
      <c r="B607" s="22" t="s">
        <v>637</v>
      </c>
      <c r="C607" s="11" t="e">
        <f>VLOOKUP(B607,#REF!,2,0)</f>
        <v>#REF!</v>
      </c>
      <c r="D607" s="13"/>
      <c r="E607" s="12">
        <v>8100</v>
      </c>
      <c r="F607" s="12">
        <v>8800</v>
      </c>
      <c r="G607" s="14">
        <v>29</v>
      </c>
      <c r="H607" s="14">
        <v>72</v>
      </c>
      <c r="I607" s="14">
        <v>67</v>
      </c>
      <c r="J607" s="14">
        <v>33</v>
      </c>
    </row>
    <row r="608" spans="1:10" ht="11" x14ac:dyDescent="0.15">
      <c r="A608" s="21">
        <v>249112</v>
      </c>
      <c r="B608" s="22" t="s">
        <v>638</v>
      </c>
      <c r="C608" s="11" t="e">
        <f>VLOOKUP(B608,#REF!,2,0)</f>
        <v>#REF!</v>
      </c>
      <c r="D608" s="13"/>
      <c r="E608" s="12">
        <v>400</v>
      </c>
      <c r="F608" s="12">
        <v>620</v>
      </c>
      <c r="G608" s="14">
        <v>31</v>
      </c>
      <c r="H608" s="14">
        <v>70</v>
      </c>
      <c r="I608" s="14">
        <v>65</v>
      </c>
      <c r="J608" s="14">
        <v>35</v>
      </c>
    </row>
    <row r="609" spans="1:10" ht="11" x14ac:dyDescent="0.15">
      <c r="A609" s="21">
        <v>249211</v>
      </c>
      <c r="B609" s="22" t="s">
        <v>639</v>
      </c>
      <c r="C609" s="11" t="e">
        <f>VLOOKUP(B609,#REF!,2,0)</f>
        <v>#REF!</v>
      </c>
      <c r="D609" s="13"/>
      <c r="E609" s="12">
        <v>1300</v>
      </c>
      <c r="F609" s="12">
        <v>1500</v>
      </c>
      <c r="G609" s="14">
        <v>22</v>
      </c>
      <c r="H609" s="14">
        <v>79</v>
      </c>
      <c r="I609" s="14">
        <v>26</v>
      </c>
      <c r="J609" s="14">
        <v>74</v>
      </c>
    </row>
    <row r="610" spans="1:10" ht="11" x14ac:dyDescent="0.15">
      <c r="A610" s="21">
        <v>249212</v>
      </c>
      <c r="B610" s="22" t="s">
        <v>640</v>
      </c>
      <c r="C610" s="11" t="e">
        <f>VLOOKUP(B610,#REF!,2,0)</f>
        <v>#REF!</v>
      </c>
      <c r="D610" s="13"/>
      <c r="E610" s="12">
        <v>5400</v>
      </c>
      <c r="F610" s="12">
        <v>6700</v>
      </c>
      <c r="G610" s="14">
        <v>11</v>
      </c>
      <c r="H610" s="14">
        <v>89</v>
      </c>
      <c r="I610" s="14">
        <v>23</v>
      </c>
      <c r="J610" s="14">
        <v>77</v>
      </c>
    </row>
    <row r="611" spans="1:10" ht="11" x14ac:dyDescent="0.15">
      <c r="A611" s="21">
        <v>249213</v>
      </c>
      <c r="B611" s="22" t="s">
        <v>641</v>
      </c>
      <c r="C611" s="11" t="e">
        <f>VLOOKUP(B611,#REF!,2,0)</f>
        <v>#REF!</v>
      </c>
      <c r="D611" s="13"/>
      <c r="E611" s="12">
        <v>400</v>
      </c>
      <c r="F611" s="12">
        <v>360</v>
      </c>
      <c r="G611" s="14">
        <v>21</v>
      </c>
      <c r="H611" s="14">
        <v>79</v>
      </c>
      <c r="I611" s="14">
        <v>23</v>
      </c>
      <c r="J611" s="14">
        <v>77</v>
      </c>
    </row>
    <row r="612" spans="1:10" ht="11" x14ac:dyDescent="0.15">
      <c r="A612" s="21">
        <v>249214</v>
      </c>
      <c r="B612" s="22" t="s">
        <v>642</v>
      </c>
      <c r="C612" s="11" t="e">
        <f>VLOOKUP(B612,#REF!,2,0)</f>
        <v>#REF!</v>
      </c>
      <c r="D612" s="13"/>
      <c r="E612" s="12">
        <v>9200</v>
      </c>
      <c r="F612" s="12">
        <v>11000</v>
      </c>
      <c r="G612" s="14">
        <v>35</v>
      </c>
      <c r="H612" s="14">
        <v>65</v>
      </c>
      <c r="I612" s="14">
        <v>17</v>
      </c>
      <c r="J612" s="14">
        <v>83</v>
      </c>
    </row>
    <row r="613" spans="1:10" ht="11" x14ac:dyDescent="0.15">
      <c r="A613" s="21">
        <v>249299</v>
      </c>
      <c r="B613" s="22" t="s">
        <v>643</v>
      </c>
      <c r="C613" s="11" t="e">
        <f>VLOOKUP(B613,#REF!,2,0)</f>
        <v>#REF!</v>
      </c>
      <c r="D613" s="13"/>
      <c r="E613" s="12">
        <v>8800</v>
      </c>
      <c r="F613" s="12">
        <v>11400</v>
      </c>
      <c r="G613" s="14">
        <v>33</v>
      </c>
      <c r="H613" s="14">
        <v>67</v>
      </c>
      <c r="I613" s="14">
        <v>19</v>
      </c>
      <c r="J613" s="14">
        <v>81</v>
      </c>
    </row>
    <row r="614" spans="1:10" ht="11" x14ac:dyDescent="0.15">
      <c r="A614" s="21">
        <v>251111</v>
      </c>
      <c r="B614" s="22" t="s">
        <v>644</v>
      </c>
      <c r="C614" s="11" t="e">
        <f>VLOOKUP(B614,#REF!,2,0)</f>
        <v>#REF!</v>
      </c>
      <c r="D614" s="13"/>
      <c r="E614" s="12">
        <v>3700</v>
      </c>
      <c r="F614" s="12">
        <v>4000</v>
      </c>
      <c r="G614" s="14">
        <v>5</v>
      </c>
      <c r="H614" s="14">
        <v>95</v>
      </c>
      <c r="I614" s="14">
        <v>51</v>
      </c>
      <c r="J614" s="14">
        <v>49</v>
      </c>
    </row>
    <row r="615" spans="1:10" ht="11" x14ac:dyDescent="0.15">
      <c r="A615" s="21">
        <v>251112</v>
      </c>
      <c r="B615" s="22" t="s">
        <v>645</v>
      </c>
      <c r="C615" s="11" t="e">
        <f>VLOOKUP(B615,#REF!,2,0)</f>
        <v>#REF!</v>
      </c>
      <c r="D615" s="13"/>
      <c r="E615" s="24" t="s">
        <v>2</v>
      </c>
      <c r="F615" s="12">
        <v>850</v>
      </c>
      <c r="G615" s="14">
        <v>12</v>
      </c>
      <c r="H615" s="14">
        <v>88</v>
      </c>
      <c r="I615" s="14">
        <v>48</v>
      </c>
      <c r="J615" s="14">
        <v>52</v>
      </c>
    </row>
    <row r="616" spans="1:10" ht="11" x14ac:dyDescent="0.15">
      <c r="A616" s="21">
        <v>251211</v>
      </c>
      <c r="B616" s="22" t="s">
        <v>646</v>
      </c>
      <c r="C616" s="11" t="e">
        <f>VLOOKUP(B616,#REF!,2,0)</f>
        <v>#REF!</v>
      </c>
      <c r="D616" s="13"/>
      <c r="E616" s="12">
        <v>7300</v>
      </c>
      <c r="F616" s="12">
        <v>8200</v>
      </c>
      <c r="G616" s="14">
        <v>33</v>
      </c>
      <c r="H616" s="14">
        <v>67</v>
      </c>
      <c r="I616" s="14">
        <v>71</v>
      </c>
      <c r="J616" s="14">
        <v>29</v>
      </c>
    </row>
    <row r="617" spans="1:10" ht="11" x14ac:dyDescent="0.15">
      <c r="A617" s="21">
        <v>251212</v>
      </c>
      <c r="B617" s="22" t="s">
        <v>647</v>
      </c>
      <c r="C617" s="11" t="e">
        <f>VLOOKUP(B617,#REF!,2,0)</f>
        <v>#REF!</v>
      </c>
      <c r="D617" s="13"/>
      <c r="E617" s="12">
        <v>1600</v>
      </c>
      <c r="F617" s="12">
        <v>1900</v>
      </c>
      <c r="G617" s="14">
        <v>25</v>
      </c>
      <c r="H617" s="14">
        <v>75</v>
      </c>
      <c r="I617" s="14">
        <v>73</v>
      </c>
      <c r="J617" s="14">
        <v>27</v>
      </c>
    </row>
    <row r="618" spans="1:10" ht="11" x14ac:dyDescent="0.15">
      <c r="A618" s="21">
        <v>251213</v>
      </c>
      <c r="B618" s="22" t="s">
        <v>648</v>
      </c>
      <c r="C618" s="11" t="e">
        <f>VLOOKUP(B618,#REF!,2,0)</f>
        <v>#REF!</v>
      </c>
      <c r="D618" s="13"/>
      <c r="E618" s="12">
        <v>600</v>
      </c>
      <c r="F618" s="12">
        <v>710</v>
      </c>
      <c r="G618" s="14">
        <v>32</v>
      </c>
      <c r="H618" s="14">
        <v>68</v>
      </c>
      <c r="I618" s="14">
        <v>76</v>
      </c>
      <c r="J618" s="14">
        <v>24</v>
      </c>
    </row>
    <row r="619" spans="1:10" ht="11" x14ac:dyDescent="0.15">
      <c r="A619" s="21">
        <v>251214</v>
      </c>
      <c r="B619" s="22" t="s">
        <v>649</v>
      </c>
      <c r="C619" s="11" t="e">
        <f>VLOOKUP(B619,#REF!,2,0)</f>
        <v>#REF!</v>
      </c>
      <c r="D619" s="13"/>
      <c r="E619" s="12">
        <v>3400</v>
      </c>
      <c r="F619" s="12">
        <v>4800</v>
      </c>
      <c r="G619" s="14">
        <v>24</v>
      </c>
      <c r="H619" s="14">
        <v>76</v>
      </c>
      <c r="I619" s="14">
        <v>56</v>
      </c>
      <c r="J619" s="14">
        <v>44</v>
      </c>
    </row>
    <row r="620" spans="1:10" ht="11" x14ac:dyDescent="0.15">
      <c r="A620" s="21">
        <v>251311</v>
      </c>
      <c r="B620" s="22" t="s">
        <v>650</v>
      </c>
      <c r="C620" s="11" t="e">
        <f>VLOOKUP(B620,#REF!,2,0)</f>
        <v>#REF!</v>
      </c>
      <c r="D620" s="13"/>
      <c r="E620" s="12">
        <v>3500</v>
      </c>
      <c r="F620" s="12">
        <v>3600</v>
      </c>
      <c r="G620" s="14">
        <v>47</v>
      </c>
      <c r="H620" s="14">
        <v>54</v>
      </c>
      <c r="I620" s="14">
        <v>76</v>
      </c>
      <c r="J620" s="14">
        <v>24</v>
      </c>
    </row>
    <row r="621" spans="1:10" ht="11" x14ac:dyDescent="0.15">
      <c r="A621" s="21">
        <v>251312</v>
      </c>
      <c r="B621" s="22" t="s">
        <v>651</v>
      </c>
      <c r="C621" s="11" t="e">
        <f>VLOOKUP(B621,#REF!,2,0)</f>
        <v>#REF!</v>
      </c>
      <c r="D621" s="13"/>
      <c r="E621" s="12">
        <v>15300</v>
      </c>
      <c r="F621" s="12">
        <v>16200</v>
      </c>
      <c r="G621" s="14">
        <v>58</v>
      </c>
      <c r="H621" s="14">
        <v>42</v>
      </c>
      <c r="I621" s="14">
        <v>83</v>
      </c>
      <c r="J621" s="14">
        <v>17</v>
      </c>
    </row>
    <row r="622" spans="1:10" ht="11" x14ac:dyDescent="0.15">
      <c r="A622" s="21">
        <v>251411</v>
      </c>
      <c r="B622" s="22" t="s">
        <v>652</v>
      </c>
      <c r="C622" s="11" t="e">
        <f>VLOOKUP(B622,#REF!,2,0)</f>
        <v>#REF!</v>
      </c>
      <c r="D622" s="13"/>
      <c r="E622" s="12">
        <v>3600</v>
      </c>
      <c r="F622" s="12">
        <v>4200</v>
      </c>
      <c r="G622" s="14">
        <v>48</v>
      </c>
      <c r="H622" s="14">
        <v>53</v>
      </c>
      <c r="I622" s="14">
        <v>66</v>
      </c>
      <c r="J622" s="14">
        <v>34</v>
      </c>
    </row>
    <row r="623" spans="1:10" ht="11" x14ac:dyDescent="0.15">
      <c r="A623" s="21">
        <v>251412</v>
      </c>
      <c r="B623" s="22" t="s">
        <v>653</v>
      </c>
      <c r="C623" s="11" t="e">
        <f>VLOOKUP(B623,#REF!,2,0)</f>
        <v>#REF!</v>
      </c>
      <c r="D623" s="13"/>
      <c r="E623" s="12">
        <v>700</v>
      </c>
      <c r="F623" s="12">
        <v>830</v>
      </c>
      <c r="G623" s="14">
        <v>12</v>
      </c>
      <c r="H623" s="14">
        <v>89</v>
      </c>
      <c r="I623" s="14">
        <v>49</v>
      </c>
      <c r="J623" s="14">
        <v>51</v>
      </c>
    </row>
    <row r="624" spans="1:10" ht="11" x14ac:dyDescent="0.15">
      <c r="A624" s="21">
        <v>251511</v>
      </c>
      <c r="B624" s="22" t="s">
        <v>654</v>
      </c>
      <c r="C624" s="11" t="e">
        <f>VLOOKUP(B624,#REF!,2,0)</f>
        <v>#REF!</v>
      </c>
      <c r="D624" s="13"/>
      <c r="E624" s="12">
        <v>2400</v>
      </c>
      <c r="F624" s="12">
        <v>3700</v>
      </c>
      <c r="G624" s="14">
        <v>21</v>
      </c>
      <c r="H624" s="14">
        <v>79</v>
      </c>
      <c r="I624" s="14">
        <v>73</v>
      </c>
      <c r="J624" s="14">
        <v>27</v>
      </c>
    </row>
    <row r="625" spans="1:10" ht="11" x14ac:dyDescent="0.15">
      <c r="A625" s="21">
        <v>251512</v>
      </c>
      <c r="B625" s="22" t="s">
        <v>655</v>
      </c>
      <c r="C625" s="11" t="e">
        <f>VLOOKUP(B625,#REF!,2,0)</f>
        <v>#REF!</v>
      </c>
      <c r="D625" s="13"/>
      <c r="E625" s="12">
        <v>900</v>
      </c>
      <c r="F625" s="12">
        <v>830</v>
      </c>
      <c r="G625" s="14">
        <v>46</v>
      </c>
      <c r="H625" s="14">
        <v>54</v>
      </c>
      <c r="I625" s="14">
        <v>84</v>
      </c>
      <c r="J625" s="14">
        <v>16</v>
      </c>
    </row>
    <row r="626" spans="1:10" ht="11" x14ac:dyDescent="0.15">
      <c r="A626" s="21">
        <v>251513</v>
      </c>
      <c r="B626" s="22" t="s">
        <v>656</v>
      </c>
      <c r="C626" s="11" t="e">
        <f>VLOOKUP(B626,#REF!,2,0)</f>
        <v>#REF!</v>
      </c>
      <c r="D626" s="13"/>
      <c r="E626" s="12">
        <v>16600</v>
      </c>
      <c r="F626" s="12">
        <v>18800</v>
      </c>
      <c r="G626" s="14">
        <v>41</v>
      </c>
      <c r="H626" s="14">
        <v>59</v>
      </c>
      <c r="I626" s="14">
        <v>66</v>
      </c>
      <c r="J626" s="14">
        <v>34</v>
      </c>
    </row>
    <row r="627" spans="1:10" ht="11" x14ac:dyDescent="0.15">
      <c r="A627" s="21">
        <v>251911</v>
      </c>
      <c r="B627" s="22" t="s">
        <v>657</v>
      </c>
      <c r="C627" s="11" t="e">
        <f>VLOOKUP(B627,#REF!,2,0)</f>
        <v>#REF!</v>
      </c>
      <c r="D627" s="13"/>
      <c r="E627" s="12">
        <v>4900</v>
      </c>
      <c r="F627" s="12">
        <v>4700</v>
      </c>
      <c r="G627" s="14">
        <v>17</v>
      </c>
      <c r="H627" s="14">
        <v>83</v>
      </c>
      <c r="I627" s="14">
        <v>57</v>
      </c>
      <c r="J627" s="14">
        <v>43</v>
      </c>
    </row>
    <row r="628" spans="1:10" ht="11" x14ac:dyDescent="0.15">
      <c r="A628" s="21">
        <v>251912</v>
      </c>
      <c r="B628" s="22" t="s">
        <v>658</v>
      </c>
      <c r="C628" s="11" t="e">
        <f>VLOOKUP(B628,#REF!,2,0)</f>
        <v>#REF!</v>
      </c>
      <c r="D628" s="13"/>
      <c r="E628" s="12">
        <v>400</v>
      </c>
      <c r="F628" s="12">
        <v>410</v>
      </c>
      <c r="G628" s="14">
        <v>56</v>
      </c>
      <c r="H628" s="14">
        <v>43</v>
      </c>
      <c r="I628" s="14">
        <v>76</v>
      </c>
      <c r="J628" s="14">
        <v>24</v>
      </c>
    </row>
    <row r="629" spans="1:10" ht="11" x14ac:dyDescent="0.15">
      <c r="A629" s="21">
        <v>251999</v>
      </c>
      <c r="B629" s="22" t="s">
        <v>659</v>
      </c>
      <c r="C629" s="11" t="e">
        <f>VLOOKUP(B629,#REF!,2,0)</f>
        <v>#REF!</v>
      </c>
      <c r="D629" s="13"/>
      <c r="E629" s="12">
        <v>300</v>
      </c>
      <c r="F629" s="12">
        <v>400</v>
      </c>
      <c r="G629" s="14">
        <v>21</v>
      </c>
      <c r="H629" s="14">
        <v>78</v>
      </c>
      <c r="I629" s="14">
        <v>58</v>
      </c>
      <c r="J629" s="14">
        <v>42</v>
      </c>
    </row>
    <row r="630" spans="1:10" ht="11" x14ac:dyDescent="0.15">
      <c r="A630" s="21">
        <v>252111</v>
      </c>
      <c r="B630" s="22" t="s">
        <v>660</v>
      </c>
      <c r="C630" s="11" t="e">
        <f>VLOOKUP(B630,#REF!,2,0)</f>
        <v>#REF!</v>
      </c>
      <c r="D630" s="13"/>
      <c r="E630" s="12">
        <v>3200</v>
      </c>
      <c r="F630" s="12">
        <v>3700</v>
      </c>
      <c r="G630" s="14">
        <v>61</v>
      </c>
      <c r="H630" s="14">
        <v>39</v>
      </c>
      <c r="I630" s="14">
        <v>51</v>
      </c>
      <c r="J630" s="14">
        <v>49</v>
      </c>
    </row>
    <row r="631" spans="1:10" ht="11" x14ac:dyDescent="0.15">
      <c r="A631" s="21">
        <v>252112</v>
      </c>
      <c r="B631" s="22" t="s">
        <v>661</v>
      </c>
      <c r="C631" s="11" t="e">
        <f>VLOOKUP(B631,#REF!,2,0)</f>
        <v>#REF!</v>
      </c>
      <c r="D631" s="13"/>
      <c r="E631" s="12">
        <v>1100</v>
      </c>
      <c r="F631" s="12">
        <v>1500</v>
      </c>
      <c r="G631" s="14">
        <v>45</v>
      </c>
      <c r="H631" s="14">
        <v>56</v>
      </c>
      <c r="I631" s="14">
        <v>54</v>
      </c>
      <c r="J631" s="14">
        <v>46</v>
      </c>
    </row>
    <row r="632" spans="1:10" ht="11" x14ac:dyDescent="0.15">
      <c r="A632" s="21">
        <v>252211</v>
      </c>
      <c r="B632" s="22" t="s">
        <v>662</v>
      </c>
      <c r="C632" s="11" t="e">
        <f>VLOOKUP(B632,#REF!,2,0)</f>
        <v>#REF!</v>
      </c>
      <c r="D632" s="13"/>
      <c r="E632" s="12">
        <v>1300</v>
      </c>
      <c r="F632" s="12">
        <v>1400</v>
      </c>
      <c r="G632" s="14">
        <v>47</v>
      </c>
      <c r="H632" s="14">
        <v>53</v>
      </c>
      <c r="I632" s="14">
        <v>44</v>
      </c>
      <c r="J632" s="14">
        <v>57</v>
      </c>
    </row>
    <row r="633" spans="1:10" ht="11" x14ac:dyDescent="0.15">
      <c r="A633" s="21">
        <v>252212</v>
      </c>
      <c r="B633" s="22" t="s">
        <v>663</v>
      </c>
      <c r="C633" s="11" t="e">
        <f>VLOOKUP(B633,#REF!,2,0)</f>
        <v>#REF!</v>
      </c>
      <c r="D633" s="13"/>
      <c r="E633" s="12">
        <v>200</v>
      </c>
      <c r="F633" s="12">
        <v>170</v>
      </c>
      <c r="G633" s="14">
        <v>17</v>
      </c>
      <c r="H633" s="14">
        <v>84</v>
      </c>
      <c r="I633" s="14">
        <v>25</v>
      </c>
      <c r="J633" s="14">
        <v>76</v>
      </c>
    </row>
    <row r="634" spans="1:10" ht="11" x14ac:dyDescent="0.15">
      <c r="A634" s="21">
        <v>252213</v>
      </c>
      <c r="B634" s="22" t="s">
        <v>664</v>
      </c>
      <c r="C634" s="11" t="e">
        <f>VLOOKUP(B634,#REF!,2,0)</f>
        <v>#REF!</v>
      </c>
      <c r="D634" s="13"/>
      <c r="E634" s="12">
        <v>2900</v>
      </c>
      <c r="F634" s="12">
        <v>2800</v>
      </c>
      <c r="G634" s="14">
        <v>16</v>
      </c>
      <c r="H634" s="14">
        <v>84</v>
      </c>
      <c r="I634" s="14">
        <v>32</v>
      </c>
      <c r="J634" s="14">
        <v>68</v>
      </c>
    </row>
    <row r="635" spans="1:10" ht="11" x14ac:dyDescent="0.15">
      <c r="A635" s="21">
        <v>252214</v>
      </c>
      <c r="B635" s="22" t="s">
        <v>665</v>
      </c>
      <c r="C635" s="11" t="e">
        <f>VLOOKUP(B635,#REF!,2,0)</f>
        <v>#REF!</v>
      </c>
      <c r="D635" s="13"/>
      <c r="E635" s="12">
        <v>700</v>
      </c>
      <c r="F635" s="12">
        <v>1000</v>
      </c>
      <c r="G635" s="14">
        <v>47</v>
      </c>
      <c r="H635" s="14">
        <v>53</v>
      </c>
      <c r="I635" s="14">
        <v>51</v>
      </c>
      <c r="J635" s="14">
        <v>49</v>
      </c>
    </row>
    <row r="636" spans="1:10" ht="11" x14ac:dyDescent="0.15">
      <c r="A636" s="21">
        <v>252299</v>
      </c>
      <c r="B636" s="22" t="s">
        <v>666</v>
      </c>
      <c r="C636" s="11" t="e">
        <f>VLOOKUP(B636,#REF!,2,0)</f>
        <v>#REF!</v>
      </c>
      <c r="D636" s="13"/>
      <c r="E636" s="12">
        <v>700</v>
      </c>
      <c r="F636" s="12">
        <v>920</v>
      </c>
      <c r="G636" s="14">
        <v>20</v>
      </c>
      <c r="H636" s="14">
        <v>80</v>
      </c>
      <c r="I636" s="14">
        <v>28</v>
      </c>
      <c r="J636" s="14">
        <v>72</v>
      </c>
    </row>
    <row r="637" spans="1:10" ht="11" x14ac:dyDescent="0.15">
      <c r="A637" s="21">
        <v>252311</v>
      </c>
      <c r="B637" s="22" t="s">
        <v>667</v>
      </c>
      <c r="C637" s="11" t="e">
        <f>VLOOKUP(B637,#REF!,2,0)</f>
        <v>#REF!</v>
      </c>
      <c r="D637" s="13"/>
      <c r="E637" s="12">
        <v>1000</v>
      </c>
      <c r="F637" s="12">
        <v>1200</v>
      </c>
      <c r="G637" s="14">
        <v>73</v>
      </c>
      <c r="H637" s="14">
        <v>27</v>
      </c>
      <c r="I637" s="14">
        <v>71</v>
      </c>
      <c r="J637" s="14">
        <v>29</v>
      </c>
    </row>
    <row r="638" spans="1:10" ht="11" x14ac:dyDescent="0.15">
      <c r="A638" s="21">
        <v>252312</v>
      </c>
      <c r="B638" s="22" t="s">
        <v>668</v>
      </c>
      <c r="C638" s="11" t="e">
        <f>VLOOKUP(B638,#REF!,2,0)</f>
        <v>#REF!</v>
      </c>
      <c r="D638" s="13"/>
      <c r="E638" s="12">
        <v>10000</v>
      </c>
      <c r="F638" s="12">
        <v>11900</v>
      </c>
      <c r="G638" s="14">
        <v>56</v>
      </c>
      <c r="H638" s="14">
        <v>44</v>
      </c>
      <c r="I638" s="14">
        <v>63</v>
      </c>
      <c r="J638" s="14">
        <v>37</v>
      </c>
    </row>
    <row r="639" spans="1:10" ht="11" x14ac:dyDescent="0.15">
      <c r="A639" s="21">
        <v>252711</v>
      </c>
      <c r="B639" s="22" t="s">
        <v>669</v>
      </c>
      <c r="C639" s="11" t="e">
        <f>VLOOKUP(B639,#REF!,2,0)</f>
        <v>#REF!</v>
      </c>
      <c r="D639" s="13"/>
      <c r="E639" s="12">
        <v>1500</v>
      </c>
      <c r="F639" s="12">
        <v>1900</v>
      </c>
      <c r="G639" s="14">
        <v>24</v>
      </c>
      <c r="H639" s="14">
        <v>76</v>
      </c>
      <c r="I639" s="14">
        <v>65</v>
      </c>
      <c r="J639" s="14">
        <v>35</v>
      </c>
    </row>
    <row r="640" spans="1:10" ht="11" x14ac:dyDescent="0.15">
      <c r="A640" s="21">
        <v>252712</v>
      </c>
      <c r="B640" s="22" t="s">
        <v>670</v>
      </c>
      <c r="C640" s="11" t="e">
        <f>VLOOKUP(B640,#REF!,2,0)</f>
        <v>#REF!</v>
      </c>
      <c r="D640" s="13"/>
      <c r="E640" s="12">
        <v>5300</v>
      </c>
      <c r="F640" s="12">
        <v>7300</v>
      </c>
      <c r="G640" s="14">
        <v>3</v>
      </c>
      <c r="H640" s="14">
        <v>97</v>
      </c>
      <c r="I640" s="14">
        <v>56</v>
      </c>
      <c r="J640" s="14">
        <v>45</v>
      </c>
    </row>
    <row r="641" spans="1:10" ht="11" x14ac:dyDescent="0.15">
      <c r="A641" s="21">
        <v>253111</v>
      </c>
      <c r="B641" s="22" t="s">
        <v>671</v>
      </c>
      <c r="C641" s="11" t="e">
        <f>VLOOKUP(B641,#REF!,2,0)</f>
        <v>#REF!</v>
      </c>
      <c r="D641" s="13"/>
      <c r="E641" s="12">
        <v>33700</v>
      </c>
      <c r="F641" s="12">
        <v>42600</v>
      </c>
      <c r="G641" s="14">
        <v>55</v>
      </c>
      <c r="H641" s="14">
        <v>45</v>
      </c>
      <c r="I641" s="14">
        <v>72</v>
      </c>
      <c r="J641" s="14">
        <v>28</v>
      </c>
    </row>
    <row r="642" spans="1:10" ht="11" x14ac:dyDescent="0.15">
      <c r="A642" s="21">
        <v>253112</v>
      </c>
      <c r="B642" s="22" t="s">
        <v>672</v>
      </c>
      <c r="C642" s="11" t="e">
        <f>VLOOKUP(B642,#REF!,2,0)</f>
        <v>#REF!</v>
      </c>
      <c r="D642" s="13"/>
      <c r="E642" s="12">
        <v>9700</v>
      </c>
      <c r="F642" s="12">
        <v>11500</v>
      </c>
      <c r="G642" s="14">
        <v>49</v>
      </c>
      <c r="H642" s="14">
        <v>51</v>
      </c>
      <c r="I642" s="14">
        <v>90</v>
      </c>
      <c r="J642" s="14">
        <v>10</v>
      </c>
    </row>
    <row r="643" spans="1:10" ht="11" x14ac:dyDescent="0.15">
      <c r="A643" s="21">
        <v>253311</v>
      </c>
      <c r="B643" s="22" t="s">
        <v>673</v>
      </c>
      <c r="C643" s="11" t="e">
        <f>VLOOKUP(B643,#REF!,2,0)</f>
        <v>#REF!</v>
      </c>
      <c r="D643" s="13"/>
      <c r="E643" s="12">
        <v>500</v>
      </c>
      <c r="F643" s="12">
        <v>670</v>
      </c>
      <c r="G643" s="14">
        <v>73</v>
      </c>
      <c r="H643" s="14">
        <v>27</v>
      </c>
      <c r="I643" s="14">
        <v>79</v>
      </c>
      <c r="J643" s="14">
        <v>21</v>
      </c>
    </row>
    <row r="644" spans="1:10" ht="11" x14ac:dyDescent="0.15">
      <c r="A644" s="21">
        <v>253312</v>
      </c>
      <c r="B644" s="22" t="s">
        <v>674</v>
      </c>
      <c r="C644" s="11" t="e">
        <f>VLOOKUP(B644,#REF!,2,0)</f>
        <v>#REF!</v>
      </c>
      <c r="D644" s="13"/>
      <c r="E644" s="12">
        <v>700</v>
      </c>
      <c r="F644" s="12">
        <v>810</v>
      </c>
      <c r="G644" s="14">
        <v>85</v>
      </c>
      <c r="H644" s="14">
        <v>16</v>
      </c>
      <c r="I644" s="14">
        <v>87</v>
      </c>
      <c r="J644" s="14">
        <v>13</v>
      </c>
    </row>
    <row r="645" spans="1:10" ht="11" x14ac:dyDescent="0.15">
      <c r="A645" s="21">
        <v>253313</v>
      </c>
      <c r="B645" s="22" t="s">
        <v>675</v>
      </c>
      <c r="C645" s="11" t="e">
        <f>VLOOKUP(B645,#REF!,2,0)</f>
        <v>#REF!</v>
      </c>
      <c r="D645" s="13"/>
      <c r="E645" s="12">
        <v>100</v>
      </c>
      <c r="F645" s="12">
        <v>130</v>
      </c>
      <c r="G645" s="14">
        <v>69</v>
      </c>
      <c r="H645" s="14">
        <v>30</v>
      </c>
      <c r="I645" s="14">
        <v>79</v>
      </c>
      <c r="J645" s="14">
        <v>21</v>
      </c>
    </row>
    <row r="646" spans="1:10" ht="11" x14ac:dyDescent="0.15">
      <c r="A646" s="21">
        <v>253314</v>
      </c>
      <c r="B646" s="22" t="s">
        <v>676</v>
      </c>
      <c r="C646" s="11" t="e">
        <f>VLOOKUP(B646,#REF!,2,0)</f>
        <v>#REF!</v>
      </c>
      <c r="D646" s="13"/>
      <c r="E646" s="12">
        <v>500</v>
      </c>
      <c r="F646" s="12">
        <v>690</v>
      </c>
      <c r="G646" s="14">
        <v>54</v>
      </c>
      <c r="H646" s="14">
        <v>46</v>
      </c>
      <c r="I646" s="14">
        <v>82</v>
      </c>
      <c r="J646" s="14">
        <v>18</v>
      </c>
    </row>
    <row r="647" spans="1:10" ht="11" x14ac:dyDescent="0.15">
      <c r="A647" s="21">
        <v>253315</v>
      </c>
      <c r="B647" s="22" t="s">
        <v>677</v>
      </c>
      <c r="C647" s="11" t="e">
        <f>VLOOKUP(B647,#REF!,2,0)</f>
        <v>#REF!</v>
      </c>
      <c r="D647" s="13"/>
      <c r="E647" s="12">
        <v>100</v>
      </c>
      <c r="F647" s="12">
        <v>210</v>
      </c>
      <c r="G647" s="14">
        <v>36</v>
      </c>
      <c r="H647" s="14">
        <v>65</v>
      </c>
      <c r="I647" s="14">
        <v>60</v>
      </c>
      <c r="J647" s="14">
        <v>40</v>
      </c>
    </row>
    <row r="648" spans="1:10" ht="11" x14ac:dyDescent="0.15">
      <c r="A648" s="21">
        <v>253316</v>
      </c>
      <c r="B648" s="22" t="s">
        <v>678</v>
      </c>
      <c r="C648" s="11" t="e">
        <f>VLOOKUP(B648,#REF!,2,0)</f>
        <v>#REF!</v>
      </c>
      <c r="D648" s="13"/>
      <c r="E648" s="12">
        <v>200</v>
      </c>
      <c r="F648" s="12">
        <v>360</v>
      </c>
      <c r="G648" s="14">
        <v>75</v>
      </c>
      <c r="H648" s="14">
        <v>26</v>
      </c>
      <c r="I648" s="14">
        <v>84</v>
      </c>
      <c r="J648" s="14">
        <v>16</v>
      </c>
    </row>
    <row r="649" spans="1:10" ht="11" x14ac:dyDescent="0.15">
      <c r="A649" s="21">
        <v>253317</v>
      </c>
      <c r="B649" s="22" t="s">
        <v>679</v>
      </c>
      <c r="C649" s="11" t="e">
        <f>VLOOKUP(B649,#REF!,2,0)</f>
        <v>#REF!</v>
      </c>
      <c r="D649" s="13"/>
      <c r="E649" s="12">
        <v>500</v>
      </c>
      <c r="F649" s="12">
        <v>650</v>
      </c>
      <c r="G649" s="14">
        <v>67</v>
      </c>
      <c r="H649" s="14">
        <v>34</v>
      </c>
      <c r="I649" s="14">
        <v>93</v>
      </c>
      <c r="J649" s="14">
        <v>7</v>
      </c>
    </row>
    <row r="650" spans="1:10" ht="11" x14ac:dyDescent="0.15">
      <c r="A650" s="21">
        <v>253318</v>
      </c>
      <c r="B650" s="22" t="s">
        <v>680</v>
      </c>
      <c r="C650" s="11" t="e">
        <f>VLOOKUP(B650,#REF!,2,0)</f>
        <v>#REF!</v>
      </c>
      <c r="D650" s="13"/>
      <c r="E650" s="12">
        <v>300</v>
      </c>
      <c r="F650" s="12">
        <v>370</v>
      </c>
      <c r="G650" s="14">
        <v>69</v>
      </c>
      <c r="H650" s="14">
        <v>32</v>
      </c>
      <c r="I650" s="14">
        <v>76</v>
      </c>
      <c r="J650" s="14">
        <v>24</v>
      </c>
    </row>
    <row r="651" spans="1:10" ht="11" x14ac:dyDescent="0.15">
      <c r="A651" s="21">
        <v>253321</v>
      </c>
      <c r="B651" s="22" t="s">
        <v>681</v>
      </c>
      <c r="C651" s="11" t="e">
        <f>VLOOKUP(B651,#REF!,2,0)</f>
        <v>#REF!</v>
      </c>
      <c r="D651" s="13"/>
      <c r="E651" s="12">
        <v>1300</v>
      </c>
      <c r="F651" s="12">
        <v>1700</v>
      </c>
      <c r="G651" s="14">
        <v>40</v>
      </c>
      <c r="H651" s="14">
        <v>60</v>
      </c>
      <c r="I651" s="14">
        <v>78</v>
      </c>
      <c r="J651" s="14">
        <v>22</v>
      </c>
    </row>
    <row r="652" spans="1:10" ht="11" x14ac:dyDescent="0.15">
      <c r="A652" s="21">
        <v>253322</v>
      </c>
      <c r="B652" s="22" t="s">
        <v>682</v>
      </c>
      <c r="C652" s="11" t="e">
        <f>VLOOKUP(B652,#REF!,2,0)</f>
        <v>#REF!</v>
      </c>
      <c r="D652" s="13"/>
      <c r="E652" s="12">
        <v>100</v>
      </c>
      <c r="F652" s="12">
        <v>170</v>
      </c>
      <c r="G652" s="14">
        <v>61</v>
      </c>
      <c r="H652" s="14">
        <v>39</v>
      </c>
      <c r="I652" s="14">
        <v>78</v>
      </c>
      <c r="J652" s="14">
        <v>22</v>
      </c>
    </row>
    <row r="653" spans="1:10" ht="11" x14ac:dyDescent="0.15">
      <c r="A653" s="21">
        <v>253323</v>
      </c>
      <c r="B653" s="22" t="s">
        <v>683</v>
      </c>
      <c r="C653" s="11" t="e">
        <f>VLOOKUP(B653,#REF!,2,0)</f>
        <v>#REF!</v>
      </c>
      <c r="D653" s="13"/>
      <c r="E653" s="12">
        <v>100</v>
      </c>
      <c r="F653" s="12">
        <v>140</v>
      </c>
      <c r="G653" s="14">
        <v>50</v>
      </c>
      <c r="H653" s="14">
        <v>51</v>
      </c>
      <c r="I653" s="14">
        <v>69</v>
      </c>
      <c r="J653" s="14">
        <v>31</v>
      </c>
    </row>
    <row r="654" spans="1:10" ht="11" x14ac:dyDescent="0.15">
      <c r="A654" s="21">
        <v>253324</v>
      </c>
      <c r="B654" s="22" t="s">
        <v>684</v>
      </c>
      <c r="C654" s="11" t="e">
        <f>VLOOKUP(B654,#REF!,2,0)</f>
        <v>#REF!</v>
      </c>
      <c r="D654" s="13"/>
      <c r="E654" s="12">
        <v>200</v>
      </c>
      <c r="F654" s="12">
        <v>190</v>
      </c>
      <c r="G654" s="14">
        <v>65</v>
      </c>
      <c r="H654" s="14">
        <v>39</v>
      </c>
      <c r="I654" s="14">
        <v>78</v>
      </c>
      <c r="J654" s="14">
        <v>22</v>
      </c>
    </row>
    <row r="655" spans="1:10" ht="11" x14ac:dyDescent="0.15">
      <c r="A655" s="21">
        <v>253399</v>
      </c>
      <c r="B655" s="22" t="s">
        <v>685</v>
      </c>
      <c r="C655" s="11" t="e">
        <f>VLOOKUP(B655,#REF!,2,0)</f>
        <v>#REF!</v>
      </c>
      <c r="D655" s="13"/>
      <c r="E655" s="12">
        <v>800</v>
      </c>
      <c r="F655" s="12">
        <v>1200</v>
      </c>
      <c r="G655" s="14">
        <v>44</v>
      </c>
      <c r="H655" s="14">
        <v>56</v>
      </c>
      <c r="I655" s="14">
        <v>70</v>
      </c>
      <c r="J655" s="14">
        <v>30</v>
      </c>
    </row>
    <row r="656" spans="1:10" ht="11" x14ac:dyDescent="0.15">
      <c r="A656" s="21">
        <v>253511</v>
      </c>
      <c r="B656" s="22" t="s">
        <v>686</v>
      </c>
      <c r="C656" s="11" t="e">
        <f>VLOOKUP(B656,#REF!,2,0)</f>
        <v>#REF!</v>
      </c>
      <c r="D656" s="13"/>
      <c r="E656" s="12">
        <v>400</v>
      </c>
      <c r="F656" s="12">
        <v>500</v>
      </c>
      <c r="G656" s="14">
        <v>79</v>
      </c>
      <c r="H656" s="14">
        <v>21</v>
      </c>
      <c r="I656" s="14">
        <v>87</v>
      </c>
      <c r="J656" s="14">
        <v>13</v>
      </c>
    </row>
    <row r="657" spans="1:10" ht="11" x14ac:dyDescent="0.15">
      <c r="A657" s="21">
        <v>253512</v>
      </c>
      <c r="B657" s="22" t="s">
        <v>687</v>
      </c>
      <c r="C657" s="11" t="e">
        <f>VLOOKUP(B657,#REF!,2,0)</f>
        <v>#REF!</v>
      </c>
      <c r="D657" s="13"/>
      <c r="E657" s="12">
        <v>100</v>
      </c>
      <c r="F657" s="12">
        <v>120</v>
      </c>
      <c r="G657" s="14">
        <v>91</v>
      </c>
      <c r="H657" s="14">
        <v>10</v>
      </c>
      <c r="I657" s="14">
        <v>90</v>
      </c>
      <c r="J657" s="14">
        <v>10</v>
      </c>
    </row>
    <row r="658" spans="1:10" ht="11" x14ac:dyDescent="0.15">
      <c r="A658" s="21">
        <v>253513</v>
      </c>
      <c r="B658" s="22" t="s">
        <v>688</v>
      </c>
      <c r="C658" s="11" t="e">
        <f>VLOOKUP(B658,#REF!,2,0)</f>
        <v>#REF!</v>
      </c>
      <c r="D658" s="13"/>
      <c r="E658" s="12">
        <v>200</v>
      </c>
      <c r="F658" s="12">
        <v>220</v>
      </c>
      <c r="G658" s="14">
        <v>84</v>
      </c>
      <c r="H658" s="14">
        <v>16</v>
      </c>
      <c r="I658" s="14">
        <v>92</v>
      </c>
      <c r="J658" s="14">
        <v>8</v>
      </c>
    </row>
    <row r="659" spans="1:10" ht="11" x14ac:dyDescent="0.15">
      <c r="A659" s="21">
        <v>253514</v>
      </c>
      <c r="B659" s="22" t="s">
        <v>689</v>
      </c>
      <c r="C659" s="11" t="e">
        <f>VLOOKUP(B659,#REF!,2,0)</f>
        <v>#REF!</v>
      </c>
      <c r="D659" s="13"/>
      <c r="E659" s="12">
        <v>1000</v>
      </c>
      <c r="F659" s="12">
        <v>1100</v>
      </c>
      <c r="G659" s="14">
        <v>92</v>
      </c>
      <c r="H659" s="14">
        <v>8</v>
      </c>
      <c r="I659" s="14">
        <v>89</v>
      </c>
      <c r="J659" s="14">
        <v>11</v>
      </c>
    </row>
    <row r="660" spans="1:10" ht="11" x14ac:dyDescent="0.15">
      <c r="A660" s="21">
        <v>253515</v>
      </c>
      <c r="B660" s="22" t="s">
        <v>690</v>
      </c>
      <c r="C660" s="11" t="e">
        <f>VLOOKUP(B660,#REF!,2,0)</f>
        <v>#REF!</v>
      </c>
      <c r="D660" s="13"/>
      <c r="E660" s="12">
        <v>200</v>
      </c>
      <c r="F660" s="12">
        <v>270</v>
      </c>
      <c r="G660" s="14">
        <v>79</v>
      </c>
      <c r="H660" s="14">
        <v>20</v>
      </c>
      <c r="I660" s="14">
        <v>84</v>
      </c>
      <c r="J660" s="14">
        <v>17</v>
      </c>
    </row>
    <row r="661" spans="1:10" ht="11" x14ac:dyDescent="0.15">
      <c r="A661" s="21">
        <v>253516</v>
      </c>
      <c r="B661" s="22" t="s">
        <v>691</v>
      </c>
      <c r="C661" s="11" t="e">
        <f>VLOOKUP(B661,#REF!,2,0)</f>
        <v>#REF!</v>
      </c>
      <c r="D661" s="13"/>
      <c r="E661" s="12">
        <v>100</v>
      </c>
      <c r="F661" s="12">
        <v>110</v>
      </c>
      <c r="G661" s="14">
        <v>66</v>
      </c>
      <c r="H661" s="14">
        <v>32</v>
      </c>
      <c r="I661" s="14">
        <v>95</v>
      </c>
      <c r="J661" s="14">
        <v>5</v>
      </c>
    </row>
    <row r="662" spans="1:10" ht="11" x14ac:dyDescent="0.15">
      <c r="A662" s="21">
        <v>253517</v>
      </c>
      <c r="B662" s="22" t="s">
        <v>692</v>
      </c>
      <c r="C662" s="11" t="e">
        <f>VLOOKUP(B662,#REF!,2,0)</f>
        <v>#REF!</v>
      </c>
      <c r="D662" s="13"/>
      <c r="E662" s="12">
        <v>200</v>
      </c>
      <c r="F662" s="12">
        <v>360</v>
      </c>
      <c r="G662" s="14">
        <v>82</v>
      </c>
      <c r="H662" s="14">
        <v>17</v>
      </c>
      <c r="I662" s="14">
        <v>90</v>
      </c>
      <c r="J662" s="14">
        <v>10</v>
      </c>
    </row>
    <row r="663" spans="1:10" ht="11" x14ac:dyDescent="0.15">
      <c r="A663" s="21">
        <v>253518</v>
      </c>
      <c r="B663" s="22" t="s">
        <v>693</v>
      </c>
      <c r="C663" s="11" t="e">
        <f>VLOOKUP(B663,#REF!,2,0)</f>
        <v>#REF!</v>
      </c>
      <c r="D663" s="13"/>
      <c r="E663" s="12">
        <v>200</v>
      </c>
      <c r="F663" s="12">
        <v>290</v>
      </c>
      <c r="G663" s="14">
        <v>90</v>
      </c>
      <c r="H663" s="14">
        <v>11</v>
      </c>
      <c r="I663" s="14">
        <v>93</v>
      </c>
      <c r="J663" s="14">
        <v>7</v>
      </c>
    </row>
    <row r="664" spans="1:10" ht="11" x14ac:dyDescent="0.15">
      <c r="A664" s="21">
        <v>253521</v>
      </c>
      <c r="B664" s="22" t="s">
        <v>694</v>
      </c>
      <c r="C664" s="11" t="e">
        <f>VLOOKUP(B664,#REF!,2,0)</f>
        <v>#REF!</v>
      </c>
      <c r="D664" s="13"/>
      <c r="E664" s="12">
        <v>100</v>
      </c>
      <c r="F664" s="12">
        <v>120</v>
      </c>
      <c r="G664" s="14">
        <v>87</v>
      </c>
      <c r="H664" s="14">
        <v>16</v>
      </c>
      <c r="I664" s="14">
        <v>92</v>
      </c>
      <c r="J664" s="14">
        <v>8</v>
      </c>
    </row>
    <row r="665" spans="1:10" ht="11" x14ac:dyDescent="0.15">
      <c r="A665" s="21">
        <v>253911</v>
      </c>
      <c r="B665" s="22" t="s">
        <v>695</v>
      </c>
      <c r="C665" s="11" t="e">
        <f>VLOOKUP(B665,#REF!,2,0)</f>
        <v>#REF!</v>
      </c>
      <c r="D665" s="13"/>
      <c r="E665" s="12">
        <v>400</v>
      </c>
      <c r="F665" s="12">
        <v>470</v>
      </c>
      <c r="G665" s="14">
        <v>48</v>
      </c>
      <c r="H665" s="14">
        <v>53</v>
      </c>
      <c r="I665" s="14">
        <v>70</v>
      </c>
      <c r="J665" s="14">
        <v>30</v>
      </c>
    </row>
    <row r="666" spans="1:10" ht="11" x14ac:dyDescent="0.15">
      <c r="A666" s="21">
        <v>253912</v>
      </c>
      <c r="B666" s="22" t="s">
        <v>696</v>
      </c>
      <c r="C666" s="11" t="e">
        <f>VLOOKUP(B666,#REF!,2,0)</f>
        <v>#REF!</v>
      </c>
      <c r="D666" s="13"/>
      <c r="E666" s="12">
        <v>1800</v>
      </c>
      <c r="F666" s="12">
        <v>2700</v>
      </c>
      <c r="G666" s="14">
        <v>55</v>
      </c>
      <c r="H666" s="14">
        <v>45</v>
      </c>
      <c r="I666" s="14">
        <v>84</v>
      </c>
      <c r="J666" s="14">
        <v>16</v>
      </c>
    </row>
    <row r="667" spans="1:10" ht="11" x14ac:dyDescent="0.15">
      <c r="A667" s="21">
        <v>253913</v>
      </c>
      <c r="B667" s="22" t="s">
        <v>697</v>
      </c>
      <c r="C667" s="11" t="e">
        <f>VLOOKUP(B667,#REF!,2,0)</f>
        <v>#REF!</v>
      </c>
      <c r="D667" s="13"/>
      <c r="E667" s="12">
        <v>1200</v>
      </c>
      <c r="F667" s="12">
        <v>1400</v>
      </c>
      <c r="G667" s="14">
        <v>44</v>
      </c>
      <c r="H667" s="14">
        <v>56</v>
      </c>
      <c r="I667" s="14">
        <v>86</v>
      </c>
      <c r="J667" s="14">
        <v>14</v>
      </c>
    </row>
    <row r="668" spans="1:10" ht="11" x14ac:dyDescent="0.15">
      <c r="A668" s="21">
        <v>253914</v>
      </c>
      <c r="B668" s="22" t="s">
        <v>698</v>
      </c>
      <c r="C668" s="11" t="e">
        <f>VLOOKUP(B668,#REF!,2,0)</f>
        <v>#REF!</v>
      </c>
      <c r="D668" s="13"/>
      <c r="E668" s="12">
        <v>700</v>
      </c>
      <c r="F668" s="12">
        <v>850</v>
      </c>
      <c r="G668" s="14">
        <v>72</v>
      </c>
      <c r="H668" s="14">
        <v>28</v>
      </c>
      <c r="I668" s="14">
        <v>81</v>
      </c>
      <c r="J668" s="14">
        <v>20</v>
      </c>
    </row>
    <row r="669" spans="1:10" ht="11" x14ac:dyDescent="0.15">
      <c r="A669" s="21">
        <v>253915</v>
      </c>
      <c r="B669" s="22" t="s">
        <v>699</v>
      </c>
      <c r="C669" s="11" t="e">
        <f>VLOOKUP(B669,#REF!,2,0)</f>
        <v>#REF!</v>
      </c>
      <c r="D669" s="13"/>
      <c r="E669" s="12">
        <v>1800</v>
      </c>
      <c r="F669" s="12">
        <v>2100</v>
      </c>
      <c r="G669" s="14">
        <v>38</v>
      </c>
      <c r="H669" s="14">
        <v>62</v>
      </c>
      <c r="I669" s="14">
        <v>69</v>
      </c>
      <c r="J669" s="14">
        <v>31</v>
      </c>
    </row>
    <row r="670" spans="1:10" ht="11" x14ac:dyDescent="0.15">
      <c r="A670" s="21">
        <v>253917</v>
      </c>
      <c r="B670" s="22" t="s">
        <v>700</v>
      </c>
      <c r="C670" s="11" t="e">
        <f>VLOOKUP(B670,#REF!,2,0)</f>
        <v>#REF!</v>
      </c>
      <c r="D670" s="13"/>
      <c r="E670" s="12">
        <v>1800</v>
      </c>
      <c r="F670" s="12">
        <v>2100</v>
      </c>
      <c r="G670" s="14">
        <v>69</v>
      </c>
      <c r="H670" s="14">
        <v>31</v>
      </c>
      <c r="I670" s="14">
        <v>79</v>
      </c>
      <c r="J670" s="14">
        <v>21</v>
      </c>
    </row>
    <row r="671" spans="1:10" ht="11" x14ac:dyDescent="0.15">
      <c r="A671" s="21">
        <v>253918</v>
      </c>
      <c r="B671" s="22" t="s">
        <v>701</v>
      </c>
      <c r="C671" s="11" t="e">
        <f>VLOOKUP(B671,#REF!,2,0)</f>
        <v>#REF!</v>
      </c>
      <c r="D671" s="13"/>
      <c r="E671" s="12">
        <v>200</v>
      </c>
      <c r="F671" s="12">
        <v>250</v>
      </c>
      <c r="G671" s="14">
        <v>53</v>
      </c>
      <c r="H671" s="14">
        <v>47</v>
      </c>
      <c r="I671" s="14">
        <v>86</v>
      </c>
      <c r="J671" s="14">
        <v>14</v>
      </c>
    </row>
    <row r="672" spans="1:10" ht="11" x14ac:dyDescent="0.15">
      <c r="A672" s="21">
        <v>253999</v>
      </c>
      <c r="B672" s="22" t="s">
        <v>702</v>
      </c>
      <c r="C672" s="11" t="e">
        <f>VLOOKUP(B672,#REF!,2,0)</f>
        <v>#REF!</v>
      </c>
      <c r="D672" s="13"/>
      <c r="E672" s="12">
        <v>700</v>
      </c>
      <c r="F672" s="12">
        <v>1100</v>
      </c>
      <c r="G672" s="14">
        <v>56</v>
      </c>
      <c r="H672" s="14">
        <v>44</v>
      </c>
      <c r="I672" s="14">
        <v>74</v>
      </c>
      <c r="J672" s="14">
        <v>26</v>
      </c>
    </row>
    <row r="673" spans="1:10" ht="11" x14ac:dyDescent="0.15">
      <c r="A673" s="21">
        <v>254211</v>
      </c>
      <c r="B673" s="22" t="s">
        <v>703</v>
      </c>
      <c r="C673" s="11" t="e">
        <f>VLOOKUP(B673,#REF!,2,0)</f>
        <v>#REF!</v>
      </c>
      <c r="D673" s="13"/>
      <c r="E673" s="12">
        <v>4200</v>
      </c>
      <c r="F673" s="12">
        <v>4300</v>
      </c>
      <c r="G673" s="14">
        <v>9</v>
      </c>
      <c r="H673" s="14">
        <v>91</v>
      </c>
      <c r="I673" s="14">
        <v>61</v>
      </c>
      <c r="J673" s="14">
        <v>39</v>
      </c>
    </row>
    <row r="674" spans="1:10" ht="11" x14ac:dyDescent="0.15">
      <c r="A674" s="21">
        <v>254212</v>
      </c>
      <c r="B674" s="22" t="s">
        <v>704</v>
      </c>
      <c r="C674" s="11" t="e">
        <f>VLOOKUP(B674,#REF!,2,0)</f>
        <v>#REF!</v>
      </c>
      <c r="D674" s="13"/>
      <c r="E674" s="12">
        <v>1100</v>
      </c>
      <c r="F674" s="12">
        <v>1100</v>
      </c>
      <c r="G674" s="14">
        <v>5</v>
      </c>
      <c r="H674" s="14">
        <v>94</v>
      </c>
      <c r="I674" s="14">
        <v>51</v>
      </c>
      <c r="J674" s="14">
        <v>49</v>
      </c>
    </row>
    <row r="675" spans="1:10" ht="11" x14ac:dyDescent="0.15">
      <c r="A675" s="21">
        <v>254411</v>
      </c>
      <c r="B675" s="22" t="s">
        <v>705</v>
      </c>
      <c r="C675" s="11" t="e">
        <f>VLOOKUP(B675,#REF!,2,0)</f>
        <v>#REF!</v>
      </c>
      <c r="D675" s="13"/>
      <c r="E675" s="12">
        <v>1700</v>
      </c>
      <c r="F675" s="12">
        <v>1700</v>
      </c>
      <c r="G675" s="14">
        <v>16</v>
      </c>
      <c r="H675" s="14">
        <v>84</v>
      </c>
      <c r="I675" s="14">
        <v>63</v>
      </c>
      <c r="J675" s="14">
        <v>37</v>
      </c>
    </row>
    <row r="676" spans="1:10" ht="11" x14ac:dyDescent="0.15">
      <c r="A676" s="21">
        <v>254412</v>
      </c>
      <c r="B676" s="22" t="s">
        <v>706</v>
      </c>
      <c r="C676" s="11" t="e">
        <f>VLOOKUP(B676,#REF!,2,0)</f>
        <v>#REF!</v>
      </c>
      <c r="D676" s="13"/>
      <c r="E676" s="12">
        <v>30200</v>
      </c>
      <c r="F676" s="12">
        <v>39300</v>
      </c>
      <c r="G676" s="14">
        <v>10</v>
      </c>
      <c r="H676" s="14">
        <v>90</v>
      </c>
      <c r="I676" s="14">
        <v>44</v>
      </c>
      <c r="J676" s="14">
        <v>56</v>
      </c>
    </row>
    <row r="677" spans="1:10" ht="11" x14ac:dyDescent="0.15">
      <c r="A677" s="21">
        <v>254413</v>
      </c>
      <c r="B677" s="22" t="s">
        <v>707</v>
      </c>
      <c r="C677" s="11" t="e">
        <f>VLOOKUP(B677,#REF!,2,0)</f>
        <v>#REF!</v>
      </c>
      <c r="D677" s="13"/>
      <c r="E677" s="12">
        <v>7500</v>
      </c>
      <c r="F677" s="12">
        <v>5400</v>
      </c>
      <c r="G677" s="14">
        <v>1</v>
      </c>
      <c r="H677" s="14">
        <v>99</v>
      </c>
      <c r="I677" s="14">
        <v>41</v>
      </c>
      <c r="J677" s="14">
        <v>59</v>
      </c>
    </row>
    <row r="678" spans="1:10" ht="11" x14ac:dyDescent="0.15">
      <c r="A678" s="21">
        <v>254414</v>
      </c>
      <c r="B678" s="22" t="s">
        <v>708</v>
      </c>
      <c r="C678" s="11" t="e">
        <f>VLOOKUP(B678,#REF!,2,0)</f>
        <v>#REF!</v>
      </c>
      <c r="D678" s="13"/>
      <c r="E678" s="12">
        <v>9500</v>
      </c>
      <c r="F678" s="12">
        <v>11000</v>
      </c>
      <c r="G678" s="14">
        <v>8</v>
      </c>
      <c r="H678" s="14">
        <v>92</v>
      </c>
      <c r="I678" s="14">
        <v>48</v>
      </c>
      <c r="J678" s="14">
        <v>53</v>
      </c>
    </row>
    <row r="679" spans="1:10" ht="11" x14ac:dyDescent="0.15">
      <c r="A679" s="21">
        <v>254415</v>
      </c>
      <c r="B679" s="22" t="s">
        <v>709</v>
      </c>
      <c r="C679" s="11" t="e">
        <f>VLOOKUP(B679,#REF!,2,0)</f>
        <v>#REF!</v>
      </c>
      <c r="D679" s="13"/>
      <c r="E679" s="12">
        <v>16600</v>
      </c>
      <c r="F679" s="12">
        <v>32900</v>
      </c>
      <c r="G679" s="14">
        <v>13</v>
      </c>
      <c r="H679" s="14">
        <v>87</v>
      </c>
      <c r="I679" s="14">
        <v>54</v>
      </c>
      <c r="J679" s="14">
        <v>46</v>
      </c>
    </row>
    <row r="680" spans="1:10" ht="11" x14ac:dyDescent="0.15">
      <c r="A680" s="21">
        <v>254416</v>
      </c>
      <c r="B680" s="22" t="s">
        <v>710</v>
      </c>
      <c r="C680" s="11" t="e">
        <f>VLOOKUP(B680,#REF!,2,0)</f>
        <v>#REF!</v>
      </c>
      <c r="D680" s="13"/>
      <c r="E680" s="12">
        <v>200</v>
      </c>
      <c r="F680" s="12">
        <v>70</v>
      </c>
      <c r="G680" s="14">
        <v>21</v>
      </c>
      <c r="H680" s="14">
        <v>82</v>
      </c>
      <c r="I680" s="14">
        <v>63</v>
      </c>
      <c r="J680" s="14">
        <v>37</v>
      </c>
    </row>
    <row r="681" spans="1:10" ht="11" x14ac:dyDescent="0.15">
      <c r="A681" s="21">
        <v>254417</v>
      </c>
      <c r="B681" s="22" t="s">
        <v>711</v>
      </c>
      <c r="C681" s="11" t="e">
        <f>VLOOKUP(B681,#REF!,2,0)</f>
        <v>#REF!</v>
      </c>
      <c r="D681" s="13"/>
      <c r="E681" s="12">
        <v>2300</v>
      </c>
      <c r="F681" s="12">
        <v>4300</v>
      </c>
      <c r="G681" s="14">
        <v>14</v>
      </c>
      <c r="H681" s="14">
        <v>86</v>
      </c>
      <c r="I681" s="14">
        <v>51</v>
      </c>
      <c r="J681" s="14">
        <v>49</v>
      </c>
    </row>
    <row r="682" spans="1:10" ht="11" x14ac:dyDescent="0.15">
      <c r="A682" s="21">
        <v>254418</v>
      </c>
      <c r="B682" s="22" t="s">
        <v>712</v>
      </c>
      <c r="C682" s="11" t="e">
        <f>VLOOKUP(B682,#REF!,2,0)</f>
        <v>#REF!</v>
      </c>
      <c r="D682" s="13"/>
      <c r="E682" s="12">
        <v>7300</v>
      </c>
      <c r="F682" s="12">
        <v>17400</v>
      </c>
      <c r="G682" s="14">
        <v>9</v>
      </c>
      <c r="H682" s="14">
        <v>91</v>
      </c>
      <c r="I682" s="14">
        <v>49</v>
      </c>
      <c r="J682" s="14">
        <v>51</v>
      </c>
    </row>
    <row r="683" spans="1:10" ht="11" x14ac:dyDescent="0.15">
      <c r="A683" s="21">
        <v>254421</v>
      </c>
      <c r="B683" s="22" t="s">
        <v>713</v>
      </c>
      <c r="C683" s="11" t="e">
        <f>VLOOKUP(B683,#REF!,2,0)</f>
        <v>#REF!</v>
      </c>
      <c r="D683" s="13"/>
      <c r="E683" s="12">
        <v>6100</v>
      </c>
      <c r="F683" s="12">
        <v>8900</v>
      </c>
      <c r="G683" s="14">
        <v>3</v>
      </c>
      <c r="H683" s="14">
        <v>97</v>
      </c>
      <c r="I683" s="14">
        <v>34</v>
      </c>
      <c r="J683" s="14">
        <v>66</v>
      </c>
    </row>
    <row r="684" spans="1:10" ht="11" x14ac:dyDescent="0.15">
      <c r="A684" s="21">
        <v>254422</v>
      </c>
      <c r="B684" s="22" t="s">
        <v>714</v>
      </c>
      <c r="C684" s="11" t="e">
        <f>VLOOKUP(B684,#REF!,2,0)</f>
        <v>#REF!</v>
      </c>
      <c r="D684" s="13"/>
      <c r="E684" s="12">
        <v>9200</v>
      </c>
      <c r="F684" s="12">
        <v>14100</v>
      </c>
      <c r="G684" s="14">
        <v>30</v>
      </c>
      <c r="H684" s="14">
        <v>70</v>
      </c>
      <c r="I684" s="14">
        <v>67</v>
      </c>
      <c r="J684" s="14">
        <v>33</v>
      </c>
    </row>
    <row r="685" spans="1:10" ht="11" x14ac:dyDescent="0.15">
      <c r="A685" s="21">
        <v>254423</v>
      </c>
      <c r="B685" s="22" t="s">
        <v>715</v>
      </c>
      <c r="C685" s="11" t="e">
        <f>VLOOKUP(B685,#REF!,2,0)</f>
        <v>#REF!</v>
      </c>
      <c r="D685" s="13"/>
      <c r="E685" s="12">
        <v>15900</v>
      </c>
      <c r="F685" s="12">
        <v>19100</v>
      </c>
      <c r="G685" s="14">
        <v>9</v>
      </c>
      <c r="H685" s="14">
        <v>91</v>
      </c>
      <c r="I685" s="14">
        <v>52</v>
      </c>
      <c r="J685" s="14">
        <v>48</v>
      </c>
    </row>
    <row r="686" spans="1:10" ht="11" x14ac:dyDescent="0.15">
      <c r="A686" s="21">
        <v>254424</v>
      </c>
      <c r="B686" s="22" t="s">
        <v>716</v>
      </c>
      <c r="C686" s="11" t="e">
        <f>VLOOKUP(B686,#REF!,2,0)</f>
        <v>#REF!</v>
      </c>
      <c r="D686" s="13"/>
      <c r="E686" s="12">
        <v>3800</v>
      </c>
      <c r="F686" s="12">
        <v>15100</v>
      </c>
      <c r="G686" s="14">
        <v>8</v>
      </c>
      <c r="H686" s="14">
        <v>92</v>
      </c>
      <c r="I686" s="14">
        <v>49</v>
      </c>
      <c r="J686" s="14">
        <v>51</v>
      </c>
    </row>
    <row r="687" spans="1:10" ht="11" x14ac:dyDescent="0.15">
      <c r="A687" s="21">
        <v>254425</v>
      </c>
      <c r="B687" s="22" t="s">
        <v>717</v>
      </c>
      <c r="C687" s="11" t="e">
        <f>VLOOKUP(B687,#REF!,2,0)</f>
        <v>#REF!</v>
      </c>
      <c r="D687" s="13"/>
      <c r="E687" s="24" t="s">
        <v>2</v>
      </c>
      <c r="F687" s="12">
        <v>5300</v>
      </c>
      <c r="G687" s="14">
        <v>4</v>
      </c>
      <c r="H687" s="14">
        <v>96</v>
      </c>
      <c r="I687" s="14">
        <v>47</v>
      </c>
      <c r="J687" s="14">
        <v>53</v>
      </c>
    </row>
    <row r="688" spans="1:10" ht="11" x14ac:dyDescent="0.15">
      <c r="A688" s="21">
        <v>254499</v>
      </c>
      <c r="B688" s="22" t="s">
        <v>718</v>
      </c>
      <c r="C688" s="11" t="e">
        <f>VLOOKUP(B688,#REF!,2,0)</f>
        <v>#REF!</v>
      </c>
      <c r="D688" s="13"/>
      <c r="E688" s="12">
        <v>34900</v>
      </c>
      <c r="F688" s="12">
        <v>24500</v>
      </c>
      <c r="G688" s="14">
        <v>9</v>
      </c>
      <c r="H688" s="14">
        <v>91</v>
      </c>
      <c r="I688" s="14">
        <v>49</v>
      </c>
      <c r="J688" s="14">
        <v>52</v>
      </c>
    </row>
    <row r="689" spans="1:10" ht="11" x14ac:dyDescent="0.15">
      <c r="A689" s="21">
        <v>261111</v>
      </c>
      <c r="B689" s="22" t="s">
        <v>719</v>
      </c>
      <c r="C689" s="11" t="e">
        <f>VLOOKUP(B689,#REF!,2,0)</f>
        <v>#REF!</v>
      </c>
      <c r="D689" s="13"/>
      <c r="E689" s="12">
        <v>10700</v>
      </c>
      <c r="F689" s="12">
        <v>13500</v>
      </c>
      <c r="G689" s="14">
        <v>69</v>
      </c>
      <c r="H689" s="14">
        <v>31</v>
      </c>
      <c r="I689" s="14">
        <v>90</v>
      </c>
      <c r="J689" s="14">
        <v>10</v>
      </c>
    </row>
    <row r="690" spans="1:10" ht="11" x14ac:dyDescent="0.15">
      <c r="A690" s="21">
        <v>261112</v>
      </c>
      <c r="B690" s="22" t="s">
        <v>720</v>
      </c>
      <c r="C690" s="11" t="e">
        <f>VLOOKUP(B690,#REF!,2,0)</f>
        <v>#REF!</v>
      </c>
      <c r="D690" s="13"/>
      <c r="E690" s="12">
        <v>9700</v>
      </c>
      <c r="F690" s="12">
        <v>8400</v>
      </c>
      <c r="G690" s="14">
        <v>74</v>
      </c>
      <c r="H690" s="14">
        <v>26</v>
      </c>
      <c r="I690" s="14">
        <v>90</v>
      </c>
      <c r="J690" s="14">
        <v>10</v>
      </c>
    </row>
    <row r="691" spans="1:10" ht="11" x14ac:dyDescent="0.15">
      <c r="A691" s="21">
        <v>261211</v>
      </c>
      <c r="B691" s="22" t="s">
        <v>721</v>
      </c>
      <c r="C691" s="11" t="e">
        <f>VLOOKUP(B691,#REF!,2,0)</f>
        <v>#REF!</v>
      </c>
      <c r="D691" s="13"/>
      <c r="E691" s="12">
        <v>700</v>
      </c>
      <c r="F691" s="12">
        <v>650</v>
      </c>
      <c r="G691" s="14">
        <v>83</v>
      </c>
      <c r="H691" s="14">
        <v>16</v>
      </c>
      <c r="I691" s="14">
        <v>81</v>
      </c>
      <c r="J691" s="14">
        <v>19</v>
      </c>
    </row>
    <row r="692" spans="1:10" ht="11" x14ac:dyDescent="0.15">
      <c r="A692" s="21">
        <v>261212</v>
      </c>
      <c r="B692" s="22" t="s">
        <v>722</v>
      </c>
      <c r="C692" s="11" t="e">
        <f>VLOOKUP(B692,#REF!,2,0)</f>
        <v>#REF!</v>
      </c>
      <c r="D692" s="13"/>
      <c r="E692" s="12">
        <v>7100</v>
      </c>
      <c r="F692" s="12">
        <v>8600</v>
      </c>
      <c r="G692" s="14">
        <v>83</v>
      </c>
      <c r="H692" s="14">
        <v>17</v>
      </c>
      <c r="I692" s="14">
        <v>79</v>
      </c>
      <c r="J692" s="14">
        <v>21</v>
      </c>
    </row>
    <row r="693" spans="1:10" ht="11" x14ac:dyDescent="0.15">
      <c r="A693" s="21">
        <v>261311</v>
      </c>
      <c r="B693" s="22" t="s">
        <v>723</v>
      </c>
      <c r="C693" s="11" t="e">
        <f>VLOOKUP(B693,#REF!,2,0)</f>
        <v>#REF!</v>
      </c>
      <c r="D693" s="13"/>
      <c r="E693" s="12">
        <v>6300</v>
      </c>
      <c r="F693" s="12">
        <v>6100</v>
      </c>
      <c r="G693" s="14">
        <v>77</v>
      </c>
      <c r="H693" s="14">
        <v>23</v>
      </c>
      <c r="I693" s="14">
        <v>89</v>
      </c>
      <c r="J693" s="14">
        <v>11</v>
      </c>
    </row>
    <row r="694" spans="1:10" ht="11" x14ac:dyDescent="0.15">
      <c r="A694" s="21">
        <v>261312</v>
      </c>
      <c r="B694" s="22" t="s">
        <v>724</v>
      </c>
      <c r="C694" s="11" t="e">
        <f>VLOOKUP(B694,#REF!,2,0)</f>
        <v>#REF!</v>
      </c>
      <c r="D694" s="13"/>
      <c r="E694" s="12">
        <v>26900</v>
      </c>
      <c r="F694" s="12">
        <v>34300</v>
      </c>
      <c r="G694" s="14">
        <v>85</v>
      </c>
      <c r="H694" s="14">
        <v>15</v>
      </c>
      <c r="I694" s="14">
        <v>88</v>
      </c>
      <c r="J694" s="14">
        <v>12</v>
      </c>
    </row>
    <row r="695" spans="1:10" ht="11" x14ac:dyDescent="0.15">
      <c r="A695" s="21">
        <v>261313</v>
      </c>
      <c r="B695" s="22" t="s">
        <v>725</v>
      </c>
      <c r="C695" s="11" t="e">
        <f>VLOOKUP(B695,#REF!,2,0)</f>
        <v>#REF!</v>
      </c>
      <c r="D695" s="13"/>
      <c r="E695" s="12">
        <v>21700</v>
      </c>
      <c r="F695" s="12">
        <v>30600</v>
      </c>
      <c r="G695" s="14">
        <v>88</v>
      </c>
      <c r="H695" s="14">
        <v>12</v>
      </c>
      <c r="I695" s="14">
        <v>92</v>
      </c>
      <c r="J695" s="14">
        <v>8</v>
      </c>
    </row>
    <row r="696" spans="1:10" ht="11" x14ac:dyDescent="0.15">
      <c r="A696" s="21">
        <v>261314</v>
      </c>
      <c r="B696" s="22" t="s">
        <v>726</v>
      </c>
      <c r="C696" s="11" t="e">
        <f>VLOOKUP(B696,#REF!,2,0)</f>
        <v>#REF!</v>
      </c>
      <c r="D696" s="13"/>
      <c r="E696" s="12">
        <v>4700</v>
      </c>
      <c r="F696" s="12">
        <v>6900</v>
      </c>
      <c r="G696" s="14">
        <v>56</v>
      </c>
      <c r="H696" s="14">
        <v>44</v>
      </c>
      <c r="I696" s="14">
        <v>89</v>
      </c>
      <c r="J696" s="14">
        <v>11</v>
      </c>
    </row>
    <row r="697" spans="1:10" ht="11" x14ac:dyDescent="0.15">
      <c r="A697" s="21">
        <v>261399</v>
      </c>
      <c r="B697" s="22" t="s">
        <v>727</v>
      </c>
      <c r="C697" s="11" t="e">
        <f>VLOOKUP(B697,#REF!,2,0)</f>
        <v>#REF!</v>
      </c>
      <c r="D697" s="13"/>
      <c r="E697" s="12">
        <v>0</v>
      </c>
      <c r="F697" s="12">
        <v>60</v>
      </c>
      <c r="G697" s="14">
        <v>70</v>
      </c>
      <c r="H697" s="14">
        <v>30</v>
      </c>
      <c r="I697" s="14">
        <v>87</v>
      </c>
      <c r="J697" s="14">
        <v>13</v>
      </c>
    </row>
    <row r="698" spans="1:10" ht="11" x14ac:dyDescent="0.15">
      <c r="A698" s="21">
        <v>262111</v>
      </c>
      <c r="B698" s="22" t="s">
        <v>728</v>
      </c>
      <c r="C698" s="11" t="e">
        <f>VLOOKUP(B698,#REF!,2,0)</f>
        <v>#REF!</v>
      </c>
      <c r="D698" s="13"/>
      <c r="E698" s="12">
        <v>6900</v>
      </c>
      <c r="F698" s="12">
        <v>6200</v>
      </c>
      <c r="G698" s="14">
        <v>63</v>
      </c>
      <c r="H698" s="14">
        <v>37</v>
      </c>
      <c r="I698" s="14">
        <v>84</v>
      </c>
      <c r="J698" s="14">
        <v>16</v>
      </c>
    </row>
    <row r="699" spans="1:10" ht="11" x14ac:dyDescent="0.15">
      <c r="A699" s="21">
        <v>262112</v>
      </c>
      <c r="B699" s="22" t="s">
        <v>729</v>
      </c>
      <c r="C699" s="11" t="e">
        <f>VLOOKUP(B699,#REF!,2,0)</f>
        <v>#REF!</v>
      </c>
      <c r="D699" s="13"/>
      <c r="E699" s="12">
        <v>2700</v>
      </c>
      <c r="F699" s="12">
        <v>4100</v>
      </c>
      <c r="G699" s="14">
        <v>86</v>
      </c>
      <c r="H699" s="14">
        <v>14</v>
      </c>
      <c r="I699" s="14">
        <v>92</v>
      </c>
      <c r="J699" s="14">
        <v>8</v>
      </c>
    </row>
    <row r="700" spans="1:10" ht="11" x14ac:dyDescent="0.15">
      <c r="A700" s="21">
        <v>262113</v>
      </c>
      <c r="B700" s="22" t="s">
        <v>730</v>
      </c>
      <c r="C700" s="11" t="e">
        <f>VLOOKUP(B700,#REF!,2,0)</f>
        <v>#REF!</v>
      </c>
      <c r="D700" s="13"/>
      <c r="E700" s="12">
        <v>13700</v>
      </c>
      <c r="F700" s="12">
        <v>13000</v>
      </c>
      <c r="G700" s="14">
        <v>84</v>
      </c>
      <c r="H700" s="14">
        <v>16</v>
      </c>
      <c r="I700" s="14">
        <v>91</v>
      </c>
      <c r="J700" s="14">
        <v>9</v>
      </c>
    </row>
    <row r="701" spans="1:10" ht="11" x14ac:dyDescent="0.15">
      <c r="A701" s="21">
        <v>263111</v>
      </c>
      <c r="B701" s="22" t="s">
        <v>731</v>
      </c>
      <c r="C701" s="11" t="e">
        <f>VLOOKUP(B701,#REF!,2,0)</f>
        <v>#REF!</v>
      </c>
      <c r="D701" s="13"/>
      <c r="E701" s="12">
        <v>8800</v>
      </c>
      <c r="F701" s="12">
        <v>13100</v>
      </c>
      <c r="G701" s="14">
        <v>93</v>
      </c>
      <c r="H701" s="14">
        <v>7</v>
      </c>
      <c r="I701" s="14">
        <v>93</v>
      </c>
      <c r="J701" s="14">
        <v>7</v>
      </c>
    </row>
    <row r="702" spans="1:10" ht="11" x14ac:dyDescent="0.15">
      <c r="A702" s="21">
        <v>263112</v>
      </c>
      <c r="B702" s="22" t="s">
        <v>732</v>
      </c>
      <c r="C702" s="11" t="e">
        <f>VLOOKUP(B702,#REF!,2,0)</f>
        <v>#REF!</v>
      </c>
      <c r="D702" s="13"/>
      <c r="E702" s="12">
        <v>6900</v>
      </c>
      <c r="F702" s="12">
        <v>5700</v>
      </c>
      <c r="G702" s="14">
        <v>90</v>
      </c>
      <c r="H702" s="14">
        <v>10</v>
      </c>
      <c r="I702" s="14">
        <v>89</v>
      </c>
      <c r="J702" s="14">
        <v>11</v>
      </c>
    </row>
    <row r="703" spans="1:10" ht="11" x14ac:dyDescent="0.15">
      <c r="A703" s="21">
        <v>263113</v>
      </c>
      <c r="B703" s="22" t="s">
        <v>733</v>
      </c>
      <c r="C703" s="11" t="e">
        <f>VLOOKUP(B703,#REF!,2,0)</f>
        <v>#REF!</v>
      </c>
      <c r="D703" s="13"/>
      <c r="E703" s="12">
        <v>1300</v>
      </c>
      <c r="F703" s="12">
        <v>1700</v>
      </c>
      <c r="G703" s="14">
        <v>90</v>
      </c>
      <c r="H703" s="14">
        <v>10</v>
      </c>
      <c r="I703" s="14">
        <v>93</v>
      </c>
      <c r="J703" s="14">
        <v>7</v>
      </c>
    </row>
    <row r="704" spans="1:10" ht="11" x14ac:dyDescent="0.15">
      <c r="A704" s="21">
        <v>263211</v>
      </c>
      <c r="B704" s="22" t="s">
        <v>734</v>
      </c>
      <c r="C704" s="11" t="e">
        <f>VLOOKUP(B704,#REF!,2,0)</f>
        <v>#REF!</v>
      </c>
      <c r="D704" s="13"/>
      <c r="E704" s="12">
        <v>700</v>
      </c>
      <c r="F704" s="12">
        <v>640</v>
      </c>
      <c r="G704" s="14">
        <v>69</v>
      </c>
      <c r="H704" s="14">
        <v>31</v>
      </c>
      <c r="I704" s="14">
        <v>88</v>
      </c>
      <c r="J704" s="14">
        <v>12</v>
      </c>
    </row>
    <row r="705" spans="1:10" ht="11" x14ac:dyDescent="0.15">
      <c r="A705" s="21">
        <v>263212</v>
      </c>
      <c r="B705" s="22" t="s">
        <v>735</v>
      </c>
      <c r="C705" s="11" t="e">
        <f>VLOOKUP(B705,#REF!,2,0)</f>
        <v>#REF!</v>
      </c>
      <c r="D705" s="13"/>
      <c r="E705" s="12">
        <v>4600</v>
      </c>
      <c r="F705" s="12">
        <v>6500</v>
      </c>
      <c r="G705" s="14">
        <v>84</v>
      </c>
      <c r="H705" s="14">
        <v>16</v>
      </c>
      <c r="I705" s="14">
        <v>93</v>
      </c>
      <c r="J705" s="14">
        <v>7</v>
      </c>
    </row>
    <row r="706" spans="1:10" ht="11" x14ac:dyDescent="0.15">
      <c r="A706" s="21">
        <v>263213</v>
      </c>
      <c r="B706" s="22" t="s">
        <v>736</v>
      </c>
      <c r="C706" s="11" t="e">
        <f>VLOOKUP(B706,#REF!,2,0)</f>
        <v>#REF!</v>
      </c>
      <c r="D706" s="13"/>
      <c r="E706" s="12">
        <v>1300</v>
      </c>
      <c r="F706" s="12">
        <v>1500</v>
      </c>
      <c r="G706" s="14">
        <v>58</v>
      </c>
      <c r="H706" s="14">
        <v>42</v>
      </c>
      <c r="I706" s="14">
        <v>88</v>
      </c>
      <c r="J706" s="14">
        <v>12</v>
      </c>
    </row>
    <row r="707" spans="1:10" ht="11" x14ac:dyDescent="0.15">
      <c r="A707" s="21">
        <v>263299</v>
      </c>
      <c r="B707" s="22" t="s">
        <v>737</v>
      </c>
      <c r="C707" s="11" t="e">
        <f>VLOOKUP(B707,#REF!,2,0)</f>
        <v>#REF!</v>
      </c>
      <c r="D707" s="13"/>
      <c r="E707" s="12">
        <v>100</v>
      </c>
      <c r="F707" s="12">
        <v>1300</v>
      </c>
      <c r="G707" s="14">
        <v>62</v>
      </c>
      <c r="H707" s="14">
        <v>38</v>
      </c>
      <c r="I707" s="14">
        <v>89</v>
      </c>
      <c r="J707" s="14">
        <v>12</v>
      </c>
    </row>
    <row r="708" spans="1:10" ht="11" x14ac:dyDescent="0.15">
      <c r="A708" s="21">
        <v>263311</v>
      </c>
      <c r="B708" s="22" t="s">
        <v>738</v>
      </c>
      <c r="C708" s="11" t="e">
        <f>VLOOKUP(B708,#REF!,2,0)</f>
        <v>#REF!</v>
      </c>
      <c r="D708" s="13"/>
      <c r="E708" s="12">
        <v>2900</v>
      </c>
      <c r="F708" s="12">
        <v>2700</v>
      </c>
      <c r="G708" s="14">
        <v>91</v>
      </c>
      <c r="H708" s="14">
        <v>9</v>
      </c>
      <c r="I708" s="14">
        <v>95</v>
      </c>
      <c r="J708" s="14">
        <v>5</v>
      </c>
    </row>
    <row r="709" spans="1:10" ht="11" x14ac:dyDescent="0.15">
      <c r="A709" s="21">
        <v>263312</v>
      </c>
      <c r="B709" s="22" t="s">
        <v>739</v>
      </c>
      <c r="C709" s="11" t="e">
        <f>VLOOKUP(B709,#REF!,2,0)</f>
        <v>#REF!</v>
      </c>
      <c r="D709" s="13"/>
      <c r="E709" s="12">
        <v>5700</v>
      </c>
      <c r="F709" s="12">
        <v>6100</v>
      </c>
      <c r="G709" s="14">
        <v>80</v>
      </c>
      <c r="H709" s="14">
        <v>20</v>
      </c>
      <c r="I709" s="14">
        <v>90</v>
      </c>
      <c r="J709" s="14">
        <v>10</v>
      </c>
    </row>
    <row r="710" spans="1:10" ht="11" x14ac:dyDescent="0.15">
      <c r="A710" s="21">
        <v>271211</v>
      </c>
      <c r="B710" s="22" t="s">
        <v>740</v>
      </c>
      <c r="C710" s="11" t="e">
        <f>VLOOKUP(B710,#REF!,2,0)</f>
        <v>#REF!</v>
      </c>
      <c r="D710" s="13"/>
      <c r="E710" s="12">
        <v>600</v>
      </c>
      <c r="F710" s="12">
        <v>650</v>
      </c>
      <c r="G710" s="14">
        <v>69</v>
      </c>
      <c r="H710" s="14">
        <v>32</v>
      </c>
      <c r="I710" s="14">
        <v>91</v>
      </c>
      <c r="J710" s="14">
        <v>9</v>
      </c>
    </row>
    <row r="711" spans="1:10" ht="11" x14ac:dyDescent="0.15">
      <c r="A711" s="21">
        <v>271212</v>
      </c>
      <c r="B711" s="22" t="s">
        <v>741</v>
      </c>
      <c r="C711" s="11" t="e">
        <f>VLOOKUP(B711,#REF!,2,0)</f>
        <v>#REF!</v>
      </c>
      <c r="D711" s="13"/>
      <c r="E711" s="12">
        <v>500</v>
      </c>
      <c r="F711" s="12">
        <v>420</v>
      </c>
      <c r="G711" s="14">
        <v>63</v>
      </c>
      <c r="H711" s="14">
        <v>39</v>
      </c>
      <c r="I711" s="14">
        <v>88</v>
      </c>
      <c r="J711" s="14">
        <v>13</v>
      </c>
    </row>
    <row r="712" spans="1:10" ht="11" x14ac:dyDescent="0.15">
      <c r="A712" s="21">
        <v>271213</v>
      </c>
      <c r="B712" s="22" t="s">
        <v>742</v>
      </c>
      <c r="C712" s="11" t="e">
        <f>VLOOKUP(B712,#REF!,2,0)</f>
        <v>#REF!</v>
      </c>
      <c r="D712" s="13"/>
      <c r="E712" s="12">
        <v>600</v>
      </c>
      <c r="F712" s="12">
        <v>670</v>
      </c>
      <c r="G712" s="14">
        <v>47</v>
      </c>
      <c r="H712" s="14">
        <v>53</v>
      </c>
      <c r="I712" s="14">
        <v>51</v>
      </c>
      <c r="J712" s="14">
        <v>49</v>
      </c>
    </row>
    <row r="713" spans="1:10" ht="11" x14ac:dyDescent="0.15">
      <c r="A713" s="21">
        <v>271214</v>
      </c>
      <c r="B713" s="22" t="s">
        <v>743</v>
      </c>
      <c r="C713" s="11" t="e">
        <f>VLOOKUP(B713,#REF!,2,0)</f>
        <v>#REF!</v>
      </c>
      <c r="D713" s="13"/>
      <c r="E713" s="24" t="s">
        <v>2</v>
      </c>
      <c r="F713" s="12">
        <v>730</v>
      </c>
      <c r="G713" s="14">
        <v>64</v>
      </c>
      <c r="H713" s="14">
        <v>36</v>
      </c>
      <c r="I713" s="14">
        <v>83</v>
      </c>
      <c r="J713" s="14">
        <v>17</v>
      </c>
    </row>
    <row r="714" spans="1:10" ht="11" x14ac:dyDescent="0.15">
      <c r="A714" s="21">
        <v>271299</v>
      </c>
      <c r="B714" s="22" t="s">
        <v>744</v>
      </c>
      <c r="C714" s="11" t="e">
        <f>VLOOKUP(B714,#REF!,2,0)</f>
        <v>#REF!</v>
      </c>
      <c r="D714" s="13"/>
      <c r="E714" s="12">
        <v>6200</v>
      </c>
      <c r="F714" s="12">
        <v>6600</v>
      </c>
      <c r="G714" s="14">
        <v>35</v>
      </c>
      <c r="H714" s="14">
        <v>65</v>
      </c>
      <c r="I714" s="14">
        <v>71</v>
      </c>
      <c r="J714" s="14">
        <v>29</v>
      </c>
    </row>
    <row r="715" spans="1:10" ht="11" x14ac:dyDescent="0.15">
      <c r="A715" s="21">
        <v>272111</v>
      </c>
      <c r="B715" s="22" t="s">
        <v>745</v>
      </c>
      <c r="C715" s="11" t="e">
        <f>VLOOKUP(B715,#REF!,2,0)</f>
        <v>#REF!</v>
      </c>
      <c r="D715" s="13"/>
      <c r="E715" s="12">
        <v>1700</v>
      </c>
      <c r="F715" s="12">
        <v>2100</v>
      </c>
      <c r="G715" s="14">
        <v>26</v>
      </c>
      <c r="H715" s="14">
        <v>75</v>
      </c>
      <c r="I715" s="14">
        <v>60</v>
      </c>
      <c r="J715" s="14">
        <v>40</v>
      </c>
    </row>
    <row r="716" spans="1:10" ht="11" x14ac:dyDescent="0.15">
      <c r="A716" s="21">
        <v>272112</v>
      </c>
      <c r="B716" s="22" t="s">
        <v>746</v>
      </c>
      <c r="C716" s="11" t="e">
        <f>VLOOKUP(B716,#REF!,2,0)</f>
        <v>#REF!</v>
      </c>
      <c r="D716" s="13"/>
      <c r="E716" s="12">
        <v>1500</v>
      </c>
      <c r="F716" s="12">
        <v>1600</v>
      </c>
      <c r="G716" s="14">
        <v>37</v>
      </c>
      <c r="H716" s="14">
        <v>63</v>
      </c>
      <c r="I716" s="14">
        <v>64</v>
      </c>
      <c r="J716" s="14">
        <v>36</v>
      </c>
    </row>
    <row r="717" spans="1:10" ht="11" x14ac:dyDescent="0.15">
      <c r="A717" s="21">
        <v>272113</v>
      </c>
      <c r="B717" s="22" t="s">
        <v>747</v>
      </c>
      <c r="C717" s="11" t="e">
        <f>VLOOKUP(B717,#REF!,2,0)</f>
        <v>#REF!</v>
      </c>
      <c r="D717" s="13"/>
      <c r="E717" s="12">
        <v>1400</v>
      </c>
      <c r="F717" s="12">
        <v>1400</v>
      </c>
      <c r="G717" s="14">
        <v>17</v>
      </c>
      <c r="H717" s="14">
        <v>83</v>
      </c>
      <c r="I717" s="14">
        <v>40</v>
      </c>
      <c r="J717" s="14">
        <v>60</v>
      </c>
    </row>
    <row r="718" spans="1:10" ht="11" x14ac:dyDescent="0.15">
      <c r="A718" s="21">
        <v>272114</v>
      </c>
      <c r="B718" s="22" t="s">
        <v>748</v>
      </c>
      <c r="C718" s="11" t="e">
        <f>VLOOKUP(B718,#REF!,2,0)</f>
        <v>#REF!</v>
      </c>
      <c r="D718" s="13"/>
      <c r="E718" s="12">
        <v>2100</v>
      </c>
      <c r="F718" s="12">
        <v>1600</v>
      </c>
      <c r="G718" s="14">
        <v>26</v>
      </c>
      <c r="H718" s="14">
        <v>74</v>
      </c>
      <c r="I718" s="14">
        <v>72</v>
      </c>
      <c r="J718" s="14">
        <v>28</v>
      </c>
    </row>
    <row r="719" spans="1:10" ht="11" x14ac:dyDescent="0.15">
      <c r="A719" s="21">
        <v>272115</v>
      </c>
      <c r="B719" s="22" t="s">
        <v>749</v>
      </c>
      <c r="C719" s="11" t="e">
        <f>VLOOKUP(B719,#REF!,2,0)</f>
        <v>#REF!</v>
      </c>
      <c r="D719" s="13"/>
      <c r="E719" s="12">
        <v>2900</v>
      </c>
      <c r="F719" s="12">
        <v>2700</v>
      </c>
      <c r="G719" s="14">
        <v>22</v>
      </c>
      <c r="H719" s="14">
        <v>78</v>
      </c>
      <c r="I719" s="14">
        <v>55</v>
      </c>
      <c r="J719" s="14">
        <v>46</v>
      </c>
    </row>
    <row r="720" spans="1:10" ht="11" x14ac:dyDescent="0.15">
      <c r="A720" s="21">
        <v>272199</v>
      </c>
      <c r="B720" s="22" t="s">
        <v>750</v>
      </c>
      <c r="C720" s="11" t="e">
        <f>VLOOKUP(B720,#REF!,2,0)</f>
        <v>#REF!</v>
      </c>
      <c r="D720" s="13"/>
      <c r="E720" s="12">
        <v>2400</v>
      </c>
      <c r="F720" s="12">
        <v>4100</v>
      </c>
      <c r="G720" s="14">
        <v>21</v>
      </c>
      <c r="H720" s="14">
        <v>79</v>
      </c>
      <c r="I720" s="14">
        <v>49</v>
      </c>
      <c r="J720" s="14">
        <v>51</v>
      </c>
    </row>
    <row r="721" spans="1:10" ht="11" x14ac:dyDescent="0.15">
      <c r="A721" s="21">
        <v>272311</v>
      </c>
      <c r="B721" s="22" t="s">
        <v>751</v>
      </c>
      <c r="C721" s="11" t="e">
        <f>VLOOKUP(B721,#REF!,2,0)</f>
        <v>#REF!</v>
      </c>
      <c r="D721" s="13"/>
      <c r="E721" s="12">
        <v>12100</v>
      </c>
      <c r="F721" s="12">
        <v>13500</v>
      </c>
      <c r="G721" s="14">
        <v>20</v>
      </c>
      <c r="H721" s="14">
        <v>80</v>
      </c>
      <c r="I721" s="14">
        <v>52</v>
      </c>
      <c r="J721" s="14">
        <v>48</v>
      </c>
    </row>
    <row r="722" spans="1:10" ht="11" x14ac:dyDescent="0.15">
      <c r="A722" s="21">
        <v>272312</v>
      </c>
      <c r="B722" s="22" t="s">
        <v>752</v>
      </c>
      <c r="C722" s="11" t="e">
        <f>VLOOKUP(B722,#REF!,2,0)</f>
        <v>#REF!</v>
      </c>
      <c r="D722" s="13"/>
      <c r="E722" s="12">
        <v>2200</v>
      </c>
      <c r="F722" s="12">
        <v>3100</v>
      </c>
      <c r="G722" s="14">
        <v>17</v>
      </c>
      <c r="H722" s="14">
        <v>83</v>
      </c>
      <c r="I722" s="14">
        <v>62</v>
      </c>
      <c r="J722" s="14">
        <v>38</v>
      </c>
    </row>
    <row r="723" spans="1:10" ht="11" x14ac:dyDescent="0.15">
      <c r="A723" s="21">
        <v>272313</v>
      </c>
      <c r="B723" s="22" t="s">
        <v>753</v>
      </c>
      <c r="C723" s="11" t="e">
        <f>VLOOKUP(B723,#REF!,2,0)</f>
        <v>#REF!</v>
      </c>
      <c r="D723" s="13"/>
      <c r="E723" s="12">
        <v>600</v>
      </c>
      <c r="F723" s="12">
        <v>450</v>
      </c>
      <c r="G723" s="14">
        <v>30</v>
      </c>
      <c r="H723" s="14">
        <v>70</v>
      </c>
      <c r="I723" s="14">
        <v>65</v>
      </c>
      <c r="J723" s="14">
        <v>35</v>
      </c>
    </row>
    <row r="724" spans="1:10" ht="11" x14ac:dyDescent="0.15">
      <c r="A724" s="21">
        <v>272314</v>
      </c>
      <c r="B724" s="22" t="s">
        <v>754</v>
      </c>
      <c r="C724" s="11" t="e">
        <f>VLOOKUP(B724,#REF!,2,0)</f>
        <v>#REF!</v>
      </c>
      <c r="D724" s="13"/>
      <c r="E724" s="12">
        <v>2300</v>
      </c>
      <c r="F724" s="12">
        <v>2300</v>
      </c>
      <c r="G724" s="14">
        <v>19</v>
      </c>
      <c r="H724" s="14">
        <v>81</v>
      </c>
      <c r="I724" s="14">
        <v>35</v>
      </c>
      <c r="J724" s="14">
        <v>65</v>
      </c>
    </row>
    <row r="725" spans="1:10" ht="11" x14ac:dyDescent="0.15">
      <c r="A725" s="21">
        <v>272399</v>
      </c>
      <c r="B725" s="22" t="s">
        <v>755</v>
      </c>
      <c r="C725" s="11" t="e">
        <f>VLOOKUP(B725,#REF!,2,0)</f>
        <v>#REF!</v>
      </c>
      <c r="D725" s="13"/>
      <c r="E725" s="12">
        <v>1000</v>
      </c>
      <c r="F725" s="12">
        <v>1200</v>
      </c>
      <c r="G725" s="14">
        <v>21</v>
      </c>
      <c r="H725" s="14">
        <v>79</v>
      </c>
      <c r="I725" s="14">
        <v>52</v>
      </c>
      <c r="J725" s="14">
        <v>48</v>
      </c>
    </row>
    <row r="726" spans="1:10" ht="11" x14ac:dyDescent="0.15">
      <c r="A726" s="21">
        <v>272411</v>
      </c>
      <c r="B726" s="22" t="s">
        <v>756</v>
      </c>
      <c r="C726" s="11" t="e">
        <f>VLOOKUP(B726,#REF!,2,0)</f>
        <v>#REF!</v>
      </c>
      <c r="D726" s="13"/>
      <c r="E726" s="12">
        <v>500</v>
      </c>
      <c r="F726" s="12">
        <v>500</v>
      </c>
      <c r="G726" s="14">
        <v>38</v>
      </c>
      <c r="H726" s="14">
        <v>63</v>
      </c>
      <c r="I726" s="14">
        <v>49</v>
      </c>
      <c r="J726" s="14">
        <v>51</v>
      </c>
    </row>
    <row r="727" spans="1:10" ht="11" x14ac:dyDescent="0.15">
      <c r="A727" s="21">
        <v>272412</v>
      </c>
      <c r="B727" s="22" t="s">
        <v>757</v>
      </c>
      <c r="C727" s="11" t="e">
        <f>VLOOKUP(B727,#REF!,2,0)</f>
        <v>#REF!</v>
      </c>
      <c r="D727" s="13"/>
      <c r="E727" s="12">
        <v>3300</v>
      </c>
      <c r="F727" s="12">
        <v>4000</v>
      </c>
      <c r="G727" s="14">
        <v>33</v>
      </c>
      <c r="H727" s="14">
        <v>67</v>
      </c>
      <c r="I727" s="14">
        <v>22</v>
      </c>
      <c r="J727" s="14">
        <v>78</v>
      </c>
    </row>
    <row r="728" spans="1:10" ht="11" x14ac:dyDescent="0.15">
      <c r="A728" s="21">
        <v>272413</v>
      </c>
      <c r="B728" s="22" t="s">
        <v>758</v>
      </c>
      <c r="C728" s="11" t="e">
        <f>VLOOKUP(B728,#REF!,2,0)</f>
        <v>#REF!</v>
      </c>
      <c r="D728" s="13"/>
      <c r="E728" s="12">
        <v>1400</v>
      </c>
      <c r="F728" s="12">
        <v>1500</v>
      </c>
      <c r="G728" s="14">
        <v>36</v>
      </c>
      <c r="H728" s="14">
        <v>64</v>
      </c>
      <c r="I728" s="14">
        <v>41</v>
      </c>
      <c r="J728" s="14">
        <v>59</v>
      </c>
    </row>
    <row r="729" spans="1:10" ht="11" x14ac:dyDescent="0.15">
      <c r="A729" s="21">
        <v>272414</v>
      </c>
      <c r="B729" s="22" t="s">
        <v>759</v>
      </c>
      <c r="C729" s="11" t="e">
        <f>VLOOKUP(B729,#REF!,2,0)</f>
        <v>#REF!</v>
      </c>
      <c r="D729" s="13"/>
      <c r="E729" s="24" t="s">
        <v>2</v>
      </c>
      <c r="F729" s="12">
        <v>430</v>
      </c>
      <c r="G729" s="14">
        <v>50</v>
      </c>
      <c r="H729" s="14">
        <v>51</v>
      </c>
      <c r="I729" s="14">
        <v>76</v>
      </c>
      <c r="J729" s="14">
        <v>24</v>
      </c>
    </row>
    <row r="730" spans="1:10" ht="11" x14ac:dyDescent="0.15">
      <c r="A730" s="21">
        <v>272499</v>
      </c>
      <c r="B730" s="22" t="s">
        <v>760</v>
      </c>
      <c r="C730" s="11" t="e">
        <f>VLOOKUP(B730,#REF!,2,0)</f>
        <v>#REF!</v>
      </c>
      <c r="D730" s="13"/>
      <c r="E730" s="12">
        <v>3500</v>
      </c>
      <c r="F730" s="12">
        <v>2700</v>
      </c>
      <c r="G730" s="14">
        <v>40</v>
      </c>
      <c r="H730" s="14">
        <v>60</v>
      </c>
      <c r="I730" s="14">
        <v>54</v>
      </c>
      <c r="J730" s="14">
        <v>46</v>
      </c>
    </row>
    <row r="731" spans="1:10" ht="11" x14ac:dyDescent="0.15">
      <c r="A731" s="21">
        <v>272611</v>
      </c>
      <c r="B731" s="22" t="s">
        <v>761</v>
      </c>
      <c r="C731" s="11" t="e">
        <f>VLOOKUP(B731,#REF!,2,0)</f>
        <v>#REF!</v>
      </c>
      <c r="D731" s="13"/>
      <c r="E731" s="12">
        <v>600</v>
      </c>
      <c r="F731" s="12">
        <v>500</v>
      </c>
      <c r="G731" s="14">
        <v>19</v>
      </c>
      <c r="H731" s="14">
        <v>81</v>
      </c>
      <c r="I731" s="14">
        <v>52</v>
      </c>
      <c r="J731" s="14">
        <v>48</v>
      </c>
    </row>
    <row r="732" spans="1:10" ht="11" x14ac:dyDescent="0.15">
      <c r="A732" s="21">
        <v>272612</v>
      </c>
      <c r="B732" s="22" t="s">
        <v>762</v>
      </c>
      <c r="C732" s="11" t="e">
        <f>VLOOKUP(B732,#REF!,2,0)</f>
        <v>#REF!</v>
      </c>
      <c r="D732" s="13"/>
      <c r="E732" s="12">
        <v>1800</v>
      </c>
      <c r="F732" s="12">
        <v>1800</v>
      </c>
      <c r="G732" s="14">
        <v>38</v>
      </c>
      <c r="H732" s="14">
        <v>62</v>
      </c>
      <c r="I732" s="14">
        <v>53</v>
      </c>
      <c r="J732" s="14">
        <v>47</v>
      </c>
    </row>
    <row r="733" spans="1:10" ht="11" x14ac:dyDescent="0.15">
      <c r="A733" s="21">
        <v>272613</v>
      </c>
      <c r="B733" s="22" t="s">
        <v>763</v>
      </c>
      <c r="C733" s="11" t="e">
        <f>VLOOKUP(B733,#REF!,2,0)</f>
        <v>#REF!</v>
      </c>
      <c r="D733" s="13"/>
      <c r="E733" s="12">
        <v>17200</v>
      </c>
      <c r="F733" s="12">
        <v>20000</v>
      </c>
      <c r="G733" s="14">
        <v>21</v>
      </c>
      <c r="H733" s="14">
        <v>79</v>
      </c>
      <c r="I733" s="14">
        <v>64</v>
      </c>
      <c r="J733" s="14">
        <v>36</v>
      </c>
    </row>
    <row r="734" spans="1:10" ht="11" x14ac:dyDescent="0.15">
      <c r="A734" s="21">
        <v>311211</v>
      </c>
      <c r="B734" s="22" t="s">
        <v>764</v>
      </c>
      <c r="C734" s="11" t="e">
        <f>VLOOKUP(B734,#REF!,2,0)</f>
        <v>#REF!</v>
      </c>
      <c r="D734" s="13"/>
      <c r="E734" s="12">
        <v>600</v>
      </c>
      <c r="F734" s="12">
        <v>620</v>
      </c>
      <c r="G734" s="14">
        <v>46</v>
      </c>
      <c r="H734" s="14">
        <v>53</v>
      </c>
      <c r="I734" s="14">
        <v>74</v>
      </c>
      <c r="J734" s="14">
        <v>26</v>
      </c>
    </row>
    <row r="735" spans="1:10" ht="11" x14ac:dyDescent="0.15">
      <c r="A735" s="21">
        <v>311212</v>
      </c>
      <c r="B735" s="22" t="s">
        <v>765</v>
      </c>
      <c r="C735" s="11" t="e">
        <f>VLOOKUP(B735,#REF!,2,0)</f>
        <v>#REF!</v>
      </c>
      <c r="D735" s="13"/>
      <c r="E735" s="12">
        <v>600</v>
      </c>
      <c r="F735" s="12">
        <v>690</v>
      </c>
      <c r="G735" s="14">
        <v>30</v>
      </c>
      <c r="H735" s="14">
        <v>70</v>
      </c>
      <c r="I735" s="14">
        <v>61</v>
      </c>
      <c r="J735" s="14">
        <v>39</v>
      </c>
    </row>
    <row r="736" spans="1:10" ht="11" x14ac:dyDescent="0.15">
      <c r="A736" s="21">
        <v>311213</v>
      </c>
      <c r="B736" s="22" t="s">
        <v>766</v>
      </c>
      <c r="C736" s="11" t="e">
        <f>VLOOKUP(B736,#REF!,2,0)</f>
        <v>#REF!</v>
      </c>
      <c r="D736" s="13"/>
      <c r="E736" s="12">
        <v>6200</v>
      </c>
      <c r="F736" s="12">
        <v>6200</v>
      </c>
      <c r="G736" s="14">
        <v>26</v>
      </c>
      <c r="H736" s="14">
        <v>74</v>
      </c>
      <c r="I736" s="14">
        <v>62</v>
      </c>
      <c r="J736" s="14">
        <v>38</v>
      </c>
    </row>
    <row r="737" spans="1:10" ht="11" x14ac:dyDescent="0.15">
      <c r="A737" s="21">
        <v>311214</v>
      </c>
      <c r="B737" s="22" t="s">
        <v>767</v>
      </c>
      <c r="C737" s="11" t="e">
        <f>VLOOKUP(B737,#REF!,2,0)</f>
        <v>#REF!</v>
      </c>
      <c r="D737" s="13"/>
      <c r="E737" s="12">
        <v>800</v>
      </c>
      <c r="F737" s="12">
        <v>1100</v>
      </c>
      <c r="G737" s="14">
        <v>77</v>
      </c>
      <c r="H737" s="14">
        <v>23</v>
      </c>
      <c r="I737" s="14">
        <v>75</v>
      </c>
      <c r="J737" s="14">
        <v>25</v>
      </c>
    </row>
    <row r="738" spans="1:10" ht="11" x14ac:dyDescent="0.15">
      <c r="A738" s="21">
        <v>311215</v>
      </c>
      <c r="B738" s="22" t="s">
        <v>768</v>
      </c>
      <c r="C738" s="11" t="e">
        <f>VLOOKUP(B738,#REF!,2,0)</f>
        <v>#REF!</v>
      </c>
      <c r="D738" s="13"/>
      <c r="E738" s="12">
        <v>4600</v>
      </c>
      <c r="F738" s="12">
        <v>5600</v>
      </c>
      <c r="G738" s="14">
        <v>10</v>
      </c>
      <c r="H738" s="14">
        <v>90</v>
      </c>
      <c r="I738" s="14">
        <v>53</v>
      </c>
      <c r="J738" s="14">
        <v>47</v>
      </c>
    </row>
    <row r="739" spans="1:10" ht="11" x14ac:dyDescent="0.15">
      <c r="A739" s="21">
        <v>311216</v>
      </c>
      <c r="B739" s="22" t="s">
        <v>769</v>
      </c>
      <c r="C739" s="11" t="e">
        <f>VLOOKUP(B739,#REF!,2,0)</f>
        <v>#REF!</v>
      </c>
      <c r="D739" s="13"/>
      <c r="E739" s="12">
        <v>7100</v>
      </c>
      <c r="F739" s="12">
        <v>9000</v>
      </c>
      <c r="G739" s="14">
        <v>8</v>
      </c>
      <c r="H739" s="14">
        <v>92</v>
      </c>
      <c r="I739" s="14">
        <v>41</v>
      </c>
      <c r="J739" s="14">
        <v>59</v>
      </c>
    </row>
    <row r="740" spans="1:10" ht="11" x14ac:dyDescent="0.15">
      <c r="A740" s="21">
        <v>311299</v>
      </c>
      <c r="B740" s="22" t="s">
        <v>770</v>
      </c>
      <c r="C740" s="11" t="e">
        <f>VLOOKUP(B740,#REF!,2,0)</f>
        <v>#REF!</v>
      </c>
      <c r="D740" s="13"/>
      <c r="E740" s="12">
        <v>2000</v>
      </c>
      <c r="F740" s="12">
        <v>2400</v>
      </c>
      <c r="G740" s="14">
        <v>40</v>
      </c>
      <c r="H740" s="14">
        <v>60</v>
      </c>
      <c r="I740" s="14">
        <v>59</v>
      </c>
      <c r="J740" s="14">
        <v>42</v>
      </c>
    </row>
    <row r="741" spans="1:10" ht="11" x14ac:dyDescent="0.15">
      <c r="A741" s="21">
        <v>311311</v>
      </c>
      <c r="B741" s="22" t="s">
        <v>771</v>
      </c>
      <c r="C741" s="11" t="e">
        <f>VLOOKUP(B741,#REF!,2,0)</f>
        <v>#REF!</v>
      </c>
      <c r="D741" s="13"/>
      <c r="E741" s="12">
        <v>400</v>
      </c>
      <c r="F741" s="12">
        <v>410</v>
      </c>
      <c r="G741" s="14">
        <v>78</v>
      </c>
      <c r="H741" s="14">
        <v>23</v>
      </c>
      <c r="I741" s="14">
        <v>91</v>
      </c>
      <c r="J741" s="14">
        <v>9</v>
      </c>
    </row>
    <row r="742" spans="1:10" ht="11" x14ac:dyDescent="0.15">
      <c r="A742" s="21">
        <v>311312</v>
      </c>
      <c r="B742" s="22" t="s">
        <v>772</v>
      </c>
      <c r="C742" s="11" t="e">
        <f>VLOOKUP(B742,#REF!,2,0)</f>
        <v>#REF!</v>
      </c>
      <c r="D742" s="13"/>
      <c r="E742" s="12">
        <v>600</v>
      </c>
      <c r="F742" s="12">
        <v>530</v>
      </c>
      <c r="G742" s="14">
        <v>85</v>
      </c>
      <c r="H742" s="14">
        <v>15</v>
      </c>
      <c r="I742" s="14">
        <v>80</v>
      </c>
      <c r="J742" s="14">
        <v>20</v>
      </c>
    </row>
    <row r="743" spans="1:10" ht="11" x14ac:dyDescent="0.15">
      <c r="A743" s="21">
        <v>311313</v>
      </c>
      <c r="B743" s="22" t="s">
        <v>773</v>
      </c>
      <c r="C743" s="11" t="e">
        <f>VLOOKUP(B743,#REF!,2,0)</f>
        <v>#REF!</v>
      </c>
      <c r="D743" s="13"/>
      <c r="E743" s="12">
        <v>2100</v>
      </c>
      <c r="F743" s="12">
        <v>730</v>
      </c>
      <c r="G743" s="14">
        <v>59</v>
      </c>
      <c r="H743" s="14">
        <v>40</v>
      </c>
      <c r="I743" s="14">
        <v>73</v>
      </c>
      <c r="J743" s="14">
        <v>27</v>
      </c>
    </row>
    <row r="744" spans="1:10" ht="11" x14ac:dyDescent="0.15">
      <c r="A744" s="21">
        <v>311399</v>
      </c>
      <c r="B744" s="22" t="s">
        <v>774</v>
      </c>
      <c r="C744" s="11" t="e">
        <f>VLOOKUP(B744,#REF!,2,0)</f>
        <v>#REF!</v>
      </c>
      <c r="D744" s="13"/>
      <c r="E744" s="12">
        <v>500</v>
      </c>
      <c r="F744" s="12">
        <v>470</v>
      </c>
      <c r="G744" s="14">
        <v>58</v>
      </c>
      <c r="H744" s="14">
        <v>41</v>
      </c>
      <c r="I744" s="14">
        <v>84</v>
      </c>
      <c r="J744" s="14">
        <v>16</v>
      </c>
    </row>
    <row r="745" spans="1:10" ht="11" x14ac:dyDescent="0.15">
      <c r="A745" s="21">
        <v>311411</v>
      </c>
      <c r="B745" s="22" t="s">
        <v>775</v>
      </c>
      <c r="C745" s="11" t="e">
        <f>VLOOKUP(B745,#REF!,2,0)</f>
        <v>#REF!</v>
      </c>
      <c r="D745" s="13"/>
      <c r="E745" s="12">
        <v>4300</v>
      </c>
      <c r="F745" s="12">
        <v>3900</v>
      </c>
      <c r="G745" s="14">
        <v>46</v>
      </c>
      <c r="H745" s="14">
        <v>54</v>
      </c>
      <c r="I745" s="14">
        <v>79</v>
      </c>
      <c r="J745" s="14">
        <v>21</v>
      </c>
    </row>
    <row r="746" spans="1:10" ht="11" x14ac:dyDescent="0.15">
      <c r="A746" s="21">
        <v>311412</v>
      </c>
      <c r="B746" s="22" t="s">
        <v>776</v>
      </c>
      <c r="C746" s="11" t="e">
        <f>VLOOKUP(B746,#REF!,2,0)</f>
        <v>#REF!</v>
      </c>
      <c r="D746" s="13"/>
      <c r="E746" s="12">
        <v>2900</v>
      </c>
      <c r="F746" s="12">
        <v>1600</v>
      </c>
      <c r="G746" s="14">
        <v>82</v>
      </c>
      <c r="H746" s="14">
        <v>19</v>
      </c>
      <c r="I746" s="14">
        <v>86</v>
      </c>
      <c r="J746" s="14">
        <v>15</v>
      </c>
    </row>
    <row r="747" spans="1:10" ht="11" x14ac:dyDescent="0.15">
      <c r="A747" s="21">
        <v>311413</v>
      </c>
      <c r="B747" s="22" t="s">
        <v>777</v>
      </c>
      <c r="C747" s="11" t="e">
        <f>VLOOKUP(B747,#REF!,2,0)</f>
        <v>#REF!</v>
      </c>
      <c r="D747" s="13"/>
      <c r="E747" s="12">
        <v>2300</v>
      </c>
      <c r="F747" s="12">
        <v>2400</v>
      </c>
      <c r="G747" s="14">
        <v>39</v>
      </c>
      <c r="H747" s="14">
        <v>61</v>
      </c>
      <c r="I747" s="14">
        <v>71</v>
      </c>
      <c r="J747" s="14">
        <v>29</v>
      </c>
    </row>
    <row r="748" spans="1:10" ht="11" x14ac:dyDescent="0.15">
      <c r="A748" s="21">
        <v>311414</v>
      </c>
      <c r="B748" s="22" t="s">
        <v>778</v>
      </c>
      <c r="C748" s="11" t="e">
        <f>VLOOKUP(B748,#REF!,2,0)</f>
        <v>#REF!</v>
      </c>
      <c r="D748" s="13"/>
      <c r="E748" s="12">
        <v>2600</v>
      </c>
      <c r="F748" s="12">
        <v>2700</v>
      </c>
      <c r="G748" s="14">
        <v>18</v>
      </c>
      <c r="H748" s="14">
        <v>82</v>
      </c>
      <c r="I748" s="14">
        <v>49</v>
      </c>
      <c r="J748" s="14">
        <v>51</v>
      </c>
    </row>
    <row r="749" spans="1:10" ht="11" x14ac:dyDescent="0.15">
      <c r="A749" s="21">
        <v>311415</v>
      </c>
      <c r="B749" s="22" t="s">
        <v>779</v>
      </c>
      <c r="C749" s="11" t="e">
        <f>VLOOKUP(B749,#REF!,2,0)</f>
        <v>#REF!</v>
      </c>
      <c r="D749" s="13"/>
      <c r="E749" s="24" t="s">
        <v>2</v>
      </c>
      <c r="F749" s="12">
        <v>590</v>
      </c>
      <c r="G749" s="14">
        <v>85</v>
      </c>
      <c r="H749" s="14">
        <v>16</v>
      </c>
      <c r="I749" s="14">
        <v>91</v>
      </c>
      <c r="J749" s="14">
        <v>10</v>
      </c>
    </row>
    <row r="750" spans="1:10" ht="11" x14ac:dyDescent="0.15">
      <c r="A750" s="21">
        <v>311499</v>
      </c>
      <c r="B750" s="22" t="s">
        <v>780</v>
      </c>
      <c r="C750" s="11" t="e">
        <f>VLOOKUP(B750,#REF!,2,0)</f>
        <v>#REF!</v>
      </c>
      <c r="D750" s="13"/>
      <c r="E750" s="12">
        <v>1100</v>
      </c>
      <c r="F750" s="12">
        <v>1300</v>
      </c>
      <c r="G750" s="14">
        <v>66</v>
      </c>
      <c r="H750" s="14">
        <v>35</v>
      </c>
      <c r="I750" s="14">
        <v>71</v>
      </c>
      <c r="J750" s="14">
        <v>29</v>
      </c>
    </row>
    <row r="751" spans="1:10" ht="11" x14ac:dyDescent="0.15">
      <c r="A751" s="21">
        <v>312111</v>
      </c>
      <c r="B751" s="22" t="s">
        <v>781</v>
      </c>
      <c r="C751" s="11" t="e">
        <f>VLOOKUP(B751,#REF!,2,0)</f>
        <v>#REF!</v>
      </c>
      <c r="D751" s="13"/>
      <c r="E751" s="12">
        <v>10800</v>
      </c>
      <c r="F751" s="12">
        <v>12000</v>
      </c>
      <c r="G751" s="14">
        <v>74</v>
      </c>
      <c r="H751" s="14">
        <v>26</v>
      </c>
      <c r="I751" s="14">
        <v>78</v>
      </c>
      <c r="J751" s="14">
        <v>22</v>
      </c>
    </row>
    <row r="752" spans="1:10" ht="11" x14ac:dyDescent="0.15">
      <c r="A752" s="21">
        <v>312112</v>
      </c>
      <c r="B752" s="22" t="s">
        <v>782</v>
      </c>
      <c r="C752" s="11" t="e">
        <f>VLOOKUP(B752,#REF!,2,0)</f>
        <v>#REF!</v>
      </c>
      <c r="D752" s="13"/>
      <c r="E752" s="12">
        <v>26600</v>
      </c>
      <c r="F752" s="12">
        <v>30700</v>
      </c>
      <c r="G752" s="14">
        <v>96</v>
      </c>
      <c r="H752" s="14">
        <v>4</v>
      </c>
      <c r="I752" s="14">
        <v>95</v>
      </c>
      <c r="J752" s="14">
        <v>5</v>
      </c>
    </row>
    <row r="753" spans="1:10" ht="11" x14ac:dyDescent="0.15">
      <c r="A753" s="21">
        <v>312113</v>
      </c>
      <c r="B753" s="22" t="s">
        <v>783</v>
      </c>
      <c r="C753" s="11" t="e">
        <f>VLOOKUP(B753,#REF!,2,0)</f>
        <v>#REF!</v>
      </c>
      <c r="D753" s="13"/>
      <c r="E753" s="12">
        <v>4500</v>
      </c>
      <c r="F753" s="12">
        <v>5300</v>
      </c>
      <c r="G753" s="14">
        <v>90</v>
      </c>
      <c r="H753" s="14">
        <v>10</v>
      </c>
      <c r="I753" s="14">
        <v>85</v>
      </c>
      <c r="J753" s="14">
        <v>15</v>
      </c>
    </row>
    <row r="754" spans="1:10" ht="11" x14ac:dyDescent="0.15">
      <c r="A754" s="21">
        <v>312114</v>
      </c>
      <c r="B754" s="22" t="s">
        <v>784</v>
      </c>
      <c r="C754" s="11" t="e">
        <f>VLOOKUP(B754,#REF!,2,0)</f>
        <v>#REF!</v>
      </c>
      <c r="D754" s="13"/>
      <c r="E754" s="12">
        <v>4100</v>
      </c>
      <c r="F754" s="12">
        <v>4600</v>
      </c>
      <c r="G754" s="14">
        <v>88</v>
      </c>
      <c r="H754" s="14">
        <v>12</v>
      </c>
      <c r="I754" s="14">
        <v>91</v>
      </c>
      <c r="J754" s="14">
        <v>9</v>
      </c>
    </row>
    <row r="755" spans="1:10" ht="11" x14ac:dyDescent="0.15">
      <c r="A755" s="21">
        <v>312115</v>
      </c>
      <c r="B755" s="22" t="s">
        <v>785</v>
      </c>
      <c r="C755" s="11" t="e">
        <f>VLOOKUP(B755,#REF!,2,0)</f>
        <v>#REF!</v>
      </c>
      <c r="D755" s="13"/>
      <c r="E755" s="12">
        <v>300</v>
      </c>
      <c r="F755" s="12">
        <v>340</v>
      </c>
      <c r="G755" s="14">
        <v>97</v>
      </c>
      <c r="H755" s="14">
        <v>4</v>
      </c>
      <c r="I755" s="14">
        <v>93</v>
      </c>
      <c r="J755" s="14">
        <v>7</v>
      </c>
    </row>
    <row r="756" spans="1:10" ht="11" x14ac:dyDescent="0.15">
      <c r="A756" s="21">
        <v>312116</v>
      </c>
      <c r="B756" s="22" t="s">
        <v>786</v>
      </c>
      <c r="C756" s="11" t="e">
        <f>VLOOKUP(B756,#REF!,2,0)</f>
        <v>#REF!</v>
      </c>
      <c r="D756" s="13"/>
      <c r="E756" s="12">
        <v>1400</v>
      </c>
      <c r="F756" s="12">
        <v>1200</v>
      </c>
      <c r="G756" s="14">
        <v>76</v>
      </c>
      <c r="H756" s="14">
        <v>23</v>
      </c>
      <c r="I756" s="14">
        <v>80</v>
      </c>
      <c r="J756" s="14">
        <v>20</v>
      </c>
    </row>
    <row r="757" spans="1:10" ht="11" x14ac:dyDescent="0.15">
      <c r="A757" s="21">
        <v>312199</v>
      </c>
      <c r="B757" s="22" t="s">
        <v>787</v>
      </c>
      <c r="C757" s="11" t="e">
        <f>VLOOKUP(B757,#REF!,2,0)</f>
        <v>#REF!</v>
      </c>
      <c r="D757" s="13"/>
      <c r="E757" s="12">
        <v>1300</v>
      </c>
      <c r="F757" s="12">
        <v>1500</v>
      </c>
      <c r="G757" s="14">
        <v>68</v>
      </c>
      <c r="H757" s="14">
        <v>32</v>
      </c>
      <c r="I757" s="14">
        <v>75</v>
      </c>
      <c r="J757" s="14">
        <v>25</v>
      </c>
    </row>
    <row r="758" spans="1:10" ht="11" x14ac:dyDescent="0.15">
      <c r="A758" s="21">
        <v>312211</v>
      </c>
      <c r="B758" s="22" t="s">
        <v>788</v>
      </c>
      <c r="C758" s="11" t="e">
        <f>VLOOKUP(B758,#REF!,2,0)</f>
        <v>#REF!</v>
      </c>
      <c r="D758" s="13"/>
      <c r="E758" s="12">
        <v>6600</v>
      </c>
      <c r="F758" s="12">
        <v>5700</v>
      </c>
      <c r="G758" s="14">
        <v>85</v>
      </c>
      <c r="H758" s="14">
        <v>15</v>
      </c>
      <c r="I758" s="14">
        <v>89</v>
      </c>
      <c r="J758" s="14">
        <v>11</v>
      </c>
    </row>
    <row r="759" spans="1:10" ht="11" x14ac:dyDescent="0.15">
      <c r="A759" s="21">
        <v>312212</v>
      </c>
      <c r="B759" s="22" t="s">
        <v>789</v>
      </c>
      <c r="C759" s="11" t="e">
        <f>VLOOKUP(B759,#REF!,2,0)</f>
        <v>#REF!</v>
      </c>
      <c r="D759" s="13"/>
      <c r="E759" s="12">
        <v>3600</v>
      </c>
      <c r="F759" s="12">
        <v>3200</v>
      </c>
      <c r="G759" s="14">
        <v>88</v>
      </c>
      <c r="H759" s="14">
        <v>12</v>
      </c>
      <c r="I759" s="14">
        <v>89</v>
      </c>
      <c r="J759" s="14">
        <v>11</v>
      </c>
    </row>
    <row r="760" spans="1:10" ht="11" x14ac:dyDescent="0.15">
      <c r="A760" s="21">
        <v>312311</v>
      </c>
      <c r="B760" s="22" t="s">
        <v>790</v>
      </c>
      <c r="C760" s="11" t="e">
        <f>VLOOKUP(B760,#REF!,2,0)</f>
        <v>#REF!</v>
      </c>
      <c r="D760" s="13"/>
      <c r="E760" s="12">
        <v>2200</v>
      </c>
      <c r="F760" s="12">
        <v>2000</v>
      </c>
      <c r="G760" s="14">
        <v>83</v>
      </c>
      <c r="H760" s="14">
        <v>17</v>
      </c>
      <c r="I760" s="14">
        <v>84</v>
      </c>
      <c r="J760" s="14">
        <v>16</v>
      </c>
    </row>
    <row r="761" spans="1:10" ht="11" x14ac:dyDescent="0.15">
      <c r="A761" s="21">
        <v>312312</v>
      </c>
      <c r="B761" s="22" t="s">
        <v>791</v>
      </c>
      <c r="C761" s="11" t="e">
        <f>VLOOKUP(B761,#REF!,2,0)</f>
        <v>#REF!</v>
      </c>
      <c r="D761" s="13"/>
      <c r="E761" s="12">
        <v>6000</v>
      </c>
      <c r="F761" s="12">
        <v>6300</v>
      </c>
      <c r="G761" s="14">
        <v>96</v>
      </c>
      <c r="H761" s="14">
        <v>4</v>
      </c>
      <c r="I761" s="14">
        <v>88</v>
      </c>
      <c r="J761" s="14">
        <v>12</v>
      </c>
    </row>
    <row r="762" spans="1:10" ht="11" x14ac:dyDescent="0.15">
      <c r="A762" s="21">
        <v>312411</v>
      </c>
      <c r="B762" s="22" t="s">
        <v>792</v>
      </c>
      <c r="C762" s="11" t="e">
        <f>VLOOKUP(B762,#REF!,2,0)</f>
        <v>#REF!</v>
      </c>
      <c r="D762" s="13"/>
      <c r="E762" s="12">
        <v>200</v>
      </c>
      <c r="F762" s="12">
        <v>160</v>
      </c>
      <c r="G762" s="14">
        <v>91</v>
      </c>
      <c r="H762" s="14">
        <v>7</v>
      </c>
      <c r="I762" s="14">
        <v>72</v>
      </c>
      <c r="J762" s="14">
        <v>28</v>
      </c>
    </row>
    <row r="763" spans="1:10" ht="11" x14ac:dyDescent="0.15">
      <c r="A763" s="21">
        <v>312412</v>
      </c>
      <c r="B763" s="22" t="s">
        <v>793</v>
      </c>
      <c r="C763" s="11" t="e">
        <f>VLOOKUP(B763,#REF!,2,0)</f>
        <v>#REF!</v>
      </c>
      <c r="D763" s="13"/>
      <c r="E763" s="12">
        <v>4300</v>
      </c>
      <c r="F763" s="12">
        <v>3800</v>
      </c>
      <c r="G763" s="14">
        <v>92</v>
      </c>
      <c r="H763" s="14">
        <v>8</v>
      </c>
      <c r="I763" s="14">
        <v>89</v>
      </c>
      <c r="J763" s="14">
        <v>11</v>
      </c>
    </row>
    <row r="764" spans="1:10" ht="11" x14ac:dyDescent="0.15">
      <c r="A764" s="21">
        <v>312511</v>
      </c>
      <c r="B764" s="22" t="s">
        <v>794</v>
      </c>
      <c r="C764" s="11" t="e">
        <f>VLOOKUP(B764,#REF!,2,0)</f>
        <v>#REF!</v>
      </c>
      <c r="D764" s="13"/>
      <c r="E764" s="12">
        <v>3700</v>
      </c>
      <c r="F764" s="12">
        <v>2700</v>
      </c>
      <c r="G764" s="14">
        <v>94</v>
      </c>
      <c r="H764" s="14">
        <v>6</v>
      </c>
      <c r="I764" s="14">
        <v>88</v>
      </c>
      <c r="J764" s="14">
        <v>12</v>
      </c>
    </row>
    <row r="765" spans="1:10" ht="11" x14ac:dyDescent="0.15">
      <c r="A765" s="21">
        <v>312512</v>
      </c>
      <c r="B765" s="22" t="s">
        <v>795</v>
      </c>
      <c r="C765" s="11" t="e">
        <f>VLOOKUP(B765,#REF!,2,0)</f>
        <v>#REF!</v>
      </c>
      <c r="D765" s="13"/>
      <c r="E765" s="12">
        <v>1000</v>
      </c>
      <c r="F765" s="12">
        <v>1100</v>
      </c>
      <c r="G765" s="14">
        <v>97</v>
      </c>
      <c r="H765" s="14">
        <v>3</v>
      </c>
      <c r="I765" s="14">
        <v>91</v>
      </c>
      <c r="J765" s="14">
        <v>9</v>
      </c>
    </row>
    <row r="766" spans="1:10" ht="11" x14ac:dyDescent="0.15">
      <c r="A766" s="21">
        <v>312911</v>
      </c>
      <c r="B766" s="22" t="s">
        <v>796</v>
      </c>
      <c r="C766" s="11" t="e">
        <f>VLOOKUP(B766,#REF!,2,0)</f>
        <v>#REF!</v>
      </c>
      <c r="D766" s="13"/>
      <c r="E766" s="12">
        <v>5400</v>
      </c>
      <c r="F766" s="12">
        <v>6300</v>
      </c>
      <c r="G766" s="14">
        <v>88</v>
      </c>
      <c r="H766" s="14">
        <v>12</v>
      </c>
      <c r="I766" s="14">
        <v>96</v>
      </c>
      <c r="J766" s="14">
        <v>4</v>
      </c>
    </row>
    <row r="767" spans="1:10" ht="11" x14ac:dyDescent="0.15">
      <c r="A767" s="21">
        <v>312912</v>
      </c>
      <c r="B767" s="22" t="s">
        <v>797</v>
      </c>
      <c r="C767" s="11" t="e">
        <f>VLOOKUP(B767,#REF!,2,0)</f>
        <v>#REF!</v>
      </c>
      <c r="D767" s="13"/>
      <c r="E767" s="12">
        <v>3800</v>
      </c>
      <c r="F767" s="12">
        <v>3600</v>
      </c>
      <c r="G767" s="14">
        <v>75</v>
      </c>
      <c r="H767" s="14">
        <v>25</v>
      </c>
      <c r="I767" s="14">
        <v>88</v>
      </c>
      <c r="J767" s="14">
        <v>13</v>
      </c>
    </row>
    <row r="768" spans="1:10" ht="11" x14ac:dyDescent="0.15">
      <c r="A768" s="21">
        <v>312913</v>
      </c>
      <c r="B768" s="22" t="s">
        <v>798</v>
      </c>
      <c r="C768" s="11" t="e">
        <f>VLOOKUP(B768,#REF!,2,0)</f>
        <v>#REF!</v>
      </c>
      <c r="D768" s="13"/>
      <c r="E768" s="12">
        <v>5800</v>
      </c>
      <c r="F768" s="12">
        <v>5900</v>
      </c>
      <c r="G768" s="14">
        <v>95</v>
      </c>
      <c r="H768" s="14">
        <v>5</v>
      </c>
      <c r="I768" s="14">
        <v>96</v>
      </c>
      <c r="J768" s="14">
        <v>4</v>
      </c>
    </row>
    <row r="769" spans="1:10" ht="11" x14ac:dyDescent="0.15">
      <c r="A769" s="21">
        <v>312999</v>
      </c>
      <c r="B769" s="22" t="s">
        <v>799</v>
      </c>
      <c r="C769" s="11" t="e">
        <f>VLOOKUP(B769,#REF!,2,0)</f>
        <v>#REF!</v>
      </c>
      <c r="D769" s="13"/>
      <c r="E769" s="12">
        <v>4500</v>
      </c>
      <c r="F769" s="12">
        <v>4300</v>
      </c>
      <c r="G769" s="14">
        <v>94</v>
      </c>
      <c r="H769" s="14">
        <v>6</v>
      </c>
      <c r="I769" s="14">
        <v>92</v>
      </c>
      <c r="J769" s="14">
        <v>8</v>
      </c>
    </row>
    <row r="770" spans="1:10" ht="11" x14ac:dyDescent="0.15">
      <c r="A770" s="21">
        <v>313111</v>
      </c>
      <c r="B770" s="22" t="s">
        <v>800</v>
      </c>
      <c r="C770" s="11" t="e">
        <f>VLOOKUP(B770,#REF!,2,0)</f>
        <v>#REF!</v>
      </c>
      <c r="D770" s="13"/>
      <c r="E770" s="12">
        <v>2700</v>
      </c>
      <c r="F770" s="12">
        <v>2000</v>
      </c>
      <c r="G770" s="14">
        <v>94</v>
      </c>
      <c r="H770" s="14">
        <v>6</v>
      </c>
      <c r="I770" s="14">
        <v>72</v>
      </c>
      <c r="J770" s="14">
        <v>28</v>
      </c>
    </row>
    <row r="771" spans="1:10" ht="11" x14ac:dyDescent="0.15">
      <c r="A771" s="21">
        <v>313112</v>
      </c>
      <c r="B771" s="22" t="s">
        <v>801</v>
      </c>
      <c r="C771" s="11" t="e">
        <f>VLOOKUP(B771,#REF!,2,0)</f>
        <v>#REF!</v>
      </c>
      <c r="D771" s="13"/>
      <c r="E771" s="12">
        <v>34600</v>
      </c>
      <c r="F771" s="12">
        <v>37000</v>
      </c>
      <c r="G771" s="14">
        <v>79</v>
      </c>
      <c r="H771" s="14">
        <v>21</v>
      </c>
      <c r="I771" s="14">
        <v>85</v>
      </c>
      <c r="J771" s="14">
        <v>15</v>
      </c>
    </row>
    <row r="772" spans="1:10" ht="11" x14ac:dyDescent="0.15">
      <c r="A772" s="21">
        <v>313113</v>
      </c>
      <c r="B772" s="22" t="s">
        <v>802</v>
      </c>
      <c r="C772" s="11" t="e">
        <f>VLOOKUP(B772,#REF!,2,0)</f>
        <v>#REF!</v>
      </c>
      <c r="D772" s="13"/>
      <c r="E772" s="12">
        <v>2600</v>
      </c>
      <c r="F772" s="12">
        <v>2700</v>
      </c>
      <c r="G772" s="14">
        <v>52</v>
      </c>
      <c r="H772" s="14">
        <v>49</v>
      </c>
      <c r="I772" s="14">
        <v>70</v>
      </c>
      <c r="J772" s="14">
        <v>30</v>
      </c>
    </row>
    <row r="773" spans="1:10" ht="11" x14ac:dyDescent="0.15">
      <c r="A773" s="21">
        <v>313199</v>
      </c>
      <c r="B773" s="22" t="s">
        <v>803</v>
      </c>
      <c r="C773" s="11" t="e">
        <f>VLOOKUP(B773,#REF!,2,0)</f>
        <v>#REF!</v>
      </c>
      <c r="D773" s="13"/>
      <c r="E773" s="12">
        <v>800</v>
      </c>
      <c r="F773" s="12">
        <v>930</v>
      </c>
      <c r="G773" s="14">
        <v>71</v>
      </c>
      <c r="H773" s="14">
        <v>29</v>
      </c>
      <c r="I773" s="14">
        <v>77</v>
      </c>
      <c r="J773" s="14">
        <v>23</v>
      </c>
    </row>
    <row r="774" spans="1:10" ht="11" x14ac:dyDescent="0.15">
      <c r="A774" s="21">
        <v>313211</v>
      </c>
      <c r="B774" s="22" t="s">
        <v>804</v>
      </c>
      <c r="C774" s="11" t="e">
        <f>VLOOKUP(B774,#REF!,2,0)</f>
        <v>#REF!</v>
      </c>
      <c r="D774" s="13"/>
      <c r="E774" s="12">
        <v>1000</v>
      </c>
      <c r="F774" s="12">
        <v>870</v>
      </c>
      <c r="G774" s="14">
        <v>96</v>
      </c>
      <c r="H774" s="14">
        <v>4</v>
      </c>
      <c r="I774" s="14">
        <v>88</v>
      </c>
      <c r="J774" s="14">
        <v>12</v>
      </c>
    </row>
    <row r="775" spans="1:10" ht="11" x14ac:dyDescent="0.15">
      <c r="A775" s="21">
        <v>313212</v>
      </c>
      <c r="B775" s="22" t="s">
        <v>805</v>
      </c>
      <c r="C775" s="11" t="e">
        <f>VLOOKUP(B775,#REF!,2,0)</f>
        <v>#REF!</v>
      </c>
      <c r="D775" s="13"/>
      <c r="E775" s="12">
        <v>400</v>
      </c>
      <c r="F775" s="12">
        <v>810</v>
      </c>
      <c r="G775" s="14">
        <v>95</v>
      </c>
      <c r="H775" s="14">
        <v>6</v>
      </c>
      <c r="I775" s="14">
        <v>94</v>
      </c>
      <c r="J775" s="14">
        <v>6</v>
      </c>
    </row>
    <row r="776" spans="1:10" ht="11" x14ac:dyDescent="0.15">
      <c r="A776" s="21">
        <v>313213</v>
      </c>
      <c r="B776" s="22" t="s">
        <v>806</v>
      </c>
      <c r="C776" s="11" t="e">
        <f>VLOOKUP(B776,#REF!,2,0)</f>
        <v>#REF!</v>
      </c>
      <c r="D776" s="13"/>
      <c r="E776" s="12">
        <v>1000</v>
      </c>
      <c r="F776" s="12">
        <v>1600</v>
      </c>
      <c r="G776" s="14">
        <v>85</v>
      </c>
      <c r="H776" s="14">
        <v>15</v>
      </c>
      <c r="I776" s="14">
        <v>95</v>
      </c>
      <c r="J776" s="14">
        <v>5</v>
      </c>
    </row>
    <row r="777" spans="1:10" ht="11" x14ac:dyDescent="0.15">
      <c r="A777" s="21">
        <v>313214</v>
      </c>
      <c r="B777" s="22" t="s">
        <v>807</v>
      </c>
      <c r="C777" s="11" t="e">
        <f>VLOOKUP(B777,#REF!,2,0)</f>
        <v>#REF!</v>
      </c>
      <c r="D777" s="13"/>
      <c r="E777" s="12">
        <v>1200</v>
      </c>
      <c r="F777" s="12">
        <v>840</v>
      </c>
      <c r="G777" s="14">
        <v>90</v>
      </c>
      <c r="H777" s="14">
        <v>11</v>
      </c>
      <c r="I777" s="14">
        <v>91</v>
      </c>
      <c r="J777" s="14">
        <v>9</v>
      </c>
    </row>
    <row r="778" spans="1:10" ht="11" x14ac:dyDescent="0.15">
      <c r="A778" s="21">
        <v>321211</v>
      </c>
      <c r="B778" s="22" t="s">
        <v>808</v>
      </c>
      <c r="C778" s="11" t="e">
        <f>VLOOKUP(B778,#REF!,2,0)</f>
        <v>#REF!</v>
      </c>
      <c r="D778" s="13"/>
      <c r="E778" s="12">
        <v>71100</v>
      </c>
      <c r="F778" s="12">
        <v>73500</v>
      </c>
      <c r="G778" s="14">
        <v>99</v>
      </c>
      <c r="H778" s="14">
        <v>1</v>
      </c>
      <c r="I778" s="14">
        <v>90</v>
      </c>
      <c r="J778" s="14">
        <v>10</v>
      </c>
    </row>
    <row r="779" spans="1:10" ht="11" x14ac:dyDescent="0.15">
      <c r="A779" s="21">
        <v>321212</v>
      </c>
      <c r="B779" s="22" t="s">
        <v>809</v>
      </c>
      <c r="C779" s="11" t="e">
        <f>VLOOKUP(B779,#REF!,2,0)</f>
        <v>#REF!</v>
      </c>
      <c r="D779" s="13"/>
      <c r="E779" s="12">
        <v>6500</v>
      </c>
      <c r="F779" s="12">
        <v>7800</v>
      </c>
      <c r="G779" s="14">
        <v>99</v>
      </c>
      <c r="H779" s="14">
        <v>1</v>
      </c>
      <c r="I779" s="14">
        <v>94</v>
      </c>
      <c r="J779" s="14">
        <v>6</v>
      </c>
    </row>
    <row r="780" spans="1:10" ht="11" x14ac:dyDescent="0.15">
      <c r="A780" s="21">
        <v>321213</v>
      </c>
      <c r="B780" s="22" t="s">
        <v>810</v>
      </c>
      <c r="C780" s="11" t="e">
        <f>VLOOKUP(B780,#REF!,2,0)</f>
        <v>#REF!</v>
      </c>
      <c r="D780" s="13"/>
      <c r="E780" s="12">
        <v>1700</v>
      </c>
      <c r="F780" s="12">
        <v>1900</v>
      </c>
      <c r="G780" s="14">
        <v>99</v>
      </c>
      <c r="H780" s="14">
        <v>1</v>
      </c>
      <c r="I780" s="14">
        <v>89</v>
      </c>
      <c r="J780" s="14">
        <v>11</v>
      </c>
    </row>
    <row r="781" spans="1:10" ht="11" x14ac:dyDescent="0.15">
      <c r="A781" s="21">
        <v>321214</v>
      </c>
      <c r="B781" s="22" t="s">
        <v>811</v>
      </c>
      <c r="C781" s="11" t="e">
        <f>VLOOKUP(B781,#REF!,2,0)</f>
        <v>#REF!</v>
      </c>
      <c r="D781" s="13"/>
      <c r="E781" s="12">
        <v>2000</v>
      </c>
      <c r="F781" s="12">
        <v>1700</v>
      </c>
      <c r="G781" s="14">
        <v>98</v>
      </c>
      <c r="H781" s="14">
        <v>1</v>
      </c>
      <c r="I781" s="14">
        <v>82</v>
      </c>
      <c r="J781" s="14">
        <v>18</v>
      </c>
    </row>
    <row r="782" spans="1:10" ht="11" x14ac:dyDescent="0.15">
      <c r="A782" s="21">
        <v>322111</v>
      </c>
      <c r="B782" s="22" t="s">
        <v>812</v>
      </c>
      <c r="C782" s="11" t="e">
        <f>VLOOKUP(B782,#REF!,2,0)</f>
        <v>#REF!</v>
      </c>
      <c r="D782" s="13"/>
      <c r="E782" s="12">
        <v>300</v>
      </c>
      <c r="F782" s="12">
        <v>250</v>
      </c>
      <c r="G782" s="14">
        <v>97</v>
      </c>
      <c r="H782" s="14">
        <v>2</v>
      </c>
      <c r="I782" s="14">
        <v>77</v>
      </c>
      <c r="J782" s="14">
        <v>23</v>
      </c>
    </row>
    <row r="783" spans="1:10" ht="11" x14ac:dyDescent="0.15">
      <c r="A783" s="21">
        <v>322112</v>
      </c>
      <c r="B783" s="22" t="s">
        <v>813</v>
      </c>
      <c r="C783" s="11" t="e">
        <f>VLOOKUP(B783,#REF!,2,0)</f>
        <v>#REF!</v>
      </c>
      <c r="D783" s="13"/>
      <c r="E783" s="12">
        <v>400</v>
      </c>
      <c r="F783" s="12">
        <v>520</v>
      </c>
      <c r="G783" s="14">
        <v>98</v>
      </c>
      <c r="H783" s="14">
        <v>3</v>
      </c>
      <c r="I783" s="14">
        <v>89</v>
      </c>
      <c r="J783" s="14">
        <v>11</v>
      </c>
    </row>
    <row r="784" spans="1:10" ht="11" x14ac:dyDescent="0.15">
      <c r="A784" s="21">
        <v>322113</v>
      </c>
      <c r="B784" s="22" t="s">
        <v>814</v>
      </c>
      <c r="C784" s="11" t="e">
        <f>VLOOKUP(B784,#REF!,2,0)</f>
        <v>#REF!</v>
      </c>
      <c r="D784" s="13"/>
      <c r="E784" s="12">
        <v>900</v>
      </c>
      <c r="F784" s="12">
        <v>1000</v>
      </c>
      <c r="G784" s="14">
        <v>93</v>
      </c>
      <c r="H784" s="14">
        <v>7</v>
      </c>
      <c r="I784" s="14">
        <v>64</v>
      </c>
      <c r="J784" s="14">
        <v>36</v>
      </c>
    </row>
    <row r="785" spans="1:10" ht="11" x14ac:dyDescent="0.15">
      <c r="A785" s="21">
        <v>322114</v>
      </c>
      <c r="B785" s="22" t="s">
        <v>815</v>
      </c>
      <c r="C785" s="11" t="e">
        <f>VLOOKUP(B785,#REF!,2,0)</f>
        <v>#REF!</v>
      </c>
      <c r="D785" s="13"/>
      <c r="E785" s="12">
        <v>400</v>
      </c>
      <c r="F785" s="12">
        <v>230</v>
      </c>
      <c r="G785" s="14">
        <v>99</v>
      </c>
      <c r="H785" s="14">
        <v>2</v>
      </c>
      <c r="I785" s="14">
        <v>92</v>
      </c>
      <c r="J785" s="14">
        <v>8</v>
      </c>
    </row>
    <row r="786" spans="1:10" ht="11" x14ac:dyDescent="0.15">
      <c r="A786" s="21">
        <v>322115</v>
      </c>
      <c r="B786" s="22" t="s">
        <v>816</v>
      </c>
      <c r="C786" s="11" t="e">
        <f>VLOOKUP(B786,#REF!,2,0)</f>
        <v>#REF!</v>
      </c>
      <c r="D786" s="13"/>
      <c r="E786" s="12">
        <v>500</v>
      </c>
      <c r="F786" s="12">
        <v>410</v>
      </c>
      <c r="G786" s="14">
        <v>95</v>
      </c>
      <c r="H786" s="14">
        <v>4</v>
      </c>
      <c r="I786" s="14">
        <v>84</v>
      </c>
      <c r="J786" s="14">
        <v>16</v>
      </c>
    </row>
    <row r="787" spans="1:10" ht="11" x14ac:dyDescent="0.15">
      <c r="A787" s="21">
        <v>322311</v>
      </c>
      <c r="B787" s="22" t="s">
        <v>817</v>
      </c>
      <c r="C787" s="11" t="e">
        <f>VLOOKUP(B787,#REF!,2,0)</f>
        <v>#REF!</v>
      </c>
      <c r="D787" s="13"/>
      <c r="E787" s="12">
        <v>41300</v>
      </c>
      <c r="F787" s="12">
        <v>38800</v>
      </c>
      <c r="G787" s="14">
        <v>99</v>
      </c>
      <c r="H787" s="14">
        <v>1</v>
      </c>
      <c r="I787" s="14">
        <v>93</v>
      </c>
      <c r="J787" s="14">
        <v>8</v>
      </c>
    </row>
    <row r="788" spans="1:10" ht="11" x14ac:dyDescent="0.15">
      <c r="A788" s="21">
        <v>322312</v>
      </c>
      <c r="B788" s="22" t="s">
        <v>818</v>
      </c>
      <c r="C788" s="11" t="e">
        <f>VLOOKUP(B788,#REF!,2,0)</f>
        <v>#REF!</v>
      </c>
      <c r="D788" s="13"/>
      <c r="E788" s="12">
        <v>200</v>
      </c>
      <c r="F788" s="12">
        <v>120</v>
      </c>
      <c r="G788" s="14">
        <v>100</v>
      </c>
      <c r="H788" s="17" t="s">
        <v>2</v>
      </c>
      <c r="I788" s="14">
        <v>91</v>
      </c>
      <c r="J788" s="14">
        <v>9</v>
      </c>
    </row>
    <row r="789" spans="1:10" ht="11" x14ac:dyDescent="0.15">
      <c r="A789" s="21">
        <v>322313</v>
      </c>
      <c r="B789" s="22" t="s">
        <v>819</v>
      </c>
      <c r="C789" s="11" t="e">
        <f>VLOOKUP(B789,#REF!,2,0)</f>
        <v>#REF!</v>
      </c>
      <c r="D789" s="13"/>
      <c r="E789" s="12">
        <v>23000</v>
      </c>
      <c r="F789" s="12">
        <v>19800</v>
      </c>
      <c r="G789" s="14">
        <v>99</v>
      </c>
      <c r="H789" s="14">
        <v>1</v>
      </c>
      <c r="I789" s="14">
        <v>88</v>
      </c>
      <c r="J789" s="14">
        <v>12</v>
      </c>
    </row>
    <row r="790" spans="1:10" ht="11" x14ac:dyDescent="0.15">
      <c r="A790" s="21">
        <v>323111</v>
      </c>
      <c r="B790" s="22" t="s">
        <v>820</v>
      </c>
      <c r="C790" s="11" t="e">
        <f>VLOOKUP(B790,#REF!,2,0)</f>
        <v>#REF!</v>
      </c>
      <c r="D790" s="13"/>
      <c r="E790" s="12">
        <v>2700</v>
      </c>
      <c r="F790" s="12">
        <v>2500</v>
      </c>
      <c r="G790" s="14">
        <v>95</v>
      </c>
      <c r="H790" s="14">
        <v>5</v>
      </c>
      <c r="I790" s="14">
        <v>95</v>
      </c>
      <c r="J790" s="14">
        <v>5</v>
      </c>
    </row>
    <row r="791" spans="1:10" ht="11" x14ac:dyDescent="0.15">
      <c r="A791" s="21">
        <v>323112</v>
      </c>
      <c r="B791" s="22" t="s">
        <v>821</v>
      </c>
      <c r="C791" s="11" t="e">
        <f>VLOOKUP(B791,#REF!,2,0)</f>
        <v>#REF!</v>
      </c>
      <c r="D791" s="13"/>
      <c r="E791" s="12">
        <v>2200</v>
      </c>
      <c r="F791" s="12">
        <v>1800</v>
      </c>
      <c r="G791" s="14">
        <v>95</v>
      </c>
      <c r="H791" s="14">
        <v>5</v>
      </c>
      <c r="I791" s="14">
        <v>96</v>
      </c>
      <c r="J791" s="14">
        <v>4</v>
      </c>
    </row>
    <row r="792" spans="1:10" ht="11" x14ac:dyDescent="0.15">
      <c r="A792" s="21">
        <v>323113</v>
      </c>
      <c r="B792" s="22" t="s">
        <v>822</v>
      </c>
      <c r="C792" s="11" t="e">
        <f>VLOOKUP(B792,#REF!,2,0)</f>
        <v>#REF!</v>
      </c>
      <c r="D792" s="13"/>
      <c r="E792" s="12">
        <v>400</v>
      </c>
      <c r="F792" s="12">
        <v>300</v>
      </c>
      <c r="G792" s="14">
        <v>96</v>
      </c>
      <c r="H792" s="14">
        <v>5</v>
      </c>
      <c r="I792" s="14">
        <v>92</v>
      </c>
      <c r="J792" s="14">
        <v>8</v>
      </c>
    </row>
    <row r="793" spans="1:10" ht="11" x14ac:dyDescent="0.15">
      <c r="A793" s="21">
        <v>323211</v>
      </c>
      <c r="B793" s="22" t="s">
        <v>823</v>
      </c>
      <c r="C793" s="11" t="e">
        <f>VLOOKUP(B793,#REF!,2,0)</f>
        <v>#REF!</v>
      </c>
      <c r="D793" s="13"/>
      <c r="E793" s="12">
        <v>64800</v>
      </c>
      <c r="F793" s="12">
        <v>62200</v>
      </c>
      <c r="G793" s="14">
        <v>99</v>
      </c>
      <c r="H793" s="14">
        <v>1</v>
      </c>
      <c r="I793" s="14">
        <v>94</v>
      </c>
      <c r="J793" s="14">
        <v>7</v>
      </c>
    </row>
    <row r="794" spans="1:10" ht="11" x14ac:dyDescent="0.15">
      <c r="A794" s="21">
        <v>323212</v>
      </c>
      <c r="B794" s="22" t="s">
        <v>824</v>
      </c>
      <c r="C794" s="11" t="e">
        <f>VLOOKUP(B794,#REF!,2,0)</f>
        <v>#REF!</v>
      </c>
      <c r="D794" s="13"/>
      <c r="E794" s="12">
        <v>11900</v>
      </c>
      <c r="F794" s="12">
        <v>9600</v>
      </c>
      <c r="G794" s="14">
        <v>99</v>
      </c>
      <c r="H794" s="14">
        <v>1</v>
      </c>
      <c r="I794" s="14">
        <v>94</v>
      </c>
      <c r="J794" s="14">
        <v>6</v>
      </c>
    </row>
    <row r="795" spans="1:10" ht="11" x14ac:dyDescent="0.15">
      <c r="A795" s="21">
        <v>323213</v>
      </c>
      <c r="B795" s="22" t="s">
        <v>825</v>
      </c>
      <c r="C795" s="11" t="e">
        <f>VLOOKUP(B795,#REF!,2,0)</f>
        <v>#REF!</v>
      </c>
      <c r="D795" s="13"/>
      <c r="E795" s="12">
        <v>1300</v>
      </c>
      <c r="F795" s="12">
        <v>950</v>
      </c>
      <c r="G795" s="14">
        <v>99</v>
      </c>
      <c r="H795" s="14">
        <v>1</v>
      </c>
      <c r="I795" s="14">
        <v>92</v>
      </c>
      <c r="J795" s="14">
        <v>8</v>
      </c>
    </row>
    <row r="796" spans="1:10" ht="11" x14ac:dyDescent="0.15">
      <c r="A796" s="21">
        <v>323214</v>
      </c>
      <c r="B796" s="22" t="s">
        <v>826</v>
      </c>
      <c r="C796" s="11" t="e">
        <f>VLOOKUP(B796,#REF!,2,0)</f>
        <v>#REF!</v>
      </c>
      <c r="D796" s="13"/>
      <c r="E796" s="12">
        <v>3100</v>
      </c>
      <c r="F796" s="12">
        <v>2400</v>
      </c>
      <c r="G796" s="14">
        <v>99</v>
      </c>
      <c r="H796" s="14">
        <v>1</v>
      </c>
      <c r="I796" s="14">
        <v>92</v>
      </c>
      <c r="J796" s="14">
        <v>8</v>
      </c>
    </row>
    <row r="797" spans="1:10" ht="11" x14ac:dyDescent="0.15">
      <c r="A797" s="21">
        <v>323215</v>
      </c>
      <c r="B797" s="22" t="s">
        <v>827</v>
      </c>
      <c r="C797" s="11" t="e">
        <f>VLOOKUP(B797,#REF!,2,0)</f>
        <v>#REF!</v>
      </c>
      <c r="D797" s="13"/>
      <c r="E797" s="12">
        <v>400</v>
      </c>
      <c r="F797" s="12">
        <v>280</v>
      </c>
      <c r="G797" s="14">
        <v>92</v>
      </c>
      <c r="H797" s="14">
        <v>8</v>
      </c>
      <c r="I797" s="14">
        <v>71</v>
      </c>
      <c r="J797" s="14">
        <v>29</v>
      </c>
    </row>
    <row r="798" spans="1:10" ht="11" x14ac:dyDescent="0.15">
      <c r="A798" s="21">
        <v>323299</v>
      </c>
      <c r="B798" s="22" t="s">
        <v>828</v>
      </c>
      <c r="C798" s="11" t="e">
        <f>VLOOKUP(B798,#REF!,2,0)</f>
        <v>#REF!</v>
      </c>
      <c r="D798" s="13"/>
      <c r="E798" s="12">
        <v>5000</v>
      </c>
      <c r="F798" s="12">
        <v>2700</v>
      </c>
      <c r="G798" s="14">
        <v>99</v>
      </c>
      <c r="H798" s="14">
        <v>2</v>
      </c>
      <c r="I798" s="14">
        <v>91</v>
      </c>
      <c r="J798" s="14">
        <v>10</v>
      </c>
    </row>
    <row r="799" spans="1:10" ht="11" x14ac:dyDescent="0.15">
      <c r="A799" s="21">
        <v>323311</v>
      </c>
      <c r="B799" s="22" t="s">
        <v>829</v>
      </c>
      <c r="C799" s="11" t="e">
        <f>VLOOKUP(B799,#REF!,2,0)</f>
        <v>#REF!</v>
      </c>
      <c r="D799" s="13"/>
      <c r="E799" s="12">
        <v>600</v>
      </c>
      <c r="F799" s="12">
        <v>530</v>
      </c>
      <c r="G799" s="14">
        <v>70</v>
      </c>
      <c r="H799" s="14">
        <v>30</v>
      </c>
      <c r="I799" s="14">
        <v>68</v>
      </c>
      <c r="J799" s="14">
        <v>32</v>
      </c>
    </row>
    <row r="800" spans="1:10" ht="11" x14ac:dyDescent="0.15">
      <c r="A800" s="21">
        <v>323312</v>
      </c>
      <c r="B800" s="22" t="s">
        <v>830</v>
      </c>
      <c r="C800" s="11" t="e">
        <f>VLOOKUP(B800,#REF!,2,0)</f>
        <v>#REF!</v>
      </c>
      <c r="D800" s="13"/>
      <c r="E800" s="12">
        <v>200</v>
      </c>
      <c r="F800" s="12">
        <v>200</v>
      </c>
      <c r="G800" s="14">
        <v>96</v>
      </c>
      <c r="H800" s="14">
        <v>4</v>
      </c>
      <c r="I800" s="14">
        <v>81</v>
      </c>
      <c r="J800" s="14">
        <v>19</v>
      </c>
    </row>
    <row r="801" spans="1:10" ht="11" x14ac:dyDescent="0.15">
      <c r="A801" s="21">
        <v>323313</v>
      </c>
      <c r="B801" s="22" t="s">
        <v>831</v>
      </c>
      <c r="C801" s="11" t="e">
        <f>VLOOKUP(B801,#REF!,2,0)</f>
        <v>#REF!</v>
      </c>
      <c r="D801" s="13"/>
      <c r="E801" s="12">
        <v>2600</v>
      </c>
      <c r="F801" s="12">
        <v>2600</v>
      </c>
      <c r="G801" s="14">
        <v>96</v>
      </c>
      <c r="H801" s="14">
        <v>4</v>
      </c>
      <c r="I801" s="14">
        <v>87</v>
      </c>
      <c r="J801" s="14">
        <v>13</v>
      </c>
    </row>
    <row r="802" spans="1:10" ht="11" x14ac:dyDescent="0.15">
      <c r="A802" s="21">
        <v>323314</v>
      </c>
      <c r="B802" s="22" t="s">
        <v>832</v>
      </c>
      <c r="C802" s="11" t="e">
        <f>VLOOKUP(B802,#REF!,2,0)</f>
        <v>#REF!</v>
      </c>
      <c r="D802" s="13"/>
      <c r="E802" s="12">
        <v>2000</v>
      </c>
      <c r="F802" s="12">
        <v>1900</v>
      </c>
      <c r="G802" s="14">
        <v>95</v>
      </c>
      <c r="H802" s="14">
        <v>5</v>
      </c>
      <c r="I802" s="14">
        <v>88</v>
      </c>
      <c r="J802" s="14">
        <v>12</v>
      </c>
    </row>
    <row r="803" spans="1:10" ht="11" x14ac:dyDescent="0.15">
      <c r="A803" s="21">
        <v>323315</v>
      </c>
      <c r="B803" s="22" t="s">
        <v>833</v>
      </c>
      <c r="C803" s="11" t="e">
        <f>VLOOKUP(B803,#REF!,2,0)</f>
        <v>#REF!</v>
      </c>
      <c r="D803" s="13"/>
      <c r="E803" s="12">
        <v>400</v>
      </c>
      <c r="F803" s="12">
        <v>320</v>
      </c>
      <c r="G803" s="14">
        <v>98</v>
      </c>
      <c r="H803" s="14">
        <v>1</v>
      </c>
      <c r="I803" s="14">
        <v>88</v>
      </c>
      <c r="J803" s="14">
        <v>12</v>
      </c>
    </row>
    <row r="804" spans="1:10" ht="11" x14ac:dyDescent="0.15">
      <c r="A804" s="21">
        <v>323316</v>
      </c>
      <c r="B804" s="22" t="s">
        <v>834</v>
      </c>
      <c r="C804" s="11" t="e">
        <f>VLOOKUP(B804,#REF!,2,0)</f>
        <v>#REF!</v>
      </c>
      <c r="D804" s="13"/>
      <c r="E804" s="12">
        <v>700</v>
      </c>
      <c r="F804" s="12">
        <v>630</v>
      </c>
      <c r="G804" s="14">
        <v>90</v>
      </c>
      <c r="H804" s="14">
        <v>11</v>
      </c>
      <c r="I804" s="14">
        <v>73</v>
      </c>
      <c r="J804" s="14">
        <v>27</v>
      </c>
    </row>
    <row r="805" spans="1:10" ht="11" x14ac:dyDescent="0.15">
      <c r="A805" s="21">
        <v>323411</v>
      </c>
      <c r="B805" s="22" t="s">
        <v>835</v>
      </c>
      <c r="C805" s="11" t="e">
        <f>VLOOKUP(B805,#REF!,2,0)</f>
        <v>#REF!</v>
      </c>
      <c r="D805" s="13"/>
      <c r="E805" s="12">
        <v>400</v>
      </c>
      <c r="F805" s="12">
        <v>270</v>
      </c>
      <c r="G805" s="14">
        <v>80</v>
      </c>
      <c r="H805" s="14">
        <v>22</v>
      </c>
      <c r="I805" s="14">
        <v>78</v>
      </c>
      <c r="J805" s="14">
        <v>22</v>
      </c>
    </row>
    <row r="806" spans="1:10" ht="11" x14ac:dyDescent="0.15">
      <c r="A806" s="21">
        <v>323412</v>
      </c>
      <c r="B806" s="22" t="s">
        <v>836</v>
      </c>
      <c r="C806" s="11" t="e">
        <f>VLOOKUP(B806,#REF!,2,0)</f>
        <v>#REF!</v>
      </c>
      <c r="D806" s="13"/>
      <c r="E806" s="12">
        <v>5200</v>
      </c>
      <c r="F806" s="12">
        <v>2500</v>
      </c>
      <c r="G806" s="14">
        <v>99</v>
      </c>
      <c r="H806" s="14">
        <v>1</v>
      </c>
      <c r="I806" s="14">
        <v>89</v>
      </c>
      <c r="J806" s="14">
        <v>11</v>
      </c>
    </row>
    <row r="807" spans="1:10" ht="11" x14ac:dyDescent="0.15">
      <c r="A807" s="21">
        <v>324211</v>
      </c>
      <c r="B807" s="22" t="s">
        <v>837</v>
      </c>
      <c r="C807" s="11" t="e">
        <f>VLOOKUP(B807,#REF!,2,0)</f>
        <v>#REF!</v>
      </c>
      <c r="D807" s="13"/>
      <c r="E807" s="12">
        <v>3700</v>
      </c>
      <c r="F807" s="12">
        <v>3500</v>
      </c>
      <c r="G807" s="14">
        <v>98</v>
      </c>
      <c r="H807" s="14">
        <v>2</v>
      </c>
      <c r="I807" s="14">
        <v>92</v>
      </c>
      <c r="J807" s="14">
        <v>8</v>
      </c>
    </row>
    <row r="808" spans="1:10" ht="11" x14ac:dyDescent="0.15">
      <c r="A808" s="21">
        <v>324212</v>
      </c>
      <c r="B808" s="22" t="s">
        <v>838</v>
      </c>
      <c r="C808" s="11" t="e">
        <f>VLOOKUP(B808,#REF!,2,0)</f>
        <v>#REF!</v>
      </c>
      <c r="D808" s="13"/>
      <c r="E808" s="12">
        <v>1600</v>
      </c>
      <c r="F808" s="12">
        <v>1400</v>
      </c>
      <c r="G808" s="14">
        <v>94</v>
      </c>
      <c r="H808" s="14">
        <v>6</v>
      </c>
      <c r="I808" s="14">
        <v>82</v>
      </c>
      <c r="J808" s="14">
        <v>18</v>
      </c>
    </row>
    <row r="809" spans="1:10" ht="11" x14ac:dyDescent="0.15">
      <c r="A809" s="21">
        <v>331111</v>
      </c>
      <c r="B809" s="22" t="s">
        <v>839</v>
      </c>
      <c r="C809" s="11" t="e">
        <f>VLOOKUP(B809,#REF!,2,0)</f>
        <v>#REF!</v>
      </c>
      <c r="D809" s="13"/>
      <c r="E809" s="12">
        <v>20800</v>
      </c>
      <c r="F809" s="12">
        <v>19300</v>
      </c>
      <c r="G809" s="14">
        <v>99</v>
      </c>
      <c r="H809" s="14">
        <v>1</v>
      </c>
      <c r="I809" s="14">
        <v>77</v>
      </c>
      <c r="J809" s="14">
        <v>23</v>
      </c>
    </row>
    <row r="810" spans="1:10" ht="11" x14ac:dyDescent="0.15">
      <c r="A810" s="21">
        <v>331112</v>
      </c>
      <c r="B810" s="22" t="s">
        <v>840</v>
      </c>
      <c r="C810" s="11" t="e">
        <f>VLOOKUP(B810,#REF!,2,0)</f>
        <v>#REF!</v>
      </c>
      <c r="D810" s="13"/>
      <c r="E810" s="12">
        <v>4000</v>
      </c>
      <c r="F810" s="12">
        <v>4400</v>
      </c>
      <c r="G810" s="14">
        <v>99</v>
      </c>
      <c r="H810" s="14">
        <v>1</v>
      </c>
      <c r="I810" s="14">
        <v>84</v>
      </c>
      <c r="J810" s="14">
        <v>16</v>
      </c>
    </row>
    <row r="811" spans="1:10" ht="11" x14ac:dyDescent="0.15">
      <c r="A811" s="21">
        <v>331212</v>
      </c>
      <c r="B811" s="22" t="s">
        <v>841</v>
      </c>
      <c r="C811" s="11" t="e">
        <f>VLOOKUP(B811,#REF!,2,0)</f>
        <v>#REF!</v>
      </c>
      <c r="D811" s="13"/>
      <c r="E811" s="12">
        <v>88400</v>
      </c>
      <c r="F811" s="12">
        <v>92500</v>
      </c>
      <c r="G811" s="14">
        <v>99</v>
      </c>
      <c r="H811" s="14">
        <v>1</v>
      </c>
      <c r="I811" s="14">
        <v>87</v>
      </c>
      <c r="J811" s="14">
        <v>13</v>
      </c>
    </row>
    <row r="812" spans="1:10" ht="11" x14ac:dyDescent="0.15">
      <c r="A812" s="21">
        <v>331213</v>
      </c>
      <c r="B812" s="22" t="s">
        <v>842</v>
      </c>
      <c r="C812" s="11" t="e">
        <f>VLOOKUP(B812,#REF!,2,0)</f>
        <v>#REF!</v>
      </c>
      <c r="D812" s="13"/>
      <c r="E812" s="12">
        <v>3600</v>
      </c>
      <c r="F812" s="12">
        <v>3900</v>
      </c>
      <c r="G812" s="14">
        <v>98</v>
      </c>
      <c r="H812" s="14">
        <v>2</v>
      </c>
      <c r="I812" s="14">
        <v>88</v>
      </c>
      <c r="J812" s="14">
        <v>12</v>
      </c>
    </row>
    <row r="813" spans="1:10" ht="11" x14ac:dyDescent="0.15">
      <c r="A813" s="21">
        <v>333211</v>
      </c>
      <c r="B813" s="22" t="s">
        <v>843</v>
      </c>
      <c r="C813" s="11" t="e">
        <f>VLOOKUP(B813,#REF!,2,0)</f>
        <v>#REF!</v>
      </c>
      <c r="D813" s="13"/>
      <c r="E813" s="12">
        <v>20500</v>
      </c>
      <c r="F813" s="12">
        <v>21400</v>
      </c>
      <c r="G813" s="14">
        <v>99</v>
      </c>
      <c r="H813" s="14">
        <v>1</v>
      </c>
      <c r="I813" s="14">
        <v>80</v>
      </c>
      <c r="J813" s="14">
        <v>20</v>
      </c>
    </row>
    <row r="814" spans="1:10" ht="11" x14ac:dyDescent="0.15">
      <c r="A814" s="21">
        <v>333212</v>
      </c>
      <c r="B814" s="22" t="s">
        <v>844</v>
      </c>
      <c r="C814" s="11" t="e">
        <f>VLOOKUP(B814,#REF!,2,0)</f>
        <v>#REF!</v>
      </c>
      <c r="D814" s="13"/>
      <c r="E814" s="12">
        <v>4700</v>
      </c>
      <c r="F814" s="12">
        <v>5100</v>
      </c>
      <c r="G814" s="14">
        <v>99</v>
      </c>
      <c r="H814" s="14">
        <v>1</v>
      </c>
      <c r="I814" s="14">
        <v>72</v>
      </c>
      <c r="J814" s="14">
        <v>28</v>
      </c>
    </row>
    <row r="815" spans="1:10" ht="11" x14ac:dyDescent="0.15">
      <c r="A815" s="21">
        <v>334111</v>
      </c>
      <c r="B815" s="22" t="s">
        <v>845</v>
      </c>
      <c r="C815" s="11" t="e">
        <f>VLOOKUP(B815,#REF!,2,0)</f>
        <v>#REF!</v>
      </c>
      <c r="D815" s="13"/>
      <c r="E815" s="12">
        <v>45600</v>
      </c>
      <c r="F815" s="12">
        <v>48200</v>
      </c>
      <c r="G815" s="14">
        <v>99</v>
      </c>
      <c r="H815" s="14">
        <v>1</v>
      </c>
      <c r="I815" s="14">
        <v>89</v>
      </c>
      <c r="J815" s="14">
        <v>12</v>
      </c>
    </row>
    <row r="816" spans="1:10" ht="11" x14ac:dyDescent="0.15">
      <c r="A816" s="21">
        <v>334112</v>
      </c>
      <c r="B816" s="22" t="s">
        <v>846</v>
      </c>
      <c r="C816" s="11" t="e">
        <f>VLOOKUP(B816,#REF!,2,0)</f>
        <v>#REF!</v>
      </c>
      <c r="D816" s="13"/>
      <c r="E816" s="12">
        <v>2700</v>
      </c>
      <c r="F816" s="12">
        <v>2800</v>
      </c>
      <c r="G816" s="14">
        <v>99</v>
      </c>
      <c r="H816" s="14">
        <v>1</v>
      </c>
      <c r="I816" s="14">
        <v>95</v>
      </c>
      <c r="J816" s="14">
        <v>5</v>
      </c>
    </row>
    <row r="817" spans="1:10" ht="11" x14ac:dyDescent="0.15">
      <c r="A817" s="21">
        <v>334113</v>
      </c>
      <c r="B817" s="22" t="s">
        <v>847</v>
      </c>
      <c r="C817" s="11" t="e">
        <f>VLOOKUP(B817,#REF!,2,0)</f>
        <v>#REF!</v>
      </c>
      <c r="D817" s="13"/>
      <c r="E817" s="12">
        <v>4500</v>
      </c>
      <c r="F817" s="12">
        <v>4300</v>
      </c>
      <c r="G817" s="14">
        <v>98</v>
      </c>
      <c r="H817" s="14">
        <v>2</v>
      </c>
      <c r="I817" s="14">
        <v>89</v>
      </c>
      <c r="J817" s="14">
        <v>11</v>
      </c>
    </row>
    <row r="818" spans="1:10" ht="11" x14ac:dyDescent="0.15">
      <c r="A818" s="21">
        <v>334114</v>
      </c>
      <c r="B818" s="22" t="s">
        <v>848</v>
      </c>
      <c r="C818" s="11" t="e">
        <f>VLOOKUP(B818,#REF!,2,0)</f>
        <v>#REF!</v>
      </c>
      <c r="D818" s="13"/>
      <c r="E818" s="12">
        <v>5800</v>
      </c>
      <c r="F818" s="12">
        <v>6800</v>
      </c>
      <c r="G818" s="14">
        <v>99</v>
      </c>
      <c r="H818" s="14">
        <v>1</v>
      </c>
      <c r="I818" s="14">
        <v>89</v>
      </c>
      <c r="J818" s="14">
        <v>11</v>
      </c>
    </row>
    <row r="819" spans="1:10" ht="11" x14ac:dyDescent="0.15">
      <c r="A819" s="21">
        <v>334115</v>
      </c>
      <c r="B819" s="22" t="s">
        <v>849</v>
      </c>
      <c r="C819" s="11" t="e">
        <f>VLOOKUP(B819,#REF!,2,0)</f>
        <v>#REF!</v>
      </c>
      <c r="D819" s="13"/>
      <c r="E819" s="12">
        <v>8300</v>
      </c>
      <c r="F819" s="12">
        <v>8300</v>
      </c>
      <c r="G819" s="14">
        <v>99</v>
      </c>
      <c r="H819" s="14">
        <v>1</v>
      </c>
      <c r="I819" s="14">
        <v>84</v>
      </c>
      <c r="J819" s="14">
        <v>16</v>
      </c>
    </row>
    <row r="820" spans="1:10" ht="11" x14ac:dyDescent="0.15">
      <c r="A820" s="21">
        <v>341111</v>
      </c>
      <c r="B820" s="22" t="s">
        <v>850</v>
      </c>
      <c r="C820" s="11" t="e">
        <f>VLOOKUP(B820,#REF!,2,0)</f>
        <v>#REF!</v>
      </c>
      <c r="D820" s="13"/>
      <c r="E820" s="12">
        <v>107800</v>
      </c>
      <c r="F820" s="12">
        <v>111900</v>
      </c>
      <c r="G820" s="14">
        <v>99</v>
      </c>
      <c r="H820" s="14">
        <v>2</v>
      </c>
      <c r="I820" s="14">
        <v>90</v>
      </c>
      <c r="J820" s="14">
        <v>11</v>
      </c>
    </row>
    <row r="821" spans="1:10" ht="11" x14ac:dyDescent="0.15">
      <c r="A821" s="21">
        <v>341112</v>
      </c>
      <c r="B821" s="22" t="s">
        <v>851</v>
      </c>
      <c r="C821" s="11" t="e">
        <f>VLOOKUP(B821,#REF!,2,0)</f>
        <v>#REF!</v>
      </c>
      <c r="D821" s="13"/>
      <c r="E821" s="12">
        <v>100</v>
      </c>
      <c r="F821" s="12">
        <v>90</v>
      </c>
      <c r="G821" s="14">
        <v>99</v>
      </c>
      <c r="H821" s="17" t="s">
        <v>2</v>
      </c>
      <c r="I821" s="14">
        <v>95</v>
      </c>
      <c r="J821" s="14">
        <v>5</v>
      </c>
    </row>
    <row r="822" spans="1:10" ht="11" x14ac:dyDescent="0.15">
      <c r="A822" s="21">
        <v>341113</v>
      </c>
      <c r="B822" s="22" t="s">
        <v>852</v>
      </c>
      <c r="C822" s="11" t="e">
        <f>VLOOKUP(B822,#REF!,2,0)</f>
        <v>#REF!</v>
      </c>
      <c r="D822" s="13"/>
      <c r="E822" s="12">
        <v>2500</v>
      </c>
      <c r="F822" s="12">
        <v>3000</v>
      </c>
      <c r="G822" s="14">
        <v>99</v>
      </c>
      <c r="H822" s="14">
        <v>1</v>
      </c>
      <c r="I822" s="14">
        <v>95</v>
      </c>
      <c r="J822" s="14">
        <v>5</v>
      </c>
    </row>
    <row r="823" spans="1:10" ht="11" x14ac:dyDescent="0.15">
      <c r="A823" s="21">
        <v>342211</v>
      </c>
      <c r="B823" s="22" t="s">
        <v>853</v>
      </c>
      <c r="C823" s="11" t="e">
        <f>VLOOKUP(B823,#REF!,2,0)</f>
        <v>#REF!</v>
      </c>
      <c r="D823" s="13"/>
      <c r="E823" s="12">
        <v>7800</v>
      </c>
      <c r="F823" s="12">
        <v>6700</v>
      </c>
      <c r="G823" s="14">
        <v>99</v>
      </c>
      <c r="H823" s="14">
        <v>1</v>
      </c>
      <c r="I823" s="14">
        <v>95</v>
      </c>
      <c r="J823" s="14">
        <v>5</v>
      </c>
    </row>
    <row r="824" spans="1:10" ht="11" x14ac:dyDescent="0.15">
      <c r="A824" s="21">
        <v>342212</v>
      </c>
      <c r="B824" s="22" t="s">
        <v>854</v>
      </c>
      <c r="C824" s="11" t="e">
        <f>VLOOKUP(B824,#REF!,2,0)</f>
        <v>#REF!</v>
      </c>
      <c r="D824" s="13"/>
      <c r="E824" s="12">
        <v>700</v>
      </c>
      <c r="F824" s="12">
        <v>600</v>
      </c>
      <c r="G824" s="14">
        <v>97</v>
      </c>
      <c r="H824" s="14">
        <v>2</v>
      </c>
      <c r="I824" s="14">
        <v>95</v>
      </c>
      <c r="J824" s="14">
        <v>5</v>
      </c>
    </row>
    <row r="825" spans="1:10" ht="11" x14ac:dyDescent="0.15">
      <c r="A825" s="21">
        <v>342311</v>
      </c>
      <c r="B825" s="22" t="s">
        <v>855</v>
      </c>
      <c r="C825" s="11" t="e">
        <f>VLOOKUP(B825,#REF!,2,0)</f>
        <v>#REF!</v>
      </c>
      <c r="D825" s="13"/>
      <c r="E825" s="12">
        <v>2900</v>
      </c>
      <c r="F825" s="12">
        <v>2600</v>
      </c>
      <c r="G825" s="14">
        <v>97</v>
      </c>
      <c r="H825" s="14">
        <v>3</v>
      </c>
      <c r="I825" s="14">
        <v>91</v>
      </c>
      <c r="J825" s="14">
        <v>9</v>
      </c>
    </row>
    <row r="826" spans="1:10" ht="11" x14ac:dyDescent="0.15">
      <c r="A826" s="21">
        <v>342312</v>
      </c>
      <c r="B826" s="22" t="s">
        <v>856</v>
      </c>
      <c r="C826" s="11" t="e">
        <f>VLOOKUP(B826,#REF!,2,0)</f>
        <v>#REF!</v>
      </c>
      <c r="D826" s="13"/>
      <c r="E826" s="12">
        <v>1500</v>
      </c>
      <c r="F826" s="12">
        <v>1400</v>
      </c>
      <c r="G826" s="14">
        <v>74</v>
      </c>
      <c r="H826" s="14">
        <v>27</v>
      </c>
      <c r="I826" s="14">
        <v>93</v>
      </c>
      <c r="J826" s="14">
        <v>7</v>
      </c>
    </row>
    <row r="827" spans="1:10" ht="11" x14ac:dyDescent="0.15">
      <c r="A827" s="21">
        <v>342313</v>
      </c>
      <c r="B827" s="22" t="s">
        <v>857</v>
      </c>
      <c r="C827" s="11" t="e">
        <f>VLOOKUP(B827,#REF!,2,0)</f>
        <v>#REF!</v>
      </c>
      <c r="D827" s="13"/>
      <c r="E827" s="12">
        <v>20100</v>
      </c>
      <c r="F827" s="12">
        <v>16600</v>
      </c>
      <c r="G827" s="14">
        <v>96</v>
      </c>
      <c r="H827" s="14">
        <v>4</v>
      </c>
      <c r="I827" s="14">
        <v>78</v>
      </c>
      <c r="J827" s="14">
        <v>22</v>
      </c>
    </row>
    <row r="828" spans="1:10" ht="11" x14ac:dyDescent="0.15">
      <c r="A828" s="21">
        <v>342314</v>
      </c>
      <c r="B828" s="22" t="s">
        <v>858</v>
      </c>
      <c r="C828" s="11" t="e">
        <f>VLOOKUP(B828,#REF!,2,0)</f>
        <v>#REF!</v>
      </c>
      <c r="D828" s="13"/>
      <c r="E828" s="12">
        <v>1600</v>
      </c>
      <c r="F828" s="12">
        <v>1400</v>
      </c>
      <c r="G828" s="14">
        <v>93</v>
      </c>
      <c r="H828" s="14">
        <v>6</v>
      </c>
      <c r="I828" s="14">
        <v>94</v>
      </c>
      <c r="J828" s="14">
        <v>6</v>
      </c>
    </row>
    <row r="829" spans="1:10" ht="11" x14ac:dyDescent="0.15">
      <c r="A829" s="21">
        <v>342315</v>
      </c>
      <c r="B829" s="22" t="s">
        <v>859</v>
      </c>
      <c r="C829" s="11" t="e">
        <f>VLOOKUP(B829,#REF!,2,0)</f>
        <v>#REF!</v>
      </c>
      <c r="D829" s="13"/>
      <c r="E829" s="12">
        <v>200</v>
      </c>
      <c r="F829" s="12">
        <v>160</v>
      </c>
      <c r="G829" s="14">
        <v>92</v>
      </c>
      <c r="H829" s="14">
        <v>5</v>
      </c>
      <c r="I829" s="14">
        <v>92</v>
      </c>
      <c r="J829" s="14">
        <v>8</v>
      </c>
    </row>
    <row r="830" spans="1:10" ht="11" x14ac:dyDescent="0.15">
      <c r="A830" s="21">
        <v>342411</v>
      </c>
      <c r="B830" s="22" t="s">
        <v>860</v>
      </c>
      <c r="C830" s="11" t="e">
        <f>VLOOKUP(B830,#REF!,2,0)</f>
        <v>#REF!</v>
      </c>
      <c r="D830" s="13"/>
      <c r="E830" s="12">
        <v>2800</v>
      </c>
      <c r="F830" s="12">
        <v>2200</v>
      </c>
      <c r="G830" s="14">
        <v>98</v>
      </c>
      <c r="H830" s="14">
        <v>2</v>
      </c>
      <c r="I830" s="14">
        <v>73</v>
      </c>
      <c r="J830" s="14">
        <v>27</v>
      </c>
    </row>
    <row r="831" spans="1:10" ht="11" x14ac:dyDescent="0.15">
      <c r="A831" s="21">
        <v>342412</v>
      </c>
      <c r="B831" s="22" t="s">
        <v>861</v>
      </c>
      <c r="C831" s="11" t="e">
        <f>VLOOKUP(B831,#REF!,2,0)</f>
        <v>#REF!</v>
      </c>
      <c r="D831" s="13"/>
      <c r="E831" s="12">
        <v>500</v>
      </c>
      <c r="F831" s="12">
        <v>1000</v>
      </c>
      <c r="G831" s="14">
        <v>98</v>
      </c>
      <c r="H831" s="14">
        <v>2</v>
      </c>
      <c r="I831" s="14">
        <v>88</v>
      </c>
      <c r="J831" s="14">
        <v>12</v>
      </c>
    </row>
    <row r="832" spans="1:10" ht="11" x14ac:dyDescent="0.15">
      <c r="A832" s="21">
        <v>342413</v>
      </c>
      <c r="B832" s="22" t="s">
        <v>862</v>
      </c>
      <c r="C832" s="11" t="e">
        <f>VLOOKUP(B832,#REF!,2,0)</f>
        <v>#REF!</v>
      </c>
      <c r="D832" s="13"/>
      <c r="E832" s="12">
        <v>1500</v>
      </c>
      <c r="F832" s="12">
        <v>1800</v>
      </c>
      <c r="G832" s="14">
        <v>98</v>
      </c>
      <c r="H832" s="14">
        <v>3</v>
      </c>
      <c r="I832" s="14">
        <v>86</v>
      </c>
      <c r="J832" s="14">
        <v>14</v>
      </c>
    </row>
    <row r="833" spans="1:10" ht="11" x14ac:dyDescent="0.15">
      <c r="A833" s="21">
        <v>342414</v>
      </c>
      <c r="B833" s="22" t="s">
        <v>863</v>
      </c>
      <c r="C833" s="11" t="e">
        <f>VLOOKUP(B833,#REF!,2,0)</f>
        <v>#REF!</v>
      </c>
      <c r="D833" s="13"/>
      <c r="E833" s="12">
        <v>11300</v>
      </c>
      <c r="F833" s="12">
        <v>12700</v>
      </c>
      <c r="G833" s="14">
        <v>96</v>
      </c>
      <c r="H833" s="14">
        <v>4</v>
      </c>
      <c r="I833" s="14">
        <v>87</v>
      </c>
      <c r="J833" s="14">
        <v>13</v>
      </c>
    </row>
    <row r="834" spans="1:10" ht="11" x14ac:dyDescent="0.15">
      <c r="A834" s="21">
        <v>351111</v>
      </c>
      <c r="B834" s="22" t="s">
        <v>864</v>
      </c>
      <c r="C834" s="11" t="e">
        <f>VLOOKUP(B834,#REF!,2,0)</f>
        <v>#REF!</v>
      </c>
      <c r="D834" s="13"/>
      <c r="E834" s="12">
        <v>14600</v>
      </c>
      <c r="F834" s="12">
        <v>17300</v>
      </c>
      <c r="G834" s="14">
        <v>77</v>
      </c>
      <c r="H834" s="14">
        <v>23</v>
      </c>
      <c r="I834" s="14">
        <v>73</v>
      </c>
      <c r="J834" s="14">
        <v>27</v>
      </c>
    </row>
    <row r="835" spans="1:10" ht="11" x14ac:dyDescent="0.15">
      <c r="A835" s="21">
        <v>351112</v>
      </c>
      <c r="B835" s="22" t="s">
        <v>865</v>
      </c>
      <c r="C835" s="11" t="e">
        <f>VLOOKUP(B835,#REF!,2,0)</f>
        <v>#REF!</v>
      </c>
      <c r="D835" s="13"/>
      <c r="E835" s="12">
        <v>9200</v>
      </c>
      <c r="F835" s="12">
        <v>6700</v>
      </c>
      <c r="G835" s="14">
        <v>43</v>
      </c>
      <c r="H835" s="14">
        <v>57</v>
      </c>
      <c r="I835" s="14">
        <v>67</v>
      </c>
      <c r="J835" s="14">
        <v>33</v>
      </c>
    </row>
    <row r="836" spans="1:10" ht="11" x14ac:dyDescent="0.15">
      <c r="A836" s="21">
        <v>361111</v>
      </c>
      <c r="B836" s="22" t="s">
        <v>866</v>
      </c>
      <c r="C836" s="11" t="e">
        <f>VLOOKUP(B836,#REF!,2,0)</f>
        <v>#REF!</v>
      </c>
      <c r="D836" s="13"/>
      <c r="E836" s="12">
        <v>800</v>
      </c>
      <c r="F836" s="12">
        <v>1100</v>
      </c>
      <c r="G836" s="14">
        <v>41</v>
      </c>
      <c r="H836" s="14">
        <v>59</v>
      </c>
      <c r="I836" s="14">
        <v>59</v>
      </c>
      <c r="J836" s="14">
        <v>41</v>
      </c>
    </row>
    <row r="837" spans="1:10" ht="11" x14ac:dyDescent="0.15">
      <c r="A837" s="21">
        <v>361112</v>
      </c>
      <c r="B837" s="22" t="s">
        <v>867</v>
      </c>
      <c r="C837" s="11" t="e">
        <f>VLOOKUP(B837,#REF!,2,0)</f>
        <v>#REF!</v>
      </c>
      <c r="D837" s="13"/>
      <c r="E837" s="12">
        <v>3100</v>
      </c>
      <c r="F837" s="12">
        <v>2900</v>
      </c>
      <c r="G837" s="14">
        <v>63</v>
      </c>
      <c r="H837" s="14">
        <v>38</v>
      </c>
      <c r="I837" s="14">
        <v>83</v>
      </c>
      <c r="J837" s="14">
        <v>17</v>
      </c>
    </row>
    <row r="838" spans="1:10" ht="11" x14ac:dyDescent="0.15">
      <c r="A838" s="21">
        <v>361113</v>
      </c>
      <c r="B838" s="22" t="s">
        <v>868</v>
      </c>
      <c r="C838" s="11" t="e">
        <f>VLOOKUP(B838,#REF!,2,0)</f>
        <v>#REF!</v>
      </c>
      <c r="D838" s="13"/>
      <c r="E838" s="12">
        <v>3100</v>
      </c>
      <c r="F838" s="12">
        <v>4100</v>
      </c>
      <c r="G838" s="14">
        <v>15</v>
      </c>
      <c r="H838" s="14">
        <v>85</v>
      </c>
      <c r="I838" s="14">
        <v>35</v>
      </c>
      <c r="J838" s="14">
        <v>65</v>
      </c>
    </row>
    <row r="839" spans="1:10" ht="11" x14ac:dyDescent="0.15">
      <c r="A839" s="21">
        <v>361114</v>
      </c>
      <c r="B839" s="22" t="s">
        <v>869</v>
      </c>
      <c r="C839" s="11" t="e">
        <f>VLOOKUP(B839,#REF!,2,0)</f>
        <v>#REF!</v>
      </c>
      <c r="D839" s="13"/>
      <c r="E839" s="12">
        <v>1000</v>
      </c>
      <c r="F839" s="12">
        <v>1200</v>
      </c>
      <c r="G839" s="14">
        <v>37</v>
      </c>
      <c r="H839" s="14">
        <v>63</v>
      </c>
      <c r="I839" s="14">
        <v>69</v>
      </c>
      <c r="J839" s="14">
        <v>31</v>
      </c>
    </row>
    <row r="840" spans="1:10" ht="11" x14ac:dyDescent="0.15">
      <c r="A840" s="21">
        <v>361115</v>
      </c>
      <c r="B840" s="22" t="s">
        <v>870</v>
      </c>
      <c r="C840" s="11" t="e">
        <f>VLOOKUP(B840,#REF!,2,0)</f>
        <v>#REF!</v>
      </c>
      <c r="D840" s="13"/>
      <c r="E840" s="24" t="s">
        <v>2</v>
      </c>
      <c r="F840" s="12">
        <v>1200</v>
      </c>
      <c r="G840" s="14">
        <v>25</v>
      </c>
      <c r="H840" s="14">
        <v>75</v>
      </c>
      <c r="I840" s="14">
        <v>28</v>
      </c>
      <c r="J840" s="14">
        <v>72</v>
      </c>
    </row>
    <row r="841" spans="1:10" ht="11" x14ac:dyDescent="0.15">
      <c r="A841" s="21">
        <v>361199</v>
      </c>
      <c r="B841" s="22" t="s">
        <v>871</v>
      </c>
      <c r="C841" s="11" t="e">
        <f>VLOOKUP(B841,#REF!,2,0)</f>
        <v>#REF!</v>
      </c>
      <c r="D841" s="13"/>
      <c r="E841" s="12">
        <v>4500</v>
      </c>
      <c r="F841" s="12">
        <v>4100</v>
      </c>
      <c r="G841" s="14">
        <v>28</v>
      </c>
      <c r="H841" s="14">
        <v>72</v>
      </c>
      <c r="I841" s="14">
        <v>45</v>
      </c>
      <c r="J841" s="14">
        <v>55</v>
      </c>
    </row>
    <row r="842" spans="1:10" ht="11" x14ac:dyDescent="0.15">
      <c r="A842" s="21">
        <v>362211</v>
      </c>
      <c r="B842" s="22" t="s">
        <v>872</v>
      </c>
      <c r="C842" s="11" t="e">
        <f>VLOOKUP(B842,#REF!,2,0)</f>
        <v>#REF!</v>
      </c>
      <c r="D842" s="13"/>
      <c r="E842" s="12">
        <v>27900</v>
      </c>
      <c r="F842" s="12">
        <v>29400</v>
      </c>
      <c r="G842" s="14">
        <v>84</v>
      </c>
      <c r="H842" s="14">
        <v>16</v>
      </c>
      <c r="I842" s="14">
        <v>50</v>
      </c>
      <c r="J842" s="14">
        <v>50</v>
      </c>
    </row>
    <row r="843" spans="1:10" ht="11" x14ac:dyDescent="0.15">
      <c r="A843" s="21">
        <v>362212</v>
      </c>
      <c r="B843" s="22" t="s">
        <v>873</v>
      </c>
      <c r="C843" s="11" t="e">
        <f>VLOOKUP(B843,#REF!,2,0)</f>
        <v>#REF!</v>
      </c>
      <c r="D843" s="13"/>
      <c r="E843" s="12">
        <v>4300</v>
      </c>
      <c r="F843" s="12">
        <v>5600</v>
      </c>
      <c r="G843" s="14">
        <v>97</v>
      </c>
      <c r="H843" s="14">
        <v>3</v>
      </c>
      <c r="I843" s="14">
        <v>82</v>
      </c>
      <c r="J843" s="14">
        <v>18</v>
      </c>
    </row>
    <row r="844" spans="1:10" ht="11" x14ac:dyDescent="0.15">
      <c r="A844" s="21">
        <v>362213</v>
      </c>
      <c r="B844" s="22" t="s">
        <v>874</v>
      </c>
      <c r="C844" s="11" t="e">
        <f>VLOOKUP(B844,#REF!,2,0)</f>
        <v>#REF!</v>
      </c>
      <c r="D844" s="13"/>
      <c r="E844" s="12">
        <v>18100</v>
      </c>
      <c r="F844" s="12">
        <v>20000</v>
      </c>
      <c r="G844" s="14">
        <v>95</v>
      </c>
      <c r="H844" s="14">
        <v>5</v>
      </c>
      <c r="I844" s="14">
        <v>76</v>
      </c>
      <c r="J844" s="14">
        <v>24</v>
      </c>
    </row>
    <row r="845" spans="1:10" ht="11" x14ac:dyDescent="0.15">
      <c r="A845" s="21">
        <v>392111</v>
      </c>
      <c r="B845" s="22" t="s">
        <v>875</v>
      </c>
      <c r="C845" s="11" t="e">
        <f>VLOOKUP(B845,#REF!,2,0)</f>
        <v>#REF!</v>
      </c>
      <c r="D845" s="13"/>
      <c r="E845" s="12">
        <v>2200</v>
      </c>
      <c r="F845" s="12">
        <v>1900</v>
      </c>
      <c r="G845" s="14">
        <v>69</v>
      </c>
      <c r="H845" s="14">
        <v>31</v>
      </c>
      <c r="I845" s="14">
        <v>80</v>
      </c>
      <c r="J845" s="14">
        <v>20</v>
      </c>
    </row>
    <row r="846" spans="1:10" ht="11" x14ac:dyDescent="0.15">
      <c r="A846" s="21">
        <v>392112</v>
      </c>
      <c r="B846" s="22" t="s">
        <v>876</v>
      </c>
      <c r="C846" s="11" t="e">
        <f>VLOOKUP(B846,#REF!,2,0)</f>
        <v>#REF!</v>
      </c>
      <c r="D846" s="13"/>
      <c r="E846" s="12">
        <v>1500</v>
      </c>
      <c r="F846" s="12">
        <v>1100</v>
      </c>
      <c r="G846" s="14">
        <v>80</v>
      </c>
      <c r="H846" s="14">
        <v>19</v>
      </c>
      <c r="I846" s="14">
        <v>79</v>
      </c>
      <c r="J846" s="14">
        <v>21</v>
      </c>
    </row>
    <row r="847" spans="1:10" ht="11" x14ac:dyDescent="0.15">
      <c r="A847" s="21">
        <v>392311</v>
      </c>
      <c r="B847" s="22" t="s">
        <v>877</v>
      </c>
      <c r="C847" s="11" t="e">
        <f>VLOOKUP(B847,#REF!,2,0)</f>
        <v>#REF!</v>
      </c>
      <c r="D847" s="13"/>
      <c r="E847" s="12">
        <v>6500</v>
      </c>
      <c r="F847" s="12">
        <v>4400</v>
      </c>
      <c r="G847" s="14">
        <v>89</v>
      </c>
      <c r="H847" s="14">
        <v>11</v>
      </c>
      <c r="I847" s="14">
        <v>88</v>
      </c>
      <c r="J847" s="14">
        <v>12</v>
      </c>
    </row>
    <row r="848" spans="1:10" ht="11" x14ac:dyDescent="0.15">
      <c r="A848" s="21">
        <v>392312</v>
      </c>
      <c r="B848" s="22" t="s">
        <v>878</v>
      </c>
      <c r="C848" s="11" t="e">
        <f>VLOOKUP(B848,#REF!,2,0)</f>
        <v>#REF!</v>
      </c>
      <c r="D848" s="13"/>
      <c r="E848" s="12">
        <v>400</v>
      </c>
      <c r="F848" s="12">
        <v>370</v>
      </c>
      <c r="G848" s="14">
        <v>83</v>
      </c>
      <c r="H848" s="14">
        <v>17</v>
      </c>
      <c r="I848" s="14">
        <v>87</v>
      </c>
      <c r="J848" s="14">
        <v>14</v>
      </c>
    </row>
    <row r="849" spans="1:10" ht="11" x14ac:dyDescent="0.15">
      <c r="A849" s="21">
        <v>393111</v>
      </c>
      <c r="B849" s="22" t="s">
        <v>879</v>
      </c>
      <c r="C849" s="11" t="e">
        <f>VLOOKUP(B849,#REF!,2,0)</f>
        <v>#REF!</v>
      </c>
      <c r="D849" s="13"/>
      <c r="E849" s="12">
        <v>600</v>
      </c>
      <c r="F849" s="12">
        <v>450</v>
      </c>
      <c r="G849" s="14">
        <v>57</v>
      </c>
      <c r="H849" s="14">
        <v>43</v>
      </c>
      <c r="I849" s="14">
        <v>69</v>
      </c>
      <c r="J849" s="14">
        <v>31</v>
      </c>
    </row>
    <row r="850" spans="1:10" ht="11" x14ac:dyDescent="0.15">
      <c r="A850" s="21">
        <v>393112</v>
      </c>
      <c r="B850" s="22" t="s">
        <v>880</v>
      </c>
      <c r="C850" s="11" t="e">
        <f>VLOOKUP(B850,#REF!,2,0)</f>
        <v>#REF!</v>
      </c>
      <c r="D850" s="13"/>
      <c r="E850" s="12">
        <v>500</v>
      </c>
      <c r="F850" s="12">
        <v>480</v>
      </c>
      <c r="G850" s="14">
        <v>68</v>
      </c>
      <c r="H850" s="14">
        <v>31</v>
      </c>
      <c r="I850" s="14">
        <v>65</v>
      </c>
      <c r="J850" s="14">
        <v>35</v>
      </c>
    </row>
    <row r="851" spans="1:10" ht="11" x14ac:dyDescent="0.15">
      <c r="A851" s="21">
        <v>393113</v>
      </c>
      <c r="B851" s="22" t="s">
        <v>881</v>
      </c>
      <c r="C851" s="11" t="e">
        <f>VLOOKUP(B851,#REF!,2,0)</f>
        <v>#REF!</v>
      </c>
      <c r="D851" s="13"/>
      <c r="E851" s="12">
        <v>400</v>
      </c>
      <c r="F851" s="12">
        <v>260</v>
      </c>
      <c r="G851" s="14">
        <v>87</v>
      </c>
      <c r="H851" s="14">
        <v>12</v>
      </c>
      <c r="I851" s="14">
        <v>77</v>
      </c>
      <c r="J851" s="14">
        <v>23</v>
      </c>
    </row>
    <row r="852" spans="1:10" ht="11" x14ac:dyDescent="0.15">
      <c r="A852" s="21">
        <v>393114</v>
      </c>
      <c r="B852" s="22" t="s">
        <v>882</v>
      </c>
      <c r="C852" s="11" t="e">
        <f>VLOOKUP(B852,#REF!,2,0)</f>
        <v>#REF!</v>
      </c>
      <c r="D852" s="13"/>
      <c r="E852" s="12">
        <v>1100</v>
      </c>
      <c r="F852" s="12">
        <v>930</v>
      </c>
      <c r="G852" s="14">
        <v>88</v>
      </c>
      <c r="H852" s="14">
        <v>13</v>
      </c>
      <c r="I852" s="14">
        <v>78</v>
      </c>
      <c r="J852" s="14">
        <v>22</v>
      </c>
    </row>
    <row r="853" spans="1:10" ht="11" x14ac:dyDescent="0.15">
      <c r="A853" s="21">
        <v>393211</v>
      </c>
      <c r="B853" s="22" t="s">
        <v>883</v>
      </c>
      <c r="C853" s="11" t="e">
        <f>VLOOKUP(B853,#REF!,2,0)</f>
        <v>#REF!</v>
      </c>
      <c r="D853" s="13"/>
      <c r="E853" s="12">
        <v>600</v>
      </c>
      <c r="F853" s="12">
        <v>430</v>
      </c>
      <c r="G853" s="14">
        <v>63</v>
      </c>
      <c r="H853" s="14">
        <v>35</v>
      </c>
      <c r="I853" s="14">
        <v>63</v>
      </c>
      <c r="J853" s="14">
        <v>37</v>
      </c>
    </row>
    <row r="854" spans="1:10" ht="11" x14ac:dyDescent="0.15">
      <c r="A854" s="21">
        <v>393212</v>
      </c>
      <c r="B854" s="22" t="s">
        <v>884</v>
      </c>
      <c r="C854" s="11" t="e">
        <f>VLOOKUP(B854,#REF!,2,0)</f>
        <v>#REF!</v>
      </c>
      <c r="D854" s="13"/>
      <c r="E854" s="12">
        <v>600</v>
      </c>
      <c r="F854" s="12">
        <v>450</v>
      </c>
      <c r="G854" s="14">
        <v>17</v>
      </c>
      <c r="H854" s="14">
        <v>84</v>
      </c>
      <c r="I854" s="14">
        <v>61</v>
      </c>
      <c r="J854" s="14">
        <v>39</v>
      </c>
    </row>
    <row r="855" spans="1:10" ht="11" x14ac:dyDescent="0.15">
      <c r="A855" s="21">
        <v>393213</v>
      </c>
      <c r="B855" s="22" t="s">
        <v>885</v>
      </c>
      <c r="C855" s="11" t="e">
        <f>VLOOKUP(B855,#REF!,2,0)</f>
        <v>#REF!</v>
      </c>
      <c r="D855" s="13"/>
      <c r="E855" s="12">
        <v>5300</v>
      </c>
      <c r="F855" s="12">
        <v>5500</v>
      </c>
      <c r="G855" s="14">
        <v>16</v>
      </c>
      <c r="H855" s="14">
        <v>84</v>
      </c>
      <c r="I855" s="14">
        <v>49</v>
      </c>
      <c r="J855" s="14">
        <v>51</v>
      </c>
    </row>
    <row r="856" spans="1:10" ht="11" x14ac:dyDescent="0.15">
      <c r="A856" s="21">
        <v>393299</v>
      </c>
      <c r="B856" s="22" t="s">
        <v>886</v>
      </c>
      <c r="C856" s="11" t="e">
        <f>VLOOKUP(B856,#REF!,2,0)</f>
        <v>#REF!</v>
      </c>
      <c r="D856" s="13"/>
      <c r="E856" s="12">
        <v>200</v>
      </c>
      <c r="F856" s="12">
        <v>180</v>
      </c>
      <c r="G856" s="14">
        <v>29</v>
      </c>
      <c r="H856" s="14">
        <v>72</v>
      </c>
      <c r="I856" s="14">
        <v>55</v>
      </c>
      <c r="J856" s="14">
        <v>45</v>
      </c>
    </row>
    <row r="857" spans="1:10" ht="11" x14ac:dyDescent="0.15">
      <c r="A857" s="21">
        <v>394211</v>
      </c>
      <c r="B857" s="22" t="s">
        <v>887</v>
      </c>
      <c r="C857" s="11" t="e">
        <f>VLOOKUP(B857,#REF!,2,0)</f>
        <v>#REF!</v>
      </c>
      <c r="D857" s="13"/>
      <c r="E857" s="12">
        <v>900</v>
      </c>
      <c r="F857" s="12">
        <v>690</v>
      </c>
      <c r="G857" s="14">
        <v>93</v>
      </c>
      <c r="H857" s="14">
        <v>7</v>
      </c>
      <c r="I857" s="14">
        <v>83</v>
      </c>
      <c r="J857" s="14">
        <v>17</v>
      </c>
    </row>
    <row r="858" spans="1:10" ht="11" x14ac:dyDescent="0.15">
      <c r="A858" s="21">
        <v>394212</v>
      </c>
      <c r="B858" s="22" t="s">
        <v>888</v>
      </c>
      <c r="C858" s="11" t="e">
        <f>VLOOKUP(B858,#REF!,2,0)</f>
        <v>#REF!</v>
      </c>
      <c r="D858" s="13"/>
      <c r="E858" s="12">
        <v>2000</v>
      </c>
      <c r="F858" s="12">
        <v>1700</v>
      </c>
      <c r="G858" s="14">
        <v>65</v>
      </c>
      <c r="H858" s="14">
        <v>35</v>
      </c>
      <c r="I858" s="14">
        <v>59</v>
      </c>
      <c r="J858" s="14">
        <v>41</v>
      </c>
    </row>
    <row r="859" spans="1:10" ht="11" x14ac:dyDescent="0.15">
      <c r="A859" s="21">
        <v>394213</v>
      </c>
      <c r="B859" s="22" t="s">
        <v>889</v>
      </c>
      <c r="C859" s="11" t="e">
        <f>VLOOKUP(B859,#REF!,2,0)</f>
        <v>#REF!</v>
      </c>
      <c r="D859" s="13"/>
      <c r="E859" s="12">
        <v>1700</v>
      </c>
      <c r="F859" s="12">
        <v>1200</v>
      </c>
      <c r="G859" s="14">
        <v>100</v>
      </c>
      <c r="H859" s="14">
        <v>1</v>
      </c>
      <c r="I859" s="14">
        <v>92</v>
      </c>
      <c r="J859" s="14">
        <v>8</v>
      </c>
    </row>
    <row r="860" spans="1:10" ht="11" x14ac:dyDescent="0.15">
      <c r="A860" s="21">
        <v>394214</v>
      </c>
      <c r="B860" s="22" t="s">
        <v>890</v>
      </c>
      <c r="C860" s="11" t="e">
        <f>VLOOKUP(B860,#REF!,2,0)</f>
        <v>#REF!</v>
      </c>
      <c r="D860" s="13"/>
      <c r="E860" s="12">
        <v>100</v>
      </c>
      <c r="F860" s="12">
        <v>100</v>
      </c>
      <c r="G860" s="14">
        <v>89</v>
      </c>
      <c r="H860" s="14">
        <v>9</v>
      </c>
      <c r="I860" s="14">
        <v>57</v>
      </c>
      <c r="J860" s="14">
        <v>43</v>
      </c>
    </row>
    <row r="861" spans="1:10" ht="11" x14ac:dyDescent="0.15">
      <c r="A861" s="21">
        <v>394299</v>
      </c>
      <c r="B861" s="22" t="s">
        <v>891</v>
      </c>
      <c r="C861" s="11" t="e">
        <f>VLOOKUP(B861,#REF!,2,0)</f>
        <v>#REF!</v>
      </c>
      <c r="D861" s="13"/>
      <c r="E861" s="12">
        <v>200</v>
      </c>
      <c r="F861" s="12">
        <v>200</v>
      </c>
      <c r="G861" s="14">
        <v>80</v>
      </c>
      <c r="H861" s="14">
        <v>20</v>
      </c>
      <c r="I861" s="14">
        <v>70</v>
      </c>
      <c r="J861" s="14">
        <v>30</v>
      </c>
    </row>
    <row r="862" spans="1:10" ht="11" x14ac:dyDescent="0.15">
      <c r="A862" s="21">
        <v>399111</v>
      </c>
      <c r="B862" s="22" t="s">
        <v>892</v>
      </c>
      <c r="C862" s="11" t="e">
        <f>VLOOKUP(B862,#REF!,2,0)</f>
        <v>#REF!</v>
      </c>
      <c r="D862" s="13"/>
      <c r="E862" s="12">
        <v>2700</v>
      </c>
      <c r="F862" s="12">
        <v>2300</v>
      </c>
      <c r="G862" s="14">
        <v>98</v>
      </c>
      <c r="H862" s="14">
        <v>2</v>
      </c>
      <c r="I862" s="14">
        <v>87</v>
      </c>
      <c r="J862" s="14">
        <v>13</v>
      </c>
    </row>
    <row r="863" spans="1:10" ht="11" x14ac:dyDescent="0.15">
      <c r="A863" s="21">
        <v>399112</v>
      </c>
      <c r="B863" s="22" t="s">
        <v>893</v>
      </c>
      <c r="C863" s="11" t="e">
        <f>VLOOKUP(B863,#REF!,2,0)</f>
        <v>#REF!</v>
      </c>
      <c r="D863" s="13"/>
      <c r="E863" s="12">
        <v>900</v>
      </c>
      <c r="F863" s="12">
        <v>810</v>
      </c>
      <c r="G863" s="14">
        <v>99</v>
      </c>
      <c r="H863" s="14">
        <v>1</v>
      </c>
      <c r="I863" s="14">
        <v>88</v>
      </c>
      <c r="J863" s="14">
        <v>13</v>
      </c>
    </row>
    <row r="864" spans="1:10" ht="11" x14ac:dyDescent="0.15">
      <c r="A864" s="21">
        <v>399211</v>
      </c>
      <c r="B864" s="22" t="s">
        <v>894</v>
      </c>
      <c r="C864" s="11" t="e">
        <f>VLOOKUP(B864,#REF!,2,0)</f>
        <v>#REF!</v>
      </c>
      <c r="D864" s="13"/>
      <c r="E864" s="12">
        <v>2000</v>
      </c>
      <c r="F864" s="12">
        <v>1800</v>
      </c>
      <c r="G864" s="14">
        <v>96</v>
      </c>
      <c r="H864" s="14">
        <v>4</v>
      </c>
      <c r="I864" s="14">
        <v>94</v>
      </c>
      <c r="J864" s="14">
        <v>7</v>
      </c>
    </row>
    <row r="865" spans="1:10" ht="11" x14ac:dyDescent="0.15">
      <c r="A865" s="21">
        <v>399212</v>
      </c>
      <c r="B865" s="22" t="s">
        <v>895</v>
      </c>
      <c r="C865" s="11" t="e">
        <f>VLOOKUP(B865,#REF!,2,0)</f>
        <v>#REF!</v>
      </c>
      <c r="D865" s="13"/>
      <c r="E865" s="12">
        <v>3800</v>
      </c>
      <c r="F865" s="12">
        <v>4100</v>
      </c>
      <c r="G865" s="14">
        <v>95</v>
      </c>
      <c r="H865" s="14">
        <v>5</v>
      </c>
      <c r="I865" s="14">
        <v>96</v>
      </c>
      <c r="J865" s="14">
        <v>4</v>
      </c>
    </row>
    <row r="866" spans="1:10" ht="11" x14ac:dyDescent="0.15">
      <c r="A866" s="21">
        <v>399213</v>
      </c>
      <c r="B866" s="22" t="s">
        <v>896</v>
      </c>
      <c r="C866" s="11" t="e">
        <f>VLOOKUP(B866,#REF!,2,0)</f>
        <v>#REF!</v>
      </c>
      <c r="D866" s="13"/>
      <c r="E866" s="12">
        <v>2700</v>
      </c>
      <c r="F866" s="12">
        <v>2200</v>
      </c>
      <c r="G866" s="14">
        <v>98</v>
      </c>
      <c r="H866" s="14">
        <v>2</v>
      </c>
      <c r="I866" s="14">
        <v>94</v>
      </c>
      <c r="J866" s="14">
        <v>6</v>
      </c>
    </row>
    <row r="867" spans="1:10" ht="11" x14ac:dyDescent="0.15">
      <c r="A867" s="21">
        <v>399311</v>
      </c>
      <c r="B867" s="22" t="s">
        <v>897</v>
      </c>
      <c r="C867" s="11" t="e">
        <f>VLOOKUP(B867,#REF!,2,0)</f>
        <v>#REF!</v>
      </c>
      <c r="D867" s="13"/>
      <c r="E867" s="12">
        <v>200</v>
      </c>
      <c r="F867" s="12">
        <v>220</v>
      </c>
      <c r="G867" s="14">
        <v>67</v>
      </c>
      <c r="H867" s="14">
        <v>32</v>
      </c>
      <c r="I867" s="14">
        <v>57</v>
      </c>
      <c r="J867" s="14">
        <v>43</v>
      </c>
    </row>
    <row r="868" spans="1:10" ht="11" x14ac:dyDescent="0.15">
      <c r="A868" s="21">
        <v>399312</v>
      </c>
      <c r="B868" s="22" t="s">
        <v>898</v>
      </c>
      <c r="C868" s="11" t="e">
        <f>VLOOKUP(B868,#REF!,2,0)</f>
        <v>#REF!</v>
      </c>
      <c r="D868" s="13"/>
      <c r="E868" s="12">
        <v>6900</v>
      </c>
      <c r="F868" s="12">
        <v>6300</v>
      </c>
      <c r="G868" s="14">
        <v>12</v>
      </c>
      <c r="H868" s="14">
        <v>88</v>
      </c>
      <c r="I868" s="14">
        <v>44</v>
      </c>
      <c r="J868" s="14">
        <v>56</v>
      </c>
    </row>
    <row r="869" spans="1:10" ht="11" x14ac:dyDescent="0.15">
      <c r="A869" s="21">
        <v>399511</v>
      </c>
      <c r="B869" s="22" t="s">
        <v>899</v>
      </c>
      <c r="C869" s="11" t="e">
        <f>VLOOKUP(B869,#REF!,2,0)</f>
        <v>#REF!</v>
      </c>
      <c r="D869" s="13"/>
      <c r="E869" s="12">
        <v>300</v>
      </c>
      <c r="F869" s="12">
        <v>410</v>
      </c>
      <c r="G869" s="14">
        <v>79</v>
      </c>
      <c r="H869" s="14">
        <v>21</v>
      </c>
      <c r="I869" s="14">
        <v>79</v>
      </c>
      <c r="J869" s="14">
        <v>22</v>
      </c>
    </row>
    <row r="870" spans="1:10" ht="11" x14ac:dyDescent="0.15">
      <c r="A870" s="21">
        <v>399512</v>
      </c>
      <c r="B870" s="22" t="s">
        <v>900</v>
      </c>
      <c r="C870" s="11" t="e">
        <f>VLOOKUP(B870,#REF!,2,0)</f>
        <v>#REF!</v>
      </c>
      <c r="D870" s="13"/>
      <c r="E870" s="12">
        <v>1600</v>
      </c>
      <c r="F870" s="12">
        <v>2100</v>
      </c>
      <c r="G870" s="14">
        <v>92</v>
      </c>
      <c r="H870" s="14">
        <v>8</v>
      </c>
      <c r="I870" s="14">
        <v>59</v>
      </c>
      <c r="J870" s="14">
        <v>41</v>
      </c>
    </row>
    <row r="871" spans="1:10" ht="11" x14ac:dyDescent="0.15">
      <c r="A871" s="21">
        <v>399513</v>
      </c>
      <c r="B871" s="22" t="s">
        <v>901</v>
      </c>
      <c r="C871" s="11" t="e">
        <f>VLOOKUP(B871,#REF!,2,0)</f>
        <v>#REF!</v>
      </c>
      <c r="D871" s="13"/>
      <c r="E871" s="12">
        <v>900</v>
      </c>
      <c r="F871" s="12">
        <v>900</v>
      </c>
      <c r="G871" s="14">
        <v>87</v>
      </c>
      <c r="H871" s="14">
        <v>13</v>
      </c>
      <c r="I871" s="14">
        <v>68</v>
      </c>
      <c r="J871" s="14">
        <v>33</v>
      </c>
    </row>
    <row r="872" spans="1:10" ht="11" x14ac:dyDescent="0.15">
      <c r="A872" s="21">
        <v>399514</v>
      </c>
      <c r="B872" s="22" t="s">
        <v>902</v>
      </c>
      <c r="C872" s="11" t="e">
        <f>VLOOKUP(B872,#REF!,2,0)</f>
        <v>#REF!</v>
      </c>
      <c r="D872" s="13"/>
      <c r="E872" s="12">
        <v>1700</v>
      </c>
      <c r="F872" s="12">
        <v>2500</v>
      </c>
      <c r="G872" s="14">
        <v>3</v>
      </c>
      <c r="H872" s="14">
        <v>97</v>
      </c>
      <c r="I872" s="14">
        <v>30</v>
      </c>
      <c r="J872" s="14">
        <v>70</v>
      </c>
    </row>
    <row r="873" spans="1:10" ht="11" x14ac:dyDescent="0.15">
      <c r="A873" s="21">
        <v>399515</v>
      </c>
      <c r="B873" s="22" t="s">
        <v>903</v>
      </c>
      <c r="C873" s="11" t="e">
        <f>VLOOKUP(B873,#REF!,2,0)</f>
        <v>#REF!</v>
      </c>
      <c r="D873" s="13"/>
      <c r="E873" s="12">
        <v>800</v>
      </c>
      <c r="F873" s="12">
        <v>780</v>
      </c>
      <c r="G873" s="14">
        <v>90</v>
      </c>
      <c r="H873" s="14">
        <v>9</v>
      </c>
      <c r="I873" s="14">
        <v>57</v>
      </c>
      <c r="J873" s="14">
        <v>43</v>
      </c>
    </row>
    <row r="874" spans="1:10" ht="11" x14ac:dyDescent="0.15">
      <c r="A874" s="21">
        <v>399516</v>
      </c>
      <c r="B874" s="22" t="s">
        <v>904</v>
      </c>
      <c r="C874" s="11" t="e">
        <f>VLOOKUP(B874,#REF!,2,0)</f>
        <v>#REF!</v>
      </c>
      <c r="D874" s="13"/>
      <c r="E874" s="12">
        <v>2900</v>
      </c>
      <c r="F874" s="12">
        <v>3000</v>
      </c>
      <c r="G874" s="14">
        <v>92</v>
      </c>
      <c r="H874" s="14">
        <v>8</v>
      </c>
      <c r="I874" s="14">
        <v>61</v>
      </c>
      <c r="J874" s="14">
        <v>39</v>
      </c>
    </row>
    <row r="875" spans="1:10" ht="11" x14ac:dyDescent="0.15">
      <c r="A875" s="21">
        <v>399517</v>
      </c>
      <c r="B875" s="22" t="s">
        <v>905</v>
      </c>
      <c r="C875" s="11" t="e">
        <f>VLOOKUP(B875,#REF!,2,0)</f>
        <v>#REF!</v>
      </c>
      <c r="D875" s="13"/>
      <c r="E875" s="12">
        <v>200</v>
      </c>
      <c r="F875" s="12">
        <v>110</v>
      </c>
      <c r="G875" s="14">
        <v>72</v>
      </c>
      <c r="H875" s="14">
        <v>30</v>
      </c>
      <c r="I875" s="14">
        <v>70</v>
      </c>
      <c r="J875" s="14">
        <v>30</v>
      </c>
    </row>
    <row r="876" spans="1:10" ht="11" x14ac:dyDescent="0.15">
      <c r="A876" s="21">
        <v>399599</v>
      </c>
      <c r="B876" s="22" t="s">
        <v>906</v>
      </c>
      <c r="C876" s="11" t="e">
        <f>VLOOKUP(B876,#REF!,2,0)</f>
        <v>#REF!</v>
      </c>
      <c r="D876" s="13"/>
      <c r="E876" s="12">
        <v>1500</v>
      </c>
      <c r="F876" s="12">
        <v>1400</v>
      </c>
      <c r="G876" s="14">
        <v>78</v>
      </c>
      <c r="H876" s="14">
        <v>22</v>
      </c>
      <c r="I876" s="14">
        <v>74</v>
      </c>
      <c r="J876" s="14">
        <v>26</v>
      </c>
    </row>
    <row r="877" spans="1:10" ht="11" x14ac:dyDescent="0.15">
      <c r="A877" s="21">
        <v>399911</v>
      </c>
      <c r="B877" s="22" t="s">
        <v>907</v>
      </c>
      <c r="C877" s="11" t="e">
        <f>VLOOKUP(B877,#REF!,2,0)</f>
        <v>#REF!</v>
      </c>
      <c r="D877" s="13"/>
      <c r="E877" s="12">
        <v>1000</v>
      </c>
      <c r="F877" s="12">
        <v>950</v>
      </c>
      <c r="G877" s="14">
        <v>96</v>
      </c>
      <c r="H877" s="14">
        <v>4</v>
      </c>
      <c r="I877" s="14">
        <v>78</v>
      </c>
      <c r="J877" s="14">
        <v>22</v>
      </c>
    </row>
    <row r="878" spans="1:10" ht="11" x14ac:dyDescent="0.15">
      <c r="A878" s="21">
        <v>399912</v>
      </c>
      <c r="B878" s="22" t="s">
        <v>908</v>
      </c>
      <c r="C878" s="11" t="e">
        <f>VLOOKUP(B878,#REF!,2,0)</f>
        <v>#REF!</v>
      </c>
      <c r="D878" s="13"/>
      <c r="E878" s="12">
        <v>1300</v>
      </c>
      <c r="F878" s="12">
        <v>1600</v>
      </c>
      <c r="G878" s="14">
        <v>10</v>
      </c>
      <c r="H878" s="14">
        <v>91</v>
      </c>
      <c r="I878" s="14">
        <v>46</v>
      </c>
      <c r="J878" s="14">
        <v>54</v>
      </c>
    </row>
    <row r="879" spans="1:10" ht="11" x14ac:dyDescent="0.15">
      <c r="A879" s="21">
        <v>399913</v>
      </c>
      <c r="B879" s="22" t="s">
        <v>909</v>
      </c>
      <c r="C879" s="11" t="e">
        <f>VLOOKUP(B879,#REF!,2,0)</f>
        <v>#REF!</v>
      </c>
      <c r="D879" s="13"/>
      <c r="E879" s="12">
        <v>4500</v>
      </c>
      <c r="F879" s="12">
        <v>4900</v>
      </c>
      <c r="G879" s="14">
        <v>23</v>
      </c>
      <c r="H879" s="14">
        <v>77</v>
      </c>
      <c r="I879" s="14">
        <v>49</v>
      </c>
      <c r="J879" s="14">
        <v>51</v>
      </c>
    </row>
    <row r="880" spans="1:10" ht="11" x14ac:dyDescent="0.15">
      <c r="A880" s="21">
        <v>399914</v>
      </c>
      <c r="B880" s="22" t="s">
        <v>910</v>
      </c>
      <c r="C880" s="11" t="e">
        <f>VLOOKUP(B880,#REF!,2,0)</f>
        <v>#REF!</v>
      </c>
      <c r="D880" s="13"/>
      <c r="E880" s="12">
        <v>700</v>
      </c>
      <c r="F880" s="12">
        <v>480</v>
      </c>
      <c r="G880" s="14">
        <v>72</v>
      </c>
      <c r="H880" s="14">
        <v>27</v>
      </c>
      <c r="I880" s="14">
        <v>81</v>
      </c>
      <c r="J880" s="14">
        <v>19</v>
      </c>
    </row>
    <row r="881" spans="1:10" ht="11" x14ac:dyDescent="0.15">
      <c r="A881" s="21">
        <v>399915</v>
      </c>
      <c r="B881" s="22" t="s">
        <v>911</v>
      </c>
      <c r="C881" s="11" t="e">
        <f>VLOOKUP(B881,#REF!,2,0)</f>
        <v>#REF!</v>
      </c>
      <c r="D881" s="13"/>
      <c r="E881" s="12">
        <v>700</v>
      </c>
      <c r="F881" s="12">
        <v>620</v>
      </c>
      <c r="G881" s="14">
        <v>35</v>
      </c>
      <c r="H881" s="14">
        <v>64</v>
      </c>
      <c r="I881" s="14">
        <v>48</v>
      </c>
      <c r="J881" s="14">
        <v>52</v>
      </c>
    </row>
    <row r="882" spans="1:10" ht="11" x14ac:dyDescent="0.15">
      <c r="A882" s="21">
        <v>399916</v>
      </c>
      <c r="B882" s="22" t="s">
        <v>912</v>
      </c>
      <c r="C882" s="11" t="e">
        <f>VLOOKUP(B882,#REF!,2,0)</f>
        <v>#REF!</v>
      </c>
      <c r="D882" s="13"/>
      <c r="E882" s="12">
        <v>300</v>
      </c>
      <c r="F882" s="12">
        <v>270</v>
      </c>
      <c r="G882" s="14">
        <v>97</v>
      </c>
      <c r="H882" s="14">
        <v>3</v>
      </c>
      <c r="I882" s="14">
        <v>95</v>
      </c>
      <c r="J882" s="14">
        <v>5</v>
      </c>
    </row>
    <row r="883" spans="1:10" ht="11" x14ac:dyDescent="0.15">
      <c r="A883" s="21">
        <v>399917</v>
      </c>
      <c r="B883" s="22" t="s">
        <v>913</v>
      </c>
      <c r="C883" s="11" t="e">
        <f>VLOOKUP(B883,#REF!,2,0)</f>
        <v>#REF!</v>
      </c>
      <c r="D883" s="13"/>
      <c r="E883" s="12">
        <v>500</v>
      </c>
      <c r="F883" s="12">
        <v>510</v>
      </c>
      <c r="G883" s="14">
        <v>62</v>
      </c>
      <c r="H883" s="14">
        <v>38</v>
      </c>
      <c r="I883" s="14">
        <v>69</v>
      </c>
      <c r="J883" s="14">
        <v>31</v>
      </c>
    </row>
    <row r="884" spans="1:10" ht="11" x14ac:dyDescent="0.15">
      <c r="A884" s="21">
        <v>399918</v>
      </c>
      <c r="B884" s="22" t="s">
        <v>914</v>
      </c>
      <c r="C884" s="11" t="e">
        <f>VLOOKUP(B884,#REF!,2,0)</f>
        <v>#REF!</v>
      </c>
      <c r="D884" s="13"/>
      <c r="E884" s="12">
        <v>2600</v>
      </c>
      <c r="F884" s="12">
        <v>3300</v>
      </c>
      <c r="G884" s="14">
        <v>97</v>
      </c>
      <c r="H884" s="14">
        <v>3</v>
      </c>
      <c r="I884" s="14">
        <v>91</v>
      </c>
      <c r="J884" s="14">
        <v>9</v>
      </c>
    </row>
    <row r="885" spans="1:10" ht="11" x14ac:dyDescent="0.15">
      <c r="A885" s="21">
        <v>399999</v>
      </c>
      <c r="B885" s="22" t="s">
        <v>915</v>
      </c>
      <c r="C885" s="11" t="e">
        <f>VLOOKUP(B885,#REF!,2,0)</f>
        <v>#REF!</v>
      </c>
      <c r="D885" s="13"/>
      <c r="E885" s="12">
        <v>3300</v>
      </c>
      <c r="F885" s="12">
        <v>4200</v>
      </c>
      <c r="G885" s="14">
        <v>87</v>
      </c>
      <c r="H885" s="14">
        <v>13</v>
      </c>
      <c r="I885" s="14">
        <v>78</v>
      </c>
      <c r="J885" s="14">
        <v>22</v>
      </c>
    </row>
    <row r="886" spans="1:10" ht="11" x14ac:dyDescent="0.15">
      <c r="A886" s="21">
        <v>411111</v>
      </c>
      <c r="B886" s="22" t="s">
        <v>916</v>
      </c>
      <c r="C886" s="11" t="e">
        <f>VLOOKUP(B886,#REF!,2,0)</f>
        <v>#REF!</v>
      </c>
      <c r="D886" s="13"/>
      <c r="E886" s="12">
        <v>10900</v>
      </c>
      <c r="F886" s="12">
        <v>12700</v>
      </c>
      <c r="G886" s="14">
        <v>62</v>
      </c>
      <c r="H886" s="14">
        <v>38</v>
      </c>
      <c r="I886" s="14">
        <v>86</v>
      </c>
      <c r="J886" s="14">
        <v>14</v>
      </c>
    </row>
    <row r="887" spans="1:10" ht="11" x14ac:dyDescent="0.15">
      <c r="A887" s="21">
        <v>411112</v>
      </c>
      <c r="B887" s="22" t="s">
        <v>917</v>
      </c>
      <c r="C887" s="11" t="e">
        <f>VLOOKUP(B887,#REF!,2,0)</f>
        <v>#REF!</v>
      </c>
      <c r="D887" s="13"/>
      <c r="E887" s="12">
        <v>1000</v>
      </c>
      <c r="F887" s="12">
        <v>950</v>
      </c>
      <c r="G887" s="14">
        <v>76</v>
      </c>
      <c r="H887" s="14">
        <v>24</v>
      </c>
      <c r="I887" s="14">
        <v>90</v>
      </c>
      <c r="J887" s="14">
        <v>10</v>
      </c>
    </row>
    <row r="888" spans="1:10" ht="11" x14ac:dyDescent="0.15">
      <c r="A888" s="21">
        <v>411211</v>
      </c>
      <c r="B888" s="22" t="s">
        <v>918</v>
      </c>
      <c r="C888" s="11" t="e">
        <f>VLOOKUP(B888,#REF!,2,0)</f>
        <v>#REF!</v>
      </c>
      <c r="D888" s="13"/>
      <c r="E888" s="12">
        <v>1100</v>
      </c>
      <c r="F888" s="12">
        <v>1300</v>
      </c>
      <c r="G888" s="14">
        <v>5</v>
      </c>
      <c r="H888" s="14">
        <v>96</v>
      </c>
      <c r="I888" s="14">
        <v>33</v>
      </c>
      <c r="J888" s="14">
        <v>67</v>
      </c>
    </row>
    <row r="889" spans="1:10" ht="11" x14ac:dyDescent="0.15">
      <c r="A889" s="21">
        <v>411212</v>
      </c>
      <c r="B889" s="22" t="s">
        <v>919</v>
      </c>
      <c r="C889" s="11" t="e">
        <f>VLOOKUP(B889,#REF!,2,0)</f>
        <v>#REF!</v>
      </c>
      <c r="D889" s="13"/>
      <c r="E889" s="12">
        <v>800</v>
      </c>
      <c r="F889" s="12">
        <v>830</v>
      </c>
      <c r="G889" s="14">
        <v>86</v>
      </c>
      <c r="H889" s="14">
        <v>15</v>
      </c>
      <c r="I889" s="14">
        <v>80</v>
      </c>
      <c r="J889" s="14">
        <v>20</v>
      </c>
    </row>
    <row r="890" spans="1:10" ht="11" x14ac:dyDescent="0.15">
      <c r="A890" s="21">
        <v>411213</v>
      </c>
      <c r="B890" s="22" t="s">
        <v>920</v>
      </c>
      <c r="C890" s="11" t="e">
        <f>VLOOKUP(B890,#REF!,2,0)</f>
        <v>#REF!</v>
      </c>
      <c r="D890" s="13"/>
      <c r="E890" s="12">
        <v>2900</v>
      </c>
      <c r="F890" s="12">
        <v>2700</v>
      </c>
      <c r="G890" s="14">
        <v>64</v>
      </c>
      <c r="H890" s="14">
        <v>36</v>
      </c>
      <c r="I890" s="14">
        <v>75</v>
      </c>
      <c r="J890" s="14">
        <v>25</v>
      </c>
    </row>
    <row r="891" spans="1:10" ht="11" x14ac:dyDescent="0.15">
      <c r="A891" s="21">
        <v>411214</v>
      </c>
      <c r="B891" s="22" t="s">
        <v>921</v>
      </c>
      <c r="C891" s="11" t="e">
        <f>VLOOKUP(B891,#REF!,2,0)</f>
        <v>#REF!</v>
      </c>
      <c r="D891" s="13"/>
      <c r="E891" s="12">
        <v>1400</v>
      </c>
      <c r="F891" s="12">
        <v>1800</v>
      </c>
      <c r="G891" s="14">
        <v>8</v>
      </c>
      <c r="H891" s="14">
        <v>92</v>
      </c>
      <c r="I891" s="14">
        <v>49</v>
      </c>
      <c r="J891" s="14">
        <v>51</v>
      </c>
    </row>
    <row r="892" spans="1:10" ht="11" x14ac:dyDescent="0.15">
      <c r="A892" s="21">
        <v>411411</v>
      </c>
      <c r="B892" s="22" t="s">
        <v>922</v>
      </c>
      <c r="C892" s="11" t="e">
        <f>VLOOKUP(B892,#REF!,2,0)</f>
        <v>#REF!</v>
      </c>
      <c r="D892" s="13"/>
      <c r="E892" s="12">
        <v>17600</v>
      </c>
      <c r="F892" s="12">
        <v>34000</v>
      </c>
      <c r="G892" s="14">
        <v>10</v>
      </c>
      <c r="H892" s="14">
        <v>90</v>
      </c>
      <c r="I892" s="14">
        <v>43</v>
      </c>
      <c r="J892" s="14">
        <v>57</v>
      </c>
    </row>
    <row r="893" spans="1:10" ht="11" x14ac:dyDescent="0.15">
      <c r="A893" s="21">
        <v>411412</v>
      </c>
      <c r="B893" s="22" t="s">
        <v>923</v>
      </c>
      <c r="C893" s="11" t="e">
        <f>VLOOKUP(B893,#REF!,2,0)</f>
        <v>#REF!</v>
      </c>
      <c r="D893" s="13"/>
      <c r="E893" s="12">
        <v>300</v>
      </c>
      <c r="F893" s="12">
        <v>180</v>
      </c>
      <c r="G893" s="17" t="s">
        <v>2</v>
      </c>
      <c r="H893" s="14">
        <v>99</v>
      </c>
      <c r="I893" s="14">
        <v>35</v>
      </c>
      <c r="J893" s="14">
        <v>65</v>
      </c>
    </row>
    <row r="894" spans="1:10" ht="11" x14ac:dyDescent="0.15">
      <c r="A894" s="21">
        <v>411711</v>
      </c>
      <c r="B894" s="22" t="s">
        <v>924</v>
      </c>
      <c r="C894" s="11" t="e">
        <f>VLOOKUP(B894,#REF!,2,0)</f>
        <v>#REF!</v>
      </c>
      <c r="D894" s="13"/>
      <c r="E894" s="12">
        <v>24200</v>
      </c>
      <c r="F894" s="12">
        <v>24400</v>
      </c>
      <c r="G894" s="14">
        <v>20</v>
      </c>
      <c r="H894" s="14">
        <v>80</v>
      </c>
      <c r="I894" s="14">
        <v>61</v>
      </c>
      <c r="J894" s="14">
        <v>39</v>
      </c>
    </row>
    <row r="895" spans="1:10" ht="11" x14ac:dyDescent="0.15">
      <c r="A895" s="21">
        <v>411712</v>
      </c>
      <c r="B895" s="22" t="s">
        <v>925</v>
      </c>
      <c r="C895" s="11" t="e">
        <f>VLOOKUP(B895,#REF!,2,0)</f>
        <v>#REF!</v>
      </c>
      <c r="D895" s="13"/>
      <c r="E895" s="12">
        <v>7500</v>
      </c>
      <c r="F895" s="12">
        <v>6500</v>
      </c>
      <c r="G895" s="14">
        <v>27</v>
      </c>
      <c r="H895" s="14">
        <v>74</v>
      </c>
      <c r="I895" s="14">
        <v>66</v>
      </c>
      <c r="J895" s="14">
        <v>34</v>
      </c>
    </row>
    <row r="896" spans="1:10" ht="11" x14ac:dyDescent="0.15">
      <c r="A896" s="21">
        <v>411713</v>
      </c>
      <c r="B896" s="22" t="s">
        <v>926</v>
      </c>
      <c r="C896" s="11" t="e">
        <f>VLOOKUP(B896,#REF!,2,0)</f>
        <v>#REF!</v>
      </c>
      <c r="D896" s="13"/>
      <c r="E896" s="12">
        <v>3000</v>
      </c>
      <c r="F896" s="12">
        <v>3400</v>
      </c>
      <c r="G896" s="14">
        <v>14</v>
      </c>
      <c r="H896" s="14">
        <v>87</v>
      </c>
      <c r="I896" s="14">
        <v>51</v>
      </c>
      <c r="J896" s="14">
        <v>49</v>
      </c>
    </row>
    <row r="897" spans="1:10" ht="11" x14ac:dyDescent="0.15">
      <c r="A897" s="21">
        <v>411714</v>
      </c>
      <c r="B897" s="22" t="s">
        <v>927</v>
      </c>
      <c r="C897" s="11" t="e">
        <f>VLOOKUP(B897,#REF!,2,0)</f>
        <v>#REF!</v>
      </c>
      <c r="D897" s="13"/>
      <c r="E897" s="12">
        <v>1800</v>
      </c>
      <c r="F897" s="12">
        <v>1900</v>
      </c>
      <c r="G897" s="14">
        <v>28</v>
      </c>
      <c r="H897" s="14">
        <v>72</v>
      </c>
      <c r="I897" s="14">
        <v>88</v>
      </c>
      <c r="J897" s="14">
        <v>12</v>
      </c>
    </row>
    <row r="898" spans="1:10" ht="11" x14ac:dyDescent="0.15">
      <c r="A898" s="21">
        <v>411715</v>
      </c>
      <c r="B898" s="22" t="s">
        <v>928</v>
      </c>
      <c r="C898" s="11" t="e">
        <f>VLOOKUP(B898,#REF!,2,0)</f>
        <v>#REF!</v>
      </c>
      <c r="D898" s="13"/>
      <c r="E898" s="12">
        <v>1500</v>
      </c>
      <c r="F898" s="12">
        <v>1600</v>
      </c>
      <c r="G898" s="14">
        <v>31</v>
      </c>
      <c r="H898" s="14">
        <v>68</v>
      </c>
      <c r="I898" s="14">
        <v>81</v>
      </c>
      <c r="J898" s="14">
        <v>19</v>
      </c>
    </row>
    <row r="899" spans="1:10" ht="11" x14ac:dyDescent="0.15">
      <c r="A899" s="21">
        <v>411716</v>
      </c>
      <c r="B899" s="22" t="s">
        <v>929</v>
      </c>
      <c r="C899" s="11" t="e">
        <f>VLOOKUP(B899,#REF!,2,0)</f>
        <v>#REF!</v>
      </c>
      <c r="D899" s="13"/>
      <c r="E899" s="12">
        <v>11100</v>
      </c>
      <c r="F899" s="12">
        <v>12300</v>
      </c>
      <c r="G899" s="14">
        <v>41</v>
      </c>
      <c r="H899" s="14">
        <v>59</v>
      </c>
      <c r="I899" s="14">
        <v>63</v>
      </c>
      <c r="J899" s="14">
        <v>37</v>
      </c>
    </row>
    <row r="900" spans="1:10" ht="11" x14ac:dyDescent="0.15">
      <c r="A900" s="21">
        <v>421111</v>
      </c>
      <c r="B900" s="22" t="s">
        <v>930</v>
      </c>
      <c r="C900" s="11" t="e">
        <f>VLOOKUP(B900,#REF!,2,0)</f>
        <v>#REF!</v>
      </c>
      <c r="D900" s="13"/>
      <c r="E900" s="12">
        <v>80500</v>
      </c>
      <c r="F900" s="12">
        <v>96300</v>
      </c>
      <c r="G900" s="14">
        <v>4</v>
      </c>
      <c r="H900" s="14">
        <v>97</v>
      </c>
      <c r="I900" s="14">
        <v>49</v>
      </c>
      <c r="J900" s="14">
        <v>51</v>
      </c>
    </row>
    <row r="901" spans="1:10" ht="11" x14ac:dyDescent="0.15">
      <c r="A901" s="21">
        <v>421112</v>
      </c>
      <c r="B901" s="22" t="s">
        <v>931</v>
      </c>
      <c r="C901" s="11" t="e">
        <f>VLOOKUP(B901,#REF!,2,0)</f>
        <v>#REF!</v>
      </c>
      <c r="D901" s="13"/>
      <c r="E901" s="12">
        <v>9200</v>
      </c>
      <c r="F901" s="12">
        <v>14000</v>
      </c>
      <c r="G901" s="14">
        <v>6</v>
      </c>
      <c r="H901" s="14">
        <v>94</v>
      </c>
      <c r="I901" s="14">
        <v>69</v>
      </c>
      <c r="J901" s="14">
        <v>31</v>
      </c>
    </row>
    <row r="902" spans="1:10" ht="11" x14ac:dyDescent="0.15">
      <c r="A902" s="21">
        <v>421113</v>
      </c>
      <c r="B902" s="22" t="s">
        <v>932</v>
      </c>
      <c r="C902" s="11" t="e">
        <f>VLOOKUP(B902,#REF!,2,0)</f>
        <v>#REF!</v>
      </c>
      <c r="D902" s="13"/>
      <c r="E902" s="12">
        <v>6500</v>
      </c>
      <c r="F902" s="12">
        <v>8500</v>
      </c>
      <c r="G902" s="14">
        <v>3</v>
      </c>
      <c r="H902" s="14">
        <v>97</v>
      </c>
      <c r="I902" s="14">
        <v>23</v>
      </c>
      <c r="J902" s="14">
        <v>77</v>
      </c>
    </row>
    <row r="903" spans="1:10" ht="11" x14ac:dyDescent="0.15">
      <c r="A903" s="21">
        <v>421114</v>
      </c>
      <c r="B903" s="22" t="s">
        <v>933</v>
      </c>
      <c r="C903" s="11" t="e">
        <f>VLOOKUP(B903,#REF!,2,0)</f>
        <v>#REF!</v>
      </c>
      <c r="D903" s="13"/>
      <c r="E903" s="12">
        <v>5300</v>
      </c>
      <c r="F903" s="12">
        <v>8600</v>
      </c>
      <c r="G903" s="14">
        <v>21</v>
      </c>
      <c r="H903" s="14">
        <v>79</v>
      </c>
      <c r="I903" s="14">
        <v>11</v>
      </c>
      <c r="J903" s="14">
        <v>89</v>
      </c>
    </row>
    <row r="904" spans="1:10" ht="11" x14ac:dyDescent="0.15">
      <c r="A904" s="21">
        <v>422111</v>
      </c>
      <c r="B904" s="22" t="s">
        <v>934</v>
      </c>
      <c r="C904" s="11" t="e">
        <f>VLOOKUP(B904,#REF!,2,0)</f>
        <v>#REF!</v>
      </c>
      <c r="D904" s="13"/>
      <c r="E904" s="12">
        <v>1900</v>
      </c>
      <c r="F904" s="12">
        <v>2000</v>
      </c>
      <c r="G904" s="14">
        <v>23</v>
      </c>
      <c r="H904" s="14">
        <v>77</v>
      </c>
      <c r="I904" s="14">
        <v>45</v>
      </c>
      <c r="J904" s="14">
        <v>55</v>
      </c>
    </row>
    <row r="905" spans="1:10" ht="11" x14ac:dyDescent="0.15">
      <c r="A905" s="21">
        <v>422112</v>
      </c>
      <c r="B905" s="22" t="s">
        <v>935</v>
      </c>
      <c r="C905" s="11" t="e">
        <f>VLOOKUP(B905,#REF!,2,0)</f>
        <v>#REF!</v>
      </c>
      <c r="D905" s="13"/>
      <c r="E905" s="12">
        <v>13900</v>
      </c>
      <c r="F905" s="12">
        <v>19000</v>
      </c>
      <c r="G905" s="14">
        <v>7</v>
      </c>
      <c r="H905" s="14">
        <v>93</v>
      </c>
      <c r="I905" s="14">
        <v>21</v>
      </c>
      <c r="J905" s="14">
        <v>79</v>
      </c>
    </row>
    <row r="906" spans="1:10" ht="11" x14ac:dyDescent="0.15">
      <c r="A906" s="21">
        <v>422115</v>
      </c>
      <c r="B906" s="22" t="s">
        <v>936</v>
      </c>
      <c r="C906" s="11" t="e">
        <f>VLOOKUP(B906,#REF!,2,0)</f>
        <v>#REF!</v>
      </c>
      <c r="D906" s="13"/>
      <c r="E906" s="12">
        <v>4300</v>
      </c>
      <c r="F906" s="12">
        <v>3800</v>
      </c>
      <c r="G906" s="14">
        <v>2</v>
      </c>
      <c r="H906" s="14">
        <v>98</v>
      </c>
      <c r="I906" s="14">
        <v>24</v>
      </c>
      <c r="J906" s="14">
        <v>77</v>
      </c>
    </row>
    <row r="907" spans="1:10" ht="11" x14ac:dyDescent="0.15">
      <c r="A907" s="21">
        <v>422116</v>
      </c>
      <c r="B907" s="22" t="s">
        <v>937</v>
      </c>
      <c r="C907" s="11" t="e">
        <f>VLOOKUP(B907,#REF!,2,0)</f>
        <v>#REF!</v>
      </c>
      <c r="D907" s="13"/>
      <c r="E907" s="12">
        <v>48200</v>
      </c>
      <c r="F907" s="12">
        <v>58800</v>
      </c>
      <c r="G907" s="14">
        <v>10</v>
      </c>
      <c r="H907" s="14">
        <v>90</v>
      </c>
      <c r="I907" s="14">
        <v>21</v>
      </c>
      <c r="J907" s="14">
        <v>79</v>
      </c>
    </row>
    <row r="908" spans="1:10" ht="11" x14ac:dyDescent="0.15">
      <c r="A908" s="21">
        <v>423311</v>
      </c>
      <c r="B908" s="22" t="s">
        <v>938</v>
      </c>
      <c r="C908" s="11" t="e">
        <f>VLOOKUP(B908,#REF!,2,0)</f>
        <v>#REF!</v>
      </c>
      <c r="D908" s="13"/>
      <c r="E908" s="12">
        <v>11200</v>
      </c>
      <c r="F908" s="12">
        <v>12400</v>
      </c>
      <c r="G908" s="14">
        <v>62</v>
      </c>
      <c r="H908" s="14">
        <v>38</v>
      </c>
      <c r="I908" s="14">
        <v>60</v>
      </c>
      <c r="J908" s="14">
        <v>40</v>
      </c>
    </row>
    <row r="909" spans="1:10" ht="11" x14ac:dyDescent="0.15">
      <c r="A909" s="21">
        <v>423312</v>
      </c>
      <c r="B909" s="22" t="s">
        <v>939</v>
      </c>
      <c r="C909" s="11" t="e">
        <f>VLOOKUP(B909,#REF!,2,0)</f>
        <v>#REF!</v>
      </c>
      <c r="D909" s="13"/>
      <c r="E909" s="12">
        <v>26600</v>
      </c>
      <c r="F909" s="12">
        <v>36200</v>
      </c>
      <c r="G909" s="14">
        <v>15</v>
      </c>
      <c r="H909" s="14">
        <v>85</v>
      </c>
      <c r="I909" s="14">
        <v>35</v>
      </c>
      <c r="J909" s="14">
        <v>65</v>
      </c>
    </row>
    <row r="910" spans="1:10" ht="11" x14ac:dyDescent="0.15">
      <c r="A910" s="21">
        <v>423313</v>
      </c>
      <c r="B910" s="22" t="s">
        <v>940</v>
      </c>
      <c r="C910" s="11" t="e">
        <f>VLOOKUP(B910,#REF!,2,0)</f>
        <v>#REF!</v>
      </c>
      <c r="D910" s="13"/>
      <c r="E910" s="12">
        <v>28000</v>
      </c>
      <c r="F910" s="12">
        <v>28900</v>
      </c>
      <c r="G910" s="14">
        <v>15</v>
      </c>
      <c r="H910" s="14">
        <v>85</v>
      </c>
      <c r="I910" s="14">
        <v>31</v>
      </c>
      <c r="J910" s="14">
        <v>69</v>
      </c>
    </row>
    <row r="911" spans="1:10" ht="11" x14ac:dyDescent="0.15">
      <c r="A911" s="21">
        <v>423314</v>
      </c>
      <c r="B911" s="22" t="s">
        <v>941</v>
      </c>
      <c r="C911" s="11" t="e">
        <f>VLOOKUP(B911,#REF!,2,0)</f>
        <v>#REF!</v>
      </c>
      <c r="D911" s="13"/>
      <c r="E911" s="12">
        <v>4200</v>
      </c>
      <c r="F911" s="12">
        <v>5400</v>
      </c>
      <c r="G911" s="14">
        <v>14</v>
      </c>
      <c r="H911" s="14">
        <v>86</v>
      </c>
      <c r="I911" s="14">
        <v>34</v>
      </c>
      <c r="J911" s="14">
        <v>66</v>
      </c>
    </row>
    <row r="912" spans="1:10" ht="11" x14ac:dyDescent="0.15">
      <c r="A912" s="21">
        <v>423411</v>
      </c>
      <c r="B912" s="22" t="s">
        <v>942</v>
      </c>
      <c r="C912" s="11" t="e">
        <f>VLOOKUP(B912,#REF!,2,0)</f>
        <v>#REF!</v>
      </c>
      <c r="D912" s="13"/>
      <c r="E912" s="12">
        <v>800</v>
      </c>
      <c r="F912" s="12">
        <v>890</v>
      </c>
      <c r="G912" s="14">
        <v>33</v>
      </c>
      <c r="H912" s="14">
        <v>66</v>
      </c>
      <c r="I912" s="14">
        <v>56</v>
      </c>
      <c r="J912" s="14">
        <v>44</v>
      </c>
    </row>
    <row r="913" spans="1:10" ht="11" x14ac:dyDescent="0.15">
      <c r="A913" s="21">
        <v>423412</v>
      </c>
      <c r="B913" s="22" t="s">
        <v>943</v>
      </c>
      <c r="C913" s="11" t="e">
        <f>VLOOKUP(B913,#REF!,2,0)</f>
        <v>#REF!</v>
      </c>
      <c r="D913" s="13"/>
      <c r="E913" s="12">
        <v>1400</v>
      </c>
      <c r="F913" s="12">
        <v>1400</v>
      </c>
      <c r="G913" s="14">
        <v>31</v>
      </c>
      <c r="H913" s="14">
        <v>69</v>
      </c>
      <c r="I913" s="14">
        <v>50</v>
      </c>
      <c r="J913" s="14">
        <v>50</v>
      </c>
    </row>
    <row r="914" spans="1:10" ht="11" x14ac:dyDescent="0.15">
      <c r="A914" s="21">
        <v>423413</v>
      </c>
      <c r="B914" s="22" t="s">
        <v>944</v>
      </c>
      <c r="C914" s="11" t="e">
        <f>VLOOKUP(B914,#REF!,2,0)</f>
        <v>#REF!</v>
      </c>
      <c r="D914" s="13"/>
      <c r="E914" s="12">
        <v>500</v>
      </c>
      <c r="F914" s="12">
        <v>280</v>
      </c>
      <c r="G914" s="14">
        <v>17</v>
      </c>
      <c r="H914" s="14">
        <v>82</v>
      </c>
      <c r="I914" s="14">
        <v>53</v>
      </c>
      <c r="J914" s="14">
        <v>47</v>
      </c>
    </row>
    <row r="915" spans="1:10" ht="11" x14ac:dyDescent="0.15">
      <c r="A915" s="21">
        <v>431111</v>
      </c>
      <c r="B915" s="22" t="s">
        <v>945</v>
      </c>
      <c r="C915" s="11" t="e">
        <f>VLOOKUP(B915,#REF!,2,0)</f>
        <v>#REF!</v>
      </c>
      <c r="D915" s="13"/>
      <c r="E915" s="12">
        <v>46400</v>
      </c>
      <c r="F915" s="12">
        <v>46500</v>
      </c>
      <c r="G915" s="14">
        <v>49</v>
      </c>
      <c r="H915" s="14">
        <v>51</v>
      </c>
      <c r="I915" s="14">
        <v>28</v>
      </c>
      <c r="J915" s="14">
        <v>72</v>
      </c>
    </row>
    <row r="916" spans="1:10" ht="11" x14ac:dyDescent="0.15">
      <c r="A916" s="21">
        <v>431112</v>
      </c>
      <c r="B916" s="22" t="s">
        <v>946</v>
      </c>
      <c r="C916" s="11" t="e">
        <f>VLOOKUP(B916,#REF!,2,0)</f>
        <v>#REF!</v>
      </c>
      <c r="D916" s="13"/>
      <c r="E916" s="12">
        <v>21600</v>
      </c>
      <c r="F916" s="12">
        <v>37200</v>
      </c>
      <c r="G916" s="14">
        <v>32</v>
      </c>
      <c r="H916" s="14">
        <v>68</v>
      </c>
      <c r="I916" s="14">
        <v>31</v>
      </c>
      <c r="J916" s="14">
        <v>69</v>
      </c>
    </row>
    <row r="917" spans="1:10" ht="11" x14ac:dyDescent="0.15">
      <c r="A917" s="21">
        <v>431911</v>
      </c>
      <c r="B917" s="22" t="s">
        <v>947</v>
      </c>
      <c r="C917" s="11" t="e">
        <f>VLOOKUP(B917,#REF!,2,0)</f>
        <v>#REF!</v>
      </c>
      <c r="D917" s="13"/>
      <c r="E917" s="12">
        <v>800</v>
      </c>
      <c r="F917" s="12">
        <v>840</v>
      </c>
      <c r="G917" s="14">
        <v>88</v>
      </c>
      <c r="H917" s="14">
        <v>13</v>
      </c>
      <c r="I917" s="14">
        <v>8</v>
      </c>
      <c r="J917" s="14">
        <v>92</v>
      </c>
    </row>
    <row r="918" spans="1:10" ht="11" x14ac:dyDescent="0.15">
      <c r="A918" s="21">
        <v>431912</v>
      </c>
      <c r="B918" s="22" t="s">
        <v>948</v>
      </c>
      <c r="C918" s="11" t="e">
        <f>VLOOKUP(B918,#REF!,2,0)</f>
        <v>#REF!</v>
      </c>
      <c r="D918" s="13"/>
      <c r="E918" s="12">
        <v>1200</v>
      </c>
      <c r="F918" s="12">
        <v>1100</v>
      </c>
      <c r="G918" s="14">
        <v>87</v>
      </c>
      <c r="H918" s="14">
        <v>14</v>
      </c>
      <c r="I918" s="14">
        <v>46</v>
      </c>
      <c r="J918" s="14">
        <v>54</v>
      </c>
    </row>
    <row r="919" spans="1:10" ht="11" x14ac:dyDescent="0.15">
      <c r="A919" s="21">
        <v>431999</v>
      </c>
      <c r="B919" s="22" t="s">
        <v>949</v>
      </c>
      <c r="C919" s="11" t="e">
        <f>VLOOKUP(B919,#REF!,2,0)</f>
        <v>#REF!</v>
      </c>
      <c r="D919" s="13"/>
      <c r="E919" s="12">
        <v>2000</v>
      </c>
      <c r="F919" s="12">
        <v>3000</v>
      </c>
      <c r="G919" s="14">
        <v>33</v>
      </c>
      <c r="H919" s="14">
        <v>67</v>
      </c>
      <c r="I919" s="14">
        <v>28</v>
      </c>
      <c r="J919" s="14">
        <v>72</v>
      </c>
    </row>
    <row r="920" spans="1:10" ht="11" x14ac:dyDescent="0.15">
      <c r="A920" s="21">
        <v>441211</v>
      </c>
      <c r="B920" s="22" t="s">
        <v>950</v>
      </c>
      <c r="C920" s="11" t="e">
        <f>VLOOKUP(B920,#REF!,2,0)</f>
        <v>#REF!</v>
      </c>
      <c r="D920" s="13"/>
      <c r="E920" s="12">
        <v>900</v>
      </c>
      <c r="F920" s="12">
        <v>1100</v>
      </c>
      <c r="G920" s="14">
        <v>81</v>
      </c>
      <c r="H920" s="14">
        <v>19</v>
      </c>
      <c r="I920" s="14">
        <v>91</v>
      </c>
      <c r="J920" s="14">
        <v>9</v>
      </c>
    </row>
    <row r="921" spans="1:10" ht="11" x14ac:dyDescent="0.15">
      <c r="A921" s="21">
        <v>441212</v>
      </c>
      <c r="B921" s="22" t="s">
        <v>951</v>
      </c>
      <c r="C921" s="11" t="e">
        <f>VLOOKUP(B921,#REF!,2,0)</f>
        <v>#REF!</v>
      </c>
      <c r="D921" s="13"/>
      <c r="E921" s="12">
        <v>11200</v>
      </c>
      <c r="F921" s="12">
        <v>12200</v>
      </c>
      <c r="G921" s="14">
        <v>94</v>
      </c>
      <c r="H921" s="14">
        <v>6</v>
      </c>
      <c r="I921" s="14">
        <v>94</v>
      </c>
      <c r="J921" s="14">
        <v>6</v>
      </c>
    </row>
    <row r="922" spans="1:10" ht="11" x14ac:dyDescent="0.15">
      <c r="A922" s="21">
        <v>441311</v>
      </c>
      <c r="B922" s="22" t="s">
        <v>952</v>
      </c>
      <c r="C922" s="11" t="e">
        <f>VLOOKUP(B922,#REF!,2,0)</f>
        <v>#REF!</v>
      </c>
      <c r="D922" s="13"/>
      <c r="E922" s="12">
        <v>2700</v>
      </c>
      <c r="F922" s="12">
        <v>3500</v>
      </c>
      <c r="G922" s="14">
        <v>75</v>
      </c>
      <c r="H922" s="14">
        <v>25</v>
      </c>
      <c r="I922" s="14">
        <v>93</v>
      </c>
      <c r="J922" s="14">
        <v>7</v>
      </c>
    </row>
    <row r="923" spans="1:10" ht="11" x14ac:dyDescent="0.15">
      <c r="A923" s="21">
        <v>441312</v>
      </c>
      <c r="B923" s="22" t="s">
        <v>953</v>
      </c>
      <c r="C923" s="11" t="e">
        <f>VLOOKUP(B923,#REF!,2,0)</f>
        <v>#REF!</v>
      </c>
      <c r="D923" s="13"/>
      <c r="E923" s="12">
        <v>46700</v>
      </c>
      <c r="F923" s="12">
        <v>48200</v>
      </c>
      <c r="G923" s="14">
        <v>73</v>
      </c>
      <c r="H923" s="14">
        <v>27</v>
      </c>
      <c r="I923" s="14">
        <v>93</v>
      </c>
      <c r="J923" s="14">
        <v>8</v>
      </c>
    </row>
    <row r="924" spans="1:10" ht="11" x14ac:dyDescent="0.15">
      <c r="A924" s="21">
        <v>442211</v>
      </c>
      <c r="B924" s="22" t="s">
        <v>954</v>
      </c>
      <c r="C924" s="11" t="e">
        <f>VLOOKUP(B924,#REF!,2,0)</f>
        <v>#REF!</v>
      </c>
      <c r="D924" s="13"/>
      <c r="E924" s="12">
        <v>800</v>
      </c>
      <c r="F924" s="12">
        <v>910</v>
      </c>
      <c r="G924" s="14">
        <v>72</v>
      </c>
      <c r="H924" s="14">
        <v>29</v>
      </c>
      <c r="I924" s="14">
        <v>83</v>
      </c>
      <c r="J924" s="14">
        <v>17</v>
      </c>
    </row>
    <row r="925" spans="1:10" ht="11" x14ac:dyDescent="0.15">
      <c r="A925" s="21">
        <v>442212</v>
      </c>
      <c r="B925" s="22" t="s">
        <v>955</v>
      </c>
      <c r="C925" s="11" t="e">
        <f>VLOOKUP(B925,#REF!,2,0)</f>
        <v>#REF!</v>
      </c>
      <c r="D925" s="13"/>
      <c r="E925" s="12">
        <v>500</v>
      </c>
      <c r="F925" s="12">
        <v>570</v>
      </c>
      <c r="G925" s="14">
        <v>90</v>
      </c>
      <c r="H925" s="14">
        <v>11</v>
      </c>
      <c r="I925" s="14">
        <v>74</v>
      </c>
      <c r="J925" s="14">
        <v>26</v>
      </c>
    </row>
    <row r="926" spans="1:10" ht="11" x14ac:dyDescent="0.15">
      <c r="A926" s="21">
        <v>442213</v>
      </c>
      <c r="B926" s="22" t="s">
        <v>956</v>
      </c>
      <c r="C926" s="11" t="e">
        <f>VLOOKUP(B926,#REF!,2,0)</f>
        <v>#REF!</v>
      </c>
      <c r="D926" s="13"/>
      <c r="E926" s="12">
        <v>900</v>
      </c>
      <c r="F926" s="12">
        <v>590</v>
      </c>
      <c r="G926" s="14">
        <v>84</v>
      </c>
      <c r="H926" s="14">
        <v>17</v>
      </c>
      <c r="I926" s="14">
        <v>20</v>
      </c>
      <c r="J926" s="14">
        <v>80</v>
      </c>
    </row>
    <row r="927" spans="1:10" ht="11" x14ac:dyDescent="0.15">
      <c r="A927" s="21">
        <v>442214</v>
      </c>
      <c r="B927" s="22" t="s">
        <v>957</v>
      </c>
      <c r="C927" s="11" t="e">
        <f>VLOOKUP(B927,#REF!,2,0)</f>
        <v>#REF!</v>
      </c>
      <c r="D927" s="13"/>
      <c r="E927" s="12">
        <v>700</v>
      </c>
      <c r="F927" s="12">
        <v>700</v>
      </c>
      <c r="G927" s="14">
        <v>71</v>
      </c>
      <c r="H927" s="14">
        <v>28</v>
      </c>
      <c r="I927" s="14">
        <v>59</v>
      </c>
      <c r="J927" s="14">
        <v>41</v>
      </c>
    </row>
    <row r="928" spans="1:10" ht="11" x14ac:dyDescent="0.15">
      <c r="A928" s="21">
        <v>442215</v>
      </c>
      <c r="B928" s="22" t="s">
        <v>958</v>
      </c>
      <c r="C928" s="11" t="e">
        <f>VLOOKUP(B928,#REF!,2,0)</f>
        <v>#REF!</v>
      </c>
      <c r="D928" s="13"/>
      <c r="E928" s="12">
        <v>1200</v>
      </c>
      <c r="F928" s="12">
        <v>1300</v>
      </c>
      <c r="G928" s="14">
        <v>38</v>
      </c>
      <c r="H928" s="14">
        <v>61</v>
      </c>
      <c r="I928" s="14">
        <v>33</v>
      </c>
      <c r="J928" s="14">
        <v>67</v>
      </c>
    </row>
    <row r="929" spans="1:10" ht="11" x14ac:dyDescent="0.15">
      <c r="A929" s="21">
        <v>442216</v>
      </c>
      <c r="B929" s="22" t="s">
        <v>959</v>
      </c>
      <c r="C929" s="11" t="e">
        <f>VLOOKUP(B929,#REF!,2,0)</f>
        <v>#REF!</v>
      </c>
      <c r="D929" s="13"/>
      <c r="E929" s="12">
        <v>900</v>
      </c>
      <c r="F929" s="12">
        <v>1100</v>
      </c>
      <c r="G929" s="14">
        <v>84</v>
      </c>
      <c r="H929" s="14">
        <v>16</v>
      </c>
      <c r="I929" s="14">
        <v>87</v>
      </c>
      <c r="J929" s="14">
        <v>13</v>
      </c>
    </row>
    <row r="930" spans="1:10" ht="11" x14ac:dyDescent="0.15">
      <c r="A930" s="21">
        <v>442217</v>
      </c>
      <c r="B930" s="22" t="s">
        <v>960</v>
      </c>
      <c r="C930" s="11" t="e">
        <f>VLOOKUP(B930,#REF!,2,0)</f>
        <v>#REF!</v>
      </c>
      <c r="D930" s="13"/>
      <c r="E930" s="12">
        <v>38100</v>
      </c>
      <c r="F930" s="12">
        <v>39900</v>
      </c>
      <c r="G930" s="14">
        <v>86</v>
      </c>
      <c r="H930" s="14">
        <v>14</v>
      </c>
      <c r="I930" s="14">
        <v>69</v>
      </c>
      <c r="J930" s="14">
        <v>31</v>
      </c>
    </row>
    <row r="931" spans="1:10" ht="11" x14ac:dyDescent="0.15">
      <c r="A931" s="21">
        <v>442299</v>
      </c>
      <c r="B931" s="22" t="s">
        <v>961</v>
      </c>
      <c r="C931" s="11" t="e">
        <f>VLOOKUP(B931,#REF!,2,0)</f>
        <v>#REF!</v>
      </c>
      <c r="D931" s="13"/>
      <c r="E931" s="12">
        <v>300</v>
      </c>
      <c r="F931" s="12">
        <v>360</v>
      </c>
      <c r="G931" s="14">
        <v>69</v>
      </c>
      <c r="H931" s="14">
        <v>29</v>
      </c>
      <c r="I931" s="14">
        <v>85</v>
      </c>
      <c r="J931" s="14">
        <v>15</v>
      </c>
    </row>
    <row r="932" spans="1:10" ht="11" x14ac:dyDescent="0.15">
      <c r="A932" s="21">
        <v>451311</v>
      </c>
      <c r="B932" s="22" t="s">
        <v>962</v>
      </c>
      <c r="C932" s="11" t="e">
        <f>VLOOKUP(B932,#REF!,2,0)</f>
        <v>#REF!</v>
      </c>
      <c r="D932" s="13"/>
      <c r="E932" s="12">
        <v>2500</v>
      </c>
      <c r="F932" s="12">
        <v>2700</v>
      </c>
      <c r="G932" s="14">
        <v>54</v>
      </c>
      <c r="H932" s="14">
        <v>46</v>
      </c>
      <c r="I932" s="14">
        <v>78</v>
      </c>
      <c r="J932" s="14">
        <v>22</v>
      </c>
    </row>
    <row r="933" spans="1:10" ht="11" x14ac:dyDescent="0.15">
      <c r="A933" s="21">
        <v>451399</v>
      </c>
      <c r="B933" s="22" t="s">
        <v>963</v>
      </c>
      <c r="C933" s="11" t="e">
        <f>VLOOKUP(B933,#REF!,2,0)</f>
        <v>#REF!</v>
      </c>
      <c r="D933" s="13"/>
      <c r="E933" s="12">
        <v>700</v>
      </c>
      <c r="F933" s="12">
        <v>810</v>
      </c>
      <c r="G933" s="14">
        <v>58</v>
      </c>
      <c r="H933" s="14">
        <v>42</v>
      </c>
      <c r="I933" s="14">
        <v>47</v>
      </c>
      <c r="J933" s="14">
        <v>54</v>
      </c>
    </row>
    <row r="934" spans="1:10" ht="11" x14ac:dyDescent="0.15">
      <c r="A934" s="21">
        <v>451411</v>
      </c>
      <c r="B934" s="22" t="s">
        <v>964</v>
      </c>
      <c r="C934" s="11" t="e">
        <f>VLOOKUP(B934,#REF!,2,0)</f>
        <v>#REF!</v>
      </c>
      <c r="D934" s="13"/>
      <c r="E934" s="12">
        <v>1500</v>
      </c>
      <c r="F934" s="12">
        <v>1200</v>
      </c>
      <c r="G934" s="14">
        <v>30</v>
      </c>
      <c r="H934" s="14">
        <v>70</v>
      </c>
      <c r="I934" s="14">
        <v>29</v>
      </c>
      <c r="J934" s="14">
        <v>72</v>
      </c>
    </row>
    <row r="935" spans="1:10" ht="11" x14ac:dyDescent="0.15">
      <c r="A935" s="21">
        <v>451412</v>
      </c>
      <c r="B935" s="22" t="s">
        <v>965</v>
      </c>
      <c r="C935" s="11" t="e">
        <f>VLOOKUP(B935,#REF!,2,0)</f>
        <v>#REF!</v>
      </c>
      <c r="D935" s="13"/>
      <c r="E935" s="12">
        <v>3800</v>
      </c>
      <c r="F935" s="12">
        <v>4700</v>
      </c>
      <c r="G935" s="14">
        <v>57</v>
      </c>
      <c r="H935" s="14">
        <v>43</v>
      </c>
      <c r="I935" s="14">
        <v>47</v>
      </c>
      <c r="J935" s="14">
        <v>53</v>
      </c>
    </row>
    <row r="936" spans="1:10" ht="11" x14ac:dyDescent="0.15">
      <c r="A936" s="21">
        <v>451511</v>
      </c>
      <c r="B936" s="22" t="s">
        <v>966</v>
      </c>
      <c r="C936" s="11" t="e">
        <f>VLOOKUP(B936,#REF!,2,0)</f>
        <v>#REF!</v>
      </c>
      <c r="D936" s="13"/>
      <c r="E936" s="12">
        <v>2900</v>
      </c>
      <c r="F936" s="12">
        <v>4300</v>
      </c>
      <c r="G936" s="14">
        <v>20</v>
      </c>
      <c r="H936" s="14">
        <v>80</v>
      </c>
      <c r="I936" s="14">
        <v>26</v>
      </c>
      <c r="J936" s="14">
        <v>74</v>
      </c>
    </row>
    <row r="937" spans="1:10" ht="11" x14ac:dyDescent="0.15">
      <c r="A937" s="21">
        <v>451512</v>
      </c>
      <c r="B937" s="22" t="s">
        <v>967</v>
      </c>
      <c r="C937" s="11" t="e">
        <f>VLOOKUP(B937,#REF!,2,0)</f>
        <v>#REF!</v>
      </c>
      <c r="D937" s="13"/>
      <c r="E937" s="12">
        <v>900</v>
      </c>
      <c r="F937" s="12">
        <v>540</v>
      </c>
      <c r="G937" s="14">
        <v>5</v>
      </c>
      <c r="H937" s="14">
        <v>95</v>
      </c>
      <c r="I937" s="14">
        <v>23</v>
      </c>
      <c r="J937" s="14">
        <v>77</v>
      </c>
    </row>
    <row r="938" spans="1:10" ht="11" x14ac:dyDescent="0.15">
      <c r="A938" s="21">
        <v>451513</v>
      </c>
      <c r="B938" s="22" t="s">
        <v>968</v>
      </c>
      <c r="C938" s="11" t="e">
        <f>VLOOKUP(B938,#REF!,2,0)</f>
        <v>#REF!</v>
      </c>
      <c r="D938" s="13"/>
      <c r="E938" s="24" t="s">
        <v>2</v>
      </c>
      <c r="F938" s="12">
        <v>150</v>
      </c>
      <c r="G938" s="14">
        <v>16</v>
      </c>
      <c r="H938" s="14">
        <v>82</v>
      </c>
      <c r="I938" s="14">
        <v>35</v>
      </c>
      <c r="J938" s="14">
        <v>65</v>
      </c>
    </row>
    <row r="939" spans="1:10" ht="11" x14ac:dyDescent="0.15">
      <c r="A939" s="21">
        <v>451611</v>
      </c>
      <c r="B939" s="22" t="s">
        <v>969</v>
      </c>
      <c r="C939" s="11" t="e">
        <f>VLOOKUP(B939,#REF!,2,0)</f>
        <v>#REF!</v>
      </c>
      <c r="D939" s="13"/>
      <c r="E939" s="12">
        <v>1200</v>
      </c>
      <c r="F939" s="12">
        <v>1400</v>
      </c>
      <c r="G939" s="14">
        <v>21</v>
      </c>
      <c r="H939" s="14">
        <v>79</v>
      </c>
      <c r="I939" s="14">
        <v>50</v>
      </c>
      <c r="J939" s="14">
        <v>50</v>
      </c>
    </row>
    <row r="940" spans="1:10" ht="11" x14ac:dyDescent="0.15">
      <c r="A940" s="21">
        <v>451612</v>
      </c>
      <c r="B940" s="22" t="s">
        <v>970</v>
      </c>
      <c r="C940" s="11" t="e">
        <f>VLOOKUP(B940,#REF!,2,0)</f>
        <v>#REF!</v>
      </c>
      <c r="D940" s="13"/>
      <c r="E940" s="12">
        <v>19200</v>
      </c>
      <c r="F940" s="12">
        <v>19800</v>
      </c>
      <c r="G940" s="14">
        <v>20</v>
      </c>
      <c r="H940" s="14">
        <v>80</v>
      </c>
      <c r="I940" s="14">
        <v>73</v>
      </c>
      <c r="J940" s="14">
        <v>27</v>
      </c>
    </row>
    <row r="941" spans="1:10" ht="11" x14ac:dyDescent="0.15">
      <c r="A941" s="21">
        <v>451711</v>
      </c>
      <c r="B941" s="22" t="s">
        <v>971</v>
      </c>
      <c r="C941" s="11" t="e">
        <f>VLOOKUP(B941,#REF!,2,0)</f>
        <v>#REF!</v>
      </c>
      <c r="D941" s="13"/>
      <c r="E941" s="12">
        <v>8300</v>
      </c>
      <c r="F941" s="12">
        <v>8500</v>
      </c>
      <c r="G941" s="14">
        <v>26</v>
      </c>
      <c r="H941" s="14">
        <v>74</v>
      </c>
      <c r="I941" s="14">
        <v>51</v>
      </c>
      <c r="J941" s="14">
        <v>50</v>
      </c>
    </row>
    <row r="942" spans="1:10" ht="11" x14ac:dyDescent="0.15">
      <c r="A942" s="21">
        <v>451799</v>
      </c>
      <c r="B942" s="22" t="s">
        <v>972</v>
      </c>
      <c r="C942" s="11" t="e">
        <f>VLOOKUP(B942,#REF!,2,0)</f>
        <v>#REF!</v>
      </c>
      <c r="D942" s="13"/>
      <c r="E942" s="12">
        <v>600</v>
      </c>
      <c r="F942" s="12">
        <v>620</v>
      </c>
      <c r="G942" s="14">
        <v>37</v>
      </c>
      <c r="H942" s="14">
        <v>63</v>
      </c>
      <c r="I942" s="14">
        <v>73</v>
      </c>
      <c r="J942" s="14">
        <v>27</v>
      </c>
    </row>
    <row r="943" spans="1:10" ht="11" x14ac:dyDescent="0.15">
      <c r="A943" s="21">
        <v>451811</v>
      </c>
      <c r="B943" s="22" t="s">
        <v>973</v>
      </c>
      <c r="C943" s="11" t="e">
        <f>VLOOKUP(B943,#REF!,2,0)</f>
        <v>#REF!</v>
      </c>
      <c r="D943" s="13"/>
      <c r="E943" s="12">
        <v>900</v>
      </c>
      <c r="F943" s="12">
        <v>1000</v>
      </c>
      <c r="G943" s="14">
        <v>22</v>
      </c>
      <c r="H943" s="14">
        <v>78</v>
      </c>
      <c r="I943" s="14">
        <v>20</v>
      </c>
      <c r="J943" s="14">
        <v>80</v>
      </c>
    </row>
    <row r="944" spans="1:10" ht="11" x14ac:dyDescent="0.15">
      <c r="A944" s="21">
        <v>451812</v>
      </c>
      <c r="B944" s="22" t="s">
        <v>974</v>
      </c>
      <c r="C944" s="11" t="e">
        <f>VLOOKUP(B944,#REF!,2,0)</f>
        <v>#REF!</v>
      </c>
      <c r="D944" s="13"/>
      <c r="E944" s="12">
        <v>700</v>
      </c>
      <c r="F944" s="12">
        <v>900</v>
      </c>
      <c r="G944" s="14">
        <v>7</v>
      </c>
      <c r="H944" s="14">
        <v>93</v>
      </c>
      <c r="I944" s="14">
        <v>12</v>
      </c>
      <c r="J944" s="14">
        <v>89</v>
      </c>
    </row>
    <row r="945" spans="1:10" ht="11" x14ac:dyDescent="0.15">
      <c r="A945" s="21">
        <v>451814</v>
      </c>
      <c r="B945" s="22" t="s">
        <v>975</v>
      </c>
      <c r="C945" s="11" t="e">
        <f>VLOOKUP(B945,#REF!,2,0)</f>
        <v>#REF!</v>
      </c>
      <c r="D945" s="13"/>
      <c r="E945" s="12">
        <v>1600</v>
      </c>
      <c r="F945" s="12">
        <v>2500</v>
      </c>
      <c r="G945" s="14">
        <v>58</v>
      </c>
      <c r="H945" s="14">
        <v>42</v>
      </c>
      <c r="I945" s="14">
        <v>57</v>
      </c>
      <c r="J945" s="14">
        <v>43</v>
      </c>
    </row>
    <row r="946" spans="1:10" ht="11" x14ac:dyDescent="0.15">
      <c r="A946" s="21">
        <v>451815</v>
      </c>
      <c r="B946" s="22" t="s">
        <v>976</v>
      </c>
      <c r="C946" s="11" t="e">
        <f>VLOOKUP(B946,#REF!,2,0)</f>
        <v>#REF!</v>
      </c>
      <c r="D946" s="13"/>
      <c r="E946" s="12">
        <v>700</v>
      </c>
      <c r="F946" s="12">
        <v>860</v>
      </c>
      <c r="G946" s="14">
        <v>50</v>
      </c>
      <c r="H946" s="14">
        <v>50</v>
      </c>
      <c r="I946" s="14">
        <v>32</v>
      </c>
      <c r="J946" s="14">
        <v>68</v>
      </c>
    </row>
    <row r="947" spans="1:10" ht="11" x14ac:dyDescent="0.15">
      <c r="A947" s="21">
        <v>451816</v>
      </c>
      <c r="B947" s="22" t="s">
        <v>977</v>
      </c>
      <c r="C947" s="11" t="e">
        <f>VLOOKUP(B947,#REF!,2,0)</f>
        <v>#REF!</v>
      </c>
      <c r="D947" s="13"/>
      <c r="E947" s="12">
        <v>2100</v>
      </c>
      <c r="F947" s="12">
        <v>2100</v>
      </c>
      <c r="G947" s="14">
        <v>32</v>
      </c>
      <c r="H947" s="14">
        <v>69</v>
      </c>
      <c r="I947" s="14">
        <v>36</v>
      </c>
      <c r="J947" s="14">
        <v>65</v>
      </c>
    </row>
    <row r="948" spans="1:10" ht="11" x14ac:dyDescent="0.15">
      <c r="A948" s="21">
        <v>451899</v>
      </c>
      <c r="B948" s="22" t="s">
        <v>978</v>
      </c>
      <c r="C948" s="11" t="e">
        <f>VLOOKUP(B948,#REF!,2,0)</f>
        <v>#REF!</v>
      </c>
      <c r="D948" s="13"/>
      <c r="E948" s="12">
        <v>3700</v>
      </c>
      <c r="F948" s="12">
        <v>5200</v>
      </c>
      <c r="G948" s="14">
        <v>26</v>
      </c>
      <c r="H948" s="14">
        <v>74</v>
      </c>
      <c r="I948" s="14">
        <v>29</v>
      </c>
      <c r="J948" s="14">
        <v>71</v>
      </c>
    </row>
    <row r="949" spans="1:10" ht="11" x14ac:dyDescent="0.15">
      <c r="A949" s="21">
        <v>452211</v>
      </c>
      <c r="B949" s="22" t="s">
        <v>979</v>
      </c>
      <c r="C949" s="11" t="e">
        <f>VLOOKUP(B949,#REF!,2,0)</f>
        <v>#REF!</v>
      </c>
      <c r="D949" s="13"/>
      <c r="E949" s="12">
        <v>0</v>
      </c>
      <c r="F949" s="12">
        <v>10</v>
      </c>
      <c r="G949" s="14">
        <v>100</v>
      </c>
      <c r="H949" s="17" t="s">
        <v>2</v>
      </c>
      <c r="I949" s="14">
        <v>100</v>
      </c>
      <c r="J949" s="17" t="s">
        <v>2</v>
      </c>
    </row>
    <row r="950" spans="1:10" ht="11" x14ac:dyDescent="0.15">
      <c r="A950" s="21">
        <v>452212</v>
      </c>
      <c r="B950" s="22" t="s">
        <v>980</v>
      </c>
      <c r="C950" s="11" t="e">
        <f>VLOOKUP(B950,#REF!,2,0)</f>
        <v>#REF!</v>
      </c>
      <c r="D950" s="13"/>
      <c r="E950" s="12">
        <v>100</v>
      </c>
      <c r="F950" s="12">
        <v>90</v>
      </c>
      <c r="G950" s="14">
        <v>103</v>
      </c>
      <c r="H950" s="14">
        <v>3</v>
      </c>
      <c r="I950" s="14">
        <v>64</v>
      </c>
      <c r="J950" s="14">
        <v>36</v>
      </c>
    </row>
    <row r="951" spans="1:10" ht="11" x14ac:dyDescent="0.15">
      <c r="A951" s="21">
        <v>452213</v>
      </c>
      <c r="B951" s="22" t="s">
        <v>981</v>
      </c>
      <c r="C951" s="11" t="e">
        <f>VLOOKUP(B951,#REF!,2,0)</f>
        <v>#REF!</v>
      </c>
      <c r="D951" s="13"/>
      <c r="E951" s="12">
        <v>0</v>
      </c>
      <c r="F951" s="12">
        <v>10</v>
      </c>
      <c r="G951" s="14">
        <v>71</v>
      </c>
      <c r="H951" s="17" t="s">
        <v>2</v>
      </c>
      <c r="I951" s="14">
        <v>50</v>
      </c>
      <c r="J951" s="14">
        <v>50</v>
      </c>
    </row>
    <row r="952" spans="1:10" ht="11" x14ac:dyDescent="0.15">
      <c r="A952" s="21">
        <v>452214</v>
      </c>
      <c r="B952" s="22" t="s">
        <v>982</v>
      </c>
      <c r="C952" s="11" t="e">
        <f>VLOOKUP(B952,#REF!,2,0)</f>
        <v>#REF!</v>
      </c>
      <c r="D952" s="13"/>
      <c r="E952" s="12">
        <v>0</v>
      </c>
      <c r="F952" s="12">
        <v>20</v>
      </c>
      <c r="G952" s="14">
        <v>68</v>
      </c>
      <c r="H952" s="14">
        <v>46</v>
      </c>
      <c r="I952" s="14">
        <v>41</v>
      </c>
      <c r="J952" s="14">
        <v>59</v>
      </c>
    </row>
    <row r="953" spans="1:10" ht="11" x14ac:dyDescent="0.15">
      <c r="A953" s="21">
        <v>452215</v>
      </c>
      <c r="B953" s="22" t="s">
        <v>983</v>
      </c>
      <c r="C953" s="11" t="e">
        <f>VLOOKUP(B953,#REF!,2,0)</f>
        <v>#REF!</v>
      </c>
      <c r="D953" s="13"/>
      <c r="E953" s="12">
        <v>1400</v>
      </c>
      <c r="F953" s="12">
        <v>1400</v>
      </c>
      <c r="G953" s="14">
        <v>59</v>
      </c>
      <c r="H953" s="14">
        <v>41</v>
      </c>
      <c r="I953" s="14">
        <v>59</v>
      </c>
      <c r="J953" s="14">
        <v>41</v>
      </c>
    </row>
    <row r="954" spans="1:10" ht="11" x14ac:dyDescent="0.15">
      <c r="A954" s="21">
        <v>452216</v>
      </c>
      <c r="B954" s="22" t="s">
        <v>984</v>
      </c>
      <c r="C954" s="11" t="e">
        <f>VLOOKUP(B954,#REF!,2,0)</f>
        <v>#REF!</v>
      </c>
      <c r="D954" s="13"/>
      <c r="E954" s="12">
        <v>0</v>
      </c>
      <c r="F954" s="12">
        <v>20</v>
      </c>
      <c r="G954" s="14">
        <v>46</v>
      </c>
      <c r="H954" s="14">
        <v>41</v>
      </c>
      <c r="I954" s="14">
        <v>47</v>
      </c>
      <c r="J954" s="14">
        <v>53</v>
      </c>
    </row>
    <row r="955" spans="1:10" ht="11" x14ac:dyDescent="0.15">
      <c r="A955" s="21">
        <v>452217</v>
      </c>
      <c r="B955" s="22" t="s">
        <v>985</v>
      </c>
      <c r="C955" s="11" t="e">
        <f>VLOOKUP(B955,#REF!,2,0)</f>
        <v>#REF!</v>
      </c>
      <c r="D955" s="13"/>
      <c r="E955" s="12">
        <v>0</v>
      </c>
      <c r="F955" s="12">
        <v>30</v>
      </c>
      <c r="G955" s="14">
        <v>89</v>
      </c>
      <c r="H955" s="14">
        <v>11</v>
      </c>
      <c r="I955" s="14">
        <v>54</v>
      </c>
      <c r="J955" s="14">
        <v>46</v>
      </c>
    </row>
    <row r="956" spans="1:10" ht="11" x14ac:dyDescent="0.15">
      <c r="A956" s="21">
        <v>452299</v>
      </c>
      <c r="B956" s="22" t="s">
        <v>986</v>
      </c>
      <c r="C956" s="11" t="e">
        <f>VLOOKUP(B956,#REF!,2,0)</f>
        <v>#REF!</v>
      </c>
      <c r="D956" s="13"/>
      <c r="E956" s="12">
        <v>200</v>
      </c>
      <c r="F956" s="12">
        <v>290</v>
      </c>
      <c r="G956" s="14">
        <v>67</v>
      </c>
      <c r="H956" s="14">
        <v>33</v>
      </c>
      <c r="I956" s="14">
        <v>46</v>
      </c>
      <c r="J956" s="14">
        <v>54</v>
      </c>
    </row>
    <row r="957" spans="1:10" ht="11" x14ac:dyDescent="0.15">
      <c r="A957" s="21">
        <v>452311</v>
      </c>
      <c r="B957" s="22" t="s">
        <v>987</v>
      </c>
      <c r="C957" s="11" t="e">
        <f>VLOOKUP(B957,#REF!,2,0)</f>
        <v>#REF!</v>
      </c>
      <c r="D957" s="13"/>
      <c r="E957" s="12">
        <v>600</v>
      </c>
      <c r="F957" s="12">
        <v>590</v>
      </c>
      <c r="G957" s="14">
        <v>72</v>
      </c>
      <c r="H957" s="14">
        <v>28</v>
      </c>
      <c r="I957" s="14">
        <v>76</v>
      </c>
      <c r="J957" s="14">
        <v>24</v>
      </c>
    </row>
    <row r="958" spans="1:10" ht="11" x14ac:dyDescent="0.15">
      <c r="A958" s="21">
        <v>452312</v>
      </c>
      <c r="B958" s="22" t="s">
        <v>988</v>
      </c>
      <c r="C958" s="11" t="e">
        <f>VLOOKUP(B958,#REF!,2,0)</f>
        <v>#REF!</v>
      </c>
      <c r="D958" s="13"/>
      <c r="E958" s="12">
        <v>2500</v>
      </c>
      <c r="F958" s="12">
        <v>3700</v>
      </c>
      <c r="G958" s="14">
        <v>20</v>
      </c>
      <c r="H958" s="14">
        <v>80</v>
      </c>
      <c r="I958" s="14">
        <v>13</v>
      </c>
      <c r="J958" s="14">
        <v>87</v>
      </c>
    </row>
    <row r="959" spans="1:10" ht="11" x14ac:dyDescent="0.15">
      <c r="A959" s="21">
        <v>452313</v>
      </c>
      <c r="B959" s="22" t="s">
        <v>989</v>
      </c>
      <c r="C959" s="11" t="e">
        <f>VLOOKUP(B959,#REF!,2,0)</f>
        <v>#REF!</v>
      </c>
      <c r="D959" s="13"/>
      <c r="E959" s="12">
        <v>700</v>
      </c>
      <c r="F959" s="12">
        <v>760</v>
      </c>
      <c r="G959" s="14">
        <v>15</v>
      </c>
      <c r="H959" s="14">
        <v>86</v>
      </c>
      <c r="I959" s="14">
        <v>40</v>
      </c>
      <c r="J959" s="14">
        <v>60</v>
      </c>
    </row>
    <row r="960" spans="1:10" ht="11" x14ac:dyDescent="0.15">
      <c r="A960" s="21">
        <v>452314</v>
      </c>
      <c r="B960" s="22" t="s">
        <v>990</v>
      </c>
      <c r="C960" s="11" t="e">
        <f>VLOOKUP(B960,#REF!,2,0)</f>
        <v>#REF!</v>
      </c>
      <c r="D960" s="13"/>
      <c r="E960" s="12">
        <v>600</v>
      </c>
      <c r="F960" s="12">
        <v>560</v>
      </c>
      <c r="G960" s="14">
        <v>58</v>
      </c>
      <c r="H960" s="14">
        <v>43</v>
      </c>
      <c r="I960" s="14">
        <v>41</v>
      </c>
      <c r="J960" s="14">
        <v>59</v>
      </c>
    </row>
    <row r="961" spans="1:10" ht="11" x14ac:dyDescent="0.15">
      <c r="A961" s="21">
        <v>452315</v>
      </c>
      <c r="B961" s="22" t="s">
        <v>991</v>
      </c>
      <c r="C961" s="11" t="e">
        <f>VLOOKUP(B961,#REF!,2,0)</f>
        <v>#REF!</v>
      </c>
      <c r="D961" s="13"/>
      <c r="E961" s="12">
        <v>10300</v>
      </c>
      <c r="F961" s="12">
        <v>12300</v>
      </c>
      <c r="G961" s="14">
        <v>27</v>
      </c>
      <c r="H961" s="14">
        <v>74</v>
      </c>
      <c r="I961" s="14">
        <v>8</v>
      </c>
      <c r="J961" s="14">
        <v>92</v>
      </c>
    </row>
    <row r="962" spans="1:10" ht="11" x14ac:dyDescent="0.15">
      <c r="A962" s="21">
        <v>452316</v>
      </c>
      <c r="B962" s="22" t="s">
        <v>992</v>
      </c>
      <c r="C962" s="11" t="e">
        <f>VLOOKUP(B962,#REF!,2,0)</f>
        <v>#REF!</v>
      </c>
      <c r="D962" s="13"/>
      <c r="E962" s="12">
        <v>2400</v>
      </c>
      <c r="F962" s="12">
        <v>2800</v>
      </c>
      <c r="G962" s="14">
        <v>79</v>
      </c>
      <c r="H962" s="14">
        <v>21</v>
      </c>
      <c r="I962" s="14">
        <v>25</v>
      </c>
      <c r="J962" s="14">
        <v>75</v>
      </c>
    </row>
    <row r="963" spans="1:10" ht="11" x14ac:dyDescent="0.15">
      <c r="A963" s="21">
        <v>452317</v>
      </c>
      <c r="B963" s="22" t="s">
        <v>993</v>
      </c>
      <c r="C963" s="11" t="e">
        <f>VLOOKUP(B963,#REF!,2,0)</f>
        <v>#REF!</v>
      </c>
      <c r="D963" s="13"/>
      <c r="E963" s="12">
        <v>5000</v>
      </c>
      <c r="F963" s="12">
        <v>7700</v>
      </c>
      <c r="G963" s="14">
        <v>72</v>
      </c>
      <c r="H963" s="14">
        <v>28</v>
      </c>
      <c r="I963" s="14">
        <v>27</v>
      </c>
      <c r="J963" s="14">
        <v>73</v>
      </c>
    </row>
    <row r="964" spans="1:10" ht="11" x14ac:dyDescent="0.15">
      <c r="A964" s="21">
        <v>452318</v>
      </c>
      <c r="B964" s="22" t="s">
        <v>994</v>
      </c>
      <c r="C964" s="11" t="e">
        <f>VLOOKUP(B964,#REF!,2,0)</f>
        <v>#REF!</v>
      </c>
      <c r="D964" s="13"/>
      <c r="E964" s="12">
        <v>500</v>
      </c>
      <c r="F964" s="12">
        <v>570</v>
      </c>
      <c r="G964" s="14">
        <v>75</v>
      </c>
      <c r="H964" s="14">
        <v>25</v>
      </c>
      <c r="I964" s="14">
        <v>64</v>
      </c>
      <c r="J964" s="14">
        <v>36</v>
      </c>
    </row>
    <row r="965" spans="1:10" ht="11" x14ac:dyDescent="0.15">
      <c r="A965" s="21">
        <v>452321</v>
      </c>
      <c r="B965" s="22" t="s">
        <v>995</v>
      </c>
      <c r="C965" s="11" t="e">
        <f>VLOOKUP(B965,#REF!,2,0)</f>
        <v>#REF!</v>
      </c>
      <c r="D965" s="13"/>
      <c r="E965" s="12">
        <v>1100</v>
      </c>
      <c r="F965" s="12">
        <v>1100</v>
      </c>
      <c r="G965" s="14">
        <v>66</v>
      </c>
      <c r="H965" s="14">
        <v>33</v>
      </c>
      <c r="I965" s="14">
        <v>65</v>
      </c>
      <c r="J965" s="14">
        <v>35</v>
      </c>
    </row>
    <row r="966" spans="1:10" ht="11" x14ac:dyDescent="0.15">
      <c r="A966" s="21">
        <v>452322</v>
      </c>
      <c r="B966" s="22" t="s">
        <v>996</v>
      </c>
      <c r="C966" s="11" t="e">
        <f>VLOOKUP(B966,#REF!,2,0)</f>
        <v>#REF!</v>
      </c>
      <c r="D966" s="13"/>
      <c r="E966" s="12">
        <v>3300</v>
      </c>
      <c r="F966" s="12">
        <v>5200</v>
      </c>
      <c r="G966" s="14">
        <v>72</v>
      </c>
      <c r="H966" s="14">
        <v>28</v>
      </c>
      <c r="I966" s="14">
        <v>2</v>
      </c>
      <c r="J966" s="14">
        <v>98</v>
      </c>
    </row>
    <row r="967" spans="1:10" ht="11" x14ac:dyDescent="0.15">
      <c r="A967" s="21">
        <v>452323</v>
      </c>
      <c r="B967" s="22" t="s">
        <v>997</v>
      </c>
      <c r="C967" s="11" t="e">
        <f>VLOOKUP(B967,#REF!,2,0)</f>
        <v>#REF!</v>
      </c>
      <c r="D967" s="13"/>
      <c r="E967" s="12">
        <v>100</v>
      </c>
      <c r="F967" s="12">
        <v>180</v>
      </c>
      <c r="G967" s="14">
        <v>78</v>
      </c>
      <c r="H967" s="14">
        <v>24</v>
      </c>
      <c r="I967" s="14">
        <v>27</v>
      </c>
      <c r="J967" s="14">
        <v>73</v>
      </c>
    </row>
    <row r="968" spans="1:10" ht="11" x14ac:dyDescent="0.15">
      <c r="A968" s="21">
        <v>452411</v>
      </c>
      <c r="B968" s="22" t="s">
        <v>998</v>
      </c>
      <c r="C968" s="11" t="e">
        <f>VLOOKUP(B968,#REF!,2,0)</f>
        <v>#REF!</v>
      </c>
      <c r="D968" s="13"/>
      <c r="E968" s="12">
        <v>1600</v>
      </c>
      <c r="F968" s="12">
        <v>1800</v>
      </c>
      <c r="G968" s="14">
        <v>98</v>
      </c>
      <c r="H968" s="14">
        <v>2</v>
      </c>
      <c r="I968" s="14">
        <v>52</v>
      </c>
      <c r="J968" s="14">
        <v>48</v>
      </c>
    </row>
    <row r="969" spans="1:10" ht="11" x14ac:dyDescent="0.15">
      <c r="A969" s="21">
        <v>452412</v>
      </c>
      <c r="B969" s="22" t="s">
        <v>999</v>
      </c>
      <c r="C969" s="11" t="e">
        <f>VLOOKUP(B969,#REF!,2,0)</f>
        <v>#REF!</v>
      </c>
      <c r="D969" s="13"/>
      <c r="E969" s="12">
        <v>1100</v>
      </c>
      <c r="F969" s="12">
        <v>1000</v>
      </c>
      <c r="G969" s="14">
        <v>93</v>
      </c>
      <c r="H969" s="14">
        <v>8</v>
      </c>
      <c r="I969" s="14">
        <v>78</v>
      </c>
      <c r="J969" s="14">
        <v>22</v>
      </c>
    </row>
    <row r="970" spans="1:10" ht="11" x14ac:dyDescent="0.15">
      <c r="A970" s="21">
        <v>452413</v>
      </c>
      <c r="B970" s="22" t="s">
        <v>1000</v>
      </c>
      <c r="C970" s="11" t="e">
        <f>VLOOKUP(B970,#REF!,2,0)</f>
        <v>#REF!</v>
      </c>
      <c r="D970" s="13"/>
      <c r="E970" s="12">
        <v>600</v>
      </c>
      <c r="F970" s="12">
        <v>580</v>
      </c>
      <c r="G970" s="14">
        <v>69</v>
      </c>
      <c r="H970" s="14">
        <v>32</v>
      </c>
      <c r="I970" s="14">
        <v>70</v>
      </c>
      <c r="J970" s="14">
        <v>30</v>
      </c>
    </row>
    <row r="971" spans="1:10" ht="11" x14ac:dyDescent="0.15">
      <c r="A971" s="21">
        <v>452414</v>
      </c>
      <c r="B971" s="22" t="s">
        <v>1001</v>
      </c>
      <c r="C971" s="11" t="e">
        <f>VLOOKUP(B971,#REF!,2,0)</f>
        <v>#REF!</v>
      </c>
      <c r="D971" s="13"/>
      <c r="E971" s="12">
        <v>3500</v>
      </c>
      <c r="F971" s="12">
        <v>4400</v>
      </c>
      <c r="G971" s="14">
        <v>62</v>
      </c>
      <c r="H971" s="14">
        <v>38</v>
      </c>
      <c r="I971" s="14">
        <v>17</v>
      </c>
      <c r="J971" s="14">
        <v>83</v>
      </c>
    </row>
    <row r="972" spans="1:10" ht="11" x14ac:dyDescent="0.15">
      <c r="A972" s="21">
        <v>452499</v>
      </c>
      <c r="B972" s="22" t="s">
        <v>1002</v>
      </c>
      <c r="C972" s="11" t="e">
        <f>VLOOKUP(B972,#REF!,2,0)</f>
        <v>#REF!</v>
      </c>
      <c r="D972" s="13"/>
      <c r="E972" s="12">
        <v>1000</v>
      </c>
      <c r="F972" s="12">
        <v>1000</v>
      </c>
      <c r="G972" s="14">
        <v>78</v>
      </c>
      <c r="H972" s="14">
        <v>22</v>
      </c>
      <c r="I972" s="14">
        <v>52</v>
      </c>
      <c r="J972" s="14">
        <v>48</v>
      </c>
    </row>
    <row r="973" spans="1:10" ht="11" x14ac:dyDescent="0.15">
      <c r="A973" s="21">
        <v>511111</v>
      </c>
      <c r="B973" s="22" t="s">
        <v>1003</v>
      </c>
      <c r="C973" s="11" t="e">
        <f>VLOOKUP(B973,#REF!,2,0)</f>
        <v>#REF!</v>
      </c>
      <c r="D973" s="13"/>
      <c r="E973" s="12">
        <v>17100</v>
      </c>
      <c r="F973" s="12">
        <v>18000</v>
      </c>
      <c r="G973" s="14">
        <v>54</v>
      </c>
      <c r="H973" s="14">
        <v>46</v>
      </c>
      <c r="I973" s="14">
        <v>89</v>
      </c>
      <c r="J973" s="14">
        <v>11</v>
      </c>
    </row>
    <row r="974" spans="1:10" ht="11" x14ac:dyDescent="0.15">
      <c r="A974" s="21">
        <v>511112</v>
      </c>
      <c r="B974" s="22" t="s">
        <v>1004</v>
      </c>
      <c r="C974" s="11" t="e">
        <f>VLOOKUP(B974,#REF!,2,0)</f>
        <v>#REF!</v>
      </c>
      <c r="D974" s="13"/>
      <c r="E974" s="12">
        <v>87100</v>
      </c>
      <c r="F974" s="12">
        <v>88500</v>
      </c>
      <c r="G974" s="14">
        <v>43</v>
      </c>
      <c r="H974" s="14">
        <v>57</v>
      </c>
      <c r="I974" s="14">
        <v>81</v>
      </c>
      <c r="J974" s="14">
        <v>19</v>
      </c>
    </row>
    <row r="975" spans="1:10" ht="11" x14ac:dyDescent="0.15">
      <c r="A975" s="21">
        <v>512211</v>
      </c>
      <c r="B975" s="22" t="s">
        <v>1005</v>
      </c>
      <c r="C975" s="11" t="e">
        <f>VLOOKUP(B975,#REF!,2,0)</f>
        <v>#REF!</v>
      </c>
      <c r="D975" s="13"/>
      <c r="E975" s="12">
        <v>11000</v>
      </c>
      <c r="F975" s="12">
        <v>17600</v>
      </c>
      <c r="G975" s="14">
        <v>8</v>
      </c>
      <c r="H975" s="14">
        <v>92</v>
      </c>
      <c r="I975" s="14">
        <v>59</v>
      </c>
      <c r="J975" s="14">
        <v>41</v>
      </c>
    </row>
    <row r="976" spans="1:10" ht="11" x14ac:dyDescent="0.15">
      <c r="A976" s="21">
        <v>512299</v>
      </c>
      <c r="B976" s="22" t="s">
        <v>1006</v>
      </c>
      <c r="C976" s="11" t="e">
        <f>VLOOKUP(B976,#REF!,2,0)</f>
        <v>#REF!</v>
      </c>
      <c r="D976" s="13"/>
      <c r="E976" s="12">
        <v>3900</v>
      </c>
      <c r="F976" s="12">
        <v>3600</v>
      </c>
      <c r="G976" s="14">
        <v>17</v>
      </c>
      <c r="H976" s="14">
        <v>83</v>
      </c>
      <c r="I976" s="14">
        <v>67</v>
      </c>
      <c r="J976" s="14">
        <v>33</v>
      </c>
    </row>
    <row r="977" spans="1:10" ht="11" x14ac:dyDescent="0.15">
      <c r="A977" s="21">
        <v>521211</v>
      </c>
      <c r="B977" s="22" t="s">
        <v>1007</v>
      </c>
      <c r="C977" s="11" t="e">
        <f>VLOOKUP(B977,#REF!,2,0)</f>
        <v>#REF!</v>
      </c>
      <c r="D977" s="13"/>
      <c r="E977" s="12">
        <v>53200</v>
      </c>
      <c r="F977" s="12">
        <v>34000</v>
      </c>
      <c r="G977" s="14">
        <v>3</v>
      </c>
      <c r="H977" s="14">
        <v>97</v>
      </c>
      <c r="I977" s="14">
        <v>42</v>
      </c>
      <c r="J977" s="14">
        <v>58</v>
      </c>
    </row>
    <row r="978" spans="1:10" ht="11" x14ac:dyDescent="0.15">
      <c r="A978" s="21">
        <v>521212</v>
      </c>
      <c r="B978" s="22" t="s">
        <v>1008</v>
      </c>
      <c r="C978" s="11" t="e">
        <f>VLOOKUP(B978,#REF!,2,0)</f>
        <v>#REF!</v>
      </c>
      <c r="D978" s="13"/>
      <c r="E978" s="12">
        <v>10900</v>
      </c>
      <c r="F978" s="12">
        <v>9100</v>
      </c>
      <c r="G978" s="14">
        <v>1</v>
      </c>
      <c r="H978" s="14">
        <v>99</v>
      </c>
      <c r="I978" s="14">
        <v>62</v>
      </c>
      <c r="J978" s="14">
        <v>38</v>
      </c>
    </row>
    <row r="979" spans="1:10" ht="11" x14ac:dyDescent="0.15">
      <c r="A979" s="21">
        <v>532111</v>
      </c>
      <c r="B979" s="22" t="s">
        <v>1009</v>
      </c>
      <c r="C979" s="11" t="e">
        <f>VLOOKUP(B979,#REF!,2,0)</f>
        <v>#REF!</v>
      </c>
      <c r="D979" s="13"/>
      <c r="E979" s="12">
        <v>36100</v>
      </c>
      <c r="F979" s="12">
        <v>39100</v>
      </c>
      <c r="G979" s="14">
        <v>17</v>
      </c>
      <c r="H979" s="14">
        <v>83</v>
      </c>
      <c r="I979" s="14">
        <v>55</v>
      </c>
      <c r="J979" s="14">
        <v>46</v>
      </c>
    </row>
    <row r="980" spans="1:10" ht="11" x14ac:dyDescent="0.15">
      <c r="A980" s="21">
        <v>532112</v>
      </c>
      <c r="B980" s="22" t="s">
        <v>1010</v>
      </c>
      <c r="C980" s="11" t="e">
        <f>VLOOKUP(B980,#REF!,2,0)</f>
        <v>#REF!</v>
      </c>
      <c r="D980" s="13"/>
      <c r="E980" s="12">
        <v>1200</v>
      </c>
      <c r="F980" s="12">
        <v>1300</v>
      </c>
      <c r="G980" s="14">
        <v>18</v>
      </c>
      <c r="H980" s="14">
        <v>82</v>
      </c>
      <c r="I980" s="14">
        <v>49</v>
      </c>
      <c r="J980" s="14">
        <v>51</v>
      </c>
    </row>
    <row r="981" spans="1:10" ht="11" x14ac:dyDescent="0.15">
      <c r="A981" s="21">
        <v>532113</v>
      </c>
      <c r="B981" s="22" t="s">
        <v>1011</v>
      </c>
      <c r="C981" s="11" t="e">
        <f>VLOOKUP(B981,#REF!,2,0)</f>
        <v>#REF!</v>
      </c>
      <c r="D981" s="13"/>
      <c r="E981" s="12">
        <v>9100</v>
      </c>
      <c r="F981" s="12">
        <v>6300</v>
      </c>
      <c r="G981" s="14">
        <v>9</v>
      </c>
      <c r="H981" s="14">
        <v>92</v>
      </c>
      <c r="I981" s="14">
        <v>41</v>
      </c>
      <c r="J981" s="14">
        <v>59</v>
      </c>
    </row>
    <row r="982" spans="1:10" ht="11" x14ac:dyDescent="0.15">
      <c r="A982" s="21">
        <v>541111</v>
      </c>
      <c r="B982" s="22" t="s">
        <v>1012</v>
      </c>
      <c r="C982" s="11" t="e">
        <f>VLOOKUP(B982,#REF!,2,0)</f>
        <v>#REF!</v>
      </c>
      <c r="D982" s="13"/>
      <c r="E982" s="12">
        <v>3400</v>
      </c>
      <c r="F982" s="12">
        <v>2300</v>
      </c>
      <c r="G982" s="14">
        <v>37</v>
      </c>
      <c r="H982" s="14">
        <v>63</v>
      </c>
      <c r="I982" s="14">
        <v>87</v>
      </c>
      <c r="J982" s="14">
        <v>13</v>
      </c>
    </row>
    <row r="983" spans="1:10" ht="11" x14ac:dyDescent="0.15">
      <c r="A983" s="21">
        <v>541112</v>
      </c>
      <c r="B983" s="22" t="s">
        <v>1013</v>
      </c>
      <c r="C983" s="11" t="e">
        <f>VLOOKUP(B983,#REF!,2,0)</f>
        <v>#REF!</v>
      </c>
      <c r="D983" s="13"/>
      <c r="E983" s="12">
        <v>22700</v>
      </c>
      <c r="F983" s="12">
        <v>28800</v>
      </c>
      <c r="G983" s="14">
        <v>29</v>
      </c>
      <c r="H983" s="14">
        <v>71</v>
      </c>
      <c r="I983" s="14">
        <v>65</v>
      </c>
      <c r="J983" s="14">
        <v>35</v>
      </c>
    </row>
    <row r="984" spans="1:10" ht="11" x14ac:dyDescent="0.15">
      <c r="A984" s="21">
        <v>542111</v>
      </c>
      <c r="B984" s="22" t="s">
        <v>1014</v>
      </c>
      <c r="C984" s="11" t="e">
        <f>VLOOKUP(B984,#REF!,2,0)</f>
        <v>#REF!</v>
      </c>
      <c r="D984" s="13"/>
      <c r="E984" s="12">
        <v>84900</v>
      </c>
      <c r="F984" s="12">
        <v>93700</v>
      </c>
      <c r="G984" s="14">
        <v>5</v>
      </c>
      <c r="H984" s="14">
        <v>96</v>
      </c>
      <c r="I984" s="14">
        <v>47</v>
      </c>
      <c r="J984" s="14">
        <v>53</v>
      </c>
    </row>
    <row r="985" spans="1:10" ht="11" x14ac:dyDescent="0.15">
      <c r="A985" s="21">
        <v>542112</v>
      </c>
      <c r="B985" s="22" t="s">
        <v>1015</v>
      </c>
      <c r="C985" s="11" t="e">
        <f>VLOOKUP(B985,#REF!,2,0)</f>
        <v>#REF!</v>
      </c>
      <c r="D985" s="13"/>
      <c r="E985" s="12">
        <v>6700</v>
      </c>
      <c r="F985" s="12">
        <v>6900</v>
      </c>
      <c r="G985" s="14">
        <v>8</v>
      </c>
      <c r="H985" s="14">
        <v>92</v>
      </c>
      <c r="I985" s="14">
        <v>49</v>
      </c>
      <c r="J985" s="14">
        <v>52</v>
      </c>
    </row>
    <row r="986" spans="1:10" ht="11" x14ac:dyDescent="0.15">
      <c r="A986" s="21">
        <v>542113</v>
      </c>
      <c r="B986" s="22" t="s">
        <v>1016</v>
      </c>
      <c r="C986" s="11" t="e">
        <f>VLOOKUP(B986,#REF!,2,0)</f>
        <v>#REF!</v>
      </c>
      <c r="D986" s="13"/>
      <c r="E986" s="12">
        <v>6300</v>
      </c>
      <c r="F986" s="12">
        <v>7100</v>
      </c>
      <c r="G986" s="14">
        <v>30</v>
      </c>
      <c r="H986" s="14">
        <v>71</v>
      </c>
      <c r="I986" s="14">
        <v>55</v>
      </c>
      <c r="J986" s="14">
        <v>45</v>
      </c>
    </row>
    <row r="987" spans="1:10" ht="11" x14ac:dyDescent="0.15">
      <c r="A987" s="21">
        <v>542114</v>
      </c>
      <c r="B987" s="22" t="s">
        <v>1017</v>
      </c>
      <c r="C987" s="11" t="e">
        <f>VLOOKUP(B987,#REF!,2,0)</f>
        <v>#REF!</v>
      </c>
      <c r="D987" s="13"/>
      <c r="E987" s="12">
        <v>42000</v>
      </c>
      <c r="F987" s="12">
        <v>46700</v>
      </c>
      <c r="G987" s="14">
        <v>3</v>
      </c>
      <c r="H987" s="14">
        <v>98</v>
      </c>
      <c r="I987" s="14">
        <v>33</v>
      </c>
      <c r="J987" s="14">
        <v>67</v>
      </c>
    </row>
    <row r="988" spans="1:10" ht="11" x14ac:dyDescent="0.15">
      <c r="A988" s="21">
        <v>551111</v>
      </c>
      <c r="B988" s="22" t="s">
        <v>1018</v>
      </c>
      <c r="C988" s="11" t="e">
        <f>VLOOKUP(B988,#REF!,2,0)</f>
        <v>#REF!</v>
      </c>
      <c r="D988" s="13"/>
      <c r="E988" s="12">
        <v>97700</v>
      </c>
      <c r="F988" s="12">
        <v>93300</v>
      </c>
      <c r="G988" s="14">
        <v>14</v>
      </c>
      <c r="H988" s="14">
        <v>86</v>
      </c>
      <c r="I988" s="14">
        <v>63</v>
      </c>
      <c r="J988" s="14">
        <v>37</v>
      </c>
    </row>
    <row r="989" spans="1:10" ht="11" x14ac:dyDescent="0.15">
      <c r="A989" s="21">
        <v>551112</v>
      </c>
      <c r="B989" s="22" t="s">
        <v>1019</v>
      </c>
      <c r="C989" s="11" t="e">
        <f>VLOOKUP(B989,#REF!,2,0)</f>
        <v>#REF!</v>
      </c>
      <c r="D989" s="13"/>
      <c r="E989" s="12">
        <v>7300</v>
      </c>
      <c r="F989" s="12">
        <v>7600</v>
      </c>
      <c r="G989" s="14">
        <v>77</v>
      </c>
      <c r="H989" s="14">
        <v>23</v>
      </c>
      <c r="I989" s="14">
        <v>88</v>
      </c>
      <c r="J989" s="14">
        <v>12</v>
      </c>
    </row>
    <row r="990" spans="1:10" ht="11" x14ac:dyDescent="0.15">
      <c r="A990" s="21">
        <v>552311</v>
      </c>
      <c r="B990" s="22" t="s">
        <v>1020</v>
      </c>
      <c r="C990" s="11" t="e">
        <f>VLOOKUP(B990,#REF!,2,0)</f>
        <v>#REF!</v>
      </c>
      <c r="D990" s="13"/>
      <c r="E990" s="12">
        <v>400</v>
      </c>
      <c r="F990" s="12">
        <v>470</v>
      </c>
      <c r="G990" s="14">
        <v>92</v>
      </c>
      <c r="H990" s="14">
        <v>10</v>
      </c>
      <c r="I990" s="14">
        <v>72</v>
      </c>
      <c r="J990" s="14">
        <v>28</v>
      </c>
    </row>
    <row r="991" spans="1:10" ht="11" x14ac:dyDescent="0.15">
      <c r="A991" s="21">
        <v>552312</v>
      </c>
      <c r="B991" s="22" t="s">
        <v>1021</v>
      </c>
      <c r="C991" s="11" t="e">
        <f>VLOOKUP(B991,#REF!,2,0)</f>
        <v>#REF!</v>
      </c>
      <c r="D991" s="13"/>
      <c r="E991" s="12">
        <v>26000</v>
      </c>
      <c r="F991" s="12">
        <v>23800</v>
      </c>
      <c r="G991" s="14">
        <v>29</v>
      </c>
      <c r="H991" s="14">
        <v>71</v>
      </c>
      <c r="I991" s="14">
        <v>77</v>
      </c>
      <c r="J991" s="14">
        <v>23</v>
      </c>
    </row>
    <row r="992" spans="1:10" ht="11" x14ac:dyDescent="0.15">
      <c r="A992" s="21">
        <v>552313</v>
      </c>
      <c r="B992" s="22" t="s">
        <v>1022</v>
      </c>
      <c r="C992" s="11" t="e">
        <f>VLOOKUP(B992,#REF!,2,0)</f>
        <v>#REF!</v>
      </c>
      <c r="D992" s="13"/>
      <c r="E992" s="12">
        <v>1700</v>
      </c>
      <c r="F992" s="12">
        <v>1100</v>
      </c>
      <c r="G992" s="14">
        <v>33</v>
      </c>
      <c r="H992" s="14">
        <v>67</v>
      </c>
      <c r="I992" s="14">
        <v>79</v>
      </c>
      <c r="J992" s="14">
        <v>21</v>
      </c>
    </row>
    <row r="993" spans="1:10" ht="11" x14ac:dyDescent="0.15">
      <c r="A993" s="21">
        <v>552314</v>
      </c>
      <c r="B993" s="22" t="s">
        <v>1023</v>
      </c>
      <c r="C993" s="11" t="e">
        <f>VLOOKUP(B993,#REF!,2,0)</f>
        <v>#REF!</v>
      </c>
      <c r="D993" s="13"/>
      <c r="E993" s="12">
        <v>600</v>
      </c>
      <c r="F993" s="12">
        <v>220</v>
      </c>
      <c r="G993" s="14">
        <v>41</v>
      </c>
      <c r="H993" s="14">
        <v>59</v>
      </c>
      <c r="I993" s="14">
        <v>71</v>
      </c>
      <c r="J993" s="14">
        <v>29</v>
      </c>
    </row>
    <row r="994" spans="1:10" ht="11" x14ac:dyDescent="0.15">
      <c r="A994" s="21">
        <v>561111</v>
      </c>
      <c r="B994" s="22" t="s">
        <v>1024</v>
      </c>
      <c r="C994" s="11" t="e">
        <f>VLOOKUP(B994,#REF!,2,0)</f>
        <v>#REF!</v>
      </c>
      <c r="D994" s="13"/>
      <c r="E994" s="12">
        <v>1600</v>
      </c>
      <c r="F994" s="12">
        <v>1100</v>
      </c>
      <c r="G994" s="14">
        <v>34</v>
      </c>
      <c r="H994" s="14">
        <v>66</v>
      </c>
      <c r="I994" s="14">
        <v>40</v>
      </c>
      <c r="J994" s="14">
        <v>60</v>
      </c>
    </row>
    <row r="995" spans="1:10" ht="11" x14ac:dyDescent="0.15">
      <c r="A995" s="21">
        <v>561112</v>
      </c>
      <c r="B995" s="22" t="s">
        <v>1025</v>
      </c>
      <c r="C995" s="11" t="e">
        <f>VLOOKUP(B995,#REF!,2,0)</f>
        <v>#REF!</v>
      </c>
      <c r="D995" s="13"/>
      <c r="E995" s="12">
        <v>100</v>
      </c>
      <c r="F995" s="12">
        <v>80</v>
      </c>
      <c r="G995" s="14">
        <v>71</v>
      </c>
      <c r="H995" s="14">
        <v>22</v>
      </c>
      <c r="I995" s="14">
        <v>17</v>
      </c>
      <c r="J995" s="14">
        <v>83</v>
      </c>
    </row>
    <row r="996" spans="1:10" ht="11" x14ac:dyDescent="0.15">
      <c r="A996" s="21">
        <v>561113</v>
      </c>
      <c r="B996" s="22" t="s">
        <v>1026</v>
      </c>
      <c r="C996" s="11" t="e">
        <f>VLOOKUP(B996,#REF!,2,0)</f>
        <v>#REF!</v>
      </c>
      <c r="D996" s="13"/>
      <c r="E996" s="12">
        <v>500</v>
      </c>
      <c r="F996" s="12">
        <v>310</v>
      </c>
      <c r="G996" s="14">
        <v>32</v>
      </c>
      <c r="H996" s="14">
        <v>68</v>
      </c>
      <c r="I996" s="14">
        <v>27</v>
      </c>
      <c r="J996" s="14">
        <v>73</v>
      </c>
    </row>
    <row r="997" spans="1:10" ht="11" x14ac:dyDescent="0.15">
      <c r="A997" s="21">
        <v>561199</v>
      </c>
      <c r="B997" s="22" t="s">
        <v>1027</v>
      </c>
      <c r="C997" s="11" t="e">
        <f>VLOOKUP(B997,#REF!,2,0)</f>
        <v>#REF!</v>
      </c>
      <c r="D997" s="13"/>
      <c r="E997" s="12">
        <v>400</v>
      </c>
      <c r="F997" s="12">
        <v>330</v>
      </c>
      <c r="G997" s="14">
        <v>18</v>
      </c>
      <c r="H997" s="14">
        <v>82</v>
      </c>
      <c r="I997" s="14">
        <v>12</v>
      </c>
      <c r="J997" s="14">
        <v>88</v>
      </c>
    </row>
    <row r="998" spans="1:10" ht="11" x14ac:dyDescent="0.15">
      <c r="A998" s="21">
        <v>561211</v>
      </c>
      <c r="B998" s="22" t="s">
        <v>1028</v>
      </c>
      <c r="C998" s="11" t="e">
        <f>VLOOKUP(B998,#REF!,2,0)</f>
        <v>#REF!</v>
      </c>
      <c r="D998" s="13"/>
      <c r="E998" s="12">
        <v>22600</v>
      </c>
      <c r="F998" s="12">
        <v>22500</v>
      </c>
      <c r="G998" s="14">
        <v>87</v>
      </c>
      <c r="H998" s="14">
        <v>13</v>
      </c>
      <c r="I998" s="14">
        <v>74</v>
      </c>
      <c r="J998" s="14">
        <v>26</v>
      </c>
    </row>
    <row r="999" spans="1:10" ht="11" x14ac:dyDescent="0.15">
      <c r="A999" s="21">
        <v>561212</v>
      </c>
      <c r="B999" s="22" t="s">
        <v>1029</v>
      </c>
      <c r="C999" s="11" t="e">
        <f>VLOOKUP(B999,#REF!,2,0)</f>
        <v>#REF!</v>
      </c>
      <c r="D999" s="13"/>
      <c r="E999" s="12">
        <v>14000</v>
      </c>
      <c r="F999" s="12">
        <v>13500</v>
      </c>
      <c r="G999" s="14">
        <v>75</v>
      </c>
      <c r="H999" s="14">
        <v>25</v>
      </c>
      <c r="I999" s="14">
        <v>71</v>
      </c>
      <c r="J999" s="14">
        <v>29</v>
      </c>
    </row>
    <row r="1000" spans="1:10" ht="11" x14ac:dyDescent="0.15">
      <c r="A1000" s="21">
        <v>561411</v>
      </c>
      <c r="B1000" s="22" t="s">
        <v>1030</v>
      </c>
      <c r="C1000" s="11" t="e">
        <f>VLOOKUP(B1000,#REF!,2,0)</f>
        <v>#REF!</v>
      </c>
      <c r="D1000" s="13"/>
      <c r="E1000" s="12">
        <v>3600</v>
      </c>
      <c r="F1000" s="12">
        <v>2900</v>
      </c>
      <c r="G1000" s="14">
        <v>50</v>
      </c>
      <c r="H1000" s="14">
        <v>50</v>
      </c>
      <c r="I1000" s="14">
        <v>60</v>
      </c>
      <c r="J1000" s="14">
        <v>40</v>
      </c>
    </row>
    <row r="1001" spans="1:10" ht="11" x14ac:dyDescent="0.15">
      <c r="A1001" s="21">
        <v>561412</v>
      </c>
      <c r="B1001" s="22" t="s">
        <v>1031</v>
      </c>
      <c r="C1001" s="11" t="e">
        <f>VLOOKUP(B1001,#REF!,2,0)</f>
        <v>#REF!</v>
      </c>
      <c r="D1001" s="13"/>
      <c r="E1001" s="12">
        <v>8200</v>
      </c>
      <c r="F1001" s="12">
        <v>7200</v>
      </c>
      <c r="G1001" s="14">
        <v>50</v>
      </c>
      <c r="H1001" s="14">
        <v>50</v>
      </c>
      <c r="I1001" s="14">
        <v>65</v>
      </c>
      <c r="J1001" s="14">
        <v>35</v>
      </c>
    </row>
    <row r="1002" spans="1:10" ht="11" x14ac:dyDescent="0.15">
      <c r="A1002" s="21">
        <v>561911</v>
      </c>
      <c r="B1002" s="22" t="s">
        <v>1032</v>
      </c>
      <c r="C1002" s="11" t="e">
        <f>VLOOKUP(B1002,#REF!,2,0)</f>
        <v>#REF!</v>
      </c>
      <c r="D1002" s="13"/>
      <c r="E1002" s="12">
        <v>700</v>
      </c>
      <c r="F1002" s="12">
        <v>220</v>
      </c>
      <c r="G1002" s="14">
        <v>16</v>
      </c>
      <c r="H1002" s="14">
        <v>86</v>
      </c>
      <c r="I1002" s="14">
        <v>58</v>
      </c>
      <c r="J1002" s="14">
        <v>42</v>
      </c>
    </row>
    <row r="1003" spans="1:10" ht="11" x14ac:dyDescent="0.15">
      <c r="A1003" s="21">
        <v>561912</v>
      </c>
      <c r="B1003" s="22" t="s">
        <v>1033</v>
      </c>
      <c r="C1003" s="11" t="e">
        <f>VLOOKUP(B1003,#REF!,2,0)</f>
        <v>#REF!</v>
      </c>
      <c r="D1003" s="13"/>
      <c r="E1003" s="12">
        <v>1800</v>
      </c>
      <c r="F1003" s="12">
        <v>1900</v>
      </c>
      <c r="G1003" s="14">
        <v>88</v>
      </c>
      <c r="H1003" s="14">
        <v>11</v>
      </c>
      <c r="I1003" s="14">
        <v>61</v>
      </c>
      <c r="J1003" s="14">
        <v>39</v>
      </c>
    </row>
    <row r="1004" spans="1:10" ht="11" x14ac:dyDescent="0.15">
      <c r="A1004" s="21">
        <v>561913</v>
      </c>
      <c r="B1004" s="22" t="s">
        <v>1034</v>
      </c>
      <c r="C1004" s="11" t="e">
        <f>VLOOKUP(B1004,#REF!,2,0)</f>
        <v>#REF!</v>
      </c>
      <c r="D1004" s="13"/>
      <c r="E1004" s="12">
        <v>700</v>
      </c>
      <c r="F1004" s="12">
        <v>850</v>
      </c>
      <c r="G1004" s="14">
        <v>74</v>
      </c>
      <c r="H1004" s="14">
        <v>26</v>
      </c>
      <c r="I1004" s="14">
        <v>81</v>
      </c>
      <c r="J1004" s="14">
        <v>19</v>
      </c>
    </row>
    <row r="1005" spans="1:10" ht="11" x14ac:dyDescent="0.15">
      <c r="A1005" s="21">
        <v>561999</v>
      </c>
      <c r="B1005" s="22" t="s">
        <v>1035</v>
      </c>
      <c r="C1005" s="11" t="e">
        <f>VLOOKUP(B1005,#REF!,2,0)</f>
        <v>#REF!</v>
      </c>
      <c r="D1005" s="13"/>
      <c r="E1005" s="12">
        <v>14500</v>
      </c>
      <c r="F1005" s="12">
        <v>7900</v>
      </c>
      <c r="G1005" s="14">
        <v>30</v>
      </c>
      <c r="H1005" s="14">
        <v>70</v>
      </c>
      <c r="I1005" s="14">
        <v>41</v>
      </c>
      <c r="J1005" s="14">
        <v>59</v>
      </c>
    </row>
    <row r="1006" spans="1:10" ht="11" x14ac:dyDescent="0.15">
      <c r="A1006" s="21">
        <v>591112</v>
      </c>
      <c r="B1006" s="22" t="s">
        <v>1036</v>
      </c>
      <c r="C1006" s="11" t="e">
        <f>VLOOKUP(B1006,#REF!,2,0)</f>
        <v>#REF!</v>
      </c>
      <c r="D1006" s="13"/>
      <c r="E1006" s="12">
        <v>4300</v>
      </c>
      <c r="F1006" s="12">
        <v>4500</v>
      </c>
      <c r="G1006" s="14">
        <v>47</v>
      </c>
      <c r="H1006" s="14">
        <v>53</v>
      </c>
      <c r="I1006" s="14">
        <v>84</v>
      </c>
      <c r="J1006" s="14">
        <v>16</v>
      </c>
    </row>
    <row r="1007" spans="1:10" ht="11" x14ac:dyDescent="0.15">
      <c r="A1007" s="21">
        <v>591113</v>
      </c>
      <c r="B1007" s="22" t="s">
        <v>1037</v>
      </c>
      <c r="C1007" s="11" t="e">
        <f>VLOOKUP(B1007,#REF!,2,0)</f>
        <v>#REF!</v>
      </c>
      <c r="D1007" s="13"/>
      <c r="E1007" s="12">
        <v>16900</v>
      </c>
      <c r="F1007" s="12">
        <v>14700</v>
      </c>
      <c r="G1007" s="14">
        <v>48</v>
      </c>
      <c r="H1007" s="14">
        <v>52</v>
      </c>
      <c r="I1007" s="14">
        <v>87</v>
      </c>
      <c r="J1007" s="14">
        <v>13</v>
      </c>
    </row>
    <row r="1008" spans="1:10" ht="11" x14ac:dyDescent="0.15">
      <c r="A1008" s="21">
        <v>591115</v>
      </c>
      <c r="B1008" s="22" t="s">
        <v>1038</v>
      </c>
      <c r="C1008" s="11" t="e">
        <f>VLOOKUP(B1008,#REF!,2,0)</f>
        <v>#REF!</v>
      </c>
      <c r="D1008" s="13"/>
      <c r="E1008" s="12">
        <v>15500</v>
      </c>
      <c r="F1008" s="12">
        <v>17400</v>
      </c>
      <c r="G1008" s="14">
        <v>57</v>
      </c>
      <c r="H1008" s="14">
        <v>44</v>
      </c>
      <c r="I1008" s="14">
        <v>76</v>
      </c>
      <c r="J1008" s="14">
        <v>24</v>
      </c>
    </row>
    <row r="1009" spans="1:10" ht="11" x14ac:dyDescent="0.15">
      <c r="A1009" s="21">
        <v>591116</v>
      </c>
      <c r="B1009" s="22" t="s">
        <v>1039</v>
      </c>
      <c r="C1009" s="11" t="e">
        <f>VLOOKUP(B1009,#REF!,2,0)</f>
        <v>#REF!</v>
      </c>
      <c r="D1009" s="13"/>
      <c r="E1009" s="12">
        <v>15000</v>
      </c>
      <c r="F1009" s="12">
        <v>16700</v>
      </c>
      <c r="G1009" s="14">
        <v>85</v>
      </c>
      <c r="H1009" s="14">
        <v>15</v>
      </c>
      <c r="I1009" s="14">
        <v>92</v>
      </c>
      <c r="J1009" s="14">
        <v>9</v>
      </c>
    </row>
    <row r="1010" spans="1:10" ht="11" x14ac:dyDescent="0.15">
      <c r="A1010" s="21">
        <v>591117</v>
      </c>
      <c r="B1010" s="22" t="s">
        <v>1040</v>
      </c>
      <c r="C1010" s="11" t="e">
        <f>VLOOKUP(B1010,#REF!,2,0)</f>
        <v>#REF!</v>
      </c>
      <c r="D1010" s="13"/>
      <c r="E1010" s="12">
        <v>15700</v>
      </c>
      <c r="F1010" s="12">
        <v>13400</v>
      </c>
      <c r="G1010" s="14">
        <v>32</v>
      </c>
      <c r="H1010" s="14">
        <v>68</v>
      </c>
      <c r="I1010" s="14">
        <v>77</v>
      </c>
      <c r="J1010" s="14">
        <v>23</v>
      </c>
    </row>
    <row r="1011" spans="1:10" ht="11" x14ac:dyDescent="0.15">
      <c r="A1011" s="21">
        <v>591211</v>
      </c>
      <c r="B1011" s="22" t="s">
        <v>1041</v>
      </c>
      <c r="C1011" s="11" t="e">
        <f>VLOOKUP(B1011,#REF!,2,0)</f>
        <v>#REF!</v>
      </c>
      <c r="D1011" s="13"/>
      <c r="E1011" s="12">
        <v>22600</v>
      </c>
      <c r="F1011" s="12">
        <v>22500</v>
      </c>
      <c r="G1011" s="14">
        <v>68</v>
      </c>
      <c r="H1011" s="14">
        <v>32</v>
      </c>
      <c r="I1011" s="14">
        <v>88</v>
      </c>
      <c r="J1011" s="14">
        <v>12</v>
      </c>
    </row>
    <row r="1012" spans="1:10" ht="11" x14ac:dyDescent="0.15">
      <c r="A1012" s="21">
        <v>591212</v>
      </c>
      <c r="B1012" s="22" t="s">
        <v>1042</v>
      </c>
      <c r="C1012" s="11" t="e">
        <f>VLOOKUP(B1012,#REF!,2,0)</f>
        <v>#REF!</v>
      </c>
      <c r="D1012" s="13"/>
      <c r="E1012" s="12">
        <v>5800</v>
      </c>
      <c r="F1012" s="12">
        <v>5000</v>
      </c>
      <c r="G1012" s="14">
        <v>52</v>
      </c>
      <c r="H1012" s="14">
        <v>48</v>
      </c>
      <c r="I1012" s="14">
        <v>86</v>
      </c>
      <c r="J1012" s="14">
        <v>14</v>
      </c>
    </row>
    <row r="1013" spans="1:10" ht="11" x14ac:dyDescent="0.15">
      <c r="A1013" s="21">
        <v>599111</v>
      </c>
      <c r="B1013" s="22" t="s">
        <v>1043</v>
      </c>
      <c r="C1013" s="11" t="e">
        <f>VLOOKUP(B1013,#REF!,2,0)</f>
        <v>#REF!</v>
      </c>
      <c r="D1013" s="13"/>
      <c r="E1013" s="12">
        <v>5300</v>
      </c>
      <c r="F1013" s="12">
        <v>6500</v>
      </c>
      <c r="G1013" s="14">
        <v>16</v>
      </c>
      <c r="H1013" s="14">
        <v>84</v>
      </c>
      <c r="I1013" s="14">
        <v>66</v>
      </c>
      <c r="J1013" s="14">
        <v>34</v>
      </c>
    </row>
    <row r="1014" spans="1:10" ht="11" x14ac:dyDescent="0.15">
      <c r="A1014" s="21">
        <v>599112</v>
      </c>
      <c r="B1014" s="22" t="s">
        <v>1044</v>
      </c>
      <c r="C1014" s="11" t="e">
        <f>VLOOKUP(B1014,#REF!,2,0)</f>
        <v>#REF!</v>
      </c>
      <c r="D1014" s="13"/>
      <c r="E1014" s="12">
        <v>5000</v>
      </c>
      <c r="F1014" s="12">
        <v>6300</v>
      </c>
      <c r="G1014" s="14">
        <v>20</v>
      </c>
      <c r="H1014" s="14">
        <v>80</v>
      </c>
      <c r="I1014" s="14">
        <v>57</v>
      </c>
      <c r="J1014" s="14">
        <v>43</v>
      </c>
    </row>
    <row r="1015" spans="1:10" ht="11" x14ac:dyDescent="0.15">
      <c r="A1015" s="21">
        <v>599211</v>
      </c>
      <c r="B1015" s="22" t="s">
        <v>1045</v>
      </c>
      <c r="C1015" s="11" t="e">
        <f>VLOOKUP(B1015,#REF!,2,0)</f>
        <v>#REF!</v>
      </c>
      <c r="D1015" s="13"/>
      <c r="E1015" s="12">
        <v>1300</v>
      </c>
      <c r="F1015" s="12">
        <v>1100</v>
      </c>
      <c r="G1015" s="14">
        <v>30</v>
      </c>
      <c r="H1015" s="14">
        <v>71</v>
      </c>
      <c r="I1015" s="14">
        <v>81</v>
      </c>
      <c r="J1015" s="14">
        <v>19</v>
      </c>
    </row>
    <row r="1016" spans="1:10" ht="11" x14ac:dyDescent="0.15">
      <c r="A1016" s="21">
        <v>599212</v>
      </c>
      <c r="B1016" s="22" t="s">
        <v>1046</v>
      </c>
      <c r="C1016" s="11" t="e">
        <f>VLOOKUP(B1016,#REF!,2,0)</f>
        <v>#REF!</v>
      </c>
      <c r="D1016" s="13"/>
      <c r="E1016" s="12">
        <v>600</v>
      </c>
      <c r="F1016" s="12">
        <v>600</v>
      </c>
      <c r="G1016" s="14">
        <v>68</v>
      </c>
      <c r="H1016" s="14">
        <v>32</v>
      </c>
      <c r="I1016" s="14">
        <v>80</v>
      </c>
      <c r="J1016" s="14">
        <v>20</v>
      </c>
    </row>
    <row r="1017" spans="1:10" ht="11" x14ac:dyDescent="0.15">
      <c r="A1017" s="21">
        <v>599213</v>
      </c>
      <c r="B1017" s="22" t="s">
        <v>1047</v>
      </c>
      <c r="C1017" s="11" t="e">
        <f>VLOOKUP(B1017,#REF!,2,0)</f>
        <v>#REF!</v>
      </c>
      <c r="D1017" s="13"/>
      <c r="E1017" s="12">
        <v>1300</v>
      </c>
      <c r="F1017" s="12">
        <v>1200</v>
      </c>
      <c r="G1017" s="14">
        <v>37</v>
      </c>
      <c r="H1017" s="14">
        <v>64</v>
      </c>
      <c r="I1017" s="14">
        <v>70</v>
      </c>
      <c r="J1017" s="14">
        <v>30</v>
      </c>
    </row>
    <row r="1018" spans="1:10" ht="11" x14ac:dyDescent="0.15">
      <c r="A1018" s="21">
        <v>599214</v>
      </c>
      <c r="B1018" s="22" t="s">
        <v>1048</v>
      </c>
      <c r="C1018" s="11" t="e">
        <f>VLOOKUP(B1018,#REF!,2,0)</f>
        <v>#REF!</v>
      </c>
      <c r="D1018" s="13"/>
      <c r="E1018" s="12">
        <v>7300</v>
      </c>
      <c r="F1018" s="12">
        <v>8100</v>
      </c>
      <c r="G1018" s="14">
        <v>19</v>
      </c>
      <c r="H1018" s="14">
        <v>81</v>
      </c>
      <c r="I1018" s="14">
        <v>60</v>
      </c>
      <c r="J1018" s="14">
        <v>40</v>
      </c>
    </row>
    <row r="1019" spans="1:10" ht="11" x14ac:dyDescent="0.15">
      <c r="A1019" s="21">
        <v>599215</v>
      </c>
      <c r="B1019" s="22" t="s">
        <v>1049</v>
      </c>
      <c r="C1019" s="11" t="e">
        <f>VLOOKUP(B1019,#REF!,2,0)</f>
        <v>#REF!</v>
      </c>
      <c r="D1019" s="13"/>
      <c r="E1019" s="12">
        <v>1100</v>
      </c>
      <c r="F1019" s="12">
        <v>1100</v>
      </c>
      <c r="G1019" s="14">
        <v>22</v>
      </c>
      <c r="H1019" s="14">
        <v>78</v>
      </c>
      <c r="I1019" s="14">
        <v>71</v>
      </c>
      <c r="J1019" s="14">
        <v>30</v>
      </c>
    </row>
    <row r="1020" spans="1:10" ht="11" x14ac:dyDescent="0.15">
      <c r="A1020" s="21">
        <v>599511</v>
      </c>
      <c r="B1020" s="22" t="s">
        <v>1050</v>
      </c>
      <c r="C1020" s="11" t="e">
        <f>VLOOKUP(B1020,#REF!,2,0)</f>
        <v>#REF!</v>
      </c>
      <c r="D1020" s="13"/>
      <c r="E1020" s="12">
        <v>4000</v>
      </c>
      <c r="F1020" s="12">
        <v>2300</v>
      </c>
      <c r="G1020" s="14">
        <v>56</v>
      </c>
      <c r="H1020" s="14">
        <v>44</v>
      </c>
      <c r="I1020" s="14">
        <v>81</v>
      </c>
      <c r="J1020" s="14">
        <v>19</v>
      </c>
    </row>
    <row r="1021" spans="1:10" ht="11" x14ac:dyDescent="0.15">
      <c r="A1021" s="21">
        <v>599512</v>
      </c>
      <c r="B1021" s="22" t="s">
        <v>1051</v>
      </c>
      <c r="C1021" s="11" t="e">
        <f>VLOOKUP(B1021,#REF!,2,0)</f>
        <v>#REF!</v>
      </c>
      <c r="D1021" s="13"/>
      <c r="E1021" s="12">
        <v>2500</v>
      </c>
      <c r="F1021" s="12">
        <v>2500</v>
      </c>
      <c r="G1021" s="14">
        <v>39</v>
      </c>
      <c r="H1021" s="14">
        <v>61</v>
      </c>
      <c r="I1021" s="14">
        <v>79</v>
      </c>
      <c r="J1021" s="14">
        <v>21</v>
      </c>
    </row>
    <row r="1022" spans="1:10" ht="11" x14ac:dyDescent="0.15">
      <c r="A1022" s="21">
        <v>599513</v>
      </c>
      <c r="B1022" s="22" t="s">
        <v>1052</v>
      </c>
      <c r="C1022" s="11" t="e">
        <f>VLOOKUP(B1022,#REF!,2,0)</f>
        <v>#REF!</v>
      </c>
      <c r="D1022" s="13"/>
      <c r="E1022" s="12">
        <v>500</v>
      </c>
      <c r="F1022" s="12">
        <v>1200</v>
      </c>
      <c r="G1022" s="14">
        <v>38</v>
      </c>
      <c r="H1022" s="14">
        <v>63</v>
      </c>
      <c r="I1022" s="14">
        <v>76</v>
      </c>
      <c r="J1022" s="14">
        <v>24</v>
      </c>
    </row>
    <row r="1023" spans="1:10" ht="11" x14ac:dyDescent="0.15">
      <c r="A1023" s="21">
        <v>599514</v>
      </c>
      <c r="B1023" s="22" t="s">
        <v>1053</v>
      </c>
      <c r="C1023" s="11" t="e">
        <f>VLOOKUP(B1023,#REF!,2,0)</f>
        <v>#REF!</v>
      </c>
      <c r="D1023" s="13"/>
      <c r="E1023" s="12">
        <v>400</v>
      </c>
      <c r="F1023" s="12">
        <v>1100</v>
      </c>
      <c r="G1023" s="14">
        <v>66</v>
      </c>
      <c r="H1023" s="14">
        <v>34</v>
      </c>
      <c r="I1023" s="14">
        <v>78</v>
      </c>
      <c r="J1023" s="14">
        <v>23</v>
      </c>
    </row>
    <row r="1024" spans="1:10" ht="11" x14ac:dyDescent="0.15">
      <c r="A1024" s="21">
        <v>599515</v>
      </c>
      <c r="B1024" s="22" t="s">
        <v>1054</v>
      </c>
      <c r="C1024" s="11" t="e">
        <f>VLOOKUP(B1024,#REF!,2,0)</f>
        <v>#REF!</v>
      </c>
      <c r="D1024" s="13"/>
      <c r="E1024" s="12">
        <v>10000</v>
      </c>
      <c r="F1024" s="12">
        <v>8100</v>
      </c>
      <c r="G1024" s="14">
        <v>23</v>
      </c>
      <c r="H1024" s="14">
        <v>77</v>
      </c>
      <c r="I1024" s="14">
        <v>69</v>
      </c>
      <c r="J1024" s="14">
        <v>31</v>
      </c>
    </row>
    <row r="1025" spans="1:10" ht="11" x14ac:dyDescent="0.15">
      <c r="A1025" s="21">
        <v>599516</v>
      </c>
      <c r="B1025" s="22" t="s">
        <v>1055</v>
      </c>
      <c r="C1025" s="11" t="e">
        <f>VLOOKUP(B1025,#REF!,2,0)</f>
        <v>#REF!</v>
      </c>
      <c r="D1025" s="13"/>
      <c r="E1025" s="12">
        <v>5000</v>
      </c>
      <c r="F1025" s="12">
        <v>3700</v>
      </c>
      <c r="G1025" s="14">
        <v>48</v>
      </c>
      <c r="H1025" s="14">
        <v>52</v>
      </c>
      <c r="I1025" s="14">
        <v>83</v>
      </c>
      <c r="J1025" s="14">
        <v>17</v>
      </c>
    </row>
    <row r="1026" spans="1:10" ht="11" x14ac:dyDescent="0.15">
      <c r="A1026" s="21">
        <v>599517</v>
      </c>
      <c r="B1026" s="22" t="s">
        <v>1056</v>
      </c>
      <c r="C1026" s="11" t="e">
        <f>VLOOKUP(B1026,#REF!,2,0)</f>
        <v>#REF!</v>
      </c>
      <c r="D1026" s="13"/>
      <c r="E1026" s="12">
        <v>200</v>
      </c>
      <c r="F1026" s="12">
        <v>150</v>
      </c>
      <c r="G1026" s="14">
        <v>88</v>
      </c>
      <c r="H1026" s="14">
        <v>14</v>
      </c>
      <c r="I1026" s="14">
        <v>93</v>
      </c>
      <c r="J1026" s="14">
        <v>7</v>
      </c>
    </row>
    <row r="1027" spans="1:10" ht="11" x14ac:dyDescent="0.15">
      <c r="A1027" s="21">
        <v>599518</v>
      </c>
      <c r="B1027" s="22" t="s">
        <v>1057</v>
      </c>
      <c r="C1027" s="11" t="e">
        <f>VLOOKUP(B1027,#REF!,2,0)</f>
        <v>#REF!</v>
      </c>
      <c r="D1027" s="13"/>
      <c r="E1027" s="12">
        <v>800</v>
      </c>
      <c r="F1027" s="12">
        <v>990</v>
      </c>
      <c r="G1027" s="14">
        <v>78</v>
      </c>
      <c r="H1027" s="14">
        <v>22</v>
      </c>
      <c r="I1027" s="14">
        <v>92</v>
      </c>
      <c r="J1027" s="14">
        <v>9</v>
      </c>
    </row>
    <row r="1028" spans="1:10" ht="11" x14ac:dyDescent="0.15">
      <c r="A1028" s="21">
        <v>599521</v>
      </c>
      <c r="B1028" s="22" t="s">
        <v>1058</v>
      </c>
      <c r="C1028" s="11" t="e">
        <f>VLOOKUP(B1028,#REF!,2,0)</f>
        <v>#REF!</v>
      </c>
      <c r="D1028" s="13"/>
      <c r="E1028" s="12">
        <v>300</v>
      </c>
      <c r="F1028" s="12">
        <v>190</v>
      </c>
      <c r="G1028" s="14">
        <v>75</v>
      </c>
      <c r="H1028" s="14">
        <v>28</v>
      </c>
      <c r="I1028" s="14">
        <v>85</v>
      </c>
      <c r="J1028" s="14">
        <v>15</v>
      </c>
    </row>
    <row r="1029" spans="1:10" ht="11" x14ac:dyDescent="0.15">
      <c r="A1029" s="21">
        <v>599599</v>
      </c>
      <c r="B1029" s="22" t="s">
        <v>1059</v>
      </c>
      <c r="C1029" s="11" t="e">
        <f>VLOOKUP(B1029,#REF!,2,0)</f>
        <v>#REF!</v>
      </c>
      <c r="D1029" s="13"/>
      <c r="E1029" s="12">
        <v>10200</v>
      </c>
      <c r="F1029" s="12">
        <v>10800</v>
      </c>
      <c r="G1029" s="14">
        <v>63</v>
      </c>
      <c r="H1029" s="14">
        <v>37</v>
      </c>
      <c r="I1029" s="14">
        <v>86</v>
      </c>
      <c r="J1029" s="14">
        <v>14</v>
      </c>
    </row>
    <row r="1030" spans="1:10" ht="11" x14ac:dyDescent="0.15">
      <c r="A1030" s="21">
        <v>599611</v>
      </c>
      <c r="B1030" s="22" t="s">
        <v>1060</v>
      </c>
      <c r="C1030" s="11" t="e">
        <f>VLOOKUP(B1030,#REF!,2,0)</f>
        <v>#REF!</v>
      </c>
      <c r="D1030" s="13"/>
      <c r="E1030" s="12">
        <v>400</v>
      </c>
      <c r="F1030" s="12">
        <v>420</v>
      </c>
      <c r="G1030" s="14">
        <v>64</v>
      </c>
      <c r="H1030" s="14">
        <v>36</v>
      </c>
      <c r="I1030" s="14">
        <v>74</v>
      </c>
      <c r="J1030" s="14">
        <v>26</v>
      </c>
    </row>
    <row r="1031" spans="1:10" ht="11" x14ac:dyDescent="0.15">
      <c r="A1031" s="21">
        <v>599612</v>
      </c>
      <c r="B1031" s="22" t="s">
        <v>1061</v>
      </c>
      <c r="C1031" s="11" t="e">
        <f>VLOOKUP(B1031,#REF!,2,0)</f>
        <v>#REF!</v>
      </c>
      <c r="D1031" s="13"/>
      <c r="E1031" s="12">
        <v>3000</v>
      </c>
      <c r="F1031" s="12">
        <v>3300</v>
      </c>
      <c r="G1031" s="14">
        <v>71</v>
      </c>
      <c r="H1031" s="14">
        <v>29</v>
      </c>
      <c r="I1031" s="14">
        <v>89</v>
      </c>
      <c r="J1031" s="14">
        <v>11</v>
      </c>
    </row>
    <row r="1032" spans="1:10" ht="11" x14ac:dyDescent="0.15">
      <c r="A1032" s="21">
        <v>599613</v>
      </c>
      <c r="B1032" s="22" t="s">
        <v>1062</v>
      </c>
      <c r="C1032" s="11" t="e">
        <f>VLOOKUP(B1032,#REF!,2,0)</f>
        <v>#REF!</v>
      </c>
      <c r="D1032" s="13"/>
      <c r="E1032" s="12">
        <v>600</v>
      </c>
      <c r="F1032" s="12">
        <v>620</v>
      </c>
      <c r="G1032" s="14">
        <v>67</v>
      </c>
      <c r="H1032" s="14">
        <v>33</v>
      </c>
      <c r="I1032" s="14">
        <v>87</v>
      </c>
      <c r="J1032" s="14">
        <v>13</v>
      </c>
    </row>
    <row r="1033" spans="1:10" ht="11" x14ac:dyDescent="0.15">
      <c r="A1033" s="21">
        <v>599912</v>
      </c>
      <c r="B1033" s="22" t="s">
        <v>1063</v>
      </c>
      <c r="C1033" s="11" t="e">
        <f>VLOOKUP(B1033,#REF!,2,0)</f>
        <v>#REF!</v>
      </c>
      <c r="D1033" s="13"/>
      <c r="E1033" s="12">
        <v>1100</v>
      </c>
      <c r="F1033" s="12">
        <v>1200</v>
      </c>
      <c r="G1033" s="14">
        <v>37</v>
      </c>
      <c r="H1033" s="14">
        <v>63</v>
      </c>
      <c r="I1033" s="14">
        <v>75</v>
      </c>
      <c r="J1033" s="14">
        <v>25</v>
      </c>
    </row>
    <row r="1034" spans="1:10" ht="11" x14ac:dyDescent="0.15">
      <c r="A1034" s="21">
        <v>599913</v>
      </c>
      <c r="B1034" s="22" t="s">
        <v>1064</v>
      </c>
      <c r="C1034" s="11" t="e">
        <f>VLOOKUP(B1034,#REF!,2,0)</f>
        <v>#REF!</v>
      </c>
      <c r="D1034" s="13"/>
      <c r="E1034" s="12">
        <v>400</v>
      </c>
      <c r="F1034" s="12">
        <v>300</v>
      </c>
      <c r="G1034" s="14">
        <v>25</v>
      </c>
      <c r="H1034" s="14">
        <v>77</v>
      </c>
      <c r="I1034" s="14">
        <v>23</v>
      </c>
      <c r="J1034" s="14">
        <v>78</v>
      </c>
    </row>
    <row r="1035" spans="1:10" ht="11" x14ac:dyDescent="0.15">
      <c r="A1035" s="21">
        <v>599914</v>
      </c>
      <c r="B1035" s="22" t="s">
        <v>1065</v>
      </c>
      <c r="C1035" s="11" t="e">
        <f>VLOOKUP(B1035,#REF!,2,0)</f>
        <v>#REF!</v>
      </c>
      <c r="D1035" s="13"/>
      <c r="E1035" s="12">
        <v>3400</v>
      </c>
      <c r="F1035" s="12">
        <v>3800</v>
      </c>
      <c r="G1035" s="14">
        <v>46</v>
      </c>
      <c r="H1035" s="14">
        <v>54</v>
      </c>
      <c r="I1035" s="14">
        <v>82</v>
      </c>
      <c r="J1035" s="14">
        <v>18</v>
      </c>
    </row>
    <row r="1036" spans="1:10" ht="11" x14ac:dyDescent="0.15">
      <c r="A1036" s="21">
        <v>599915</v>
      </c>
      <c r="B1036" s="22" t="s">
        <v>1066</v>
      </c>
      <c r="C1036" s="11" t="e">
        <f>VLOOKUP(B1036,#REF!,2,0)</f>
        <v>#REF!</v>
      </c>
      <c r="D1036" s="13"/>
      <c r="E1036" s="12">
        <v>1100</v>
      </c>
      <c r="F1036" s="12">
        <v>1300</v>
      </c>
      <c r="G1036" s="14">
        <v>7</v>
      </c>
      <c r="H1036" s="14">
        <v>93</v>
      </c>
      <c r="I1036" s="14">
        <v>56</v>
      </c>
      <c r="J1036" s="14">
        <v>44</v>
      </c>
    </row>
    <row r="1037" spans="1:10" ht="11" x14ac:dyDescent="0.15">
      <c r="A1037" s="21">
        <v>599916</v>
      </c>
      <c r="B1037" s="22" t="s">
        <v>1067</v>
      </c>
      <c r="C1037" s="11" t="e">
        <f>VLOOKUP(B1037,#REF!,2,0)</f>
        <v>#REF!</v>
      </c>
      <c r="D1037" s="13"/>
      <c r="E1037" s="12">
        <v>2400</v>
      </c>
      <c r="F1037" s="12">
        <v>2900</v>
      </c>
      <c r="G1037" s="14">
        <v>61</v>
      </c>
      <c r="H1037" s="14">
        <v>39</v>
      </c>
      <c r="I1037" s="14">
        <v>84</v>
      </c>
      <c r="J1037" s="14">
        <v>16</v>
      </c>
    </row>
    <row r="1038" spans="1:10" ht="11" x14ac:dyDescent="0.15">
      <c r="A1038" s="21">
        <v>599999</v>
      </c>
      <c r="B1038" s="22" t="s">
        <v>1068</v>
      </c>
      <c r="C1038" s="11" t="e">
        <f>VLOOKUP(B1038,#REF!,2,0)</f>
        <v>#REF!</v>
      </c>
      <c r="D1038" s="13"/>
      <c r="E1038" s="12">
        <v>9500</v>
      </c>
      <c r="F1038" s="12">
        <v>10900</v>
      </c>
      <c r="G1038" s="14">
        <v>29</v>
      </c>
      <c r="H1038" s="14">
        <v>71</v>
      </c>
      <c r="I1038" s="14">
        <v>49</v>
      </c>
      <c r="J1038" s="14">
        <v>51</v>
      </c>
    </row>
    <row r="1039" spans="1:10" ht="11" x14ac:dyDescent="0.15">
      <c r="A1039" s="21">
        <v>611111</v>
      </c>
      <c r="B1039" s="22" t="s">
        <v>1069</v>
      </c>
      <c r="C1039" s="11" t="e">
        <f>VLOOKUP(B1039,#REF!,2,0)</f>
        <v>#REF!</v>
      </c>
      <c r="D1039" s="13"/>
      <c r="E1039" s="12">
        <v>700</v>
      </c>
      <c r="F1039" s="12">
        <v>630</v>
      </c>
      <c r="G1039" s="14">
        <v>89</v>
      </c>
      <c r="H1039" s="14">
        <v>11</v>
      </c>
      <c r="I1039" s="14">
        <v>83</v>
      </c>
      <c r="J1039" s="14">
        <v>17</v>
      </c>
    </row>
    <row r="1040" spans="1:10" ht="11" x14ac:dyDescent="0.15">
      <c r="A1040" s="21">
        <v>611112</v>
      </c>
      <c r="B1040" s="22" t="s">
        <v>1070</v>
      </c>
      <c r="C1040" s="11" t="e">
        <f>VLOOKUP(B1040,#REF!,2,0)</f>
        <v>#REF!</v>
      </c>
      <c r="D1040" s="13"/>
      <c r="E1040" s="12">
        <v>2000</v>
      </c>
      <c r="F1040" s="12">
        <v>2000</v>
      </c>
      <c r="G1040" s="14">
        <v>90</v>
      </c>
      <c r="H1040" s="14">
        <v>9</v>
      </c>
      <c r="I1040" s="14">
        <v>90</v>
      </c>
      <c r="J1040" s="14">
        <v>10</v>
      </c>
    </row>
    <row r="1041" spans="1:10" ht="11" x14ac:dyDescent="0.15">
      <c r="A1041" s="21">
        <v>611311</v>
      </c>
      <c r="B1041" s="22" t="s">
        <v>1071</v>
      </c>
      <c r="C1041" s="11" t="e">
        <f>VLOOKUP(B1041,#REF!,2,0)</f>
        <v>#REF!</v>
      </c>
      <c r="D1041" s="13"/>
      <c r="E1041" s="12">
        <v>8500</v>
      </c>
      <c r="F1041" s="12">
        <v>9800</v>
      </c>
      <c r="G1041" s="14">
        <v>81</v>
      </c>
      <c r="H1041" s="14">
        <v>19</v>
      </c>
      <c r="I1041" s="14">
        <v>92</v>
      </c>
      <c r="J1041" s="14">
        <v>8</v>
      </c>
    </row>
    <row r="1042" spans="1:10" ht="11" x14ac:dyDescent="0.15">
      <c r="A1042" s="21">
        <v>611312</v>
      </c>
      <c r="B1042" s="22" t="s">
        <v>1072</v>
      </c>
      <c r="C1042" s="11" t="e">
        <f>VLOOKUP(B1042,#REF!,2,0)</f>
        <v>#REF!</v>
      </c>
      <c r="D1042" s="13"/>
      <c r="E1042" s="12">
        <v>11000</v>
      </c>
      <c r="F1042" s="12">
        <v>18200</v>
      </c>
      <c r="G1042" s="14">
        <v>56</v>
      </c>
      <c r="H1042" s="14">
        <v>44</v>
      </c>
      <c r="I1042" s="14">
        <v>85</v>
      </c>
      <c r="J1042" s="14">
        <v>15</v>
      </c>
    </row>
    <row r="1043" spans="1:10" ht="11" x14ac:dyDescent="0.15">
      <c r="A1043" s="21">
        <v>611313</v>
      </c>
      <c r="B1043" s="22" t="s">
        <v>1073</v>
      </c>
      <c r="C1043" s="11" t="e">
        <f>VLOOKUP(B1043,#REF!,2,0)</f>
        <v>#REF!</v>
      </c>
      <c r="D1043" s="13"/>
      <c r="E1043" s="12">
        <v>2300</v>
      </c>
      <c r="F1043" s="12">
        <v>3800</v>
      </c>
      <c r="G1043" s="14">
        <v>89</v>
      </c>
      <c r="H1043" s="14">
        <v>11</v>
      </c>
      <c r="I1043" s="14">
        <v>93</v>
      </c>
      <c r="J1043" s="14">
        <v>7</v>
      </c>
    </row>
    <row r="1044" spans="1:10" ht="11" x14ac:dyDescent="0.15">
      <c r="A1044" s="21">
        <v>611314</v>
      </c>
      <c r="B1044" s="22" t="s">
        <v>1074</v>
      </c>
      <c r="C1044" s="11" t="e">
        <f>VLOOKUP(B1044,#REF!,2,0)</f>
        <v>#REF!</v>
      </c>
      <c r="D1044" s="13"/>
      <c r="E1044" s="12">
        <v>30100</v>
      </c>
      <c r="F1044" s="12">
        <v>28500</v>
      </c>
      <c r="G1044" s="14">
        <v>62</v>
      </c>
      <c r="H1044" s="14">
        <v>38</v>
      </c>
      <c r="I1044" s="14">
        <v>82</v>
      </c>
      <c r="J1044" s="14">
        <v>18</v>
      </c>
    </row>
    <row r="1045" spans="1:10" ht="11" x14ac:dyDescent="0.15">
      <c r="A1045" s="21">
        <v>611399</v>
      </c>
      <c r="B1045" s="22" t="s">
        <v>1075</v>
      </c>
      <c r="C1045" s="11" t="e">
        <f>VLOOKUP(B1045,#REF!,2,0)</f>
        <v>#REF!</v>
      </c>
      <c r="D1045" s="13"/>
      <c r="E1045" s="12">
        <v>46100</v>
      </c>
      <c r="F1045" s="12">
        <v>18200</v>
      </c>
      <c r="G1045" s="14">
        <v>64</v>
      </c>
      <c r="H1045" s="14">
        <v>36</v>
      </c>
      <c r="I1045" s="14">
        <v>85</v>
      </c>
      <c r="J1045" s="14">
        <v>15</v>
      </c>
    </row>
    <row r="1046" spans="1:10" ht="11" x14ac:dyDescent="0.15">
      <c r="A1046" s="21">
        <v>612111</v>
      </c>
      <c r="B1046" s="22" t="s">
        <v>1076</v>
      </c>
      <c r="C1046" s="11" t="e">
        <f>VLOOKUP(B1046,#REF!,2,0)</f>
        <v>#REF!</v>
      </c>
      <c r="D1046" s="13"/>
      <c r="E1046" s="12">
        <v>700</v>
      </c>
      <c r="F1046" s="12">
        <v>660</v>
      </c>
      <c r="G1046" s="14">
        <v>84</v>
      </c>
      <c r="H1046" s="14">
        <v>17</v>
      </c>
      <c r="I1046" s="14">
        <v>74</v>
      </c>
      <c r="J1046" s="14">
        <v>26</v>
      </c>
    </row>
    <row r="1047" spans="1:10" ht="11" x14ac:dyDescent="0.15">
      <c r="A1047" s="21">
        <v>612112</v>
      </c>
      <c r="B1047" s="22" t="s">
        <v>1077</v>
      </c>
      <c r="C1047" s="11" t="e">
        <f>VLOOKUP(B1047,#REF!,2,0)</f>
        <v>#REF!</v>
      </c>
      <c r="D1047" s="13"/>
      <c r="E1047" s="12">
        <v>26700</v>
      </c>
      <c r="F1047" s="12">
        <v>34500</v>
      </c>
      <c r="G1047" s="14">
        <v>33</v>
      </c>
      <c r="H1047" s="14">
        <v>67</v>
      </c>
      <c r="I1047" s="14">
        <v>75</v>
      </c>
      <c r="J1047" s="14">
        <v>25</v>
      </c>
    </row>
    <row r="1048" spans="1:10" ht="11" x14ac:dyDescent="0.15">
      <c r="A1048" s="21">
        <v>612113</v>
      </c>
      <c r="B1048" s="22" t="s">
        <v>1078</v>
      </c>
      <c r="C1048" s="11" t="e">
        <f>VLOOKUP(B1048,#REF!,2,0)</f>
        <v>#REF!</v>
      </c>
      <c r="D1048" s="13"/>
      <c r="E1048" s="12">
        <v>4300</v>
      </c>
      <c r="F1048" s="12">
        <v>6100</v>
      </c>
      <c r="G1048" s="14">
        <v>64</v>
      </c>
      <c r="H1048" s="14">
        <v>36</v>
      </c>
      <c r="I1048" s="14">
        <v>82</v>
      </c>
      <c r="J1048" s="14">
        <v>18</v>
      </c>
    </row>
    <row r="1049" spans="1:10" ht="11" x14ac:dyDescent="0.15">
      <c r="A1049" s="21">
        <v>612114</v>
      </c>
      <c r="B1049" s="22" t="s">
        <v>1079</v>
      </c>
      <c r="C1049" s="11" t="e">
        <f>VLOOKUP(B1049,#REF!,2,0)</f>
        <v>#REF!</v>
      </c>
      <c r="D1049" s="13"/>
      <c r="E1049" s="12">
        <v>17000</v>
      </c>
      <c r="F1049" s="12">
        <v>22100</v>
      </c>
      <c r="G1049" s="14">
        <v>65</v>
      </c>
      <c r="H1049" s="14">
        <v>35</v>
      </c>
      <c r="I1049" s="14">
        <v>86</v>
      </c>
      <c r="J1049" s="14">
        <v>14</v>
      </c>
    </row>
    <row r="1050" spans="1:10" ht="11" x14ac:dyDescent="0.15">
      <c r="A1050" s="21">
        <v>612115</v>
      </c>
      <c r="B1050" s="22" t="s">
        <v>1080</v>
      </c>
      <c r="C1050" s="11" t="e">
        <f>VLOOKUP(B1050,#REF!,2,0)</f>
        <v>#REF!</v>
      </c>
      <c r="D1050" s="13"/>
      <c r="E1050" s="12">
        <v>15300</v>
      </c>
      <c r="F1050" s="12">
        <v>14800</v>
      </c>
      <c r="G1050" s="14">
        <v>59</v>
      </c>
      <c r="H1050" s="14">
        <v>41</v>
      </c>
      <c r="I1050" s="14">
        <v>80</v>
      </c>
      <c r="J1050" s="14">
        <v>21</v>
      </c>
    </row>
    <row r="1051" spans="1:10" ht="11" x14ac:dyDescent="0.15">
      <c r="A1051" s="21">
        <v>621311</v>
      </c>
      <c r="B1051" s="22" t="s">
        <v>1081</v>
      </c>
      <c r="C1051" s="11" t="e">
        <f>VLOOKUP(B1051,#REF!,2,0)</f>
        <v>#REF!</v>
      </c>
      <c r="D1051" s="13"/>
      <c r="E1051" s="12">
        <v>13500</v>
      </c>
      <c r="F1051" s="12">
        <v>17000</v>
      </c>
      <c r="G1051" s="14">
        <v>84</v>
      </c>
      <c r="H1051" s="14">
        <v>16</v>
      </c>
      <c r="I1051" s="14">
        <v>90</v>
      </c>
      <c r="J1051" s="14">
        <v>10</v>
      </c>
    </row>
    <row r="1052" spans="1:10" ht="11" x14ac:dyDescent="0.15">
      <c r="A1052" s="21">
        <v>621312</v>
      </c>
      <c r="B1052" s="22" t="s">
        <v>1082</v>
      </c>
      <c r="C1052" s="11" t="e">
        <f>VLOOKUP(B1052,#REF!,2,0)</f>
        <v>#REF!</v>
      </c>
      <c r="D1052" s="13"/>
      <c r="E1052" s="12">
        <v>15700</v>
      </c>
      <c r="F1052" s="12">
        <v>16200</v>
      </c>
      <c r="G1052" s="14">
        <v>85</v>
      </c>
      <c r="H1052" s="14">
        <v>15</v>
      </c>
      <c r="I1052" s="14">
        <v>85</v>
      </c>
      <c r="J1052" s="14">
        <v>15</v>
      </c>
    </row>
    <row r="1053" spans="1:10" ht="11" x14ac:dyDescent="0.15">
      <c r="A1053" s="21">
        <v>621711</v>
      </c>
      <c r="B1053" s="22" t="s">
        <v>1083</v>
      </c>
      <c r="C1053" s="11" t="e">
        <f>VLOOKUP(B1053,#REF!,2,0)</f>
        <v>#REF!</v>
      </c>
      <c r="D1053" s="13"/>
      <c r="E1053" s="12">
        <v>2100</v>
      </c>
      <c r="F1053" s="12">
        <v>1400</v>
      </c>
      <c r="G1053" s="14">
        <v>77</v>
      </c>
      <c r="H1053" s="14">
        <v>24</v>
      </c>
      <c r="I1053" s="14">
        <v>65</v>
      </c>
      <c r="J1053" s="14">
        <v>35</v>
      </c>
    </row>
    <row r="1054" spans="1:10" ht="11" x14ac:dyDescent="0.15">
      <c r="A1054" s="21">
        <v>621712</v>
      </c>
      <c r="B1054" s="22" t="s">
        <v>1084</v>
      </c>
      <c r="C1054" s="11" t="e">
        <f>VLOOKUP(B1054,#REF!,2,0)</f>
        <v>#REF!</v>
      </c>
      <c r="D1054" s="13"/>
      <c r="E1054" s="12">
        <v>3600</v>
      </c>
      <c r="F1054" s="12">
        <v>4500</v>
      </c>
      <c r="G1054" s="14">
        <v>37</v>
      </c>
      <c r="H1054" s="14">
        <v>64</v>
      </c>
      <c r="I1054" s="14">
        <v>42</v>
      </c>
      <c r="J1054" s="14">
        <v>58</v>
      </c>
    </row>
    <row r="1055" spans="1:10" ht="11" x14ac:dyDescent="0.15">
      <c r="A1055" s="21">
        <v>621713</v>
      </c>
      <c r="B1055" s="22" t="s">
        <v>1085</v>
      </c>
      <c r="C1055" s="11" t="e">
        <f>VLOOKUP(B1055,#REF!,2,0)</f>
        <v>#REF!</v>
      </c>
      <c r="D1055" s="13"/>
      <c r="E1055" s="12">
        <v>800</v>
      </c>
      <c r="F1055" s="12">
        <v>820</v>
      </c>
      <c r="G1055" s="14">
        <v>56</v>
      </c>
      <c r="H1055" s="14">
        <v>44</v>
      </c>
      <c r="I1055" s="14">
        <v>34</v>
      </c>
      <c r="J1055" s="14">
        <v>66</v>
      </c>
    </row>
    <row r="1056" spans="1:10" ht="11" x14ac:dyDescent="0.15">
      <c r="A1056" s="21">
        <v>621911</v>
      </c>
      <c r="B1056" s="22" t="s">
        <v>1086</v>
      </c>
      <c r="C1056" s="11" t="e">
        <f>VLOOKUP(B1056,#REF!,2,0)</f>
        <v>#REF!</v>
      </c>
      <c r="D1056" s="13"/>
      <c r="E1056" s="12">
        <v>2900</v>
      </c>
      <c r="F1056" s="12">
        <v>2600</v>
      </c>
      <c r="G1056" s="14">
        <v>90</v>
      </c>
      <c r="H1056" s="14">
        <v>10</v>
      </c>
      <c r="I1056" s="14">
        <v>69</v>
      </c>
      <c r="J1056" s="14">
        <v>31</v>
      </c>
    </row>
    <row r="1057" spans="1:10" ht="11" x14ac:dyDescent="0.15">
      <c r="A1057" s="21">
        <v>621912</v>
      </c>
      <c r="B1057" s="22" t="s">
        <v>1087</v>
      </c>
      <c r="C1057" s="11" t="e">
        <f>VLOOKUP(B1057,#REF!,2,0)</f>
        <v>#REF!</v>
      </c>
      <c r="D1057" s="13"/>
      <c r="E1057" s="12">
        <v>8900</v>
      </c>
      <c r="F1057" s="12">
        <v>4400</v>
      </c>
      <c r="G1057" s="14">
        <v>51</v>
      </c>
      <c r="H1057" s="14">
        <v>50</v>
      </c>
      <c r="I1057" s="14">
        <v>59</v>
      </c>
      <c r="J1057" s="14">
        <v>41</v>
      </c>
    </row>
    <row r="1058" spans="1:10" ht="11" x14ac:dyDescent="0.15">
      <c r="A1058" s="21">
        <v>621999</v>
      </c>
      <c r="B1058" s="22" t="s">
        <v>1088</v>
      </c>
      <c r="C1058" s="11" t="e">
        <f>VLOOKUP(B1058,#REF!,2,0)</f>
        <v>#REF!</v>
      </c>
      <c r="D1058" s="13"/>
      <c r="E1058" s="12">
        <v>3400</v>
      </c>
      <c r="F1058" s="12">
        <v>4600</v>
      </c>
      <c r="G1058" s="14">
        <v>70</v>
      </c>
      <c r="H1058" s="14">
        <v>30</v>
      </c>
      <c r="I1058" s="14">
        <v>75</v>
      </c>
      <c r="J1058" s="14">
        <v>25</v>
      </c>
    </row>
    <row r="1059" spans="1:10" ht="11" x14ac:dyDescent="0.15">
      <c r="A1059" s="21">
        <v>631111</v>
      </c>
      <c r="B1059" s="22" t="s">
        <v>1089</v>
      </c>
      <c r="C1059" s="11" t="e">
        <f>VLOOKUP(B1059,#REF!,2,0)</f>
        <v>#REF!</v>
      </c>
      <c r="D1059" s="13"/>
      <c r="E1059" s="12">
        <v>106200</v>
      </c>
      <c r="F1059" s="12">
        <v>95100</v>
      </c>
      <c r="G1059" s="14">
        <v>25</v>
      </c>
      <c r="H1059" s="14">
        <v>75</v>
      </c>
      <c r="I1059" s="14">
        <v>13</v>
      </c>
      <c r="J1059" s="14">
        <v>87</v>
      </c>
    </row>
    <row r="1060" spans="1:10" ht="11" x14ac:dyDescent="0.15">
      <c r="A1060" s="21">
        <v>631112</v>
      </c>
      <c r="B1060" s="22" t="s">
        <v>1090</v>
      </c>
      <c r="C1060" s="11" t="e">
        <f>VLOOKUP(B1060,#REF!,2,0)</f>
        <v>#REF!</v>
      </c>
      <c r="D1060" s="13"/>
      <c r="E1060" s="12">
        <v>4700</v>
      </c>
      <c r="F1060" s="12">
        <v>7600</v>
      </c>
      <c r="G1060" s="14">
        <v>22</v>
      </c>
      <c r="H1060" s="14">
        <v>78</v>
      </c>
      <c r="I1060" s="14">
        <v>21</v>
      </c>
      <c r="J1060" s="14">
        <v>79</v>
      </c>
    </row>
    <row r="1061" spans="1:10" ht="11" x14ac:dyDescent="0.15">
      <c r="A1061" s="21">
        <v>639111</v>
      </c>
      <c r="B1061" s="22" t="s">
        <v>1091</v>
      </c>
      <c r="C1061" s="11" t="e">
        <f>VLOOKUP(B1061,#REF!,2,0)</f>
        <v>#REF!</v>
      </c>
      <c r="D1061" s="13"/>
      <c r="E1061" s="12">
        <v>800</v>
      </c>
      <c r="F1061" s="12">
        <v>670</v>
      </c>
      <c r="G1061" s="14">
        <v>21</v>
      </c>
      <c r="H1061" s="14">
        <v>78</v>
      </c>
      <c r="I1061" s="14">
        <v>14</v>
      </c>
      <c r="J1061" s="14">
        <v>86</v>
      </c>
    </row>
    <row r="1062" spans="1:10" ht="11" x14ac:dyDescent="0.15">
      <c r="A1062" s="21">
        <v>639112</v>
      </c>
      <c r="B1062" s="22" t="s">
        <v>1092</v>
      </c>
      <c r="C1062" s="11" t="e">
        <f>VLOOKUP(B1062,#REF!,2,0)</f>
        <v>#REF!</v>
      </c>
      <c r="D1062" s="13"/>
      <c r="E1062" s="12">
        <v>9900</v>
      </c>
      <c r="F1062" s="12">
        <v>9700</v>
      </c>
      <c r="G1062" s="14">
        <v>19</v>
      </c>
      <c r="H1062" s="14">
        <v>81</v>
      </c>
      <c r="I1062" s="14">
        <v>20</v>
      </c>
      <c r="J1062" s="14">
        <v>80</v>
      </c>
    </row>
    <row r="1063" spans="1:10" ht="11" x14ac:dyDescent="0.15">
      <c r="A1063" s="21">
        <v>639211</v>
      </c>
      <c r="B1063" s="22" t="s">
        <v>1093</v>
      </c>
      <c r="C1063" s="11" t="e">
        <f>VLOOKUP(B1063,#REF!,2,0)</f>
        <v>#REF!</v>
      </c>
      <c r="D1063" s="13"/>
      <c r="E1063" s="12">
        <v>4200</v>
      </c>
      <c r="F1063" s="12">
        <v>4100</v>
      </c>
      <c r="G1063" s="14">
        <v>42</v>
      </c>
      <c r="H1063" s="14">
        <v>58</v>
      </c>
      <c r="I1063" s="14">
        <v>88</v>
      </c>
      <c r="J1063" s="14">
        <v>12</v>
      </c>
    </row>
    <row r="1064" spans="1:10" ht="11" x14ac:dyDescent="0.15">
      <c r="A1064" s="21">
        <v>639212</v>
      </c>
      <c r="B1064" s="22" t="s">
        <v>1094</v>
      </c>
      <c r="C1064" s="11" t="e">
        <f>VLOOKUP(B1064,#REF!,2,0)</f>
        <v>#REF!</v>
      </c>
      <c r="D1064" s="13"/>
      <c r="E1064" s="12">
        <v>200</v>
      </c>
      <c r="F1064" s="12">
        <v>210</v>
      </c>
      <c r="G1064" s="14">
        <v>98</v>
      </c>
      <c r="H1064" s="14">
        <v>4</v>
      </c>
      <c r="I1064" s="14">
        <v>80</v>
      </c>
      <c r="J1064" s="14">
        <v>20</v>
      </c>
    </row>
    <row r="1065" spans="1:10" ht="11" x14ac:dyDescent="0.15">
      <c r="A1065" s="21">
        <v>639411</v>
      </c>
      <c r="B1065" s="22" t="s">
        <v>1095</v>
      </c>
      <c r="C1065" s="11" t="e">
        <f>VLOOKUP(B1065,#REF!,2,0)</f>
        <v>#REF!</v>
      </c>
      <c r="D1065" s="13"/>
      <c r="E1065" s="12">
        <v>15900</v>
      </c>
      <c r="F1065" s="12">
        <v>15400</v>
      </c>
      <c r="G1065" s="14">
        <v>32</v>
      </c>
      <c r="H1065" s="14">
        <v>68</v>
      </c>
      <c r="I1065" s="14">
        <v>43</v>
      </c>
      <c r="J1065" s="14">
        <v>57</v>
      </c>
    </row>
    <row r="1066" spans="1:10" ht="11" x14ac:dyDescent="0.15">
      <c r="A1066" s="21">
        <v>639412</v>
      </c>
      <c r="B1066" s="22" t="s">
        <v>1096</v>
      </c>
      <c r="C1066" s="11" t="e">
        <f>VLOOKUP(B1066,#REF!,2,0)</f>
        <v>#REF!</v>
      </c>
      <c r="D1066" s="13"/>
      <c r="E1066" s="12">
        <v>200</v>
      </c>
      <c r="F1066" s="12">
        <v>280</v>
      </c>
      <c r="G1066" s="14">
        <v>72</v>
      </c>
      <c r="H1066" s="14">
        <v>31</v>
      </c>
      <c r="I1066" s="14">
        <v>87</v>
      </c>
      <c r="J1066" s="14">
        <v>13</v>
      </c>
    </row>
    <row r="1067" spans="1:10" ht="11" x14ac:dyDescent="0.15">
      <c r="A1067" s="21">
        <v>711111</v>
      </c>
      <c r="B1067" s="22" t="s">
        <v>1097</v>
      </c>
      <c r="C1067" s="11" t="e">
        <f>VLOOKUP(B1067,#REF!,2,0)</f>
        <v>#REF!</v>
      </c>
      <c r="D1067" s="13"/>
      <c r="E1067" s="12">
        <v>800</v>
      </c>
      <c r="F1067" s="12">
        <v>630</v>
      </c>
      <c r="G1067" s="14">
        <v>98</v>
      </c>
      <c r="H1067" s="14">
        <v>3</v>
      </c>
      <c r="I1067" s="14">
        <v>93</v>
      </c>
      <c r="J1067" s="14">
        <v>8</v>
      </c>
    </row>
    <row r="1068" spans="1:10" ht="11" x14ac:dyDescent="0.15">
      <c r="A1068" s="21">
        <v>711112</v>
      </c>
      <c r="B1068" s="22" t="s">
        <v>1098</v>
      </c>
      <c r="C1068" s="11" t="e">
        <f>VLOOKUP(B1068,#REF!,2,0)</f>
        <v>#REF!</v>
      </c>
      <c r="D1068" s="13"/>
      <c r="E1068" s="12">
        <v>600</v>
      </c>
      <c r="F1068" s="12">
        <v>490</v>
      </c>
      <c r="G1068" s="14">
        <v>99</v>
      </c>
      <c r="H1068" s="14">
        <v>1</v>
      </c>
      <c r="I1068" s="14">
        <v>91</v>
      </c>
      <c r="J1068" s="14">
        <v>9</v>
      </c>
    </row>
    <row r="1069" spans="1:10" ht="11" x14ac:dyDescent="0.15">
      <c r="A1069" s="21">
        <v>711113</v>
      </c>
      <c r="B1069" s="22" t="s">
        <v>1099</v>
      </c>
      <c r="C1069" s="11" t="e">
        <f>VLOOKUP(B1069,#REF!,2,0)</f>
        <v>#REF!</v>
      </c>
      <c r="D1069" s="13"/>
      <c r="E1069" s="12">
        <v>1400</v>
      </c>
      <c r="F1069" s="12">
        <v>1100</v>
      </c>
      <c r="G1069" s="14">
        <v>96</v>
      </c>
      <c r="H1069" s="14">
        <v>4</v>
      </c>
      <c r="I1069" s="14">
        <v>94</v>
      </c>
      <c r="J1069" s="14">
        <v>6</v>
      </c>
    </row>
    <row r="1070" spans="1:10" ht="11" x14ac:dyDescent="0.15">
      <c r="A1070" s="21">
        <v>711114</v>
      </c>
      <c r="B1070" s="22" t="s">
        <v>1100</v>
      </c>
      <c r="C1070" s="11" t="e">
        <f>VLOOKUP(B1070,#REF!,2,0)</f>
        <v>#REF!</v>
      </c>
      <c r="D1070" s="13"/>
      <c r="E1070" s="12">
        <v>300</v>
      </c>
      <c r="F1070" s="12">
        <v>240</v>
      </c>
      <c r="G1070" s="14">
        <v>98</v>
      </c>
      <c r="H1070" s="14">
        <v>3</v>
      </c>
      <c r="I1070" s="14">
        <v>87</v>
      </c>
      <c r="J1070" s="14">
        <v>13</v>
      </c>
    </row>
    <row r="1071" spans="1:10" ht="11" x14ac:dyDescent="0.15">
      <c r="A1071" s="21">
        <v>711199</v>
      </c>
      <c r="B1071" s="22" t="s">
        <v>1101</v>
      </c>
      <c r="C1071" s="11" t="e">
        <f>VLOOKUP(B1071,#REF!,2,0)</f>
        <v>#REF!</v>
      </c>
      <c r="D1071" s="13"/>
      <c r="E1071" s="12">
        <v>200</v>
      </c>
      <c r="F1071" s="12">
        <v>200</v>
      </c>
      <c r="G1071" s="14">
        <v>95</v>
      </c>
      <c r="H1071" s="14">
        <v>3</v>
      </c>
      <c r="I1071" s="14">
        <v>93</v>
      </c>
      <c r="J1071" s="14">
        <v>7</v>
      </c>
    </row>
    <row r="1072" spans="1:10" ht="11" x14ac:dyDescent="0.15">
      <c r="A1072" s="21">
        <v>711311</v>
      </c>
      <c r="B1072" s="22" t="s">
        <v>1102</v>
      </c>
      <c r="C1072" s="11" t="e">
        <f>VLOOKUP(B1072,#REF!,2,0)</f>
        <v>#REF!</v>
      </c>
      <c r="D1072" s="13"/>
      <c r="E1072" s="12">
        <v>2500</v>
      </c>
      <c r="F1072" s="12">
        <v>1600</v>
      </c>
      <c r="G1072" s="14">
        <v>89</v>
      </c>
      <c r="H1072" s="14">
        <v>11</v>
      </c>
      <c r="I1072" s="14">
        <v>89</v>
      </c>
      <c r="J1072" s="14">
        <v>11</v>
      </c>
    </row>
    <row r="1073" spans="1:10" ht="11" x14ac:dyDescent="0.15">
      <c r="A1073" s="21">
        <v>711313</v>
      </c>
      <c r="B1073" s="22" t="s">
        <v>1103</v>
      </c>
      <c r="C1073" s="11" t="e">
        <f>VLOOKUP(B1073,#REF!,2,0)</f>
        <v>#REF!</v>
      </c>
      <c r="D1073" s="13"/>
      <c r="E1073" s="12">
        <v>1800</v>
      </c>
      <c r="F1073" s="12">
        <v>1600</v>
      </c>
      <c r="G1073" s="14">
        <v>95</v>
      </c>
      <c r="H1073" s="14">
        <v>5</v>
      </c>
      <c r="I1073" s="14">
        <v>89</v>
      </c>
      <c r="J1073" s="14">
        <v>11</v>
      </c>
    </row>
    <row r="1074" spans="1:10" ht="11" x14ac:dyDescent="0.15">
      <c r="A1074" s="21">
        <v>711314</v>
      </c>
      <c r="B1074" s="22" t="s">
        <v>1104</v>
      </c>
      <c r="C1074" s="11" t="e">
        <f>VLOOKUP(B1074,#REF!,2,0)</f>
        <v>#REF!</v>
      </c>
      <c r="D1074" s="13"/>
      <c r="E1074" s="12">
        <v>2300</v>
      </c>
      <c r="F1074" s="12">
        <v>2100</v>
      </c>
      <c r="G1074" s="14">
        <v>96</v>
      </c>
      <c r="H1074" s="14">
        <v>4</v>
      </c>
      <c r="I1074" s="14">
        <v>90</v>
      </c>
      <c r="J1074" s="14">
        <v>10</v>
      </c>
    </row>
    <row r="1075" spans="1:10" ht="11" x14ac:dyDescent="0.15">
      <c r="A1075" s="21">
        <v>711511</v>
      </c>
      <c r="B1075" s="22" t="s">
        <v>1105</v>
      </c>
      <c r="C1075" s="11" t="e">
        <f>VLOOKUP(B1075,#REF!,2,0)</f>
        <v>#REF!</v>
      </c>
      <c r="D1075" s="13"/>
      <c r="E1075" s="12">
        <v>100</v>
      </c>
      <c r="F1075" s="12">
        <v>80</v>
      </c>
      <c r="G1075" s="14">
        <v>91</v>
      </c>
      <c r="H1075" s="14">
        <v>4</v>
      </c>
      <c r="I1075" s="14">
        <v>96</v>
      </c>
      <c r="J1075" s="14">
        <v>4</v>
      </c>
    </row>
    <row r="1076" spans="1:10" ht="11" x14ac:dyDescent="0.15">
      <c r="A1076" s="21">
        <v>711512</v>
      </c>
      <c r="B1076" s="22" t="s">
        <v>1106</v>
      </c>
      <c r="C1076" s="11" t="e">
        <f>VLOOKUP(B1076,#REF!,2,0)</f>
        <v>#REF!</v>
      </c>
      <c r="D1076" s="13"/>
      <c r="E1076" s="12">
        <v>100</v>
      </c>
      <c r="F1076" s="12">
        <v>50</v>
      </c>
      <c r="G1076" s="14">
        <v>96</v>
      </c>
      <c r="H1076" s="14">
        <v>6</v>
      </c>
      <c r="I1076" s="14">
        <v>93</v>
      </c>
      <c r="J1076" s="14">
        <v>7</v>
      </c>
    </row>
    <row r="1077" spans="1:10" ht="11" x14ac:dyDescent="0.15">
      <c r="A1077" s="21">
        <v>711513</v>
      </c>
      <c r="B1077" s="22" t="s">
        <v>1107</v>
      </c>
      <c r="C1077" s="11" t="e">
        <f>VLOOKUP(B1077,#REF!,2,0)</f>
        <v>#REF!</v>
      </c>
      <c r="D1077" s="13"/>
      <c r="E1077" s="12">
        <v>900</v>
      </c>
      <c r="F1077" s="12">
        <v>930</v>
      </c>
      <c r="G1077" s="14">
        <v>95</v>
      </c>
      <c r="H1077" s="14">
        <v>5</v>
      </c>
      <c r="I1077" s="14">
        <v>89</v>
      </c>
      <c r="J1077" s="14">
        <v>11</v>
      </c>
    </row>
    <row r="1078" spans="1:10" ht="11" x14ac:dyDescent="0.15">
      <c r="A1078" s="21">
        <v>711514</v>
      </c>
      <c r="B1078" s="22" t="s">
        <v>1108</v>
      </c>
      <c r="C1078" s="11" t="e">
        <f>VLOOKUP(B1078,#REF!,2,0)</f>
        <v>#REF!</v>
      </c>
      <c r="D1078" s="13"/>
      <c r="E1078" s="12">
        <v>3000</v>
      </c>
      <c r="F1078" s="12">
        <v>2000</v>
      </c>
      <c r="G1078" s="14">
        <v>87</v>
      </c>
      <c r="H1078" s="14">
        <v>13</v>
      </c>
      <c r="I1078" s="14">
        <v>91</v>
      </c>
      <c r="J1078" s="14">
        <v>9</v>
      </c>
    </row>
    <row r="1079" spans="1:10" ht="11" x14ac:dyDescent="0.15">
      <c r="A1079" s="21">
        <v>711515</v>
      </c>
      <c r="B1079" s="22" t="s">
        <v>1109</v>
      </c>
      <c r="C1079" s="11" t="e">
        <f>VLOOKUP(B1079,#REF!,2,0)</f>
        <v>#REF!</v>
      </c>
      <c r="D1079" s="13"/>
      <c r="E1079" s="12">
        <v>1200</v>
      </c>
      <c r="F1079" s="12">
        <v>840</v>
      </c>
      <c r="G1079" s="14">
        <v>94</v>
      </c>
      <c r="H1079" s="14">
        <v>7</v>
      </c>
      <c r="I1079" s="14">
        <v>86</v>
      </c>
      <c r="J1079" s="14">
        <v>14</v>
      </c>
    </row>
    <row r="1080" spans="1:10" ht="11" x14ac:dyDescent="0.15">
      <c r="A1080" s="21">
        <v>711516</v>
      </c>
      <c r="B1080" s="22" t="s">
        <v>1110</v>
      </c>
      <c r="C1080" s="11" t="e">
        <f>VLOOKUP(B1080,#REF!,2,0)</f>
        <v>#REF!</v>
      </c>
      <c r="D1080" s="13"/>
      <c r="E1080" s="12">
        <v>1700</v>
      </c>
      <c r="F1080" s="12">
        <v>1500</v>
      </c>
      <c r="G1080" s="14">
        <v>97</v>
      </c>
      <c r="H1080" s="14">
        <v>3</v>
      </c>
      <c r="I1080" s="14">
        <v>93</v>
      </c>
      <c r="J1080" s="14">
        <v>7</v>
      </c>
    </row>
    <row r="1081" spans="1:10" ht="11" x14ac:dyDescent="0.15">
      <c r="A1081" s="21">
        <v>711599</v>
      </c>
      <c r="B1081" s="22" t="s">
        <v>1111</v>
      </c>
      <c r="C1081" s="11" t="e">
        <f>VLOOKUP(B1081,#REF!,2,0)</f>
        <v>#REF!</v>
      </c>
      <c r="D1081" s="13"/>
      <c r="E1081" s="12">
        <v>200</v>
      </c>
      <c r="F1081" s="12">
        <v>130</v>
      </c>
      <c r="G1081" s="14">
        <v>87</v>
      </c>
      <c r="H1081" s="14">
        <v>13</v>
      </c>
      <c r="I1081" s="14">
        <v>93</v>
      </c>
      <c r="J1081" s="14">
        <v>7</v>
      </c>
    </row>
    <row r="1082" spans="1:10" ht="11" x14ac:dyDescent="0.15">
      <c r="A1082" s="21">
        <v>711711</v>
      </c>
      <c r="B1082" s="22" t="s">
        <v>1112</v>
      </c>
      <c r="C1082" s="11" t="e">
        <f>VLOOKUP(B1082,#REF!,2,0)</f>
        <v>#REF!</v>
      </c>
      <c r="D1082" s="13"/>
      <c r="E1082" s="12">
        <v>200</v>
      </c>
      <c r="F1082" s="12">
        <v>220</v>
      </c>
      <c r="G1082" s="14">
        <v>31</v>
      </c>
      <c r="H1082" s="14">
        <v>66</v>
      </c>
      <c r="I1082" s="14">
        <v>79</v>
      </c>
      <c r="J1082" s="14">
        <v>21</v>
      </c>
    </row>
    <row r="1083" spans="1:10" ht="11" x14ac:dyDescent="0.15">
      <c r="A1083" s="21">
        <v>711712</v>
      </c>
      <c r="B1083" s="22" t="s">
        <v>1113</v>
      </c>
      <c r="C1083" s="11" t="e">
        <f>VLOOKUP(B1083,#REF!,2,0)</f>
        <v>#REF!</v>
      </c>
      <c r="D1083" s="13"/>
      <c r="E1083" s="12">
        <v>900</v>
      </c>
      <c r="F1083" s="12">
        <v>190</v>
      </c>
      <c r="G1083" s="14">
        <v>91</v>
      </c>
      <c r="H1083" s="14">
        <v>8</v>
      </c>
      <c r="I1083" s="14">
        <v>83</v>
      </c>
      <c r="J1083" s="14">
        <v>17</v>
      </c>
    </row>
    <row r="1084" spans="1:10" ht="11" x14ac:dyDescent="0.15">
      <c r="A1084" s="21">
        <v>711713</v>
      </c>
      <c r="B1084" s="22" t="s">
        <v>1114</v>
      </c>
      <c r="C1084" s="11" t="e">
        <f>VLOOKUP(B1084,#REF!,2,0)</f>
        <v>#REF!</v>
      </c>
      <c r="D1084" s="13"/>
      <c r="E1084" s="12">
        <v>100</v>
      </c>
      <c r="F1084" s="12">
        <v>80</v>
      </c>
      <c r="G1084" s="14">
        <v>65</v>
      </c>
      <c r="H1084" s="14">
        <v>31</v>
      </c>
      <c r="I1084" s="14">
        <v>71</v>
      </c>
      <c r="J1084" s="14">
        <v>29</v>
      </c>
    </row>
    <row r="1085" spans="1:10" ht="11" x14ac:dyDescent="0.15">
      <c r="A1085" s="21">
        <v>711714</v>
      </c>
      <c r="B1085" s="22" t="s">
        <v>1115</v>
      </c>
      <c r="C1085" s="11" t="e">
        <f>VLOOKUP(B1085,#REF!,2,0)</f>
        <v>#REF!</v>
      </c>
      <c r="D1085" s="13"/>
      <c r="E1085" s="12">
        <v>100</v>
      </c>
      <c r="F1085" s="12">
        <v>100</v>
      </c>
      <c r="G1085" s="14">
        <v>80</v>
      </c>
      <c r="H1085" s="14">
        <v>17</v>
      </c>
      <c r="I1085" s="14">
        <v>74</v>
      </c>
      <c r="J1085" s="14">
        <v>26</v>
      </c>
    </row>
    <row r="1086" spans="1:10" ht="11" x14ac:dyDescent="0.15">
      <c r="A1086" s="21">
        <v>711715</v>
      </c>
      <c r="B1086" s="22" t="s">
        <v>1116</v>
      </c>
      <c r="C1086" s="11" t="e">
        <f>VLOOKUP(B1086,#REF!,2,0)</f>
        <v>#REF!</v>
      </c>
      <c r="D1086" s="13"/>
      <c r="E1086" s="12">
        <v>400</v>
      </c>
      <c r="F1086" s="12">
        <v>230</v>
      </c>
      <c r="G1086" s="14">
        <v>52</v>
      </c>
      <c r="H1086" s="14">
        <v>50</v>
      </c>
      <c r="I1086" s="14">
        <v>73</v>
      </c>
      <c r="J1086" s="14">
        <v>28</v>
      </c>
    </row>
    <row r="1087" spans="1:10" ht="11" x14ac:dyDescent="0.15">
      <c r="A1087" s="21">
        <v>711716</v>
      </c>
      <c r="B1087" s="22" t="s">
        <v>1117</v>
      </c>
      <c r="C1087" s="11" t="e">
        <f>VLOOKUP(B1087,#REF!,2,0)</f>
        <v>#REF!</v>
      </c>
      <c r="D1087" s="13"/>
      <c r="E1087" s="12">
        <v>500</v>
      </c>
      <c r="F1087" s="12">
        <v>230</v>
      </c>
      <c r="G1087" s="14">
        <v>88</v>
      </c>
      <c r="H1087" s="14">
        <v>13</v>
      </c>
      <c r="I1087" s="14">
        <v>93</v>
      </c>
      <c r="J1087" s="14">
        <v>7</v>
      </c>
    </row>
    <row r="1088" spans="1:10" ht="11" x14ac:dyDescent="0.15">
      <c r="A1088" s="21">
        <v>711799</v>
      </c>
      <c r="B1088" s="22" t="s">
        <v>1118</v>
      </c>
      <c r="C1088" s="11" t="e">
        <f>VLOOKUP(B1088,#REF!,2,0)</f>
        <v>#REF!</v>
      </c>
      <c r="D1088" s="13"/>
      <c r="E1088" s="12">
        <v>300</v>
      </c>
      <c r="F1088" s="12">
        <v>400</v>
      </c>
      <c r="G1088" s="14">
        <v>75</v>
      </c>
      <c r="H1088" s="14">
        <v>25</v>
      </c>
      <c r="I1088" s="14">
        <v>82</v>
      </c>
      <c r="J1088" s="14">
        <v>18</v>
      </c>
    </row>
    <row r="1089" spans="1:10" ht="11" x14ac:dyDescent="0.15">
      <c r="A1089" s="21">
        <v>711911</v>
      </c>
      <c r="B1089" s="22" t="s">
        <v>1119</v>
      </c>
      <c r="C1089" s="11" t="e">
        <f>VLOOKUP(B1089,#REF!,2,0)</f>
        <v>#REF!</v>
      </c>
      <c r="D1089" s="13"/>
      <c r="E1089" s="12">
        <v>2300</v>
      </c>
      <c r="F1089" s="12">
        <v>2400</v>
      </c>
      <c r="G1089" s="14">
        <v>71</v>
      </c>
      <c r="H1089" s="14">
        <v>29</v>
      </c>
      <c r="I1089" s="14">
        <v>82</v>
      </c>
      <c r="J1089" s="14">
        <v>18</v>
      </c>
    </row>
    <row r="1090" spans="1:10" ht="11" x14ac:dyDescent="0.15">
      <c r="A1090" s="21">
        <v>711912</v>
      </c>
      <c r="B1090" s="22" t="s">
        <v>1120</v>
      </c>
      <c r="C1090" s="11" t="e">
        <f>VLOOKUP(B1090,#REF!,2,0)</f>
        <v>#REF!</v>
      </c>
      <c r="D1090" s="13"/>
      <c r="E1090" s="12">
        <v>900</v>
      </c>
      <c r="F1090" s="12">
        <v>160</v>
      </c>
      <c r="G1090" s="14">
        <v>81</v>
      </c>
      <c r="H1090" s="14">
        <v>21</v>
      </c>
      <c r="I1090" s="14">
        <v>36</v>
      </c>
      <c r="J1090" s="14">
        <v>64</v>
      </c>
    </row>
    <row r="1091" spans="1:10" ht="11" x14ac:dyDescent="0.15">
      <c r="A1091" s="21">
        <v>711913</v>
      </c>
      <c r="B1091" s="22" t="s">
        <v>1121</v>
      </c>
      <c r="C1091" s="11" t="e">
        <f>VLOOKUP(B1091,#REF!,2,0)</f>
        <v>#REF!</v>
      </c>
      <c r="D1091" s="13"/>
      <c r="E1091" s="12">
        <v>800</v>
      </c>
      <c r="F1091" s="12">
        <v>600</v>
      </c>
      <c r="G1091" s="14">
        <v>100</v>
      </c>
      <c r="H1091" s="14">
        <v>1</v>
      </c>
      <c r="I1091" s="14">
        <v>83</v>
      </c>
      <c r="J1091" s="14">
        <v>17</v>
      </c>
    </row>
    <row r="1092" spans="1:10" ht="11" x14ac:dyDescent="0.15">
      <c r="A1092" s="21">
        <v>711914</v>
      </c>
      <c r="B1092" s="22" t="s">
        <v>1122</v>
      </c>
      <c r="C1092" s="11" t="e">
        <f>VLOOKUP(B1092,#REF!,2,0)</f>
        <v>#REF!</v>
      </c>
      <c r="D1092" s="13"/>
      <c r="E1092" s="12">
        <v>3500</v>
      </c>
      <c r="F1092" s="12">
        <v>4100</v>
      </c>
      <c r="G1092" s="14">
        <v>28</v>
      </c>
      <c r="H1092" s="14">
        <v>72</v>
      </c>
      <c r="I1092" s="14">
        <v>60</v>
      </c>
      <c r="J1092" s="14">
        <v>40</v>
      </c>
    </row>
    <row r="1093" spans="1:10" ht="11" x14ac:dyDescent="0.15">
      <c r="A1093" s="21">
        <v>711999</v>
      </c>
      <c r="B1093" s="22" t="s">
        <v>1123</v>
      </c>
      <c r="C1093" s="11" t="e">
        <f>VLOOKUP(B1093,#REF!,2,0)</f>
        <v>#REF!</v>
      </c>
      <c r="D1093" s="13"/>
      <c r="E1093" s="12">
        <v>2700</v>
      </c>
      <c r="F1093" s="12">
        <v>4200</v>
      </c>
      <c r="G1093" s="14">
        <v>85</v>
      </c>
      <c r="H1093" s="14">
        <v>15</v>
      </c>
      <c r="I1093" s="14">
        <v>67</v>
      </c>
      <c r="J1093" s="14">
        <v>33</v>
      </c>
    </row>
    <row r="1094" spans="1:10" ht="11" x14ac:dyDescent="0.15">
      <c r="A1094" s="21">
        <v>712211</v>
      </c>
      <c r="B1094" s="22" t="s">
        <v>1124</v>
      </c>
      <c r="C1094" s="11" t="e">
        <f>VLOOKUP(B1094,#REF!,2,0)</f>
        <v>#REF!</v>
      </c>
      <c r="D1094" s="13"/>
      <c r="E1094" s="12">
        <v>8600</v>
      </c>
      <c r="F1094" s="12">
        <v>6900</v>
      </c>
      <c r="G1094" s="14">
        <v>99</v>
      </c>
      <c r="H1094" s="14">
        <v>1</v>
      </c>
      <c r="I1094" s="14">
        <v>94</v>
      </c>
      <c r="J1094" s="14">
        <v>6</v>
      </c>
    </row>
    <row r="1095" spans="1:10" ht="11" x14ac:dyDescent="0.15">
      <c r="A1095" s="21">
        <v>712212</v>
      </c>
      <c r="B1095" s="22" t="s">
        <v>1125</v>
      </c>
      <c r="C1095" s="11" t="e">
        <f>VLOOKUP(B1095,#REF!,2,0)</f>
        <v>#REF!</v>
      </c>
      <c r="D1095" s="13"/>
      <c r="E1095" s="12">
        <v>37200</v>
      </c>
      <c r="F1095" s="12">
        <v>32300</v>
      </c>
      <c r="G1095" s="14">
        <v>92</v>
      </c>
      <c r="H1095" s="14">
        <v>8</v>
      </c>
      <c r="I1095" s="14">
        <v>95</v>
      </c>
      <c r="J1095" s="14">
        <v>6</v>
      </c>
    </row>
    <row r="1096" spans="1:10" ht="11" x14ac:dyDescent="0.15">
      <c r="A1096" s="21">
        <v>712213</v>
      </c>
      <c r="B1096" s="22" t="s">
        <v>1126</v>
      </c>
      <c r="C1096" s="11" t="e">
        <f>VLOOKUP(B1096,#REF!,2,0)</f>
        <v>#REF!</v>
      </c>
      <c r="D1096" s="13"/>
      <c r="E1096" s="12">
        <v>1900</v>
      </c>
      <c r="F1096" s="12">
        <v>1900</v>
      </c>
      <c r="G1096" s="14">
        <v>95</v>
      </c>
      <c r="H1096" s="14">
        <v>5</v>
      </c>
      <c r="I1096" s="14">
        <v>95</v>
      </c>
      <c r="J1096" s="14">
        <v>5</v>
      </c>
    </row>
    <row r="1097" spans="1:10" ht="11" x14ac:dyDescent="0.15">
      <c r="A1097" s="21">
        <v>712911</v>
      </c>
      <c r="B1097" s="22" t="s">
        <v>1127</v>
      </c>
      <c r="C1097" s="11" t="e">
        <f>VLOOKUP(B1097,#REF!,2,0)</f>
        <v>#REF!</v>
      </c>
      <c r="D1097" s="13"/>
      <c r="E1097" s="12">
        <v>800</v>
      </c>
      <c r="F1097" s="12">
        <v>620</v>
      </c>
      <c r="G1097" s="14">
        <v>98</v>
      </c>
      <c r="H1097" s="14">
        <v>1</v>
      </c>
      <c r="I1097" s="14">
        <v>94</v>
      </c>
      <c r="J1097" s="14">
        <v>6</v>
      </c>
    </row>
    <row r="1098" spans="1:10" ht="11" x14ac:dyDescent="0.15">
      <c r="A1098" s="21">
        <v>712912</v>
      </c>
      <c r="B1098" s="22" t="s">
        <v>1128</v>
      </c>
      <c r="C1098" s="11" t="e">
        <f>VLOOKUP(B1098,#REF!,2,0)</f>
        <v>#REF!</v>
      </c>
      <c r="D1098" s="13"/>
      <c r="E1098" s="12">
        <v>2800</v>
      </c>
      <c r="F1098" s="12">
        <v>2500</v>
      </c>
      <c r="G1098" s="14">
        <v>91</v>
      </c>
      <c r="H1098" s="14">
        <v>9</v>
      </c>
      <c r="I1098" s="14">
        <v>90</v>
      </c>
      <c r="J1098" s="14">
        <v>10</v>
      </c>
    </row>
    <row r="1099" spans="1:10" ht="11" x14ac:dyDescent="0.15">
      <c r="A1099" s="21">
        <v>712913</v>
      </c>
      <c r="B1099" s="22" t="s">
        <v>1129</v>
      </c>
      <c r="C1099" s="11" t="e">
        <f>VLOOKUP(B1099,#REF!,2,0)</f>
        <v>#REF!</v>
      </c>
      <c r="D1099" s="13"/>
      <c r="E1099" s="12">
        <v>400</v>
      </c>
      <c r="F1099" s="12">
        <v>320</v>
      </c>
      <c r="G1099" s="14">
        <v>96</v>
      </c>
      <c r="H1099" s="14">
        <v>3</v>
      </c>
      <c r="I1099" s="14">
        <v>98</v>
      </c>
      <c r="J1099" s="14">
        <v>2</v>
      </c>
    </row>
    <row r="1100" spans="1:10" ht="11" x14ac:dyDescent="0.15">
      <c r="A1100" s="21">
        <v>712914</v>
      </c>
      <c r="B1100" s="22" t="s">
        <v>1130</v>
      </c>
      <c r="C1100" s="11" t="e">
        <f>VLOOKUP(B1100,#REF!,2,0)</f>
        <v>#REF!</v>
      </c>
      <c r="D1100" s="13"/>
      <c r="E1100" s="12">
        <v>700</v>
      </c>
      <c r="F1100" s="12">
        <v>720</v>
      </c>
      <c r="G1100" s="14">
        <v>96</v>
      </c>
      <c r="H1100" s="14">
        <v>3</v>
      </c>
      <c r="I1100" s="14">
        <v>96</v>
      </c>
      <c r="J1100" s="14">
        <v>4</v>
      </c>
    </row>
    <row r="1101" spans="1:10" ht="11" x14ac:dyDescent="0.15">
      <c r="A1101" s="21">
        <v>712915</v>
      </c>
      <c r="B1101" s="22" t="s">
        <v>1131</v>
      </c>
      <c r="C1101" s="11" t="e">
        <f>VLOOKUP(B1101,#REF!,2,0)</f>
        <v>#REF!</v>
      </c>
      <c r="D1101" s="13"/>
      <c r="E1101" s="12">
        <v>1700</v>
      </c>
      <c r="F1101" s="12">
        <v>1900</v>
      </c>
      <c r="G1101" s="14">
        <v>99</v>
      </c>
      <c r="H1101" s="14">
        <v>1</v>
      </c>
      <c r="I1101" s="14">
        <v>79</v>
      </c>
      <c r="J1101" s="14">
        <v>21</v>
      </c>
    </row>
    <row r="1102" spans="1:10" ht="11" x14ac:dyDescent="0.15">
      <c r="A1102" s="21">
        <v>712916</v>
      </c>
      <c r="B1102" s="22" t="s">
        <v>1132</v>
      </c>
      <c r="C1102" s="11" t="e">
        <f>VLOOKUP(B1102,#REF!,2,0)</f>
        <v>#REF!</v>
      </c>
      <c r="D1102" s="13"/>
      <c r="E1102" s="12">
        <v>1600</v>
      </c>
      <c r="F1102" s="12">
        <v>1200</v>
      </c>
      <c r="G1102" s="14">
        <v>92</v>
      </c>
      <c r="H1102" s="14">
        <v>8</v>
      </c>
      <c r="I1102" s="14">
        <v>90</v>
      </c>
      <c r="J1102" s="14">
        <v>10</v>
      </c>
    </row>
    <row r="1103" spans="1:10" ht="11" x14ac:dyDescent="0.15">
      <c r="A1103" s="21">
        <v>712917</v>
      </c>
      <c r="B1103" s="22" t="s">
        <v>1133</v>
      </c>
      <c r="C1103" s="11" t="e">
        <f>VLOOKUP(B1103,#REF!,2,0)</f>
        <v>#REF!</v>
      </c>
      <c r="D1103" s="13"/>
      <c r="E1103" s="12">
        <v>1300</v>
      </c>
      <c r="F1103" s="12">
        <v>1100</v>
      </c>
      <c r="G1103" s="14">
        <v>91</v>
      </c>
      <c r="H1103" s="14">
        <v>10</v>
      </c>
      <c r="I1103" s="14">
        <v>89</v>
      </c>
      <c r="J1103" s="14">
        <v>11</v>
      </c>
    </row>
    <row r="1104" spans="1:10" ht="11" x14ac:dyDescent="0.15">
      <c r="A1104" s="21">
        <v>712918</v>
      </c>
      <c r="B1104" s="22" t="s">
        <v>1134</v>
      </c>
      <c r="C1104" s="11" t="e">
        <f>VLOOKUP(B1104,#REF!,2,0)</f>
        <v>#REF!</v>
      </c>
      <c r="D1104" s="13"/>
      <c r="E1104" s="12">
        <v>1100</v>
      </c>
      <c r="F1104" s="12">
        <v>1200</v>
      </c>
      <c r="G1104" s="14">
        <v>87</v>
      </c>
      <c r="H1104" s="14">
        <v>13</v>
      </c>
      <c r="I1104" s="14">
        <v>93</v>
      </c>
      <c r="J1104" s="14">
        <v>7</v>
      </c>
    </row>
    <row r="1105" spans="1:10" ht="11" x14ac:dyDescent="0.15">
      <c r="A1105" s="21">
        <v>712921</v>
      </c>
      <c r="B1105" s="22" t="s">
        <v>1135</v>
      </c>
      <c r="C1105" s="11" t="e">
        <f>VLOOKUP(B1105,#REF!,2,0)</f>
        <v>#REF!</v>
      </c>
      <c r="D1105" s="13"/>
      <c r="E1105" s="12">
        <v>3900</v>
      </c>
      <c r="F1105" s="12">
        <v>4200</v>
      </c>
      <c r="G1105" s="14">
        <v>95</v>
      </c>
      <c r="H1105" s="14">
        <v>6</v>
      </c>
      <c r="I1105" s="14">
        <v>94</v>
      </c>
      <c r="J1105" s="14">
        <v>6</v>
      </c>
    </row>
    <row r="1106" spans="1:10" ht="11" x14ac:dyDescent="0.15">
      <c r="A1106" s="21">
        <v>712922</v>
      </c>
      <c r="B1106" s="22" t="s">
        <v>1136</v>
      </c>
      <c r="C1106" s="11" t="e">
        <f>VLOOKUP(B1106,#REF!,2,0)</f>
        <v>#REF!</v>
      </c>
      <c r="D1106" s="13"/>
      <c r="E1106" s="12">
        <v>800</v>
      </c>
      <c r="F1106" s="12">
        <v>840</v>
      </c>
      <c r="G1106" s="14">
        <v>43</v>
      </c>
      <c r="H1106" s="14">
        <v>57</v>
      </c>
      <c r="I1106" s="14">
        <v>77</v>
      </c>
      <c r="J1106" s="14">
        <v>23</v>
      </c>
    </row>
    <row r="1107" spans="1:10" ht="11" x14ac:dyDescent="0.15">
      <c r="A1107" s="21">
        <v>712999</v>
      </c>
      <c r="B1107" s="22" t="s">
        <v>1137</v>
      </c>
      <c r="C1107" s="11" t="e">
        <f>VLOOKUP(B1107,#REF!,2,0)</f>
        <v>#REF!</v>
      </c>
      <c r="D1107" s="13"/>
      <c r="E1107" s="12">
        <v>3700</v>
      </c>
      <c r="F1107" s="12">
        <v>4200</v>
      </c>
      <c r="G1107" s="14">
        <v>94</v>
      </c>
      <c r="H1107" s="14">
        <v>6</v>
      </c>
      <c r="I1107" s="14">
        <v>92</v>
      </c>
      <c r="J1107" s="14">
        <v>8</v>
      </c>
    </row>
    <row r="1108" spans="1:10" ht="11" x14ac:dyDescent="0.15">
      <c r="A1108" s="21">
        <v>721111</v>
      </c>
      <c r="B1108" s="22" t="s">
        <v>1138</v>
      </c>
      <c r="C1108" s="11" t="e">
        <f>VLOOKUP(B1108,#REF!,2,0)</f>
        <v>#REF!</v>
      </c>
      <c r="D1108" s="13"/>
      <c r="E1108" s="12">
        <v>7600</v>
      </c>
      <c r="F1108" s="12">
        <v>8200</v>
      </c>
      <c r="G1108" s="14">
        <v>94</v>
      </c>
      <c r="H1108" s="14">
        <v>6</v>
      </c>
      <c r="I1108" s="14">
        <v>80</v>
      </c>
      <c r="J1108" s="14">
        <v>20</v>
      </c>
    </row>
    <row r="1109" spans="1:10" ht="11" x14ac:dyDescent="0.15">
      <c r="A1109" s="21">
        <v>721112</v>
      </c>
      <c r="B1109" s="22" t="s">
        <v>1139</v>
      </c>
      <c r="C1109" s="11" t="e">
        <f>VLOOKUP(B1109,#REF!,2,0)</f>
        <v>#REF!</v>
      </c>
      <c r="D1109" s="13"/>
      <c r="E1109" s="12">
        <v>1100</v>
      </c>
      <c r="F1109" s="12">
        <v>1300</v>
      </c>
      <c r="G1109" s="14">
        <v>98</v>
      </c>
      <c r="H1109" s="14">
        <v>2</v>
      </c>
      <c r="I1109" s="14">
        <v>95</v>
      </c>
      <c r="J1109" s="14">
        <v>5</v>
      </c>
    </row>
    <row r="1110" spans="1:10" ht="11" x14ac:dyDescent="0.15">
      <c r="A1110" s="21">
        <v>721211</v>
      </c>
      <c r="B1110" s="22" t="s">
        <v>1140</v>
      </c>
      <c r="C1110" s="11" t="e">
        <f>VLOOKUP(B1110,#REF!,2,0)</f>
        <v>#REF!</v>
      </c>
      <c r="D1110" s="13"/>
      <c r="E1110" s="12">
        <v>7000</v>
      </c>
      <c r="F1110" s="12">
        <v>4100</v>
      </c>
      <c r="G1110" s="14">
        <v>97</v>
      </c>
      <c r="H1110" s="14">
        <v>3</v>
      </c>
      <c r="I1110" s="14">
        <v>91</v>
      </c>
      <c r="J1110" s="14">
        <v>9</v>
      </c>
    </row>
    <row r="1111" spans="1:10" ht="11" x14ac:dyDescent="0.15">
      <c r="A1111" s="21">
        <v>721212</v>
      </c>
      <c r="B1111" s="22" t="s">
        <v>1141</v>
      </c>
      <c r="C1111" s="11" t="e">
        <f>VLOOKUP(B1111,#REF!,2,0)</f>
        <v>#REF!</v>
      </c>
      <c r="D1111" s="13"/>
      <c r="E1111" s="12">
        <v>1000</v>
      </c>
      <c r="F1111" s="12">
        <v>630</v>
      </c>
      <c r="G1111" s="14">
        <v>99</v>
      </c>
      <c r="H1111" s="14">
        <v>1</v>
      </c>
      <c r="I1111" s="14">
        <v>79</v>
      </c>
      <c r="J1111" s="14">
        <v>21</v>
      </c>
    </row>
    <row r="1112" spans="1:10" ht="11" x14ac:dyDescent="0.15">
      <c r="A1112" s="21">
        <v>721213</v>
      </c>
      <c r="B1112" s="22" t="s">
        <v>1142</v>
      </c>
      <c r="C1112" s="11" t="e">
        <f>VLOOKUP(B1112,#REF!,2,0)</f>
        <v>#REF!</v>
      </c>
      <c r="D1112" s="13"/>
      <c r="E1112" s="12">
        <v>1600</v>
      </c>
      <c r="F1112" s="12">
        <v>1500</v>
      </c>
      <c r="G1112" s="14">
        <v>99</v>
      </c>
      <c r="H1112" s="14">
        <v>1</v>
      </c>
      <c r="I1112" s="14">
        <v>89</v>
      </c>
      <c r="J1112" s="14">
        <v>11</v>
      </c>
    </row>
    <row r="1113" spans="1:10" ht="11" x14ac:dyDescent="0.15">
      <c r="A1113" s="21">
        <v>721214</v>
      </c>
      <c r="B1113" s="22" t="s">
        <v>1143</v>
      </c>
      <c r="C1113" s="11" t="e">
        <f>VLOOKUP(B1113,#REF!,2,0)</f>
        <v>#REF!</v>
      </c>
      <c r="D1113" s="13"/>
      <c r="E1113" s="12">
        <v>9100</v>
      </c>
      <c r="F1113" s="12">
        <v>9500</v>
      </c>
      <c r="G1113" s="14">
        <v>99</v>
      </c>
      <c r="H1113" s="14">
        <v>1</v>
      </c>
      <c r="I1113" s="14">
        <v>85</v>
      </c>
      <c r="J1113" s="14">
        <v>15</v>
      </c>
    </row>
    <row r="1114" spans="1:10" ht="11" x14ac:dyDescent="0.15">
      <c r="A1114" s="21">
        <v>721215</v>
      </c>
      <c r="B1114" s="22" t="s">
        <v>1144</v>
      </c>
      <c r="C1114" s="11" t="e">
        <f>VLOOKUP(B1114,#REF!,2,0)</f>
        <v>#REF!</v>
      </c>
      <c r="D1114" s="13"/>
      <c r="E1114" s="12">
        <v>2500</v>
      </c>
      <c r="F1114" s="12">
        <v>2100</v>
      </c>
      <c r="G1114" s="14">
        <v>98</v>
      </c>
      <c r="H1114" s="14">
        <v>2</v>
      </c>
      <c r="I1114" s="14">
        <v>92</v>
      </c>
      <c r="J1114" s="14">
        <v>8</v>
      </c>
    </row>
    <row r="1115" spans="1:10" ht="11" x14ac:dyDescent="0.15">
      <c r="A1115" s="21">
        <v>721216</v>
      </c>
      <c r="B1115" s="22" t="s">
        <v>1145</v>
      </c>
      <c r="C1115" s="11" t="e">
        <f>VLOOKUP(B1115,#REF!,2,0)</f>
        <v>#REF!</v>
      </c>
      <c r="D1115" s="13"/>
      <c r="E1115" s="12">
        <v>6300</v>
      </c>
      <c r="F1115" s="12">
        <v>5200</v>
      </c>
      <c r="G1115" s="14">
        <v>97</v>
      </c>
      <c r="H1115" s="14">
        <v>3</v>
      </c>
      <c r="I1115" s="14">
        <v>84</v>
      </c>
      <c r="J1115" s="14">
        <v>16</v>
      </c>
    </row>
    <row r="1116" spans="1:10" ht="11" x14ac:dyDescent="0.15">
      <c r="A1116" s="21">
        <v>721911</v>
      </c>
      <c r="B1116" s="22" t="s">
        <v>1146</v>
      </c>
      <c r="C1116" s="11" t="e">
        <f>VLOOKUP(B1116,#REF!,2,0)</f>
        <v>#REF!</v>
      </c>
      <c r="D1116" s="13"/>
      <c r="E1116" s="12">
        <v>5000</v>
      </c>
      <c r="F1116" s="12">
        <v>5800</v>
      </c>
      <c r="G1116" s="14">
        <v>87</v>
      </c>
      <c r="H1116" s="14">
        <v>13</v>
      </c>
      <c r="I1116" s="14">
        <v>63</v>
      </c>
      <c r="J1116" s="14">
        <v>37</v>
      </c>
    </row>
    <row r="1117" spans="1:10" ht="11" x14ac:dyDescent="0.15">
      <c r="A1117" s="21">
        <v>721912</v>
      </c>
      <c r="B1117" s="22" t="s">
        <v>1147</v>
      </c>
      <c r="C1117" s="11" t="e">
        <f>VLOOKUP(B1117,#REF!,2,0)</f>
        <v>#REF!</v>
      </c>
      <c r="D1117" s="13"/>
      <c r="E1117" s="12">
        <v>800</v>
      </c>
      <c r="F1117" s="12">
        <v>860</v>
      </c>
      <c r="G1117" s="14">
        <v>96</v>
      </c>
      <c r="H1117" s="14">
        <v>4</v>
      </c>
      <c r="I1117" s="14">
        <v>77</v>
      </c>
      <c r="J1117" s="14">
        <v>23</v>
      </c>
    </row>
    <row r="1118" spans="1:10" ht="11" x14ac:dyDescent="0.15">
      <c r="A1118" s="21">
        <v>721913</v>
      </c>
      <c r="B1118" s="22" t="s">
        <v>1148</v>
      </c>
      <c r="C1118" s="11" t="e">
        <f>VLOOKUP(B1118,#REF!,2,0)</f>
        <v>#REF!</v>
      </c>
      <c r="D1118" s="13"/>
      <c r="E1118" s="12">
        <v>300</v>
      </c>
      <c r="F1118" s="12">
        <v>270</v>
      </c>
      <c r="G1118" s="14">
        <v>99</v>
      </c>
      <c r="H1118" s="14">
        <v>2</v>
      </c>
      <c r="I1118" s="14">
        <v>90</v>
      </c>
      <c r="J1118" s="14">
        <v>10</v>
      </c>
    </row>
    <row r="1119" spans="1:10" ht="11" x14ac:dyDescent="0.15">
      <c r="A1119" s="21">
        <v>721914</v>
      </c>
      <c r="B1119" s="22" t="s">
        <v>1149</v>
      </c>
      <c r="C1119" s="11" t="e">
        <f>VLOOKUP(B1119,#REF!,2,0)</f>
        <v>#REF!</v>
      </c>
      <c r="D1119" s="13"/>
      <c r="E1119" s="12">
        <v>300</v>
      </c>
      <c r="F1119" s="12">
        <v>230</v>
      </c>
      <c r="G1119" s="14">
        <v>100</v>
      </c>
      <c r="H1119" s="17" t="s">
        <v>2</v>
      </c>
      <c r="I1119" s="14">
        <v>90</v>
      </c>
      <c r="J1119" s="14">
        <v>10</v>
      </c>
    </row>
    <row r="1120" spans="1:10" ht="11" x14ac:dyDescent="0.15">
      <c r="A1120" s="21">
        <v>721915</v>
      </c>
      <c r="B1120" s="22" t="s">
        <v>1150</v>
      </c>
      <c r="C1120" s="11" t="e">
        <f>VLOOKUP(B1120,#REF!,2,0)</f>
        <v>#REF!</v>
      </c>
      <c r="D1120" s="13"/>
      <c r="E1120" s="12">
        <v>700</v>
      </c>
      <c r="F1120" s="12">
        <v>540</v>
      </c>
      <c r="G1120" s="14">
        <v>94</v>
      </c>
      <c r="H1120" s="14">
        <v>7</v>
      </c>
      <c r="I1120" s="14">
        <v>85</v>
      </c>
      <c r="J1120" s="14">
        <v>15</v>
      </c>
    </row>
    <row r="1121" spans="1:10" ht="11" x14ac:dyDescent="0.15">
      <c r="A1121" s="21">
        <v>721916</v>
      </c>
      <c r="B1121" s="22" t="s">
        <v>1151</v>
      </c>
      <c r="C1121" s="11" t="e">
        <f>VLOOKUP(B1121,#REF!,2,0)</f>
        <v>#REF!</v>
      </c>
      <c r="D1121" s="13"/>
      <c r="E1121" s="12">
        <v>600</v>
      </c>
      <c r="F1121" s="12">
        <v>530</v>
      </c>
      <c r="G1121" s="14">
        <v>96</v>
      </c>
      <c r="H1121" s="14">
        <v>3</v>
      </c>
      <c r="I1121" s="14">
        <v>88</v>
      </c>
      <c r="J1121" s="14">
        <v>12</v>
      </c>
    </row>
    <row r="1122" spans="1:10" ht="11" x14ac:dyDescent="0.15">
      <c r="A1122" s="21">
        <v>721999</v>
      </c>
      <c r="B1122" s="22" t="s">
        <v>1152</v>
      </c>
      <c r="C1122" s="11" t="e">
        <f>VLOOKUP(B1122,#REF!,2,0)</f>
        <v>#REF!</v>
      </c>
      <c r="D1122" s="13"/>
      <c r="E1122" s="12">
        <v>1100</v>
      </c>
      <c r="F1122" s="12">
        <v>840</v>
      </c>
      <c r="G1122" s="14">
        <v>95</v>
      </c>
      <c r="H1122" s="14">
        <v>5</v>
      </c>
      <c r="I1122" s="14">
        <v>88</v>
      </c>
      <c r="J1122" s="14">
        <v>13</v>
      </c>
    </row>
    <row r="1123" spans="1:10" ht="11" x14ac:dyDescent="0.15">
      <c r="A1123" s="21">
        <v>731111</v>
      </c>
      <c r="B1123" s="22" t="s">
        <v>1153</v>
      </c>
      <c r="C1123" s="11" t="e">
        <f>VLOOKUP(B1123,#REF!,2,0)</f>
        <v>#REF!</v>
      </c>
      <c r="D1123" s="13"/>
      <c r="E1123" s="12">
        <v>2600</v>
      </c>
      <c r="F1123" s="12">
        <v>3800</v>
      </c>
      <c r="G1123" s="14">
        <v>91</v>
      </c>
      <c r="H1123" s="14">
        <v>9</v>
      </c>
      <c r="I1123" s="14">
        <v>53</v>
      </c>
      <c r="J1123" s="14">
        <v>48</v>
      </c>
    </row>
    <row r="1124" spans="1:10" ht="11" x14ac:dyDescent="0.15">
      <c r="A1124" s="21">
        <v>731112</v>
      </c>
      <c r="B1124" s="22" t="s">
        <v>1154</v>
      </c>
      <c r="C1124" s="11" t="e">
        <f>VLOOKUP(B1124,#REF!,2,0)</f>
        <v>#REF!</v>
      </c>
      <c r="D1124" s="13"/>
      <c r="E1124" s="12">
        <v>26400</v>
      </c>
      <c r="F1124" s="12">
        <v>27200</v>
      </c>
      <c r="G1124" s="14">
        <v>96</v>
      </c>
      <c r="H1124" s="14">
        <v>4</v>
      </c>
      <c r="I1124" s="14">
        <v>63</v>
      </c>
      <c r="J1124" s="14">
        <v>37</v>
      </c>
    </row>
    <row r="1125" spans="1:10" ht="11" x14ac:dyDescent="0.15">
      <c r="A1125" s="21">
        <v>731199</v>
      </c>
      <c r="B1125" s="22" t="s">
        <v>1155</v>
      </c>
      <c r="C1125" s="11" t="e">
        <f>VLOOKUP(B1125,#REF!,2,0)</f>
        <v>#REF!</v>
      </c>
      <c r="D1125" s="13"/>
      <c r="E1125" s="12">
        <v>1600</v>
      </c>
      <c r="F1125" s="12">
        <v>7000</v>
      </c>
      <c r="G1125" s="14">
        <v>90</v>
      </c>
      <c r="H1125" s="14">
        <v>10</v>
      </c>
      <c r="I1125" s="14">
        <v>45</v>
      </c>
      <c r="J1125" s="14">
        <v>55</v>
      </c>
    </row>
    <row r="1126" spans="1:10" ht="11" x14ac:dyDescent="0.15">
      <c r="A1126" s="21">
        <v>731211</v>
      </c>
      <c r="B1126" s="22" t="s">
        <v>1156</v>
      </c>
      <c r="C1126" s="11" t="e">
        <f>VLOOKUP(B1126,#REF!,2,0)</f>
        <v>#REF!</v>
      </c>
      <c r="D1126" s="13"/>
      <c r="E1126" s="12">
        <v>25300</v>
      </c>
      <c r="F1126" s="12">
        <v>33000</v>
      </c>
      <c r="G1126" s="14">
        <v>87</v>
      </c>
      <c r="H1126" s="14">
        <v>13</v>
      </c>
      <c r="I1126" s="14">
        <v>60</v>
      </c>
      <c r="J1126" s="14">
        <v>40</v>
      </c>
    </row>
    <row r="1127" spans="1:10" ht="11" x14ac:dyDescent="0.15">
      <c r="A1127" s="21">
        <v>731212</v>
      </c>
      <c r="B1127" s="22" t="s">
        <v>1157</v>
      </c>
      <c r="C1127" s="11" t="e">
        <f>VLOOKUP(B1127,#REF!,2,0)</f>
        <v>#REF!</v>
      </c>
      <c r="D1127" s="13"/>
      <c r="E1127" s="12">
        <v>7000</v>
      </c>
      <c r="F1127" s="12">
        <v>2100</v>
      </c>
      <c r="G1127" s="14">
        <v>90</v>
      </c>
      <c r="H1127" s="14">
        <v>10</v>
      </c>
      <c r="I1127" s="14">
        <v>51</v>
      </c>
      <c r="J1127" s="14">
        <v>49</v>
      </c>
    </row>
    <row r="1128" spans="1:10" ht="11" x14ac:dyDescent="0.15">
      <c r="A1128" s="21">
        <v>731213</v>
      </c>
      <c r="B1128" s="22" t="s">
        <v>1158</v>
      </c>
      <c r="C1128" s="11" t="e">
        <f>VLOOKUP(B1128,#REF!,2,0)</f>
        <v>#REF!</v>
      </c>
      <c r="D1128" s="13"/>
      <c r="E1128" s="12">
        <v>1400</v>
      </c>
      <c r="F1128" s="12">
        <v>2300</v>
      </c>
      <c r="G1128" s="14">
        <v>92</v>
      </c>
      <c r="H1128" s="14">
        <v>8</v>
      </c>
      <c r="I1128" s="14">
        <v>63</v>
      </c>
      <c r="J1128" s="14">
        <v>37</v>
      </c>
    </row>
    <row r="1129" spans="1:10" ht="11" x14ac:dyDescent="0.15">
      <c r="A1129" s="21">
        <v>731311</v>
      </c>
      <c r="B1129" s="22" t="s">
        <v>1159</v>
      </c>
      <c r="C1129" s="11" t="e">
        <f>VLOOKUP(B1129,#REF!,2,0)</f>
        <v>#REF!</v>
      </c>
      <c r="D1129" s="13"/>
      <c r="E1129" s="12">
        <v>10000</v>
      </c>
      <c r="F1129" s="12">
        <v>10000</v>
      </c>
      <c r="G1129" s="14">
        <v>92</v>
      </c>
      <c r="H1129" s="14">
        <v>8</v>
      </c>
      <c r="I1129" s="14">
        <v>94</v>
      </c>
      <c r="J1129" s="14">
        <v>6</v>
      </c>
    </row>
    <row r="1130" spans="1:10" ht="11" x14ac:dyDescent="0.15">
      <c r="A1130" s="21">
        <v>731312</v>
      </c>
      <c r="B1130" s="22" t="s">
        <v>1160</v>
      </c>
      <c r="C1130" s="11" t="e">
        <f>VLOOKUP(B1130,#REF!,2,0)</f>
        <v>#REF!</v>
      </c>
      <c r="D1130" s="13"/>
      <c r="E1130" s="12">
        <v>1200</v>
      </c>
      <c r="F1130" s="12">
        <v>1300</v>
      </c>
      <c r="G1130" s="14">
        <v>82</v>
      </c>
      <c r="H1130" s="14">
        <v>18</v>
      </c>
      <c r="I1130" s="14">
        <v>92</v>
      </c>
      <c r="J1130" s="14">
        <v>8</v>
      </c>
    </row>
    <row r="1131" spans="1:10" ht="11" x14ac:dyDescent="0.15">
      <c r="A1131" s="21">
        <v>733111</v>
      </c>
      <c r="B1131" s="22" t="s">
        <v>1161</v>
      </c>
      <c r="C1131" s="11" t="e">
        <f>VLOOKUP(B1131,#REF!,2,0)</f>
        <v>#REF!</v>
      </c>
      <c r="D1131" s="13"/>
      <c r="E1131" s="12">
        <v>135400</v>
      </c>
      <c r="F1131" s="12">
        <v>137200</v>
      </c>
      <c r="G1131" s="14">
        <v>97</v>
      </c>
      <c r="H1131" s="14">
        <v>3</v>
      </c>
      <c r="I1131" s="14">
        <v>87</v>
      </c>
      <c r="J1131" s="14">
        <v>14</v>
      </c>
    </row>
    <row r="1132" spans="1:10" ht="11" x14ac:dyDescent="0.15">
      <c r="A1132" s="21">
        <v>733112</v>
      </c>
      <c r="B1132" s="22" t="s">
        <v>1162</v>
      </c>
      <c r="C1132" s="11" t="e">
        <f>VLOOKUP(B1132,#REF!,2,0)</f>
        <v>#REF!</v>
      </c>
      <c r="D1132" s="13"/>
      <c r="E1132" s="12">
        <v>600</v>
      </c>
      <c r="F1132" s="12">
        <v>760</v>
      </c>
      <c r="G1132" s="14">
        <v>96</v>
      </c>
      <c r="H1132" s="14">
        <v>4</v>
      </c>
      <c r="I1132" s="14">
        <v>88</v>
      </c>
      <c r="J1132" s="14">
        <v>12</v>
      </c>
    </row>
    <row r="1133" spans="1:10" ht="11" x14ac:dyDescent="0.15">
      <c r="A1133" s="21">
        <v>733113</v>
      </c>
      <c r="B1133" s="22" t="s">
        <v>1163</v>
      </c>
      <c r="C1133" s="11" t="e">
        <f>VLOOKUP(B1133,#REF!,2,0)</f>
        <v>#REF!</v>
      </c>
      <c r="D1133" s="13"/>
      <c r="E1133" s="12">
        <v>5300</v>
      </c>
      <c r="F1133" s="12">
        <v>5200</v>
      </c>
      <c r="G1133" s="14">
        <v>95</v>
      </c>
      <c r="H1133" s="14">
        <v>5</v>
      </c>
      <c r="I1133" s="14">
        <v>53</v>
      </c>
      <c r="J1133" s="14">
        <v>47</v>
      </c>
    </row>
    <row r="1134" spans="1:10" ht="11" x14ac:dyDescent="0.15">
      <c r="A1134" s="21">
        <v>733114</v>
      </c>
      <c r="B1134" s="22" t="s">
        <v>1164</v>
      </c>
      <c r="C1134" s="11" t="e">
        <f>VLOOKUP(B1134,#REF!,2,0)</f>
        <v>#REF!</v>
      </c>
      <c r="D1134" s="13"/>
      <c r="E1134" s="12">
        <v>2800</v>
      </c>
      <c r="F1134" s="12">
        <v>2900</v>
      </c>
      <c r="G1134" s="14">
        <v>98</v>
      </c>
      <c r="H1134" s="14">
        <v>2</v>
      </c>
      <c r="I1134" s="14">
        <v>91</v>
      </c>
      <c r="J1134" s="14">
        <v>9</v>
      </c>
    </row>
    <row r="1135" spans="1:10" ht="11" x14ac:dyDescent="0.15">
      <c r="A1135" s="21">
        <v>733115</v>
      </c>
      <c r="B1135" s="22" t="s">
        <v>1165</v>
      </c>
      <c r="C1135" s="11" t="e">
        <f>VLOOKUP(B1135,#REF!,2,0)</f>
        <v>#REF!</v>
      </c>
      <c r="D1135" s="13"/>
      <c r="E1135" s="12">
        <v>1800</v>
      </c>
      <c r="F1135" s="12">
        <v>2300</v>
      </c>
      <c r="G1135" s="14">
        <v>99</v>
      </c>
      <c r="H1135" s="14">
        <v>1</v>
      </c>
      <c r="I1135" s="14">
        <v>81</v>
      </c>
      <c r="J1135" s="14">
        <v>19</v>
      </c>
    </row>
    <row r="1136" spans="1:10" ht="11" x14ac:dyDescent="0.15">
      <c r="A1136" s="21">
        <v>811411</v>
      </c>
      <c r="B1136" s="22" t="s">
        <v>1166</v>
      </c>
      <c r="C1136" s="11" t="e">
        <f>VLOOKUP(B1136,#REF!,2,0)</f>
        <v>#REF!</v>
      </c>
      <c r="D1136" s="13"/>
      <c r="E1136" s="12">
        <v>19300</v>
      </c>
      <c r="F1136" s="12">
        <v>25700</v>
      </c>
      <c r="G1136" s="14">
        <v>16</v>
      </c>
      <c r="H1136" s="14">
        <v>84</v>
      </c>
      <c r="I1136" s="14">
        <v>22</v>
      </c>
      <c r="J1136" s="14">
        <v>78</v>
      </c>
    </row>
    <row r="1137" spans="1:10" ht="11" x14ac:dyDescent="0.15">
      <c r="A1137" s="21">
        <v>811412</v>
      </c>
      <c r="B1137" s="22" t="s">
        <v>1167</v>
      </c>
      <c r="C1137" s="11" t="e">
        <f>VLOOKUP(B1137,#REF!,2,0)</f>
        <v>#REF!</v>
      </c>
      <c r="D1137" s="13"/>
      <c r="E1137" s="12">
        <v>4300</v>
      </c>
      <c r="F1137" s="12">
        <v>6100</v>
      </c>
      <c r="G1137" s="14">
        <v>14</v>
      </c>
      <c r="H1137" s="14">
        <v>86</v>
      </c>
      <c r="I1137" s="14">
        <v>25</v>
      </c>
      <c r="J1137" s="14">
        <v>75</v>
      </c>
    </row>
    <row r="1138" spans="1:10" ht="11" x14ac:dyDescent="0.15">
      <c r="A1138" s="21">
        <v>811511</v>
      </c>
      <c r="B1138" s="22" t="s">
        <v>1168</v>
      </c>
      <c r="C1138" s="11" t="e">
        <f>VLOOKUP(B1138,#REF!,2,0)</f>
        <v>#REF!</v>
      </c>
      <c r="D1138" s="13"/>
      <c r="E1138" s="12">
        <v>11300</v>
      </c>
      <c r="F1138" s="12">
        <v>10200</v>
      </c>
      <c r="G1138" s="14">
        <v>30</v>
      </c>
      <c r="H1138" s="14">
        <v>70</v>
      </c>
      <c r="I1138" s="14">
        <v>51</v>
      </c>
      <c r="J1138" s="14">
        <v>50</v>
      </c>
    </row>
    <row r="1139" spans="1:10" ht="11" x14ac:dyDescent="0.15">
      <c r="A1139" s="21">
        <v>811512</v>
      </c>
      <c r="B1139" s="22" t="s">
        <v>1169</v>
      </c>
      <c r="C1139" s="11" t="e">
        <f>VLOOKUP(B1139,#REF!,2,0)</f>
        <v>#REF!</v>
      </c>
      <c r="D1139" s="13"/>
      <c r="E1139" s="12">
        <v>2500</v>
      </c>
      <c r="F1139" s="12">
        <v>2200</v>
      </c>
      <c r="G1139" s="14">
        <v>42</v>
      </c>
      <c r="H1139" s="14">
        <v>58</v>
      </c>
      <c r="I1139" s="14">
        <v>52</v>
      </c>
      <c r="J1139" s="14">
        <v>48</v>
      </c>
    </row>
    <row r="1140" spans="1:10" ht="11" x14ac:dyDescent="0.15">
      <c r="A1140" s="21">
        <v>811513</v>
      </c>
      <c r="B1140" s="22" t="s">
        <v>1170</v>
      </c>
      <c r="C1140" s="11" t="e">
        <f>VLOOKUP(B1140,#REF!,2,0)</f>
        <v>#REF!</v>
      </c>
      <c r="D1140" s="13"/>
      <c r="E1140" s="12">
        <v>1200</v>
      </c>
      <c r="F1140" s="12">
        <v>900</v>
      </c>
      <c r="G1140" s="14">
        <v>27</v>
      </c>
      <c r="H1140" s="14">
        <v>74</v>
      </c>
      <c r="I1140" s="14">
        <v>32</v>
      </c>
      <c r="J1140" s="14">
        <v>69</v>
      </c>
    </row>
    <row r="1141" spans="1:10" ht="11" x14ac:dyDescent="0.15">
      <c r="A1141" s="21">
        <v>811611</v>
      </c>
      <c r="B1141" s="22" t="s">
        <v>1171</v>
      </c>
      <c r="C1141" s="11" t="e">
        <f>VLOOKUP(B1141,#REF!,2,0)</f>
        <v>#REF!</v>
      </c>
      <c r="D1141" s="13"/>
      <c r="E1141" s="12">
        <v>3100</v>
      </c>
      <c r="F1141" s="12">
        <v>2800</v>
      </c>
      <c r="G1141" s="14">
        <v>89</v>
      </c>
      <c r="H1141" s="14">
        <v>11</v>
      </c>
      <c r="I1141" s="14">
        <v>44</v>
      </c>
      <c r="J1141" s="14">
        <v>56</v>
      </c>
    </row>
    <row r="1142" spans="1:10" ht="11" x14ac:dyDescent="0.15">
      <c r="A1142" s="21">
        <v>811612</v>
      </c>
      <c r="B1142" s="22" t="s">
        <v>1172</v>
      </c>
      <c r="C1142" s="11" t="e">
        <f>VLOOKUP(B1142,#REF!,2,0)</f>
        <v>#REF!</v>
      </c>
      <c r="D1142" s="13"/>
      <c r="E1142" s="12">
        <v>2600</v>
      </c>
      <c r="F1142" s="12">
        <v>2900</v>
      </c>
      <c r="G1142" s="14">
        <v>86</v>
      </c>
      <c r="H1142" s="14">
        <v>14</v>
      </c>
      <c r="I1142" s="14">
        <v>32</v>
      </c>
      <c r="J1142" s="14">
        <v>68</v>
      </c>
    </row>
    <row r="1143" spans="1:10" ht="11" x14ac:dyDescent="0.15">
      <c r="A1143" s="21">
        <v>811699</v>
      </c>
      <c r="B1143" s="22" t="s">
        <v>1173</v>
      </c>
      <c r="C1143" s="11" t="e">
        <f>VLOOKUP(B1143,#REF!,2,0)</f>
        <v>#REF!</v>
      </c>
      <c r="D1143" s="13"/>
      <c r="E1143" s="12">
        <v>4200</v>
      </c>
      <c r="F1143" s="12">
        <v>5000</v>
      </c>
      <c r="G1143" s="14">
        <v>88</v>
      </c>
      <c r="H1143" s="14">
        <v>12</v>
      </c>
      <c r="I1143" s="14">
        <v>64</v>
      </c>
      <c r="J1143" s="14">
        <v>36</v>
      </c>
    </row>
    <row r="1144" spans="1:10" ht="11" x14ac:dyDescent="0.15">
      <c r="A1144" s="21">
        <v>821111</v>
      </c>
      <c r="B1144" s="22" t="s">
        <v>1174</v>
      </c>
      <c r="C1144" s="11" t="e">
        <f>VLOOKUP(B1144,#REF!,2,0)</f>
        <v>#REF!</v>
      </c>
      <c r="D1144" s="13"/>
      <c r="E1144" s="12">
        <v>34000</v>
      </c>
      <c r="F1144" s="12">
        <v>38200</v>
      </c>
      <c r="G1144" s="14">
        <v>98</v>
      </c>
      <c r="H1144" s="14">
        <v>3</v>
      </c>
      <c r="I1144" s="14">
        <v>76</v>
      </c>
      <c r="J1144" s="14">
        <v>25</v>
      </c>
    </row>
    <row r="1145" spans="1:10" ht="11" x14ac:dyDescent="0.15">
      <c r="A1145" s="21">
        <v>821112</v>
      </c>
      <c r="B1145" s="22" t="s">
        <v>1175</v>
      </c>
      <c r="C1145" s="11" t="e">
        <f>VLOOKUP(B1145,#REF!,2,0)</f>
        <v>#REF!</v>
      </c>
      <c r="D1145" s="13"/>
      <c r="E1145" s="12">
        <v>3600</v>
      </c>
      <c r="F1145" s="12">
        <v>3300</v>
      </c>
      <c r="G1145" s="14">
        <v>96</v>
      </c>
      <c r="H1145" s="14">
        <v>4</v>
      </c>
      <c r="I1145" s="14">
        <v>92</v>
      </c>
      <c r="J1145" s="14">
        <v>8</v>
      </c>
    </row>
    <row r="1146" spans="1:10" ht="11" x14ac:dyDescent="0.15">
      <c r="A1146" s="21">
        <v>821113</v>
      </c>
      <c r="B1146" s="22" t="s">
        <v>1176</v>
      </c>
      <c r="C1146" s="11" t="e">
        <f>VLOOKUP(B1146,#REF!,2,0)</f>
        <v>#REF!</v>
      </c>
      <c r="D1146" s="13"/>
      <c r="E1146" s="12">
        <v>1900</v>
      </c>
      <c r="F1146" s="12">
        <v>2000</v>
      </c>
      <c r="G1146" s="14">
        <v>99</v>
      </c>
      <c r="H1146" s="14">
        <v>1</v>
      </c>
      <c r="I1146" s="14">
        <v>76</v>
      </c>
      <c r="J1146" s="14">
        <v>24</v>
      </c>
    </row>
    <row r="1147" spans="1:10" ht="11" x14ac:dyDescent="0.15">
      <c r="A1147" s="21">
        <v>821114</v>
      </c>
      <c r="B1147" s="22" t="s">
        <v>1177</v>
      </c>
      <c r="C1147" s="11" t="e">
        <f>VLOOKUP(B1147,#REF!,2,0)</f>
        <v>#REF!</v>
      </c>
      <c r="D1147" s="13"/>
      <c r="E1147" s="12">
        <v>1600</v>
      </c>
      <c r="F1147" s="12">
        <v>1500</v>
      </c>
      <c r="G1147" s="14">
        <v>96</v>
      </c>
      <c r="H1147" s="14">
        <v>4</v>
      </c>
      <c r="I1147" s="14">
        <v>66</v>
      </c>
      <c r="J1147" s="14">
        <v>34</v>
      </c>
    </row>
    <row r="1148" spans="1:10" ht="11" x14ac:dyDescent="0.15">
      <c r="A1148" s="21">
        <v>821411</v>
      </c>
      <c r="B1148" s="22" t="s">
        <v>1178</v>
      </c>
      <c r="C1148" s="11" t="e">
        <f>VLOOKUP(B1148,#REF!,2,0)</f>
        <v>#REF!</v>
      </c>
      <c r="D1148" s="13"/>
      <c r="E1148" s="12">
        <v>3100</v>
      </c>
      <c r="F1148" s="12">
        <v>4200</v>
      </c>
      <c r="G1148" s="14">
        <v>96</v>
      </c>
      <c r="H1148" s="14">
        <v>4</v>
      </c>
      <c r="I1148" s="14">
        <v>77</v>
      </c>
      <c r="J1148" s="14">
        <v>23</v>
      </c>
    </row>
    <row r="1149" spans="1:10" ht="11" x14ac:dyDescent="0.15">
      <c r="A1149" s="21">
        <v>821412</v>
      </c>
      <c r="B1149" s="22" t="s">
        <v>1179</v>
      </c>
      <c r="C1149" s="11" t="e">
        <f>VLOOKUP(B1149,#REF!,2,0)</f>
        <v>#REF!</v>
      </c>
      <c r="D1149" s="13"/>
      <c r="E1149" s="12">
        <v>11200</v>
      </c>
      <c r="F1149" s="12">
        <v>11200</v>
      </c>
      <c r="G1149" s="14">
        <v>98</v>
      </c>
      <c r="H1149" s="14">
        <v>2</v>
      </c>
      <c r="I1149" s="14">
        <v>78</v>
      </c>
      <c r="J1149" s="14">
        <v>22</v>
      </c>
    </row>
    <row r="1150" spans="1:10" ht="11" x14ac:dyDescent="0.15">
      <c r="A1150" s="21">
        <v>821711</v>
      </c>
      <c r="B1150" s="22" t="s">
        <v>1180</v>
      </c>
      <c r="C1150" s="11" t="e">
        <f>VLOOKUP(B1150,#REF!,2,0)</f>
        <v>#REF!</v>
      </c>
      <c r="D1150" s="13"/>
      <c r="E1150" s="12">
        <v>7000</v>
      </c>
      <c r="F1150" s="12">
        <v>6900</v>
      </c>
      <c r="G1150" s="14">
        <v>99</v>
      </c>
      <c r="H1150" s="14">
        <v>1</v>
      </c>
      <c r="I1150" s="14">
        <v>89</v>
      </c>
      <c r="J1150" s="14">
        <v>11</v>
      </c>
    </row>
    <row r="1151" spans="1:10" ht="11" x14ac:dyDescent="0.15">
      <c r="A1151" s="21">
        <v>821712</v>
      </c>
      <c r="B1151" s="22" t="s">
        <v>1181</v>
      </c>
      <c r="C1151" s="11" t="e">
        <f>VLOOKUP(B1151,#REF!,2,0)</f>
        <v>#REF!</v>
      </c>
      <c r="D1151" s="13"/>
      <c r="E1151" s="12">
        <v>6900</v>
      </c>
      <c r="F1151" s="12">
        <v>8600</v>
      </c>
      <c r="G1151" s="14">
        <v>99</v>
      </c>
      <c r="H1151" s="14">
        <v>1</v>
      </c>
      <c r="I1151" s="14">
        <v>83</v>
      </c>
      <c r="J1151" s="14">
        <v>17</v>
      </c>
    </row>
    <row r="1152" spans="1:10" ht="11" x14ac:dyDescent="0.15">
      <c r="A1152" s="21">
        <v>821713</v>
      </c>
      <c r="B1152" s="22" t="s">
        <v>1182</v>
      </c>
      <c r="C1152" s="11" t="e">
        <f>VLOOKUP(B1152,#REF!,2,0)</f>
        <v>#REF!</v>
      </c>
      <c r="D1152" s="13"/>
      <c r="E1152" s="12">
        <v>3400</v>
      </c>
      <c r="F1152" s="12">
        <v>3900</v>
      </c>
      <c r="G1152" s="14">
        <v>99</v>
      </c>
      <c r="H1152" s="14">
        <v>1</v>
      </c>
      <c r="I1152" s="14">
        <v>80</v>
      </c>
      <c r="J1152" s="14">
        <v>20</v>
      </c>
    </row>
    <row r="1153" spans="1:10" ht="11" x14ac:dyDescent="0.15">
      <c r="A1153" s="21">
        <v>821714</v>
      </c>
      <c r="B1153" s="22" t="s">
        <v>1183</v>
      </c>
      <c r="C1153" s="11" t="e">
        <f>VLOOKUP(B1153,#REF!,2,0)</f>
        <v>#REF!</v>
      </c>
      <c r="D1153" s="13"/>
      <c r="E1153" s="12">
        <v>300</v>
      </c>
      <c r="F1153" s="12">
        <v>360</v>
      </c>
      <c r="G1153" s="14">
        <v>99</v>
      </c>
      <c r="H1153" s="14">
        <v>1</v>
      </c>
      <c r="I1153" s="14">
        <v>90</v>
      </c>
      <c r="J1153" s="14">
        <v>10</v>
      </c>
    </row>
    <row r="1154" spans="1:10" ht="11" x14ac:dyDescent="0.15">
      <c r="A1154" s="21">
        <v>821911</v>
      </c>
      <c r="B1154" s="22" t="s">
        <v>1184</v>
      </c>
      <c r="C1154" s="11" t="e">
        <f>VLOOKUP(B1154,#REF!,2,0)</f>
        <v>#REF!</v>
      </c>
      <c r="D1154" s="13"/>
      <c r="E1154" s="12">
        <v>900</v>
      </c>
      <c r="F1154" s="12">
        <v>960</v>
      </c>
      <c r="G1154" s="14">
        <v>98</v>
      </c>
      <c r="H1154" s="14">
        <v>2</v>
      </c>
      <c r="I1154" s="14">
        <v>80</v>
      </c>
      <c r="J1154" s="14">
        <v>20</v>
      </c>
    </row>
    <row r="1155" spans="1:10" ht="11" x14ac:dyDescent="0.15">
      <c r="A1155" s="21">
        <v>821912</v>
      </c>
      <c r="B1155" s="22" t="s">
        <v>1185</v>
      </c>
      <c r="C1155" s="11" t="e">
        <f>VLOOKUP(B1155,#REF!,2,0)</f>
        <v>#REF!</v>
      </c>
      <c r="D1155" s="13"/>
      <c r="E1155" s="12">
        <v>2900</v>
      </c>
      <c r="F1155" s="12">
        <v>1700</v>
      </c>
      <c r="G1155" s="14">
        <v>99</v>
      </c>
      <c r="H1155" s="14">
        <v>2</v>
      </c>
      <c r="I1155" s="14">
        <v>93</v>
      </c>
      <c r="J1155" s="14">
        <v>7</v>
      </c>
    </row>
    <row r="1156" spans="1:10" ht="11" x14ac:dyDescent="0.15">
      <c r="A1156" s="21">
        <v>821913</v>
      </c>
      <c r="B1156" s="22" t="s">
        <v>1186</v>
      </c>
      <c r="C1156" s="11" t="e">
        <f>VLOOKUP(B1156,#REF!,2,0)</f>
        <v>#REF!</v>
      </c>
      <c r="D1156" s="13"/>
      <c r="E1156" s="12">
        <v>500</v>
      </c>
      <c r="F1156" s="12">
        <v>690</v>
      </c>
      <c r="G1156" s="14">
        <v>98</v>
      </c>
      <c r="H1156" s="14">
        <v>3</v>
      </c>
      <c r="I1156" s="14">
        <v>88</v>
      </c>
      <c r="J1156" s="14">
        <v>12</v>
      </c>
    </row>
    <row r="1157" spans="1:10" ht="11" x14ac:dyDescent="0.15">
      <c r="A1157" s="21">
        <v>821914</v>
      </c>
      <c r="B1157" s="22" t="s">
        <v>1187</v>
      </c>
      <c r="C1157" s="11" t="e">
        <f>VLOOKUP(B1157,#REF!,2,0)</f>
        <v>#REF!</v>
      </c>
      <c r="D1157" s="13"/>
      <c r="E1157" s="12">
        <v>1900</v>
      </c>
      <c r="F1157" s="12">
        <v>1300</v>
      </c>
      <c r="G1157" s="14">
        <v>92</v>
      </c>
      <c r="H1157" s="14">
        <v>8</v>
      </c>
      <c r="I1157" s="14">
        <v>85</v>
      </c>
      <c r="J1157" s="14">
        <v>15</v>
      </c>
    </row>
    <row r="1158" spans="1:10" ht="11" x14ac:dyDescent="0.15">
      <c r="A1158" s="21">
        <v>821915</v>
      </c>
      <c r="B1158" s="22" t="s">
        <v>1188</v>
      </c>
      <c r="C1158" s="11" t="e">
        <f>VLOOKUP(B1158,#REF!,2,0)</f>
        <v>#REF!</v>
      </c>
      <c r="D1158" s="13"/>
      <c r="E1158" s="12">
        <v>2000</v>
      </c>
      <c r="F1158" s="12">
        <v>1300</v>
      </c>
      <c r="G1158" s="14">
        <v>92</v>
      </c>
      <c r="H1158" s="14">
        <v>9</v>
      </c>
      <c r="I1158" s="14">
        <v>58</v>
      </c>
      <c r="J1158" s="14">
        <v>42</v>
      </c>
    </row>
    <row r="1159" spans="1:10" ht="11" x14ac:dyDescent="0.15">
      <c r="A1159" s="21">
        <v>831111</v>
      </c>
      <c r="B1159" s="22" t="s">
        <v>1189</v>
      </c>
      <c r="C1159" s="11" t="e">
        <f>VLOOKUP(B1159,#REF!,2,0)</f>
        <v>#REF!</v>
      </c>
      <c r="D1159" s="13"/>
      <c r="E1159" s="12">
        <v>2800</v>
      </c>
      <c r="F1159" s="12">
        <v>2700</v>
      </c>
      <c r="G1159" s="14">
        <v>61</v>
      </c>
      <c r="H1159" s="14">
        <v>39</v>
      </c>
      <c r="I1159" s="14">
        <v>71</v>
      </c>
      <c r="J1159" s="14">
        <v>29</v>
      </c>
    </row>
    <row r="1160" spans="1:10" ht="11" x14ac:dyDescent="0.15">
      <c r="A1160" s="21">
        <v>831112</v>
      </c>
      <c r="B1160" s="22" t="s">
        <v>1190</v>
      </c>
      <c r="C1160" s="11" t="e">
        <f>VLOOKUP(B1160,#REF!,2,0)</f>
        <v>#REF!</v>
      </c>
      <c r="D1160" s="13"/>
      <c r="E1160" s="12">
        <v>1000</v>
      </c>
      <c r="F1160" s="12">
        <v>1200</v>
      </c>
      <c r="G1160" s="14">
        <v>91</v>
      </c>
      <c r="H1160" s="14">
        <v>8</v>
      </c>
      <c r="I1160" s="14">
        <v>85</v>
      </c>
      <c r="J1160" s="14">
        <v>15</v>
      </c>
    </row>
    <row r="1161" spans="1:10" ht="11" x14ac:dyDescent="0.15">
      <c r="A1161" s="21">
        <v>831113</v>
      </c>
      <c r="B1161" s="22" t="s">
        <v>1191</v>
      </c>
      <c r="C1161" s="11" t="e">
        <f>VLOOKUP(B1161,#REF!,2,0)</f>
        <v>#REF!</v>
      </c>
      <c r="D1161" s="13"/>
      <c r="E1161" s="12">
        <v>2400</v>
      </c>
      <c r="F1161" s="12">
        <v>2200</v>
      </c>
      <c r="G1161" s="14">
        <v>57</v>
      </c>
      <c r="H1161" s="14">
        <v>43</v>
      </c>
      <c r="I1161" s="14">
        <v>76</v>
      </c>
      <c r="J1161" s="14">
        <v>24</v>
      </c>
    </row>
    <row r="1162" spans="1:10" ht="11" x14ac:dyDescent="0.15">
      <c r="A1162" s="21">
        <v>831114</v>
      </c>
      <c r="B1162" s="22" t="s">
        <v>1192</v>
      </c>
      <c r="C1162" s="11" t="e">
        <f>VLOOKUP(B1162,#REF!,2,0)</f>
        <v>#REF!</v>
      </c>
      <c r="D1162" s="13"/>
      <c r="E1162" s="12">
        <v>3800</v>
      </c>
      <c r="F1162" s="12">
        <v>4000</v>
      </c>
      <c r="G1162" s="14">
        <v>77</v>
      </c>
      <c r="H1162" s="14">
        <v>23</v>
      </c>
      <c r="I1162" s="14">
        <v>81</v>
      </c>
      <c r="J1162" s="14">
        <v>19</v>
      </c>
    </row>
    <row r="1163" spans="1:10" ht="11" x14ac:dyDescent="0.15">
      <c r="A1163" s="21">
        <v>831115</v>
      </c>
      <c r="B1163" s="22" t="s">
        <v>1193</v>
      </c>
      <c r="C1163" s="11" t="e">
        <f>VLOOKUP(B1163,#REF!,2,0)</f>
        <v>#REF!</v>
      </c>
      <c r="D1163" s="13"/>
      <c r="E1163" s="12">
        <v>2600</v>
      </c>
      <c r="F1163" s="12">
        <v>2500</v>
      </c>
      <c r="G1163" s="14">
        <v>53</v>
      </c>
      <c r="H1163" s="14">
        <v>48</v>
      </c>
      <c r="I1163" s="14">
        <v>54</v>
      </c>
      <c r="J1163" s="14">
        <v>46</v>
      </c>
    </row>
    <row r="1164" spans="1:10" ht="11" x14ac:dyDescent="0.15">
      <c r="A1164" s="21">
        <v>831116</v>
      </c>
      <c r="B1164" s="22" t="s">
        <v>1194</v>
      </c>
      <c r="C1164" s="11" t="e">
        <f>VLOOKUP(B1164,#REF!,2,0)</f>
        <v>#REF!</v>
      </c>
      <c r="D1164" s="13"/>
      <c r="E1164" s="12">
        <v>1100</v>
      </c>
      <c r="F1164" s="12">
        <v>1100</v>
      </c>
      <c r="G1164" s="14">
        <v>95</v>
      </c>
      <c r="H1164" s="14">
        <v>5</v>
      </c>
      <c r="I1164" s="14">
        <v>91</v>
      </c>
      <c r="J1164" s="14">
        <v>9</v>
      </c>
    </row>
    <row r="1165" spans="1:10" ht="11" x14ac:dyDescent="0.15">
      <c r="A1165" s="21">
        <v>831117</v>
      </c>
      <c r="B1165" s="22" t="s">
        <v>1195</v>
      </c>
      <c r="C1165" s="11" t="e">
        <f>VLOOKUP(B1165,#REF!,2,0)</f>
        <v>#REF!</v>
      </c>
      <c r="D1165" s="13"/>
      <c r="E1165" s="12">
        <v>900</v>
      </c>
      <c r="F1165" s="12">
        <v>870</v>
      </c>
      <c r="G1165" s="14">
        <v>95</v>
      </c>
      <c r="H1165" s="14">
        <v>5</v>
      </c>
      <c r="I1165" s="14">
        <v>95</v>
      </c>
      <c r="J1165" s="14">
        <v>5</v>
      </c>
    </row>
    <row r="1166" spans="1:10" ht="11" x14ac:dyDescent="0.15">
      <c r="A1166" s="21">
        <v>831118</v>
      </c>
      <c r="B1166" s="22" t="s">
        <v>1196</v>
      </c>
      <c r="C1166" s="11" t="e">
        <f>VLOOKUP(B1166,#REF!,2,0)</f>
        <v>#REF!</v>
      </c>
      <c r="D1166" s="13"/>
      <c r="E1166" s="12">
        <v>1800</v>
      </c>
      <c r="F1166" s="12">
        <v>1800</v>
      </c>
      <c r="G1166" s="14">
        <v>83</v>
      </c>
      <c r="H1166" s="14">
        <v>17</v>
      </c>
      <c r="I1166" s="14">
        <v>83</v>
      </c>
      <c r="J1166" s="14">
        <v>17</v>
      </c>
    </row>
    <row r="1167" spans="1:10" ht="11" x14ac:dyDescent="0.15">
      <c r="A1167" s="21">
        <v>831199</v>
      </c>
      <c r="B1167" s="22" t="s">
        <v>1197</v>
      </c>
      <c r="C1167" s="11" t="e">
        <f>VLOOKUP(B1167,#REF!,2,0)</f>
        <v>#REF!</v>
      </c>
      <c r="D1167" s="13"/>
      <c r="E1167" s="12">
        <v>8600</v>
      </c>
      <c r="F1167" s="12">
        <v>8300</v>
      </c>
      <c r="G1167" s="14">
        <v>71</v>
      </c>
      <c r="H1167" s="14">
        <v>29</v>
      </c>
      <c r="I1167" s="14">
        <v>76</v>
      </c>
      <c r="J1167" s="14">
        <v>24</v>
      </c>
    </row>
    <row r="1168" spans="1:10" ht="11" x14ac:dyDescent="0.15">
      <c r="A1168" s="21">
        <v>831211</v>
      </c>
      <c r="B1168" s="22" t="s">
        <v>1198</v>
      </c>
      <c r="C1168" s="11" t="e">
        <f>VLOOKUP(B1168,#REF!,2,0)</f>
        <v>#REF!</v>
      </c>
      <c r="D1168" s="13"/>
      <c r="E1168" s="12">
        <v>5300</v>
      </c>
      <c r="F1168" s="12">
        <v>6300</v>
      </c>
      <c r="G1168" s="14">
        <v>85</v>
      </c>
      <c r="H1168" s="14">
        <v>15</v>
      </c>
      <c r="I1168" s="14">
        <v>73</v>
      </c>
      <c r="J1168" s="14">
        <v>27</v>
      </c>
    </row>
    <row r="1169" spans="1:10" ht="11" x14ac:dyDescent="0.15">
      <c r="A1169" s="21">
        <v>831212</v>
      </c>
      <c r="B1169" s="22" t="s">
        <v>1199</v>
      </c>
      <c r="C1169" s="11" t="e">
        <f>VLOOKUP(B1169,#REF!,2,0)</f>
        <v>#REF!</v>
      </c>
      <c r="D1169" s="13"/>
      <c r="E1169" s="12">
        <v>2300</v>
      </c>
      <c r="F1169" s="12">
        <v>2300</v>
      </c>
      <c r="G1169" s="14">
        <v>96</v>
      </c>
      <c r="H1169" s="14">
        <v>4</v>
      </c>
      <c r="I1169" s="14">
        <v>74</v>
      </c>
      <c r="J1169" s="14">
        <v>27</v>
      </c>
    </row>
    <row r="1170" spans="1:10" ht="11" x14ac:dyDescent="0.15">
      <c r="A1170" s="21">
        <v>831311</v>
      </c>
      <c r="B1170" s="22" t="s">
        <v>1200</v>
      </c>
      <c r="C1170" s="11" t="e">
        <f>VLOOKUP(B1170,#REF!,2,0)</f>
        <v>#REF!</v>
      </c>
      <c r="D1170" s="13"/>
      <c r="E1170" s="12">
        <v>8900</v>
      </c>
      <c r="F1170" s="12">
        <v>9300</v>
      </c>
      <c r="G1170" s="14">
        <v>77</v>
      </c>
      <c r="H1170" s="14">
        <v>23</v>
      </c>
      <c r="I1170" s="14">
        <v>76</v>
      </c>
      <c r="J1170" s="14">
        <v>24</v>
      </c>
    </row>
    <row r="1171" spans="1:10" ht="11" x14ac:dyDescent="0.15">
      <c r="A1171" s="21">
        <v>831312</v>
      </c>
      <c r="B1171" s="22" t="s">
        <v>1201</v>
      </c>
      <c r="C1171" s="11" t="e">
        <f>VLOOKUP(B1171,#REF!,2,0)</f>
        <v>#REF!</v>
      </c>
      <c r="D1171" s="13"/>
      <c r="E1171" s="12">
        <v>6000</v>
      </c>
      <c r="F1171" s="12">
        <v>6300</v>
      </c>
      <c r="G1171" s="14">
        <v>64</v>
      </c>
      <c r="H1171" s="14">
        <v>36</v>
      </c>
      <c r="I1171" s="14">
        <v>73</v>
      </c>
      <c r="J1171" s="14">
        <v>27</v>
      </c>
    </row>
    <row r="1172" spans="1:10" ht="11" x14ac:dyDescent="0.15">
      <c r="A1172" s="21">
        <v>831313</v>
      </c>
      <c r="B1172" s="22" t="s">
        <v>1202</v>
      </c>
      <c r="C1172" s="11" t="e">
        <f>VLOOKUP(B1172,#REF!,2,0)</f>
        <v>#REF!</v>
      </c>
      <c r="D1172" s="13"/>
      <c r="E1172" s="12">
        <v>1900</v>
      </c>
      <c r="F1172" s="12">
        <v>1800</v>
      </c>
      <c r="G1172" s="14">
        <v>68</v>
      </c>
      <c r="H1172" s="14">
        <v>32</v>
      </c>
      <c r="I1172" s="14">
        <v>53</v>
      </c>
      <c r="J1172" s="14">
        <v>47</v>
      </c>
    </row>
    <row r="1173" spans="1:10" ht="11" x14ac:dyDescent="0.15">
      <c r="A1173" s="21">
        <v>832111</v>
      </c>
      <c r="B1173" s="22" t="s">
        <v>1203</v>
      </c>
      <c r="C1173" s="11" t="e">
        <f>VLOOKUP(B1173,#REF!,2,0)</f>
        <v>#REF!</v>
      </c>
      <c r="D1173" s="13"/>
      <c r="E1173" s="12">
        <v>600</v>
      </c>
      <c r="F1173" s="12">
        <v>490</v>
      </c>
      <c r="G1173" s="14">
        <v>27</v>
      </c>
      <c r="H1173" s="14">
        <v>74</v>
      </c>
      <c r="I1173" s="14">
        <v>51</v>
      </c>
      <c r="J1173" s="14">
        <v>49</v>
      </c>
    </row>
    <row r="1174" spans="1:10" ht="11" x14ac:dyDescent="0.15">
      <c r="A1174" s="21">
        <v>832112</v>
      </c>
      <c r="B1174" s="22" t="s">
        <v>1204</v>
      </c>
      <c r="C1174" s="11" t="e">
        <f>VLOOKUP(B1174,#REF!,2,0)</f>
        <v>#REF!</v>
      </c>
      <c r="D1174" s="13"/>
      <c r="E1174" s="12">
        <v>2900</v>
      </c>
      <c r="F1174" s="12">
        <v>2500</v>
      </c>
      <c r="G1174" s="14">
        <v>59</v>
      </c>
      <c r="H1174" s="14">
        <v>41</v>
      </c>
      <c r="I1174" s="14">
        <v>65</v>
      </c>
      <c r="J1174" s="14">
        <v>35</v>
      </c>
    </row>
    <row r="1175" spans="1:10" ht="11" x14ac:dyDescent="0.15">
      <c r="A1175" s="21">
        <v>832113</v>
      </c>
      <c r="B1175" s="22" t="s">
        <v>1205</v>
      </c>
      <c r="C1175" s="11" t="e">
        <f>VLOOKUP(B1175,#REF!,2,0)</f>
        <v>#REF!</v>
      </c>
      <c r="D1175" s="13"/>
      <c r="E1175" s="12">
        <v>5900</v>
      </c>
      <c r="F1175" s="12">
        <v>6500</v>
      </c>
      <c r="G1175" s="14">
        <v>36</v>
      </c>
      <c r="H1175" s="14">
        <v>64</v>
      </c>
      <c r="I1175" s="14">
        <v>51</v>
      </c>
      <c r="J1175" s="14">
        <v>49</v>
      </c>
    </row>
    <row r="1176" spans="1:10" ht="11" x14ac:dyDescent="0.15">
      <c r="A1176" s="21">
        <v>832114</v>
      </c>
      <c r="B1176" s="22" t="s">
        <v>1206</v>
      </c>
      <c r="C1176" s="11" t="e">
        <f>VLOOKUP(B1176,#REF!,2,0)</f>
        <v>#REF!</v>
      </c>
      <c r="D1176" s="13"/>
      <c r="E1176" s="12">
        <v>9600</v>
      </c>
      <c r="F1176" s="12">
        <v>9400</v>
      </c>
      <c r="G1176" s="14">
        <v>36</v>
      </c>
      <c r="H1176" s="14">
        <v>64</v>
      </c>
      <c r="I1176" s="14">
        <v>68</v>
      </c>
      <c r="J1176" s="14">
        <v>32</v>
      </c>
    </row>
    <row r="1177" spans="1:10" ht="11" x14ac:dyDescent="0.15">
      <c r="A1177" s="21">
        <v>832115</v>
      </c>
      <c r="B1177" s="22" t="s">
        <v>1207</v>
      </c>
      <c r="C1177" s="11" t="e">
        <f>VLOOKUP(B1177,#REF!,2,0)</f>
        <v>#REF!</v>
      </c>
      <c r="D1177" s="13"/>
      <c r="E1177" s="12">
        <v>500</v>
      </c>
      <c r="F1177" s="12">
        <v>480</v>
      </c>
      <c r="G1177" s="14">
        <v>48</v>
      </c>
      <c r="H1177" s="14">
        <v>50</v>
      </c>
      <c r="I1177" s="14">
        <v>50</v>
      </c>
      <c r="J1177" s="14">
        <v>50</v>
      </c>
    </row>
    <row r="1178" spans="1:10" ht="11" x14ac:dyDescent="0.15">
      <c r="A1178" s="21">
        <v>832199</v>
      </c>
      <c r="B1178" s="22" t="s">
        <v>1208</v>
      </c>
      <c r="C1178" s="11" t="e">
        <f>VLOOKUP(B1178,#REF!,2,0)</f>
        <v>#REF!</v>
      </c>
      <c r="D1178" s="13"/>
      <c r="E1178" s="12">
        <v>18100</v>
      </c>
      <c r="F1178" s="12">
        <v>11900</v>
      </c>
      <c r="G1178" s="14">
        <v>40</v>
      </c>
      <c r="H1178" s="14">
        <v>60</v>
      </c>
      <c r="I1178" s="14">
        <v>52</v>
      </c>
      <c r="J1178" s="14">
        <v>48</v>
      </c>
    </row>
    <row r="1179" spans="1:10" ht="11" x14ac:dyDescent="0.15">
      <c r="A1179" s="21">
        <v>839211</v>
      </c>
      <c r="B1179" s="22" t="s">
        <v>1209</v>
      </c>
      <c r="C1179" s="11" t="e">
        <f>VLOOKUP(B1179,#REF!,2,0)</f>
        <v>#REF!</v>
      </c>
      <c r="D1179" s="13"/>
      <c r="E1179" s="12">
        <v>1900</v>
      </c>
      <c r="F1179" s="12">
        <v>1500</v>
      </c>
      <c r="G1179" s="14">
        <v>72</v>
      </c>
      <c r="H1179" s="14">
        <v>28</v>
      </c>
      <c r="I1179" s="14">
        <v>80</v>
      </c>
      <c r="J1179" s="14">
        <v>20</v>
      </c>
    </row>
    <row r="1180" spans="1:10" ht="11" x14ac:dyDescent="0.15">
      <c r="A1180" s="21">
        <v>839212</v>
      </c>
      <c r="B1180" s="22" t="s">
        <v>1210</v>
      </c>
      <c r="C1180" s="11" t="e">
        <f>VLOOKUP(B1180,#REF!,2,0)</f>
        <v>#REF!</v>
      </c>
      <c r="D1180" s="13"/>
      <c r="E1180" s="12">
        <v>400</v>
      </c>
      <c r="F1180" s="12">
        <v>300</v>
      </c>
      <c r="G1180" s="14">
        <v>91</v>
      </c>
      <c r="H1180" s="14">
        <v>8</v>
      </c>
      <c r="I1180" s="14">
        <v>81</v>
      </c>
      <c r="J1180" s="14">
        <v>19</v>
      </c>
    </row>
    <row r="1181" spans="1:10" ht="11" x14ac:dyDescent="0.15">
      <c r="A1181" s="21">
        <v>839311</v>
      </c>
      <c r="B1181" s="22" t="s">
        <v>1211</v>
      </c>
      <c r="C1181" s="11" t="e">
        <f>VLOOKUP(B1181,#REF!,2,0)</f>
        <v>#REF!</v>
      </c>
      <c r="D1181" s="13"/>
      <c r="E1181" s="12">
        <v>5200</v>
      </c>
      <c r="F1181" s="12">
        <v>3900</v>
      </c>
      <c r="G1181" s="14">
        <v>59</v>
      </c>
      <c r="H1181" s="14">
        <v>41</v>
      </c>
      <c r="I1181" s="14">
        <v>84</v>
      </c>
      <c r="J1181" s="14">
        <v>16</v>
      </c>
    </row>
    <row r="1182" spans="1:10" ht="11" x14ac:dyDescent="0.15">
      <c r="A1182" s="21">
        <v>839312</v>
      </c>
      <c r="B1182" s="22" t="s">
        <v>1212</v>
      </c>
      <c r="C1182" s="11" t="e">
        <f>VLOOKUP(B1182,#REF!,2,0)</f>
        <v>#REF!</v>
      </c>
      <c r="D1182" s="13"/>
      <c r="E1182" s="12">
        <v>1900</v>
      </c>
      <c r="F1182" s="12">
        <v>1700</v>
      </c>
      <c r="G1182" s="14">
        <v>34</v>
      </c>
      <c r="H1182" s="14">
        <v>67</v>
      </c>
      <c r="I1182" s="14">
        <v>60</v>
      </c>
      <c r="J1182" s="14">
        <v>40</v>
      </c>
    </row>
    <row r="1183" spans="1:10" ht="11" x14ac:dyDescent="0.15">
      <c r="A1183" s="21">
        <v>839313</v>
      </c>
      <c r="B1183" s="22" t="s">
        <v>1213</v>
      </c>
      <c r="C1183" s="11" t="e">
        <f>VLOOKUP(B1183,#REF!,2,0)</f>
        <v>#REF!</v>
      </c>
      <c r="D1183" s="13"/>
      <c r="E1183" s="12">
        <v>1500</v>
      </c>
      <c r="F1183" s="12">
        <v>1600</v>
      </c>
      <c r="G1183" s="14">
        <v>74</v>
      </c>
      <c r="H1183" s="14">
        <v>27</v>
      </c>
      <c r="I1183" s="14">
        <v>87</v>
      </c>
      <c r="J1183" s="14">
        <v>14</v>
      </c>
    </row>
    <row r="1184" spans="1:10" ht="11" x14ac:dyDescent="0.15">
      <c r="A1184" s="21">
        <v>839411</v>
      </c>
      <c r="B1184" s="22" t="s">
        <v>1214</v>
      </c>
      <c r="C1184" s="11" t="e">
        <f>VLOOKUP(B1184,#REF!,2,0)</f>
        <v>#REF!</v>
      </c>
      <c r="D1184" s="13"/>
      <c r="E1184" s="12">
        <v>800</v>
      </c>
      <c r="F1184" s="12">
        <v>560</v>
      </c>
      <c r="G1184" s="14">
        <v>82</v>
      </c>
      <c r="H1184" s="14">
        <v>19</v>
      </c>
      <c r="I1184" s="14">
        <v>76</v>
      </c>
      <c r="J1184" s="14">
        <v>24</v>
      </c>
    </row>
    <row r="1185" spans="1:10" ht="11" x14ac:dyDescent="0.15">
      <c r="A1185" s="21">
        <v>839412</v>
      </c>
      <c r="B1185" s="22" t="s">
        <v>1215</v>
      </c>
      <c r="C1185" s="11" t="e">
        <f>VLOOKUP(B1185,#REF!,2,0)</f>
        <v>#REF!</v>
      </c>
      <c r="D1185" s="13"/>
      <c r="E1185" s="12">
        <v>3100</v>
      </c>
      <c r="F1185" s="12">
        <v>2700</v>
      </c>
      <c r="G1185" s="14">
        <v>93</v>
      </c>
      <c r="H1185" s="14">
        <v>7</v>
      </c>
      <c r="I1185" s="14">
        <v>83</v>
      </c>
      <c r="J1185" s="14">
        <v>17</v>
      </c>
    </row>
    <row r="1186" spans="1:10" ht="11" x14ac:dyDescent="0.15">
      <c r="A1186" s="21">
        <v>839413</v>
      </c>
      <c r="B1186" s="22" t="s">
        <v>1216</v>
      </c>
      <c r="C1186" s="11" t="e">
        <f>VLOOKUP(B1186,#REF!,2,0)</f>
        <v>#REF!</v>
      </c>
      <c r="D1186" s="13"/>
      <c r="E1186" s="12">
        <v>1700</v>
      </c>
      <c r="F1186" s="12">
        <v>1700</v>
      </c>
      <c r="G1186" s="14">
        <v>95</v>
      </c>
      <c r="H1186" s="14">
        <v>5</v>
      </c>
      <c r="I1186" s="14">
        <v>74</v>
      </c>
      <c r="J1186" s="14">
        <v>26</v>
      </c>
    </row>
    <row r="1187" spans="1:10" ht="11" x14ac:dyDescent="0.15">
      <c r="A1187" s="21">
        <v>839911</v>
      </c>
      <c r="B1187" s="22" t="s">
        <v>1217</v>
      </c>
      <c r="C1187" s="11" t="e">
        <f>VLOOKUP(B1187,#REF!,2,0)</f>
        <v>#REF!</v>
      </c>
      <c r="D1187" s="13"/>
      <c r="E1187" s="12">
        <v>1000</v>
      </c>
      <c r="F1187" s="12">
        <v>730</v>
      </c>
      <c r="G1187" s="14">
        <v>98</v>
      </c>
      <c r="H1187" s="14">
        <v>2</v>
      </c>
      <c r="I1187" s="14">
        <v>87</v>
      </c>
      <c r="J1187" s="14">
        <v>13</v>
      </c>
    </row>
    <row r="1188" spans="1:10" ht="11" x14ac:dyDescent="0.15">
      <c r="A1188" s="21">
        <v>839912</v>
      </c>
      <c r="B1188" s="22" t="s">
        <v>1218</v>
      </c>
      <c r="C1188" s="11" t="e">
        <f>VLOOKUP(B1188,#REF!,2,0)</f>
        <v>#REF!</v>
      </c>
      <c r="D1188" s="13"/>
      <c r="E1188" s="12">
        <v>1700</v>
      </c>
      <c r="F1188" s="12">
        <v>1600</v>
      </c>
      <c r="G1188" s="14">
        <v>74</v>
      </c>
      <c r="H1188" s="14">
        <v>26</v>
      </c>
      <c r="I1188" s="14">
        <v>83</v>
      </c>
      <c r="J1188" s="14">
        <v>17</v>
      </c>
    </row>
    <row r="1189" spans="1:10" ht="11" x14ac:dyDescent="0.15">
      <c r="A1189" s="21">
        <v>839913</v>
      </c>
      <c r="B1189" s="22" t="s">
        <v>1219</v>
      </c>
      <c r="C1189" s="11" t="e">
        <f>VLOOKUP(B1189,#REF!,2,0)</f>
        <v>#REF!</v>
      </c>
      <c r="D1189" s="13"/>
      <c r="E1189" s="12">
        <v>300</v>
      </c>
      <c r="F1189" s="12">
        <v>240</v>
      </c>
      <c r="G1189" s="14">
        <v>96</v>
      </c>
      <c r="H1189" s="14">
        <v>6</v>
      </c>
      <c r="I1189" s="14">
        <v>72</v>
      </c>
      <c r="J1189" s="14">
        <v>28</v>
      </c>
    </row>
    <row r="1190" spans="1:10" ht="11" x14ac:dyDescent="0.15">
      <c r="A1190" s="21">
        <v>839914</v>
      </c>
      <c r="B1190" s="22" t="s">
        <v>1220</v>
      </c>
      <c r="C1190" s="11" t="e">
        <f>VLOOKUP(B1190,#REF!,2,0)</f>
        <v>#REF!</v>
      </c>
      <c r="D1190" s="13"/>
      <c r="E1190" s="12">
        <v>1200</v>
      </c>
      <c r="F1190" s="12">
        <v>1000</v>
      </c>
      <c r="G1190" s="14">
        <v>53</v>
      </c>
      <c r="H1190" s="14">
        <v>47</v>
      </c>
      <c r="I1190" s="14">
        <v>64</v>
      </c>
      <c r="J1190" s="14">
        <v>37</v>
      </c>
    </row>
    <row r="1191" spans="1:10" ht="11" x14ac:dyDescent="0.15">
      <c r="A1191" s="21">
        <v>839915</v>
      </c>
      <c r="B1191" s="22" t="s">
        <v>1221</v>
      </c>
      <c r="C1191" s="11" t="e">
        <f>VLOOKUP(B1191,#REF!,2,0)</f>
        <v>#REF!</v>
      </c>
      <c r="D1191" s="13"/>
      <c r="E1191" s="12">
        <v>200</v>
      </c>
      <c r="F1191" s="12">
        <v>150</v>
      </c>
      <c r="G1191" s="14">
        <v>52</v>
      </c>
      <c r="H1191" s="14">
        <v>45</v>
      </c>
      <c r="I1191" s="14">
        <v>79</v>
      </c>
      <c r="J1191" s="14">
        <v>21</v>
      </c>
    </row>
    <row r="1192" spans="1:10" ht="11" x14ac:dyDescent="0.15">
      <c r="A1192" s="21">
        <v>839916</v>
      </c>
      <c r="B1192" s="22" t="s">
        <v>1222</v>
      </c>
      <c r="C1192" s="11" t="e">
        <f>VLOOKUP(B1192,#REF!,2,0)</f>
        <v>#REF!</v>
      </c>
      <c r="D1192" s="13"/>
      <c r="E1192" s="12">
        <v>800</v>
      </c>
      <c r="F1192" s="12">
        <v>710</v>
      </c>
      <c r="G1192" s="14">
        <v>93</v>
      </c>
      <c r="H1192" s="14">
        <v>8</v>
      </c>
      <c r="I1192" s="14">
        <v>88</v>
      </c>
      <c r="J1192" s="14">
        <v>12</v>
      </c>
    </row>
    <row r="1193" spans="1:10" ht="11" x14ac:dyDescent="0.15">
      <c r="A1193" s="21">
        <v>839917</v>
      </c>
      <c r="B1193" s="22" t="s">
        <v>1223</v>
      </c>
      <c r="C1193" s="11" t="e">
        <f>VLOOKUP(B1193,#REF!,2,0)</f>
        <v>#REF!</v>
      </c>
      <c r="D1193" s="13"/>
      <c r="E1193" s="12">
        <v>200</v>
      </c>
      <c r="F1193" s="12">
        <v>250</v>
      </c>
      <c r="G1193" s="14">
        <v>88</v>
      </c>
      <c r="H1193" s="14">
        <v>13</v>
      </c>
      <c r="I1193" s="14">
        <v>83</v>
      </c>
      <c r="J1193" s="14">
        <v>17</v>
      </c>
    </row>
    <row r="1194" spans="1:10" ht="11" x14ac:dyDescent="0.15">
      <c r="A1194" s="21">
        <v>839918</v>
      </c>
      <c r="B1194" s="22" t="s">
        <v>1224</v>
      </c>
      <c r="C1194" s="11" t="e">
        <f>VLOOKUP(B1194,#REF!,2,0)</f>
        <v>#REF!</v>
      </c>
      <c r="D1194" s="13"/>
      <c r="E1194" s="12">
        <v>2400</v>
      </c>
      <c r="F1194" s="12">
        <v>2200</v>
      </c>
      <c r="G1194" s="14">
        <v>85</v>
      </c>
      <c r="H1194" s="14">
        <v>15</v>
      </c>
      <c r="I1194" s="14">
        <v>59</v>
      </c>
      <c r="J1194" s="14">
        <v>41</v>
      </c>
    </row>
    <row r="1195" spans="1:10" ht="11" x14ac:dyDescent="0.15">
      <c r="A1195" s="21">
        <v>839999</v>
      </c>
      <c r="B1195" s="22" t="s">
        <v>1225</v>
      </c>
      <c r="C1195" s="11" t="e">
        <f>VLOOKUP(B1195,#REF!,2,0)</f>
        <v>#REF!</v>
      </c>
      <c r="D1195" s="13"/>
      <c r="E1195" s="12">
        <v>2200</v>
      </c>
      <c r="F1195" s="12">
        <v>2500</v>
      </c>
      <c r="G1195" s="14">
        <v>70</v>
      </c>
      <c r="H1195" s="14">
        <v>30</v>
      </c>
      <c r="I1195" s="14">
        <v>54</v>
      </c>
      <c r="J1195" s="14">
        <v>46</v>
      </c>
    </row>
    <row r="1196" spans="1:10" ht="11" x14ac:dyDescent="0.15">
      <c r="A1196" s="21">
        <v>841211</v>
      </c>
      <c r="B1196" s="22" t="s">
        <v>1226</v>
      </c>
      <c r="C1196" s="11" t="e">
        <f>VLOOKUP(B1196,#REF!,2,0)</f>
        <v>#REF!</v>
      </c>
      <c r="D1196" s="13"/>
      <c r="E1196" s="12">
        <v>4000</v>
      </c>
      <c r="F1196" s="12">
        <v>4700</v>
      </c>
      <c r="G1196" s="14">
        <v>75</v>
      </c>
      <c r="H1196" s="14">
        <v>25</v>
      </c>
      <c r="I1196" s="14">
        <v>64</v>
      </c>
      <c r="J1196" s="14">
        <v>36</v>
      </c>
    </row>
    <row r="1197" spans="1:10" ht="11" x14ac:dyDescent="0.15">
      <c r="A1197" s="21">
        <v>841212</v>
      </c>
      <c r="B1197" s="22" t="s">
        <v>1227</v>
      </c>
      <c r="C1197" s="11" t="e">
        <f>VLOOKUP(B1197,#REF!,2,0)</f>
        <v>#REF!</v>
      </c>
      <c r="D1197" s="13"/>
      <c r="E1197" s="12">
        <v>2800</v>
      </c>
      <c r="F1197" s="12">
        <v>3600</v>
      </c>
      <c r="G1197" s="14">
        <v>62</v>
      </c>
      <c r="H1197" s="14">
        <v>38</v>
      </c>
      <c r="I1197" s="14">
        <v>52</v>
      </c>
      <c r="J1197" s="14">
        <v>48</v>
      </c>
    </row>
    <row r="1198" spans="1:10" ht="11" x14ac:dyDescent="0.15">
      <c r="A1198" s="21">
        <v>841213</v>
      </c>
      <c r="B1198" s="22" t="s">
        <v>1228</v>
      </c>
      <c r="C1198" s="11" t="e">
        <f>VLOOKUP(B1198,#REF!,2,0)</f>
        <v>#REF!</v>
      </c>
      <c r="D1198" s="13"/>
      <c r="E1198" s="12">
        <v>1100</v>
      </c>
      <c r="F1198" s="12">
        <v>1600</v>
      </c>
      <c r="G1198" s="14">
        <v>87</v>
      </c>
      <c r="H1198" s="14">
        <v>13</v>
      </c>
      <c r="I1198" s="14">
        <v>73</v>
      </c>
      <c r="J1198" s="14">
        <v>27</v>
      </c>
    </row>
    <row r="1199" spans="1:10" ht="11" x14ac:dyDescent="0.15">
      <c r="A1199" s="21">
        <v>841214</v>
      </c>
      <c r="B1199" s="22" t="s">
        <v>1229</v>
      </c>
      <c r="C1199" s="11" t="e">
        <f>VLOOKUP(B1199,#REF!,2,0)</f>
        <v>#REF!</v>
      </c>
      <c r="D1199" s="13"/>
      <c r="E1199" s="12">
        <v>2200</v>
      </c>
      <c r="F1199" s="12">
        <v>2400</v>
      </c>
      <c r="G1199" s="14">
        <v>66</v>
      </c>
      <c r="H1199" s="14">
        <v>34</v>
      </c>
      <c r="I1199" s="14">
        <v>61</v>
      </c>
      <c r="J1199" s="14">
        <v>39</v>
      </c>
    </row>
    <row r="1200" spans="1:10" ht="11" x14ac:dyDescent="0.15">
      <c r="A1200" s="21">
        <v>841215</v>
      </c>
      <c r="B1200" s="22" t="s">
        <v>1230</v>
      </c>
      <c r="C1200" s="11" t="e">
        <f>VLOOKUP(B1200,#REF!,2,0)</f>
        <v>#REF!</v>
      </c>
      <c r="D1200" s="13"/>
      <c r="E1200" s="12">
        <v>700</v>
      </c>
      <c r="F1200" s="12">
        <v>980</v>
      </c>
      <c r="G1200" s="14">
        <v>52</v>
      </c>
      <c r="H1200" s="14">
        <v>48</v>
      </c>
      <c r="I1200" s="14">
        <v>52</v>
      </c>
      <c r="J1200" s="14">
        <v>48</v>
      </c>
    </row>
    <row r="1201" spans="1:10" ht="11" x14ac:dyDescent="0.15">
      <c r="A1201" s="21">
        <v>841216</v>
      </c>
      <c r="B1201" s="22" t="s">
        <v>1231</v>
      </c>
      <c r="C1201" s="11" t="e">
        <f>VLOOKUP(B1201,#REF!,2,0)</f>
        <v>#REF!</v>
      </c>
      <c r="D1201" s="13"/>
      <c r="E1201" s="12">
        <v>4500</v>
      </c>
      <c r="F1201" s="12">
        <v>3800</v>
      </c>
      <c r="G1201" s="14">
        <v>77</v>
      </c>
      <c r="H1201" s="14">
        <v>23</v>
      </c>
      <c r="I1201" s="14">
        <v>64</v>
      </c>
      <c r="J1201" s="14">
        <v>36</v>
      </c>
    </row>
    <row r="1202" spans="1:10" ht="11" x14ac:dyDescent="0.15">
      <c r="A1202" s="21">
        <v>841217</v>
      </c>
      <c r="B1202" s="22" t="s">
        <v>1232</v>
      </c>
      <c r="C1202" s="11" t="e">
        <f>VLOOKUP(B1202,#REF!,2,0)</f>
        <v>#REF!</v>
      </c>
      <c r="D1202" s="13"/>
      <c r="E1202" s="12">
        <v>1300</v>
      </c>
      <c r="F1202" s="12">
        <v>1400</v>
      </c>
      <c r="G1202" s="14">
        <v>21</v>
      </c>
      <c r="H1202" s="14">
        <v>79</v>
      </c>
      <c r="I1202" s="14">
        <v>47</v>
      </c>
      <c r="J1202" s="14">
        <v>53</v>
      </c>
    </row>
    <row r="1203" spans="1:10" ht="11" x14ac:dyDescent="0.15">
      <c r="A1203" s="21">
        <v>841299</v>
      </c>
      <c r="B1203" s="22" t="s">
        <v>1233</v>
      </c>
      <c r="C1203" s="11" t="e">
        <f>VLOOKUP(B1203,#REF!,2,0)</f>
        <v>#REF!</v>
      </c>
      <c r="D1203" s="13"/>
      <c r="E1203" s="12">
        <v>2700</v>
      </c>
      <c r="F1203" s="12">
        <v>2800</v>
      </c>
      <c r="G1203" s="14">
        <v>74</v>
      </c>
      <c r="H1203" s="14">
        <v>26</v>
      </c>
      <c r="I1203" s="14">
        <v>65</v>
      </c>
      <c r="J1203" s="14">
        <v>35</v>
      </c>
    </row>
    <row r="1204" spans="1:10" ht="11" x14ac:dyDescent="0.15">
      <c r="A1204" s="21">
        <v>841311</v>
      </c>
      <c r="B1204" s="22" t="s">
        <v>1234</v>
      </c>
      <c r="C1204" s="11" t="e">
        <f>VLOOKUP(B1204,#REF!,2,0)</f>
        <v>#REF!</v>
      </c>
      <c r="D1204" s="13"/>
      <c r="E1204" s="12">
        <v>1400</v>
      </c>
      <c r="F1204" s="12">
        <v>1200</v>
      </c>
      <c r="G1204" s="14">
        <v>86</v>
      </c>
      <c r="H1204" s="14">
        <v>14</v>
      </c>
      <c r="I1204" s="14">
        <v>65</v>
      </c>
      <c r="J1204" s="14">
        <v>35</v>
      </c>
    </row>
    <row r="1205" spans="1:10" ht="11" x14ac:dyDescent="0.15">
      <c r="A1205" s="21">
        <v>841312</v>
      </c>
      <c r="B1205" s="22" t="s">
        <v>1235</v>
      </c>
      <c r="C1205" s="11" t="e">
        <f>VLOOKUP(B1205,#REF!,2,0)</f>
        <v>#REF!</v>
      </c>
      <c r="D1205" s="13"/>
      <c r="E1205" s="12">
        <v>300</v>
      </c>
      <c r="F1205" s="12">
        <v>230</v>
      </c>
      <c r="G1205" s="14">
        <v>95</v>
      </c>
      <c r="H1205" s="14">
        <v>6</v>
      </c>
      <c r="I1205" s="14">
        <v>83</v>
      </c>
      <c r="J1205" s="14">
        <v>17</v>
      </c>
    </row>
    <row r="1206" spans="1:10" ht="11" x14ac:dyDescent="0.15">
      <c r="A1206" s="21">
        <v>841313</v>
      </c>
      <c r="B1206" s="22" t="s">
        <v>1236</v>
      </c>
      <c r="C1206" s="11" t="e">
        <f>VLOOKUP(B1206,#REF!,2,0)</f>
        <v>#REF!</v>
      </c>
      <c r="D1206" s="13"/>
      <c r="E1206" s="12">
        <v>700</v>
      </c>
      <c r="F1206" s="12">
        <v>600</v>
      </c>
      <c r="G1206" s="14">
        <v>98</v>
      </c>
      <c r="H1206" s="14">
        <v>3</v>
      </c>
      <c r="I1206" s="14">
        <v>81</v>
      </c>
      <c r="J1206" s="14">
        <v>19</v>
      </c>
    </row>
    <row r="1207" spans="1:10" ht="11" x14ac:dyDescent="0.15">
      <c r="A1207" s="21">
        <v>841411</v>
      </c>
      <c r="B1207" s="22" t="s">
        <v>1237</v>
      </c>
      <c r="C1207" s="11" t="e">
        <f>VLOOKUP(B1207,#REF!,2,0)</f>
        <v>#REF!</v>
      </c>
      <c r="D1207" s="13"/>
      <c r="E1207" s="12">
        <v>20500</v>
      </c>
      <c r="F1207" s="12">
        <v>19100</v>
      </c>
      <c r="G1207" s="14">
        <v>92</v>
      </c>
      <c r="H1207" s="14">
        <v>8</v>
      </c>
      <c r="I1207" s="14">
        <v>52</v>
      </c>
      <c r="J1207" s="14">
        <v>48</v>
      </c>
    </row>
    <row r="1208" spans="1:10" ht="11" x14ac:dyDescent="0.15">
      <c r="A1208" s="21">
        <v>841412</v>
      </c>
      <c r="B1208" s="22" t="s">
        <v>1238</v>
      </c>
      <c r="C1208" s="11" t="e">
        <f>VLOOKUP(B1208,#REF!,2,0)</f>
        <v>#REF!</v>
      </c>
      <c r="D1208" s="13"/>
      <c r="E1208" s="12">
        <v>5400</v>
      </c>
      <c r="F1208" s="12">
        <v>5100</v>
      </c>
      <c r="G1208" s="14">
        <v>44</v>
      </c>
      <c r="H1208" s="14">
        <v>57</v>
      </c>
      <c r="I1208" s="14">
        <v>52</v>
      </c>
      <c r="J1208" s="14">
        <v>48</v>
      </c>
    </row>
    <row r="1209" spans="1:10" ht="11" x14ac:dyDescent="0.15">
      <c r="A1209" s="21">
        <v>841511</v>
      </c>
      <c r="B1209" s="22" t="s">
        <v>1239</v>
      </c>
      <c r="C1209" s="11" t="e">
        <f>VLOOKUP(B1209,#REF!,2,0)</f>
        <v>#REF!</v>
      </c>
      <c r="D1209" s="13"/>
      <c r="E1209" s="12">
        <v>6600</v>
      </c>
      <c r="F1209" s="12">
        <v>8000</v>
      </c>
      <c r="G1209" s="14">
        <v>71</v>
      </c>
      <c r="H1209" s="14">
        <v>29</v>
      </c>
      <c r="I1209" s="14">
        <v>71</v>
      </c>
      <c r="J1209" s="14">
        <v>29</v>
      </c>
    </row>
    <row r="1210" spans="1:10" ht="11" x14ac:dyDescent="0.15">
      <c r="A1210" s="21">
        <v>841512</v>
      </c>
      <c r="B1210" s="22" t="s">
        <v>1240</v>
      </c>
      <c r="C1210" s="11" t="e">
        <f>VLOOKUP(B1210,#REF!,2,0)</f>
        <v>#REF!</v>
      </c>
      <c r="D1210" s="13"/>
      <c r="E1210" s="12">
        <v>3400</v>
      </c>
      <c r="F1210" s="12">
        <v>3800</v>
      </c>
      <c r="G1210" s="14">
        <v>63</v>
      </c>
      <c r="H1210" s="14">
        <v>37</v>
      </c>
      <c r="I1210" s="14">
        <v>56</v>
      </c>
      <c r="J1210" s="14">
        <v>44</v>
      </c>
    </row>
    <row r="1211" spans="1:10" ht="11" x14ac:dyDescent="0.15">
      <c r="A1211" s="21">
        <v>841513</v>
      </c>
      <c r="B1211" s="22" t="s">
        <v>1241</v>
      </c>
      <c r="C1211" s="11" t="e">
        <f>VLOOKUP(B1211,#REF!,2,0)</f>
        <v>#REF!</v>
      </c>
      <c r="D1211" s="13"/>
      <c r="E1211" s="12">
        <v>1700</v>
      </c>
      <c r="F1211" s="12">
        <v>1400</v>
      </c>
      <c r="G1211" s="14">
        <v>76</v>
      </c>
      <c r="H1211" s="14">
        <v>24</v>
      </c>
      <c r="I1211" s="14">
        <v>71</v>
      </c>
      <c r="J1211" s="14">
        <v>29</v>
      </c>
    </row>
    <row r="1212" spans="1:10" ht="11" x14ac:dyDescent="0.15">
      <c r="A1212" s="21">
        <v>841514</v>
      </c>
      <c r="B1212" s="22" t="s">
        <v>1242</v>
      </c>
      <c r="C1212" s="11" t="e">
        <f>VLOOKUP(B1212,#REF!,2,0)</f>
        <v>#REF!</v>
      </c>
      <c r="D1212" s="13"/>
      <c r="E1212" s="12">
        <v>2900</v>
      </c>
      <c r="F1212" s="12">
        <v>3200</v>
      </c>
      <c r="G1212" s="14">
        <v>62</v>
      </c>
      <c r="H1212" s="14">
        <v>38</v>
      </c>
      <c r="I1212" s="14">
        <v>59</v>
      </c>
      <c r="J1212" s="14">
        <v>41</v>
      </c>
    </row>
    <row r="1213" spans="1:10" ht="11" x14ac:dyDescent="0.15">
      <c r="A1213" s="21">
        <v>841515</v>
      </c>
      <c r="B1213" s="22" t="s">
        <v>1243</v>
      </c>
      <c r="C1213" s="11" t="e">
        <f>VLOOKUP(B1213,#REF!,2,0)</f>
        <v>#REF!</v>
      </c>
      <c r="D1213" s="13"/>
      <c r="E1213" s="12">
        <v>1800</v>
      </c>
      <c r="F1213" s="12">
        <v>2100</v>
      </c>
      <c r="G1213" s="14">
        <v>77</v>
      </c>
      <c r="H1213" s="14">
        <v>23</v>
      </c>
      <c r="I1213" s="14">
        <v>63</v>
      </c>
      <c r="J1213" s="14">
        <v>37</v>
      </c>
    </row>
    <row r="1214" spans="1:10" ht="11" x14ac:dyDescent="0.15">
      <c r="A1214" s="21">
        <v>841516</v>
      </c>
      <c r="B1214" s="22" t="s">
        <v>1244</v>
      </c>
      <c r="C1214" s="11" t="e">
        <f>VLOOKUP(B1214,#REF!,2,0)</f>
        <v>#REF!</v>
      </c>
      <c r="D1214" s="13"/>
      <c r="E1214" s="12">
        <v>4300</v>
      </c>
      <c r="F1214" s="12">
        <v>4400</v>
      </c>
      <c r="G1214" s="14">
        <v>36</v>
      </c>
      <c r="H1214" s="14">
        <v>64</v>
      </c>
      <c r="I1214" s="14">
        <v>55</v>
      </c>
      <c r="J1214" s="14">
        <v>45</v>
      </c>
    </row>
    <row r="1215" spans="1:10" ht="11" x14ac:dyDescent="0.15">
      <c r="A1215" s="21">
        <v>841517</v>
      </c>
      <c r="B1215" s="22" t="s">
        <v>1245</v>
      </c>
      <c r="C1215" s="11" t="e">
        <f>VLOOKUP(B1215,#REF!,2,0)</f>
        <v>#REF!</v>
      </c>
      <c r="D1215" s="13"/>
      <c r="E1215" s="12">
        <v>1100</v>
      </c>
      <c r="F1215" s="12">
        <v>1100</v>
      </c>
      <c r="G1215" s="14">
        <v>53</v>
      </c>
      <c r="H1215" s="14">
        <v>47</v>
      </c>
      <c r="I1215" s="14">
        <v>50</v>
      </c>
      <c r="J1215" s="14">
        <v>50</v>
      </c>
    </row>
    <row r="1216" spans="1:10" ht="11" x14ac:dyDescent="0.15">
      <c r="A1216" s="21">
        <v>841599</v>
      </c>
      <c r="B1216" s="22" t="s">
        <v>1246</v>
      </c>
      <c r="C1216" s="11" t="e">
        <f>VLOOKUP(B1216,#REF!,2,0)</f>
        <v>#REF!</v>
      </c>
      <c r="D1216" s="13"/>
      <c r="E1216" s="12">
        <v>1100</v>
      </c>
      <c r="F1216" s="12">
        <v>1300</v>
      </c>
      <c r="G1216" s="14">
        <v>74</v>
      </c>
      <c r="H1216" s="14">
        <v>26</v>
      </c>
      <c r="I1216" s="14">
        <v>78</v>
      </c>
      <c r="J1216" s="14">
        <v>22</v>
      </c>
    </row>
    <row r="1217" spans="1:10" ht="11" x14ac:dyDescent="0.15">
      <c r="A1217" s="21">
        <v>841911</v>
      </c>
      <c r="B1217" s="22" t="s">
        <v>1247</v>
      </c>
      <c r="C1217" s="11" t="e">
        <f>VLOOKUP(B1217,#REF!,2,0)</f>
        <v>#REF!</v>
      </c>
      <c r="D1217" s="13"/>
      <c r="E1217" s="12">
        <v>400</v>
      </c>
      <c r="F1217" s="12">
        <v>290</v>
      </c>
      <c r="G1217" s="14">
        <v>95</v>
      </c>
      <c r="H1217" s="14">
        <v>4</v>
      </c>
      <c r="I1217" s="14">
        <v>64</v>
      </c>
      <c r="J1217" s="14">
        <v>36</v>
      </c>
    </row>
    <row r="1218" spans="1:10" ht="11" x14ac:dyDescent="0.15">
      <c r="A1218" s="21">
        <v>841913</v>
      </c>
      <c r="B1218" s="22" t="s">
        <v>1248</v>
      </c>
      <c r="C1218" s="11" t="e">
        <f>VLOOKUP(B1218,#REF!,2,0)</f>
        <v>#REF!</v>
      </c>
      <c r="D1218" s="13"/>
      <c r="E1218" s="12">
        <v>5000</v>
      </c>
      <c r="F1218" s="12">
        <v>5200</v>
      </c>
      <c r="G1218" s="14">
        <v>96</v>
      </c>
      <c r="H1218" s="14">
        <v>4</v>
      </c>
      <c r="I1218" s="14">
        <v>73</v>
      </c>
      <c r="J1218" s="14">
        <v>27</v>
      </c>
    </row>
    <row r="1219" spans="1:10" ht="11" x14ac:dyDescent="0.15">
      <c r="A1219" s="21">
        <v>841999</v>
      </c>
      <c r="B1219" s="22" t="s">
        <v>1249</v>
      </c>
      <c r="C1219" s="11" t="e">
        <f>VLOOKUP(B1219,#REF!,2,0)</f>
        <v>#REF!</v>
      </c>
      <c r="D1219" s="13"/>
      <c r="E1219" s="12">
        <v>3700</v>
      </c>
      <c r="F1219" s="12">
        <v>4200</v>
      </c>
      <c r="G1219" s="14">
        <v>80</v>
      </c>
      <c r="H1219" s="14">
        <v>20</v>
      </c>
      <c r="I1219" s="14">
        <v>63</v>
      </c>
      <c r="J1219" s="14">
        <v>37</v>
      </c>
    </row>
    <row r="1220" spans="1:10" ht="11" x14ac:dyDescent="0.15">
      <c r="A1220" s="21">
        <v>851211</v>
      </c>
      <c r="B1220" s="22" t="s">
        <v>1250</v>
      </c>
      <c r="C1220" s="11" t="e">
        <f>VLOOKUP(B1220,#REF!,2,0)</f>
        <v>#REF!</v>
      </c>
      <c r="D1220" s="13"/>
      <c r="E1220" s="12">
        <v>3500</v>
      </c>
      <c r="F1220" s="12">
        <v>3100</v>
      </c>
      <c r="G1220" s="14">
        <v>38</v>
      </c>
      <c r="H1220" s="14">
        <v>62</v>
      </c>
      <c r="I1220" s="14">
        <v>36</v>
      </c>
      <c r="J1220" s="14">
        <v>64</v>
      </c>
    </row>
    <row r="1221" spans="1:10" ht="11" x14ac:dyDescent="0.15">
      <c r="A1221" s="21">
        <v>851299</v>
      </c>
      <c r="B1221" s="22" t="s">
        <v>1251</v>
      </c>
      <c r="C1221" s="11" t="e">
        <f>VLOOKUP(B1221,#REF!,2,0)</f>
        <v>#REF!</v>
      </c>
      <c r="D1221" s="13"/>
      <c r="E1221" s="12">
        <v>800</v>
      </c>
      <c r="F1221" s="12">
        <v>970</v>
      </c>
      <c r="G1221" s="14">
        <v>52</v>
      </c>
      <c r="H1221" s="14">
        <v>48</v>
      </c>
      <c r="I1221" s="14">
        <v>29</v>
      </c>
      <c r="J1221" s="14">
        <v>71</v>
      </c>
    </row>
    <row r="1222" spans="1:10" ht="11" x14ac:dyDescent="0.15">
      <c r="A1222" s="21">
        <v>891111</v>
      </c>
      <c r="B1222" s="22" t="s">
        <v>1252</v>
      </c>
      <c r="C1222" s="11" t="e">
        <f>VLOOKUP(B1222,#REF!,2,0)</f>
        <v>#REF!</v>
      </c>
      <c r="D1222" s="13"/>
      <c r="E1222" s="12">
        <v>6600</v>
      </c>
      <c r="F1222" s="12">
        <v>6900</v>
      </c>
      <c r="G1222" s="14">
        <v>94</v>
      </c>
      <c r="H1222" s="14">
        <v>6</v>
      </c>
      <c r="I1222" s="14">
        <v>64</v>
      </c>
      <c r="J1222" s="14">
        <v>36</v>
      </c>
    </row>
    <row r="1223" spans="1:10" ht="11" x14ac:dyDescent="0.15">
      <c r="A1223" s="21">
        <v>891112</v>
      </c>
      <c r="B1223" s="22" t="s">
        <v>1253</v>
      </c>
      <c r="C1223" s="11" t="e">
        <f>VLOOKUP(B1223,#REF!,2,0)</f>
        <v>#REF!</v>
      </c>
      <c r="D1223" s="13"/>
      <c r="E1223" s="12">
        <v>1100</v>
      </c>
      <c r="F1223" s="12">
        <v>1300</v>
      </c>
      <c r="G1223" s="14">
        <v>93</v>
      </c>
      <c r="H1223" s="14">
        <v>7</v>
      </c>
      <c r="I1223" s="14">
        <v>54</v>
      </c>
      <c r="J1223" s="14">
        <v>46</v>
      </c>
    </row>
    <row r="1224" spans="1:10" ht="11" x14ac:dyDescent="0.15">
      <c r="A1224" s="21">
        <v>891113</v>
      </c>
      <c r="B1224" s="22" t="s">
        <v>1254</v>
      </c>
      <c r="C1224" s="11" t="e">
        <f>VLOOKUP(B1224,#REF!,2,0)</f>
        <v>#REF!</v>
      </c>
      <c r="D1224" s="13"/>
      <c r="E1224" s="12">
        <v>3500</v>
      </c>
      <c r="F1224" s="12">
        <v>3200</v>
      </c>
      <c r="G1224" s="14">
        <v>97</v>
      </c>
      <c r="H1224" s="14">
        <v>4</v>
      </c>
      <c r="I1224" s="14">
        <v>68</v>
      </c>
      <c r="J1224" s="14">
        <v>32</v>
      </c>
    </row>
    <row r="1225" spans="1:10" ht="11" x14ac:dyDescent="0.15">
      <c r="A1225" s="21">
        <v>899211</v>
      </c>
      <c r="B1225" s="22" t="s">
        <v>1255</v>
      </c>
      <c r="C1225" s="11" t="e">
        <f>VLOOKUP(B1225,#REF!,2,0)</f>
        <v>#REF!</v>
      </c>
      <c r="D1225" s="13"/>
      <c r="E1225" s="12">
        <v>3100</v>
      </c>
      <c r="F1225" s="12">
        <v>2700</v>
      </c>
      <c r="G1225" s="14">
        <v>88</v>
      </c>
      <c r="H1225" s="14">
        <v>12</v>
      </c>
      <c r="I1225" s="14">
        <v>78</v>
      </c>
      <c r="J1225" s="14">
        <v>22</v>
      </c>
    </row>
    <row r="1226" spans="1:10" ht="11" x14ac:dyDescent="0.15">
      <c r="A1226" s="21">
        <v>899212</v>
      </c>
      <c r="B1226" s="22" t="s">
        <v>1256</v>
      </c>
      <c r="C1226" s="11" t="e">
        <f>VLOOKUP(B1226,#REF!,2,0)</f>
        <v>#REF!</v>
      </c>
      <c r="D1226" s="13"/>
      <c r="E1226" s="12">
        <v>3400</v>
      </c>
      <c r="F1226" s="12">
        <v>3100</v>
      </c>
      <c r="G1226" s="14">
        <v>95</v>
      </c>
      <c r="H1226" s="14">
        <v>5</v>
      </c>
      <c r="I1226" s="14">
        <v>67</v>
      </c>
      <c r="J1226" s="14">
        <v>33</v>
      </c>
    </row>
    <row r="1227" spans="1:10" ht="11" x14ac:dyDescent="0.15">
      <c r="A1227" s="21">
        <v>899411</v>
      </c>
      <c r="B1227" s="22" t="s">
        <v>1257</v>
      </c>
      <c r="C1227" s="11" t="e">
        <f>VLOOKUP(B1227,#REF!,2,0)</f>
        <v>#REF!</v>
      </c>
      <c r="D1227" s="13"/>
      <c r="E1227" s="12">
        <v>2000</v>
      </c>
      <c r="F1227" s="12">
        <v>2200</v>
      </c>
      <c r="G1227" s="14">
        <v>97</v>
      </c>
      <c r="H1227" s="14">
        <v>3</v>
      </c>
      <c r="I1227" s="14">
        <v>88</v>
      </c>
      <c r="J1227" s="14">
        <v>12</v>
      </c>
    </row>
    <row r="1228" spans="1:10" ht="11" x14ac:dyDescent="0.15">
      <c r="A1228" s="21">
        <v>899412</v>
      </c>
      <c r="B1228" s="22" t="s">
        <v>1258</v>
      </c>
      <c r="C1228" s="11" t="e">
        <f>VLOOKUP(B1228,#REF!,2,0)</f>
        <v>#REF!</v>
      </c>
      <c r="D1228" s="13"/>
      <c r="E1228" s="12">
        <v>2000</v>
      </c>
      <c r="F1228" s="12">
        <v>1900</v>
      </c>
      <c r="G1228" s="14">
        <v>97</v>
      </c>
      <c r="H1228" s="14">
        <v>3</v>
      </c>
      <c r="I1228" s="14">
        <v>86</v>
      </c>
      <c r="J1228" s="14">
        <v>14</v>
      </c>
    </row>
    <row r="1229" spans="1:10" ht="11" x14ac:dyDescent="0.15">
      <c r="A1229" s="21">
        <v>899413</v>
      </c>
      <c r="B1229" s="22" t="s">
        <v>1259</v>
      </c>
      <c r="C1229" s="11" t="e">
        <f>VLOOKUP(B1229,#REF!,2,0)</f>
        <v>#REF!</v>
      </c>
      <c r="D1229" s="13"/>
      <c r="E1229" s="12">
        <v>300</v>
      </c>
      <c r="F1229" s="12">
        <v>270</v>
      </c>
      <c r="G1229" s="14">
        <v>100</v>
      </c>
      <c r="H1229" s="14">
        <v>1</v>
      </c>
      <c r="I1229" s="14">
        <v>92</v>
      </c>
      <c r="J1229" s="14">
        <v>8</v>
      </c>
    </row>
    <row r="1230" spans="1:10" ht="11" x14ac:dyDescent="0.15">
      <c r="A1230" s="21">
        <v>899414</v>
      </c>
      <c r="B1230" s="22" t="s">
        <v>1260</v>
      </c>
      <c r="C1230" s="11" t="e">
        <f>VLOOKUP(B1230,#REF!,2,0)</f>
        <v>#REF!</v>
      </c>
      <c r="D1230" s="13"/>
      <c r="E1230" s="12">
        <v>500</v>
      </c>
      <c r="F1230" s="12">
        <v>290</v>
      </c>
      <c r="G1230" s="14">
        <v>98</v>
      </c>
      <c r="H1230" s="14">
        <v>4</v>
      </c>
      <c r="I1230" s="14">
        <v>90</v>
      </c>
      <c r="J1230" s="14">
        <v>10</v>
      </c>
    </row>
    <row r="1231" spans="1:10" ht="11" x14ac:dyDescent="0.15">
      <c r="A1231" s="21">
        <v>899415</v>
      </c>
      <c r="B1231" s="22" t="s">
        <v>1261</v>
      </c>
      <c r="C1231" s="11" t="e">
        <f>VLOOKUP(B1231,#REF!,2,0)</f>
        <v>#REF!</v>
      </c>
      <c r="D1231" s="13"/>
      <c r="E1231" s="12">
        <v>6000</v>
      </c>
      <c r="F1231" s="12">
        <v>6200</v>
      </c>
      <c r="G1231" s="14">
        <v>99</v>
      </c>
      <c r="H1231" s="14">
        <v>1</v>
      </c>
      <c r="I1231" s="14">
        <v>90</v>
      </c>
      <c r="J1231" s="14">
        <v>10</v>
      </c>
    </row>
    <row r="1232" spans="1:10" ht="11" x14ac:dyDescent="0.15">
      <c r="A1232" s="21">
        <v>899511</v>
      </c>
      <c r="B1232" s="22" t="s">
        <v>1262</v>
      </c>
      <c r="C1232" s="11" t="e">
        <f>VLOOKUP(B1232,#REF!,2,0)</f>
        <v>#REF!</v>
      </c>
      <c r="D1232" s="13"/>
      <c r="E1232" s="12">
        <v>3000</v>
      </c>
      <c r="F1232" s="12">
        <v>2100</v>
      </c>
      <c r="G1232" s="14">
        <v>61</v>
      </c>
      <c r="H1232" s="14">
        <v>39</v>
      </c>
      <c r="I1232" s="14">
        <v>65</v>
      </c>
      <c r="J1232" s="14">
        <v>35</v>
      </c>
    </row>
    <row r="1233" spans="1:10" ht="11" x14ac:dyDescent="0.15">
      <c r="A1233" s="21">
        <v>899512</v>
      </c>
      <c r="B1233" s="22" t="s">
        <v>1263</v>
      </c>
      <c r="C1233" s="11" t="e">
        <f>VLOOKUP(B1233,#REF!,2,0)</f>
        <v>#REF!</v>
      </c>
      <c r="D1233" s="13"/>
      <c r="E1233" s="12">
        <v>1400</v>
      </c>
      <c r="F1233" s="12">
        <v>890</v>
      </c>
      <c r="G1233" s="14">
        <v>39</v>
      </c>
      <c r="H1233" s="14">
        <v>61</v>
      </c>
      <c r="I1233" s="14">
        <v>62</v>
      </c>
      <c r="J1233" s="14">
        <v>38</v>
      </c>
    </row>
    <row r="1234" spans="1:10" ht="11" x14ac:dyDescent="0.15">
      <c r="A1234" s="21">
        <v>899911</v>
      </c>
      <c r="B1234" s="22" t="s">
        <v>1264</v>
      </c>
      <c r="C1234" s="11" t="e">
        <f>VLOOKUP(B1234,#REF!,2,0)</f>
        <v>#REF!</v>
      </c>
      <c r="D1234" s="13"/>
      <c r="E1234" s="12">
        <v>1000</v>
      </c>
      <c r="F1234" s="12">
        <v>1100</v>
      </c>
      <c r="G1234" s="14">
        <v>97</v>
      </c>
      <c r="H1234" s="14">
        <v>3</v>
      </c>
      <c r="I1234" s="14">
        <v>58</v>
      </c>
      <c r="J1234" s="14">
        <v>42</v>
      </c>
    </row>
    <row r="1235" spans="1:10" ht="11" x14ac:dyDescent="0.15">
      <c r="A1235" s="21">
        <v>899912</v>
      </c>
      <c r="B1235" s="22" t="s">
        <v>1265</v>
      </c>
      <c r="C1235" s="11" t="e">
        <f>VLOOKUP(B1235,#REF!,2,0)</f>
        <v>#REF!</v>
      </c>
      <c r="D1235" s="13"/>
      <c r="E1235" s="12">
        <v>2200</v>
      </c>
      <c r="F1235" s="12">
        <v>2100</v>
      </c>
      <c r="G1235" s="14">
        <v>82</v>
      </c>
      <c r="H1235" s="14">
        <v>18</v>
      </c>
      <c r="I1235" s="14">
        <v>52</v>
      </c>
      <c r="J1235" s="14">
        <v>48</v>
      </c>
    </row>
    <row r="1236" spans="1:10" ht="11" x14ac:dyDescent="0.15">
      <c r="A1236" s="21">
        <v>899913</v>
      </c>
      <c r="B1236" s="22" t="s">
        <v>1266</v>
      </c>
      <c r="C1236" s="11" t="e">
        <f>VLOOKUP(B1236,#REF!,2,0)</f>
        <v>#REF!</v>
      </c>
      <c r="D1236" s="13"/>
      <c r="E1236" s="12">
        <v>5200</v>
      </c>
      <c r="F1236" s="12">
        <v>5600</v>
      </c>
      <c r="G1236" s="14">
        <v>38</v>
      </c>
      <c r="H1236" s="14">
        <v>62</v>
      </c>
      <c r="I1236" s="14">
        <v>3</v>
      </c>
      <c r="J1236" s="14">
        <v>97</v>
      </c>
    </row>
    <row r="1237" spans="1:10" ht="11" x14ac:dyDescent="0.15">
      <c r="A1237" s="21">
        <v>899914</v>
      </c>
      <c r="B1237" s="22" t="s">
        <v>1267</v>
      </c>
      <c r="C1237" s="11" t="e">
        <f>VLOOKUP(B1237,#REF!,2,0)</f>
        <v>#REF!</v>
      </c>
      <c r="D1237" s="13"/>
      <c r="E1237" s="12">
        <v>3200</v>
      </c>
      <c r="F1237" s="12">
        <v>2400</v>
      </c>
      <c r="G1237" s="14">
        <v>93</v>
      </c>
      <c r="H1237" s="14">
        <v>7</v>
      </c>
      <c r="I1237" s="14">
        <v>74</v>
      </c>
      <c r="J1237" s="14">
        <v>26</v>
      </c>
    </row>
    <row r="1238" spans="1:10" ht="11" x14ac:dyDescent="0.15">
      <c r="A1238" s="21">
        <v>899915</v>
      </c>
      <c r="B1238" s="22" t="s">
        <v>1268</v>
      </c>
      <c r="C1238" s="11" t="e">
        <f>VLOOKUP(B1238,#REF!,2,0)</f>
        <v>#REF!</v>
      </c>
      <c r="D1238" s="13"/>
      <c r="E1238" s="12">
        <v>7000</v>
      </c>
      <c r="F1238" s="12">
        <v>6000</v>
      </c>
      <c r="G1238" s="14">
        <v>58</v>
      </c>
      <c r="H1238" s="14">
        <v>42</v>
      </c>
      <c r="I1238" s="14">
        <v>8</v>
      </c>
      <c r="J1238" s="14">
        <v>92</v>
      </c>
    </row>
    <row r="1239" spans="1:10" ht="11" x14ac:dyDescent="0.15">
      <c r="A1239" s="21">
        <v>899916</v>
      </c>
      <c r="B1239" s="22" t="s">
        <v>1269</v>
      </c>
      <c r="C1239" s="11" t="e">
        <f>VLOOKUP(B1239,#REF!,2,0)</f>
        <v>#REF!</v>
      </c>
      <c r="D1239" s="13"/>
      <c r="E1239" s="12">
        <v>1400</v>
      </c>
      <c r="F1239" s="12">
        <v>1300</v>
      </c>
      <c r="G1239" s="14">
        <v>94</v>
      </c>
      <c r="H1239" s="14">
        <v>6</v>
      </c>
      <c r="I1239" s="14">
        <v>73</v>
      </c>
      <c r="J1239" s="14">
        <v>28</v>
      </c>
    </row>
    <row r="1240" spans="1:10" ht="11" x14ac:dyDescent="0.15">
      <c r="A1240" s="21">
        <v>899917</v>
      </c>
      <c r="B1240" s="22" t="s">
        <v>1270</v>
      </c>
      <c r="C1240" s="11" t="e">
        <f>VLOOKUP(B1240,#REF!,2,0)</f>
        <v>#REF!</v>
      </c>
      <c r="D1240" s="13"/>
      <c r="E1240" s="12">
        <v>1900</v>
      </c>
      <c r="F1240" s="12">
        <v>1900</v>
      </c>
      <c r="G1240" s="14">
        <v>79</v>
      </c>
      <c r="H1240" s="14">
        <v>21</v>
      </c>
      <c r="I1240" s="14">
        <v>88</v>
      </c>
      <c r="J1240" s="14">
        <v>12</v>
      </c>
    </row>
    <row r="1241" spans="1:10" ht="11" x14ac:dyDescent="0.15">
      <c r="A1241" s="21">
        <v>899918</v>
      </c>
      <c r="B1241" s="22" t="s">
        <v>1271</v>
      </c>
      <c r="C1241" s="11" t="e">
        <f>VLOOKUP(B1241,#REF!,2,0)</f>
        <v>#REF!</v>
      </c>
      <c r="D1241" s="13"/>
      <c r="E1241" s="12">
        <v>1100</v>
      </c>
      <c r="F1241" s="12">
        <v>1300</v>
      </c>
      <c r="G1241" s="14">
        <v>97</v>
      </c>
      <c r="H1241" s="14">
        <v>3</v>
      </c>
      <c r="I1241" s="14">
        <v>74</v>
      </c>
      <c r="J1241" s="14">
        <v>26</v>
      </c>
    </row>
    <row r="1242" spans="1:10" ht="11" x14ac:dyDescent="0.15">
      <c r="A1242" s="21">
        <v>899921</v>
      </c>
      <c r="B1242" s="22" t="s">
        <v>1272</v>
      </c>
      <c r="C1242" s="11" t="e">
        <f>VLOOKUP(B1242,#REF!,2,0)</f>
        <v>#REF!</v>
      </c>
      <c r="D1242" s="13"/>
      <c r="E1242" s="12">
        <v>2800</v>
      </c>
      <c r="F1242" s="12">
        <v>2600</v>
      </c>
      <c r="G1242" s="14">
        <v>54</v>
      </c>
      <c r="H1242" s="14">
        <v>46</v>
      </c>
      <c r="I1242" s="14">
        <v>11</v>
      </c>
      <c r="J1242" s="14">
        <v>90</v>
      </c>
    </row>
    <row r="1243" spans="1:10" ht="11" x14ac:dyDescent="0.15">
      <c r="A1243" s="21">
        <v>899922</v>
      </c>
      <c r="B1243" s="22" t="s">
        <v>1273</v>
      </c>
      <c r="C1243" s="11" t="e">
        <f>VLOOKUP(B1243,#REF!,2,0)</f>
        <v>#REF!</v>
      </c>
      <c r="D1243" s="13"/>
      <c r="E1243" s="12">
        <v>1400</v>
      </c>
      <c r="F1243" s="12">
        <v>2100</v>
      </c>
      <c r="G1243" s="14">
        <v>95</v>
      </c>
      <c r="H1243" s="14">
        <v>5</v>
      </c>
      <c r="I1243" s="14">
        <v>22</v>
      </c>
      <c r="J1243" s="14">
        <v>78</v>
      </c>
    </row>
    <row r="1244" spans="1:10" ht="11" x14ac:dyDescent="0.15">
      <c r="A1244" s="21">
        <v>899923</v>
      </c>
      <c r="B1244" s="22" t="s">
        <v>1274</v>
      </c>
      <c r="C1244" s="11" t="e">
        <f>VLOOKUP(B1244,#REF!,2,0)</f>
        <v>#REF!</v>
      </c>
      <c r="D1244" s="13"/>
      <c r="E1244" s="12">
        <v>8000</v>
      </c>
      <c r="F1244" s="12">
        <v>10300</v>
      </c>
      <c r="G1244" s="14">
        <v>76</v>
      </c>
      <c r="H1244" s="14">
        <v>24</v>
      </c>
      <c r="I1244" s="14">
        <v>48</v>
      </c>
      <c r="J1244" s="14">
        <v>52</v>
      </c>
    </row>
    <row r="1245" spans="1:10" ht="11" x14ac:dyDescent="0.15">
      <c r="A1245" s="21">
        <v>899999</v>
      </c>
      <c r="B1245" s="22" t="s">
        <v>1275</v>
      </c>
      <c r="C1245" s="11" t="e">
        <f>VLOOKUP(B1245,#REF!,2,0)</f>
        <v>#REF!</v>
      </c>
      <c r="D1245" s="13"/>
      <c r="E1245" s="12">
        <v>17200</v>
      </c>
      <c r="F1245" s="12">
        <v>15700</v>
      </c>
      <c r="G1245" s="23">
        <v>89</v>
      </c>
      <c r="H1245" s="23">
        <v>12</v>
      </c>
      <c r="I1245" s="23">
        <v>69</v>
      </c>
      <c r="J1245" s="23">
        <v>31</v>
      </c>
    </row>
  </sheetData>
  <autoFilter ref="C1:C1245" xr:uid="{A04CB25F-8FA2-D648-B53B-4385CA7176B8}"/>
  <mergeCells count="3">
    <mergeCell ref="E7:F7"/>
    <mergeCell ref="G7:H7"/>
    <mergeCell ref="I7:J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F32A-D23F-6143-B53A-D8F93B26830B}">
  <dimension ref="A1:AM355"/>
  <sheetViews>
    <sheetView tabSelected="1" topLeftCell="L1" zoomScale="110" zoomScaleNormal="70" workbookViewId="0">
      <selection activeCell="U7" sqref="U7"/>
    </sheetView>
  </sheetViews>
  <sheetFormatPr baseColWidth="10" defaultColWidth="9.1640625" defaultRowHeight="11" x14ac:dyDescent="0.15"/>
  <cols>
    <col min="1" max="1" width="11.5" style="28" customWidth="1"/>
    <col min="2" max="2" width="28.1640625" style="28" customWidth="1"/>
    <col min="3" max="13" width="9.6640625" style="28" customWidth="1"/>
    <col min="14" max="14" width="18.83203125" style="28" customWidth="1"/>
    <col min="15" max="17" width="17.5" style="28" customWidth="1"/>
    <col min="18" max="21" width="9.1640625" style="129"/>
    <col min="22" max="16384" width="9.1640625" style="28"/>
  </cols>
  <sheetData>
    <row r="1" spans="1:39" ht="24" customHeight="1" x14ac:dyDescent="0.15">
      <c r="A1" s="98" t="s">
        <v>35</v>
      </c>
      <c r="B1" s="70" t="s">
        <v>36</v>
      </c>
      <c r="C1" s="92" t="s">
        <v>1384</v>
      </c>
      <c r="D1" s="92" t="s">
        <v>1385</v>
      </c>
      <c r="E1" s="92" t="s">
        <v>1386</v>
      </c>
      <c r="F1" s="92" t="s">
        <v>1387</v>
      </c>
      <c r="G1" s="92" t="s">
        <v>1388</v>
      </c>
      <c r="H1" s="92" t="s">
        <v>1389</v>
      </c>
      <c r="I1" s="92" t="s">
        <v>1390</v>
      </c>
      <c r="J1" s="92" t="s">
        <v>1391</v>
      </c>
      <c r="K1" s="92" t="s">
        <v>1392</v>
      </c>
      <c r="L1" s="92" t="s">
        <v>1393</v>
      </c>
      <c r="M1" s="92" t="s">
        <v>1394</v>
      </c>
      <c r="N1" s="121" t="s">
        <v>1395</v>
      </c>
      <c r="O1" s="76" t="s">
        <v>1405</v>
      </c>
      <c r="P1" s="76" t="s">
        <v>1383</v>
      </c>
      <c r="Q1" s="97" t="s">
        <v>1277</v>
      </c>
      <c r="R1" s="103" t="s">
        <v>1406</v>
      </c>
      <c r="S1" s="99" t="s">
        <v>16</v>
      </c>
      <c r="T1" s="25" t="s">
        <v>1407</v>
      </c>
      <c r="U1" s="99" t="s">
        <v>1408</v>
      </c>
      <c r="V1" s="130" t="s">
        <v>1396</v>
      </c>
      <c r="W1" s="131" t="s">
        <v>1409</v>
      </c>
      <c r="X1" s="131" t="s">
        <v>1410</v>
      </c>
      <c r="Y1" s="131" t="s">
        <v>1411</v>
      </c>
      <c r="Z1" s="131" t="s">
        <v>1412</v>
      </c>
      <c r="AA1" s="131" t="s">
        <v>1413</v>
      </c>
      <c r="AB1" s="131" t="s">
        <v>1414</v>
      </c>
      <c r="AC1" s="131" t="s">
        <v>1415</v>
      </c>
      <c r="AD1" s="131" t="s">
        <v>1416</v>
      </c>
      <c r="AE1" s="132" t="s">
        <v>1397</v>
      </c>
      <c r="AF1" s="133" t="s">
        <v>1398</v>
      </c>
      <c r="AG1" s="133" t="s">
        <v>1399</v>
      </c>
      <c r="AH1" s="133" t="s">
        <v>1400</v>
      </c>
      <c r="AI1" s="133" t="s">
        <v>1401</v>
      </c>
      <c r="AJ1" s="133" t="s">
        <v>1402</v>
      </c>
      <c r="AK1" s="133" t="s">
        <v>1403</v>
      </c>
      <c r="AL1" s="134" t="s">
        <v>1404</v>
      </c>
      <c r="AM1" s="135" t="s">
        <v>20</v>
      </c>
    </row>
    <row r="2" spans="1:39" x14ac:dyDescent="0.15">
      <c r="A2" s="10">
        <v>1111</v>
      </c>
      <c r="B2" s="11" t="s">
        <v>40</v>
      </c>
      <c r="C2" s="86">
        <v>66200</v>
      </c>
      <c r="D2" s="86">
        <v>69100</v>
      </c>
      <c r="E2" s="86">
        <v>61600</v>
      </c>
      <c r="F2" s="86">
        <v>46900</v>
      </c>
      <c r="G2" s="86">
        <v>64000</v>
      </c>
      <c r="H2" s="86">
        <v>51700</v>
      </c>
      <c r="I2" s="86">
        <v>47400</v>
      </c>
      <c r="J2" s="86">
        <v>63000</v>
      </c>
      <c r="K2" s="86">
        <v>31600</v>
      </c>
      <c r="L2" s="86">
        <v>37700</v>
      </c>
      <c r="M2" s="86">
        <v>42300</v>
      </c>
      <c r="N2" s="84">
        <v>44200</v>
      </c>
      <c r="O2" s="15">
        <v>1900</v>
      </c>
      <c r="P2" s="15">
        <v>4.5999999999999996</v>
      </c>
      <c r="Q2" s="16" t="s">
        <v>6</v>
      </c>
      <c r="R2" s="129">
        <f>VLOOKUP(TEmploymentOutlook4[[#This Row],[Column1]],Employment!$8:$1246,7,FALSE)</f>
        <v>79</v>
      </c>
      <c r="S2" s="129">
        <f>VLOOKUP(TEmploymentOutlook4[[#This Row],[Column1]],Employment!$8:$1246,8,FALSE)</f>
        <v>21</v>
      </c>
      <c r="T2" s="129">
        <f>VLOOKUP(TEmploymentOutlook4[[#This Row],[Column1]],Employment!$8:$1246,9,FALSE)</f>
        <v>88</v>
      </c>
      <c r="U2" s="129">
        <f>VLOOKUP(TEmploymentOutlook4[[#This Row],[Column1]],Employment!$8:$1246,10,FALSE)</f>
        <v>12</v>
      </c>
      <c r="V2" s="129" t="str">
        <f>VLOOKUP(TEmploymentOutlook4[[#This Row],[Column1]],'Employment by State'!$5:$1241,3,FALSE)</f>
        <v>Professional, Scientific and Technical Services</v>
      </c>
      <c r="W2" s="129">
        <f>VLOOKUP(TEmploymentOutlook4[[#This Row],[Column1]],'Employment by State'!$5:$1241,4,FALSE)</f>
        <v>33.799999999999997</v>
      </c>
      <c r="X2" s="129">
        <f>VLOOKUP(TEmploymentOutlook4[[#This Row],[Column1]],'Employment by State'!$5:$1241,5,FALSE)</f>
        <v>28</v>
      </c>
      <c r="Y2" s="129">
        <f>VLOOKUP(TEmploymentOutlook4[[#This Row],[Column1]],'Employment by State'!$5:$1241,6,FALSE)</f>
        <v>16.7</v>
      </c>
      <c r="Z2" s="129">
        <f>VLOOKUP(TEmploymentOutlook4[[#This Row],[Column1]],'Employment by State'!$5:$1241,7,FALSE)</f>
        <v>6.4</v>
      </c>
      <c r="AA2" s="129">
        <f>VLOOKUP(TEmploymentOutlook4[[#This Row],[Column1]],'Employment by State'!$5:$1241,8,FALSE)</f>
        <v>10.4</v>
      </c>
      <c r="AB2" s="129">
        <f>VLOOKUP(TEmploymentOutlook4[[#This Row],[Column1]],'Employment by State'!$5:$1241,9,FALSE)</f>
        <v>1.7</v>
      </c>
      <c r="AC2" s="129">
        <f>VLOOKUP(TEmploymentOutlook4[[#This Row],[Column1]],'Employment by State'!$5:$1241,10,FALSE)</f>
        <v>1</v>
      </c>
      <c r="AD2" s="129">
        <f>VLOOKUP(TEmploymentOutlook4[[#This Row],[Column1]],'Employment by State'!$5:$1241,11,FALSE)</f>
        <v>2</v>
      </c>
      <c r="AE2" s="28" t="str">
        <f>VLOOKUP($A2,'Age Profile'!$5:$1242,3,FALSE)</f>
        <v>n/a</v>
      </c>
      <c r="AF2" s="28">
        <f>VLOOKUP($A2,'Age Profile'!$5:$1242,4,FALSE)</f>
        <v>0.5</v>
      </c>
      <c r="AG2" s="28">
        <f>VLOOKUP($A2,'Age Profile'!$5:$1242,5,FALSE)</f>
        <v>7.9</v>
      </c>
      <c r="AH2" s="28">
        <f>VLOOKUP($A2,'Age Profile'!$5:$1242,6,FALSE)</f>
        <v>22.7</v>
      </c>
      <c r="AI2" s="28">
        <f>VLOOKUP($A2,'Age Profile'!$5:$1242,7,FALSE)</f>
        <v>34</v>
      </c>
      <c r="AJ2" s="28">
        <f>VLOOKUP($A2,'Age Profile'!$5:$1242,8,FALSE)</f>
        <v>14.6</v>
      </c>
      <c r="AK2" s="28">
        <f>VLOOKUP($A2,'Age Profile'!$5:$1242,9,FALSE)</f>
        <v>10.199999999999999</v>
      </c>
      <c r="AL2" s="28">
        <f>VLOOKUP($A2,'Age Profile'!$5:$1242,10,FALSE)</f>
        <v>10.1</v>
      </c>
      <c r="AM2" s="28">
        <f>VLOOKUP($A2,'Age Profile'!$5:$1242,11,FALSE)</f>
        <v>50</v>
      </c>
    </row>
    <row r="3" spans="1:39" x14ac:dyDescent="0.15">
      <c r="A3" s="21">
        <v>1112</v>
      </c>
      <c r="B3" s="22" t="s">
        <v>41</v>
      </c>
      <c r="C3" s="86">
        <v>50300</v>
      </c>
      <c r="D3" s="86">
        <v>49800</v>
      </c>
      <c r="E3" s="86">
        <v>58100</v>
      </c>
      <c r="F3" s="86">
        <v>53400</v>
      </c>
      <c r="G3" s="86">
        <v>52800</v>
      </c>
      <c r="H3" s="86">
        <v>46800</v>
      </c>
      <c r="I3" s="86">
        <v>38900</v>
      </c>
      <c r="J3" s="86">
        <v>46800</v>
      </c>
      <c r="K3" s="86">
        <v>51600</v>
      </c>
      <c r="L3" s="86">
        <v>44400</v>
      </c>
      <c r="M3" s="86">
        <v>87300</v>
      </c>
      <c r="N3" s="84">
        <v>95700</v>
      </c>
      <c r="O3" s="15">
        <v>8400</v>
      </c>
      <c r="P3" s="15">
        <v>9.6</v>
      </c>
      <c r="Q3" s="16" t="s">
        <v>8</v>
      </c>
      <c r="R3" s="129">
        <f>VLOOKUP(TEmploymentOutlook4[[#This Row],[Column1]],Employment!$8:$1246,7,FALSE)</f>
        <v>71</v>
      </c>
      <c r="S3" s="129">
        <f>VLOOKUP(TEmploymentOutlook4[[#This Row],[Column1]],Employment!$8:$1246,8,FALSE)</f>
        <v>29</v>
      </c>
      <c r="T3" s="129">
        <f>VLOOKUP(TEmploymentOutlook4[[#This Row],[Column1]],Employment!$8:$1246,9,FALSE)</f>
        <v>89</v>
      </c>
      <c r="U3" s="129">
        <f>VLOOKUP(TEmploymentOutlook4[[#This Row],[Column1]],Employment!$8:$1246,10,FALSE)</f>
        <v>11</v>
      </c>
      <c r="V3" s="129" t="str">
        <f>VLOOKUP(TEmploymentOutlook4[[#This Row],[Column1]],'Employment by State'!$5:$1241,3,FALSE)</f>
        <v>Manufacturing</v>
      </c>
      <c r="W3" s="129">
        <f>VLOOKUP(TEmploymentOutlook4[[#This Row],[Column1]],'Employment by State'!$5:$1241,4,FALSE)</f>
        <v>32</v>
      </c>
      <c r="X3" s="129">
        <f>VLOOKUP(TEmploymentOutlook4[[#This Row],[Column1]],'Employment by State'!$5:$1241,5,FALSE)</f>
        <v>27.2</v>
      </c>
      <c r="Y3" s="129">
        <f>VLOOKUP(TEmploymentOutlook4[[#This Row],[Column1]],'Employment by State'!$5:$1241,6,FALSE)</f>
        <v>17.8</v>
      </c>
      <c r="Z3" s="129">
        <f>VLOOKUP(TEmploymentOutlook4[[#This Row],[Column1]],'Employment by State'!$5:$1241,7,FALSE)</f>
        <v>6.5</v>
      </c>
      <c r="AA3" s="129">
        <f>VLOOKUP(TEmploymentOutlook4[[#This Row],[Column1]],'Employment by State'!$5:$1241,8,FALSE)</f>
        <v>11</v>
      </c>
      <c r="AB3" s="129">
        <f>VLOOKUP(TEmploymentOutlook4[[#This Row],[Column1]],'Employment by State'!$5:$1241,9,FALSE)</f>
        <v>1.6</v>
      </c>
      <c r="AC3" s="129">
        <f>VLOOKUP(TEmploymentOutlook4[[#This Row],[Column1]],'Employment by State'!$5:$1241,10,FALSE)</f>
        <v>1.1000000000000001</v>
      </c>
      <c r="AD3" s="129">
        <f>VLOOKUP(TEmploymentOutlook4[[#This Row],[Column1]],'Employment by State'!$5:$1241,11,FALSE)</f>
        <v>2.7</v>
      </c>
      <c r="AE3" s="28">
        <f>VLOOKUP($A3,'Age Profile'!$5:$1242,3,FALSE)</f>
        <v>0.1</v>
      </c>
      <c r="AF3" s="28">
        <f>VLOOKUP($A3,'Age Profile'!$5:$1242,4,FALSE)</f>
        <v>0.9</v>
      </c>
      <c r="AG3" s="28">
        <f>VLOOKUP($A3,'Age Profile'!$5:$1242,5,FALSE)</f>
        <v>12.3</v>
      </c>
      <c r="AH3" s="28">
        <f>VLOOKUP($A3,'Age Profile'!$5:$1242,6,FALSE)</f>
        <v>29.6</v>
      </c>
      <c r="AI3" s="28">
        <f>VLOOKUP($A3,'Age Profile'!$5:$1242,7,FALSE)</f>
        <v>33</v>
      </c>
      <c r="AJ3" s="28">
        <f>VLOOKUP($A3,'Age Profile'!$5:$1242,8,FALSE)</f>
        <v>11.5</v>
      </c>
      <c r="AK3" s="28">
        <f>VLOOKUP($A3,'Age Profile'!$5:$1242,9,FALSE)</f>
        <v>6.9</v>
      </c>
      <c r="AL3" s="28">
        <f>VLOOKUP($A3,'Age Profile'!$5:$1242,10,FALSE)</f>
        <v>5.7</v>
      </c>
      <c r="AM3" s="28">
        <f>VLOOKUP($A3,'Age Profile'!$5:$1242,11,FALSE)</f>
        <v>46</v>
      </c>
    </row>
    <row r="4" spans="1:39" x14ac:dyDescent="0.15">
      <c r="A4" s="21">
        <v>1113</v>
      </c>
      <c r="B4" s="22" t="s">
        <v>42</v>
      </c>
      <c r="C4" s="86">
        <v>2100</v>
      </c>
      <c r="D4" s="86">
        <v>1500</v>
      </c>
      <c r="E4" s="86">
        <v>2500</v>
      </c>
      <c r="F4" s="86">
        <v>1200</v>
      </c>
      <c r="G4" s="86">
        <v>4700</v>
      </c>
      <c r="H4" s="86">
        <v>1900</v>
      </c>
      <c r="I4" s="86">
        <v>2700</v>
      </c>
      <c r="J4" s="86">
        <v>3800</v>
      </c>
      <c r="K4" s="86">
        <v>1800</v>
      </c>
      <c r="L4" s="86">
        <v>2800</v>
      </c>
      <c r="M4" s="86">
        <v>2500</v>
      </c>
      <c r="N4" s="84">
        <v>2600</v>
      </c>
      <c r="O4" s="15">
        <v>100</v>
      </c>
      <c r="P4" s="15">
        <v>4.5999999999999996</v>
      </c>
      <c r="Q4" s="16" t="s">
        <v>6</v>
      </c>
      <c r="R4" s="129">
        <f>VLOOKUP(TEmploymentOutlook4[[#This Row],[Column1]],Employment!$8:$1246,7,FALSE)</f>
        <v>59</v>
      </c>
      <c r="S4" s="129">
        <f>VLOOKUP(TEmploymentOutlook4[[#This Row],[Column1]],Employment!$8:$1246,8,FALSE)</f>
        <v>41</v>
      </c>
      <c r="T4" s="129">
        <f>VLOOKUP(TEmploymentOutlook4[[#This Row],[Column1]],Employment!$8:$1246,9,FALSE)</f>
        <v>74</v>
      </c>
      <c r="U4" s="129">
        <f>VLOOKUP(TEmploymentOutlook4[[#This Row],[Column1]],Employment!$8:$1246,10,FALSE)</f>
        <v>27</v>
      </c>
      <c r="V4" s="129" t="str">
        <f>VLOOKUP(TEmploymentOutlook4[[#This Row],[Column1]],'Employment by State'!$5:$1241,3,FALSE)</f>
        <v>Public Administration and Safety</v>
      </c>
      <c r="W4" s="129">
        <f>VLOOKUP(TEmploymentOutlook4[[#This Row],[Column1]],'Employment by State'!$5:$1241,4,FALSE)</f>
        <v>21.2</v>
      </c>
      <c r="X4" s="129">
        <f>VLOOKUP(TEmploymentOutlook4[[#This Row],[Column1]],'Employment by State'!$5:$1241,5,FALSE)</f>
        <v>19.600000000000001</v>
      </c>
      <c r="Y4" s="129">
        <f>VLOOKUP(TEmploymentOutlook4[[#This Row],[Column1]],'Employment by State'!$5:$1241,6,FALSE)</f>
        <v>25.3</v>
      </c>
      <c r="Z4" s="129">
        <f>VLOOKUP(TEmploymentOutlook4[[#This Row],[Column1]],'Employment by State'!$5:$1241,7,FALSE)</f>
        <v>9.4</v>
      </c>
      <c r="AA4" s="129">
        <f>VLOOKUP(TEmploymentOutlook4[[#This Row],[Column1]],'Employment by State'!$5:$1241,8,FALSE)</f>
        <v>13.6</v>
      </c>
      <c r="AB4" s="129">
        <f>VLOOKUP(TEmploymentOutlook4[[#This Row],[Column1]],'Employment by State'!$5:$1241,9,FALSE)</f>
        <v>5.8</v>
      </c>
      <c r="AC4" s="129">
        <f>VLOOKUP(TEmploymentOutlook4[[#This Row],[Column1]],'Employment by State'!$5:$1241,10,FALSE)</f>
        <v>2.9</v>
      </c>
      <c r="AD4" s="129">
        <f>VLOOKUP(TEmploymentOutlook4[[#This Row],[Column1]],'Employment by State'!$5:$1241,11,FALSE)</f>
        <v>1.9</v>
      </c>
      <c r="AE4" s="28" t="str">
        <f>VLOOKUP($A4,'Age Profile'!$5:$1242,3,FALSE)</f>
        <v>n/a</v>
      </c>
      <c r="AF4" s="28">
        <f>VLOOKUP($A4,'Age Profile'!$5:$1242,4,FALSE)</f>
        <v>1.2</v>
      </c>
      <c r="AG4" s="28">
        <f>VLOOKUP($A4,'Age Profile'!$5:$1242,5,FALSE)</f>
        <v>8</v>
      </c>
      <c r="AH4" s="28">
        <f>VLOOKUP($A4,'Age Profile'!$5:$1242,6,FALSE)</f>
        <v>16.7</v>
      </c>
      <c r="AI4" s="28">
        <f>VLOOKUP($A4,'Age Profile'!$5:$1242,7,FALSE)</f>
        <v>27.9</v>
      </c>
      <c r="AJ4" s="28">
        <f>VLOOKUP($A4,'Age Profile'!$5:$1242,8,FALSE)</f>
        <v>13.2</v>
      </c>
      <c r="AK4" s="28">
        <f>VLOOKUP($A4,'Age Profile'!$5:$1242,9,FALSE)</f>
        <v>14.2</v>
      </c>
      <c r="AL4" s="28">
        <f>VLOOKUP($A4,'Age Profile'!$5:$1242,10,FALSE)</f>
        <v>18.8</v>
      </c>
      <c r="AM4" s="28">
        <f>VLOOKUP($A4,'Age Profile'!$5:$1242,11,FALSE)</f>
        <v>53</v>
      </c>
    </row>
    <row r="5" spans="1:39" x14ac:dyDescent="0.15">
      <c r="A5" s="21">
        <v>1211</v>
      </c>
      <c r="B5" s="22" t="s">
        <v>43</v>
      </c>
      <c r="C5" s="86">
        <v>1600</v>
      </c>
      <c r="D5" s="86">
        <v>1700</v>
      </c>
      <c r="E5" s="86">
        <v>2000</v>
      </c>
      <c r="F5" s="86">
        <v>1900</v>
      </c>
      <c r="G5" s="86">
        <v>2300</v>
      </c>
      <c r="H5" s="86">
        <v>4000</v>
      </c>
      <c r="I5" s="86">
        <v>3900</v>
      </c>
      <c r="J5" s="86">
        <v>1100</v>
      </c>
      <c r="K5" s="86">
        <v>3200</v>
      </c>
      <c r="L5" s="86">
        <v>1100</v>
      </c>
      <c r="M5" s="86">
        <v>3700</v>
      </c>
      <c r="N5" s="84">
        <v>3800</v>
      </c>
      <c r="O5" s="15">
        <v>200</v>
      </c>
      <c r="P5" s="15">
        <v>4.7</v>
      </c>
      <c r="Q5" s="16" t="s">
        <v>6</v>
      </c>
      <c r="R5" s="129">
        <f>VLOOKUP(TEmploymentOutlook4[[#This Row],[Column1]],Employment!$8:$1246,7,FALSE)</f>
        <v>85</v>
      </c>
      <c r="S5" s="129">
        <f>VLOOKUP(TEmploymentOutlook4[[#This Row],[Column1]],Employment!$8:$1246,8,FALSE)</f>
        <v>15</v>
      </c>
      <c r="T5" s="129">
        <f>VLOOKUP(TEmploymentOutlook4[[#This Row],[Column1]],Employment!$8:$1246,9,FALSE)</f>
        <v>79</v>
      </c>
      <c r="U5" s="129">
        <f>VLOOKUP(TEmploymentOutlook4[[#This Row],[Column1]],Employment!$8:$1246,10,FALSE)</f>
        <v>21</v>
      </c>
      <c r="V5" s="129" t="str">
        <f>VLOOKUP(TEmploymentOutlook4[[#This Row],[Column1]],'Employment by State'!$5:$1241,3,FALSE)</f>
        <v>Agriculture, Forestry and Fishing</v>
      </c>
      <c r="W5" s="129">
        <f>VLOOKUP(TEmploymentOutlook4[[#This Row],[Column1]],'Employment by State'!$5:$1241,4,FALSE)</f>
        <v>28.5</v>
      </c>
      <c r="X5" s="129">
        <f>VLOOKUP(TEmploymentOutlook4[[#This Row],[Column1]],'Employment by State'!$5:$1241,5,FALSE)</f>
        <v>8.4</v>
      </c>
      <c r="Y5" s="129">
        <f>VLOOKUP(TEmploymentOutlook4[[#This Row],[Column1]],'Employment by State'!$5:$1241,6,FALSE)</f>
        <v>13.5</v>
      </c>
      <c r="Z5" s="129">
        <f>VLOOKUP(TEmploymentOutlook4[[#This Row],[Column1]],'Employment by State'!$5:$1241,7,FALSE)</f>
        <v>16.100000000000001</v>
      </c>
      <c r="AA5" s="129">
        <f>VLOOKUP(TEmploymentOutlook4[[#This Row],[Column1]],'Employment by State'!$5:$1241,8,FALSE)</f>
        <v>7.5</v>
      </c>
      <c r="AB5" s="129">
        <f>VLOOKUP(TEmploymentOutlook4[[#This Row],[Column1]],'Employment by State'!$5:$1241,9,FALSE)</f>
        <v>24</v>
      </c>
      <c r="AC5" s="129">
        <f>VLOOKUP(TEmploymentOutlook4[[#This Row],[Column1]],'Employment by State'!$5:$1241,10,FALSE)</f>
        <v>1.7</v>
      </c>
      <c r="AD5" s="129" t="str">
        <f>VLOOKUP(TEmploymentOutlook4[[#This Row],[Column1]],'Employment by State'!$5:$1241,11,FALSE)</f>
        <v>n/a</v>
      </c>
      <c r="AE5" s="28">
        <f>VLOOKUP($A5,'Age Profile'!$5:$1242,3,FALSE)</f>
        <v>2.5</v>
      </c>
      <c r="AF5" s="28">
        <f>VLOOKUP($A5,'Age Profile'!$5:$1242,4,FALSE)</f>
        <v>7</v>
      </c>
      <c r="AG5" s="28">
        <f>VLOOKUP($A5,'Age Profile'!$5:$1242,5,FALSE)</f>
        <v>17.8</v>
      </c>
      <c r="AH5" s="28">
        <f>VLOOKUP($A5,'Age Profile'!$5:$1242,6,FALSE)</f>
        <v>21</v>
      </c>
      <c r="AI5" s="28">
        <f>VLOOKUP($A5,'Age Profile'!$5:$1242,7,FALSE)</f>
        <v>22.3</v>
      </c>
      <c r="AJ5" s="28">
        <f>VLOOKUP($A5,'Age Profile'!$5:$1242,8,FALSE)</f>
        <v>10.7</v>
      </c>
      <c r="AK5" s="28">
        <f>VLOOKUP($A5,'Age Profile'!$5:$1242,9,FALSE)</f>
        <v>8.8000000000000007</v>
      </c>
      <c r="AL5" s="28">
        <f>VLOOKUP($A5,'Age Profile'!$5:$1242,10,FALSE)</f>
        <v>10</v>
      </c>
      <c r="AM5" s="28">
        <f>VLOOKUP($A5,'Age Profile'!$5:$1242,11,FALSE)</f>
        <v>45</v>
      </c>
    </row>
    <row r="6" spans="1:39" x14ac:dyDescent="0.15">
      <c r="A6" s="21">
        <v>1212</v>
      </c>
      <c r="B6" s="22" t="s">
        <v>44</v>
      </c>
      <c r="C6" s="86">
        <v>45100</v>
      </c>
      <c r="D6" s="86">
        <v>37200</v>
      </c>
      <c r="E6" s="86">
        <v>47400</v>
      </c>
      <c r="F6" s="86">
        <v>40900</v>
      </c>
      <c r="G6" s="86">
        <v>42600</v>
      </c>
      <c r="H6" s="86">
        <v>37400</v>
      </c>
      <c r="I6" s="86">
        <v>43500</v>
      </c>
      <c r="J6" s="86">
        <v>40100</v>
      </c>
      <c r="K6" s="86">
        <v>50600</v>
      </c>
      <c r="L6" s="86">
        <v>43200</v>
      </c>
      <c r="M6" s="86">
        <v>34300</v>
      </c>
      <c r="N6" s="84">
        <v>37300</v>
      </c>
      <c r="O6" s="15">
        <v>3000</v>
      </c>
      <c r="P6" s="15">
        <v>8.6999999999999993</v>
      </c>
      <c r="Q6" s="16" t="s">
        <v>8</v>
      </c>
      <c r="R6" s="129">
        <f>VLOOKUP(TEmploymentOutlook4[[#This Row],[Column1]],Employment!$8:$1246,7,FALSE)</f>
        <v>75</v>
      </c>
      <c r="S6" s="129">
        <f>VLOOKUP(TEmploymentOutlook4[[#This Row],[Column1]],Employment!$8:$1246,8,FALSE)</f>
        <v>25</v>
      </c>
      <c r="T6" s="129">
        <f>VLOOKUP(TEmploymentOutlook4[[#This Row],[Column1]],Employment!$8:$1246,9,FALSE)</f>
        <v>78</v>
      </c>
      <c r="U6" s="129">
        <f>VLOOKUP(TEmploymentOutlook4[[#This Row],[Column1]],Employment!$8:$1246,10,FALSE)</f>
        <v>22</v>
      </c>
      <c r="V6" s="129" t="str">
        <f>VLOOKUP(TEmploymentOutlook4[[#This Row],[Column1]],'Employment by State'!$5:$1241,3,FALSE)</f>
        <v>Agriculture, Forestry and Fishing</v>
      </c>
      <c r="W6" s="129">
        <f>VLOOKUP(TEmploymentOutlook4[[#This Row],[Column1]],'Employment by State'!$5:$1241,4,FALSE)</f>
        <v>23.1</v>
      </c>
      <c r="X6" s="129">
        <f>VLOOKUP(TEmploymentOutlook4[[#This Row],[Column1]],'Employment by State'!$5:$1241,5,FALSE)</f>
        <v>20.100000000000001</v>
      </c>
      <c r="Y6" s="129">
        <f>VLOOKUP(TEmploymentOutlook4[[#This Row],[Column1]],'Employment by State'!$5:$1241,6,FALSE)</f>
        <v>25.7</v>
      </c>
      <c r="Z6" s="129">
        <f>VLOOKUP(TEmploymentOutlook4[[#This Row],[Column1]],'Employment by State'!$5:$1241,7,FALSE)</f>
        <v>15.5</v>
      </c>
      <c r="AA6" s="129">
        <f>VLOOKUP(TEmploymentOutlook4[[#This Row],[Column1]],'Employment by State'!$5:$1241,8,FALSE)</f>
        <v>12.5</v>
      </c>
      <c r="AB6" s="129">
        <f>VLOOKUP(TEmploymentOutlook4[[#This Row],[Column1]],'Employment by State'!$5:$1241,9,FALSE)</f>
        <v>2.2999999999999998</v>
      </c>
      <c r="AC6" s="129">
        <f>VLOOKUP(TEmploymentOutlook4[[#This Row],[Column1]],'Employment by State'!$5:$1241,10,FALSE)</f>
        <v>0.6</v>
      </c>
      <c r="AD6" s="129">
        <f>VLOOKUP(TEmploymentOutlook4[[#This Row],[Column1]],'Employment by State'!$5:$1241,11,FALSE)</f>
        <v>0.1</v>
      </c>
      <c r="AE6" s="28">
        <f>VLOOKUP($A6,'Age Profile'!$5:$1242,3,FALSE)</f>
        <v>0.8</v>
      </c>
      <c r="AF6" s="28">
        <f>VLOOKUP($A6,'Age Profile'!$5:$1242,4,FALSE)</f>
        <v>3</v>
      </c>
      <c r="AG6" s="28">
        <f>VLOOKUP($A6,'Age Profile'!$5:$1242,5,FALSE)</f>
        <v>11.8</v>
      </c>
      <c r="AH6" s="28">
        <f>VLOOKUP($A6,'Age Profile'!$5:$1242,6,FALSE)</f>
        <v>17.8</v>
      </c>
      <c r="AI6" s="28">
        <f>VLOOKUP($A6,'Age Profile'!$5:$1242,7,FALSE)</f>
        <v>23.9</v>
      </c>
      <c r="AJ6" s="28">
        <f>VLOOKUP($A6,'Age Profile'!$5:$1242,8,FALSE)</f>
        <v>12.7</v>
      </c>
      <c r="AK6" s="28">
        <f>VLOOKUP($A6,'Age Profile'!$5:$1242,9,FALSE)</f>
        <v>11.3</v>
      </c>
      <c r="AL6" s="28">
        <f>VLOOKUP($A6,'Age Profile'!$5:$1242,10,FALSE)</f>
        <v>18.7</v>
      </c>
      <c r="AM6" s="28">
        <f>VLOOKUP($A6,'Age Profile'!$5:$1242,11,FALSE)</f>
        <v>52</v>
      </c>
    </row>
    <row r="7" spans="1:39" x14ac:dyDescent="0.15">
      <c r="A7" s="21">
        <v>1213</v>
      </c>
      <c r="B7" s="22" t="s">
        <v>45</v>
      </c>
      <c r="C7" s="86">
        <v>86600</v>
      </c>
      <c r="D7" s="86">
        <v>71700</v>
      </c>
      <c r="E7" s="86">
        <v>69300</v>
      </c>
      <c r="F7" s="86">
        <v>82300</v>
      </c>
      <c r="G7" s="86">
        <v>77600</v>
      </c>
      <c r="H7" s="86">
        <v>59200</v>
      </c>
      <c r="I7" s="86">
        <v>82000</v>
      </c>
      <c r="J7" s="86">
        <v>86100</v>
      </c>
      <c r="K7" s="86">
        <v>88400</v>
      </c>
      <c r="L7" s="86">
        <v>92700</v>
      </c>
      <c r="M7" s="86">
        <v>97600</v>
      </c>
      <c r="N7" s="84">
        <v>103200</v>
      </c>
      <c r="O7" s="15">
        <v>5700</v>
      </c>
      <c r="P7" s="15">
        <v>5.8</v>
      </c>
      <c r="Q7" s="16" t="s">
        <v>6</v>
      </c>
      <c r="R7" s="129">
        <f>VLOOKUP(TEmploymentOutlook4[[#This Row],[Column1]],Employment!$8:$1246,7,FALSE)</f>
        <v>69</v>
      </c>
      <c r="S7" s="129">
        <f>VLOOKUP(TEmploymentOutlook4[[#This Row],[Column1]],Employment!$8:$1246,8,FALSE)</f>
        <v>32</v>
      </c>
      <c r="T7" s="129">
        <f>VLOOKUP(TEmploymentOutlook4[[#This Row],[Column1]],Employment!$8:$1246,9,FALSE)</f>
        <v>77</v>
      </c>
      <c r="U7" s="129">
        <f>VLOOKUP(TEmploymentOutlook4[[#This Row],[Column1]],Employment!$8:$1246,10,FALSE)</f>
        <v>23</v>
      </c>
      <c r="V7" s="129" t="str">
        <f>VLOOKUP(TEmploymentOutlook4[[#This Row],[Column1]],'Employment by State'!$5:$1241,3,FALSE)</f>
        <v>Agriculture, Forestry and Fishing</v>
      </c>
      <c r="W7" s="129">
        <f>VLOOKUP(TEmploymentOutlook4[[#This Row],[Column1]],'Employment by State'!$5:$1241,4,FALSE)</f>
        <v>30.6</v>
      </c>
      <c r="X7" s="129">
        <f>VLOOKUP(TEmploymentOutlook4[[#This Row],[Column1]],'Employment by State'!$5:$1241,5,FALSE)</f>
        <v>29.5</v>
      </c>
      <c r="Y7" s="129">
        <f>VLOOKUP(TEmploymentOutlook4[[#This Row],[Column1]],'Employment by State'!$5:$1241,6,FALSE)</f>
        <v>21.2</v>
      </c>
      <c r="Z7" s="129">
        <f>VLOOKUP(TEmploymentOutlook4[[#This Row],[Column1]],'Employment by State'!$5:$1241,7,FALSE)</f>
        <v>7.3</v>
      </c>
      <c r="AA7" s="129">
        <f>VLOOKUP(TEmploymentOutlook4[[#This Row],[Column1]],'Employment by State'!$5:$1241,8,FALSE)</f>
        <v>7</v>
      </c>
      <c r="AB7" s="129">
        <f>VLOOKUP(TEmploymentOutlook4[[#This Row],[Column1]],'Employment by State'!$5:$1241,9,FALSE)</f>
        <v>3.8</v>
      </c>
      <c r="AC7" s="129">
        <f>VLOOKUP(TEmploymentOutlook4[[#This Row],[Column1]],'Employment by State'!$5:$1241,10,FALSE)</f>
        <v>0.5</v>
      </c>
      <c r="AD7" s="129">
        <f>VLOOKUP(TEmploymentOutlook4[[#This Row],[Column1]],'Employment by State'!$5:$1241,11,FALSE)</f>
        <v>0.2</v>
      </c>
      <c r="AE7" s="28">
        <f>VLOOKUP($A7,'Age Profile'!$5:$1242,3,FALSE)</f>
        <v>0.9</v>
      </c>
      <c r="AF7" s="28">
        <f>VLOOKUP($A7,'Age Profile'!$5:$1242,4,FALSE)</f>
        <v>2</v>
      </c>
      <c r="AG7" s="28">
        <f>VLOOKUP($A7,'Age Profile'!$5:$1242,5,FALSE)</f>
        <v>8.3000000000000007</v>
      </c>
      <c r="AH7" s="28">
        <f>VLOOKUP($A7,'Age Profile'!$5:$1242,6,FALSE)</f>
        <v>12.9</v>
      </c>
      <c r="AI7" s="28">
        <f>VLOOKUP($A7,'Age Profile'!$5:$1242,7,FALSE)</f>
        <v>19.8</v>
      </c>
      <c r="AJ7" s="28">
        <f>VLOOKUP($A7,'Age Profile'!$5:$1242,8,FALSE)</f>
        <v>12</v>
      </c>
      <c r="AK7" s="28">
        <f>VLOOKUP($A7,'Age Profile'!$5:$1242,9,FALSE)</f>
        <v>13</v>
      </c>
      <c r="AL7" s="28">
        <f>VLOOKUP($A7,'Age Profile'!$5:$1242,10,FALSE)</f>
        <v>31</v>
      </c>
      <c r="AM7" s="28">
        <f>VLOOKUP($A7,'Age Profile'!$5:$1242,11,FALSE)</f>
        <v>57</v>
      </c>
    </row>
    <row r="8" spans="1:39" x14ac:dyDescent="0.15">
      <c r="A8" s="21">
        <v>1214</v>
      </c>
      <c r="B8" s="22" t="s">
        <v>46</v>
      </c>
      <c r="C8" s="86">
        <v>30000</v>
      </c>
      <c r="D8" s="86">
        <v>27800</v>
      </c>
      <c r="E8" s="86">
        <v>24200</v>
      </c>
      <c r="F8" s="86">
        <v>26400</v>
      </c>
      <c r="G8" s="86">
        <v>25600</v>
      </c>
      <c r="H8" s="86">
        <v>23700</v>
      </c>
      <c r="I8" s="86">
        <v>21500</v>
      </c>
      <c r="J8" s="86">
        <v>30800</v>
      </c>
      <c r="K8" s="86">
        <v>33000</v>
      </c>
      <c r="L8" s="86">
        <v>33800</v>
      </c>
      <c r="M8" s="86">
        <v>27100</v>
      </c>
      <c r="N8" s="84">
        <v>27800</v>
      </c>
      <c r="O8" s="15">
        <v>700</v>
      </c>
      <c r="P8" s="15">
        <v>2.6</v>
      </c>
      <c r="Q8" s="16" t="s">
        <v>3</v>
      </c>
      <c r="R8" s="129">
        <f>VLOOKUP(TEmploymentOutlook4[[#This Row],[Column1]],Employment!$8:$1246,7,FALSE)</f>
        <v>75</v>
      </c>
      <c r="S8" s="129">
        <f>VLOOKUP(TEmploymentOutlook4[[#This Row],[Column1]],Employment!$8:$1246,8,FALSE)</f>
        <v>25</v>
      </c>
      <c r="T8" s="129">
        <f>VLOOKUP(TEmploymentOutlook4[[#This Row],[Column1]],Employment!$8:$1246,9,FALSE)</f>
        <v>84</v>
      </c>
      <c r="U8" s="129">
        <f>VLOOKUP(TEmploymentOutlook4[[#This Row],[Column1]],Employment!$8:$1246,10,FALSE)</f>
        <v>16</v>
      </c>
      <c r="V8" s="129" t="str">
        <f>VLOOKUP(TEmploymentOutlook4[[#This Row],[Column1]],'Employment by State'!$5:$1241,3,FALSE)</f>
        <v>Agriculture, Forestry and Fishing</v>
      </c>
      <c r="W8" s="129">
        <f>VLOOKUP(TEmploymentOutlook4[[#This Row],[Column1]],'Employment by State'!$5:$1241,4,FALSE)</f>
        <v>33.299999999999997</v>
      </c>
      <c r="X8" s="129">
        <f>VLOOKUP(TEmploymentOutlook4[[#This Row],[Column1]],'Employment by State'!$5:$1241,5,FALSE)</f>
        <v>18.100000000000001</v>
      </c>
      <c r="Y8" s="129">
        <f>VLOOKUP(TEmploymentOutlook4[[#This Row],[Column1]],'Employment by State'!$5:$1241,6,FALSE)</f>
        <v>10.6</v>
      </c>
      <c r="Z8" s="129">
        <f>VLOOKUP(TEmploymentOutlook4[[#This Row],[Column1]],'Employment by State'!$5:$1241,7,FALSE)</f>
        <v>16.5</v>
      </c>
      <c r="AA8" s="129">
        <f>VLOOKUP(TEmploymentOutlook4[[#This Row],[Column1]],'Employment by State'!$5:$1241,8,FALSE)</f>
        <v>19.3</v>
      </c>
      <c r="AB8" s="129">
        <f>VLOOKUP(TEmploymentOutlook4[[#This Row],[Column1]],'Employment by State'!$5:$1241,9,FALSE)</f>
        <v>2.2000000000000002</v>
      </c>
      <c r="AC8" s="129">
        <f>VLOOKUP(TEmploymentOutlook4[[#This Row],[Column1]],'Employment by State'!$5:$1241,10,FALSE)</f>
        <v>0.1</v>
      </c>
      <c r="AD8" s="129" t="str">
        <f>VLOOKUP(TEmploymentOutlook4[[#This Row],[Column1]],'Employment by State'!$5:$1241,11,FALSE)</f>
        <v>n/a</v>
      </c>
      <c r="AE8" s="28">
        <f>VLOOKUP($A8,'Age Profile'!$5:$1242,3,FALSE)</f>
        <v>0.6</v>
      </c>
      <c r="AF8" s="28">
        <f>VLOOKUP($A8,'Age Profile'!$5:$1242,4,FALSE)</f>
        <v>1.7</v>
      </c>
      <c r="AG8" s="28">
        <f>VLOOKUP($A8,'Age Profile'!$5:$1242,5,FALSE)</f>
        <v>9.4</v>
      </c>
      <c r="AH8" s="28">
        <f>VLOOKUP($A8,'Age Profile'!$5:$1242,6,FALSE)</f>
        <v>15.2</v>
      </c>
      <c r="AI8" s="28">
        <f>VLOOKUP($A8,'Age Profile'!$5:$1242,7,FALSE)</f>
        <v>22.5</v>
      </c>
      <c r="AJ8" s="28">
        <f>VLOOKUP($A8,'Age Profile'!$5:$1242,8,FALSE)</f>
        <v>13.4</v>
      </c>
      <c r="AK8" s="28">
        <f>VLOOKUP($A8,'Age Profile'!$5:$1242,9,FALSE)</f>
        <v>12.7</v>
      </c>
      <c r="AL8" s="28">
        <f>VLOOKUP($A8,'Age Profile'!$5:$1242,10,FALSE)</f>
        <v>24.5</v>
      </c>
      <c r="AM8" s="28">
        <f>VLOOKUP($A8,'Age Profile'!$5:$1242,11,FALSE)</f>
        <v>55</v>
      </c>
    </row>
    <row r="9" spans="1:39" x14ac:dyDescent="0.15">
      <c r="A9" s="21">
        <v>1311</v>
      </c>
      <c r="B9" s="22" t="s">
        <v>47</v>
      </c>
      <c r="C9" s="86">
        <v>133300</v>
      </c>
      <c r="D9" s="86">
        <v>125500</v>
      </c>
      <c r="E9" s="86">
        <v>129300</v>
      </c>
      <c r="F9" s="86">
        <v>136800</v>
      </c>
      <c r="G9" s="86">
        <v>127100</v>
      </c>
      <c r="H9" s="86">
        <v>151000</v>
      </c>
      <c r="I9" s="86">
        <v>132900</v>
      </c>
      <c r="J9" s="86">
        <v>139700</v>
      </c>
      <c r="K9" s="86">
        <v>154800</v>
      </c>
      <c r="L9" s="86">
        <v>162700</v>
      </c>
      <c r="M9" s="86">
        <v>165200</v>
      </c>
      <c r="N9" s="84">
        <v>172400</v>
      </c>
      <c r="O9" s="15">
        <v>7200</v>
      </c>
      <c r="P9" s="15">
        <v>4.4000000000000004</v>
      </c>
      <c r="Q9" s="16" t="s">
        <v>6</v>
      </c>
      <c r="R9" s="129">
        <f>VLOOKUP(TEmploymentOutlook4[[#This Row],[Column1]],Employment!$8:$1246,7,FALSE)</f>
        <v>59</v>
      </c>
      <c r="S9" s="129">
        <f>VLOOKUP(TEmploymentOutlook4[[#This Row],[Column1]],Employment!$8:$1246,8,FALSE)</f>
        <v>41</v>
      </c>
      <c r="T9" s="129">
        <f>VLOOKUP(TEmploymentOutlook4[[#This Row],[Column1]],Employment!$8:$1246,9,FALSE)</f>
        <v>89</v>
      </c>
      <c r="U9" s="129">
        <f>VLOOKUP(TEmploymentOutlook4[[#This Row],[Column1]],Employment!$8:$1246,10,FALSE)</f>
        <v>11</v>
      </c>
      <c r="V9" s="129" t="str">
        <f>VLOOKUP(TEmploymentOutlook4[[#This Row],[Column1]],'Employment by State'!$5:$1241,3,FALSE)</f>
        <v>Professional, Scientific and Technical Services</v>
      </c>
      <c r="W9" s="129">
        <f>VLOOKUP(TEmploymentOutlook4[[#This Row],[Column1]],'Employment by State'!$5:$1241,4,FALSE)</f>
        <v>37.9</v>
      </c>
      <c r="X9" s="129">
        <f>VLOOKUP(TEmploymentOutlook4[[#This Row],[Column1]],'Employment by State'!$5:$1241,5,FALSE)</f>
        <v>28.7</v>
      </c>
      <c r="Y9" s="129">
        <f>VLOOKUP(TEmploymentOutlook4[[#This Row],[Column1]],'Employment by State'!$5:$1241,6,FALSE)</f>
        <v>16.7</v>
      </c>
      <c r="Z9" s="129">
        <f>VLOOKUP(TEmploymentOutlook4[[#This Row],[Column1]],'Employment by State'!$5:$1241,7,FALSE)</f>
        <v>5.5</v>
      </c>
      <c r="AA9" s="129">
        <f>VLOOKUP(TEmploymentOutlook4[[#This Row],[Column1]],'Employment by State'!$5:$1241,8,FALSE)</f>
        <v>8.5</v>
      </c>
      <c r="AB9" s="129">
        <f>VLOOKUP(TEmploymentOutlook4[[#This Row],[Column1]],'Employment by State'!$5:$1241,9,FALSE)</f>
        <v>1</v>
      </c>
      <c r="AC9" s="129">
        <f>VLOOKUP(TEmploymentOutlook4[[#This Row],[Column1]],'Employment by State'!$5:$1241,10,FALSE)</f>
        <v>0.4</v>
      </c>
      <c r="AD9" s="129">
        <f>VLOOKUP(TEmploymentOutlook4[[#This Row],[Column1]],'Employment by State'!$5:$1241,11,FALSE)</f>
        <v>1.4</v>
      </c>
      <c r="AE9" s="28">
        <f>VLOOKUP($A9,'Age Profile'!$5:$1242,3,FALSE)</f>
        <v>0.1</v>
      </c>
      <c r="AF9" s="28">
        <f>VLOOKUP($A9,'Age Profile'!$5:$1242,4,FALSE)</f>
        <v>2.5</v>
      </c>
      <c r="AG9" s="28">
        <f>VLOOKUP($A9,'Age Profile'!$5:$1242,5,FALSE)</f>
        <v>24.8</v>
      </c>
      <c r="AH9" s="28">
        <f>VLOOKUP($A9,'Age Profile'!$5:$1242,6,FALSE)</f>
        <v>33.5</v>
      </c>
      <c r="AI9" s="28">
        <f>VLOOKUP($A9,'Age Profile'!$5:$1242,7,FALSE)</f>
        <v>25.5</v>
      </c>
      <c r="AJ9" s="28">
        <f>VLOOKUP($A9,'Age Profile'!$5:$1242,8,FALSE)</f>
        <v>7.3</v>
      </c>
      <c r="AK9" s="28">
        <f>VLOOKUP($A9,'Age Profile'!$5:$1242,9,FALSE)</f>
        <v>3.9</v>
      </c>
      <c r="AL9" s="28">
        <f>VLOOKUP($A9,'Age Profile'!$5:$1242,10,FALSE)</f>
        <v>2.2999999999999998</v>
      </c>
      <c r="AM9" s="28">
        <f>VLOOKUP($A9,'Age Profile'!$5:$1242,11,FALSE)</f>
        <v>41</v>
      </c>
    </row>
    <row r="10" spans="1:39" x14ac:dyDescent="0.15">
      <c r="A10" s="21">
        <v>1321</v>
      </c>
      <c r="B10" s="22" t="s">
        <v>48</v>
      </c>
      <c r="C10" s="86">
        <v>11400</v>
      </c>
      <c r="D10" s="86">
        <v>4100</v>
      </c>
      <c r="E10" s="86">
        <v>8800</v>
      </c>
      <c r="F10" s="86">
        <v>9600</v>
      </c>
      <c r="G10" s="86">
        <v>7800</v>
      </c>
      <c r="H10" s="86">
        <v>9300</v>
      </c>
      <c r="I10" s="86">
        <v>20100</v>
      </c>
      <c r="J10" s="86">
        <v>13000</v>
      </c>
      <c r="K10" s="86">
        <v>11900</v>
      </c>
      <c r="L10" s="86">
        <v>20000</v>
      </c>
      <c r="M10" s="86">
        <v>15900</v>
      </c>
      <c r="N10" s="84">
        <v>16300</v>
      </c>
      <c r="O10" s="15">
        <v>400</v>
      </c>
      <c r="P10" s="15">
        <v>2.5</v>
      </c>
      <c r="Q10" s="16" t="s">
        <v>3</v>
      </c>
      <c r="R10" s="129">
        <f>VLOOKUP(TEmploymentOutlook4[[#This Row],[Column1]],Employment!$8:$1246,7,FALSE)</f>
        <v>38</v>
      </c>
      <c r="S10" s="129">
        <f>VLOOKUP(TEmploymentOutlook4[[#This Row],[Column1]],Employment!$8:$1246,8,FALSE)</f>
        <v>62</v>
      </c>
      <c r="T10" s="129">
        <f>VLOOKUP(TEmploymentOutlook4[[#This Row],[Column1]],Employment!$8:$1246,9,FALSE)</f>
        <v>87</v>
      </c>
      <c r="U10" s="129">
        <f>VLOOKUP(TEmploymentOutlook4[[#This Row],[Column1]],Employment!$8:$1246,10,FALSE)</f>
        <v>14</v>
      </c>
      <c r="V10" s="129" t="str">
        <f>VLOOKUP(TEmploymentOutlook4[[#This Row],[Column1]],'Employment by State'!$5:$1241,3,FALSE)</f>
        <v>Public Administration and Safety</v>
      </c>
      <c r="W10" s="129">
        <f>VLOOKUP(TEmploymentOutlook4[[#This Row],[Column1]],'Employment by State'!$5:$1241,4,FALSE)</f>
        <v>22.9</v>
      </c>
      <c r="X10" s="129">
        <f>VLOOKUP(TEmploymentOutlook4[[#This Row],[Column1]],'Employment by State'!$5:$1241,5,FALSE)</f>
        <v>20.9</v>
      </c>
      <c r="Y10" s="129">
        <f>VLOOKUP(TEmploymentOutlook4[[#This Row],[Column1]],'Employment by State'!$5:$1241,6,FALSE)</f>
        <v>22.5</v>
      </c>
      <c r="Z10" s="129">
        <f>VLOOKUP(TEmploymentOutlook4[[#This Row],[Column1]],'Employment by State'!$5:$1241,7,FALSE)</f>
        <v>5.9</v>
      </c>
      <c r="AA10" s="129">
        <f>VLOOKUP(TEmploymentOutlook4[[#This Row],[Column1]],'Employment by State'!$5:$1241,8,FALSE)</f>
        <v>16.8</v>
      </c>
      <c r="AB10" s="129">
        <f>VLOOKUP(TEmploymentOutlook4[[#This Row],[Column1]],'Employment by State'!$5:$1241,9,FALSE)</f>
        <v>1.4</v>
      </c>
      <c r="AC10" s="129">
        <f>VLOOKUP(TEmploymentOutlook4[[#This Row],[Column1]],'Employment by State'!$5:$1241,10,FALSE)</f>
        <v>1.3</v>
      </c>
      <c r="AD10" s="129">
        <f>VLOOKUP(TEmploymentOutlook4[[#This Row],[Column1]],'Employment by State'!$5:$1241,11,FALSE)</f>
        <v>8.1999999999999993</v>
      </c>
      <c r="AE10" s="28" t="str">
        <f>VLOOKUP($A10,'Age Profile'!$5:$1242,3,FALSE)</f>
        <v>n/a</v>
      </c>
      <c r="AF10" s="28">
        <f>VLOOKUP($A10,'Age Profile'!$5:$1242,4,FALSE)</f>
        <v>0.7</v>
      </c>
      <c r="AG10" s="28">
        <f>VLOOKUP($A10,'Age Profile'!$5:$1242,5,FALSE)</f>
        <v>13.1</v>
      </c>
      <c r="AH10" s="28">
        <f>VLOOKUP($A10,'Age Profile'!$5:$1242,6,FALSE)</f>
        <v>25.9</v>
      </c>
      <c r="AI10" s="28">
        <f>VLOOKUP($A10,'Age Profile'!$5:$1242,7,FALSE)</f>
        <v>34.5</v>
      </c>
      <c r="AJ10" s="28">
        <f>VLOOKUP($A10,'Age Profile'!$5:$1242,8,FALSE)</f>
        <v>14.7</v>
      </c>
      <c r="AK10" s="28">
        <f>VLOOKUP($A10,'Age Profile'!$5:$1242,9,FALSE)</f>
        <v>7.6</v>
      </c>
      <c r="AL10" s="28">
        <f>VLOOKUP($A10,'Age Profile'!$5:$1242,10,FALSE)</f>
        <v>3.5</v>
      </c>
      <c r="AM10" s="28">
        <f>VLOOKUP($A10,'Age Profile'!$5:$1242,11,FALSE)</f>
        <v>48</v>
      </c>
    </row>
    <row r="11" spans="1:39" x14ac:dyDescent="0.15">
      <c r="A11" s="21">
        <v>1322</v>
      </c>
      <c r="B11" s="22" t="s">
        <v>49</v>
      </c>
      <c r="C11" s="86">
        <v>56200</v>
      </c>
      <c r="D11" s="86">
        <v>44400</v>
      </c>
      <c r="E11" s="86">
        <v>46000</v>
      </c>
      <c r="F11" s="86">
        <v>49600</v>
      </c>
      <c r="G11" s="86">
        <v>65200</v>
      </c>
      <c r="H11" s="86">
        <v>54200</v>
      </c>
      <c r="I11" s="86">
        <v>57400</v>
      </c>
      <c r="J11" s="86">
        <v>55000</v>
      </c>
      <c r="K11" s="86">
        <v>61600</v>
      </c>
      <c r="L11" s="86">
        <v>65200</v>
      </c>
      <c r="M11" s="86">
        <v>73000</v>
      </c>
      <c r="N11" s="84">
        <v>81500</v>
      </c>
      <c r="O11" s="15">
        <v>8500</v>
      </c>
      <c r="P11" s="15">
        <v>11.7</v>
      </c>
      <c r="Q11" s="16" t="s">
        <v>8</v>
      </c>
      <c r="R11" s="129">
        <f>VLOOKUP(TEmploymentOutlook4[[#This Row],[Column1]],Employment!$8:$1246,7,FALSE)</f>
        <v>54</v>
      </c>
      <c r="S11" s="129">
        <f>VLOOKUP(TEmploymentOutlook4[[#This Row],[Column1]],Employment!$8:$1246,8,FALSE)</f>
        <v>46</v>
      </c>
      <c r="T11" s="129">
        <f>VLOOKUP(TEmploymentOutlook4[[#This Row],[Column1]],Employment!$8:$1246,9,FALSE)</f>
        <v>86</v>
      </c>
      <c r="U11" s="129">
        <f>VLOOKUP(TEmploymentOutlook4[[#This Row],[Column1]],Employment!$8:$1246,10,FALSE)</f>
        <v>14</v>
      </c>
      <c r="V11" s="129" t="str">
        <f>VLOOKUP(TEmploymentOutlook4[[#This Row],[Column1]],'Employment by State'!$5:$1241,3,FALSE)</f>
        <v>Financial and Insurance Services</v>
      </c>
      <c r="W11" s="129">
        <f>VLOOKUP(TEmploymentOutlook4[[#This Row],[Column1]],'Employment by State'!$5:$1241,4,FALSE)</f>
        <v>39</v>
      </c>
      <c r="X11" s="129">
        <f>VLOOKUP(TEmploymentOutlook4[[#This Row],[Column1]],'Employment by State'!$5:$1241,5,FALSE)</f>
        <v>26.8</v>
      </c>
      <c r="Y11" s="129">
        <f>VLOOKUP(TEmploymentOutlook4[[#This Row],[Column1]],'Employment by State'!$5:$1241,6,FALSE)</f>
        <v>14.7</v>
      </c>
      <c r="Z11" s="129">
        <f>VLOOKUP(TEmploymentOutlook4[[#This Row],[Column1]],'Employment by State'!$5:$1241,7,FALSE)</f>
        <v>5.5</v>
      </c>
      <c r="AA11" s="129">
        <f>VLOOKUP(TEmploymentOutlook4[[#This Row],[Column1]],'Employment by State'!$5:$1241,8,FALSE)</f>
        <v>9.1999999999999993</v>
      </c>
      <c r="AB11" s="129">
        <f>VLOOKUP(TEmploymentOutlook4[[#This Row],[Column1]],'Employment by State'!$5:$1241,9,FALSE)</f>
        <v>1.2</v>
      </c>
      <c r="AC11" s="129">
        <f>VLOOKUP(TEmploymentOutlook4[[#This Row],[Column1]],'Employment by State'!$5:$1241,10,FALSE)</f>
        <v>0.8</v>
      </c>
      <c r="AD11" s="129">
        <f>VLOOKUP(TEmploymentOutlook4[[#This Row],[Column1]],'Employment by State'!$5:$1241,11,FALSE)</f>
        <v>2.8</v>
      </c>
      <c r="AE11" s="28" t="str">
        <f>VLOOKUP($A11,'Age Profile'!$5:$1242,3,FALSE)</f>
        <v>n/a</v>
      </c>
      <c r="AF11" s="28">
        <f>VLOOKUP($A11,'Age Profile'!$5:$1242,4,FALSE)</f>
        <v>0.6</v>
      </c>
      <c r="AG11" s="28">
        <f>VLOOKUP($A11,'Age Profile'!$5:$1242,5,FALSE)</f>
        <v>15.5</v>
      </c>
      <c r="AH11" s="28">
        <f>VLOOKUP($A11,'Age Profile'!$5:$1242,6,FALSE)</f>
        <v>33.9</v>
      </c>
      <c r="AI11" s="28">
        <f>VLOOKUP($A11,'Age Profile'!$5:$1242,7,FALSE)</f>
        <v>30.9</v>
      </c>
      <c r="AJ11" s="28">
        <f>VLOOKUP($A11,'Age Profile'!$5:$1242,8,FALSE)</f>
        <v>9.9</v>
      </c>
      <c r="AK11" s="28">
        <f>VLOOKUP($A11,'Age Profile'!$5:$1242,9,FALSE)</f>
        <v>5.5</v>
      </c>
      <c r="AL11" s="28">
        <f>VLOOKUP($A11,'Age Profile'!$5:$1242,10,FALSE)</f>
        <v>3.7</v>
      </c>
      <c r="AM11" s="28">
        <f>VLOOKUP($A11,'Age Profile'!$5:$1242,11,FALSE)</f>
        <v>45</v>
      </c>
    </row>
    <row r="12" spans="1:39" x14ac:dyDescent="0.15">
      <c r="A12" s="21">
        <v>1323</v>
      </c>
      <c r="B12" s="22" t="s">
        <v>50</v>
      </c>
      <c r="C12" s="86">
        <v>49000</v>
      </c>
      <c r="D12" s="86">
        <v>51800</v>
      </c>
      <c r="E12" s="86">
        <v>48000</v>
      </c>
      <c r="F12" s="86">
        <v>45300</v>
      </c>
      <c r="G12" s="86">
        <v>52200</v>
      </c>
      <c r="H12" s="86">
        <v>52300</v>
      </c>
      <c r="I12" s="86">
        <v>56200</v>
      </c>
      <c r="J12" s="86">
        <v>54500</v>
      </c>
      <c r="K12" s="86">
        <v>69000</v>
      </c>
      <c r="L12" s="86">
        <v>74900</v>
      </c>
      <c r="M12" s="86">
        <v>117800</v>
      </c>
      <c r="N12" s="84">
        <v>137100</v>
      </c>
      <c r="O12" s="15">
        <v>19300</v>
      </c>
      <c r="P12" s="15">
        <v>16.3</v>
      </c>
      <c r="Q12" s="16" t="s">
        <v>1319</v>
      </c>
      <c r="R12" s="129">
        <f>VLOOKUP(TEmploymentOutlook4[[#This Row],[Column1]],Employment!$8:$1246,7,FALSE)</f>
        <v>43</v>
      </c>
      <c r="S12" s="129">
        <f>VLOOKUP(TEmploymentOutlook4[[#This Row],[Column1]],Employment!$8:$1246,8,FALSE)</f>
        <v>57</v>
      </c>
      <c r="T12" s="129">
        <f>VLOOKUP(TEmploymentOutlook4[[#This Row],[Column1]],Employment!$8:$1246,9,FALSE)</f>
        <v>87</v>
      </c>
      <c r="U12" s="129">
        <f>VLOOKUP(TEmploymentOutlook4[[#This Row],[Column1]],Employment!$8:$1246,10,FALSE)</f>
        <v>13</v>
      </c>
      <c r="V12" s="129" t="str">
        <f>VLOOKUP(TEmploymentOutlook4[[#This Row],[Column1]],'Employment by State'!$5:$1241,3,FALSE)</f>
        <v>Public Administration and Safety</v>
      </c>
      <c r="W12" s="129">
        <f>VLOOKUP(TEmploymentOutlook4[[#This Row],[Column1]],'Employment by State'!$5:$1241,4,FALSE)</f>
        <v>34.299999999999997</v>
      </c>
      <c r="X12" s="129">
        <f>VLOOKUP(TEmploymentOutlook4[[#This Row],[Column1]],'Employment by State'!$5:$1241,5,FALSE)</f>
        <v>26.2</v>
      </c>
      <c r="Y12" s="129">
        <f>VLOOKUP(TEmploymentOutlook4[[#This Row],[Column1]],'Employment by State'!$5:$1241,6,FALSE)</f>
        <v>17</v>
      </c>
      <c r="Z12" s="129">
        <f>VLOOKUP(TEmploymentOutlook4[[#This Row],[Column1]],'Employment by State'!$5:$1241,7,FALSE)</f>
        <v>5.6</v>
      </c>
      <c r="AA12" s="129">
        <f>VLOOKUP(TEmploymentOutlook4[[#This Row],[Column1]],'Employment by State'!$5:$1241,8,FALSE)</f>
        <v>11</v>
      </c>
      <c r="AB12" s="129">
        <f>VLOOKUP(TEmploymentOutlook4[[#This Row],[Column1]],'Employment by State'!$5:$1241,9,FALSE)</f>
        <v>1.6</v>
      </c>
      <c r="AC12" s="129">
        <f>VLOOKUP(TEmploymentOutlook4[[#This Row],[Column1]],'Employment by State'!$5:$1241,10,FALSE)</f>
        <v>1.1000000000000001</v>
      </c>
      <c r="AD12" s="129">
        <f>VLOOKUP(TEmploymentOutlook4[[#This Row],[Column1]],'Employment by State'!$5:$1241,11,FALSE)</f>
        <v>3.2</v>
      </c>
      <c r="AE12" s="28">
        <f>VLOOKUP($A12,'Age Profile'!$5:$1242,3,FALSE)</f>
        <v>0.2</v>
      </c>
      <c r="AF12" s="28">
        <f>VLOOKUP($A12,'Age Profile'!$5:$1242,4,FALSE)</f>
        <v>2</v>
      </c>
      <c r="AG12" s="28">
        <f>VLOOKUP($A12,'Age Profile'!$5:$1242,5,FALSE)</f>
        <v>18.5</v>
      </c>
      <c r="AH12" s="28">
        <f>VLOOKUP($A12,'Age Profile'!$5:$1242,6,FALSE)</f>
        <v>32.799999999999997</v>
      </c>
      <c r="AI12" s="28">
        <f>VLOOKUP($A12,'Age Profile'!$5:$1242,7,FALSE)</f>
        <v>29.5</v>
      </c>
      <c r="AJ12" s="28">
        <f>VLOOKUP($A12,'Age Profile'!$5:$1242,8,FALSE)</f>
        <v>9.8000000000000007</v>
      </c>
      <c r="AK12" s="28">
        <f>VLOOKUP($A12,'Age Profile'!$5:$1242,9,FALSE)</f>
        <v>5</v>
      </c>
      <c r="AL12" s="28">
        <f>VLOOKUP($A12,'Age Profile'!$5:$1242,10,FALSE)</f>
        <v>2.2000000000000002</v>
      </c>
      <c r="AM12" s="28">
        <f>VLOOKUP($A12,'Age Profile'!$5:$1242,11,FALSE)</f>
        <v>44</v>
      </c>
    </row>
    <row r="13" spans="1:39" x14ac:dyDescent="0.15">
      <c r="A13" s="21">
        <v>1324</v>
      </c>
      <c r="B13" s="22" t="s">
        <v>51</v>
      </c>
      <c r="C13" s="86">
        <v>26300</v>
      </c>
      <c r="D13" s="86">
        <v>20500</v>
      </c>
      <c r="E13" s="86">
        <v>23300</v>
      </c>
      <c r="F13" s="86">
        <v>24400</v>
      </c>
      <c r="G13" s="86">
        <v>20100</v>
      </c>
      <c r="H13" s="86">
        <v>23700</v>
      </c>
      <c r="I13" s="86">
        <v>20200</v>
      </c>
      <c r="J13" s="86">
        <v>27500</v>
      </c>
      <c r="K13" s="86">
        <v>20500</v>
      </c>
      <c r="L13" s="86">
        <v>24300</v>
      </c>
      <c r="M13" s="86">
        <v>26400</v>
      </c>
      <c r="N13" s="84">
        <v>28000</v>
      </c>
      <c r="O13" s="15">
        <v>1500</v>
      </c>
      <c r="P13" s="15">
        <v>5.7</v>
      </c>
      <c r="Q13" s="16" t="s">
        <v>6</v>
      </c>
      <c r="R13" s="129">
        <f>VLOOKUP(TEmploymentOutlook4[[#This Row],[Column1]],Employment!$8:$1246,7,FALSE)</f>
        <v>44</v>
      </c>
      <c r="S13" s="129">
        <f>VLOOKUP(TEmploymentOutlook4[[#This Row],[Column1]],Employment!$8:$1246,8,FALSE)</f>
        <v>56</v>
      </c>
      <c r="T13" s="129">
        <f>VLOOKUP(TEmploymentOutlook4[[#This Row],[Column1]],Employment!$8:$1246,9,FALSE)</f>
        <v>86</v>
      </c>
      <c r="U13" s="129">
        <f>VLOOKUP(TEmploymentOutlook4[[#This Row],[Column1]],Employment!$8:$1246,10,FALSE)</f>
        <v>14</v>
      </c>
      <c r="V13" s="129" t="str">
        <f>VLOOKUP(TEmploymentOutlook4[[#This Row],[Column1]],'Employment by State'!$5:$1241,3,FALSE)</f>
        <v>Public Administration and Safety</v>
      </c>
      <c r="W13" s="129">
        <f>VLOOKUP(TEmploymentOutlook4[[#This Row],[Column1]],'Employment by State'!$5:$1241,4,FALSE)</f>
        <v>27.9</v>
      </c>
      <c r="X13" s="129">
        <f>VLOOKUP(TEmploymentOutlook4[[#This Row],[Column1]],'Employment by State'!$5:$1241,5,FALSE)</f>
        <v>22</v>
      </c>
      <c r="Y13" s="129">
        <f>VLOOKUP(TEmploymentOutlook4[[#This Row],[Column1]],'Employment by State'!$5:$1241,6,FALSE)</f>
        <v>10.7</v>
      </c>
      <c r="Z13" s="129">
        <f>VLOOKUP(TEmploymentOutlook4[[#This Row],[Column1]],'Employment by State'!$5:$1241,7,FALSE)</f>
        <v>4.2</v>
      </c>
      <c r="AA13" s="129">
        <f>VLOOKUP(TEmploymentOutlook4[[#This Row],[Column1]],'Employment by State'!$5:$1241,8,FALSE)</f>
        <v>6.8</v>
      </c>
      <c r="AB13" s="129">
        <f>VLOOKUP(TEmploymentOutlook4[[#This Row],[Column1]],'Employment by State'!$5:$1241,9,FALSE)</f>
        <v>1.8</v>
      </c>
      <c r="AC13" s="129">
        <f>VLOOKUP(TEmploymentOutlook4[[#This Row],[Column1]],'Employment by State'!$5:$1241,10,FALSE)</f>
        <v>1.4</v>
      </c>
      <c r="AD13" s="129">
        <f>VLOOKUP(TEmploymentOutlook4[[#This Row],[Column1]],'Employment by State'!$5:$1241,11,FALSE)</f>
        <v>25.2</v>
      </c>
      <c r="AE13" s="28" t="str">
        <f>VLOOKUP($A13,'Age Profile'!$5:$1242,3,FALSE)</f>
        <v>n/a</v>
      </c>
      <c r="AF13" s="28">
        <f>VLOOKUP($A13,'Age Profile'!$5:$1242,4,FALSE)</f>
        <v>0.4</v>
      </c>
      <c r="AG13" s="28">
        <f>VLOOKUP($A13,'Age Profile'!$5:$1242,5,FALSE)</f>
        <v>17.8</v>
      </c>
      <c r="AH13" s="28">
        <f>VLOOKUP($A13,'Age Profile'!$5:$1242,6,FALSE)</f>
        <v>34.4</v>
      </c>
      <c r="AI13" s="28">
        <f>VLOOKUP($A13,'Age Profile'!$5:$1242,7,FALSE)</f>
        <v>30.1</v>
      </c>
      <c r="AJ13" s="28">
        <f>VLOOKUP($A13,'Age Profile'!$5:$1242,8,FALSE)</f>
        <v>10.4</v>
      </c>
      <c r="AK13" s="28">
        <f>VLOOKUP($A13,'Age Profile'!$5:$1242,9,FALSE)</f>
        <v>4.9000000000000004</v>
      </c>
      <c r="AL13" s="28">
        <f>VLOOKUP($A13,'Age Profile'!$5:$1242,10,FALSE)</f>
        <v>1.9</v>
      </c>
      <c r="AM13" s="28">
        <f>VLOOKUP($A13,'Age Profile'!$5:$1242,11,FALSE)</f>
        <v>44</v>
      </c>
    </row>
    <row r="14" spans="1:39" x14ac:dyDescent="0.15">
      <c r="A14" s="21">
        <v>1332</v>
      </c>
      <c r="B14" s="22" t="s">
        <v>54</v>
      </c>
      <c r="C14" s="86">
        <v>13700</v>
      </c>
      <c r="D14" s="86">
        <v>20900</v>
      </c>
      <c r="E14" s="86">
        <v>20500</v>
      </c>
      <c r="F14" s="86">
        <v>21500</v>
      </c>
      <c r="G14" s="86">
        <v>15600</v>
      </c>
      <c r="H14" s="86">
        <v>19600</v>
      </c>
      <c r="I14" s="86">
        <v>19400</v>
      </c>
      <c r="J14" s="86">
        <v>19900</v>
      </c>
      <c r="K14" s="86">
        <v>24700</v>
      </c>
      <c r="L14" s="86">
        <v>26900</v>
      </c>
      <c r="M14" s="86">
        <v>24100</v>
      </c>
      <c r="N14" s="84">
        <v>26900</v>
      </c>
      <c r="O14" s="15">
        <v>2800</v>
      </c>
      <c r="P14" s="15">
        <v>11.7</v>
      </c>
      <c r="Q14" s="16" t="s">
        <v>8</v>
      </c>
      <c r="R14" s="129">
        <f>VLOOKUP(TEmploymentOutlook4[[#This Row],[Column1]],Employment!$8:$1246,7,FALSE)</f>
        <v>91</v>
      </c>
      <c r="S14" s="129">
        <f>VLOOKUP(TEmploymentOutlook4[[#This Row],[Column1]],Employment!$8:$1246,8,FALSE)</f>
        <v>9</v>
      </c>
      <c r="T14" s="129">
        <f>VLOOKUP(TEmploymentOutlook4[[#This Row],[Column1]],Employment!$8:$1246,9,FALSE)</f>
        <v>94</v>
      </c>
      <c r="U14" s="129">
        <f>VLOOKUP(TEmploymentOutlook4[[#This Row],[Column1]],Employment!$8:$1246,10,FALSE)</f>
        <v>6</v>
      </c>
      <c r="V14" s="129" t="str">
        <f>VLOOKUP(TEmploymentOutlook4[[#This Row],[Column1]],'Employment by State'!$5:$1241,3,FALSE)</f>
        <v>Professional, Scientific and Technical Services</v>
      </c>
      <c r="W14" s="129">
        <f>VLOOKUP(TEmploymentOutlook4[[#This Row],[Column1]],'Employment by State'!$5:$1241,4,FALSE)</f>
        <v>29.9</v>
      </c>
      <c r="X14" s="129">
        <f>VLOOKUP(TEmploymentOutlook4[[#This Row],[Column1]],'Employment by State'!$5:$1241,5,FALSE)</f>
        <v>24.9</v>
      </c>
      <c r="Y14" s="129">
        <f>VLOOKUP(TEmploymentOutlook4[[#This Row],[Column1]],'Employment by State'!$5:$1241,6,FALSE)</f>
        <v>18.399999999999999</v>
      </c>
      <c r="Z14" s="129">
        <f>VLOOKUP(TEmploymentOutlook4[[#This Row],[Column1]],'Employment by State'!$5:$1241,7,FALSE)</f>
        <v>6.7</v>
      </c>
      <c r="AA14" s="129">
        <f>VLOOKUP(TEmploymentOutlook4[[#This Row],[Column1]],'Employment by State'!$5:$1241,8,FALSE)</f>
        <v>16.5</v>
      </c>
      <c r="AB14" s="129">
        <f>VLOOKUP(TEmploymentOutlook4[[#This Row],[Column1]],'Employment by State'!$5:$1241,9,FALSE)</f>
        <v>1.2</v>
      </c>
      <c r="AC14" s="129">
        <f>VLOOKUP(TEmploymentOutlook4[[#This Row],[Column1]],'Employment by State'!$5:$1241,10,FALSE)</f>
        <v>0.8</v>
      </c>
      <c r="AD14" s="129">
        <f>VLOOKUP(TEmploymentOutlook4[[#This Row],[Column1]],'Employment by State'!$5:$1241,11,FALSE)</f>
        <v>1.6</v>
      </c>
      <c r="AE14" s="28" t="str">
        <f>VLOOKUP($A14,'Age Profile'!$5:$1242,3,FALSE)</f>
        <v>n/a</v>
      </c>
      <c r="AF14" s="28">
        <f>VLOOKUP($A14,'Age Profile'!$5:$1242,4,FALSE)</f>
        <v>1</v>
      </c>
      <c r="AG14" s="28">
        <f>VLOOKUP($A14,'Age Profile'!$5:$1242,5,FALSE)</f>
        <v>15.6</v>
      </c>
      <c r="AH14" s="28">
        <f>VLOOKUP($A14,'Age Profile'!$5:$1242,6,FALSE)</f>
        <v>30.9</v>
      </c>
      <c r="AI14" s="28">
        <f>VLOOKUP($A14,'Age Profile'!$5:$1242,7,FALSE)</f>
        <v>30.7</v>
      </c>
      <c r="AJ14" s="28">
        <f>VLOOKUP($A14,'Age Profile'!$5:$1242,8,FALSE)</f>
        <v>11.4</v>
      </c>
      <c r="AK14" s="28">
        <f>VLOOKUP($A14,'Age Profile'!$5:$1242,9,FALSE)</f>
        <v>6.5</v>
      </c>
      <c r="AL14" s="28">
        <f>VLOOKUP($A14,'Age Profile'!$5:$1242,10,FALSE)</f>
        <v>3.9</v>
      </c>
      <c r="AM14" s="28">
        <f>VLOOKUP($A14,'Age Profile'!$5:$1242,11,FALSE)</f>
        <v>45</v>
      </c>
    </row>
    <row r="15" spans="1:39" x14ac:dyDescent="0.15">
      <c r="A15" s="21">
        <v>1333</v>
      </c>
      <c r="B15" s="22" t="s">
        <v>55</v>
      </c>
      <c r="C15" s="86">
        <v>21600</v>
      </c>
      <c r="D15" s="86">
        <v>20000</v>
      </c>
      <c r="E15" s="86">
        <v>20500</v>
      </c>
      <c r="F15" s="86">
        <v>21900</v>
      </c>
      <c r="G15" s="86">
        <v>16400</v>
      </c>
      <c r="H15" s="86">
        <v>19600</v>
      </c>
      <c r="I15" s="86">
        <v>23100</v>
      </c>
      <c r="J15" s="86">
        <v>20200</v>
      </c>
      <c r="K15" s="86">
        <v>18000</v>
      </c>
      <c r="L15" s="86">
        <v>32800</v>
      </c>
      <c r="M15" s="86">
        <v>18400</v>
      </c>
      <c r="N15" s="84">
        <v>19900</v>
      </c>
      <c r="O15" s="15">
        <v>1500</v>
      </c>
      <c r="P15" s="15">
        <v>8</v>
      </c>
      <c r="Q15" s="16" t="s">
        <v>8</v>
      </c>
      <c r="R15" s="129">
        <f>VLOOKUP(TEmploymentOutlook4[[#This Row],[Column1]],Employment!$8:$1246,7,FALSE)</f>
        <v>75</v>
      </c>
      <c r="S15" s="129">
        <f>VLOOKUP(TEmploymentOutlook4[[#This Row],[Column1]],Employment!$8:$1246,8,FALSE)</f>
        <v>25</v>
      </c>
      <c r="T15" s="129">
        <f>VLOOKUP(TEmploymentOutlook4[[#This Row],[Column1]],Employment!$8:$1246,9,FALSE)</f>
        <v>81</v>
      </c>
      <c r="U15" s="129">
        <f>VLOOKUP(TEmploymentOutlook4[[#This Row],[Column1]],Employment!$8:$1246,10,FALSE)</f>
        <v>20</v>
      </c>
      <c r="V15" s="129" t="str">
        <f>VLOOKUP(TEmploymentOutlook4[[#This Row],[Column1]],'Employment by State'!$5:$1241,3,FALSE)</f>
        <v>Wholesale Trade</v>
      </c>
      <c r="W15" s="129">
        <f>VLOOKUP(TEmploymentOutlook4[[#This Row],[Column1]],'Employment by State'!$5:$1241,4,FALSE)</f>
        <v>34.700000000000003</v>
      </c>
      <c r="X15" s="129">
        <f>VLOOKUP(TEmploymentOutlook4[[#This Row],[Column1]],'Employment by State'!$5:$1241,5,FALSE)</f>
        <v>29.9</v>
      </c>
      <c r="Y15" s="129">
        <f>VLOOKUP(TEmploymentOutlook4[[#This Row],[Column1]],'Employment by State'!$5:$1241,6,FALSE)</f>
        <v>17.8</v>
      </c>
      <c r="Z15" s="129">
        <f>VLOOKUP(TEmploymentOutlook4[[#This Row],[Column1]],'Employment by State'!$5:$1241,7,FALSE)</f>
        <v>6.4</v>
      </c>
      <c r="AA15" s="129">
        <f>VLOOKUP(TEmploymentOutlook4[[#This Row],[Column1]],'Employment by State'!$5:$1241,8,FALSE)</f>
        <v>8.8000000000000007</v>
      </c>
      <c r="AB15" s="129">
        <f>VLOOKUP(TEmploymentOutlook4[[#This Row],[Column1]],'Employment by State'!$5:$1241,9,FALSE)</f>
        <v>1.2</v>
      </c>
      <c r="AC15" s="129">
        <f>VLOOKUP(TEmploymentOutlook4[[#This Row],[Column1]],'Employment by State'!$5:$1241,10,FALSE)</f>
        <v>0.5</v>
      </c>
      <c r="AD15" s="129">
        <f>VLOOKUP(TEmploymentOutlook4[[#This Row],[Column1]],'Employment by State'!$5:$1241,11,FALSE)</f>
        <v>0.7</v>
      </c>
      <c r="AE15" s="28">
        <f>VLOOKUP($A15,'Age Profile'!$5:$1242,3,FALSE)</f>
        <v>0.3</v>
      </c>
      <c r="AF15" s="28">
        <f>VLOOKUP($A15,'Age Profile'!$5:$1242,4,FALSE)</f>
        <v>1.7</v>
      </c>
      <c r="AG15" s="28">
        <f>VLOOKUP($A15,'Age Profile'!$5:$1242,5,FALSE)</f>
        <v>14.6</v>
      </c>
      <c r="AH15" s="28">
        <f>VLOOKUP($A15,'Age Profile'!$5:$1242,6,FALSE)</f>
        <v>24</v>
      </c>
      <c r="AI15" s="28">
        <f>VLOOKUP($A15,'Age Profile'!$5:$1242,7,FALSE)</f>
        <v>28.7</v>
      </c>
      <c r="AJ15" s="28">
        <f>VLOOKUP($A15,'Age Profile'!$5:$1242,8,FALSE)</f>
        <v>11.9</v>
      </c>
      <c r="AK15" s="28">
        <f>VLOOKUP($A15,'Age Profile'!$5:$1242,9,FALSE)</f>
        <v>8.6999999999999993</v>
      </c>
      <c r="AL15" s="28">
        <f>VLOOKUP($A15,'Age Profile'!$5:$1242,10,FALSE)</f>
        <v>10</v>
      </c>
      <c r="AM15" s="28">
        <f>VLOOKUP($A15,'Age Profile'!$5:$1242,11,FALSE)</f>
        <v>48</v>
      </c>
    </row>
    <row r="16" spans="1:39" x14ac:dyDescent="0.15">
      <c r="A16" s="21">
        <v>1336</v>
      </c>
      <c r="B16" s="22" t="s">
        <v>58</v>
      </c>
      <c r="C16" s="86">
        <v>33900</v>
      </c>
      <c r="D16" s="86">
        <v>39500</v>
      </c>
      <c r="E16" s="86">
        <v>26400</v>
      </c>
      <c r="F16" s="86">
        <v>43500</v>
      </c>
      <c r="G16" s="86">
        <v>43500</v>
      </c>
      <c r="H16" s="86">
        <v>40700</v>
      </c>
      <c r="I16" s="86">
        <v>46000</v>
      </c>
      <c r="J16" s="86">
        <v>51400</v>
      </c>
      <c r="K16" s="86">
        <v>34200</v>
      </c>
      <c r="L16" s="86">
        <v>49400</v>
      </c>
      <c r="M16" s="86">
        <v>45400</v>
      </c>
      <c r="N16" s="84">
        <v>47000</v>
      </c>
      <c r="O16" s="15">
        <v>1600</v>
      </c>
      <c r="P16" s="15">
        <v>3.5</v>
      </c>
      <c r="Q16" s="16" t="s">
        <v>6</v>
      </c>
      <c r="R16" s="129">
        <f>VLOOKUP(TEmploymentOutlook4[[#This Row],[Column1]],Employment!$8:$1246,7,FALSE)</f>
        <v>78</v>
      </c>
      <c r="S16" s="129">
        <f>VLOOKUP(TEmploymentOutlook4[[#This Row],[Column1]],Employment!$8:$1246,8,FALSE)</f>
        <v>22</v>
      </c>
      <c r="T16" s="129">
        <f>VLOOKUP(TEmploymentOutlook4[[#This Row],[Column1]],Employment!$8:$1246,9,FALSE)</f>
        <v>94</v>
      </c>
      <c r="U16" s="129">
        <f>VLOOKUP(TEmploymentOutlook4[[#This Row],[Column1]],Employment!$8:$1246,10,FALSE)</f>
        <v>6</v>
      </c>
      <c r="V16" s="129" t="str">
        <f>VLOOKUP(TEmploymentOutlook4[[#This Row],[Column1]],'Employment by State'!$5:$1241,3,FALSE)</f>
        <v>Transport, Postal and Warehousing</v>
      </c>
      <c r="W16" s="129">
        <f>VLOOKUP(TEmploymentOutlook4[[#This Row],[Column1]],'Employment by State'!$5:$1241,4,FALSE)</f>
        <v>34.5</v>
      </c>
      <c r="X16" s="129">
        <f>VLOOKUP(TEmploymentOutlook4[[#This Row],[Column1]],'Employment by State'!$5:$1241,5,FALSE)</f>
        <v>28.1</v>
      </c>
      <c r="Y16" s="129">
        <f>VLOOKUP(TEmploymentOutlook4[[#This Row],[Column1]],'Employment by State'!$5:$1241,6,FALSE)</f>
        <v>17.3</v>
      </c>
      <c r="Z16" s="129">
        <f>VLOOKUP(TEmploymentOutlook4[[#This Row],[Column1]],'Employment by State'!$5:$1241,7,FALSE)</f>
        <v>6.2</v>
      </c>
      <c r="AA16" s="129">
        <f>VLOOKUP(TEmploymentOutlook4[[#This Row],[Column1]],'Employment by State'!$5:$1241,8,FALSE)</f>
        <v>10.1</v>
      </c>
      <c r="AB16" s="129">
        <f>VLOOKUP(TEmploymentOutlook4[[#This Row],[Column1]],'Employment by State'!$5:$1241,9,FALSE)</f>
        <v>1.1000000000000001</v>
      </c>
      <c r="AC16" s="129">
        <f>VLOOKUP(TEmploymentOutlook4[[#This Row],[Column1]],'Employment by State'!$5:$1241,10,FALSE)</f>
        <v>1</v>
      </c>
      <c r="AD16" s="129">
        <f>VLOOKUP(TEmploymentOutlook4[[#This Row],[Column1]],'Employment by State'!$5:$1241,11,FALSE)</f>
        <v>1.6</v>
      </c>
      <c r="AE16" s="28">
        <f>VLOOKUP($A16,'Age Profile'!$5:$1242,3,FALSE)</f>
        <v>0.2</v>
      </c>
      <c r="AF16" s="28">
        <f>VLOOKUP($A16,'Age Profile'!$5:$1242,4,FALSE)</f>
        <v>1.8</v>
      </c>
      <c r="AG16" s="28">
        <f>VLOOKUP($A16,'Age Profile'!$5:$1242,5,FALSE)</f>
        <v>17.899999999999999</v>
      </c>
      <c r="AH16" s="28">
        <f>VLOOKUP($A16,'Age Profile'!$5:$1242,6,FALSE)</f>
        <v>30.1</v>
      </c>
      <c r="AI16" s="28">
        <f>VLOOKUP($A16,'Age Profile'!$5:$1242,7,FALSE)</f>
        <v>30.3</v>
      </c>
      <c r="AJ16" s="28">
        <f>VLOOKUP($A16,'Age Profile'!$5:$1242,8,FALSE)</f>
        <v>10.8</v>
      </c>
      <c r="AK16" s="28">
        <f>VLOOKUP($A16,'Age Profile'!$5:$1242,9,FALSE)</f>
        <v>6</v>
      </c>
      <c r="AL16" s="28">
        <f>VLOOKUP($A16,'Age Profile'!$5:$1242,10,FALSE)</f>
        <v>2.9</v>
      </c>
      <c r="AM16" s="28">
        <f>VLOOKUP($A16,'Age Profile'!$5:$1242,11,FALSE)</f>
        <v>45</v>
      </c>
    </row>
    <row r="17" spans="1:39" x14ac:dyDescent="0.15">
      <c r="A17" s="21">
        <v>1341</v>
      </c>
      <c r="B17" s="22" t="s">
        <v>59</v>
      </c>
      <c r="C17" s="86">
        <v>12100</v>
      </c>
      <c r="D17" s="86">
        <v>11600</v>
      </c>
      <c r="E17" s="86">
        <v>15200</v>
      </c>
      <c r="F17" s="86">
        <v>9100</v>
      </c>
      <c r="G17" s="86">
        <v>12800</v>
      </c>
      <c r="H17" s="86">
        <v>15800</v>
      </c>
      <c r="I17" s="86">
        <v>13500</v>
      </c>
      <c r="J17" s="86">
        <v>15400</v>
      </c>
      <c r="K17" s="86">
        <v>21600</v>
      </c>
      <c r="L17" s="86">
        <v>17500</v>
      </c>
      <c r="M17" s="86">
        <v>15300</v>
      </c>
      <c r="N17" s="84">
        <v>18700</v>
      </c>
      <c r="O17" s="15">
        <v>3300</v>
      </c>
      <c r="P17" s="15">
        <v>21.8</v>
      </c>
      <c r="Q17" s="16" t="s">
        <v>1319</v>
      </c>
      <c r="R17" s="129">
        <f>VLOOKUP(TEmploymentOutlook4[[#This Row],[Column1]],Employment!$8:$1246,7,FALSE)</f>
        <v>8</v>
      </c>
      <c r="S17" s="129">
        <f>VLOOKUP(TEmploymentOutlook4[[#This Row],[Column1]],Employment!$8:$1246,8,FALSE)</f>
        <v>92</v>
      </c>
      <c r="T17" s="129">
        <f>VLOOKUP(TEmploymentOutlook4[[#This Row],[Column1]],Employment!$8:$1246,9,FALSE)</f>
        <v>71</v>
      </c>
      <c r="U17" s="129">
        <f>VLOOKUP(TEmploymentOutlook4[[#This Row],[Column1]],Employment!$8:$1246,10,FALSE)</f>
        <v>29</v>
      </c>
      <c r="V17" s="129" t="str">
        <f>VLOOKUP(TEmploymentOutlook4[[#This Row],[Column1]],'Employment by State'!$5:$1241,3,FALSE)</f>
        <v>Health Care and Social Assistance</v>
      </c>
      <c r="W17" s="129">
        <f>VLOOKUP(TEmploymentOutlook4[[#This Row],[Column1]],'Employment by State'!$5:$1241,4,FALSE)</f>
        <v>32</v>
      </c>
      <c r="X17" s="129">
        <f>VLOOKUP(TEmploymentOutlook4[[#This Row],[Column1]],'Employment by State'!$5:$1241,5,FALSE)</f>
        <v>22.4</v>
      </c>
      <c r="Y17" s="129">
        <f>VLOOKUP(TEmploymentOutlook4[[#This Row],[Column1]],'Employment by State'!$5:$1241,6,FALSE)</f>
        <v>24.5</v>
      </c>
      <c r="Z17" s="129">
        <f>VLOOKUP(TEmploymentOutlook4[[#This Row],[Column1]],'Employment by State'!$5:$1241,7,FALSE)</f>
        <v>7</v>
      </c>
      <c r="AA17" s="129">
        <f>VLOOKUP(TEmploymentOutlook4[[#This Row],[Column1]],'Employment by State'!$5:$1241,8,FALSE)</f>
        <v>9.1999999999999993</v>
      </c>
      <c r="AB17" s="129">
        <f>VLOOKUP(TEmploymentOutlook4[[#This Row],[Column1]],'Employment by State'!$5:$1241,9,FALSE)</f>
        <v>1.4</v>
      </c>
      <c r="AC17" s="129">
        <f>VLOOKUP(TEmploymentOutlook4[[#This Row],[Column1]],'Employment by State'!$5:$1241,10,FALSE)</f>
        <v>1.4</v>
      </c>
      <c r="AD17" s="129">
        <f>VLOOKUP(TEmploymentOutlook4[[#This Row],[Column1]],'Employment by State'!$5:$1241,11,FALSE)</f>
        <v>2.1</v>
      </c>
      <c r="AE17" s="28">
        <f>VLOOKUP($A17,'Age Profile'!$5:$1242,3,FALSE)</f>
        <v>0.4</v>
      </c>
      <c r="AF17" s="28">
        <f>VLOOKUP($A17,'Age Profile'!$5:$1242,4,FALSE)</f>
        <v>5.3</v>
      </c>
      <c r="AG17" s="28">
        <f>VLOOKUP($A17,'Age Profile'!$5:$1242,5,FALSE)</f>
        <v>28.7</v>
      </c>
      <c r="AH17" s="28">
        <f>VLOOKUP($A17,'Age Profile'!$5:$1242,6,FALSE)</f>
        <v>29.7</v>
      </c>
      <c r="AI17" s="28">
        <f>VLOOKUP($A17,'Age Profile'!$5:$1242,7,FALSE)</f>
        <v>21.8</v>
      </c>
      <c r="AJ17" s="28">
        <f>VLOOKUP($A17,'Age Profile'!$5:$1242,8,FALSE)</f>
        <v>7.6</v>
      </c>
      <c r="AK17" s="28">
        <f>VLOOKUP($A17,'Age Profile'!$5:$1242,9,FALSE)</f>
        <v>4.3</v>
      </c>
      <c r="AL17" s="28">
        <f>VLOOKUP($A17,'Age Profile'!$5:$1242,10,FALSE)</f>
        <v>2.2999999999999998</v>
      </c>
      <c r="AM17" s="28">
        <f>VLOOKUP($A17,'Age Profile'!$5:$1242,11,FALSE)</f>
        <v>40</v>
      </c>
    </row>
    <row r="18" spans="1:39" x14ac:dyDescent="0.15">
      <c r="A18" s="21">
        <v>1342</v>
      </c>
      <c r="B18" s="22" t="s">
        <v>60</v>
      </c>
      <c r="C18" s="86">
        <v>20300</v>
      </c>
      <c r="D18" s="86">
        <v>19100</v>
      </c>
      <c r="E18" s="86">
        <v>20100</v>
      </c>
      <c r="F18" s="86">
        <v>22900</v>
      </c>
      <c r="G18" s="86">
        <v>18000</v>
      </c>
      <c r="H18" s="86">
        <v>24600</v>
      </c>
      <c r="I18" s="86">
        <v>20200</v>
      </c>
      <c r="J18" s="86">
        <v>31400</v>
      </c>
      <c r="K18" s="86">
        <v>23000</v>
      </c>
      <c r="L18" s="86">
        <v>30700</v>
      </c>
      <c r="M18" s="86">
        <v>35800</v>
      </c>
      <c r="N18" s="84">
        <v>45300</v>
      </c>
      <c r="O18" s="15">
        <v>9500</v>
      </c>
      <c r="P18" s="15">
        <v>26.5</v>
      </c>
      <c r="Q18" s="16" t="s">
        <v>1319</v>
      </c>
      <c r="R18" s="129">
        <f>VLOOKUP(TEmploymentOutlook4[[#This Row],[Column1]],Employment!$8:$1246,7,FALSE)</f>
        <v>26</v>
      </c>
      <c r="S18" s="129">
        <f>VLOOKUP(TEmploymentOutlook4[[#This Row],[Column1]],Employment!$8:$1246,8,FALSE)</f>
        <v>74</v>
      </c>
      <c r="T18" s="129">
        <f>VLOOKUP(TEmploymentOutlook4[[#This Row],[Column1]],Employment!$8:$1246,9,FALSE)</f>
        <v>85</v>
      </c>
      <c r="U18" s="129">
        <f>VLOOKUP(TEmploymentOutlook4[[#This Row],[Column1]],Employment!$8:$1246,10,FALSE)</f>
        <v>16</v>
      </c>
      <c r="V18" s="129" t="str">
        <f>VLOOKUP(TEmploymentOutlook4[[#This Row],[Column1]],'Employment by State'!$5:$1241,3,FALSE)</f>
        <v>Health Care and Social Assistance</v>
      </c>
      <c r="W18" s="129">
        <f>VLOOKUP(TEmploymentOutlook4[[#This Row],[Column1]],'Employment by State'!$5:$1241,4,FALSE)</f>
        <v>33.4</v>
      </c>
      <c r="X18" s="129">
        <f>VLOOKUP(TEmploymentOutlook4[[#This Row],[Column1]],'Employment by State'!$5:$1241,5,FALSE)</f>
        <v>25.1</v>
      </c>
      <c r="Y18" s="129">
        <f>VLOOKUP(TEmploymentOutlook4[[#This Row],[Column1]],'Employment by State'!$5:$1241,6,FALSE)</f>
        <v>19.600000000000001</v>
      </c>
      <c r="Z18" s="129">
        <f>VLOOKUP(TEmploymentOutlook4[[#This Row],[Column1]],'Employment by State'!$5:$1241,7,FALSE)</f>
        <v>7.6</v>
      </c>
      <c r="AA18" s="129">
        <f>VLOOKUP(TEmploymentOutlook4[[#This Row],[Column1]],'Employment by State'!$5:$1241,8,FALSE)</f>
        <v>8.8000000000000007</v>
      </c>
      <c r="AB18" s="129">
        <f>VLOOKUP(TEmploymentOutlook4[[#This Row],[Column1]],'Employment by State'!$5:$1241,9,FALSE)</f>
        <v>2.2999999999999998</v>
      </c>
      <c r="AC18" s="129">
        <f>VLOOKUP(TEmploymentOutlook4[[#This Row],[Column1]],'Employment by State'!$5:$1241,10,FALSE)</f>
        <v>1.4</v>
      </c>
      <c r="AD18" s="129">
        <f>VLOOKUP(TEmploymentOutlook4[[#This Row],[Column1]],'Employment by State'!$5:$1241,11,FALSE)</f>
        <v>1.7</v>
      </c>
      <c r="AE18" s="28">
        <f>VLOOKUP($A18,'Age Profile'!$5:$1242,3,FALSE)</f>
        <v>0.1</v>
      </c>
      <c r="AF18" s="28">
        <f>VLOOKUP($A18,'Age Profile'!$5:$1242,4,FALSE)</f>
        <v>1.1000000000000001</v>
      </c>
      <c r="AG18" s="28">
        <f>VLOOKUP($A18,'Age Profile'!$5:$1242,5,FALSE)</f>
        <v>12.3</v>
      </c>
      <c r="AH18" s="28">
        <f>VLOOKUP($A18,'Age Profile'!$5:$1242,6,FALSE)</f>
        <v>24.2</v>
      </c>
      <c r="AI18" s="28">
        <f>VLOOKUP($A18,'Age Profile'!$5:$1242,7,FALSE)</f>
        <v>32.9</v>
      </c>
      <c r="AJ18" s="28">
        <f>VLOOKUP($A18,'Age Profile'!$5:$1242,8,FALSE)</f>
        <v>16</v>
      </c>
      <c r="AK18" s="28">
        <f>VLOOKUP($A18,'Age Profile'!$5:$1242,9,FALSE)</f>
        <v>9.3000000000000007</v>
      </c>
      <c r="AL18" s="28">
        <f>VLOOKUP($A18,'Age Profile'!$5:$1242,10,FALSE)</f>
        <v>4.2</v>
      </c>
      <c r="AM18" s="28">
        <f>VLOOKUP($A18,'Age Profile'!$5:$1242,11,FALSE)</f>
        <v>48</v>
      </c>
    </row>
    <row r="19" spans="1:39" x14ac:dyDescent="0.15">
      <c r="A19" s="21">
        <v>1343</v>
      </c>
      <c r="B19" s="22" t="s">
        <v>61</v>
      </c>
      <c r="C19" s="86">
        <v>19300</v>
      </c>
      <c r="D19" s="86">
        <v>20100</v>
      </c>
      <c r="E19" s="86">
        <v>19700</v>
      </c>
      <c r="F19" s="86">
        <v>27500</v>
      </c>
      <c r="G19" s="86">
        <v>21700</v>
      </c>
      <c r="H19" s="86">
        <v>18100</v>
      </c>
      <c r="I19" s="86">
        <v>20200</v>
      </c>
      <c r="J19" s="86">
        <v>26900</v>
      </c>
      <c r="K19" s="86">
        <v>26800</v>
      </c>
      <c r="L19" s="86">
        <v>23500</v>
      </c>
      <c r="M19" s="86">
        <v>22300</v>
      </c>
      <c r="N19" s="84">
        <v>24900</v>
      </c>
      <c r="O19" s="15">
        <v>2600</v>
      </c>
      <c r="P19" s="15">
        <v>11.5</v>
      </c>
      <c r="Q19" s="16" t="s">
        <v>8</v>
      </c>
      <c r="R19" s="129">
        <f>VLOOKUP(TEmploymentOutlook4[[#This Row],[Column1]],Employment!$8:$1246,7,FALSE)</f>
        <v>40</v>
      </c>
      <c r="S19" s="129">
        <f>VLOOKUP(TEmploymentOutlook4[[#This Row],[Column1]],Employment!$8:$1246,8,FALSE)</f>
        <v>60</v>
      </c>
      <c r="T19" s="129">
        <f>VLOOKUP(TEmploymentOutlook4[[#This Row],[Column1]],Employment!$8:$1246,9,FALSE)</f>
        <v>96</v>
      </c>
      <c r="U19" s="129">
        <f>VLOOKUP(TEmploymentOutlook4[[#This Row],[Column1]],Employment!$8:$1246,10,FALSE)</f>
        <v>4</v>
      </c>
      <c r="V19" s="129" t="str">
        <f>VLOOKUP(TEmploymentOutlook4[[#This Row],[Column1]],'Employment by State'!$5:$1241,3,FALSE)</f>
        <v>Education and Training</v>
      </c>
      <c r="W19" s="129">
        <f>VLOOKUP(TEmploymentOutlook4[[#This Row],[Column1]],'Employment by State'!$5:$1241,4,FALSE)</f>
        <v>34.700000000000003</v>
      </c>
      <c r="X19" s="129">
        <f>VLOOKUP(TEmploymentOutlook4[[#This Row],[Column1]],'Employment by State'!$5:$1241,5,FALSE)</f>
        <v>21.3</v>
      </c>
      <c r="Y19" s="129">
        <f>VLOOKUP(TEmploymentOutlook4[[#This Row],[Column1]],'Employment by State'!$5:$1241,6,FALSE)</f>
        <v>18.899999999999999</v>
      </c>
      <c r="Z19" s="129">
        <f>VLOOKUP(TEmploymentOutlook4[[#This Row],[Column1]],'Employment by State'!$5:$1241,7,FALSE)</f>
        <v>7.3</v>
      </c>
      <c r="AA19" s="129">
        <f>VLOOKUP(TEmploymentOutlook4[[#This Row],[Column1]],'Employment by State'!$5:$1241,8,FALSE)</f>
        <v>12.6</v>
      </c>
      <c r="AB19" s="129">
        <f>VLOOKUP(TEmploymentOutlook4[[#This Row],[Column1]],'Employment by State'!$5:$1241,9,FALSE)</f>
        <v>2.2999999999999998</v>
      </c>
      <c r="AC19" s="129">
        <f>VLOOKUP(TEmploymentOutlook4[[#This Row],[Column1]],'Employment by State'!$5:$1241,10,FALSE)</f>
        <v>1.5</v>
      </c>
      <c r="AD19" s="129">
        <f>VLOOKUP(TEmploymentOutlook4[[#This Row],[Column1]],'Employment by State'!$5:$1241,11,FALSE)</f>
        <v>1.4</v>
      </c>
      <c r="AE19" s="28" t="str">
        <f>VLOOKUP($A19,'Age Profile'!$5:$1242,3,FALSE)</f>
        <v>n/a</v>
      </c>
      <c r="AF19" s="28">
        <f>VLOOKUP($A19,'Age Profile'!$5:$1242,4,FALSE)</f>
        <v>0.1</v>
      </c>
      <c r="AG19" s="28">
        <f>VLOOKUP($A19,'Age Profile'!$5:$1242,5,FALSE)</f>
        <v>7.2</v>
      </c>
      <c r="AH19" s="28">
        <f>VLOOKUP($A19,'Age Profile'!$5:$1242,6,FALSE)</f>
        <v>24.8</v>
      </c>
      <c r="AI19" s="28">
        <f>VLOOKUP($A19,'Age Profile'!$5:$1242,7,FALSE)</f>
        <v>33.4</v>
      </c>
      <c r="AJ19" s="28">
        <f>VLOOKUP($A19,'Age Profile'!$5:$1242,8,FALSE)</f>
        <v>20.5</v>
      </c>
      <c r="AK19" s="28">
        <f>VLOOKUP($A19,'Age Profile'!$5:$1242,9,FALSE)</f>
        <v>10.9</v>
      </c>
      <c r="AL19" s="28">
        <f>VLOOKUP($A19,'Age Profile'!$5:$1242,10,FALSE)</f>
        <v>3.1</v>
      </c>
      <c r="AM19" s="28">
        <f>VLOOKUP($A19,'Age Profile'!$5:$1242,11,FALSE)</f>
        <v>50</v>
      </c>
    </row>
    <row r="20" spans="1:39" x14ac:dyDescent="0.15">
      <c r="A20" s="21">
        <v>1344</v>
      </c>
      <c r="B20" s="22" t="s">
        <v>62</v>
      </c>
      <c r="C20" s="86">
        <v>8500</v>
      </c>
      <c r="D20" s="86">
        <v>8700</v>
      </c>
      <c r="E20" s="86">
        <v>12800</v>
      </c>
      <c r="F20" s="86">
        <v>15500</v>
      </c>
      <c r="G20" s="86">
        <v>10600</v>
      </c>
      <c r="H20" s="86">
        <v>12600</v>
      </c>
      <c r="I20" s="86">
        <v>15400</v>
      </c>
      <c r="J20" s="86">
        <v>8800</v>
      </c>
      <c r="K20" s="86">
        <v>10700</v>
      </c>
      <c r="L20" s="86">
        <v>20000</v>
      </c>
      <c r="M20" s="86">
        <v>20700</v>
      </c>
      <c r="N20" s="84">
        <v>23100</v>
      </c>
      <c r="O20" s="15">
        <v>2300</v>
      </c>
      <c r="P20" s="15">
        <v>11.2</v>
      </c>
      <c r="Q20" s="16" t="s">
        <v>8</v>
      </c>
      <c r="R20" s="129">
        <f>VLOOKUP(TEmploymentOutlook4[[#This Row],[Column1]],Employment!$8:$1246,7,FALSE)</f>
        <v>39</v>
      </c>
      <c r="S20" s="129">
        <f>VLOOKUP(TEmploymentOutlook4[[#This Row],[Column1]],Employment!$8:$1246,8,FALSE)</f>
        <v>61</v>
      </c>
      <c r="T20" s="129">
        <f>VLOOKUP(TEmploymentOutlook4[[#This Row],[Column1]],Employment!$8:$1246,9,FALSE)</f>
        <v>85</v>
      </c>
      <c r="U20" s="129">
        <f>VLOOKUP(TEmploymentOutlook4[[#This Row],[Column1]],Employment!$8:$1246,10,FALSE)</f>
        <v>15</v>
      </c>
      <c r="V20" s="129" t="str">
        <f>VLOOKUP(TEmploymentOutlook4[[#This Row],[Column1]],'Employment by State'!$5:$1241,3,FALSE)</f>
        <v>Education and Training</v>
      </c>
      <c r="W20" s="129">
        <f>VLOOKUP(TEmploymentOutlook4[[#This Row],[Column1]],'Employment by State'!$5:$1241,4,FALSE)</f>
        <v>35</v>
      </c>
      <c r="X20" s="129">
        <f>VLOOKUP(TEmploymentOutlook4[[#This Row],[Column1]],'Employment by State'!$5:$1241,5,FALSE)</f>
        <v>27.3</v>
      </c>
      <c r="Y20" s="129">
        <f>VLOOKUP(TEmploymentOutlook4[[#This Row],[Column1]],'Employment by State'!$5:$1241,6,FALSE)</f>
        <v>16.3</v>
      </c>
      <c r="Z20" s="129">
        <f>VLOOKUP(TEmploymentOutlook4[[#This Row],[Column1]],'Employment by State'!$5:$1241,7,FALSE)</f>
        <v>6.5</v>
      </c>
      <c r="AA20" s="129">
        <f>VLOOKUP(TEmploymentOutlook4[[#This Row],[Column1]],'Employment by State'!$5:$1241,8,FALSE)</f>
        <v>8.6999999999999993</v>
      </c>
      <c r="AB20" s="129">
        <f>VLOOKUP(TEmploymentOutlook4[[#This Row],[Column1]],'Employment by State'!$5:$1241,9,FALSE)</f>
        <v>1.7</v>
      </c>
      <c r="AC20" s="129">
        <f>VLOOKUP(TEmploymentOutlook4[[#This Row],[Column1]],'Employment by State'!$5:$1241,10,FALSE)</f>
        <v>1.3</v>
      </c>
      <c r="AD20" s="129">
        <f>VLOOKUP(TEmploymentOutlook4[[#This Row],[Column1]],'Employment by State'!$5:$1241,11,FALSE)</f>
        <v>3.2</v>
      </c>
      <c r="AE20" s="28">
        <f>VLOOKUP($A20,'Age Profile'!$5:$1242,3,FALSE)</f>
        <v>0.1</v>
      </c>
      <c r="AF20" s="28">
        <f>VLOOKUP($A20,'Age Profile'!$5:$1242,4,FALSE)</f>
        <v>1.2</v>
      </c>
      <c r="AG20" s="28">
        <f>VLOOKUP($A20,'Age Profile'!$5:$1242,5,FALSE)</f>
        <v>12.2</v>
      </c>
      <c r="AH20" s="28">
        <f>VLOOKUP($A20,'Age Profile'!$5:$1242,6,FALSE)</f>
        <v>23.9</v>
      </c>
      <c r="AI20" s="28">
        <f>VLOOKUP($A20,'Age Profile'!$5:$1242,7,FALSE)</f>
        <v>31.4</v>
      </c>
      <c r="AJ20" s="28">
        <f>VLOOKUP($A20,'Age Profile'!$5:$1242,8,FALSE)</f>
        <v>16.3</v>
      </c>
      <c r="AK20" s="28">
        <f>VLOOKUP($A20,'Age Profile'!$5:$1242,9,FALSE)</f>
        <v>10</v>
      </c>
      <c r="AL20" s="28">
        <f>VLOOKUP($A20,'Age Profile'!$5:$1242,10,FALSE)</f>
        <v>5</v>
      </c>
      <c r="AM20" s="28">
        <f>VLOOKUP($A20,'Age Profile'!$5:$1242,11,FALSE)</f>
        <v>49</v>
      </c>
    </row>
    <row r="21" spans="1:39" x14ac:dyDescent="0.15">
      <c r="A21" s="21">
        <v>1351</v>
      </c>
      <c r="B21" s="22" t="s">
        <v>63</v>
      </c>
      <c r="C21" s="86">
        <v>43700</v>
      </c>
      <c r="D21" s="86">
        <v>50400</v>
      </c>
      <c r="E21" s="86">
        <v>48500</v>
      </c>
      <c r="F21" s="86">
        <v>62500</v>
      </c>
      <c r="G21" s="86">
        <v>56100</v>
      </c>
      <c r="H21" s="86">
        <v>60100</v>
      </c>
      <c r="I21" s="86">
        <v>59900</v>
      </c>
      <c r="J21" s="86">
        <v>49900</v>
      </c>
      <c r="K21" s="86">
        <v>56700</v>
      </c>
      <c r="L21" s="86">
        <v>65600</v>
      </c>
      <c r="M21" s="86">
        <v>81200</v>
      </c>
      <c r="N21" s="84">
        <v>95600</v>
      </c>
      <c r="O21" s="15">
        <v>14400</v>
      </c>
      <c r="P21" s="15">
        <v>17.7</v>
      </c>
      <c r="Q21" s="16" t="s">
        <v>1319</v>
      </c>
      <c r="R21" s="129">
        <f>VLOOKUP(TEmploymentOutlook4[[#This Row],[Column1]],Employment!$8:$1246,7,FALSE)</f>
        <v>79</v>
      </c>
      <c r="S21" s="129">
        <f>VLOOKUP(TEmploymentOutlook4[[#This Row],[Column1]],Employment!$8:$1246,8,FALSE)</f>
        <v>21</v>
      </c>
      <c r="T21" s="129">
        <f>VLOOKUP(TEmploymentOutlook4[[#This Row],[Column1]],Employment!$8:$1246,9,FALSE)</f>
        <v>94</v>
      </c>
      <c r="U21" s="129">
        <f>VLOOKUP(TEmploymentOutlook4[[#This Row],[Column1]],Employment!$8:$1246,10,FALSE)</f>
        <v>6</v>
      </c>
      <c r="V21" s="129" t="str">
        <f>VLOOKUP(TEmploymentOutlook4[[#This Row],[Column1]],'Employment by State'!$5:$1241,3,FALSE)</f>
        <v>Professional, Scientific and Technical Services</v>
      </c>
      <c r="W21" s="129">
        <f>VLOOKUP(TEmploymentOutlook4[[#This Row],[Column1]],'Employment by State'!$5:$1241,4,FALSE)</f>
        <v>39.5</v>
      </c>
      <c r="X21" s="129">
        <f>VLOOKUP(TEmploymentOutlook4[[#This Row],[Column1]],'Employment by State'!$5:$1241,5,FALSE)</f>
        <v>30.6</v>
      </c>
      <c r="Y21" s="129">
        <f>VLOOKUP(TEmploymentOutlook4[[#This Row],[Column1]],'Employment by State'!$5:$1241,6,FALSE)</f>
        <v>13</v>
      </c>
      <c r="Z21" s="129">
        <f>VLOOKUP(TEmploymentOutlook4[[#This Row],[Column1]],'Employment by State'!$5:$1241,7,FALSE)</f>
        <v>4.2</v>
      </c>
      <c r="AA21" s="129">
        <f>VLOOKUP(TEmploymentOutlook4[[#This Row],[Column1]],'Employment by State'!$5:$1241,8,FALSE)</f>
        <v>6</v>
      </c>
      <c r="AB21" s="129">
        <f>VLOOKUP(TEmploymentOutlook4[[#This Row],[Column1]],'Employment by State'!$5:$1241,9,FALSE)</f>
        <v>0.8</v>
      </c>
      <c r="AC21" s="129">
        <f>VLOOKUP(TEmploymentOutlook4[[#This Row],[Column1]],'Employment by State'!$5:$1241,10,FALSE)</f>
        <v>0.4</v>
      </c>
      <c r="AD21" s="129">
        <f>VLOOKUP(TEmploymentOutlook4[[#This Row],[Column1]],'Employment by State'!$5:$1241,11,FALSE)</f>
        <v>5.5</v>
      </c>
      <c r="AE21" s="28">
        <f>VLOOKUP($A21,'Age Profile'!$5:$1242,3,FALSE)</f>
        <v>0.1</v>
      </c>
      <c r="AF21" s="28">
        <f>VLOOKUP($A21,'Age Profile'!$5:$1242,4,FALSE)</f>
        <v>1</v>
      </c>
      <c r="AG21" s="28">
        <f>VLOOKUP($A21,'Age Profile'!$5:$1242,5,FALSE)</f>
        <v>17.7</v>
      </c>
      <c r="AH21" s="28">
        <f>VLOOKUP($A21,'Age Profile'!$5:$1242,6,FALSE)</f>
        <v>39.299999999999997</v>
      </c>
      <c r="AI21" s="28">
        <f>VLOOKUP($A21,'Age Profile'!$5:$1242,7,FALSE)</f>
        <v>29.1</v>
      </c>
      <c r="AJ21" s="28">
        <f>VLOOKUP($A21,'Age Profile'!$5:$1242,8,FALSE)</f>
        <v>8.3000000000000007</v>
      </c>
      <c r="AK21" s="28">
        <f>VLOOKUP($A21,'Age Profile'!$5:$1242,9,FALSE)</f>
        <v>3.5</v>
      </c>
      <c r="AL21" s="28">
        <f>VLOOKUP($A21,'Age Profile'!$5:$1242,10,FALSE)</f>
        <v>1.1000000000000001</v>
      </c>
      <c r="AM21" s="28">
        <f>VLOOKUP($A21,'Age Profile'!$5:$1242,11,FALSE)</f>
        <v>42</v>
      </c>
    </row>
    <row r="22" spans="1:39" x14ac:dyDescent="0.15">
      <c r="A22" s="21">
        <v>1391</v>
      </c>
      <c r="B22" s="22" t="s">
        <v>64</v>
      </c>
      <c r="C22" s="86">
        <v>1400</v>
      </c>
      <c r="D22" s="86">
        <v>3500</v>
      </c>
      <c r="E22" s="86">
        <v>2200</v>
      </c>
      <c r="F22" s="86">
        <v>2500</v>
      </c>
      <c r="G22" s="86">
        <v>2000</v>
      </c>
      <c r="H22" s="86">
        <v>2400</v>
      </c>
      <c r="I22" s="85">
        <v>900</v>
      </c>
      <c r="J22" s="86">
        <v>2300</v>
      </c>
      <c r="K22" s="86">
        <v>1600</v>
      </c>
      <c r="L22" s="86">
        <v>2900</v>
      </c>
      <c r="M22" s="86">
        <v>6500</v>
      </c>
      <c r="N22" s="84">
        <v>6900</v>
      </c>
      <c r="O22" s="15">
        <v>400</v>
      </c>
      <c r="P22" s="15">
        <v>6</v>
      </c>
      <c r="Q22" s="16" t="s">
        <v>6</v>
      </c>
      <c r="R22" s="129">
        <f>VLOOKUP(TEmploymentOutlook4[[#This Row],[Column1]],Employment!$8:$1246,7,FALSE)</f>
        <v>85</v>
      </c>
      <c r="S22" s="129">
        <f>VLOOKUP(TEmploymentOutlook4[[#This Row],[Column1]],Employment!$8:$1246,8,FALSE)</f>
        <v>15</v>
      </c>
      <c r="T22" s="129">
        <f>VLOOKUP(TEmploymentOutlook4[[#This Row],[Column1]],Employment!$8:$1246,9,FALSE)</f>
        <v>93</v>
      </c>
      <c r="U22" s="129">
        <f>VLOOKUP(TEmploymentOutlook4[[#This Row],[Column1]],Employment!$8:$1246,10,FALSE)</f>
        <v>7</v>
      </c>
      <c r="V22" s="129" t="str">
        <f>VLOOKUP(TEmploymentOutlook4[[#This Row],[Column1]],'Employment by State'!$5:$1241,3,FALSE)</f>
        <v>Public Administration and Safety</v>
      </c>
      <c r="W22" s="129">
        <f>VLOOKUP(TEmploymentOutlook4[[#This Row],[Column1]],'Employment by State'!$5:$1241,4,FALSE)</f>
        <v>29.3</v>
      </c>
      <c r="X22" s="129">
        <f>VLOOKUP(TEmploymentOutlook4[[#This Row],[Column1]],'Employment by State'!$5:$1241,5,FALSE)</f>
        <v>13.7</v>
      </c>
      <c r="Y22" s="129">
        <f>VLOOKUP(TEmploymentOutlook4[[#This Row],[Column1]],'Employment by State'!$5:$1241,6,FALSE)</f>
        <v>18.7</v>
      </c>
      <c r="Z22" s="129">
        <f>VLOOKUP(TEmploymentOutlook4[[#This Row],[Column1]],'Employment by State'!$5:$1241,7,FALSE)</f>
        <v>5.5</v>
      </c>
      <c r="AA22" s="129">
        <f>VLOOKUP(TEmploymentOutlook4[[#This Row],[Column1]],'Employment by State'!$5:$1241,8,FALSE)</f>
        <v>6</v>
      </c>
      <c r="AB22" s="129">
        <f>VLOOKUP(TEmploymentOutlook4[[#This Row],[Column1]],'Employment by State'!$5:$1241,9,FALSE)</f>
        <v>1.2</v>
      </c>
      <c r="AC22" s="129">
        <f>VLOOKUP(TEmploymentOutlook4[[#This Row],[Column1]],'Employment by State'!$5:$1241,10,FALSE)</f>
        <v>3.9</v>
      </c>
      <c r="AD22" s="129">
        <f>VLOOKUP(TEmploymentOutlook4[[#This Row],[Column1]],'Employment by State'!$5:$1241,11,FALSE)</f>
        <v>21.4</v>
      </c>
      <c r="AE22" s="28">
        <f>VLOOKUP($A22,'Age Profile'!$5:$1242,3,FALSE)</f>
        <v>4.5</v>
      </c>
      <c r="AF22" s="28">
        <f>VLOOKUP($A22,'Age Profile'!$5:$1242,4,FALSE)</f>
        <v>12.6</v>
      </c>
      <c r="AG22" s="28">
        <f>VLOOKUP($A22,'Age Profile'!$5:$1242,5,FALSE)</f>
        <v>23.7</v>
      </c>
      <c r="AH22" s="28">
        <f>VLOOKUP($A22,'Age Profile'!$5:$1242,6,FALSE)</f>
        <v>21.2</v>
      </c>
      <c r="AI22" s="28">
        <f>VLOOKUP($A22,'Age Profile'!$5:$1242,7,FALSE)</f>
        <v>25.1</v>
      </c>
      <c r="AJ22" s="28">
        <f>VLOOKUP($A22,'Age Profile'!$5:$1242,8,FALSE)</f>
        <v>9</v>
      </c>
      <c r="AK22" s="28">
        <f>VLOOKUP($A22,'Age Profile'!$5:$1242,9,FALSE)</f>
        <v>2.9</v>
      </c>
      <c r="AL22" s="28">
        <f>VLOOKUP($A22,'Age Profile'!$5:$1242,10,FALSE)</f>
        <v>0.9</v>
      </c>
      <c r="AM22" s="28">
        <f>VLOOKUP($A22,'Age Profile'!$5:$1242,11,FALSE)</f>
        <v>39</v>
      </c>
    </row>
    <row r="23" spans="1:39" x14ac:dyDescent="0.15">
      <c r="A23" s="21">
        <v>1392</v>
      </c>
      <c r="B23" s="22" t="s">
        <v>65</v>
      </c>
      <c r="C23" s="15" t="s">
        <v>2</v>
      </c>
      <c r="D23" s="15" t="s">
        <v>2</v>
      </c>
      <c r="E23" s="15" t="s">
        <v>2</v>
      </c>
      <c r="F23" s="15" t="s">
        <v>2</v>
      </c>
      <c r="G23" s="15" t="s">
        <v>2</v>
      </c>
      <c r="H23" s="15" t="s">
        <v>2</v>
      </c>
      <c r="I23" s="15" t="s">
        <v>2</v>
      </c>
      <c r="J23" s="15" t="s">
        <v>2</v>
      </c>
      <c r="K23" s="15" t="s">
        <v>2</v>
      </c>
      <c r="L23" s="15" t="s">
        <v>2</v>
      </c>
      <c r="M23" s="15" t="s">
        <v>2</v>
      </c>
      <c r="N23" s="15" t="s">
        <v>2</v>
      </c>
      <c r="O23" s="15" t="s">
        <v>2</v>
      </c>
      <c r="P23" s="15" t="s">
        <v>2</v>
      </c>
      <c r="Q23" s="16" t="s">
        <v>2</v>
      </c>
      <c r="R23" s="129">
        <f>VLOOKUP(TEmploymentOutlook4[[#This Row],[Column1]],Employment!$8:$1246,7,FALSE)</f>
        <v>85</v>
      </c>
      <c r="S23" s="129">
        <f>VLOOKUP(TEmploymentOutlook4[[#This Row],[Column1]],Employment!$8:$1246,8,FALSE)</f>
        <v>15</v>
      </c>
      <c r="T23" s="129">
        <f>VLOOKUP(TEmploymentOutlook4[[#This Row],[Column1]],Employment!$8:$1246,9,FALSE)</f>
        <v>93</v>
      </c>
      <c r="U23" s="129">
        <f>VLOOKUP(TEmploymentOutlook4[[#This Row],[Column1]],Employment!$8:$1246,10,FALSE)</f>
        <v>7</v>
      </c>
      <c r="V23" s="129" t="str">
        <f>VLOOKUP(TEmploymentOutlook4[[#This Row],[Column1]],'Employment by State'!$5:$1241,3,FALSE)</f>
        <v>Public Administration and Safety</v>
      </c>
      <c r="W23" s="129">
        <f>VLOOKUP(TEmploymentOutlook4[[#This Row],[Column1]],'Employment by State'!$5:$1241,4,FALSE)</f>
        <v>30.9</v>
      </c>
      <c r="X23" s="129">
        <f>VLOOKUP(TEmploymentOutlook4[[#This Row],[Column1]],'Employment by State'!$5:$1241,5,FALSE)</f>
        <v>12.4</v>
      </c>
      <c r="Y23" s="129">
        <f>VLOOKUP(TEmploymentOutlook4[[#This Row],[Column1]],'Employment by State'!$5:$1241,6,FALSE)</f>
        <v>25.8</v>
      </c>
      <c r="Z23" s="129">
        <f>VLOOKUP(TEmploymentOutlook4[[#This Row],[Column1]],'Employment by State'!$5:$1241,7,FALSE)</f>
        <v>6.4</v>
      </c>
      <c r="AA23" s="129">
        <f>VLOOKUP(TEmploymentOutlook4[[#This Row],[Column1]],'Employment by State'!$5:$1241,8,FALSE)</f>
        <v>9</v>
      </c>
      <c r="AB23" s="129">
        <f>VLOOKUP(TEmploymentOutlook4[[#This Row],[Column1]],'Employment by State'!$5:$1241,9,FALSE)</f>
        <v>0.6</v>
      </c>
      <c r="AC23" s="129">
        <f>VLOOKUP(TEmploymentOutlook4[[#This Row],[Column1]],'Employment by State'!$5:$1241,10,FALSE)</f>
        <v>6.4</v>
      </c>
      <c r="AD23" s="129">
        <f>VLOOKUP(TEmploymentOutlook4[[#This Row],[Column1]],'Employment by State'!$5:$1241,11,FALSE)</f>
        <v>8.3000000000000007</v>
      </c>
      <c r="AE23" s="28">
        <f>VLOOKUP($A23,'Age Profile'!$5:$1242,3,FALSE)</f>
        <v>0.3</v>
      </c>
      <c r="AF23" s="28">
        <f>VLOOKUP($A23,'Age Profile'!$5:$1242,4,FALSE)</f>
        <v>1.7</v>
      </c>
      <c r="AG23" s="28">
        <f>VLOOKUP($A23,'Age Profile'!$5:$1242,5,FALSE)</f>
        <v>17.5</v>
      </c>
      <c r="AH23" s="28">
        <f>VLOOKUP($A23,'Age Profile'!$5:$1242,6,FALSE)</f>
        <v>37.4</v>
      </c>
      <c r="AI23" s="28">
        <f>VLOOKUP($A23,'Age Profile'!$5:$1242,7,FALSE)</f>
        <v>34.1</v>
      </c>
      <c r="AJ23" s="28">
        <f>VLOOKUP($A23,'Age Profile'!$5:$1242,8,FALSE)</f>
        <v>7.1</v>
      </c>
      <c r="AK23" s="28">
        <f>VLOOKUP($A23,'Age Profile'!$5:$1242,9,FALSE)</f>
        <v>1.3</v>
      </c>
      <c r="AL23" s="28">
        <f>VLOOKUP($A23,'Age Profile'!$5:$1242,10,FALSE)</f>
        <v>0.4</v>
      </c>
      <c r="AM23" s="28">
        <f>VLOOKUP($A23,'Age Profile'!$5:$1242,11,FALSE)</f>
        <v>43</v>
      </c>
    </row>
    <row r="24" spans="1:39" x14ac:dyDescent="0.15">
      <c r="A24" s="21">
        <v>1399</v>
      </c>
      <c r="B24" s="22" t="s">
        <v>66</v>
      </c>
      <c r="C24" s="86">
        <v>44900</v>
      </c>
      <c r="D24" s="86">
        <v>51900</v>
      </c>
      <c r="E24" s="86">
        <v>47200</v>
      </c>
      <c r="F24" s="86">
        <v>49000</v>
      </c>
      <c r="G24" s="86">
        <v>49400</v>
      </c>
      <c r="H24" s="86">
        <v>48000</v>
      </c>
      <c r="I24" s="86">
        <v>54100</v>
      </c>
      <c r="J24" s="86">
        <v>48700</v>
      </c>
      <c r="K24" s="86">
        <v>62900</v>
      </c>
      <c r="L24" s="86">
        <v>67000</v>
      </c>
      <c r="M24" s="86">
        <v>64200</v>
      </c>
      <c r="N24" s="84">
        <v>75500</v>
      </c>
      <c r="O24" s="15">
        <v>11200</v>
      </c>
      <c r="P24" s="15">
        <v>17.5</v>
      </c>
      <c r="Q24" s="16" t="s">
        <v>1319</v>
      </c>
      <c r="R24" s="129">
        <f>VLOOKUP(TEmploymentOutlook4[[#This Row],[Column1]],Employment!$8:$1246,7,FALSE)</f>
        <v>60</v>
      </c>
      <c r="S24" s="129">
        <f>VLOOKUP(TEmploymentOutlook4[[#This Row],[Column1]],Employment!$8:$1246,8,FALSE)</f>
        <v>40</v>
      </c>
      <c r="T24" s="129">
        <f>VLOOKUP(TEmploymentOutlook4[[#This Row],[Column1]],Employment!$8:$1246,9,FALSE)</f>
        <v>88</v>
      </c>
      <c r="U24" s="129">
        <f>VLOOKUP(TEmploymentOutlook4[[#This Row],[Column1]],Employment!$8:$1246,10,FALSE)</f>
        <v>12</v>
      </c>
      <c r="V24" s="129" t="str">
        <f>VLOOKUP(TEmploymentOutlook4[[#This Row],[Column1]],'Employment by State'!$5:$1241,3,FALSE)</f>
        <v>Public Administration and Safety</v>
      </c>
      <c r="W24" s="129">
        <f>VLOOKUP(TEmploymentOutlook4[[#This Row],[Column1]],'Employment by State'!$5:$1241,4,FALSE)</f>
        <v>33.4</v>
      </c>
      <c r="X24" s="129">
        <f>VLOOKUP(TEmploymentOutlook4[[#This Row],[Column1]],'Employment by State'!$5:$1241,5,FALSE)</f>
        <v>27.1</v>
      </c>
      <c r="Y24" s="129">
        <f>VLOOKUP(TEmploymentOutlook4[[#This Row],[Column1]],'Employment by State'!$5:$1241,6,FALSE)</f>
        <v>16.600000000000001</v>
      </c>
      <c r="Z24" s="129">
        <f>VLOOKUP(TEmploymentOutlook4[[#This Row],[Column1]],'Employment by State'!$5:$1241,7,FALSE)</f>
        <v>6.3</v>
      </c>
      <c r="AA24" s="129">
        <f>VLOOKUP(TEmploymentOutlook4[[#This Row],[Column1]],'Employment by State'!$5:$1241,8,FALSE)</f>
        <v>10.9</v>
      </c>
      <c r="AB24" s="129">
        <f>VLOOKUP(TEmploymentOutlook4[[#This Row],[Column1]],'Employment by State'!$5:$1241,9,FALSE)</f>
        <v>1.7</v>
      </c>
      <c r="AC24" s="129">
        <f>VLOOKUP(TEmploymentOutlook4[[#This Row],[Column1]],'Employment by State'!$5:$1241,10,FALSE)</f>
        <v>1.3</v>
      </c>
      <c r="AD24" s="129">
        <f>VLOOKUP(TEmploymentOutlook4[[#This Row],[Column1]],'Employment by State'!$5:$1241,11,FALSE)</f>
        <v>2.6</v>
      </c>
      <c r="AE24" s="28">
        <f>VLOOKUP($A24,'Age Profile'!$5:$1242,3,FALSE)</f>
        <v>0.3</v>
      </c>
      <c r="AF24" s="28">
        <f>VLOOKUP($A24,'Age Profile'!$5:$1242,4,FALSE)</f>
        <v>2.1</v>
      </c>
      <c r="AG24" s="28">
        <f>VLOOKUP($A24,'Age Profile'!$5:$1242,5,FALSE)</f>
        <v>19.3</v>
      </c>
      <c r="AH24" s="28">
        <f>VLOOKUP($A24,'Age Profile'!$5:$1242,6,FALSE)</f>
        <v>30.1</v>
      </c>
      <c r="AI24" s="28">
        <f>VLOOKUP($A24,'Age Profile'!$5:$1242,7,FALSE)</f>
        <v>28.3</v>
      </c>
      <c r="AJ24" s="28">
        <f>VLOOKUP($A24,'Age Profile'!$5:$1242,8,FALSE)</f>
        <v>10.7</v>
      </c>
      <c r="AK24" s="28">
        <f>VLOOKUP($A24,'Age Profile'!$5:$1242,9,FALSE)</f>
        <v>6</v>
      </c>
      <c r="AL24" s="28">
        <f>VLOOKUP($A24,'Age Profile'!$5:$1242,10,FALSE)</f>
        <v>3.2</v>
      </c>
      <c r="AM24" s="28">
        <f>VLOOKUP($A24,'Age Profile'!$5:$1242,11,FALSE)</f>
        <v>44</v>
      </c>
    </row>
    <row r="25" spans="1:39" x14ac:dyDescent="0.15">
      <c r="A25" s="21">
        <v>1411</v>
      </c>
      <c r="B25" s="22" t="s">
        <v>67</v>
      </c>
      <c r="C25" s="86">
        <v>61700</v>
      </c>
      <c r="D25" s="86">
        <v>54000</v>
      </c>
      <c r="E25" s="86">
        <v>63900</v>
      </c>
      <c r="F25" s="86">
        <v>57900</v>
      </c>
      <c r="G25" s="86">
        <v>72900</v>
      </c>
      <c r="H25" s="86">
        <v>67700</v>
      </c>
      <c r="I25" s="86">
        <v>75900</v>
      </c>
      <c r="J25" s="86">
        <v>69100</v>
      </c>
      <c r="K25" s="86">
        <v>73400</v>
      </c>
      <c r="L25" s="86">
        <v>61800</v>
      </c>
      <c r="M25" s="86">
        <v>64000</v>
      </c>
      <c r="N25" s="84">
        <v>81400</v>
      </c>
      <c r="O25" s="15">
        <v>17500</v>
      </c>
      <c r="P25" s="15">
        <v>27.3</v>
      </c>
      <c r="Q25" s="16" t="s">
        <v>1319</v>
      </c>
      <c r="R25" s="129">
        <f>VLOOKUP(TEmploymentOutlook4[[#This Row],[Column1]],Employment!$8:$1246,7,FALSE)</f>
        <v>47</v>
      </c>
      <c r="S25" s="129">
        <f>VLOOKUP(TEmploymentOutlook4[[#This Row],[Column1]],Employment!$8:$1246,8,FALSE)</f>
        <v>54</v>
      </c>
      <c r="T25" s="129">
        <f>VLOOKUP(TEmploymentOutlook4[[#This Row],[Column1]],Employment!$8:$1246,9,FALSE)</f>
        <v>76</v>
      </c>
      <c r="U25" s="129">
        <f>VLOOKUP(TEmploymentOutlook4[[#This Row],[Column1]],Employment!$8:$1246,10,FALSE)</f>
        <v>24</v>
      </c>
      <c r="V25" s="129" t="str">
        <f>VLOOKUP(TEmploymentOutlook4[[#This Row],[Column1]],'Employment by State'!$5:$1241,3,FALSE)</f>
        <v>Accommodation and Food Services</v>
      </c>
      <c r="W25" s="129">
        <f>VLOOKUP(TEmploymentOutlook4[[#This Row],[Column1]],'Employment by State'!$5:$1241,4,FALSE)</f>
        <v>31.6</v>
      </c>
      <c r="X25" s="129">
        <f>VLOOKUP(TEmploymentOutlook4[[#This Row],[Column1]],'Employment by State'!$5:$1241,5,FALSE)</f>
        <v>26.4</v>
      </c>
      <c r="Y25" s="129">
        <f>VLOOKUP(TEmploymentOutlook4[[#This Row],[Column1]],'Employment by State'!$5:$1241,6,FALSE)</f>
        <v>19.899999999999999</v>
      </c>
      <c r="Z25" s="129">
        <f>VLOOKUP(TEmploymentOutlook4[[#This Row],[Column1]],'Employment by State'!$5:$1241,7,FALSE)</f>
        <v>6.6</v>
      </c>
      <c r="AA25" s="129">
        <f>VLOOKUP(TEmploymentOutlook4[[#This Row],[Column1]],'Employment by State'!$5:$1241,8,FALSE)</f>
        <v>10.9</v>
      </c>
      <c r="AB25" s="129">
        <f>VLOOKUP(TEmploymentOutlook4[[#This Row],[Column1]],'Employment by State'!$5:$1241,9,FALSE)</f>
        <v>1.9</v>
      </c>
      <c r="AC25" s="129">
        <f>VLOOKUP(TEmploymentOutlook4[[#This Row],[Column1]],'Employment by State'!$5:$1241,10,FALSE)</f>
        <v>0.9</v>
      </c>
      <c r="AD25" s="129">
        <f>VLOOKUP(TEmploymentOutlook4[[#This Row],[Column1]],'Employment by State'!$5:$1241,11,FALSE)</f>
        <v>1.8</v>
      </c>
      <c r="AE25" s="28">
        <f>VLOOKUP($A25,'Age Profile'!$5:$1242,3,FALSE)</f>
        <v>1.1000000000000001</v>
      </c>
      <c r="AF25" s="28">
        <f>VLOOKUP($A25,'Age Profile'!$5:$1242,4,FALSE)</f>
        <v>7.1</v>
      </c>
      <c r="AG25" s="28">
        <f>VLOOKUP($A25,'Age Profile'!$5:$1242,5,FALSE)</f>
        <v>28.3</v>
      </c>
      <c r="AH25" s="28">
        <f>VLOOKUP($A25,'Age Profile'!$5:$1242,6,FALSE)</f>
        <v>24.8</v>
      </c>
      <c r="AI25" s="28">
        <f>VLOOKUP($A25,'Age Profile'!$5:$1242,7,FALSE)</f>
        <v>23.1</v>
      </c>
      <c r="AJ25" s="28">
        <f>VLOOKUP($A25,'Age Profile'!$5:$1242,8,FALSE)</f>
        <v>8.1</v>
      </c>
      <c r="AK25" s="28">
        <f>VLOOKUP($A25,'Age Profile'!$5:$1242,9,FALSE)</f>
        <v>4.8</v>
      </c>
      <c r="AL25" s="28">
        <f>VLOOKUP($A25,'Age Profile'!$5:$1242,10,FALSE)</f>
        <v>2.8</v>
      </c>
      <c r="AM25" s="28">
        <f>VLOOKUP($A25,'Age Profile'!$5:$1242,11,FALSE)</f>
        <v>40</v>
      </c>
    </row>
    <row r="26" spans="1:39" x14ac:dyDescent="0.15">
      <c r="A26" s="21">
        <v>1412</v>
      </c>
      <c r="B26" s="22" t="s">
        <v>68</v>
      </c>
      <c r="C26" s="86">
        <v>3300</v>
      </c>
      <c r="D26" s="86">
        <v>7000</v>
      </c>
      <c r="E26" s="86">
        <v>4800</v>
      </c>
      <c r="F26" s="86">
        <v>2700</v>
      </c>
      <c r="G26" s="86">
        <v>5900</v>
      </c>
      <c r="H26" s="86">
        <v>1900</v>
      </c>
      <c r="I26" s="86">
        <v>3500</v>
      </c>
      <c r="J26" s="86">
        <v>5900</v>
      </c>
      <c r="K26" s="86">
        <v>2900</v>
      </c>
      <c r="L26" s="86">
        <v>3400</v>
      </c>
      <c r="M26" s="86">
        <v>4200</v>
      </c>
      <c r="N26" s="84">
        <v>4400</v>
      </c>
      <c r="O26" s="15">
        <v>100</v>
      </c>
      <c r="P26" s="15">
        <v>3</v>
      </c>
      <c r="Q26" s="16" t="s">
        <v>6</v>
      </c>
      <c r="R26" s="129">
        <f>VLOOKUP(TEmploymentOutlook4[[#This Row],[Column1]],Employment!$8:$1246,7,FALSE)</f>
        <v>52</v>
      </c>
      <c r="S26" s="129">
        <f>VLOOKUP(TEmploymentOutlook4[[#This Row],[Column1]],Employment!$8:$1246,8,FALSE)</f>
        <v>48</v>
      </c>
      <c r="T26" s="129">
        <f>VLOOKUP(TEmploymentOutlook4[[#This Row],[Column1]],Employment!$8:$1246,9,FALSE)</f>
        <v>84</v>
      </c>
      <c r="U26" s="129">
        <f>VLOOKUP(TEmploymentOutlook4[[#This Row],[Column1]],Employment!$8:$1246,10,FALSE)</f>
        <v>16</v>
      </c>
      <c r="V26" s="129" t="str">
        <f>VLOOKUP(TEmploymentOutlook4[[#This Row],[Column1]],'Employment by State'!$5:$1241,3,FALSE)</f>
        <v>Accommodation and Food Services</v>
      </c>
      <c r="W26" s="129">
        <f>VLOOKUP(TEmploymentOutlook4[[#This Row],[Column1]],'Employment by State'!$5:$1241,4,FALSE)</f>
        <v>28.9</v>
      </c>
      <c r="X26" s="129">
        <f>VLOOKUP(TEmploymentOutlook4[[#This Row],[Column1]],'Employment by State'!$5:$1241,5,FALSE)</f>
        <v>21.3</v>
      </c>
      <c r="Y26" s="129">
        <f>VLOOKUP(TEmploymentOutlook4[[#This Row],[Column1]],'Employment by State'!$5:$1241,6,FALSE)</f>
        <v>23.7</v>
      </c>
      <c r="Z26" s="129">
        <f>VLOOKUP(TEmploymentOutlook4[[#This Row],[Column1]],'Employment by State'!$5:$1241,7,FALSE)</f>
        <v>9.1999999999999993</v>
      </c>
      <c r="AA26" s="129">
        <f>VLOOKUP(TEmploymentOutlook4[[#This Row],[Column1]],'Employment by State'!$5:$1241,8,FALSE)</f>
        <v>11.4</v>
      </c>
      <c r="AB26" s="129">
        <f>VLOOKUP(TEmploymentOutlook4[[#This Row],[Column1]],'Employment by State'!$5:$1241,9,FALSE)</f>
        <v>3</v>
      </c>
      <c r="AC26" s="129">
        <f>VLOOKUP(TEmploymentOutlook4[[#This Row],[Column1]],'Employment by State'!$5:$1241,10,FALSE)</f>
        <v>2.2000000000000002</v>
      </c>
      <c r="AD26" s="129">
        <f>VLOOKUP(TEmploymentOutlook4[[#This Row],[Column1]],'Employment by State'!$5:$1241,11,FALSE)</f>
        <v>0.2</v>
      </c>
      <c r="AE26" s="28">
        <f>VLOOKUP($A26,'Age Profile'!$5:$1242,3,FALSE)</f>
        <v>0.2</v>
      </c>
      <c r="AF26" s="28">
        <f>VLOOKUP($A26,'Age Profile'!$5:$1242,4,FALSE)</f>
        <v>0.8</v>
      </c>
      <c r="AG26" s="28">
        <f>VLOOKUP($A26,'Age Profile'!$5:$1242,5,FALSE)</f>
        <v>7.5</v>
      </c>
      <c r="AH26" s="28">
        <f>VLOOKUP($A26,'Age Profile'!$5:$1242,6,FALSE)</f>
        <v>14.8</v>
      </c>
      <c r="AI26" s="28">
        <f>VLOOKUP($A26,'Age Profile'!$5:$1242,7,FALSE)</f>
        <v>27.4</v>
      </c>
      <c r="AJ26" s="28">
        <f>VLOOKUP($A26,'Age Profile'!$5:$1242,8,FALSE)</f>
        <v>18.7</v>
      </c>
      <c r="AK26" s="28">
        <f>VLOOKUP($A26,'Age Profile'!$5:$1242,9,FALSE)</f>
        <v>15.7</v>
      </c>
      <c r="AL26" s="28">
        <f>VLOOKUP($A26,'Age Profile'!$5:$1242,10,FALSE)</f>
        <v>14.9</v>
      </c>
      <c r="AM26" s="28">
        <f>VLOOKUP($A26,'Age Profile'!$5:$1242,11,FALSE)</f>
        <v>54</v>
      </c>
    </row>
    <row r="27" spans="1:39" x14ac:dyDescent="0.15">
      <c r="A27" s="21">
        <v>1413</v>
      </c>
      <c r="B27" s="22" t="s">
        <v>69</v>
      </c>
      <c r="C27" s="86">
        <v>21600</v>
      </c>
      <c r="D27" s="86">
        <v>20300</v>
      </c>
      <c r="E27" s="86">
        <v>18600</v>
      </c>
      <c r="F27" s="86">
        <v>20600</v>
      </c>
      <c r="G27" s="86">
        <v>24900</v>
      </c>
      <c r="H27" s="86">
        <v>26400</v>
      </c>
      <c r="I27" s="86">
        <v>19300</v>
      </c>
      <c r="J27" s="86">
        <v>25400</v>
      </c>
      <c r="K27" s="86">
        <v>19900</v>
      </c>
      <c r="L27" s="86">
        <v>19900</v>
      </c>
      <c r="M27" s="86">
        <v>18600</v>
      </c>
      <c r="N27" s="84">
        <v>19000</v>
      </c>
      <c r="O27" s="15">
        <v>400</v>
      </c>
      <c r="P27" s="15">
        <v>2.2000000000000002</v>
      </c>
      <c r="Q27" s="16" t="s">
        <v>3</v>
      </c>
      <c r="R27" s="129">
        <f>VLOOKUP(TEmploymentOutlook4[[#This Row],[Column1]],Employment!$8:$1246,7,FALSE)</f>
        <v>57</v>
      </c>
      <c r="S27" s="129">
        <f>VLOOKUP(TEmploymentOutlook4[[#This Row],[Column1]],Employment!$8:$1246,8,FALSE)</f>
        <v>43</v>
      </c>
      <c r="T27" s="129">
        <f>VLOOKUP(TEmploymentOutlook4[[#This Row],[Column1]],Employment!$8:$1246,9,FALSE)</f>
        <v>87</v>
      </c>
      <c r="U27" s="129">
        <f>VLOOKUP(TEmploymentOutlook4[[#This Row],[Column1]],Employment!$8:$1246,10,FALSE)</f>
        <v>13</v>
      </c>
      <c r="V27" s="129" t="str">
        <f>VLOOKUP(TEmploymentOutlook4[[#This Row],[Column1]],'Employment by State'!$5:$1241,3,FALSE)</f>
        <v>Accommodation and Food Services</v>
      </c>
      <c r="W27" s="129">
        <f>VLOOKUP(TEmploymentOutlook4[[#This Row],[Column1]],'Employment by State'!$5:$1241,4,FALSE)</f>
        <v>32</v>
      </c>
      <c r="X27" s="129">
        <f>VLOOKUP(TEmploymentOutlook4[[#This Row],[Column1]],'Employment by State'!$5:$1241,5,FALSE)</f>
        <v>21.1</v>
      </c>
      <c r="Y27" s="129">
        <f>VLOOKUP(TEmploymentOutlook4[[#This Row],[Column1]],'Employment by State'!$5:$1241,6,FALSE)</f>
        <v>25.3</v>
      </c>
      <c r="Z27" s="129">
        <f>VLOOKUP(TEmploymentOutlook4[[#This Row],[Column1]],'Employment by State'!$5:$1241,7,FALSE)</f>
        <v>9</v>
      </c>
      <c r="AA27" s="129">
        <f>VLOOKUP(TEmploymentOutlook4[[#This Row],[Column1]],'Employment by State'!$5:$1241,8,FALSE)</f>
        <v>7.8</v>
      </c>
      <c r="AB27" s="129">
        <f>VLOOKUP(TEmploymentOutlook4[[#This Row],[Column1]],'Employment by State'!$5:$1241,9,FALSE)</f>
        <v>2.8</v>
      </c>
      <c r="AC27" s="129">
        <f>VLOOKUP(TEmploymentOutlook4[[#This Row],[Column1]],'Employment by State'!$5:$1241,10,FALSE)</f>
        <v>1.1000000000000001</v>
      </c>
      <c r="AD27" s="129">
        <f>VLOOKUP(TEmploymentOutlook4[[#This Row],[Column1]],'Employment by State'!$5:$1241,11,FALSE)</f>
        <v>0.8</v>
      </c>
      <c r="AE27" s="28">
        <f>VLOOKUP($A27,'Age Profile'!$5:$1242,3,FALSE)</f>
        <v>0.3</v>
      </c>
      <c r="AF27" s="28">
        <f>VLOOKUP($A27,'Age Profile'!$5:$1242,4,FALSE)</f>
        <v>5</v>
      </c>
      <c r="AG27" s="28">
        <f>VLOOKUP($A27,'Age Profile'!$5:$1242,5,FALSE)</f>
        <v>23.2</v>
      </c>
      <c r="AH27" s="28">
        <f>VLOOKUP($A27,'Age Profile'!$5:$1242,6,FALSE)</f>
        <v>21.4</v>
      </c>
      <c r="AI27" s="28">
        <f>VLOOKUP($A27,'Age Profile'!$5:$1242,7,FALSE)</f>
        <v>21.8</v>
      </c>
      <c r="AJ27" s="28">
        <f>VLOOKUP($A27,'Age Profile'!$5:$1242,8,FALSE)</f>
        <v>10.9</v>
      </c>
      <c r="AK27" s="28">
        <f>VLOOKUP($A27,'Age Profile'!$5:$1242,9,FALSE)</f>
        <v>8.6</v>
      </c>
      <c r="AL27" s="28">
        <f>VLOOKUP($A27,'Age Profile'!$5:$1242,10,FALSE)</f>
        <v>8.6999999999999993</v>
      </c>
      <c r="AM27" s="28">
        <f>VLOOKUP($A27,'Age Profile'!$5:$1242,11,FALSE)</f>
        <v>45</v>
      </c>
    </row>
    <row r="28" spans="1:39" x14ac:dyDescent="0.15">
      <c r="A28" s="21">
        <v>1414</v>
      </c>
      <c r="B28" s="22" t="s">
        <v>70</v>
      </c>
      <c r="C28" s="86">
        <v>8500</v>
      </c>
      <c r="D28" s="86">
        <v>9400</v>
      </c>
      <c r="E28" s="86">
        <v>5300</v>
      </c>
      <c r="F28" s="86">
        <v>7900</v>
      </c>
      <c r="G28" s="86">
        <v>7600</v>
      </c>
      <c r="H28" s="86">
        <v>3100</v>
      </c>
      <c r="I28" s="86">
        <v>9500</v>
      </c>
      <c r="J28" s="86">
        <v>4300</v>
      </c>
      <c r="K28" s="86">
        <v>6900</v>
      </c>
      <c r="L28" s="86">
        <v>6800</v>
      </c>
      <c r="M28" s="86">
        <v>5500</v>
      </c>
      <c r="N28" s="84">
        <v>5400</v>
      </c>
      <c r="O28" s="15">
        <v>-100</v>
      </c>
      <c r="P28" s="15">
        <v>-1.7</v>
      </c>
      <c r="Q28" s="16" t="s">
        <v>3</v>
      </c>
      <c r="R28" s="129">
        <f>VLOOKUP(TEmploymentOutlook4[[#This Row],[Column1]],Employment!$8:$1246,7,FALSE)</f>
        <v>57</v>
      </c>
      <c r="S28" s="129">
        <f>VLOOKUP(TEmploymentOutlook4[[#This Row],[Column1]],Employment!$8:$1246,8,FALSE)</f>
        <v>43</v>
      </c>
      <c r="T28" s="129">
        <f>VLOOKUP(TEmploymentOutlook4[[#This Row],[Column1]],Employment!$8:$1246,9,FALSE)</f>
        <v>83</v>
      </c>
      <c r="U28" s="129">
        <f>VLOOKUP(TEmploymentOutlook4[[#This Row],[Column1]],Employment!$8:$1246,10,FALSE)</f>
        <v>17</v>
      </c>
      <c r="V28" s="129" t="str">
        <f>VLOOKUP(TEmploymentOutlook4[[#This Row],[Column1]],'Employment by State'!$5:$1241,3,FALSE)</f>
        <v>Accommodation and Food Services</v>
      </c>
      <c r="W28" s="129">
        <f>VLOOKUP(TEmploymentOutlook4[[#This Row],[Column1]],'Employment by State'!$5:$1241,4,FALSE)</f>
        <v>45.3</v>
      </c>
      <c r="X28" s="129">
        <f>VLOOKUP(TEmploymentOutlook4[[#This Row],[Column1]],'Employment by State'!$5:$1241,5,FALSE)</f>
        <v>16.8</v>
      </c>
      <c r="Y28" s="129">
        <f>VLOOKUP(TEmploymentOutlook4[[#This Row],[Column1]],'Employment by State'!$5:$1241,6,FALSE)</f>
        <v>19.8</v>
      </c>
      <c r="Z28" s="129">
        <f>VLOOKUP(TEmploymentOutlook4[[#This Row],[Column1]],'Employment by State'!$5:$1241,7,FALSE)</f>
        <v>9.1999999999999993</v>
      </c>
      <c r="AA28" s="129">
        <f>VLOOKUP(TEmploymentOutlook4[[#This Row],[Column1]],'Employment by State'!$5:$1241,8,FALSE)</f>
        <v>4.2</v>
      </c>
      <c r="AB28" s="129">
        <f>VLOOKUP(TEmploymentOutlook4[[#This Row],[Column1]],'Employment by State'!$5:$1241,9,FALSE)</f>
        <v>1</v>
      </c>
      <c r="AC28" s="129">
        <f>VLOOKUP(TEmploymentOutlook4[[#This Row],[Column1]],'Employment by State'!$5:$1241,10,FALSE)</f>
        <v>0.9</v>
      </c>
      <c r="AD28" s="129">
        <f>VLOOKUP(TEmploymentOutlook4[[#This Row],[Column1]],'Employment by State'!$5:$1241,11,FALSE)</f>
        <v>2.7</v>
      </c>
      <c r="AE28" s="28">
        <f>VLOOKUP($A28,'Age Profile'!$5:$1242,3,FALSE)</f>
        <v>0.4</v>
      </c>
      <c r="AF28" s="28">
        <f>VLOOKUP($A28,'Age Profile'!$5:$1242,4,FALSE)</f>
        <v>5.7</v>
      </c>
      <c r="AG28" s="28">
        <f>VLOOKUP($A28,'Age Profile'!$5:$1242,5,FALSE)</f>
        <v>24.7</v>
      </c>
      <c r="AH28" s="28">
        <f>VLOOKUP($A28,'Age Profile'!$5:$1242,6,FALSE)</f>
        <v>24.1</v>
      </c>
      <c r="AI28" s="28">
        <f>VLOOKUP($A28,'Age Profile'!$5:$1242,7,FALSE)</f>
        <v>23.1</v>
      </c>
      <c r="AJ28" s="28">
        <f>VLOOKUP($A28,'Age Profile'!$5:$1242,8,FALSE)</f>
        <v>10.5</v>
      </c>
      <c r="AK28" s="28">
        <f>VLOOKUP($A28,'Age Profile'!$5:$1242,9,FALSE)</f>
        <v>7.1</v>
      </c>
      <c r="AL28" s="28">
        <f>VLOOKUP($A28,'Age Profile'!$5:$1242,10,FALSE)</f>
        <v>4.2</v>
      </c>
      <c r="AM28" s="28">
        <f>VLOOKUP($A28,'Age Profile'!$5:$1242,11,FALSE)</f>
        <v>42</v>
      </c>
    </row>
    <row r="29" spans="1:39" x14ac:dyDescent="0.15">
      <c r="A29" s="21">
        <v>1419</v>
      </c>
      <c r="B29" s="22" t="s">
        <v>71</v>
      </c>
      <c r="C29" s="86">
        <v>6100</v>
      </c>
      <c r="D29" s="86">
        <v>11200</v>
      </c>
      <c r="E29" s="86">
        <v>7400</v>
      </c>
      <c r="F29" s="86">
        <v>6700</v>
      </c>
      <c r="G29" s="86">
        <v>7600</v>
      </c>
      <c r="H29" s="86">
        <v>8800</v>
      </c>
      <c r="I29" s="86">
        <v>5400</v>
      </c>
      <c r="J29" s="86">
        <v>10200</v>
      </c>
      <c r="K29" s="86">
        <v>4500</v>
      </c>
      <c r="L29" s="86">
        <v>5600</v>
      </c>
      <c r="M29" s="86">
        <v>9800</v>
      </c>
      <c r="N29" s="84">
        <v>9900</v>
      </c>
      <c r="O29" s="15">
        <v>100</v>
      </c>
      <c r="P29" s="15">
        <v>1.1000000000000001</v>
      </c>
      <c r="Q29" s="16" t="s">
        <v>3</v>
      </c>
      <c r="R29" s="129">
        <f>VLOOKUP(TEmploymentOutlook4[[#This Row],[Column1]],Employment!$8:$1246,7,FALSE)</f>
        <v>40</v>
      </c>
      <c r="S29" s="129">
        <f>VLOOKUP(TEmploymentOutlook4[[#This Row],[Column1]],Employment!$8:$1246,8,FALSE)</f>
        <v>60</v>
      </c>
      <c r="T29" s="129">
        <f>VLOOKUP(TEmploymentOutlook4[[#This Row],[Column1]],Employment!$8:$1246,9,FALSE)</f>
        <v>65</v>
      </c>
      <c r="U29" s="129">
        <f>VLOOKUP(TEmploymentOutlook4[[#This Row],[Column1]],Employment!$8:$1246,10,FALSE)</f>
        <v>35</v>
      </c>
      <c r="V29" s="129" t="str">
        <f>VLOOKUP(TEmploymentOutlook4[[#This Row],[Column1]],'Employment by State'!$5:$1241,3,FALSE)</f>
        <v>Accommodation and Food Services</v>
      </c>
      <c r="W29" s="129">
        <f>VLOOKUP(TEmploymentOutlook4[[#This Row],[Column1]],'Employment by State'!$5:$1241,4,FALSE)</f>
        <v>28.4</v>
      </c>
      <c r="X29" s="129">
        <f>VLOOKUP(TEmploymentOutlook4[[#This Row],[Column1]],'Employment by State'!$5:$1241,5,FALSE)</f>
        <v>21.2</v>
      </c>
      <c r="Y29" s="129">
        <f>VLOOKUP(TEmploymentOutlook4[[#This Row],[Column1]],'Employment by State'!$5:$1241,6,FALSE)</f>
        <v>21.2</v>
      </c>
      <c r="Z29" s="129">
        <f>VLOOKUP(TEmploymentOutlook4[[#This Row],[Column1]],'Employment by State'!$5:$1241,7,FALSE)</f>
        <v>8.1</v>
      </c>
      <c r="AA29" s="129">
        <f>VLOOKUP(TEmploymentOutlook4[[#This Row],[Column1]],'Employment by State'!$5:$1241,8,FALSE)</f>
        <v>13.4</v>
      </c>
      <c r="AB29" s="129">
        <f>VLOOKUP(TEmploymentOutlook4[[#This Row],[Column1]],'Employment by State'!$5:$1241,9,FALSE)</f>
        <v>5.3</v>
      </c>
      <c r="AC29" s="129">
        <f>VLOOKUP(TEmploymentOutlook4[[#This Row],[Column1]],'Employment by State'!$5:$1241,10,FALSE)</f>
        <v>1.5</v>
      </c>
      <c r="AD29" s="129">
        <f>VLOOKUP(TEmploymentOutlook4[[#This Row],[Column1]],'Employment by State'!$5:$1241,11,FALSE)</f>
        <v>0.9</v>
      </c>
      <c r="AE29" s="28">
        <f>VLOOKUP($A29,'Age Profile'!$5:$1242,3,FALSE)</f>
        <v>0.2</v>
      </c>
      <c r="AF29" s="28">
        <f>VLOOKUP($A29,'Age Profile'!$5:$1242,4,FALSE)</f>
        <v>1.9</v>
      </c>
      <c r="AG29" s="28">
        <f>VLOOKUP($A29,'Age Profile'!$5:$1242,5,FALSE)</f>
        <v>9.6</v>
      </c>
      <c r="AH29" s="28">
        <f>VLOOKUP($A29,'Age Profile'!$5:$1242,6,FALSE)</f>
        <v>15.9</v>
      </c>
      <c r="AI29" s="28">
        <f>VLOOKUP($A29,'Age Profile'!$5:$1242,7,FALSE)</f>
        <v>23.3</v>
      </c>
      <c r="AJ29" s="28">
        <f>VLOOKUP($A29,'Age Profile'!$5:$1242,8,FALSE)</f>
        <v>15.2</v>
      </c>
      <c r="AK29" s="28">
        <f>VLOOKUP($A29,'Age Profile'!$5:$1242,9,FALSE)</f>
        <v>15.6</v>
      </c>
      <c r="AL29" s="28">
        <f>VLOOKUP($A29,'Age Profile'!$5:$1242,10,FALSE)</f>
        <v>18.3</v>
      </c>
      <c r="AM29" s="28">
        <f>VLOOKUP($A29,'Age Profile'!$5:$1242,11,FALSE)</f>
        <v>54</v>
      </c>
    </row>
    <row r="30" spans="1:39" x14ac:dyDescent="0.15">
      <c r="A30" s="21">
        <v>1421</v>
      </c>
      <c r="B30" s="22" t="s">
        <v>72</v>
      </c>
      <c r="C30" s="86">
        <v>233600</v>
      </c>
      <c r="D30" s="86">
        <v>221500</v>
      </c>
      <c r="E30" s="86">
        <v>247300</v>
      </c>
      <c r="F30" s="86">
        <v>221500</v>
      </c>
      <c r="G30" s="86">
        <v>236900</v>
      </c>
      <c r="H30" s="86">
        <v>224100</v>
      </c>
      <c r="I30" s="86">
        <v>238000</v>
      </c>
      <c r="J30" s="86">
        <v>243100</v>
      </c>
      <c r="K30" s="86">
        <v>215100</v>
      </c>
      <c r="L30" s="86">
        <v>206100</v>
      </c>
      <c r="M30" s="86">
        <v>234400</v>
      </c>
      <c r="N30" s="84">
        <v>235100</v>
      </c>
      <c r="O30" s="15">
        <v>700</v>
      </c>
      <c r="P30" s="15">
        <v>0.3</v>
      </c>
      <c r="Q30" s="16" t="s">
        <v>3</v>
      </c>
      <c r="R30" s="129">
        <f>VLOOKUP(TEmploymentOutlook4[[#This Row],[Column1]],Employment!$8:$1246,7,FALSE)</f>
        <v>51</v>
      </c>
      <c r="S30" s="129">
        <f>VLOOKUP(TEmploymentOutlook4[[#This Row],[Column1]],Employment!$8:$1246,8,FALSE)</f>
        <v>50</v>
      </c>
      <c r="T30" s="129">
        <f>VLOOKUP(TEmploymentOutlook4[[#This Row],[Column1]],Employment!$8:$1246,9,FALSE)</f>
        <v>82</v>
      </c>
      <c r="U30" s="129">
        <f>VLOOKUP(TEmploymentOutlook4[[#This Row],[Column1]],Employment!$8:$1246,10,FALSE)</f>
        <v>19</v>
      </c>
      <c r="V30" s="129" t="str">
        <f>VLOOKUP(TEmploymentOutlook4[[#This Row],[Column1]],'Employment by State'!$5:$1241,3,FALSE)</f>
        <v>Retail Trade</v>
      </c>
      <c r="W30" s="129">
        <f>VLOOKUP(TEmploymentOutlook4[[#This Row],[Column1]],'Employment by State'!$5:$1241,4,FALSE)</f>
        <v>30.3</v>
      </c>
      <c r="X30" s="129">
        <f>VLOOKUP(TEmploymentOutlook4[[#This Row],[Column1]],'Employment by State'!$5:$1241,5,FALSE)</f>
        <v>26.2</v>
      </c>
      <c r="Y30" s="129">
        <f>VLOOKUP(TEmploymentOutlook4[[#This Row],[Column1]],'Employment by State'!$5:$1241,6,FALSE)</f>
        <v>20.9</v>
      </c>
      <c r="Z30" s="129">
        <f>VLOOKUP(TEmploymentOutlook4[[#This Row],[Column1]],'Employment by State'!$5:$1241,7,FALSE)</f>
        <v>7.4</v>
      </c>
      <c r="AA30" s="129">
        <f>VLOOKUP(TEmploymentOutlook4[[#This Row],[Column1]],'Employment by State'!$5:$1241,8,FALSE)</f>
        <v>10.6</v>
      </c>
      <c r="AB30" s="129">
        <f>VLOOKUP(TEmploymentOutlook4[[#This Row],[Column1]],'Employment by State'!$5:$1241,9,FALSE)</f>
        <v>2.2000000000000002</v>
      </c>
      <c r="AC30" s="129">
        <f>VLOOKUP(TEmploymentOutlook4[[#This Row],[Column1]],'Employment by State'!$5:$1241,10,FALSE)</f>
        <v>0.9</v>
      </c>
      <c r="AD30" s="129">
        <f>VLOOKUP(TEmploymentOutlook4[[#This Row],[Column1]],'Employment by State'!$5:$1241,11,FALSE)</f>
        <v>1.5</v>
      </c>
      <c r="AE30" s="28">
        <f>VLOOKUP($A30,'Age Profile'!$5:$1242,3,FALSE)</f>
        <v>1.9</v>
      </c>
      <c r="AF30" s="28">
        <f>VLOOKUP($A30,'Age Profile'!$5:$1242,4,FALSE)</f>
        <v>8.8000000000000007</v>
      </c>
      <c r="AG30" s="28">
        <f>VLOOKUP($A30,'Age Profile'!$5:$1242,5,FALSE)</f>
        <v>24.5</v>
      </c>
      <c r="AH30" s="28">
        <f>VLOOKUP($A30,'Age Profile'!$5:$1242,6,FALSE)</f>
        <v>22.3</v>
      </c>
      <c r="AI30" s="28">
        <f>VLOOKUP($A30,'Age Profile'!$5:$1242,7,FALSE)</f>
        <v>22.9</v>
      </c>
      <c r="AJ30" s="28">
        <f>VLOOKUP($A30,'Age Profile'!$5:$1242,8,FALSE)</f>
        <v>9.1</v>
      </c>
      <c r="AK30" s="28">
        <f>VLOOKUP($A30,'Age Profile'!$5:$1242,9,FALSE)</f>
        <v>5.8</v>
      </c>
      <c r="AL30" s="28">
        <f>VLOOKUP($A30,'Age Profile'!$5:$1242,10,FALSE)</f>
        <v>4.7</v>
      </c>
      <c r="AM30" s="28">
        <f>VLOOKUP($A30,'Age Profile'!$5:$1242,11,FALSE)</f>
        <v>41</v>
      </c>
    </row>
    <row r="31" spans="1:39" x14ac:dyDescent="0.15">
      <c r="A31" s="21">
        <v>1491</v>
      </c>
      <c r="B31" s="22" t="s">
        <v>73</v>
      </c>
      <c r="C31" s="86">
        <v>7200</v>
      </c>
      <c r="D31" s="86">
        <v>9000</v>
      </c>
      <c r="E31" s="86">
        <v>10700</v>
      </c>
      <c r="F31" s="86">
        <v>12000</v>
      </c>
      <c r="G31" s="86">
        <v>15900</v>
      </c>
      <c r="H31" s="86">
        <v>12600</v>
      </c>
      <c r="I31" s="86">
        <v>19100</v>
      </c>
      <c r="J31" s="86">
        <v>13700</v>
      </c>
      <c r="K31" s="86">
        <v>11400</v>
      </c>
      <c r="L31" s="86">
        <v>16700</v>
      </c>
      <c r="M31" s="86">
        <v>8300</v>
      </c>
      <c r="N31" s="84">
        <v>9700</v>
      </c>
      <c r="O31" s="15">
        <v>1500</v>
      </c>
      <c r="P31" s="15">
        <v>17.7</v>
      </c>
      <c r="Q31" s="16" t="s">
        <v>1319</v>
      </c>
      <c r="R31" s="129">
        <f>VLOOKUP(TEmploymentOutlook4[[#This Row],[Column1]],Employment!$8:$1246,7,FALSE)</f>
        <v>56</v>
      </c>
      <c r="S31" s="129">
        <f>VLOOKUP(TEmploymentOutlook4[[#This Row],[Column1]],Employment!$8:$1246,8,FALSE)</f>
        <v>44</v>
      </c>
      <c r="T31" s="129">
        <f>VLOOKUP(TEmploymentOutlook4[[#This Row],[Column1]],Employment!$8:$1246,9,FALSE)</f>
        <v>72</v>
      </c>
      <c r="U31" s="129">
        <f>VLOOKUP(TEmploymentOutlook4[[#This Row],[Column1]],Employment!$8:$1246,10,FALSE)</f>
        <v>28</v>
      </c>
      <c r="V31" s="129" t="str">
        <f>VLOOKUP(TEmploymentOutlook4[[#This Row],[Column1]],'Employment by State'!$5:$1241,3,FALSE)</f>
        <v>Arts and Recreation Services</v>
      </c>
      <c r="W31" s="129">
        <f>VLOOKUP(TEmploymentOutlook4[[#This Row],[Column1]],'Employment by State'!$5:$1241,4,FALSE)</f>
        <v>29.2</v>
      </c>
      <c r="X31" s="129">
        <f>VLOOKUP(TEmploymentOutlook4[[#This Row],[Column1]],'Employment by State'!$5:$1241,5,FALSE)</f>
        <v>28.1</v>
      </c>
      <c r="Y31" s="129">
        <f>VLOOKUP(TEmploymentOutlook4[[#This Row],[Column1]],'Employment by State'!$5:$1241,6,FALSE)</f>
        <v>20.100000000000001</v>
      </c>
      <c r="Z31" s="129">
        <f>VLOOKUP(TEmploymentOutlook4[[#This Row],[Column1]],'Employment by State'!$5:$1241,7,FALSE)</f>
        <v>6</v>
      </c>
      <c r="AA31" s="129">
        <f>VLOOKUP(TEmploymentOutlook4[[#This Row],[Column1]],'Employment by State'!$5:$1241,8,FALSE)</f>
        <v>12.3</v>
      </c>
      <c r="AB31" s="129">
        <f>VLOOKUP(TEmploymentOutlook4[[#This Row],[Column1]],'Employment by State'!$5:$1241,9,FALSE)</f>
        <v>1.4</v>
      </c>
      <c r="AC31" s="129">
        <f>VLOOKUP(TEmploymentOutlook4[[#This Row],[Column1]],'Employment by State'!$5:$1241,10,FALSE)</f>
        <v>0.8</v>
      </c>
      <c r="AD31" s="129">
        <f>VLOOKUP(TEmploymentOutlook4[[#This Row],[Column1]],'Employment by State'!$5:$1241,11,FALSE)</f>
        <v>2.1</v>
      </c>
      <c r="AE31" s="28">
        <f>VLOOKUP($A31,'Age Profile'!$5:$1242,3,FALSE)</f>
        <v>3.2</v>
      </c>
      <c r="AF31" s="28">
        <f>VLOOKUP($A31,'Age Profile'!$5:$1242,4,FALSE)</f>
        <v>11.6</v>
      </c>
      <c r="AG31" s="28">
        <f>VLOOKUP($A31,'Age Profile'!$5:$1242,5,FALSE)</f>
        <v>30.8</v>
      </c>
      <c r="AH31" s="28">
        <f>VLOOKUP($A31,'Age Profile'!$5:$1242,6,FALSE)</f>
        <v>23.5</v>
      </c>
      <c r="AI31" s="28">
        <f>VLOOKUP($A31,'Age Profile'!$5:$1242,7,FALSE)</f>
        <v>18.399999999999999</v>
      </c>
      <c r="AJ31" s="28">
        <f>VLOOKUP($A31,'Age Profile'!$5:$1242,8,FALSE)</f>
        <v>6.1</v>
      </c>
      <c r="AK31" s="28">
        <f>VLOOKUP($A31,'Age Profile'!$5:$1242,9,FALSE)</f>
        <v>3.4</v>
      </c>
      <c r="AL31" s="28">
        <f>VLOOKUP($A31,'Age Profile'!$5:$1242,10,FALSE)</f>
        <v>2.9</v>
      </c>
      <c r="AM31" s="28">
        <f>VLOOKUP($A31,'Age Profile'!$5:$1242,11,FALSE)</f>
        <v>36</v>
      </c>
    </row>
    <row r="32" spans="1:39" x14ac:dyDescent="0.15">
      <c r="A32" s="21">
        <v>1492</v>
      </c>
      <c r="B32" s="22" t="s">
        <v>74</v>
      </c>
      <c r="C32" s="86">
        <v>40100</v>
      </c>
      <c r="D32" s="86">
        <v>28500</v>
      </c>
      <c r="E32" s="86">
        <v>40200</v>
      </c>
      <c r="F32" s="86">
        <v>33100</v>
      </c>
      <c r="G32" s="86">
        <v>37600</v>
      </c>
      <c r="H32" s="86">
        <v>37200</v>
      </c>
      <c r="I32" s="86">
        <v>40500</v>
      </c>
      <c r="J32" s="86">
        <v>33700</v>
      </c>
      <c r="K32" s="86">
        <v>39200</v>
      </c>
      <c r="L32" s="86">
        <v>28700</v>
      </c>
      <c r="M32" s="86">
        <v>42100</v>
      </c>
      <c r="N32" s="84">
        <v>43600</v>
      </c>
      <c r="O32" s="15">
        <v>1400</v>
      </c>
      <c r="P32" s="15">
        <v>3.4</v>
      </c>
      <c r="Q32" s="16" t="s">
        <v>6</v>
      </c>
      <c r="R32" s="129">
        <f>VLOOKUP(TEmploymentOutlook4[[#This Row],[Column1]],Employment!$8:$1246,7,FALSE)</f>
        <v>56</v>
      </c>
      <c r="S32" s="129">
        <f>VLOOKUP(TEmploymentOutlook4[[#This Row],[Column1]],Employment!$8:$1246,8,FALSE)</f>
        <v>44</v>
      </c>
      <c r="T32" s="129">
        <f>VLOOKUP(TEmploymentOutlook4[[#This Row],[Column1]],Employment!$8:$1246,9,FALSE)</f>
        <v>90</v>
      </c>
      <c r="U32" s="129">
        <f>VLOOKUP(TEmploymentOutlook4[[#This Row],[Column1]],Employment!$8:$1246,10,FALSE)</f>
        <v>10</v>
      </c>
      <c r="V32" s="129" t="str">
        <f>VLOOKUP(TEmploymentOutlook4[[#This Row],[Column1]],'Employment by State'!$5:$1241,3,FALSE)</f>
        <v>Retail Trade</v>
      </c>
      <c r="W32" s="129">
        <f>VLOOKUP(TEmploymentOutlook4[[#This Row],[Column1]],'Employment by State'!$5:$1241,4,FALSE)</f>
        <v>36</v>
      </c>
      <c r="X32" s="129">
        <f>VLOOKUP(TEmploymentOutlook4[[#This Row],[Column1]],'Employment by State'!$5:$1241,5,FALSE)</f>
        <v>26.3</v>
      </c>
      <c r="Y32" s="129">
        <f>VLOOKUP(TEmploymentOutlook4[[#This Row],[Column1]],'Employment by State'!$5:$1241,6,FALSE)</f>
        <v>18.399999999999999</v>
      </c>
      <c r="Z32" s="129">
        <f>VLOOKUP(TEmploymentOutlook4[[#This Row],[Column1]],'Employment by State'!$5:$1241,7,FALSE)</f>
        <v>5.7</v>
      </c>
      <c r="AA32" s="129">
        <f>VLOOKUP(TEmploymentOutlook4[[#This Row],[Column1]],'Employment by State'!$5:$1241,8,FALSE)</f>
        <v>9.4</v>
      </c>
      <c r="AB32" s="129">
        <f>VLOOKUP(TEmploymentOutlook4[[#This Row],[Column1]],'Employment by State'!$5:$1241,9,FALSE)</f>
        <v>1.5</v>
      </c>
      <c r="AC32" s="129">
        <f>VLOOKUP(TEmploymentOutlook4[[#This Row],[Column1]],'Employment by State'!$5:$1241,10,FALSE)</f>
        <v>0.8</v>
      </c>
      <c r="AD32" s="129">
        <f>VLOOKUP(TEmploymentOutlook4[[#This Row],[Column1]],'Employment by State'!$5:$1241,11,FALSE)</f>
        <v>1.8</v>
      </c>
      <c r="AE32" s="28">
        <f>VLOOKUP($A32,'Age Profile'!$5:$1242,3,FALSE)</f>
        <v>0.4</v>
      </c>
      <c r="AF32" s="28">
        <f>VLOOKUP($A32,'Age Profile'!$5:$1242,4,FALSE)</f>
        <v>4.2</v>
      </c>
      <c r="AG32" s="28">
        <f>VLOOKUP($A32,'Age Profile'!$5:$1242,5,FALSE)</f>
        <v>26.3</v>
      </c>
      <c r="AH32" s="28">
        <f>VLOOKUP($A32,'Age Profile'!$5:$1242,6,FALSE)</f>
        <v>29</v>
      </c>
      <c r="AI32" s="28">
        <f>VLOOKUP($A32,'Age Profile'!$5:$1242,7,FALSE)</f>
        <v>25.1</v>
      </c>
      <c r="AJ32" s="28">
        <f>VLOOKUP($A32,'Age Profile'!$5:$1242,8,FALSE)</f>
        <v>8.4</v>
      </c>
      <c r="AK32" s="28">
        <f>VLOOKUP($A32,'Age Profile'!$5:$1242,9,FALSE)</f>
        <v>4.5999999999999996</v>
      </c>
      <c r="AL32" s="28">
        <f>VLOOKUP($A32,'Age Profile'!$5:$1242,10,FALSE)</f>
        <v>2</v>
      </c>
      <c r="AM32" s="28">
        <f>VLOOKUP($A32,'Age Profile'!$5:$1242,11,FALSE)</f>
        <v>41</v>
      </c>
    </row>
    <row r="33" spans="1:39" x14ac:dyDescent="0.15">
      <c r="A33" s="21">
        <v>1493</v>
      </c>
      <c r="B33" s="22" t="s">
        <v>75</v>
      </c>
      <c r="C33" s="86">
        <v>25200</v>
      </c>
      <c r="D33" s="86">
        <v>26100</v>
      </c>
      <c r="E33" s="86">
        <v>23500</v>
      </c>
      <c r="F33" s="86">
        <v>29200</v>
      </c>
      <c r="G33" s="86">
        <v>20300</v>
      </c>
      <c r="H33" s="86">
        <v>27500</v>
      </c>
      <c r="I33" s="86">
        <v>38700</v>
      </c>
      <c r="J33" s="86">
        <v>39200</v>
      </c>
      <c r="K33" s="86">
        <v>38900</v>
      </c>
      <c r="L33" s="86">
        <v>23800</v>
      </c>
      <c r="M33" s="86">
        <v>22000</v>
      </c>
      <c r="N33" s="84">
        <v>24300</v>
      </c>
      <c r="O33" s="15">
        <v>2400</v>
      </c>
      <c r="P33" s="15">
        <v>10.7</v>
      </c>
      <c r="Q33" s="16" t="s">
        <v>8</v>
      </c>
      <c r="R33" s="129">
        <f>VLOOKUP(TEmploymentOutlook4[[#This Row],[Column1]],Employment!$8:$1246,7,FALSE)</f>
        <v>25</v>
      </c>
      <c r="S33" s="129">
        <f>VLOOKUP(TEmploymentOutlook4[[#This Row],[Column1]],Employment!$8:$1246,8,FALSE)</f>
        <v>75</v>
      </c>
      <c r="T33" s="129">
        <f>VLOOKUP(TEmploymentOutlook4[[#This Row],[Column1]],Employment!$8:$1246,9,FALSE)</f>
        <v>71</v>
      </c>
      <c r="U33" s="129">
        <f>VLOOKUP(TEmploymentOutlook4[[#This Row],[Column1]],Employment!$8:$1246,10,FALSE)</f>
        <v>29</v>
      </c>
      <c r="V33" s="129" t="str">
        <f>VLOOKUP(TEmploymentOutlook4[[#This Row],[Column1]],'Employment by State'!$5:$1241,3,FALSE)</f>
        <v>Administrative and Support Services</v>
      </c>
      <c r="W33" s="129">
        <f>VLOOKUP(TEmploymentOutlook4[[#This Row],[Column1]],'Employment by State'!$5:$1241,4,FALSE)</f>
        <v>36.4</v>
      </c>
      <c r="X33" s="129">
        <f>VLOOKUP(TEmploymentOutlook4[[#This Row],[Column1]],'Employment by State'!$5:$1241,5,FALSE)</f>
        <v>26.9</v>
      </c>
      <c r="Y33" s="129">
        <f>VLOOKUP(TEmploymentOutlook4[[#This Row],[Column1]],'Employment by State'!$5:$1241,6,FALSE)</f>
        <v>18.2</v>
      </c>
      <c r="Z33" s="129">
        <f>VLOOKUP(TEmploymentOutlook4[[#This Row],[Column1]],'Employment by State'!$5:$1241,7,FALSE)</f>
        <v>5.6</v>
      </c>
      <c r="AA33" s="129">
        <f>VLOOKUP(TEmploymentOutlook4[[#This Row],[Column1]],'Employment by State'!$5:$1241,8,FALSE)</f>
        <v>8.5</v>
      </c>
      <c r="AB33" s="129">
        <f>VLOOKUP(TEmploymentOutlook4[[#This Row],[Column1]],'Employment by State'!$5:$1241,9,FALSE)</f>
        <v>1.3</v>
      </c>
      <c r="AC33" s="129">
        <f>VLOOKUP(TEmploymentOutlook4[[#This Row],[Column1]],'Employment by State'!$5:$1241,10,FALSE)</f>
        <v>0.7</v>
      </c>
      <c r="AD33" s="129">
        <f>VLOOKUP(TEmploymentOutlook4[[#This Row],[Column1]],'Employment by State'!$5:$1241,11,FALSE)</f>
        <v>2.2999999999999998</v>
      </c>
      <c r="AE33" s="28">
        <f>VLOOKUP($A33,'Age Profile'!$5:$1242,3,FALSE)</f>
        <v>1.4</v>
      </c>
      <c r="AF33" s="28">
        <f>VLOOKUP($A33,'Age Profile'!$5:$1242,4,FALSE)</f>
        <v>12.4</v>
      </c>
      <c r="AG33" s="28">
        <f>VLOOKUP($A33,'Age Profile'!$5:$1242,5,FALSE)</f>
        <v>38.200000000000003</v>
      </c>
      <c r="AH33" s="28">
        <f>VLOOKUP($A33,'Age Profile'!$5:$1242,6,FALSE)</f>
        <v>24.5</v>
      </c>
      <c r="AI33" s="28">
        <f>VLOOKUP($A33,'Age Profile'!$5:$1242,7,FALSE)</f>
        <v>14.7</v>
      </c>
      <c r="AJ33" s="28">
        <f>VLOOKUP($A33,'Age Profile'!$5:$1242,8,FALSE)</f>
        <v>4.3</v>
      </c>
      <c r="AK33" s="28">
        <f>VLOOKUP($A33,'Age Profile'!$5:$1242,9,FALSE)</f>
        <v>2.6</v>
      </c>
      <c r="AL33" s="28">
        <f>VLOOKUP($A33,'Age Profile'!$5:$1242,10,FALSE)</f>
        <v>1.8</v>
      </c>
      <c r="AM33" s="28">
        <f>VLOOKUP($A33,'Age Profile'!$5:$1242,11,FALSE)</f>
        <v>34</v>
      </c>
    </row>
    <row r="34" spans="1:39" x14ac:dyDescent="0.15">
      <c r="A34" s="21">
        <v>1494</v>
      </c>
      <c r="B34" s="22" t="s">
        <v>76</v>
      </c>
      <c r="C34" s="86">
        <v>15800</v>
      </c>
      <c r="D34" s="86">
        <v>14900</v>
      </c>
      <c r="E34" s="86">
        <v>15900</v>
      </c>
      <c r="F34" s="86">
        <v>21000</v>
      </c>
      <c r="G34" s="86">
        <v>16100</v>
      </c>
      <c r="H34" s="86">
        <v>17300</v>
      </c>
      <c r="I34" s="86">
        <v>20100</v>
      </c>
      <c r="J34" s="86">
        <v>17700</v>
      </c>
      <c r="K34" s="86">
        <v>15600</v>
      </c>
      <c r="L34" s="86">
        <v>11100</v>
      </c>
      <c r="M34" s="86">
        <v>11300</v>
      </c>
      <c r="N34" s="84">
        <v>11700</v>
      </c>
      <c r="O34" s="15">
        <v>400</v>
      </c>
      <c r="P34" s="15">
        <v>3.8</v>
      </c>
      <c r="Q34" s="16" t="s">
        <v>6</v>
      </c>
      <c r="R34" s="129">
        <f>VLOOKUP(TEmploymentOutlook4[[#This Row],[Column1]],Employment!$8:$1246,7,FALSE)</f>
        <v>82</v>
      </c>
      <c r="S34" s="129">
        <f>VLOOKUP(TEmploymentOutlook4[[#This Row],[Column1]],Employment!$8:$1246,8,FALSE)</f>
        <v>18</v>
      </c>
      <c r="T34" s="129">
        <f>VLOOKUP(TEmploymentOutlook4[[#This Row],[Column1]],Employment!$8:$1246,9,FALSE)</f>
        <v>86</v>
      </c>
      <c r="U34" s="129">
        <f>VLOOKUP(TEmploymentOutlook4[[#This Row],[Column1]],Employment!$8:$1246,10,FALSE)</f>
        <v>14</v>
      </c>
      <c r="V34" s="129" t="str">
        <f>VLOOKUP(TEmploymentOutlook4[[#This Row],[Column1]],'Employment by State'!$5:$1241,3,FALSE)</f>
        <v>Transport, Postal and Warehousing</v>
      </c>
      <c r="W34" s="129">
        <f>VLOOKUP(TEmploymentOutlook4[[#This Row],[Column1]],'Employment by State'!$5:$1241,4,FALSE)</f>
        <v>30</v>
      </c>
      <c r="X34" s="129">
        <f>VLOOKUP(TEmploymentOutlook4[[#This Row],[Column1]],'Employment by State'!$5:$1241,5,FALSE)</f>
        <v>26.9</v>
      </c>
      <c r="Y34" s="129">
        <f>VLOOKUP(TEmploymentOutlook4[[#This Row],[Column1]],'Employment by State'!$5:$1241,6,FALSE)</f>
        <v>23.2</v>
      </c>
      <c r="Z34" s="129">
        <f>VLOOKUP(TEmploymentOutlook4[[#This Row],[Column1]],'Employment by State'!$5:$1241,7,FALSE)</f>
        <v>5.8</v>
      </c>
      <c r="AA34" s="129">
        <f>VLOOKUP(TEmploymentOutlook4[[#This Row],[Column1]],'Employment by State'!$5:$1241,8,FALSE)</f>
        <v>10.4</v>
      </c>
      <c r="AB34" s="129">
        <f>VLOOKUP(TEmploymentOutlook4[[#This Row],[Column1]],'Employment by State'!$5:$1241,9,FALSE)</f>
        <v>1.9</v>
      </c>
      <c r="AC34" s="129">
        <f>VLOOKUP(TEmploymentOutlook4[[#This Row],[Column1]],'Employment by State'!$5:$1241,10,FALSE)</f>
        <v>0.9</v>
      </c>
      <c r="AD34" s="129">
        <f>VLOOKUP(TEmploymentOutlook4[[#This Row],[Column1]],'Employment by State'!$5:$1241,11,FALSE)</f>
        <v>0.8</v>
      </c>
      <c r="AE34" s="28">
        <f>VLOOKUP($A34,'Age Profile'!$5:$1242,3,FALSE)</f>
        <v>0.1</v>
      </c>
      <c r="AF34" s="28">
        <f>VLOOKUP($A34,'Age Profile'!$5:$1242,4,FALSE)</f>
        <v>1.5</v>
      </c>
      <c r="AG34" s="28">
        <f>VLOOKUP($A34,'Age Profile'!$5:$1242,5,FALSE)</f>
        <v>14.4</v>
      </c>
      <c r="AH34" s="28">
        <f>VLOOKUP($A34,'Age Profile'!$5:$1242,6,FALSE)</f>
        <v>22.5</v>
      </c>
      <c r="AI34" s="28">
        <f>VLOOKUP($A34,'Age Profile'!$5:$1242,7,FALSE)</f>
        <v>30</v>
      </c>
      <c r="AJ34" s="28">
        <f>VLOOKUP($A34,'Age Profile'!$5:$1242,8,FALSE)</f>
        <v>13.8</v>
      </c>
      <c r="AK34" s="28">
        <f>VLOOKUP($A34,'Age Profile'!$5:$1242,9,FALSE)</f>
        <v>9.8000000000000007</v>
      </c>
      <c r="AL34" s="28">
        <f>VLOOKUP($A34,'Age Profile'!$5:$1242,10,FALSE)</f>
        <v>7.9</v>
      </c>
      <c r="AM34" s="28">
        <f>VLOOKUP($A34,'Age Profile'!$5:$1242,11,FALSE)</f>
        <v>48</v>
      </c>
    </row>
    <row r="35" spans="1:39" x14ac:dyDescent="0.15">
      <c r="A35" s="21">
        <v>1499</v>
      </c>
      <c r="B35" s="22" t="s">
        <v>77</v>
      </c>
      <c r="C35" s="86">
        <v>59600</v>
      </c>
      <c r="D35" s="86">
        <v>68300</v>
      </c>
      <c r="E35" s="86">
        <v>64000</v>
      </c>
      <c r="F35" s="86">
        <v>67700</v>
      </c>
      <c r="G35" s="86">
        <v>65500</v>
      </c>
      <c r="H35" s="86">
        <v>67100</v>
      </c>
      <c r="I35" s="86">
        <v>76500</v>
      </c>
      <c r="J35" s="86">
        <v>70100</v>
      </c>
      <c r="K35" s="86">
        <v>70200</v>
      </c>
      <c r="L35" s="86">
        <v>67100</v>
      </c>
      <c r="M35" s="86">
        <v>100300</v>
      </c>
      <c r="N35" s="84">
        <v>104500</v>
      </c>
      <c r="O35" s="15">
        <v>4200</v>
      </c>
      <c r="P35" s="15">
        <v>4.2</v>
      </c>
      <c r="Q35" s="16" t="s">
        <v>6</v>
      </c>
      <c r="R35" s="129">
        <f>VLOOKUP(TEmploymentOutlook4[[#This Row],[Column1]],Employment!$8:$1246,7,FALSE)</f>
        <v>67</v>
      </c>
      <c r="S35" s="129">
        <f>VLOOKUP(TEmploymentOutlook4[[#This Row],[Column1]],Employment!$8:$1246,8,FALSE)</f>
        <v>33</v>
      </c>
      <c r="T35" s="129">
        <f>VLOOKUP(TEmploymentOutlook4[[#This Row],[Column1]],Employment!$8:$1246,9,FALSE)</f>
        <v>85</v>
      </c>
      <c r="U35" s="129">
        <f>VLOOKUP(TEmploymentOutlook4[[#This Row],[Column1]],Employment!$8:$1246,10,FALSE)</f>
        <v>15</v>
      </c>
      <c r="V35" s="129" t="str">
        <f>VLOOKUP(TEmploymentOutlook4[[#This Row],[Column1]],'Employment by State'!$5:$1241,3,FALSE)</f>
        <v>Financial and Insurance Services</v>
      </c>
      <c r="W35" s="129">
        <f>VLOOKUP(TEmploymentOutlook4[[#This Row],[Column1]],'Employment by State'!$5:$1241,4,FALSE)</f>
        <v>34.200000000000003</v>
      </c>
      <c r="X35" s="129">
        <f>VLOOKUP(TEmploymentOutlook4[[#This Row],[Column1]],'Employment by State'!$5:$1241,5,FALSE)</f>
        <v>24.3</v>
      </c>
      <c r="Y35" s="129">
        <f>VLOOKUP(TEmploymentOutlook4[[#This Row],[Column1]],'Employment by State'!$5:$1241,6,FALSE)</f>
        <v>18.899999999999999</v>
      </c>
      <c r="Z35" s="129">
        <f>VLOOKUP(TEmploymentOutlook4[[#This Row],[Column1]],'Employment by State'!$5:$1241,7,FALSE)</f>
        <v>6.6</v>
      </c>
      <c r="AA35" s="129">
        <f>VLOOKUP(TEmploymentOutlook4[[#This Row],[Column1]],'Employment by State'!$5:$1241,8,FALSE)</f>
        <v>11</v>
      </c>
      <c r="AB35" s="129">
        <f>VLOOKUP(TEmploymentOutlook4[[#This Row],[Column1]],'Employment by State'!$5:$1241,9,FALSE)</f>
        <v>1.8</v>
      </c>
      <c r="AC35" s="129">
        <f>VLOOKUP(TEmploymentOutlook4[[#This Row],[Column1]],'Employment by State'!$5:$1241,10,FALSE)</f>
        <v>1.2</v>
      </c>
      <c r="AD35" s="129">
        <f>VLOOKUP(TEmploymentOutlook4[[#This Row],[Column1]],'Employment by State'!$5:$1241,11,FALSE)</f>
        <v>2</v>
      </c>
      <c r="AE35" s="28">
        <f>VLOOKUP($A35,'Age Profile'!$5:$1242,3,FALSE)</f>
        <v>0.4</v>
      </c>
      <c r="AF35" s="28">
        <f>VLOOKUP($A35,'Age Profile'!$5:$1242,4,FALSE)</f>
        <v>3</v>
      </c>
      <c r="AG35" s="28">
        <f>VLOOKUP($A35,'Age Profile'!$5:$1242,5,FALSE)</f>
        <v>17.899999999999999</v>
      </c>
      <c r="AH35" s="28">
        <f>VLOOKUP($A35,'Age Profile'!$5:$1242,6,FALSE)</f>
        <v>25.1</v>
      </c>
      <c r="AI35" s="28">
        <f>VLOOKUP($A35,'Age Profile'!$5:$1242,7,FALSE)</f>
        <v>28.3</v>
      </c>
      <c r="AJ35" s="28">
        <f>VLOOKUP($A35,'Age Profile'!$5:$1242,8,FALSE)</f>
        <v>11.8</v>
      </c>
      <c r="AK35" s="28">
        <f>VLOOKUP($A35,'Age Profile'!$5:$1242,9,FALSE)</f>
        <v>7.7</v>
      </c>
      <c r="AL35" s="28">
        <f>VLOOKUP($A35,'Age Profile'!$5:$1242,10,FALSE)</f>
        <v>5.9</v>
      </c>
      <c r="AM35" s="28">
        <f>VLOOKUP($A35,'Age Profile'!$5:$1242,11,FALSE)</f>
        <v>46</v>
      </c>
    </row>
    <row r="36" spans="1:39" x14ac:dyDescent="0.15">
      <c r="A36" s="21">
        <v>2111</v>
      </c>
      <c r="B36" s="22" t="s">
        <v>78</v>
      </c>
      <c r="C36" s="86">
        <v>7100</v>
      </c>
      <c r="D36" s="86">
        <v>4700</v>
      </c>
      <c r="E36" s="86">
        <v>4400</v>
      </c>
      <c r="F36" s="86">
        <v>7400</v>
      </c>
      <c r="G36" s="86">
        <v>6700</v>
      </c>
      <c r="H36" s="86">
        <v>7400</v>
      </c>
      <c r="I36" s="86">
        <v>7100</v>
      </c>
      <c r="J36" s="86">
        <v>9100</v>
      </c>
      <c r="K36" s="86">
        <v>7800</v>
      </c>
      <c r="L36" s="86">
        <v>5000</v>
      </c>
      <c r="M36" s="86">
        <v>3500</v>
      </c>
      <c r="N36" s="84">
        <v>3500</v>
      </c>
      <c r="O36" s="15" t="s">
        <v>1318</v>
      </c>
      <c r="P36" s="15">
        <v>0</v>
      </c>
      <c r="Q36" s="16" t="s">
        <v>3</v>
      </c>
      <c r="R36" s="129">
        <f>VLOOKUP(TEmploymentOutlook4[[#This Row],[Column1]],Employment!$8:$1246,7,FALSE)</f>
        <v>50</v>
      </c>
      <c r="S36" s="129">
        <f>VLOOKUP(TEmploymentOutlook4[[#This Row],[Column1]],Employment!$8:$1246,8,FALSE)</f>
        <v>50</v>
      </c>
      <c r="T36" s="129">
        <f>VLOOKUP(TEmploymentOutlook4[[#This Row],[Column1]],Employment!$8:$1246,9,FALSE)</f>
        <v>32</v>
      </c>
      <c r="U36" s="129">
        <f>VLOOKUP(TEmploymentOutlook4[[#This Row],[Column1]],Employment!$8:$1246,10,FALSE)</f>
        <v>68</v>
      </c>
      <c r="V36" s="129" t="str">
        <f>VLOOKUP(TEmploymentOutlook4[[#This Row],[Column1]],'Employment by State'!$5:$1241,3,FALSE)</f>
        <v>Arts and Recreation Services</v>
      </c>
      <c r="W36" s="129">
        <f>VLOOKUP(TEmploymentOutlook4[[#This Row],[Column1]],'Employment by State'!$5:$1241,4,FALSE)</f>
        <v>33.5</v>
      </c>
      <c r="X36" s="129">
        <f>VLOOKUP(TEmploymentOutlook4[[#This Row],[Column1]],'Employment by State'!$5:$1241,5,FALSE)</f>
        <v>30.4</v>
      </c>
      <c r="Y36" s="129">
        <f>VLOOKUP(TEmploymentOutlook4[[#This Row],[Column1]],'Employment by State'!$5:$1241,6,FALSE)</f>
        <v>19.2</v>
      </c>
      <c r="Z36" s="129">
        <f>VLOOKUP(TEmploymentOutlook4[[#This Row],[Column1]],'Employment by State'!$5:$1241,7,FALSE)</f>
        <v>4.7</v>
      </c>
      <c r="AA36" s="129">
        <f>VLOOKUP(TEmploymentOutlook4[[#This Row],[Column1]],'Employment by State'!$5:$1241,8,FALSE)</f>
        <v>8.8000000000000007</v>
      </c>
      <c r="AB36" s="129">
        <f>VLOOKUP(TEmploymentOutlook4[[#This Row],[Column1]],'Employment by State'!$5:$1241,9,FALSE)</f>
        <v>1.3</v>
      </c>
      <c r="AC36" s="129">
        <f>VLOOKUP(TEmploymentOutlook4[[#This Row],[Column1]],'Employment by State'!$5:$1241,10,FALSE)</f>
        <v>0.7</v>
      </c>
      <c r="AD36" s="129">
        <f>VLOOKUP(TEmploymentOutlook4[[#This Row],[Column1]],'Employment by State'!$5:$1241,11,FALSE)</f>
        <v>1.3</v>
      </c>
      <c r="AE36" s="28">
        <f>VLOOKUP($A36,'Age Profile'!$5:$1242,3,FALSE)</f>
        <v>7.7</v>
      </c>
      <c r="AF36" s="28">
        <f>VLOOKUP($A36,'Age Profile'!$5:$1242,4,FALSE)</f>
        <v>17.3</v>
      </c>
      <c r="AG36" s="28">
        <f>VLOOKUP($A36,'Age Profile'!$5:$1242,5,FALSE)</f>
        <v>29.3</v>
      </c>
      <c r="AH36" s="28">
        <f>VLOOKUP($A36,'Age Profile'!$5:$1242,6,FALSE)</f>
        <v>18.8</v>
      </c>
      <c r="AI36" s="28">
        <f>VLOOKUP($A36,'Age Profile'!$5:$1242,7,FALSE)</f>
        <v>14.2</v>
      </c>
      <c r="AJ36" s="28">
        <f>VLOOKUP($A36,'Age Profile'!$5:$1242,8,FALSE)</f>
        <v>5</v>
      </c>
      <c r="AK36" s="28">
        <f>VLOOKUP($A36,'Age Profile'!$5:$1242,9,FALSE)</f>
        <v>3.6</v>
      </c>
      <c r="AL36" s="28">
        <f>VLOOKUP($A36,'Age Profile'!$5:$1242,10,FALSE)</f>
        <v>4</v>
      </c>
      <c r="AM36" s="28">
        <f>VLOOKUP($A36,'Age Profile'!$5:$1242,11,FALSE)</f>
        <v>33</v>
      </c>
    </row>
    <row r="37" spans="1:39" x14ac:dyDescent="0.15">
      <c r="A37" s="21">
        <v>2112</v>
      </c>
      <c r="B37" s="22" t="s">
        <v>79</v>
      </c>
      <c r="C37" s="86">
        <v>12400</v>
      </c>
      <c r="D37" s="86">
        <v>8500</v>
      </c>
      <c r="E37" s="86">
        <v>9900</v>
      </c>
      <c r="F37" s="86">
        <v>12800</v>
      </c>
      <c r="G37" s="86">
        <v>14700</v>
      </c>
      <c r="H37" s="86">
        <v>11200</v>
      </c>
      <c r="I37" s="86">
        <v>8100</v>
      </c>
      <c r="J37" s="86">
        <v>12600</v>
      </c>
      <c r="K37" s="86">
        <v>10100</v>
      </c>
      <c r="L37" s="86">
        <v>8700</v>
      </c>
      <c r="M37" s="86">
        <v>24900</v>
      </c>
      <c r="N37" s="84">
        <v>27100</v>
      </c>
      <c r="O37" s="15">
        <v>2200</v>
      </c>
      <c r="P37" s="15">
        <v>8.6999999999999993</v>
      </c>
      <c r="Q37" s="16" t="s">
        <v>8</v>
      </c>
      <c r="R37" s="129">
        <f>VLOOKUP(TEmploymentOutlook4[[#This Row],[Column1]],Employment!$8:$1246,7,FALSE)</f>
        <v>71</v>
      </c>
      <c r="S37" s="129">
        <f>VLOOKUP(TEmploymentOutlook4[[#This Row],[Column1]],Employment!$8:$1246,8,FALSE)</f>
        <v>29</v>
      </c>
      <c r="T37" s="129">
        <f>VLOOKUP(TEmploymentOutlook4[[#This Row],[Column1]],Employment!$8:$1246,9,FALSE)</f>
        <v>33</v>
      </c>
      <c r="U37" s="129">
        <f>VLOOKUP(TEmploymentOutlook4[[#This Row],[Column1]],Employment!$8:$1246,10,FALSE)</f>
        <v>67</v>
      </c>
      <c r="V37" s="129" t="str">
        <f>VLOOKUP(TEmploymentOutlook4[[#This Row],[Column1]],'Employment by State'!$5:$1241,3,FALSE)</f>
        <v>Arts and Recreation Services</v>
      </c>
      <c r="W37" s="129">
        <f>VLOOKUP(TEmploymentOutlook4[[#This Row],[Column1]],'Employment by State'!$5:$1241,4,FALSE)</f>
        <v>38.1</v>
      </c>
      <c r="X37" s="129">
        <f>VLOOKUP(TEmploymentOutlook4[[#This Row],[Column1]],'Employment by State'!$5:$1241,5,FALSE)</f>
        <v>26.2</v>
      </c>
      <c r="Y37" s="129">
        <f>VLOOKUP(TEmploymentOutlook4[[#This Row],[Column1]],'Employment by State'!$5:$1241,6,FALSE)</f>
        <v>17.899999999999999</v>
      </c>
      <c r="Z37" s="129">
        <f>VLOOKUP(TEmploymentOutlook4[[#This Row],[Column1]],'Employment by State'!$5:$1241,7,FALSE)</f>
        <v>6.2</v>
      </c>
      <c r="AA37" s="129">
        <f>VLOOKUP(TEmploymentOutlook4[[#This Row],[Column1]],'Employment by State'!$5:$1241,8,FALSE)</f>
        <v>7.5</v>
      </c>
      <c r="AB37" s="129">
        <f>VLOOKUP(TEmploymentOutlook4[[#This Row],[Column1]],'Employment by State'!$5:$1241,9,FALSE)</f>
        <v>2.1</v>
      </c>
      <c r="AC37" s="129">
        <f>VLOOKUP(TEmploymentOutlook4[[#This Row],[Column1]],'Employment by State'!$5:$1241,10,FALSE)</f>
        <v>0.4</v>
      </c>
      <c r="AD37" s="129">
        <f>VLOOKUP(TEmploymentOutlook4[[#This Row],[Column1]],'Employment by State'!$5:$1241,11,FALSE)</f>
        <v>1.6</v>
      </c>
      <c r="AE37" s="28">
        <f>VLOOKUP($A37,'Age Profile'!$5:$1242,3,FALSE)</f>
        <v>2.9</v>
      </c>
      <c r="AF37" s="28">
        <f>VLOOKUP($A37,'Age Profile'!$5:$1242,4,FALSE)</f>
        <v>9.3000000000000007</v>
      </c>
      <c r="AG37" s="28">
        <f>VLOOKUP($A37,'Age Profile'!$5:$1242,5,FALSE)</f>
        <v>24.8</v>
      </c>
      <c r="AH37" s="28">
        <f>VLOOKUP($A37,'Age Profile'!$5:$1242,6,FALSE)</f>
        <v>23</v>
      </c>
      <c r="AI37" s="28">
        <f>VLOOKUP($A37,'Age Profile'!$5:$1242,7,FALSE)</f>
        <v>19.399999999999999</v>
      </c>
      <c r="AJ37" s="28">
        <f>VLOOKUP($A37,'Age Profile'!$5:$1242,8,FALSE)</f>
        <v>7.9</v>
      </c>
      <c r="AK37" s="28">
        <f>VLOOKUP($A37,'Age Profile'!$5:$1242,9,FALSE)</f>
        <v>5.8</v>
      </c>
      <c r="AL37" s="28">
        <f>VLOOKUP($A37,'Age Profile'!$5:$1242,10,FALSE)</f>
        <v>6.9</v>
      </c>
      <c r="AM37" s="28">
        <f>VLOOKUP($A37,'Age Profile'!$5:$1242,11,FALSE)</f>
        <v>40</v>
      </c>
    </row>
    <row r="38" spans="1:39" x14ac:dyDescent="0.15">
      <c r="A38" s="21">
        <v>2113</v>
      </c>
      <c r="B38" s="22" t="s">
        <v>80</v>
      </c>
      <c r="C38" s="86">
        <v>11600</v>
      </c>
      <c r="D38" s="86">
        <v>11300</v>
      </c>
      <c r="E38" s="86">
        <v>11700</v>
      </c>
      <c r="F38" s="86">
        <v>13000</v>
      </c>
      <c r="G38" s="86">
        <v>12800</v>
      </c>
      <c r="H38" s="86">
        <v>10100</v>
      </c>
      <c r="I38" s="86">
        <v>16500</v>
      </c>
      <c r="J38" s="86">
        <v>15700</v>
      </c>
      <c r="K38" s="86">
        <v>15400</v>
      </c>
      <c r="L38" s="86">
        <v>12900</v>
      </c>
      <c r="M38" s="86">
        <v>14600</v>
      </c>
      <c r="N38" s="84">
        <v>14800</v>
      </c>
      <c r="O38" s="15">
        <v>200</v>
      </c>
      <c r="P38" s="15">
        <v>1</v>
      </c>
      <c r="Q38" s="16" t="s">
        <v>3</v>
      </c>
      <c r="R38" s="129">
        <f>VLOOKUP(TEmploymentOutlook4[[#This Row],[Column1]],Employment!$8:$1246,7,FALSE)</f>
        <v>51</v>
      </c>
      <c r="S38" s="129">
        <f>VLOOKUP(TEmploymentOutlook4[[#This Row],[Column1]],Employment!$8:$1246,8,FALSE)</f>
        <v>49</v>
      </c>
      <c r="T38" s="129">
        <f>VLOOKUP(TEmploymentOutlook4[[#This Row],[Column1]],Employment!$8:$1246,9,FALSE)</f>
        <v>48</v>
      </c>
      <c r="U38" s="129">
        <f>VLOOKUP(TEmploymentOutlook4[[#This Row],[Column1]],Employment!$8:$1246,10,FALSE)</f>
        <v>52</v>
      </c>
      <c r="V38" s="129" t="str">
        <f>VLOOKUP(TEmploymentOutlook4[[#This Row],[Column1]],'Employment by State'!$5:$1241,3,FALSE)</f>
        <v>Professional, Scientific and Technical Services</v>
      </c>
      <c r="W38" s="129">
        <f>VLOOKUP(TEmploymentOutlook4[[#This Row],[Column1]],'Employment by State'!$5:$1241,4,FALSE)</f>
        <v>33</v>
      </c>
      <c r="X38" s="129">
        <f>VLOOKUP(TEmploymentOutlook4[[#This Row],[Column1]],'Employment by State'!$5:$1241,5,FALSE)</f>
        <v>26.6</v>
      </c>
      <c r="Y38" s="129">
        <f>VLOOKUP(TEmploymentOutlook4[[#This Row],[Column1]],'Employment by State'!$5:$1241,6,FALSE)</f>
        <v>20.6</v>
      </c>
      <c r="Z38" s="129">
        <f>VLOOKUP(TEmploymentOutlook4[[#This Row],[Column1]],'Employment by State'!$5:$1241,7,FALSE)</f>
        <v>6</v>
      </c>
      <c r="AA38" s="129">
        <f>VLOOKUP(TEmploymentOutlook4[[#This Row],[Column1]],'Employment by State'!$5:$1241,8,FALSE)</f>
        <v>10</v>
      </c>
      <c r="AB38" s="129">
        <f>VLOOKUP(TEmploymentOutlook4[[#This Row],[Column1]],'Employment by State'!$5:$1241,9,FALSE)</f>
        <v>1.6</v>
      </c>
      <c r="AC38" s="129">
        <f>VLOOKUP(TEmploymentOutlook4[[#This Row],[Column1]],'Employment by State'!$5:$1241,10,FALSE)</f>
        <v>0.5</v>
      </c>
      <c r="AD38" s="129">
        <f>VLOOKUP(TEmploymentOutlook4[[#This Row],[Column1]],'Employment by State'!$5:$1241,11,FALSE)</f>
        <v>1.6</v>
      </c>
      <c r="AE38" s="28">
        <f>VLOOKUP($A38,'Age Profile'!$5:$1242,3,FALSE)</f>
        <v>1.8</v>
      </c>
      <c r="AF38" s="28">
        <f>VLOOKUP($A38,'Age Profile'!$5:$1242,4,FALSE)</f>
        <v>7.3</v>
      </c>
      <c r="AG38" s="28">
        <f>VLOOKUP($A38,'Age Profile'!$5:$1242,5,FALSE)</f>
        <v>28.7</v>
      </c>
      <c r="AH38" s="28">
        <f>VLOOKUP($A38,'Age Profile'!$5:$1242,6,FALSE)</f>
        <v>30.8</v>
      </c>
      <c r="AI38" s="28">
        <f>VLOOKUP($A38,'Age Profile'!$5:$1242,7,FALSE)</f>
        <v>18.899999999999999</v>
      </c>
      <c r="AJ38" s="28">
        <f>VLOOKUP($A38,'Age Profile'!$5:$1242,8,FALSE)</f>
        <v>6</v>
      </c>
      <c r="AK38" s="28">
        <f>VLOOKUP($A38,'Age Profile'!$5:$1242,9,FALSE)</f>
        <v>3.7</v>
      </c>
      <c r="AL38" s="28">
        <f>VLOOKUP($A38,'Age Profile'!$5:$1242,10,FALSE)</f>
        <v>2.9</v>
      </c>
      <c r="AM38" s="28">
        <f>VLOOKUP($A38,'Age Profile'!$5:$1242,11,FALSE)</f>
        <v>38</v>
      </c>
    </row>
    <row r="39" spans="1:39" x14ac:dyDescent="0.15">
      <c r="A39" s="21">
        <v>2114</v>
      </c>
      <c r="B39" s="22" t="s">
        <v>81</v>
      </c>
      <c r="C39" s="86">
        <v>6500</v>
      </c>
      <c r="D39" s="86">
        <v>8100</v>
      </c>
      <c r="E39" s="86">
        <v>6600</v>
      </c>
      <c r="F39" s="86">
        <v>9800</v>
      </c>
      <c r="G39" s="86">
        <v>9100</v>
      </c>
      <c r="H39" s="86">
        <v>7000</v>
      </c>
      <c r="I39" s="86">
        <v>6800</v>
      </c>
      <c r="J39" s="86">
        <v>10800</v>
      </c>
      <c r="K39" s="86">
        <v>10800</v>
      </c>
      <c r="L39" s="86">
        <v>13700</v>
      </c>
      <c r="M39" s="86">
        <v>15200</v>
      </c>
      <c r="N39" s="84">
        <v>17800</v>
      </c>
      <c r="O39" s="15">
        <v>2700</v>
      </c>
      <c r="P39" s="15">
        <v>17.5</v>
      </c>
      <c r="Q39" s="16" t="s">
        <v>1319</v>
      </c>
      <c r="R39" s="129">
        <f>VLOOKUP(TEmploymentOutlook4[[#This Row],[Column1]],Employment!$8:$1246,7,FALSE)</f>
        <v>43</v>
      </c>
      <c r="S39" s="129">
        <f>VLOOKUP(TEmploymentOutlook4[[#This Row],[Column1]],Employment!$8:$1246,8,FALSE)</f>
        <v>57</v>
      </c>
      <c r="T39" s="129">
        <f>VLOOKUP(TEmploymentOutlook4[[#This Row],[Column1]],Employment!$8:$1246,9,FALSE)</f>
        <v>49</v>
      </c>
      <c r="U39" s="129">
        <f>VLOOKUP(TEmploymentOutlook4[[#This Row],[Column1]],Employment!$8:$1246,10,FALSE)</f>
        <v>51</v>
      </c>
      <c r="V39" s="129" t="str">
        <f>VLOOKUP(TEmploymentOutlook4[[#This Row],[Column1]],'Employment by State'!$5:$1241,3,FALSE)</f>
        <v>Arts and Recreation Services</v>
      </c>
      <c r="W39" s="129">
        <f>VLOOKUP(TEmploymentOutlook4[[#This Row],[Column1]],'Employment by State'!$5:$1241,4,FALSE)</f>
        <v>29.8</v>
      </c>
      <c r="X39" s="129">
        <f>VLOOKUP(TEmploymentOutlook4[[#This Row],[Column1]],'Employment by State'!$5:$1241,5,FALSE)</f>
        <v>28.4</v>
      </c>
      <c r="Y39" s="129">
        <f>VLOOKUP(TEmploymentOutlook4[[#This Row],[Column1]],'Employment by State'!$5:$1241,6,FALSE)</f>
        <v>17.7</v>
      </c>
      <c r="Z39" s="129">
        <f>VLOOKUP(TEmploymentOutlook4[[#This Row],[Column1]],'Employment by State'!$5:$1241,7,FALSE)</f>
        <v>7.6</v>
      </c>
      <c r="AA39" s="129">
        <f>VLOOKUP(TEmploymentOutlook4[[#This Row],[Column1]],'Employment by State'!$5:$1241,8,FALSE)</f>
        <v>8.6999999999999993</v>
      </c>
      <c r="AB39" s="129">
        <f>VLOOKUP(TEmploymentOutlook4[[#This Row],[Column1]],'Employment by State'!$5:$1241,9,FALSE)</f>
        <v>3.8</v>
      </c>
      <c r="AC39" s="129">
        <f>VLOOKUP(TEmploymentOutlook4[[#This Row],[Column1]],'Employment by State'!$5:$1241,10,FALSE)</f>
        <v>2.2000000000000002</v>
      </c>
      <c r="AD39" s="129">
        <f>VLOOKUP(TEmploymentOutlook4[[#This Row],[Column1]],'Employment by State'!$5:$1241,11,FALSE)</f>
        <v>1.7</v>
      </c>
      <c r="AE39" s="28">
        <f>VLOOKUP($A39,'Age Profile'!$5:$1242,3,FALSE)</f>
        <v>0.8</v>
      </c>
      <c r="AF39" s="28">
        <f>VLOOKUP($A39,'Age Profile'!$5:$1242,4,FALSE)</f>
        <v>3.2</v>
      </c>
      <c r="AG39" s="28">
        <f>VLOOKUP($A39,'Age Profile'!$5:$1242,5,FALSE)</f>
        <v>14</v>
      </c>
      <c r="AH39" s="28">
        <f>VLOOKUP($A39,'Age Profile'!$5:$1242,6,FALSE)</f>
        <v>19.100000000000001</v>
      </c>
      <c r="AI39" s="28">
        <f>VLOOKUP($A39,'Age Profile'!$5:$1242,7,FALSE)</f>
        <v>24.5</v>
      </c>
      <c r="AJ39" s="28">
        <f>VLOOKUP($A39,'Age Profile'!$5:$1242,8,FALSE)</f>
        <v>13</v>
      </c>
      <c r="AK39" s="28">
        <f>VLOOKUP($A39,'Age Profile'!$5:$1242,9,FALSE)</f>
        <v>11.5</v>
      </c>
      <c r="AL39" s="28">
        <f>VLOOKUP($A39,'Age Profile'!$5:$1242,10,FALSE)</f>
        <v>14</v>
      </c>
      <c r="AM39" s="28">
        <f>VLOOKUP($A39,'Age Profile'!$5:$1242,11,FALSE)</f>
        <v>50</v>
      </c>
    </row>
    <row r="40" spans="1:39" x14ac:dyDescent="0.15">
      <c r="A40" s="21">
        <v>2121</v>
      </c>
      <c r="B40" s="22" t="s">
        <v>82</v>
      </c>
      <c r="C40" s="86">
        <v>10600</v>
      </c>
      <c r="D40" s="86">
        <v>14300</v>
      </c>
      <c r="E40" s="86">
        <v>12000</v>
      </c>
      <c r="F40" s="86">
        <v>12700</v>
      </c>
      <c r="G40" s="86">
        <v>17100</v>
      </c>
      <c r="H40" s="86">
        <v>10800</v>
      </c>
      <c r="I40" s="86">
        <v>11800</v>
      </c>
      <c r="J40" s="86">
        <v>15700</v>
      </c>
      <c r="K40" s="86">
        <v>15300</v>
      </c>
      <c r="L40" s="86">
        <v>10800</v>
      </c>
      <c r="M40" s="86">
        <v>12900</v>
      </c>
      <c r="N40" s="84">
        <v>13000</v>
      </c>
      <c r="O40" s="15">
        <v>100</v>
      </c>
      <c r="P40" s="15">
        <v>0.8</v>
      </c>
      <c r="Q40" s="16" t="s">
        <v>3</v>
      </c>
      <c r="R40" s="129">
        <f>VLOOKUP(TEmploymentOutlook4[[#This Row],[Column1]],Employment!$8:$1246,7,FALSE)</f>
        <v>57</v>
      </c>
      <c r="S40" s="129">
        <f>VLOOKUP(TEmploymentOutlook4[[#This Row],[Column1]],Employment!$8:$1246,8,FALSE)</f>
        <v>43</v>
      </c>
      <c r="T40" s="129">
        <f>VLOOKUP(TEmploymentOutlook4[[#This Row],[Column1]],Employment!$8:$1246,9,FALSE)</f>
        <v>76</v>
      </c>
      <c r="U40" s="129">
        <f>VLOOKUP(TEmploymentOutlook4[[#This Row],[Column1]],Employment!$8:$1246,10,FALSE)</f>
        <v>24</v>
      </c>
      <c r="V40" s="129" t="str">
        <f>VLOOKUP(TEmploymentOutlook4[[#This Row],[Column1]],'Employment by State'!$5:$1241,3,FALSE)</f>
        <v>Information Media and Telecommunications</v>
      </c>
      <c r="W40" s="129">
        <f>VLOOKUP(TEmploymentOutlook4[[#This Row],[Column1]],'Employment by State'!$5:$1241,4,FALSE)</f>
        <v>50.5</v>
      </c>
      <c r="X40" s="129">
        <f>VLOOKUP(TEmploymentOutlook4[[#This Row],[Column1]],'Employment by State'!$5:$1241,5,FALSE)</f>
        <v>25.3</v>
      </c>
      <c r="Y40" s="129">
        <f>VLOOKUP(TEmploymentOutlook4[[#This Row],[Column1]],'Employment by State'!$5:$1241,6,FALSE)</f>
        <v>11.3</v>
      </c>
      <c r="Z40" s="129">
        <f>VLOOKUP(TEmploymentOutlook4[[#This Row],[Column1]],'Employment by State'!$5:$1241,7,FALSE)</f>
        <v>4.0999999999999996</v>
      </c>
      <c r="AA40" s="129">
        <f>VLOOKUP(TEmploymentOutlook4[[#This Row],[Column1]],'Employment by State'!$5:$1241,8,FALSE)</f>
        <v>5.7</v>
      </c>
      <c r="AB40" s="129">
        <f>VLOOKUP(TEmploymentOutlook4[[#This Row],[Column1]],'Employment by State'!$5:$1241,9,FALSE)</f>
        <v>1.2</v>
      </c>
      <c r="AC40" s="129">
        <f>VLOOKUP(TEmploymentOutlook4[[#This Row],[Column1]],'Employment by State'!$5:$1241,10,FALSE)</f>
        <v>0.8</v>
      </c>
      <c r="AD40" s="129">
        <f>VLOOKUP(TEmploymentOutlook4[[#This Row],[Column1]],'Employment by State'!$5:$1241,11,FALSE)</f>
        <v>1.1000000000000001</v>
      </c>
      <c r="AE40" s="28">
        <f>VLOOKUP($A40,'Age Profile'!$5:$1242,3,FALSE)</f>
        <v>1.1000000000000001</v>
      </c>
      <c r="AF40" s="28">
        <f>VLOOKUP($A40,'Age Profile'!$5:$1242,4,FALSE)</f>
        <v>7.2</v>
      </c>
      <c r="AG40" s="28">
        <f>VLOOKUP($A40,'Age Profile'!$5:$1242,5,FALSE)</f>
        <v>28.9</v>
      </c>
      <c r="AH40" s="28">
        <f>VLOOKUP($A40,'Age Profile'!$5:$1242,6,FALSE)</f>
        <v>29.4</v>
      </c>
      <c r="AI40" s="28">
        <f>VLOOKUP($A40,'Age Profile'!$5:$1242,7,FALSE)</f>
        <v>20.7</v>
      </c>
      <c r="AJ40" s="28">
        <f>VLOOKUP($A40,'Age Profile'!$5:$1242,8,FALSE)</f>
        <v>5.6</v>
      </c>
      <c r="AK40" s="28">
        <f>VLOOKUP($A40,'Age Profile'!$5:$1242,9,FALSE)</f>
        <v>3.6</v>
      </c>
      <c r="AL40" s="28">
        <f>VLOOKUP($A40,'Age Profile'!$5:$1242,10,FALSE)</f>
        <v>3.4</v>
      </c>
      <c r="AM40" s="28">
        <f>VLOOKUP($A40,'Age Profile'!$5:$1242,11,FALSE)</f>
        <v>39</v>
      </c>
    </row>
    <row r="41" spans="1:39" x14ac:dyDescent="0.15">
      <c r="A41" s="21">
        <v>2122</v>
      </c>
      <c r="B41" s="22" t="s">
        <v>83</v>
      </c>
      <c r="C41" s="86">
        <v>2400</v>
      </c>
      <c r="D41" s="86">
        <v>7700</v>
      </c>
      <c r="E41" s="86">
        <v>6200</v>
      </c>
      <c r="F41" s="86">
        <v>10300</v>
      </c>
      <c r="G41" s="86">
        <v>4700</v>
      </c>
      <c r="H41" s="86">
        <v>6600</v>
      </c>
      <c r="I41" s="86">
        <v>7200</v>
      </c>
      <c r="J41" s="86">
        <v>6700</v>
      </c>
      <c r="K41" s="86">
        <v>8500</v>
      </c>
      <c r="L41" s="86">
        <v>9400</v>
      </c>
      <c r="M41" s="86">
        <v>6600</v>
      </c>
      <c r="N41" s="84">
        <v>7400</v>
      </c>
      <c r="O41" s="15">
        <v>700</v>
      </c>
      <c r="P41" s="15">
        <v>11</v>
      </c>
      <c r="Q41" s="16" t="s">
        <v>8</v>
      </c>
      <c r="R41" s="129">
        <f>VLOOKUP(TEmploymentOutlook4[[#This Row],[Column1]],Employment!$8:$1246,7,FALSE)</f>
        <v>33</v>
      </c>
      <c r="S41" s="129">
        <f>VLOOKUP(TEmploymentOutlook4[[#This Row],[Column1]],Employment!$8:$1246,8,FALSE)</f>
        <v>67</v>
      </c>
      <c r="T41" s="129">
        <f>VLOOKUP(TEmploymentOutlook4[[#This Row],[Column1]],Employment!$8:$1246,9,FALSE)</f>
        <v>51</v>
      </c>
      <c r="U41" s="129">
        <f>VLOOKUP(TEmploymentOutlook4[[#This Row],[Column1]],Employment!$8:$1246,10,FALSE)</f>
        <v>49</v>
      </c>
      <c r="V41" s="129" t="str">
        <f>VLOOKUP(TEmploymentOutlook4[[#This Row],[Column1]],'Employment by State'!$5:$1241,3,FALSE)</f>
        <v>Arts and Recreation Services</v>
      </c>
      <c r="W41" s="129">
        <f>VLOOKUP(TEmploymentOutlook4[[#This Row],[Column1]],'Employment by State'!$5:$1241,4,FALSE)</f>
        <v>38.9</v>
      </c>
      <c r="X41" s="129">
        <f>VLOOKUP(TEmploymentOutlook4[[#This Row],[Column1]],'Employment by State'!$5:$1241,5,FALSE)</f>
        <v>31.6</v>
      </c>
      <c r="Y41" s="129">
        <f>VLOOKUP(TEmploymentOutlook4[[#This Row],[Column1]],'Employment by State'!$5:$1241,6,FALSE)</f>
        <v>15</v>
      </c>
      <c r="Z41" s="129">
        <f>VLOOKUP(TEmploymentOutlook4[[#This Row],[Column1]],'Employment by State'!$5:$1241,7,FALSE)</f>
        <v>4.0999999999999996</v>
      </c>
      <c r="AA41" s="129">
        <f>VLOOKUP(TEmploymentOutlook4[[#This Row],[Column1]],'Employment by State'!$5:$1241,8,FALSE)</f>
        <v>5.4</v>
      </c>
      <c r="AB41" s="129">
        <f>VLOOKUP(TEmploymentOutlook4[[#This Row],[Column1]],'Employment by State'!$5:$1241,9,FALSE)</f>
        <v>2</v>
      </c>
      <c r="AC41" s="129">
        <f>VLOOKUP(TEmploymentOutlook4[[#This Row],[Column1]],'Employment by State'!$5:$1241,10,FALSE)</f>
        <v>0.4</v>
      </c>
      <c r="AD41" s="129">
        <f>VLOOKUP(TEmploymentOutlook4[[#This Row],[Column1]],'Employment by State'!$5:$1241,11,FALSE)</f>
        <v>2.6</v>
      </c>
      <c r="AE41" s="28">
        <f>VLOOKUP($A41,'Age Profile'!$5:$1242,3,FALSE)</f>
        <v>0.5</v>
      </c>
      <c r="AF41" s="28">
        <f>VLOOKUP($A41,'Age Profile'!$5:$1242,4,FALSE)</f>
        <v>3.1</v>
      </c>
      <c r="AG41" s="28">
        <f>VLOOKUP($A41,'Age Profile'!$5:$1242,5,FALSE)</f>
        <v>17.899999999999999</v>
      </c>
      <c r="AH41" s="28">
        <f>VLOOKUP($A41,'Age Profile'!$5:$1242,6,FALSE)</f>
        <v>23.5</v>
      </c>
      <c r="AI41" s="28">
        <f>VLOOKUP($A41,'Age Profile'!$5:$1242,7,FALSE)</f>
        <v>23.2</v>
      </c>
      <c r="AJ41" s="28">
        <f>VLOOKUP($A41,'Age Profile'!$5:$1242,8,FALSE)</f>
        <v>10.3</v>
      </c>
      <c r="AK41" s="28">
        <f>VLOOKUP($A41,'Age Profile'!$5:$1242,9,FALSE)</f>
        <v>8</v>
      </c>
      <c r="AL41" s="28">
        <f>VLOOKUP($A41,'Age Profile'!$5:$1242,10,FALSE)</f>
        <v>13.5</v>
      </c>
      <c r="AM41" s="28">
        <f>VLOOKUP($A41,'Age Profile'!$5:$1242,11,FALSE)</f>
        <v>47</v>
      </c>
    </row>
    <row r="42" spans="1:39" x14ac:dyDescent="0.15">
      <c r="A42" s="21">
        <v>2123</v>
      </c>
      <c r="B42" s="22" t="s">
        <v>84</v>
      </c>
      <c r="C42" s="86">
        <v>8800</v>
      </c>
      <c r="D42" s="86">
        <v>7900</v>
      </c>
      <c r="E42" s="86">
        <v>12100</v>
      </c>
      <c r="F42" s="86">
        <v>7600</v>
      </c>
      <c r="G42" s="86">
        <v>15300</v>
      </c>
      <c r="H42" s="86">
        <v>16500</v>
      </c>
      <c r="I42" s="86">
        <v>13900</v>
      </c>
      <c r="J42" s="86">
        <v>12600</v>
      </c>
      <c r="K42" s="86">
        <v>18200</v>
      </c>
      <c r="L42" s="86">
        <v>16400</v>
      </c>
      <c r="M42" s="86">
        <v>15700</v>
      </c>
      <c r="N42" s="84">
        <v>17400</v>
      </c>
      <c r="O42" s="15">
        <v>1700</v>
      </c>
      <c r="P42" s="15">
        <v>11</v>
      </c>
      <c r="Q42" s="16" t="s">
        <v>8</v>
      </c>
      <c r="R42" s="129">
        <f>VLOOKUP(TEmploymentOutlook4[[#This Row],[Column1]],Employment!$8:$1246,7,FALSE)</f>
        <v>71</v>
      </c>
      <c r="S42" s="129">
        <f>VLOOKUP(TEmploymentOutlook4[[#This Row],[Column1]],Employment!$8:$1246,8,FALSE)</f>
        <v>29</v>
      </c>
      <c r="T42" s="129">
        <f>VLOOKUP(TEmploymentOutlook4[[#This Row],[Column1]],Employment!$8:$1246,9,FALSE)</f>
        <v>76</v>
      </c>
      <c r="U42" s="129">
        <f>VLOOKUP(TEmploymentOutlook4[[#This Row],[Column1]],Employment!$8:$1246,10,FALSE)</f>
        <v>24</v>
      </c>
      <c r="V42" s="129" t="str">
        <f>VLOOKUP(TEmploymentOutlook4[[#This Row],[Column1]],'Employment by State'!$5:$1241,3,FALSE)</f>
        <v>Information Media and Telecommunications</v>
      </c>
      <c r="W42" s="129">
        <f>VLOOKUP(TEmploymentOutlook4[[#This Row],[Column1]],'Employment by State'!$5:$1241,4,FALSE)</f>
        <v>46.6</v>
      </c>
      <c r="X42" s="129">
        <f>VLOOKUP(TEmploymentOutlook4[[#This Row],[Column1]],'Employment by State'!$5:$1241,5,FALSE)</f>
        <v>27.2</v>
      </c>
      <c r="Y42" s="129">
        <f>VLOOKUP(TEmploymentOutlook4[[#This Row],[Column1]],'Employment by State'!$5:$1241,6,FALSE)</f>
        <v>11.6</v>
      </c>
      <c r="Z42" s="129">
        <f>VLOOKUP(TEmploymentOutlook4[[#This Row],[Column1]],'Employment by State'!$5:$1241,7,FALSE)</f>
        <v>4.8</v>
      </c>
      <c r="AA42" s="129">
        <f>VLOOKUP(TEmploymentOutlook4[[#This Row],[Column1]],'Employment by State'!$5:$1241,8,FALSE)</f>
        <v>5.9</v>
      </c>
      <c r="AB42" s="129">
        <f>VLOOKUP(TEmploymentOutlook4[[#This Row],[Column1]],'Employment by State'!$5:$1241,9,FALSE)</f>
        <v>1.2</v>
      </c>
      <c r="AC42" s="129">
        <f>VLOOKUP(TEmploymentOutlook4[[#This Row],[Column1]],'Employment by State'!$5:$1241,10,FALSE)</f>
        <v>0.9</v>
      </c>
      <c r="AD42" s="129">
        <f>VLOOKUP(TEmploymentOutlook4[[#This Row],[Column1]],'Employment by State'!$5:$1241,11,FALSE)</f>
        <v>1.8</v>
      </c>
      <c r="AE42" s="28">
        <f>VLOOKUP($A42,'Age Profile'!$5:$1242,3,FALSE)</f>
        <v>1.2</v>
      </c>
      <c r="AF42" s="28">
        <f>VLOOKUP($A42,'Age Profile'!$5:$1242,4,FALSE)</f>
        <v>9</v>
      </c>
      <c r="AG42" s="28">
        <f>VLOOKUP($A42,'Age Profile'!$5:$1242,5,FALSE)</f>
        <v>31.5</v>
      </c>
      <c r="AH42" s="28">
        <f>VLOOKUP($A42,'Age Profile'!$5:$1242,6,FALSE)</f>
        <v>26.7</v>
      </c>
      <c r="AI42" s="28">
        <f>VLOOKUP($A42,'Age Profile'!$5:$1242,7,FALSE)</f>
        <v>19.5</v>
      </c>
      <c r="AJ42" s="28">
        <f>VLOOKUP($A42,'Age Profile'!$5:$1242,8,FALSE)</f>
        <v>6.1</v>
      </c>
      <c r="AK42" s="28">
        <f>VLOOKUP($A42,'Age Profile'!$5:$1242,9,FALSE)</f>
        <v>3.4</v>
      </c>
      <c r="AL42" s="28">
        <f>VLOOKUP($A42,'Age Profile'!$5:$1242,10,FALSE)</f>
        <v>2.6</v>
      </c>
      <c r="AM42" s="28">
        <f>VLOOKUP($A42,'Age Profile'!$5:$1242,11,FALSE)</f>
        <v>37</v>
      </c>
    </row>
    <row r="43" spans="1:39" x14ac:dyDescent="0.15">
      <c r="A43" s="21">
        <v>2124</v>
      </c>
      <c r="B43" s="22" t="s">
        <v>85</v>
      </c>
      <c r="C43" s="86">
        <v>21800</v>
      </c>
      <c r="D43" s="86">
        <v>27900</v>
      </c>
      <c r="E43" s="86">
        <v>21200</v>
      </c>
      <c r="F43" s="86">
        <v>23900</v>
      </c>
      <c r="G43" s="86">
        <v>29100</v>
      </c>
      <c r="H43" s="86">
        <v>22700</v>
      </c>
      <c r="I43" s="86">
        <v>26900</v>
      </c>
      <c r="J43" s="86">
        <v>21300</v>
      </c>
      <c r="K43" s="86">
        <v>22600</v>
      </c>
      <c r="L43" s="86">
        <v>30000</v>
      </c>
      <c r="M43" s="86">
        <v>16300</v>
      </c>
      <c r="N43" s="84">
        <v>17500</v>
      </c>
      <c r="O43" s="15">
        <v>1200</v>
      </c>
      <c r="P43" s="15">
        <v>7.1</v>
      </c>
      <c r="Q43" s="16" t="s">
        <v>6</v>
      </c>
      <c r="R43" s="129">
        <f>VLOOKUP(TEmploymentOutlook4[[#This Row],[Column1]],Employment!$8:$1246,7,FALSE)</f>
        <v>44</v>
      </c>
      <c r="S43" s="129">
        <f>VLOOKUP(TEmploymentOutlook4[[#This Row],[Column1]],Employment!$8:$1246,8,FALSE)</f>
        <v>56</v>
      </c>
      <c r="T43" s="129">
        <f>VLOOKUP(TEmploymentOutlook4[[#This Row],[Column1]],Employment!$8:$1246,9,FALSE)</f>
        <v>68</v>
      </c>
      <c r="U43" s="129">
        <f>VLOOKUP(TEmploymentOutlook4[[#This Row],[Column1]],Employment!$8:$1246,10,FALSE)</f>
        <v>32</v>
      </c>
      <c r="V43" s="129" t="str">
        <f>VLOOKUP(TEmploymentOutlook4[[#This Row],[Column1]],'Employment by State'!$5:$1241,3,FALSE)</f>
        <v>Information Media and Telecommunications</v>
      </c>
      <c r="W43" s="129">
        <f>VLOOKUP(TEmploymentOutlook4[[#This Row],[Column1]],'Employment by State'!$5:$1241,4,FALSE)</f>
        <v>42</v>
      </c>
      <c r="X43" s="129">
        <f>VLOOKUP(TEmploymentOutlook4[[#This Row],[Column1]],'Employment by State'!$5:$1241,5,FALSE)</f>
        <v>25.4</v>
      </c>
      <c r="Y43" s="129">
        <f>VLOOKUP(TEmploymentOutlook4[[#This Row],[Column1]],'Employment by State'!$5:$1241,6,FALSE)</f>
        <v>14.8</v>
      </c>
      <c r="Z43" s="129">
        <f>VLOOKUP(TEmploymentOutlook4[[#This Row],[Column1]],'Employment by State'!$5:$1241,7,FALSE)</f>
        <v>4.9000000000000004</v>
      </c>
      <c r="AA43" s="129">
        <f>VLOOKUP(TEmploymentOutlook4[[#This Row],[Column1]],'Employment by State'!$5:$1241,8,FALSE)</f>
        <v>7.3</v>
      </c>
      <c r="AB43" s="129">
        <f>VLOOKUP(TEmploymentOutlook4[[#This Row],[Column1]],'Employment by State'!$5:$1241,9,FALSE)</f>
        <v>1.7</v>
      </c>
      <c r="AC43" s="129">
        <f>VLOOKUP(TEmploymentOutlook4[[#This Row],[Column1]],'Employment by State'!$5:$1241,10,FALSE)</f>
        <v>0.6</v>
      </c>
      <c r="AD43" s="129">
        <f>VLOOKUP(TEmploymentOutlook4[[#This Row],[Column1]],'Employment by State'!$5:$1241,11,FALSE)</f>
        <v>3.3</v>
      </c>
      <c r="AE43" s="28">
        <f>VLOOKUP($A43,'Age Profile'!$5:$1242,3,FALSE)</f>
        <v>0.7</v>
      </c>
      <c r="AF43" s="28">
        <f>VLOOKUP($A43,'Age Profile'!$5:$1242,4,FALSE)</f>
        <v>9.1</v>
      </c>
      <c r="AG43" s="28">
        <f>VLOOKUP($A43,'Age Profile'!$5:$1242,5,FALSE)</f>
        <v>29.1</v>
      </c>
      <c r="AH43" s="28">
        <f>VLOOKUP($A43,'Age Profile'!$5:$1242,6,FALSE)</f>
        <v>23.5</v>
      </c>
      <c r="AI43" s="28">
        <f>VLOOKUP($A43,'Age Profile'!$5:$1242,7,FALSE)</f>
        <v>19.600000000000001</v>
      </c>
      <c r="AJ43" s="28">
        <f>VLOOKUP($A43,'Age Profile'!$5:$1242,8,FALSE)</f>
        <v>7.6</v>
      </c>
      <c r="AK43" s="28">
        <f>VLOOKUP($A43,'Age Profile'!$5:$1242,9,FALSE)</f>
        <v>5.2</v>
      </c>
      <c r="AL43" s="28">
        <f>VLOOKUP($A43,'Age Profile'!$5:$1242,10,FALSE)</f>
        <v>5.2</v>
      </c>
      <c r="AM43" s="28">
        <f>VLOOKUP($A43,'Age Profile'!$5:$1242,11,FALSE)</f>
        <v>39</v>
      </c>
    </row>
    <row r="44" spans="1:39" x14ac:dyDescent="0.15">
      <c r="A44" s="21">
        <v>2211</v>
      </c>
      <c r="B44" s="22" t="s">
        <v>86</v>
      </c>
      <c r="C44" s="86">
        <v>157500</v>
      </c>
      <c r="D44" s="86">
        <v>166700</v>
      </c>
      <c r="E44" s="86">
        <v>168600</v>
      </c>
      <c r="F44" s="86">
        <v>185900</v>
      </c>
      <c r="G44" s="86">
        <v>187700</v>
      </c>
      <c r="H44" s="86">
        <v>194300</v>
      </c>
      <c r="I44" s="86">
        <v>188900</v>
      </c>
      <c r="J44" s="86">
        <v>187400</v>
      </c>
      <c r="K44" s="86">
        <v>192800</v>
      </c>
      <c r="L44" s="86">
        <v>203800</v>
      </c>
      <c r="M44" s="86">
        <v>194900</v>
      </c>
      <c r="N44" s="84">
        <v>212800</v>
      </c>
      <c r="O44" s="15">
        <v>17900</v>
      </c>
      <c r="P44" s="15">
        <v>9.1999999999999993</v>
      </c>
      <c r="Q44" s="16" t="s">
        <v>8</v>
      </c>
      <c r="R44" s="129">
        <f>VLOOKUP(TEmploymentOutlook4[[#This Row],[Column1]],Employment!$8:$1246,7,FALSE)</f>
        <v>48</v>
      </c>
      <c r="S44" s="129">
        <f>VLOOKUP(TEmploymentOutlook4[[#This Row],[Column1]],Employment!$8:$1246,8,FALSE)</f>
        <v>52</v>
      </c>
      <c r="T44" s="129">
        <f>VLOOKUP(TEmploymentOutlook4[[#This Row],[Column1]],Employment!$8:$1246,9,FALSE)</f>
        <v>80</v>
      </c>
      <c r="U44" s="129">
        <f>VLOOKUP(TEmploymentOutlook4[[#This Row],[Column1]],Employment!$8:$1246,10,FALSE)</f>
        <v>21</v>
      </c>
      <c r="V44" s="129" t="str">
        <f>VLOOKUP(TEmploymentOutlook4[[#This Row],[Column1]],'Employment by State'!$5:$1241,3,FALSE)</f>
        <v>Professional, Scientific and Technical Services</v>
      </c>
      <c r="W44" s="129">
        <f>VLOOKUP(TEmploymentOutlook4[[#This Row],[Column1]],'Employment by State'!$5:$1241,4,FALSE)</f>
        <v>38.700000000000003</v>
      </c>
      <c r="X44" s="129">
        <f>VLOOKUP(TEmploymentOutlook4[[#This Row],[Column1]],'Employment by State'!$5:$1241,5,FALSE)</f>
        <v>27.2</v>
      </c>
      <c r="Y44" s="129">
        <f>VLOOKUP(TEmploymentOutlook4[[#This Row],[Column1]],'Employment by State'!$5:$1241,6,FALSE)</f>
        <v>15.2</v>
      </c>
      <c r="Z44" s="129">
        <f>VLOOKUP(TEmploymentOutlook4[[#This Row],[Column1]],'Employment by State'!$5:$1241,7,FALSE)</f>
        <v>5.4</v>
      </c>
      <c r="AA44" s="129">
        <f>VLOOKUP(TEmploymentOutlook4[[#This Row],[Column1]],'Employment by State'!$5:$1241,8,FALSE)</f>
        <v>9.9</v>
      </c>
      <c r="AB44" s="129">
        <f>VLOOKUP(TEmploymentOutlook4[[#This Row],[Column1]],'Employment by State'!$5:$1241,9,FALSE)</f>
        <v>1.2</v>
      </c>
      <c r="AC44" s="129">
        <f>VLOOKUP(TEmploymentOutlook4[[#This Row],[Column1]],'Employment by State'!$5:$1241,10,FALSE)</f>
        <v>0.5</v>
      </c>
      <c r="AD44" s="129">
        <f>VLOOKUP(TEmploymentOutlook4[[#This Row],[Column1]],'Employment by State'!$5:$1241,11,FALSE)</f>
        <v>1.9</v>
      </c>
      <c r="AE44" s="28">
        <f>VLOOKUP($A44,'Age Profile'!$5:$1242,3,FALSE)</f>
        <v>0.4</v>
      </c>
      <c r="AF44" s="28">
        <f>VLOOKUP($A44,'Age Profile'!$5:$1242,4,FALSE)</f>
        <v>6.3</v>
      </c>
      <c r="AG44" s="28">
        <f>VLOOKUP($A44,'Age Profile'!$5:$1242,5,FALSE)</f>
        <v>31.8</v>
      </c>
      <c r="AH44" s="28">
        <f>VLOOKUP($A44,'Age Profile'!$5:$1242,6,FALSE)</f>
        <v>27.1</v>
      </c>
      <c r="AI44" s="28">
        <f>VLOOKUP($A44,'Age Profile'!$5:$1242,7,FALSE)</f>
        <v>18.8</v>
      </c>
      <c r="AJ44" s="28">
        <f>VLOOKUP($A44,'Age Profile'!$5:$1242,8,FALSE)</f>
        <v>6.3</v>
      </c>
      <c r="AK44" s="28">
        <f>VLOOKUP($A44,'Age Profile'!$5:$1242,9,FALSE)</f>
        <v>4.5999999999999996</v>
      </c>
      <c r="AL44" s="28">
        <f>VLOOKUP($A44,'Age Profile'!$5:$1242,10,FALSE)</f>
        <v>4.7</v>
      </c>
      <c r="AM44" s="28">
        <f>VLOOKUP($A44,'Age Profile'!$5:$1242,11,FALSE)</f>
        <v>38</v>
      </c>
    </row>
    <row r="45" spans="1:39" x14ac:dyDescent="0.15">
      <c r="A45" s="21">
        <v>2212</v>
      </c>
      <c r="B45" s="22" t="s">
        <v>87</v>
      </c>
      <c r="C45" s="86">
        <v>14900</v>
      </c>
      <c r="D45" s="86">
        <v>16800</v>
      </c>
      <c r="E45" s="86">
        <v>17000</v>
      </c>
      <c r="F45" s="86">
        <v>19600</v>
      </c>
      <c r="G45" s="86">
        <v>21500</v>
      </c>
      <c r="H45" s="86">
        <v>18500</v>
      </c>
      <c r="I45" s="86">
        <v>20900</v>
      </c>
      <c r="J45" s="86">
        <v>20400</v>
      </c>
      <c r="K45" s="86">
        <v>27800</v>
      </c>
      <c r="L45" s="86">
        <v>31100</v>
      </c>
      <c r="M45" s="86">
        <v>36300</v>
      </c>
      <c r="N45" s="84">
        <v>44000</v>
      </c>
      <c r="O45" s="15">
        <v>7700</v>
      </c>
      <c r="P45" s="15">
        <v>21.3</v>
      </c>
      <c r="Q45" s="16" t="s">
        <v>1319</v>
      </c>
      <c r="R45" s="129">
        <f>VLOOKUP(TEmploymentOutlook4[[#This Row],[Column1]],Employment!$8:$1246,7,FALSE)</f>
        <v>52</v>
      </c>
      <c r="S45" s="129">
        <f>VLOOKUP(TEmploymentOutlook4[[#This Row],[Column1]],Employment!$8:$1246,8,FALSE)</f>
        <v>48</v>
      </c>
      <c r="T45" s="129">
        <f>VLOOKUP(TEmploymentOutlook4[[#This Row],[Column1]],Employment!$8:$1246,9,FALSE)</f>
        <v>86</v>
      </c>
      <c r="U45" s="129">
        <f>VLOOKUP(TEmploymentOutlook4[[#This Row],[Column1]],Employment!$8:$1246,10,FALSE)</f>
        <v>14</v>
      </c>
      <c r="V45" s="129" t="str">
        <f>VLOOKUP(TEmploymentOutlook4[[#This Row],[Column1]],'Employment by State'!$5:$1241,3,FALSE)</f>
        <v>Financial and Insurance Services</v>
      </c>
      <c r="W45" s="129">
        <f>VLOOKUP(TEmploymentOutlook4[[#This Row],[Column1]],'Employment by State'!$5:$1241,4,FALSE)</f>
        <v>38.6</v>
      </c>
      <c r="X45" s="129">
        <f>VLOOKUP(TEmploymentOutlook4[[#This Row],[Column1]],'Employment by State'!$5:$1241,5,FALSE)</f>
        <v>26.8</v>
      </c>
      <c r="Y45" s="129">
        <f>VLOOKUP(TEmploymentOutlook4[[#This Row],[Column1]],'Employment by State'!$5:$1241,6,FALSE)</f>
        <v>15</v>
      </c>
      <c r="Z45" s="129">
        <f>VLOOKUP(TEmploymentOutlook4[[#This Row],[Column1]],'Employment by State'!$5:$1241,7,FALSE)</f>
        <v>5.6</v>
      </c>
      <c r="AA45" s="129">
        <f>VLOOKUP(TEmploymentOutlook4[[#This Row],[Column1]],'Employment by State'!$5:$1241,8,FALSE)</f>
        <v>9</v>
      </c>
      <c r="AB45" s="129">
        <f>VLOOKUP(TEmploymentOutlook4[[#This Row],[Column1]],'Employment by State'!$5:$1241,9,FALSE)</f>
        <v>1.3</v>
      </c>
      <c r="AC45" s="129">
        <f>VLOOKUP(TEmploymentOutlook4[[#This Row],[Column1]],'Employment by State'!$5:$1241,10,FALSE)</f>
        <v>0.5</v>
      </c>
      <c r="AD45" s="129">
        <f>VLOOKUP(TEmploymentOutlook4[[#This Row],[Column1]],'Employment by State'!$5:$1241,11,FALSE)</f>
        <v>3</v>
      </c>
      <c r="AE45" s="28">
        <f>VLOOKUP($A45,'Age Profile'!$5:$1242,3,FALSE)</f>
        <v>0.3</v>
      </c>
      <c r="AF45" s="28">
        <f>VLOOKUP($A45,'Age Profile'!$5:$1242,4,FALSE)</f>
        <v>7.4</v>
      </c>
      <c r="AG45" s="28">
        <f>VLOOKUP($A45,'Age Profile'!$5:$1242,5,FALSE)</f>
        <v>31.6</v>
      </c>
      <c r="AH45" s="28">
        <f>VLOOKUP($A45,'Age Profile'!$5:$1242,6,FALSE)</f>
        <v>26.8</v>
      </c>
      <c r="AI45" s="28">
        <f>VLOOKUP($A45,'Age Profile'!$5:$1242,7,FALSE)</f>
        <v>19</v>
      </c>
      <c r="AJ45" s="28">
        <f>VLOOKUP($A45,'Age Profile'!$5:$1242,8,FALSE)</f>
        <v>7.1</v>
      </c>
      <c r="AK45" s="28">
        <f>VLOOKUP($A45,'Age Profile'!$5:$1242,9,FALSE)</f>
        <v>4.5999999999999996</v>
      </c>
      <c r="AL45" s="28">
        <f>VLOOKUP($A45,'Age Profile'!$5:$1242,10,FALSE)</f>
        <v>3.2</v>
      </c>
      <c r="AM45" s="28">
        <f>VLOOKUP($A45,'Age Profile'!$5:$1242,11,FALSE)</f>
        <v>38</v>
      </c>
    </row>
    <row r="46" spans="1:39" x14ac:dyDescent="0.15">
      <c r="A46" s="21">
        <v>2221</v>
      </c>
      <c r="B46" s="22" t="s">
        <v>88</v>
      </c>
      <c r="C46" s="86">
        <v>24100</v>
      </c>
      <c r="D46" s="86">
        <v>25700</v>
      </c>
      <c r="E46" s="86">
        <v>24300</v>
      </c>
      <c r="F46" s="86">
        <v>25300</v>
      </c>
      <c r="G46" s="86">
        <v>26600</v>
      </c>
      <c r="H46" s="86">
        <v>30700</v>
      </c>
      <c r="I46" s="86">
        <v>35900</v>
      </c>
      <c r="J46" s="86">
        <v>28400</v>
      </c>
      <c r="K46" s="86">
        <v>38600</v>
      </c>
      <c r="L46" s="86">
        <v>31300</v>
      </c>
      <c r="M46" s="86">
        <v>42000</v>
      </c>
      <c r="N46" s="84">
        <v>48000</v>
      </c>
      <c r="O46" s="15">
        <v>6000</v>
      </c>
      <c r="P46" s="15">
        <v>14.2</v>
      </c>
      <c r="Q46" s="16" t="s">
        <v>8</v>
      </c>
      <c r="R46" s="129">
        <f>VLOOKUP(TEmploymentOutlook4[[#This Row],[Column1]],Employment!$8:$1246,7,FALSE)</f>
        <v>66</v>
      </c>
      <c r="S46" s="129">
        <f>VLOOKUP(TEmploymentOutlook4[[#This Row],[Column1]],Employment!$8:$1246,8,FALSE)</f>
        <v>34</v>
      </c>
      <c r="T46" s="129">
        <f>VLOOKUP(TEmploymentOutlook4[[#This Row],[Column1]],Employment!$8:$1246,9,FALSE)</f>
        <v>83</v>
      </c>
      <c r="U46" s="129">
        <f>VLOOKUP(TEmploymentOutlook4[[#This Row],[Column1]],Employment!$8:$1246,10,FALSE)</f>
        <v>17</v>
      </c>
      <c r="V46" s="129" t="str">
        <f>VLOOKUP(TEmploymentOutlook4[[#This Row],[Column1]],'Employment by State'!$5:$1241,3,FALSE)</f>
        <v>Financial and Insurance Services</v>
      </c>
      <c r="W46" s="129">
        <f>VLOOKUP(TEmploymentOutlook4[[#This Row],[Column1]],'Employment by State'!$5:$1241,4,FALSE)</f>
        <v>34.200000000000003</v>
      </c>
      <c r="X46" s="129">
        <f>VLOOKUP(TEmploymentOutlook4[[#This Row],[Column1]],'Employment by State'!$5:$1241,5,FALSE)</f>
        <v>26.9</v>
      </c>
      <c r="Y46" s="129">
        <f>VLOOKUP(TEmploymentOutlook4[[#This Row],[Column1]],'Employment by State'!$5:$1241,6,FALSE)</f>
        <v>18</v>
      </c>
      <c r="Z46" s="129">
        <f>VLOOKUP(TEmploymentOutlook4[[#This Row],[Column1]],'Employment by State'!$5:$1241,7,FALSE)</f>
        <v>6.4</v>
      </c>
      <c r="AA46" s="129">
        <f>VLOOKUP(TEmploymentOutlook4[[#This Row],[Column1]],'Employment by State'!$5:$1241,8,FALSE)</f>
        <v>11.6</v>
      </c>
      <c r="AB46" s="129">
        <f>VLOOKUP(TEmploymentOutlook4[[#This Row],[Column1]],'Employment by State'!$5:$1241,9,FALSE)</f>
        <v>1.3</v>
      </c>
      <c r="AC46" s="129">
        <f>VLOOKUP(TEmploymentOutlook4[[#This Row],[Column1]],'Employment by State'!$5:$1241,10,FALSE)</f>
        <v>0.6</v>
      </c>
      <c r="AD46" s="129">
        <f>VLOOKUP(TEmploymentOutlook4[[#This Row],[Column1]],'Employment by State'!$5:$1241,11,FALSE)</f>
        <v>1</v>
      </c>
      <c r="AE46" s="28">
        <f>VLOOKUP($A46,'Age Profile'!$5:$1242,3,FALSE)</f>
        <v>0.3</v>
      </c>
      <c r="AF46" s="28">
        <f>VLOOKUP($A46,'Age Profile'!$5:$1242,4,FALSE)</f>
        <v>3.8</v>
      </c>
      <c r="AG46" s="28">
        <f>VLOOKUP($A46,'Age Profile'!$5:$1242,5,FALSE)</f>
        <v>23.5</v>
      </c>
      <c r="AH46" s="28">
        <f>VLOOKUP($A46,'Age Profile'!$5:$1242,6,FALSE)</f>
        <v>26</v>
      </c>
      <c r="AI46" s="28">
        <f>VLOOKUP($A46,'Age Profile'!$5:$1242,7,FALSE)</f>
        <v>25.2</v>
      </c>
      <c r="AJ46" s="28">
        <f>VLOOKUP($A46,'Age Profile'!$5:$1242,8,FALSE)</f>
        <v>9.1999999999999993</v>
      </c>
      <c r="AK46" s="28">
        <f>VLOOKUP($A46,'Age Profile'!$5:$1242,9,FALSE)</f>
        <v>6.5</v>
      </c>
      <c r="AL46" s="28">
        <f>VLOOKUP($A46,'Age Profile'!$5:$1242,10,FALSE)</f>
        <v>5.5</v>
      </c>
      <c r="AM46" s="28">
        <f>VLOOKUP($A46,'Age Profile'!$5:$1242,11,FALSE)</f>
        <v>43</v>
      </c>
    </row>
    <row r="47" spans="1:39" x14ac:dyDescent="0.15">
      <c r="A47" s="21">
        <v>2222</v>
      </c>
      <c r="B47" s="22" t="s">
        <v>89</v>
      </c>
      <c r="C47" s="86">
        <v>17400</v>
      </c>
      <c r="D47" s="86">
        <v>18100</v>
      </c>
      <c r="E47" s="86">
        <v>12300</v>
      </c>
      <c r="F47" s="86">
        <v>21000</v>
      </c>
      <c r="G47" s="86">
        <v>15500</v>
      </c>
      <c r="H47" s="86">
        <v>18400</v>
      </c>
      <c r="I47" s="86">
        <v>16300</v>
      </c>
      <c r="J47" s="86">
        <v>17600</v>
      </c>
      <c r="K47" s="86">
        <v>14500</v>
      </c>
      <c r="L47" s="86">
        <v>18200</v>
      </c>
      <c r="M47" s="86">
        <v>20700</v>
      </c>
      <c r="N47" s="84">
        <v>21000</v>
      </c>
      <c r="O47" s="15">
        <v>300</v>
      </c>
      <c r="P47" s="15">
        <v>1.7</v>
      </c>
      <c r="Q47" s="16" t="s">
        <v>3</v>
      </c>
      <c r="R47" s="129">
        <f>VLOOKUP(TEmploymentOutlook4[[#This Row],[Column1]],Employment!$8:$1246,7,FALSE)</f>
        <v>70</v>
      </c>
      <c r="S47" s="129">
        <f>VLOOKUP(TEmploymentOutlook4[[#This Row],[Column1]],Employment!$8:$1246,8,FALSE)</f>
        <v>31</v>
      </c>
      <c r="T47" s="129">
        <f>VLOOKUP(TEmploymentOutlook4[[#This Row],[Column1]],Employment!$8:$1246,9,FALSE)</f>
        <v>89</v>
      </c>
      <c r="U47" s="129">
        <f>VLOOKUP(TEmploymentOutlook4[[#This Row],[Column1]],Employment!$8:$1246,10,FALSE)</f>
        <v>11</v>
      </c>
      <c r="V47" s="129" t="str">
        <f>VLOOKUP(TEmploymentOutlook4[[#This Row],[Column1]],'Employment by State'!$5:$1241,3,FALSE)</f>
        <v>Financial and Insurance Services</v>
      </c>
      <c r="W47" s="129">
        <f>VLOOKUP(TEmploymentOutlook4[[#This Row],[Column1]],'Employment by State'!$5:$1241,4,FALSE)</f>
        <v>45.4</v>
      </c>
      <c r="X47" s="129">
        <f>VLOOKUP(TEmploymentOutlook4[[#This Row],[Column1]],'Employment by State'!$5:$1241,5,FALSE)</f>
        <v>27</v>
      </c>
      <c r="Y47" s="129">
        <f>VLOOKUP(TEmploymentOutlook4[[#This Row],[Column1]],'Employment by State'!$5:$1241,6,FALSE)</f>
        <v>11.8</v>
      </c>
      <c r="Z47" s="129">
        <f>VLOOKUP(TEmploymentOutlook4[[#This Row],[Column1]],'Employment by State'!$5:$1241,7,FALSE)</f>
        <v>4.8</v>
      </c>
      <c r="AA47" s="129">
        <f>VLOOKUP(TEmploymentOutlook4[[#This Row],[Column1]],'Employment by State'!$5:$1241,8,FALSE)</f>
        <v>8</v>
      </c>
      <c r="AB47" s="129">
        <f>VLOOKUP(TEmploymentOutlook4[[#This Row],[Column1]],'Employment by State'!$5:$1241,9,FALSE)</f>
        <v>0.8</v>
      </c>
      <c r="AC47" s="129">
        <f>VLOOKUP(TEmploymentOutlook4[[#This Row],[Column1]],'Employment by State'!$5:$1241,10,FALSE)</f>
        <v>0.4</v>
      </c>
      <c r="AD47" s="129">
        <f>VLOOKUP(TEmploymentOutlook4[[#This Row],[Column1]],'Employment by State'!$5:$1241,11,FALSE)</f>
        <v>1.8</v>
      </c>
      <c r="AE47" s="28">
        <f>VLOOKUP($A47,'Age Profile'!$5:$1242,3,FALSE)</f>
        <v>0.1</v>
      </c>
      <c r="AF47" s="28">
        <f>VLOOKUP($A47,'Age Profile'!$5:$1242,4,FALSE)</f>
        <v>4.7</v>
      </c>
      <c r="AG47" s="28">
        <f>VLOOKUP($A47,'Age Profile'!$5:$1242,5,FALSE)</f>
        <v>32.5</v>
      </c>
      <c r="AH47" s="28">
        <f>VLOOKUP($A47,'Age Profile'!$5:$1242,6,FALSE)</f>
        <v>29.6</v>
      </c>
      <c r="AI47" s="28">
        <f>VLOOKUP($A47,'Age Profile'!$5:$1242,7,FALSE)</f>
        <v>21.2</v>
      </c>
      <c r="AJ47" s="28">
        <f>VLOOKUP($A47,'Age Profile'!$5:$1242,8,FALSE)</f>
        <v>6</v>
      </c>
      <c r="AK47" s="28">
        <f>VLOOKUP($A47,'Age Profile'!$5:$1242,9,FALSE)</f>
        <v>3</v>
      </c>
      <c r="AL47" s="28">
        <f>VLOOKUP($A47,'Age Profile'!$5:$1242,10,FALSE)</f>
        <v>2.8</v>
      </c>
      <c r="AM47" s="28">
        <f>VLOOKUP($A47,'Age Profile'!$5:$1242,11,FALSE)</f>
        <v>38</v>
      </c>
    </row>
    <row r="48" spans="1:39" x14ac:dyDescent="0.15">
      <c r="A48" s="21">
        <v>2223</v>
      </c>
      <c r="B48" s="22" t="s">
        <v>90</v>
      </c>
      <c r="C48" s="86">
        <v>45200</v>
      </c>
      <c r="D48" s="86">
        <v>44100</v>
      </c>
      <c r="E48" s="86">
        <v>40900</v>
      </c>
      <c r="F48" s="86">
        <v>48000</v>
      </c>
      <c r="G48" s="86">
        <v>54600</v>
      </c>
      <c r="H48" s="86">
        <v>44500</v>
      </c>
      <c r="I48" s="86">
        <v>53000</v>
      </c>
      <c r="J48" s="86">
        <v>47800</v>
      </c>
      <c r="K48" s="86">
        <v>43800</v>
      </c>
      <c r="L48" s="86">
        <v>61300</v>
      </c>
      <c r="M48" s="86">
        <v>62100</v>
      </c>
      <c r="N48" s="84">
        <v>68800</v>
      </c>
      <c r="O48" s="15">
        <v>6700</v>
      </c>
      <c r="P48" s="15">
        <v>10.7</v>
      </c>
      <c r="Q48" s="16" t="s">
        <v>8</v>
      </c>
      <c r="R48" s="129">
        <f>VLOOKUP(TEmploymentOutlook4[[#This Row],[Column1]],Employment!$8:$1246,7,FALSE)</f>
        <v>70</v>
      </c>
      <c r="S48" s="129">
        <f>VLOOKUP(TEmploymentOutlook4[[#This Row],[Column1]],Employment!$8:$1246,8,FALSE)</f>
        <v>31</v>
      </c>
      <c r="T48" s="129">
        <f>VLOOKUP(TEmploymentOutlook4[[#This Row],[Column1]],Employment!$8:$1246,9,FALSE)</f>
        <v>84</v>
      </c>
      <c r="U48" s="129">
        <f>VLOOKUP(TEmploymentOutlook4[[#This Row],[Column1]],Employment!$8:$1246,10,FALSE)</f>
        <v>16</v>
      </c>
      <c r="V48" s="129" t="str">
        <f>VLOOKUP(TEmploymentOutlook4[[#This Row],[Column1]],'Employment by State'!$5:$1241,3,FALSE)</f>
        <v>Financial and Insurance Services</v>
      </c>
      <c r="W48" s="129">
        <f>VLOOKUP(TEmploymentOutlook4[[#This Row],[Column1]],'Employment by State'!$5:$1241,4,FALSE)</f>
        <v>37.5</v>
      </c>
      <c r="X48" s="129">
        <f>VLOOKUP(TEmploymentOutlook4[[#This Row],[Column1]],'Employment by State'!$5:$1241,5,FALSE)</f>
        <v>28.7</v>
      </c>
      <c r="Y48" s="129">
        <f>VLOOKUP(TEmploymentOutlook4[[#This Row],[Column1]],'Employment by State'!$5:$1241,6,FALSE)</f>
        <v>16.5</v>
      </c>
      <c r="Z48" s="129">
        <f>VLOOKUP(TEmploymentOutlook4[[#This Row],[Column1]],'Employment by State'!$5:$1241,7,FALSE)</f>
        <v>5.9</v>
      </c>
      <c r="AA48" s="129">
        <f>VLOOKUP(TEmploymentOutlook4[[#This Row],[Column1]],'Employment by State'!$5:$1241,8,FALSE)</f>
        <v>8.4</v>
      </c>
      <c r="AB48" s="129">
        <f>VLOOKUP(TEmploymentOutlook4[[#This Row],[Column1]],'Employment by State'!$5:$1241,9,FALSE)</f>
        <v>1.3</v>
      </c>
      <c r="AC48" s="129">
        <f>VLOOKUP(TEmploymentOutlook4[[#This Row],[Column1]],'Employment by State'!$5:$1241,10,FALSE)</f>
        <v>0.3</v>
      </c>
      <c r="AD48" s="129">
        <f>VLOOKUP(TEmploymentOutlook4[[#This Row],[Column1]],'Employment by State'!$5:$1241,11,FALSE)</f>
        <v>1.4</v>
      </c>
      <c r="AE48" s="28">
        <f>VLOOKUP($A48,'Age Profile'!$5:$1242,3,FALSE)</f>
        <v>0.1</v>
      </c>
      <c r="AF48" s="28">
        <f>VLOOKUP($A48,'Age Profile'!$5:$1242,4,FALSE)</f>
        <v>3.8</v>
      </c>
      <c r="AG48" s="28">
        <f>VLOOKUP($A48,'Age Profile'!$5:$1242,5,FALSE)</f>
        <v>24.3</v>
      </c>
      <c r="AH48" s="28">
        <f>VLOOKUP($A48,'Age Profile'!$5:$1242,6,FALSE)</f>
        <v>28.7</v>
      </c>
      <c r="AI48" s="28">
        <f>VLOOKUP($A48,'Age Profile'!$5:$1242,7,FALSE)</f>
        <v>23</v>
      </c>
      <c r="AJ48" s="28">
        <f>VLOOKUP($A48,'Age Profile'!$5:$1242,8,FALSE)</f>
        <v>8.1999999999999993</v>
      </c>
      <c r="AK48" s="28">
        <f>VLOOKUP($A48,'Age Profile'!$5:$1242,9,FALSE)</f>
        <v>5.5</v>
      </c>
      <c r="AL48" s="28">
        <f>VLOOKUP($A48,'Age Profile'!$5:$1242,10,FALSE)</f>
        <v>6.3</v>
      </c>
      <c r="AM48" s="28">
        <f>VLOOKUP($A48,'Age Profile'!$5:$1242,11,FALSE)</f>
        <v>42</v>
      </c>
    </row>
    <row r="49" spans="1:39" x14ac:dyDescent="0.15">
      <c r="A49" s="21">
        <v>2231</v>
      </c>
      <c r="B49" s="22" t="s">
        <v>91</v>
      </c>
      <c r="C49" s="86">
        <v>64600</v>
      </c>
      <c r="D49" s="86">
        <v>49300</v>
      </c>
      <c r="E49" s="86">
        <v>62300</v>
      </c>
      <c r="F49" s="86">
        <v>52700</v>
      </c>
      <c r="G49" s="86">
        <v>58700</v>
      </c>
      <c r="H49" s="86">
        <v>57400</v>
      </c>
      <c r="I49" s="86">
        <v>66100</v>
      </c>
      <c r="J49" s="86">
        <v>71700</v>
      </c>
      <c r="K49" s="86">
        <v>78800</v>
      </c>
      <c r="L49" s="86">
        <v>66200</v>
      </c>
      <c r="M49" s="86">
        <v>78900</v>
      </c>
      <c r="N49" s="84">
        <v>89100</v>
      </c>
      <c r="O49" s="15">
        <v>10300</v>
      </c>
      <c r="P49" s="15">
        <v>13.1</v>
      </c>
      <c r="Q49" s="16" t="s">
        <v>8</v>
      </c>
      <c r="R49" s="129">
        <f>VLOOKUP(TEmploymentOutlook4[[#This Row],[Column1]],Employment!$8:$1246,7,FALSE)</f>
        <v>29</v>
      </c>
      <c r="S49" s="129">
        <f>VLOOKUP(TEmploymentOutlook4[[#This Row],[Column1]],Employment!$8:$1246,8,FALSE)</f>
        <v>72</v>
      </c>
      <c r="T49" s="129">
        <f>VLOOKUP(TEmploymentOutlook4[[#This Row],[Column1]],Employment!$8:$1246,9,FALSE)</f>
        <v>81</v>
      </c>
      <c r="U49" s="129">
        <f>VLOOKUP(TEmploymentOutlook4[[#This Row],[Column1]],Employment!$8:$1246,10,FALSE)</f>
        <v>19</v>
      </c>
      <c r="V49" s="129" t="str">
        <f>VLOOKUP(TEmploymentOutlook4[[#This Row],[Column1]],'Employment by State'!$5:$1241,3,FALSE)</f>
        <v>Administrative and Support Services</v>
      </c>
      <c r="W49" s="129">
        <f>VLOOKUP(TEmploymentOutlook4[[#This Row],[Column1]],'Employment by State'!$5:$1241,4,FALSE)</f>
        <v>33</v>
      </c>
      <c r="X49" s="129">
        <f>VLOOKUP(TEmploymentOutlook4[[#This Row],[Column1]],'Employment by State'!$5:$1241,5,FALSE)</f>
        <v>25.4</v>
      </c>
      <c r="Y49" s="129">
        <f>VLOOKUP(TEmploymentOutlook4[[#This Row],[Column1]],'Employment by State'!$5:$1241,6,FALSE)</f>
        <v>18.5</v>
      </c>
      <c r="Z49" s="129">
        <f>VLOOKUP(TEmploymentOutlook4[[#This Row],[Column1]],'Employment by State'!$5:$1241,7,FALSE)</f>
        <v>6</v>
      </c>
      <c r="AA49" s="129">
        <f>VLOOKUP(TEmploymentOutlook4[[#This Row],[Column1]],'Employment by State'!$5:$1241,8,FALSE)</f>
        <v>11</v>
      </c>
      <c r="AB49" s="129">
        <f>VLOOKUP(TEmploymentOutlook4[[#This Row],[Column1]],'Employment by State'!$5:$1241,9,FALSE)</f>
        <v>1.6</v>
      </c>
      <c r="AC49" s="129">
        <f>VLOOKUP(TEmploymentOutlook4[[#This Row],[Column1]],'Employment by State'!$5:$1241,10,FALSE)</f>
        <v>1.2</v>
      </c>
      <c r="AD49" s="129">
        <f>VLOOKUP(TEmploymentOutlook4[[#This Row],[Column1]],'Employment by State'!$5:$1241,11,FALSE)</f>
        <v>3.3</v>
      </c>
      <c r="AE49" s="28">
        <f>VLOOKUP($A49,'Age Profile'!$5:$1242,3,FALSE)</f>
        <v>0.3</v>
      </c>
      <c r="AF49" s="28">
        <f>VLOOKUP($A49,'Age Profile'!$5:$1242,4,FALSE)</f>
        <v>6.7</v>
      </c>
      <c r="AG49" s="28">
        <f>VLOOKUP($A49,'Age Profile'!$5:$1242,5,FALSE)</f>
        <v>36</v>
      </c>
      <c r="AH49" s="28">
        <f>VLOOKUP($A49,'Age Profile'!$5:$1242,6,FALSE)</f>
        <v>27.5</v>
      </c>
      <c r="AI49" s="28">
        <f>VLOOKUP($A49,'Age Profile'!$5:$1242,7,FALSE)</f>
        <v>18.100000000000001</v>
      </c>
      <c r="AJ49" s="28">
        <f>VLOOKUP($A49,'Age Profile'!$5:$1242,8,FALSE)</f>
        <v>5.9</v>
      </c>
      <c r="AK49" s="28">
        <f>VLOOKUP($A49,'Age Profile'!$5:$1242,9,FALSE)</f>
        <v>3.6</v>
      </c>
      <c r="AL49" s="28">
        <f>VLOOKUP($A49,'Age Profile'!$5:$1242,10,FALSE)</f>
        <v>1.8</v>
      </c>
      <c r="AM49" s="28">
        <f>VLOOKUP($A49,'Age Profile'!$5:$1242,11,FALSE)</f>
        <v>37</v>
      </c>
    </row>
    <row r="50" spans="1:39" x14ac:dyDescent="0.15">
      <c r="A50" s="21">
        <v>2232</v>
      </c>
      <c r="B50" s="22" t="s">
        <v>92</v>
      </c>
      <c r="C50" s="86">
        <v>6000</v>
      </c>
      <c r="D50" s="86">
        <v>4100</v>
      </c>
      <c r="E50" s="86">
        <v>2800</v>
      </c>
      <c r="F50" s="86">
        <v>2800</v>
      </c>
      <c r="G50" s="86">
        <v>3100</v>
      </c>
      <c r="H50" s="86">
        <v>2100</v>
      </c>
      <c r="I50" s="86">
        <v>3400</v>
      </c>
      <c r="J50" s="86">
        <v>3900</v>
      </c>
      <c r="K50" s="86">
        <v>2300</v>
      </c>
      <c r="L50" s="86">
        <v>1600</v>
      </c>
      <c r="M50" s="86">
        <v>1300</v>
      </c>
      <c r="N50" s="84">
        <v>1100</v>
      </c>
      <c r="O50" s="15">
        <v>-200</v>
      </c>
      <c r="P50" s="15">
        <v>-14.8</v>
      </c>
      <c r="Q50" s="16" t="s">
        <v>0</v>
      </c>
      <c r="R50" s="129">
        <f>VLOOKUP(TEmploymentOutlook4[[#This Row],[Column1]],Employment!$8:$1246,7,FALSE)</f>
        <v>53</v>
      </c>
      <c r="S50" s="129">
        <f>VLOOKUP(TEmploymentOutlook4[[#This Row],[Column1]],Employment!$8:$1246,8,FALSE)</f>
        <v>47</v>
      </c>
      <c r="T50" s="129">
        <f>VLOOKUP(TEmploymentOutlook4[[#This Row],[Column1]],Employment!$8:$1246,9,FALSE)</f>
        <v>68</v>
      </c>
      <c r="U50" s="129">
        <f>VLOOKUP(TEmploymentOutlook4[[#This Row],[Column1]],Employment!$8:$1246,10,FALSE)</f>
        <v>33</v>
      </c>
      <c r="V50" s="129" t="str">
        <f>VLOOKUP(TEmploymentOutlook4[[#This Row],[Column1]],'Employment by State'!$5:$1241,3,FALSE)</f>
        <v>Professional, Scientific and Technical Services</v>
      </c>
      <c r="W50" s="129">
        <f>VLOOKUP(TEmploymentOutlook4[[#This Row],[Column1]],'Employment by State'!$5:$1241,4,FALSE)</f>
        <v>33.9</v>
      </c>
      <c r="X50" s="129">
        <f>VLOOKUP(TEmploymentOutlook4[[#This Row],[Column1]],'Employment by State'!$5:$1241,5,FALSE)</f>
        <v>27.8</v>
      </c>
      <c r="Y50" s="129">
        <f>VLOOKUP(TEmploymentOutlook4[[#This Row],[Column1]],'Employment by State'!$5:$1241,6,FALSE)</f>
        <v>17.7</v>
      </c>
      <c r="Z50" s="129">
        <f>VLOOKUP(TEmploymentOutlook4[[#This Row],[Column1]],'Employment by State'!$5:$1241,7,FALSE)</f>
        <v>5.7</v>
      </c>
      <c r="AA50" s="129">
        <f>VLOOKUP(TEmploymentOutlook4[[#This Row],[Column1]],'Employment by State'!$5:$1241,8,FALSE)</f>
        <v>9.1999999999999993</v>
      </c>
      <c r="AB50" s="129">
        <f>VLOOKUP(TEmploymentOutlook4[[#This Row],[Column1]],'Employment by State'!$5:$1241,9,FALSE)</f>
        <v>1.3</v>
      </c>
      <c r="AC50" s="129">
        <f>VLOOKUP(TEmploymentOutlook4[[#This Row],[Column1]],'Employment by State'!$5:$1241,10,FALSE)</f>
        <v>0.9</v>
      </c>
      <c r="AD50" s="129">
        <f>VLOOKUP(TEmploymentOutlook4[[#This Row],[Column1]],'Employment by State'!$5:$1241,11,FALSE)</f>
        <v>3.5</v>
      </c>
      <c r="AE50" s="28">
        <f>VLOOKUP($A50,'Age Profile'!$5:$1242,3,FALSE)</f>
        <v>1</v>
      </c>
      <c r="AF50" s="28">
        <f>VLOOKUP($A50,'Age Profile'!$5:$1242,4,FALSE)</f>
        <v>4.0999999999999996</v>
      </c>
      <c r="AG50" s="28">
        <f>VLOOKUP($A50,'Age Profile'!$5:$1242,5,FALSE)</f>
        <v>18.7</v>
      </c>
      <c r="AH50" s="28">
        <f>VLOOKUP($A50,'Age Profile'!$5:$1242,6,FALSE)</f>
        <v>28.1</v>
      </c>
      <c r="AI50" s="28">
        <f>VLOOKUP($A50,'Age Profile'!$5:$1242,7,FALSE)</f>
        <v>26</v>
      </c>
      <c r="AJ50" s="28">
        <f>VLOOKUP($A50,'Age Profile'!$5:$1242,8,FALSE)</f>
        <v>10.7</v>
      </c>
      <c r="AK50" s="28">
        <f>VLOOKUP($A50,'Age Profile'!$5:$1242,9,FALSE)</f>
        <v>7</v>
      </c>
      <c r="AL50" s="28">
        <f>VLOOKUP($A50,'Age Profile'!$5:$1242,10,FALSE)</f>
        <v>4.4000000000000004</v>
      </c>
      <c r="AM50" s="28">
        <f>VLOOKUP($A50,'Age Profile'!$5:$1242,11,FALSE)</f>
        <v>44</v>
      </c>
    </row>
    <row r="51" spans="1:39" x14ac:dyDescent="0.15">
      <c r="A51" s="21">
        <v>2233</v>
      </c>
      <c r="B51" s="22" t="s">
        <v>93</v>
      </c>
      <c r="C51" s="86">
        <v>32900</v>
      </c>
      <c r="D51" s="86">
        <v>27600</v>
      </c>
      <c r="E51" s="86">
        <v>23800</v>
      </c>
      <c r="F51" s="86">
        <v>27100</v>
      </c>
      <c r="G51" s="86">
        <v>22800</v>
      </c>
      <c r="H51" s="86">
        <v>24800</v>
      </c>
      <c r="I51" s="86">
        <v>19800</v>
      </c>
      <c r="J51" s="86">
        <v>25600</v>
      </c>
      <c r="K51" s="86">
        <v>22000</v>
      </c>
      <c r="L51" s="86">
        <v>18300</v>
      </c>
      <c r="M51" s="86">
        <v>21700</v>
      </c>
      <c r="N51" s="84">
        <v>23300</v>
      </c>
      <c r="O51" s="15">
        <v>1600</v>
      </c>
      <c r="P51" s="15">
        <v>7.4</v>
      </c>
      <c r="Q51" s="16" t="s">
        <v>6</v>
      </c>
      <c r="R51" s="129">
        <f>VLOOKUP(TEmploymentOutlook4[[#This Row],[Column1]],Employment!$8:$1246,7,FALSE)</f>
        <v>42</v>
      </c>
      <c r="S51" s="129">
        <f>VLOOKUP(TEmploymentOutlook4[[#This Row],[Column1]],Employment!$8:$1246,8,FALSE)</f>
        <v>58</v>
      </c>
      <c r="T51" s="129">
        <f>VLOOKUP(TEmploymentOutlook4[[#This Row],[Column1]],Employment!$8:$1246,9,FALSE)</f>
        <v>77</v>
      </c>
      <c r="U51" s="129">
        <f>VLOOKUP(TEmploymentOutlook4[[#This Row],[Column1]],Employment!$8:$1246,10,FALSE)</f>
        <v>24</v>
      </c>
      <c r="V51" s="129" t="str">
        <f>VLOOKUP(TEmploymentOutlook4[[#This Row],[Column1]],'Employment by State'!$5:$1241,3,FALSE)</f>
        <v>Public Administration and Safety</v>
      </c>
      <c r="W51" s="129">
        <f>VLOOKUP(TEmploymentOutlook4[[#This Row],[Column1]],'Employment by State'!$5:$1241,4,FALSE)</f>
        <v>28.8</v>
      </c>
      <c r="X51" s="129">
        <f>VLOOKUP(TEmploymentOutlook4[[#This Row],[Column1]],'Employment by State'!$5:$1241,5,FALSE)</f>
        <v>24.8</v>
      </c>
      <c r="Y51" s="129">
        <f>VLOOKUP(TEmploymentOutlook4[[#This Row],[Column1]],'Employment by State'!$5:$1241,6,FALSE)</f>
        <v>21.8</v>
      </c>
      <c r="Z51" s="129">
        <f>VLOOKUP(TEmploymentOutlook4[[#This Row],[Column1]],'Employment by State'!$5:$1241,7,FALSE)</f>
        <v>6.4</v>
      </c>
      <c r="AA51" s="129">
        <f>VLOOKUP(TEmploymentOutlook4[[#This Row],[Column1]],'Employment by State'!$5:$1241,8,FALSE)</f>
        <v>12</v>
      </c>
      <c r="AB51" s="129">
        <f>VLOOKUP(TEmploymentOutlook4[[#This Row],[Column1]],'Employment by State'!$5:$1241,9,FALSE)</f>
        <v>1.8</v>
      </c>
      <c r="AC51" s="129">
        <f>VLOOKUP(TEmploymentOutlook4[[#This Row],[Column1]],'Employment by State'!$5:$1241,10,FALSE)</f>
        <v>1.4</v>
      </c>
      <c r="AD51" s="129">
        <f>VLOOKUP(TEmploymentOutlook4[[#This Row],[Column1]],'Employment by State'!$5:$1241,11,FALSE)</f>
        <v>3</v>
      </c>
      <c r="AE51" s="28">
        <f>VLOOKUP($A51,'Age Profile'!$5:$1242,3,FALSE)</f>
        <v>0.9</v>
      </c>
      <c r="AF51" s="28">
        <f>VLOOKUP($A51,'Age Profile'!$5:$1242,4,FALSE)</f>
        <v>4</v>
      </c>
      <c r="AG51" s="28">
        <f>VLOOKUP($A51,'Age Profile'!$5:$1242,5,FALSE)</f>
        <v>23</v>
      </c>
      <c r="AH51" s="28">
        <f>VLOOKUP($A51,'Age Profile'!$5:$1242,6,FALSE)</f>
        <v>26.5</v>
      </c>
      <c r="AI51" s="28">
        <f>VLOOKUP($A51,'Age Profile'!$5:$1242,7,FALSE)</f>
        <v>25.6</v>
      </c>
      <c r="AJ51" s="28">
        <f>VLOOKUP($A51,'Age Profile'!$5:$1242,8,FALSE)</f>
        <v>10.4</v>
      </c>
      <c r="AK51" s="28">
        <f>VLOOKUP($A51,'Age Profile'!$5:$1242,9,FALSE)</f>
        <v>6.3</v>
      </c>
      <c r="AL51" s="28">
        <f>VLOOKUP($A51,'Age Profile'!$5:$1242,10,FALSE)</f>
        <v>3.3</v>
      </c>
      <c r="AM51" s="28">
        <f>VLOOKUP($A51,'Age Profile'!$5:$1242,11,FALSE)</f>
        <v>43</v>
      </c>
    </row>
    <row r="52" spans="1:39" x14ac:dyDescent="0.15">
      <c r="A52" s="21">
        <v>2241</v>
      </c>
      <c r="B52" s="22" t="s">
        <v>94</v>
      </c>
      <c r="C52" s="86">
        <v>6600</v>
      </c>
      <c r="D52" s="86">
        <v>7100</v>
      </c>
      <c r="E52" s="86">
        <v>6100</v>
      </c>
      <c r="F52" s="86">
        <v>5800</v>
      </c>
      <c r="G52" s="86">
        <v>7500</v>
      </c>
      <c r="H52" s="86">
        <v>9800</v>
      </c>
      <c r="I52" s="86">
        <v>8700</v>
      </c>
      <c r="J52" s="86">
        <v>8400</v>
      </c>
      <c r="K52" s="86">
        <v>9900</v>
      </c>
      <c r="L52" s="86">
        <v>9600</v>
      </c>
      <c r="M52" s="86">
        <v>16700</v>
      </c>
      <c r="N52" s="84">
        <v>18500</v>
      </c>
      <c r="O52" s="15">
        <v>1800</v>
      </c>
      <c r="P52" s="15">
        <v>11</v>
      </c>
      <c r="Q52" s="16" t="s">
        <v>8</v>
      </c>
      <c r="R52" s="129">
        <f>VLOOKUP(TEmploymentOutlook4[[#This Row],[Column1]],Employment!$8:$1246,7,FALSE)</f>
        <v>57</v>
      </c>
      <c r="S52" s="129">
        <f>VLOOKUP(TEmploymentOutlook4[[#This Row],[Column1]],Employment!$8:$1246,8,FALSE)</f>
        <v>43</v>
      </c>
      <c r="T52" s="129">
        <f>VLOOKUP(TEmploymentOutlook4[[#This Row],[Column1]],Employment!$8:$1246,9,FALSE)</f>
        <v>79</v>
      </c>
      <c r="U52" s="129">
        <f>VLOOKUP(TEmploymentOutlook4[[#This Row],[Column1]],Employment!$8:$1246,10,FALSE)</f>
        <v>21</v>
      </c>
      <c r="V52" s="129" t="str">
        <f>VLOOKUP(TEmploymentOutlook4[[#This Row],[Column1]],'Employment by State'!$5:$1241,3,FALSE)</f>
        <v>Financial and Insurance Services</v>
      </c>
      <c r="W52" s="129">
        <f>VLOOKUP(TEmploymentOutlook4[[#This Row],[Column1]],'Employment by State'!$5:$1241,4,FALSE)</f>
        <v>43</v>
      </c>
      <c r="X52" s="129">
        <f>VLOOKUP(TEmploymentOutlook4[[#This Row],[Column1]],'Employment by State'!$5:$1241,5,FALSE)</f>
        <v>21.5</v>
      </c>
      <c r="Y52" s="129">
        <f>VLOOKUP(TEmploymentOutlook4[[#This Row],[Column1]],'Employment by State'!$5:$1241,6,FALSE)</f>
        <v>10.8</v>
      </c>
      <c r="Z52" s="129">
        <f>VLOOKUP(TEmploymentOutlook4[[#This Row],[Column1]],'Employment by State'!$5:$1241,7,FALSE)</f>
        <v>6</v>
      </c>
      <c r="AA52" s="129">
        <f>VLOOKUP(TEmploymentOutlook4[[#This Row],[Column1]],'Employment by State'!$5:$1241,8,FALSE)</f>
        <v>6.4</v>
      </c>
      <c r="AB52" s="129">
        <f>VLOOKUP(TEmploymentOutlook4[[#This Row],[Column1]],'Employment by State'!$5:$1241,9,FALSE)</f>
        <v>1.8</v>
      </c>
      <c r="AC52" s="129">
        <f>VLOOKUP(TEmploymentOutlook4[[#This Row],[Column1]],'Employment by State'!$5:$1241,10,FALSE)</f>
        <v>0.6</v>
      </c>
      <c r="AD52" s="129">
        <f>VLOOKUP(TEmploymentOutlook4[[#This Row],[Column1]],'Employment by State'!$5:$1241,11,FALSE)</f>
        <v>9.6999999999999993</v>
      </c>
      <c r="AE52" s="28">
        <f>VLOOKUP($A52,'Age Profile'!$5:$1242,3,FALSE)</f>
        <v>0.4</v>
      </c>
      <c r="AF52" s="28">
        <f>VLOOKUP($A52,'Age Profile'!$5:$1242,4,FALSE)</f>
        <v>7.3</v>
      </c>
      <c r="AG52" s="28">
        <f>VLOOKUP($A52,'Age Profile'!$5:$1242,5,FALSE)</f>
        <v>35.700000000000003</v>
      </c>
      <c r="AH52" s="28">
        <f>VLOOKUP($A52,'Age Profile'!$5:$1242,6,FALSE)</f>
        <v>27.2</v>
      </c>
      <c r="AI52" s="28">
        <f>VLOOKUP($A52,'Age Profile'!$5:$1242,7,FALSE)</f>
        <v>17.3</v>
      </c>
      <c r="AJ52" s="28">
        <f>VLOOKUP($A52,'Age Profile'!$5:$1242,8,FALSE)</f>
        <v>6.1</v>
      </c>
      <c r="AK52" s="28">
        <f>VLOOKUP($A52,'Age Profile'!$5:$1242,9,FALSE)</f>
        <v>3.6</v>
      </c>
      <c r="AL52" s="28">
        <f>VLOOKUP($A52,'Age Profile'!$5:$1242,10,FALSE)</f>
        <v>2.5</v>
      </c>
      <c r="AM52" s="28">
        <f>VLOOKUP($A52,'Age Profile'!$5:$1242,11,FALSE)</f>
        <v>37</v>
      </c>
    </row>
    <row r="53" spans="1:39" x14ac:dyDescent="0.15">
      <c r="A53" s="21">
        <v>2242</v>
      </c>
      <c r="B53" s="22" t="s">
        <v>95</v>
      </c>
      <c r="C53" s="86">
        <v>4100</v>
      </c>
      <c r="D53" s="86">
        <v>6600</v>
      </c>
      <c r="E53" s="86">
        <v>9100</v>
      </c>
      <c r="F53" s="86">
        <v>7600</v>
      </c>
      <c r="G53" s="86">
        <v>5100</v>
      </c>
      <c r="H53" s="86">
        <v>6500</v>
      </c>
      <c r="I53" s="86">
        <v>8000</v>
      </c>
      <c r="J53" s="86">
        <v>7700</v>
      </c>
      <c r="K53" s="86">
        <v>10700</v>
      </c>
      <c r="L53" s="86">
        <v>5300</v>
      </c>
      <c r="M53" s="86">
        <v>6000</v>
      </c>
      <c r="N53" s="84">
        <v>6100</v>
      </c>
      <c r="O53" s="15">
        <v>100</v>
      </c>
      <c r="P53" s="15">
        <v>2.1</v>
      </c>
      <c r="Q53" s="16" t="s">
        <v>3</v>
      </c>
      <c r="R53" s="129">
        <f>VLOOKUP(TEmploymentOutlook4[[#This Row],[Column1]],Employment!$8:$1246,7,FALSE)</f>
        <v>30</v>
      </c>
      <c r="S53" s="129">
        <f>VLOOKUP(TEmploymentOutlook4[[#This Row],[Column1]],Employment!$8:$1246,8,FALSE)</f>
        <v>71</v>
      </c>
      <c r="T53" s="129">
        <f>VLOOKUP(TEmploymentOutlook4[[#This Row],[Column1]],Employment!$8:$1246,9,FALSE)</f>
        <v>69</v>
      </c>
      <c r="U53" s="129">
        <f>VLOOKUP(TEmploymentOutlook4[[#This Row],[Column1]],Employment!$8:$1246,10,FALSE)</f>
        <v>31</v>
      </c>
      <c r="V53" s="129" t="str">
        <f>VLOOKUP(TEmploymentOutlook4[[#This Row],[Column1]],'Employment by State'!$5:$1241,3,FALSE)</f>
        <v>Arts and Recreation Services</v>
      </c>
      <c r="W53" s="129">
        <f>VLOOKUP(TEmploymentOutlook4[[#This Row],[Column1]],'Employment by State'!$5:$1241,4,FALSE)</f>
        <v>26.8</v>
      </c>
      <c r="X53" s="129">
        <f>VLOOKUP(TEmploymentOutlook4[[#This Row],[Column1]],'Employment by State'!$5:$1241,5,FALSE)</f>
        <v>30.5</v>
      </c>
      <c r="Y53" s="129">
        <f>VLOOKUP(TEmploymentOutlook4[[#This Row],[Column1]],'Employment by State'!$5:$1241,6,FALSE)</f>
        <v>13.7</v>
      </c>
      <c r="Z53" s="129">
        <f>VLOOKUP(TEmploymentOutlook4[[#This Row],[Column1]],'Employment by State'!$5:$1241,7,FALSE)</f>
        <v>7.1</v>
      </c>
      <c r="AA53" s="129">
        <f>VLOOKUP(TEmploymentOutlook4[[#This Row],[Column1]],'Employment by State'!$5:$1241,8,FALSE)</f>
        <v>11.2</v>
      </c>
      <c r="AB53" s="129">
        <f>VLOOKUP(TEmploymentOutlook4[[#This Row],[Column1]],'Employment by State'!$5:$1241,9,FALSE)</f>
        <v>2.2000000000000002</v>
      </c>
      <c r="AC53" s="129">
        <f>VLOOKUP(TEmploymentOutlook4[[#This Row],[Column1]],'Employment by State'!$5:$1241,10,FALSE)</f>
        <v>1.5</v>
      </c>
      <c r="AD53" s="129">
        <f>VLOOKUP(TEmploymentOutlook4[[#This Row],[Column1]],'Employment by State'!$5:$1241,11,FALSE)</f>
        <v>7</v>
      </c>
      <c r="AE53" s="28">
        <f>VLOOKUP($A53,'Age Profile'!$5:$1242,3,FALSE)</f>
        <v>0.5</v>
      </c>
      <c r="AF53" s="28">
        <f>VLOOKUP($A53,'Age Profile'!$5:$1242,4,FALSE)</f>
        <v>3.1</v>
      </c>
      <c r="AG53" s="28">
        <f>VLOOKUP($A53,'Age Profile'!$5:$1242,5,FALSE)</f>
        <v>18.5</v>
      </c>
      <c r="AH53" s="28">
        <f>VLOOKUP($A53,'Age Profile'!$5:$1242,6,FALSE)</f>
        <v>25</v>
      </c>
      <c r="AI53" s="28">
        <f>VLOOKUP($A53,'Age Profile'!$5:$1242,7,FALSE)</f>
        <v>26.1</v>
      </c>
      <c r="AJ53" s="28">
        <f>VLOOKUP($A53,'Age Profile'!$5:$1242,8,FALSE)</f>
        <v>12.3</v>
      </c>
      <c r="AK53" s="28">
        <f>VLOOKUP($A53,'Age Profile'!$5:$1242,9,FALSE)</f>
        <v>8.4</v>
      </c>
      <c r="AL53" s="28">
        <f>VLOOKUP($A53,'Age Profile'!$5:$1242,10,FALSE)</f>
        <v>6.1</v>
      </c>
      <c r="AM53" s="28">
        <f>VLOOKUP($A53,'Age Profile'!$5:$1242,11,FALSE)</f>
        <v>46</v>
      </c>
    </row>
    <row r="54" spans="1:39" x14ac:dyDescent="0.15">
      <c r="A54" s="21">
        <v>2243</v>
      </c>
      <c r="B54" s="22" t="s">
        <v>96</v>
      </c>
      <c r="C54" s="86">
        <v>4700</v>
      </c>
      <c r="D54" s="86">
        <v>1400</v>
      </c>
      <c r="E54" s="86">
        <v>5300</v>
      </c>
      <c r="F54" s="86">
        <v>5500</v>
      </c>
      <c r="G54" s="86">
        <v>5400</v>
      </c>
      <c r="H54" s="86">
        <v>6900</v>
      </c>
      <c r="I54" s="86">
        <v>4800</v>
      </c>
      <c r="J54" s="86">
        <v>5300</v>
      </c>
      <c r="K54" s="86">
        <v>5000</v>
      </c>
      <c r="L54" s="86">
        <v>4300</v>
      </c>
      <c r="M54" s="86">
        <v>6800</v>
      </c>
      <c r="N54" s="84">
        <v>6700</v>
      </c>
      <c r="O54" s="15" t="s">
        <v>1318</v>
      </c>
      <c r="P54" s="15">
        <v>0</v>
      </c>
      <c r="Q54" s="16" t="s">
        <v>3</v>
      </c>
      <c r="R54" s="129">
        <f>VLOOKUP(TEmploymentOutlook4[[#This Row],[Column1]],Employment!$8:$1246,7,FALSE)</f>
        <v>67</v>
      </c>
      <c r="S54" s="129">
        <f>VLOOKUP(TEmploymentOutlook4[[#This Row],[Column1]],Employment!$8:$1246,8,FALSE)</f>
        <v>33</v>
      </c>
      <c r="T54" s="129">
        <f>VLOOKUP(TEmploymentOutlook4[[#This Row],[Column1]],Employment!$8:$1246,9,FALSE)</f>
        <v>84</v>
      </c>
      <c r="U54" s="129">
        <f>VLOOKUP(TEmploymentOutlook4[[#This Row],[Column1]],Employment!$8:$1246,10,FALSE)</f>
        <v>16</v>
      </c>
      <c r="V54" s="129" t="str">
        <f>VLOOKUP(TEmploymentOutlook4[[#This Row],[Column1]],'Employment by State'!$5:$1241,3,FALSE)</f>
        <v>Public Administration and Safety</v>
      </c>
      <c r="W54" s="129">
        <f>VLOOKUP(TEmploymentOutlook4[[#This Row],[Column1]],'Employment by State'!$5:$1241,4,FALSE)</f>
        <v>34.1</v>
      </c>
      <c r="X54" s="129">
        <f>VLOOKUP(TEmploymentOutlook4[[#This Row],[Column1]],'Employment by State'!$5:$1241,5,FALSE)</f>
        <v>26</v>
      </c>
      <c r="Y54" s="129">
        <f>VLOOKUP(TEmploymentOutlook4[[#This Row],[Column1]],'Employment by State'!$5:$1241,6,FALSE)</f>
        <v>12.6</v>
      </c>
      <c r="Z54" s="129">
        <f>VLOOKUP(TEmploymentOutlook4[[#This Row],[Column1]],'Employment by State'!$5:$1241,7,FALSE)</f>
        <v>3.5</v>
      </c>
      <c r="AA54" s="129">
        <f>VLOOKUP(TEmploymentOutlook4[[#This Row],[Column1]],'Employment by State'!$5:$1241,8,FALSE)</f>
        <v>6.7</v>
      </c>
      <c r="AB54" s="129">
        <f>VLOOKUP(TEmploymentOutlook4[[#This Row],[Column1]],'Employment by State'!$5:$1241,9,FALSE)</f>
        <v>1</v>
      </c>
      <c r="AC54" s="129">
        <f>VLOOKUP(TEmploymentOutlook4[[#This Row],[Column1]],'Employment by State'!$5:$1241,10,FALSE)</f>
        <v>0.8</v>
      </c>
      <c r="AD54" s="129">
        <f>VLOOKUP(TEmploymentOutlook4[[#This Row],[Column1]],'Employment by State'!$5:$1241,11,FALSE)</f>
        <v>15.4</v>
      </c>
      <c r="AE54" s="28">
        <f>VLOOKUP($A54,'Age Profile'!$5:$1242,3,FALSE)</f>
        <v>0.1</v>
      </c>
      <c r="AF54" s="28">
        <f>VLOOKUP($A54,'Age Profile'!$5:$1242,4,FALSE)</f>
        <v>6</v>
      </c>
      <c r="AG54" s="28">
        <f>VLOOKUP($A54,'Age Profile'!$5:$1242,5,FALSE)</f>
        <v>35.299999999999997</v>
      </c>
      <c r="AH54" s="28">
        <f>VLOOKUP($A54,'Age Profile'!$5:$1242,6,FALSE)</f>
        <v>27.1</v>
      </c>
      <c r="AI54" s="28">
        <f>VLOOKUP($A54,'Age Profile'!$5:$1242,7,FALSE)</f>
        <v>17.3</v>
      </c>
      <c r="AJ54" s="28">
        <f>VLOOKUP($A54,'Age Profile'!$5:$1242,8,FALSE)</f>
        <v>6.5</v>
      </c>
      <c r="AK54" s="28">
        <f>VLOOKUP($A54,'Age Profile'!$5:$1242,9,FALSE)</f>
        <v>4.0999999999999996</v>
      </c>
      <c r="AL54" s="28">
        <f>VLOOKUP($A54,'Age Profile'!$5:$1242,10,FALSE)</f>
        <v>3.7</v>
      </c>
      <c r="AM54" s="28">
        <f>VLOOKUP($A54,'Age Profile'!$5:$1242,11,FALSE)</f>
        <v>37</v>
      </c>
    </row>
    <row r="55" spans="1:39" x14ac:dyDescent="0.15">
      <c r="A55" s="21">
        <v>2244</v>
      </c>
      <c r="B55" s="22" t="s">
        <v>97</v>
      </c>
      <c r="C55" s="86">
        <v>27300</v>
      </c>
      <c r="D55" s="86">
        <v>24800</v>
      </c>
      <c r="E55" s="86">
        <v>15900</v>
      </c>
      <c r="F55" s="86">
        <v>16600</v>
      </c>
      <c r="G55" s="86">
        <v>18400</v>
      </c>
      <c r="H55" s="86">
        <v>25300</v>
      </c>
      <c r="I55" s="86">
        <v>32800</v>
      </c>
      <c r="J55" s="86">
        <v>27000</v>
      </c>
      <c r="K55" s="86">
        <v>29500</v>
      </c>
      <c r="L55" s="86">
        <v>35600</v>
      </c>
      <c r="M55" s="86">
        <v>28500</v>
      </c>
      <c r="N55" s="84">
        <v>31000</v>
      </c>
      <c r="O55" s="15">
        <v>2500</v>
      </c>
      <c r="P55" s="15">
        <v>8.6999999999999993</v>
      </c>
      <c r="Q55" s="16" t="s">
        <v>8</v>
      </c>
      <c r="R55" s="129">
        <f>VLOOKUP(TEmploymentOutlook4[[#This Row],[Column1]],Employment!$8:$1246,7,FALSE)</f>
        <v>38</v>
      </c>
      <c r="S55" s="129">
        <f>VLOOKUP(TEmploymentOutlook4[[#This Row],[Column1]],Employment!$8:$1246,8,FALSE)</f>
        <v>62</v>
      </c>
      <c r="T55" s="129">
        <f>VLOOKUP(TEmploymentOutlook4[[#This Row],[Column1]],Employment!$8:$1246,9,FALSE)</f>
        <v>80</v>
      </c>
      <c r="U55" s="129">
        <f>VLOOKUP(TEmploymentOutlook4[[#This Row],[Column1]],Employment!$8:$1246,10,FALSE)</f>
        <v>20</v>
      </c>
      <c r="V55" s="129" t="str">
        <f>VLOOKUP(TEmploymentOutlook4[[#This Row],[Column1]],'Employment by State'!$5:$1241,3,FALSE)</f>
        <v>Public Administration and Safety</v>
      </c>
      <c r="W55" s="129">
        <f>VLOOKUP(TEmploymentOutlook4[[#This Row],[Column1]],'Employment by State'!$5:$1241,4,FALSE)</f>
        <v>20.5</v>
      </c>
      <c r="X55" s="129">
        <f>VLOOKUP(TEmploymentOutlook4[[#This Row],[Column1]],'Employment by State'!$5:$1241,5,FALSE)</f>
        <v>18.600000000000001</v>
      </c>
      <c r="Y55" s="129">
        <f>VLOOKUP(TEmploymentOutlook4[[#This Row],[Column1]],'Employment by State'!$5:$1241,6,FALSE)</f>
        <v>13.5</v>
      </c>
      <c r="Z55" s="129">
        <f>VLOOKUP(TEmploymentOutlook4[[#This Row],[Column1]],'Employment by State'!$5:$1241,7,FALSE)</f>
        <v>5.5</v>
      </c>
      <c r="AA55" s="129">
        <f>VLOOKUP(TEmploymentOutlook4[[#This Row],[Column1]],'Employment by State'!$5:$1241,8,FALSE)</f>
        <v>7.4</v>
      </c>
      <c r="AB55" s="129">
        <f>VLOOKUP(TEmploymentOutlook4[[#This Row],[Column1]],'Employment by State'!$5:$1241,9,FALSE)</f>
        <v>2</v>
      </c>
      <c r="AC55" s="129">
        <f>VLOOKUP(TEmploymentOutlook4[[#This Row],[Column1]],'Employment by State'!$5:$1241,10,FALSE)</f>
        <v>1.5</v>
      </c>
      <c r="AD55" s="129">
        <f>VLOOKUP(TEmploymentOutlook4[[#This Row],[Column1]],'Employment by State'!$5:$1241,11,FALSE)</f>
        <v>31.1</v>
      </c>
      <c r="AE55" s="28">
        <f>VLOOKUP($A55,'Age Profile'!$5:$1242,3,FALSE)</f>
        <v>0.1</v>
      </c>
      <c r="AF55" s="28">
        <f>VLOOKUP($A55,'Age Profile'!$5:$1242,4,FALSE)</f>
        <v>3.8</v>
      </c>
      <c r="AG55" s="28">
        <f>VLOOKUP($A55,'Age Profile'!$5:$1242,5,FALSE)</f>
        <v>34.299999999999997</v>
      </c>
      <c r="AH55" s="28">
        <f>VLOOKUP($A55,'Age Profile'!$5:$1242,6,FALSE)</f>
        <v>29</v>
      </c>
      <c r="AI55" s="28">
        <f>VLOOKUP($A55,'Age Profile'!$5:$1242,7,FALSE)</f>
        <v>20.100000000000001</v>
      </c>
      <c r="AJ55" s="28">
        <f>VLOOKUP($A55,'Age Profile'!$5:$1242,8,FALSE)</f>
        <v>7.2</v>
      </c>
      <c r="AK55" s="28">
        <f>VLOOKUP($A55,'Age Profile'!$5:$1242,9,FALSE)</f>
        <v>3.7</v>
      </c>
      <c r="AL55" s="28">
        <f>VLOOKUP($A55,'Age Profile'!$5:$1242,10,FALSE)</f>
        <v>1.9</v>
      </c>
      <c r="AM55" s="28">
        <f>VLOOKUP($A55,'Age Profile'!$5:$1242,11,FALSE)</f>
        <v>38</v>
      </c>
    </row>
    <row r="56" spans="1:39" x14ac:dyDescent="0.15">
      <c r="A56" s="21">
        <v>2245</v>
      </c>
      <c r="B56" s="22" t="s">
        <v>98</v>
      </c>
      <c r="C56" s="86">
        <v>8800</v>
      </c>
      <c r="D56" s="86">
        <v>12500</v>
      </c>
      <c r="E56" s="86">
        <v>10500</v>
      </c>
      <c r="F56" s="86">
        <v>11400</v>
      </c>
      <c r="G56" s="86">
        <v>11100</v>
      </c>
      <c r="H56" s="86">
        <v>10200</v>
      </c>
      <c r="I56" s="86">
        <v>9100</v>
      </c>
      <c r="J56" s="86">
        <v>10600</v>
      </c>
      <c r="K56" s="86">
        <v>10900</v>
      </c>
      <c r="L56" s="86">
        <v>9800</v>
      </c>
      <c r="M56" s="86">
        <v>13200</v>
      </c>
      <c r="N56" s="84">
        <v>14800</v>
      </c>
      <c r="O56" s="15">
        <v>1600</v>
      </c>
      <c r="P56" s="15">
        <v>12.2</v>
      </c>
      <c r="Q56" s="16" t="s">
        <v>8</v>
      </c>
      <c r="R56" s="129">
        <f>VLOOKUP(TEmploymentOutlook4[[#This Row],[Column1]],Employment!$8:$1246,7,FALSE)</f>
        <v>75</v>
      </c>
      <c r="S56" s="129">
        <f>VLOOKUP(TEmploymentOutlook4[[#This Row],[Column1]],Employment!$8:$1246,8,FALSE)</f>
        <v>25</v>
      </c>
      <c r="T56" s="129">
        <f>VLOOKUP(TEmploymentOutlook4[[#This Row],[Column1]],Employment!$8:$1246,9,FALSE)</f>
        <v>83</v>
      </c>
      <c r="U56" s="129">
        <f>VLOOKUP(TEmploymentOutlook4[[#This Row],[Column1]],Employment!$8:$1246,10,FALSE)</f>
        <v>17</v>
      </c>
      <c r="V56" s="129" t="str">
        <f>VLOOKUP(TEmploymentOutlook4[[#This Row],[Column1]],'Employment by State'!$5:$1241,3,FALSE)</f>
        <v>Rental, Hiring and Real Estate Services</v>
      </c>
      <c r="W56" s="129">
        <f>VLOOKUP(TEmploymentOutlook4[[#This Row],[Column1]],'Employment by State'!$5:$1241,4,FALSE)</f>
        <v>33.299999999999997</v>
      </c>
      <c r="X56" s="129">
        <f>VLOOKUP(TEmploymentOutlook4[[#This Row],[Column1]],'Employment by State'!$5:$1241,5,FALSE)</f>
        <v>26.4</v>
      </c>
      <c r="Y56" s="129">
        <f>VLOOKUP(TEmploymentOutlook4[[#This Row],[Column1]],'Employment by State'!$5:$1241,6,FALSE)</f>
        <v>20.7</v>
      </c>
      <c r="Z56" s="129">
        <f>VLOOKUP(TEmploymentOutlook4[[#This Row],[Column1]],'Employment by State'!$5:$1241,7,FALSE)</f>
        <v>5.5</v>
      </c>
      <c r="AA56" s="129">
        <f>VLOOKUP(TEmploymentOutlook4[[#This Row],[Column1]],'Employment by State'!$5:$1241,8,FALSE)</f>
        <v>10.4</v>
      </c>
      <c r="AB56" s="129">
        <f>VLOOKUP(TEmploymentOutlook4[[#This Row],[Column1]],'Employment by State'!$5:$1241,9,FALSE)</f>
        <v>1.9</v>
      </c>
      <c r="AC56" s="129">
        <f>VLOOKUP(TEmploymentOutlook4[[#This Row],[Column1]],'Employment by State'!$5:$1241,10,FALSE)</f>
        <v>0.7</v>
      </c>
      <c r="AD56" s="129">
        <f>VLOOKUP(TEmploymentOutlook4[[#This Row],[Column1]],'Employment by State'!$5:$1241,11,FALSE)</f>
        <v>1.2</v>
      </c>
      <c r="AE56" s="28">
        <f>VLOOKUP($A56,'Age Profile'!$5:$1242,3,FALSE)</f>
        <v>0.2</v>
      </c>
      <c r="AF56" s="28">
        <f>VLOOKUP($A56,'Age Profile'!$5:$1242,4,FALSE)</f>
        <v>5.0999999999999996</v>
      </c>
      <c r="AG56" s="28">
        <f>VLOOKUP($A56,'Age Profile'!$5:$1242,5,FALSE)</f>
        <v>24.8</v>
      </c>
      <c r="AH56" s="28">
        <f>VLOOKUP($A56,'Age Profile'!$5:$1242,6,FALSE)</f>
        <v>24.9</v>
      </c>
      <c r="AI56" s="28">
        <f>VLOOKUP($A56,'Age Profile'!$5:$1242,7,FALSE)</f>
        <v>22.3</v>
      </c>
      <c r="AJ56" s="28">
        <f>VLOOKUP($A56,'Age Profile'!$5:$1242,8,FALSE)</f>
        <v>8.6</v>
      </c>
      <c r="AK56" s="28">
        <f>VLOOKUP($A56,'Age Profile'!$5:$1242,9,FALSE)</f>
        <v>6.7</v>
      </c>
      <c r="AL56" s="28">
        <f>VLOOKUP($A56,'Age Profile'!$5:$1242,10,FALSE)</f>
        <v>7.4</v>
      </c>
      <c r="AM56" s="28">
        <f>VLOOKUP($A56,'Age Profile'!$5:$1242,11,FALSE)</f>
        <v>42</v>
      </c>
    </row>
    <row r="57" spans="1:39" x14ac:dyDescent="0.15">
      <c r="A57" s="21">
        <v>2246</v>
      </c>
      <c r="B57" s="22" t="s">
        <v>99</v>
      </c>
      <c r="C57" s="86">
        <v>9800</v>
      </c>
      <c r="D57" s="86">
        <v>14500</v>
      </c>
      <c r="E57" s="86">
        <v>11900</v>
      </c>
      <c r="F57" s="86">
        <v>11500</v>
      </c>
      <c r="G57" s="86">
        <v>7200</v>
      </c>
      <c r="H57" s="86">
        <v>11800</v>
      </c>
      <c r="I57" s="86">
        <v>14600</v>
      </c>
      <c r="J57" s="86">
        <v>14500</v>
      </c>
      <c r="K57" s="86">
        <v>10800</v>
      </c>
      <c r="L57" s="86">
        <v>13800</v>
      </c>
      <c r="M57" s="86">
        <v>11000</v>
      </c>
      <c r="N57" s="84">
        <v>11700</v>
      </c>
      <c r="O57" s="15">
        <v>600</v>
      </c>
      <c r="P57" s="15">
        <v>5.9</v>
      </c>
      <c r="Q57" s="16" t="s">
        <v>6</v>
      </c>
      <c r="R57" s="129">
        <f>VLOOKUP(TEmploymentOutlook4[[#This Row],[Column1]],Employment!$8:$1246,7,FALSE)</f>
        <v>16</v>
      </c>
      <c r="S57" s="129">
        <f>VLOOKUP(TEmploymentOutlook4[[#This Row],[Column1]],Employment!$8:$1246,8,FALSE)</f>
        <v>84</v>
      </c>
      <c r="T57" s="129">
        <f>VLOOKUP(TEmploymentOutlook4[[#This Row],[Column1]],Employment!$8:$1246,9,FALSE)</f>
        <v>61</v>
      </c>
      <c r="U57" s="129">
        <f>VLOOKUP(TEmploymentOutlook4[[#This Row],[Column1]],Employment!$8:$1246,10,FALSE)</f>
        <v>39</v>
      </c>
      <c r="V57" s="129" t="str">
        <f>VLOOKUP(TEmploymentOutlook4[[#This Row],[Column1]],'Employment by State'!$5:$1241,3,FALSE)</f>
        <v>Information Media and Telecommunications</v>
      </c>
      <c r="W57" s="129">
        <f>VLOOKUP(TEmploymentOutlook4[[#This Row],[Column1]],'Employment by State'!$5:$1241,4,FALSE)</f>
        <v>31.6</v>
      </c>
      <c r="X57" s="129">
        <f>VLOOKUP(TEmploymentOutlook4[[#This Row],[Column1]],'Employment by State'!$5:$1241,5,FALSE)</f>
        <v>28.3</v>
      </c>
      <c r="Y57" s="129">
        <f>VLOOKUP(TEmploymentOutlook4[[#This Row],[Column1]],'Employment by State'!$5:$1241,6,FALSE)</f>
        <v>15.5</v>
      </c>
      <c r="Z57" s="129">
        <f>VLOOKUP(TEmploymentOutlook4[[#This Row],[Column1]],'Employment by State'!$5:$1241,7,FALSE)</f>
        <v>7.5</v>
      </c>
      <c r="AA57" s="129">
        <f>VLOOKUP(TEmploymentOutlook4[[#This Row],[Column1]],'Employment by State'!$5:$1241,8,FALSE)</f>
        <v>9.8000000000000007</v>
      </c>
      <c r="AB57" s="129">
        <f>VLOOKUP(TEmploymentOutlook4[[#This Row],[Column1]],'Employment by State'!$5:$1241,9,FALSE)</f>
        <v>1.5</v>
      </c>
      <c r="AC57" s="129">
        <f>VLOOKUP(TEmploymentOutlook4[[#This Row],[Column1]],'Employment by State'!$5:$1241,10,FALSE)</f>
        <v>1.3</v>
      </c>
      <c r="AD57" s="129">
        <f>VLOOKUP(TEmploymentOutlook4[[#This Row],[Column1]],'Employment by State'!$5:$1241,11,FALSE)</f>
        <v>4.4000000000000004</v>
      </c>
      <c r="AE57" s="28">
        <f>VLOOKUP($A57,'Age Profile'!$5:$1242,3,FALSE)</f>
        <v>0.5</v>
      </c>
      <c r="AF57" s="28">
        <f>VLOOKUP($A57,'Age Profile'!$5:$1242,4,FALSE)</f>
        <v>1.9</v>
      </c>
      <c r="AG57" s="28">
        <f>VLOOKUP($A57,'Age Profile'!$5:$1242,5,FALSE)</f>
        <v>10.3</v>
      </c>
      <c r="AH57" s="28">
        <f>VLOOKUP($A57,'Age Profile'!$5:$1242,6,FALSE)</f>
        <v>19.899999999999999</v>
      </c>
      <c r="AI57" s="28">
        <f>VLOOKUP($A57,'Age Profile'!$5:$1242,7,FALSE)</f>
        <v>29.9</v>
      </c>
      <c r="AJ57" s="28">
        <f>VLOOKUP($A57,'Age Profile'!$5:$1242,8,FALSE)</f>
        <v>17.7</v>
      </c>
      <c r="AK57" s="28">
        <f>VLOOKUP($A57,'Age Profile'!$5:$1242,9,FALSE)</f>
        <v>13.2</v>
      </c>
      <c r="AL57" s="28">
        <f>VLOOKUP($A57,'Age Profile'!$5:$1242,10,FALSE)</f>
        <v>6.6</v>
      </c>
      <c r="AM57" s="28">
        <f>VLOOKUP($A57,'Age Profile'!$5:$1242,11,FALSE)</f>
        <v>51</v>
      </c>
    </row>
    <row r="58" spans="1:39" x14ac:dyDescent="0.15">
      <c r="A58" s="21">
        <v>2247</v>
      </c>
      <c r="B58" s="22" t="s">
        <v>100</v>
      </c>
      <c r="C58" s="86">
        <v>36700</v>
      </c>
      <c r="D58" s="86">
        <v>58400</v>
      </c>
      <c r="E58" s="86">
        <v>58200</v>
      </c>
      <c r="F58" s="86">
        <v>51600</v>
      </c>
      <c r="G58" s="86">
        <v>66500</v>
      </c>
      <c r="H58" s="86">
        <v>61200</v>
      </c>
      <c r="I58" s="86">
        <v>67000</v>
      </c>
      <c r="J58" s="86">
        <v>73400</v>
      </c>
      <c r="K58" s="86">
        <v>66900</v>
      </c>
      <c r="L58" s="86">
        <v>91400</v>
      </c>
      <c r="M58" s="86">
        <v>87400</v>
      </c>
      <c r="N58" s="84">
        <v>115600</v>
      </c>
      <c r="O58" s="15">
        <v>28200</v>
      </c>
      <c r="P58" s="15">
        <v>32.200000000000003</v>
      </c>
      <c r="Q58" s="16" t="s">
        <v>1319</v>
      </c>
      <c r="R58" s="129">
        <f>VLOOKUP(TEmploymentOutlook4[[#This Row],[Column1]],Employment!$8:$1246,7,FALSE)</f>
        <v>58</v>
      </c>
      <c r="S58" s="129">
        <f>VLOOKUP(TEmploymentOutlook4[[#This Row],[Column1]],Employment!$8:$1246,8,FALSE)</f>
        <v>42</v>
      </c>
      <c r="T58" s="129">
        <f>VLOOKUP(TEmploymentOutlook4[[#This Row],[Column1]],Employment!$8:$1246,9,FALSE)</f>
        <v>79</v>
      </c>
      <c r="U58" s="129">
        <f>VLOOKUP(TEmploymentOutlook4[[#This Row],[Column1]],Employment!$8:$1246,10,FALSE)</f>
        <v>21</v>
      </c>
      <c r="V58" s="129" t="str">
        <f>VLOOKUP(TEmploymentOutlook4[[#This Row],[Column1]],'Employment by State'!$5:$1241,3,FALSE)</f>
        <v>Professional, Scientific and Technical Services</v>
      </c>
      <c r="W58" s="129">
        <f>VLOOKUP(TEmploymentOutlook4[[#This Row],[Column1]],'Employment by State'!$5:$1241,4,FALSE)</f>
        <v>36.700000000000003</v>
      </c>
      <c r="X58" s="129">
        <f>VLOOKUP(TEmploymentOutlook4[[#This Row],[Column1]],'Employment by State'!$5:$1241,5,FALSE)</f>
        <v>31.9</v>
      </c>
      <c r="Y58" s="129">
        <f>VLOOKUP(TEmploymentOutlook4[[#This Row],[Column1]],'Employment by State'!$5:$1241,6,FALSE)</f>
        <v>14.1</v>
      </c>
      <c r="Z58" s="129">
        <f>VLOOKUP(TEmploymentOutlook4[[#This Row],[Column1]],'Employment by State'!$5:$1241,7,FALSE)</f>
        <v>4.5</v>
      </c>
      <c r="AA58" s="129">
        <f>VLOOKUP(TEmploymentOutlook4[[#This Row],[Column1]],'Employment by State'!$5:$1241,8,FALSE)</f>
        <v>7.9</v>
      </c>
      <c r="AB58" s="129">
        <f>VLOOKUP(TEmploymentOutlook4[[#This Row],[Column1]],'Employment by State'!$5:$1241,9,FALSE)</f>
        <v>1</v>
      </c>
      <c r="AC58" s="129">
        <f>VLOOKUP(TEmploymentOutlook4[[#This Row],[Column1]],'Employment by State'!$5:$1241,10,FALSE)</f>
        <v>0.4</v>
      </c>
      <c r="AD58" s="129">
        <f>VLOOKUP(TEmploymentOutlook4[[#This Row],[Column1]],'Employment by State'!$5:$1241,11,FALSE)</f>
        <v>3.7</v>
      </c>
      <c r="AE58" s="28">
        <f>VLOOKUP($A58,'Age Profile'!$5:$1242,3,FALSE)</f>
        <v>0.1</v>
      </c>
      <c r="AF58" s="28">
        <f>VLOOKUP($A58,'Age Profile'!$5:$1242,4,FALSE)</f>
        <v>3</v>
      </c>
      <c r="AG58" s="28">
        <f>VLOOKUP($A58,'Age Profile'!$5:$1242,5,FALSE)</f>
        <v>24.6</v>
      </c>
      <c r="AH58" s="28">
        <f>VLOOKUP($A58,'Age Profile'!$5:$1242,6,FALSE)</f>
        <v>29.4</v>
      </c>
      <c r="AI58" s="28">
        <f>VLOOKUP($A58,'Age Profile'!$5:$1242,7,FALSE)</f>
        <v>23.5</v>
      </c>
      <c r="AJ58" s="28">
        <f>VLOOKUP($A58,'Age Profile'!$5:$1242,8,FALSE)</f>
        <v>8.4</v>
      </c>
      <c r="AK58" s="28">
        <f>VLOOKUP($A58,'Age Profile'!$5:$1242,9,FALSE)</f>
        <v>5.8</v>
      </c>
      <c r="AL58" s="28">
        <f>VLOOKUP($A58,'Age Profile'!$5:$1242,10,FALSE)</f>
        <v>5.0999999999999996</v>
      </c>
      <c r="AM58" s="28">
        <f>VLOOKUP($A58,'Age Profile'!$5:$1242,11,FALSE)</f>
        <v>42</v>
      </c>
    </row>
    <row r="59" spans="1:39" x14ac:dyDescent="0.15">
      <c r="A59" s="21">
        <v>2249</v>
      </c>
      <c r="B59" s="22" t="s">
        <v>101</v>
      </c>
      <c r="C59" s="86">
        <v>15600</v>
      </c>
      <c r="D59" s="86">
        <v>23400</v>
      </c>
      <c r="E59" s="86">
        <v>21000</v>
      </c>
      <c r="F59" s="86">
        <v>21700</v>
      </c>
      <c r="G59" s="86">
        <v>22100</v>
      </c>
      <c r="H59" s="86">
        <v>24000</v>
      </c>
      <c r="I59" s="86">
        <v>21600</v>
      </c>
      <c r="J59" s="86">
        <v>28400</v>
      </c>
      <c r="K59" s="86">
        <v>35200</v>
      </c>
      <c r="L59" s="86">
        <v>47100</v>
      </c>
      <c r="M59" s="86">
        <v>50500</v>
      </c>
      <c r="N59" s="84">
        <v>63800</v>
      </c>
      <c r="O59" s="15">
        <v>13300</v>
      </c>
      <c r="P59" s="15">
        <v>26.2</v>
      </c>
      <c r="Q59" s="16" t="s">
        <v>1319</v>
      </c>
      <c r="R59" s="129">
        <f>VLOOKUP(TEmploymentOutlook4[[#This Row],[Column1]],Employment!$8:$1246,7,FALSE)</f>
        <v>44</v>
      </c>
      <c r="S59" s="129">
        <f>VLOOKUP(TEmploymentOutlook4[[#This Row],[Column1]],Employment!$8:$1246,8,FALSE)</f>
        <v>56</v>
      </c>
      <c r="T59" s="129">
        <f>VLOOKUP(TEmploymentOutlook4[[#This Row],[Column1]],Employment!$8:$1246,9,FALSE)</f>
        <v>77</v>
      </c>
      <c r="U59" s="129">
        <f>VLOOKUP(TEmploymentOutlook4[[#This Row],[Column1]],Employment!$8:$1246,10,FALSE)</f>
        <v>23</v>
      </c>
      <c r="V59" s="129" t="str">
        <f>VLOOKUP(TEmploymentOutlook4[[#This Row],[Column1]],'Employment by State'!$5:$1241,3,FALSE)</f>
        <v>Public Administration and Safety</v>
      </c>
      <c r="W59" s="129">
        <f>VLOOKUP(TEmploymentOutlook4[[#This Row],[Column1]],'Employment by State'!$5:$1241,4,FALSE)</f>
        <v>31.9</v>
      </c>
      <c r="X59" s="129">
        <f>VLOOKUP(TEmploymentOutlook4[[#This Row],[Column1]],'Employment by State'!$5:$1241,5,FALSE)</f>
        <v>26.3</v>
      </c>
      <c r="Y59" s="129">
        <f>VLOOKUP(TEmploymentOutlook4[[#This Row],[Column1]],'Employment by State'!$5:$1241,6,FALSE)</f>
        <v>15.6</v>
      </c>
      <c r="Z59" s="129">
        <f>VLOOKUP(TEmploymentOutlook4[[#This Row],[Column1]],'Employment by State'!$5:$1241,7,FALSE)</f>
        <v>6</v>
      </c>
      <c r="AA59" s="129">
        <f>VLOOKUP(TEmploymentOutlook4[[#This Row],[Column1]],'Employment by State'!$5:$1241,8,FALSE)</f>
        <v>9.9</v>
      </c>
      <c r="AB59" s="129">
        <f>VLOOKUP(TEmploymentOutlook4[[#This Row],[Column1]],'Employment by State'!$5:$1241,9,FALSE)</f>
        <v>1.9</v>
      </c>
      <c r="AC59" s="129">
        <f>VLOOKUP(TEmploymentOutlook4[[#This Row],[Column1]],'Employment by State'!$5:$1241,10,FALSE)</f>
        <v>2</v>
      </c>
      <c r="AD59" s="129">
        <f>VLOOKUP(TEmploymentOutlook4[[#This Row],[Column1]],'Employment by State'!$5:$1241,11,FALSE)</f>
        <v>6.3</v>
      </c>
      <c r="AE59" s="28">
        <f>VLOOKUP($A59,'Age Profile'!$5:$1242,3,FALSE)</f>
        <v>0.5</v>
      </c>
      <c r="AF59" s="28">
        <f>VLOOKUP($A59,'Age Profile'!$5:$1242,4,FALSE)</f>
        <v>4.9000000000000004</v>
      </c>
      <c r="AG59" s="28">
        <f>VLOOKUP($A59,'Age Profile'!$5:$1242,5,FALSE)</f>
        <v>27.3</v>
      </c>
      <c r="AH59" s="28">
        <f>VLOOKUP($A59,'Age Profile'!$5:$1242,6,FALSE)</f>
        <v>27.9</v>
      </c>
      <c r="AI59" s="28">
        <f>VLOOKUP($A59,'Age Profile'!$5:$1242,7,FALSE)</f>
        <v>21.8</v>
      </c>
      <c r="AJ59" s="28">
        <f>VLOOKUP($A59,'Age Profile'!$5:$1242,8,FALSE)</f>
        <v>8.4</v>
      </c>
      <c r="AK59" s="28">
        <f>VLOOKUP($A59,'Age Profile'!$5:$1242,9,FALSE)</f>
        <v>5.4</v>
      </c>
      <c r="AL59" s="28">
        <f>VLOOKUP($A59,'Age Profile'!$5:$1242,10,FALSE)</f>
        <v>3.7</v>
      </c>
      <c r="AM59" s="28">
        <f>VLOOKUP($A59,'Age Profile'!$5:$1242,11,FALSE)</f>
        <v>41</v>
      </c>
    </row>
    <row r="60" spans="1:39" x14ac:dyDescent="0.15">
      <c r="A60" s="21">
        <v>2251</v>
      </c>
      <c r="B60" s="22" t="s">
        <v>102</v>
      </c>
      <c r="C60" s="86">
        <v>44800</v>
      </c>
      <c r="D60" s="86">
        <v>54500</v>
      </c>
      <c r="E60" s="86">
        <v>46700</v>
      </c>
      <c r="F60" s="86">
        <v>61000</v>
      </c>
      <c r="G60" s="86">
        <v>50600</v>
      </c>
      <c r="H60" s="86">
        <v>64500</v>
      </c>
      <c r="I60" s="86">
        <v>94400</v>
      </c>
      <c r="J60" s="86">
        <v>76800</v>
      </c>
      <c r="K60" s="86">
        <v>74800</v>
      </c>
      <c r="L60" s="86">
        <v>87500</v>
      </c>
      <c r="M60" s="86">
        <v>80200</v>
      </c>
      <c r="N60" s="84">
        <v>89300</v>
      </c>
      <c r="O60" s="15">
        <v>9200</v>
      </c>
      <c r="P60" s="15">
        <v>11.4</v>
      </c>
      <c r="Q60" s="16" t="s">
        <v>8</v>
      </c>
      <c r="R60" s="129">
        <f>VLOOKUP(TEmploymentOutlook4[[#This Row],[Column1]],Employment!$8:$1246,7,FALSE)</f>
        <v>39</v>
      </c>
      <c r="S60" s="129">
        <f>VLOOKUP(TEmploymentOutlook4[[#This Row],[Column1]],Employment!$8:$1246,8,FALSE)</f>
        <v>61</v>
      </c>
      <c r="T60" s="129">
        <f>VLOOKUP(TEmploymentOutlook4[[#This Row],[Column1]],Employment!$8:$1246,9,FALSE)</f>
        <v>78</v>
      </c>
      <c r="U60" s="129">
        <f>VLOOKUP(TEmploymentOutlook4[[#This Row],[Column1]],Employment!$8:$1246,10,FALSE)</f>
        <v>22</v>
      </c>
      <c r="V60" s="129" t="str">
        <f>VLOOKUP(TEmploymentOutlook4[[#This Row],[Column1]],'Employment by State'!$5:$1241,3,FALSE)</f>
        <v>Professional, Scientific and Technical Services</v>
      </c>
      <c r="W60" s="129">
        <f>VLOOKUP(TEmploymentOutlook4[[#This Row],[Column1]],'Employment by State'!$5:$1241,4,FALSE)</f>
        <v>42.8</v>
      </c>
      <c r="X60" s="129">
        <f>VLOOKUP(TEmploymentOutlook4[[#This Row],[Column1]],'Employment by State'!$5:$1241,5,FALSE)</f>
        <v>30.5</v>
      </c>
      <c r="Y60" s="129">
        <f>VLOOKUP(TEmploymentOutlook4[[#This Row],[Column1]],'Employment by State'!$5:$1241,6,FALSE)</f>
        <v>14</v>
      </c>
      <c r="Z60" s="129">
        <f>VLOOKUP(TEmploymentOutlook4[[#This Row],[Column1]],'Employment by State'!$5:$1241,7,FALSE)</f>
        <v>4.0999999999999996</v>
      </c>
      <c r="AA60" s="129">
        <f>VLOOKUP(TEmploymentOutlook4[[#This Row],[Column1]],'Employment by State'!$5:$1241,8,FALSE)</f>
        <v>6.6</v>
      </c>
      <c r="AB60" s="129">
        <f>VLOOKUP(TEmploymentOutlook4[[#This Row],[Column1]],'Employment by State'!$5:$1241,9,FALSE)</f>
        <v>0.8</v>
      </c>
      <c r="AC60" s="129">
        <f>VLOOKUP(TEmploymentOutlook4[[#This Row],[Column1]],'Employment by State'!$5:$1241,10,FALSE)</f>
        <v>0.3</v>
      </c>
      <c r="AD60" s="129">
        <f>VLOOKUP(TEmploymentOutlook4[[#This Row],[Column1]],'Employment by State'!$5:$1241,11,FALSE)</f>
        <v>0.9</v>
      </c>
      <c r="AE60" s="28">
        <f>VLOOKUP($A60,'Age Profile'!$5:$1242,3,FALSE)</f>
        <v>0.6</v>
      </c>
      <c r="AF60" s="28">
        <f>VLOOKUP($A60,'Age Profile'!$5:$1242,4,FALSE)</f>
        <v>9.4</v>
      </c>
      <c r="AG60" s="28">
        <f>VLOOKUP($A60,'Age Profile'!$5:$1242,5,FALSE)</f>
        <v>40.5</v>
      </c>
      <c r="AH60" s="28">
        <f>VLOOKUP($A60,'Age Profile'!$5:$1242,6,FALSE)</f>
        <v>27.9</v>
      </c>
      <c r="AI60" s="28">
        <f>VLOOKUP($A60,'Age Profile'!$5:$1242,7,FALSE)</f>
        <v>14.4</v>
      </c>
      <c r="AJ60" s="28">
        <f>VLOOKUP($A60,'Age Profile'!$5:$1242,8,FALSE)</f>
        <v>3.4</v>
      </c>
      <c r="AK60" s="28">
        <f>VLOOKUP($A60,'Age Profile'!$5:$1242,9,FALSE)</f>
        <v>2.1</v>
      </c>
      <c r="AL60" s="28">
        <f>VLOOKUP($A60,'Age Profile'!$5:$1242,10,FALSE)</f>
        <v>1.7</v>
      </c>
      <c r="AM60" s="28">
        <f>VLOOKUP($A60,'Age Profile'!$5:$1242,11,FALSE)</f>
        <v>34</v>
      </c>
    </row>
    <row r="61" spans="1:39" x14ac:dyDescent="0.15">
      <c r="A61" s="21">
        <v>2252</v>
      </c>
      <c r="B61" s="22" t="s">
        <v>103</v>
      </c>
      <c r="C61" s="86">
        <v>14000</v>
      </c>
      <c r="D61" s="86">
        <v>14700</v>
      </c>
      <c r="E61" s="86">
        <v>14400</v>
      </c>
      <c r="F61" s="86">
        <v>14900</v>
      </c>
      <c r="G61" s="86">
        <v>17200</v>
      </c>
      <c r="H61" s="86">
        <v>11100</v>
      </c>
      <c r="I61" s="86">
        <v>15200</v>
      </c>
      <c r="J61" s="86">
        <v>16400</v>
      </c>
      <c r="K61" s="86">
        <v>19300</v>
      </c>
      <c r="L61" s="86">
        <v>11200</v>
      </c>
      <c r="M61" s="86">
        <v>12700</v>
      </c>
      <c r="N61" s="84">
        <v>12800</v>
      </c>
      <c r="O61" s="15">
        <v>100</v>
      </c>
      <c r="P61" s="15">
        <v>0.9</v>
      </c>
      <c r="Q61" s="16" t="s">
        <v>3</v>
      </c>
      <c r="R61" s="129">
        <f>VLOOKUP(TEmploymentOutlook4[[#This Row],[Column1]],Employment!$8:$1246,7,FALSE)</f>
        <v>75</v>
      </c>
      <c r="S61" s="129">
        <f>VLOOKUP(TEmploymentOutlook4[[#This Row],[Column1]],Employment!$8:$1246,8,FALSE)</f>
        <v>25</v>
      </c>
      <c r="T61" s="129">
        <f>VLOOKUP(TEmploymentOutlook4[[#This Row],[Column1]],Employment!$8:$1246,9,FALSE)</f>
        <v>92</v>
      </c>
      <c r="U61" s="129">
        <f>VLOOKUP(TEmploymentOutlook4[[#This Row],[Column1]],Employment!$8:$1246,10,FALSE)</f>
        <v>8</v>
      </c>
      <c r="V61" s="129" t="str">
        <f>VLOOKUP(TEmploymentOutlook4[[#This Row],[Column1]],'Employment by State'!$5:$1241,3,FALSE)</f>
        <v>Professional, Scientific and Technical Services</v>
      </c>
      <c r="W61" s="129">
        <f>VLOOKUP(TEmploymentOutlook4[[#This Row],[Column1]],'Employment by State'!$5:$1241,4,FALSE)</f>
        <v>43.7</v>
      </c>
      <c r="X61" s="129">
        <f>VLOOKUP(TEmploymentOutlook4[[#This Row],[Column1]],'Employment by State'!$5:$1241,5,FALSE)</f>
        <v>29.4</v>
      </c>
      <c r="Y61" s="129">
        <f>VLOOKUP(TEmploymentOutlook4[[#This Row],[Column1]],'Employment by State'!$5:$1241,6,FALSE)</f>
        <v>12.9</v>
      </c>
      <c r="Z61" s="129">
        <f>VLOOKUP(TEmploymentOutlook4[[#This Row],[Column1]],'Employment by State'!$5:$1241,7,FALSE)</f>
        <v>4.2</v>
      </c>
      <c r="AA61" s="129">
        <f>VLOOKUP(TEmploymentOutlook4[[#This Row],[Column1]],'Employment by State'!$5:$1241,8,FALSE)</f>
        <v>6.5</v>
      </c>
      <c r="AB61" s="129">
        <f>VLOOKUP(TEmploymentOutlook4[[#This Row],[Column1]],'Employment by State'!$5:$1241,9,FALSE)</f>
        <v>0.8</v>
      </c>
      <c r="AC61" s="129">
        <f>VLOOKUP(TEmploymentOutlook4[[#This Row],[Column1]],'Employment by State'!$5:$1241,10,FALSE)</f>
        <v>0.2</v>
      </c>
      <c r="AD61" s="129">
        <f>VLOOKUP(TEmploymentOutlook4[[#This Row],[Column1]],'Employment by State'!$5:$1241,11,FALSE)</f>
        <v>2.4</v>
      </c>
      <c r="AE61" s="28">
        <f>VLOOKUP($A61,'Age Profile'!$5:$1242,3,FALSE)</f>
        <v>0.8</v>
      </c>
      <c r="AF61" s="28">
        <f>VLOOKUP($A61,'Age Profile'!$5:$1242,4,FALSE)</f>
        <v>5.7</v>
      </c>
      <c r="AG61" s="28">
        <f>VLOOKUP($A61,'Age Profile'!$5:$1242,5,FALSE)</f>
        <v>27.5</v>
      </c>
      <c r="AH61" s="28">
        <f>VLOOKUP($A61,'Age Profile'!$5:$1242,6,FALSE)</f>
        <v>33.700000000000003</v>
      </c>
      <c r="AI61" s="28">
        <f>VLOOKUP($A61,'Age Profile'!$5:$1242,7,FALSE)</f>
        <v>22.9</v>
      </c>
      <c r="AJ61" s="28">
        <f>VLOOKUP($A61,'Age Profile'!$5:$1242,8,FALSE)</f>
        <v>5.7</v>
      </c>
      <c r="AK61" s="28">
        <f>VLOOKUP($A61,'Age Profile'!$5:$1242,9,FALSE)</f>
        <v>2.6</v>
      </c>
      <c r="AL61" s="28">
        <f>VLOOKUP($A61,'Age Profile'!$5:$1242,10,FALSE)</f>
        <v>1.1000000000000001</v>
      </c>
      <c r="AM61" s="28">
        <f>VLOOKUP($A61,'Age Profile'!$5:$1242,11,FALSE)</f>
        <v>39</v>
      </c>
    </row>
    <row r="62" spans="1:39" x14ac:dyDescent="0.15">
      <c r="A62" s="21">
        <v>2253</v>
      </c>
      <c r="B62" s="22" t="s">
        <v>104</v>
      </c>
      <c r="C62" s="86">
        <v>22000</v>
      </c>
      <c r="D62" s="86">
        <v>19800</v>
      </c>
      <c r="E62" s="86">
        <v>21700</v>
      </c>
      <c r="F62" s="86">
        <v>19400</v>
      </c>
      <c r="G62" s="86">
        <v>21600</v>
      </c>
      <c r="H62" s="86">
        <v>27000</v>
      </c>
      <c r="I62" s="86">
        <v>19400</v>
      </c>
      <c r="J62" s="86">
        <v>22600</v>
      </c>
      <c r="K62" s="86">
        <v>33700</v>
      </c>
      <c r="L62" s="86">
        <v>21300</v>
      </c>
      <c r="M62" s="86">
        <v>22200</v>
      </c>
      <c r="N62" s="84">
        <v>21600</v>
      </c>
      <c r="O62" s="15">
        <v>-600</v>
      </c>
      <c r="P62" s="15">
        <v>-2.6</v>
      </c>
      <c r="Q62" s="16" t="s">
        <v>3</v>
      </c>
      <c r="R62" s="129">
        <f>VLOOKUP(TEmploymentOutlook4[[#This Row],[Column1]],Employment!$8:$1246,7,FALSE)</f>
        <v>27</v>
      </c>
      <c r="S62" s="129">
        <f>VLOOKUP(TEmploymentOutlook4[[#This Row],[Column1]],Employment!$8:$1246,8,FALSE)</f>
        <v>73</v>
      </c>
      <c r="T62" s="129">
        <f>VLOOKUP(TEmploymentOutlook4[[#This Row],[Column1]],Employment!$8:$1246,9,FALSE)</f>
        <v>74</v>
      </c>
      <c r="U62" s="129">
        <f>VLOOKUP(TEmploymentOutlook4[[#This Row],[Column1]],Employment!$8:$1246,10,FALSE)</f>
        <v>26</v>
      </c>
      <c r="V62" s="129" t="str">
        <f>VLOOKUP(TEmploymentOutlook4[[#This Row],[Column1]],'Employment by State'!$5:$1241,3,FALSE)</f>
        <v>Public Administration and Safety</v>
      </c>
      <c r="W62" s="129">
        <f>VLOOKUP(TEmploymentOutlook4[[#This Row],[Column1]],'Employment by State'!$5:$1241,4,FALSE)</f>
        <v>34</v>
      </c>
      <c r="X62" s="129">
        <f>VLOOKUP(TEmploymentOutlook4[[#This Row],[Column1]],'Employment by State'!$5:$1241,5,FALSE)</f>
        <v>27.4</v>
      </c>
      <c r="Y62" s="129">
        <f>VLOOKUP(TEmploymentOutlook4[[#This Row],[Column1]],'Employment by State'!$5:$1241,6,FALSE)</f>
        <v>15.8</v>
      </c>
      <c r="Z62" s="129">
        <f>VLOOKUP(TEmploymentOutlook4[[#This Row],[Column1]],'Employment by State'!$5:$1241,7,FALSE)</f>
        <v>5.3</v>
      </c>
      <c r="AA62" s="129">
        <f>VLOOKUP(TEmploymentOutlook4[[#This Row],[Column1]],'Employment by State'!$5:$1241,8,FALSE)</f>
        <v>8.6</v>
      </c>
      <c r="AB62" s="129">
        <f>VLOOKUP(TEmploymentOutlook4[[#This Row],[Column1]],'Employment by State'!$5:$1241,9,FALSE)</f>
        <v>1.4</v>
      </c>
      <c r="AC62" s="129">
        <f>VLOOKUP(TEmploymentOutlook4[[#This Row],[Column1]],'Employment by State'!$5:$1241,10,FALSE)</f>
        <v>1.1000000000000001</v>
      </c>
      <c r="AD62" s="129">
        <f>VLOOKUP(TEmploymentOutlook4[[#This Row],[Column1]],'Employment by State'!$5:$1241,11,FALSE)</f>
        <v>6.4</v>
      </c>
      <c r="AE62" s="28">
        <f>VLOOKUP($A62,'Age Profile'!$5:$1242,3,FALSE)</f>
        <v>0.7</v>
      </c>
      <c r="AF62" s="28">
        <f>VLOOKUP($A62,'Age Profile'!$5:$1242,4,FALSE)</f>
        <v>10.7</v>
      </c>
      <c r="AG62" s="28">
        <f>VLOOKUP($A62,'Age Profile'!$5:$1242,5,FALSE)</f>
        <v>38.700000000000003</v>
      </c>
      <c r="AH62" s="28">
        <f>VLOOKUP($A62,'Age Profile'!$5:$1242,6,FALSE)</f>
        <v>26</v>
      </c>
      <c r="AI62" s="28">
        <f>VLOOKUP($A62,'Age Profile'!$5:$1242,7,FALSE)</f>
        <v>15.2</v>
      </c>
      <c r="AJ62" s="28">
        <f>VLOOKUP($A62,'Age Profile'!$5:$1242,8,FALSE)</f>
        <v>4.3</v>
      </c>
      <c r="AK62" s="28">
        <f>VLOOKUP($A62,'Age Profile'!$5:$1242,9,FALSE)</f>
        <v>2.5</v>
      </c>
      <c r="AL62" s="28">
        <f>VLOOKUP($A62,'Age Profile'!$5:$1242,10,FALSE)</f>
        <v>1.9</v>
      </c>
      <c r="AM62" s="28">
        <f>VLOOKUP($A62,'Age Profile'!$5:$1242,11,FALSE)</f>
        <v>34</v>
      </c>
    </row>
    <row r="63" spans="1:39" x14ac:dyDescent="0.15">
      <c r="A63" s="21">
        <v>2254</v>
      </c>
      <c r="B63" s="22" t="s">
        <v>105</v>
      </c>
      <c r="C63" s="86">
        <v>36200</v>
      </c>
      <c r="D63" s="86">
        <v>36300</v>
      </c>
      <c r="E63" s="86">
        <v>28400</v>
      </c>
      <c r="F63" s="86">
        <v>27500</v>
      </c>
      <c r="G63" s="86">
        <v>24200</v>
      </c>
      <c r="H63" s="86">
        <v>30800</v>
      </c>
      <c r="I63" s="86">
        <v>29300</v>
      </c>
      <c r="J63" s="86">
        <v>34000</v>
      </c>
      <c r="K63" s="86">
        <v>33700</v>
      </c>
      <c r="L63" s="86">
        <v>28700</v>
      </c>
      <c r="M63" s="86">
        <v>30900</v>
      </c>
      <c r="N63" s="84">
        <v>30100</v>
      </c>
      <c r="O63" s="15">
        <v>-800</v>
      </c>
      <c r="P63" s="15">
        <v>-2.6</v>
      </c>
      <c r="Q63" s="16" t="s">
        <v>3</v>
      </c>
      <c r="R63" s="129">
        <f>VLOOKUP(TEmploymentOutlook4[[#This Row],[Column1]],Employment!$8:$1246,7,FALSE)</f>
        <v>72</v>
      </c>
      <c r="S63" s="129">
        <f>VLOOKUP(TEmploymentOutlook4[[#This Row],[Column1]],Employment!$8:$1246,8,FALSE)</f>
        <v>28</v>
      </c>
      <c r="T63" s="129">
        <f>VLOOKUP(TEmploymentOutlook4[[#This Row],[Column1]],Employment!$8:$1246,9,FALSE)</f>
        <v>91</v>
      </c>
      <c r="U63" s="129">
        <f>VLOOKUP(TEmploymentOutlook4[[#This Row],[Column1]],Employment!$8:$1246,10,FALSE)</f>
        <v>10</v>
      </c>
      <c r="V63" s="129" t="str">
        <f>VLOOKUP(TEmploymentOutlook4[[#This Row],[Column1]],'Employment by State'!$5:$1241,3,FALSE)</f>
        <v>Wholesale Trade</v>
      </c>
      <c r="W63" s="129">
        <f>VLOOKUP(TEmploymentOutlook4[[#This Row],[Column1]],'Employment by State'!$5:$1241,4,FALSE)</f>
        <v>31.7</v>
      </c>
      <c r="X63" s="129">
        <f>VLOOKUP(TEmploymentOutlook4[[#This Row],[Column1]],'Employment by State'!$5:$1241,5,FALSE)</f>
        <v>25.8</v>
      </c>
      <c r="Y63" s="129">
        <f>VLOOKUP(TEmploymentOutlook4[[#This Row],[Column1]],'Employment by State'!$5:$1241,6,FALSE)</f>
        <v>21.2</v>
      </c>
      <c r="Z63" s="129">
        <f>VLOOKUP(TEmploymentOutlook4[[#This Row],[Column1]],'Employment by State'!$5:$1241,7,FALSE)</f>
        <v>6.6</v>
      </c>
      <c r="AA63" s="129">
        <f>VLOOKUP(TEmploymentOutlook4[[#This Row],[Column1]],'Employment by State'!$5:$1241,8,FALSE)</f>
        <v>12.3</v>
      </c>
      <c r="AB63" s="129">
        <f>VLOOKUP(TEmploymentOutlook4[[#This Row],[Column1]],'Employment by State'!$5:$1241,9,FALSE)</f>
        <v>1.4</v>
      </c>
      <c r="AC63" s="129">
        <f>VLOOKUP(TEmploymentOutlook4[[#This Row],[Column1]],'Employment by State'!$5:$1241,10,FALSE)</f>
        <v>0.4</v>
      </c>
      <c r="AD63" s="129">
        <f>VLOOKUP(TEmploymentOutlook4[[#This Row],[Column1]],'Employment by State'!$5:$1241,11,FALSE)</f>
        <v>0.5</v>
      </c>
      <c r="AE63" s="28">
        <f>VLOOKUP($A63,'Age Profile'!$5:$1242,3,FALSE)</f>
        <v>0.3</v>
      </c>
      <c r="AF63" s="28">
        <f>VLOOKUP($A63,'Age Profile'!$5:$1242,4,FALSE)</f>
        <v>3.1</v>
      </c>
      <c r="AG63" s="28">
        <f>VLOOKUP($A63,'Age Profile'!$5:$1242,5,FALSE)</f>
        <v>20.3</v>
      </c>
      <c r="AH63" s="28">
        <f>VLOOKUP($A63,'Age Profile'!$5:$1242,6,FALSE)</f>
        <v>28.8</v>
      </c>
      <c r="AI63" s="28">
        <f>VLOOKUP($A63,'Age Profile'!$5:$1242,7,FALSE)</f>
        <v>27.5</v>
      </c>
      <c r="AJ63" s="28">
        <f>VLOOKUP($A63,'Age Profile'!$5:$1242,8,FALSE)</f>
        <v>10.3</v>
      </c>
      <c r="AK63" s="28">
        <f>VLOOKUP($A63,'Age Profile'!$5:$1242,9,FALSE)</f>
        <v>6</v>
      </c>
      <c r="AL63" s="28">
        <f>VLOOKUP($A63,'Age Profile'!$5:$1242,10,FALSE)</f>
        <v>3.7</v>
      </c>
      <c r="AM63" s="28">
        <f>VLOOKUP($A63,'Age Profile'!$5:$1242,11,FALSE)</f>
        <v>44</v>
      </c>
    </row>
    <row r="64" spans="1:39" x14ac:dyDescent="0.15">
      <c r="A64" s="21">
        <v>2311</v>
      </c>
      <c r="B64" s="22" t="s">
        <v>106</v>
      </c>
      <c r="C64" s="86">
        <v>13900</v>
      </c>
      <c r="D64" s="86">
        <v>13900</v>
      </c>
      <c r="E64" s="86">
        <v>13700</v>
      </c>
      <c r="F64" s="86">
        <v>13100</v>
      </c>
      <c r="G64" s="86">
        <v>13300</v>
      </c>
      <c r="H64" s="86">
        <v>14900</v>
      </c>
      <c r="I64" s="86">
        <v>23500</v>
      </c>
      <c r="J64" s="86">
        <v>14200</v>
      </c>
      <c r="K64" s="86">
        <v>16100</v>
      </c>
      <c r="L64" s="86">
        <v>12500</v>
      </c>
      <c r="M64" s="86">
        <v>12500</v>
      </c>
      <c r="N64" s="84">
        <v>16500</v>
      </c>
      <c r="O64" s="15">
        <v>3900</v>
      </c>
      <c r="P64" s="15">
        <v>31.4</v>
      </c>
      <c r="Q64" s="16" t="s">
        <v>1319</v>
      </c>
      <c r="R64" s="129">
        <f>VLOOKUP(TEmploymentOutlook4[[#This Row],[Column1]],Employment!$8:$1246,7,FALSE)</f>
        <v>91</v>
      </c>
      <c r="S64" s="129">
        <f>VLOOKUP(TEmploymentOutlook4[[#This Row],[Column1]],Employment!$8:$1246,8,FALSE)</f>
        <v>9</v>
      </c>
      <c r="T64" s="129">
        <f>VLOOKUP(TEmploymentOutlook4[[#This Row],[Column1]],Employment!$8:$1246,9,FALSE)</f>
        <v>78</v>
      </c>
      <c r="U64" s="129">
        <f>VLOOKUP(TEmploymentOutlook4[[#This Row],[Column1]],Employment!$8:$1246,10,FALSE)</f>
        <v>23</v>
      </c>
      <c r="V64" s="129" t="str">
        <f>VLOOKUP(TEmploymentOutlook4[[#This Row],[Column1]],'Employment by State'!$5:$1241,3,FALSE)</f>
        <v>Transport, Postal and Warehousing</v>
      </c>
      <c r="W64" s="129">
        <f>VLOOKUP(TEmploymentOutlook4[[#This Row],[Column1]],'Employment by State'!$5:$1241,4,FALSE)</f>
        <v>26.1</v>
      </c>
      <c r="X64" s="129">
        <f>VLOOKUP(TEmploymentOutlook4[[#This Row],[Column1]],'Employment by State'!$5:$1241,5,FALSE)</f>
        <v>19.100000000000001</v>
      </c>
      <c r="Y64" s="129">
        <f>VLOOKUP(TEmploymentOutlook4[[#This Row],[Column1]],'Employment by State'!$5:$1241,6,FALSE)</f>
        <v>30.2</v>
      </c>
      <c r="Z64" s="129">
        <f>VLOOKUP(TEmploymentOutlook4[[#This Row],[Column1]],'Employment by State'!$5:$1241,7,FALSE)</f>
        <v>5.8</v>
      </c>
      <c r="AA64" s="129">
        <f>VLOOKUP(TEmploymentOutlook4[[#This Row],[Column1]],'Employment by State'!$5:$1241,8,FALSE)</f>
        <v>11.8</v>
      </c>
      <c r="AB64" s="129">
        <f>VLOOKUP(TEmploymentOutlook4[[#This Row],[Column1]],'Employment by State'!$5:$1241,9,FALSE)</f>
        <v>1</v>
      </c>
      <c r="AC64" s="129">
        <f>VLOOKUP(TEmploymentOutlook4[[#This Row],[Column1]],'Employment by State'!$5:$1241,10,FALSE)</f>
        <v>3.9</v>
      </c>
      <c r="AD64" s="129">
        <f>VLOOKUP(TEmploymentOutlook4[[#This Row],[Column1]],'Employment by State'!$5:$1241,11,FALSE)</f>
        <v>2.1</v>
      </c>
      <c r="AE64" s="28">
        <f>VLOOKUP($A64,'Age Profile'!$5:$1242,3,FALSE)</f>
        <v>0.3</v>
      </c>
      <c r="AF64" s="28">
        <f>VLOOKUP($A64,'Age Profile'!$5:$1242,4,FALSE)</f>
        <v>6</v>
      </c>
      <c r="AG64" s="28">
        <f>VLOOKUP($A64,'Age Profile'!$5:$1242,5,FALSE)</f>
        <v>26</v>
      </c>
      <c r="AH64" s="28">
        <f>VLOOKUP($A64,'Age Profile'!$5:$1242,6,FALSE)</f>
        <v>26.4</v>
      </c>
      <c r="AI64" s="28">
        <f>VLOOKUP($A64,'Age Profile'!$5:$1242,7,FALSE)</f>
        <v>24.9</v>
      </c>
      <c r="AJ64" s="28">
        <f>VLOOKUP($A64,'Age Profile'!$5:$1242,8,FALSE)</f>
        <v>8.8000000000000007</v>
      </c>
      <c r="AK64" s="28">
        <f>VLOOKUP($A64,'Age Profile'!$5:$1242,9,FALSE)</f>
        <v>4.3</v>
      </c>
      <c r="AL64" s="28">
        <f>VLOOKUP($A64,'Age Profile'!$5:$1242,10,FALSE)</f>
        <v>3.4</v>
      </c>
      <c r="AM64" s="28">
        <f>VLOOKUP($A64,'Age Profile'!$5:$1242,11,FALSE)</f>
        <v>42</v>
      </c>
    </row>
    <row r="65" spans="1:39" x14ac:dyDescent="0.15">
      <c r="A65" s="21">
        <v>2312</v>
      </c>
      <c r="B65" s="22" t="s">
        <v>107</v>
      </c>
      <c r="C65" s="86">
        <v>10400</v>
      </c>
      <c r="D65" s="86">
        <v>8000</v>
      </c>
      <c r="E65" s="86">
        <v>9900</v>
      </c>
      <c r="F65" s="86">
        <v>6600</v>
      </c>
      <c r="G65" s="86">
        <v>10700</v>
      </c>
      <c r="H65" s="86">
        <v>8100</v>
      </c>
      <c r="I65" s="86">
        <v>7400</v>
      </c>
      <c r="J65" s="86">
        <v>8000</v>
      </c>
      <c r="K65" s="86">
        <v>10400</v>
      </c>
      <c r="L65" s="86">
        <v>9500</v>
      </c>
      <c r="M65" s="86">
        <v>12200</v>
      </c>
      <c r="N65" s="84">
        <v>12700</v>
      </c>
      <c r="O65" s="15">
        <v>500</v>
      </c>
      <c r="P65" s="15">
        <v>3.8</v>
      </c>
      <c r="Q65" s="16" t="s">
        <v>6</v>
      </c>
      <c r="R65" s="129">
        <f>VLOOKUP(TEmploymentOutlook4[[#This Row],[Column1]],Employment!$8:$1246,7,FALSE)</f>
        <v>95</v>
      </c>
      <c r="S65" s="129">
        <f>VLOOKUP(TEmploymentOutlook4[[#This Row],[Column1]],Employment!$8:$1246,8,FALSE)</f>
        <v>5</v>
      </c>
      <c r="T65" s="129">
        <f>VLOOKUP(TEmploymentOutlook4[[#This Row],[Column1]],Employment!$8:$1246,9,FALSE)</f>
        <v>84</v>
      </c>
      <c r="U65" s="129">
        <f>VLOOKUP(TEmploymentOutlook4[[#This Row],[Column1]],Employment!$8:$1246,10,FALSE)</f>
        <v>16</v>
      </c>
      <c r="V65" s="129" t="str">
        <f>VLOOKUP(TEmploymentOutlook4[[#This Row],[Column1]],'Employment by State'!$5:$1241,3,FALSE)</f>
        <v>Transport, Postal and Warehousing</v>
      </c>
      <c r="W65" s="129">
        <f>VLOOKUP(TEmploymentOutlook4[[#This Row],[Column1]],'Employment by State'!$5:$1241,4,FALSE)</f>
        <v>23</v>
      </c>
      <c r="X65" s="129">
        <f>VLOOKUP(TEmploymentOutlook4[[#This Row],[Column1]],'Employment by State'!$5:$1241,5,FALSE)</f>
        <v>9.9</v>
      </c>
      <c r="Y65" s="129">
        <f>VLOOKUP(TEmploymentOutlook4[[#This Row],[Column1]],'Employment by State'!$5:$1241,6,FALSE)</f>
        <v>31.6</v>
      </c>
      <c r="Z65" s="129">
        <f>VLOOKUP(TEmploymentOutlook4[[#This Row],[Column1]],'Employment by State'!$5:$1241,7,FALSE)</f>
        <v>6.9</v>
      </c>
      <c r="AA65" s="129">
        <f>VLOOKUP(TEmploymentOutlook4[[#This Row],[Column1]],'Employment by State'!$5:$1241,8,FALSE)</f>
        <v>20</v>
      </c>
      <c r="AB65" s="129">
        <f>VLOOKUP(TEmploymentOutlook4[[#This Row],[Column1]],'Employment by State'!$5:$1241,9,FALSE)</f>
        <v>4.8</v>
      </c>
      <c r="AC65" s="129">
        <f>VLOOKUP(TEmploymentOutlook4[[#This Row],[Column1]],'Employment by State'!$5:$1241,10,FALSE)</f>
        <v>3</v>
      </c>
      <c r="AD65" s="129">
        <f>VLOOKUP(TEmploymentOutlook4[[#This Row],[Column1]],'Employment by State'!$5:$1241,11,FALSE)</f>
        <v>0.7</v>
      </c>
      <c r="AE65" s="28">
        <f>VLOOKUP($A65,'Age Profile'!$5:$1242,3,FALSE)</f>
        <v>0.7</v>
      </c>
      <c r="AF65" s="28">
        <f>VLOOKUP($A65,'Age Profile'!$5:$1242,4,FALSE)</f>
        <v>2.9</v>
      </c>
      <c r="AG65" s="28">
        <f>VLOOKUP($A65,'Age Profile'!$5:$1242,5,FALSE)</f>
        <v>16.7</v>
      </c>
      <c r="AH65" s="28">
        <f>VLOOKUP($A65,'Age Profile'!$5:$1242,6,FALSE)</f>
        <v>25</v>
      </c>
      <c r="AI65" s="28">
        <f>VLOOKUP($A65,'Age Profile'!$5:$1242,7,FALSE)</f>
        <v>27.6</v>
      </c>
      <c r="AJ65" s="28">
        <f>VLOOKUP($A65,'Age Profile'!$5:$1242,8,FALSE)</f>
        <v>12.7</v>
      </c>
      <c r="AK65" s="28">
        <f>VLOOKUP($A65,'Age Profile'!$5:$1242,9,FALSE)</f>
        <v>8.6</v>
      </c>
      <c r="AL65" s="28">
        <f>VLOOKUP($A65,'Age Profile'!$5:$1242,10,FALSE)</f>
        <v>5.9</v>
      </c>
      <c r="AM65" s="28">
        <f>VLOOKUP($A65,'Age Profile'!$5:$1242,11,FALSE)</f>
        <v>46</v>
      </c>
    </row>
    <row r="66" spans="1:39" x14ac:dyDescent="0.15">
      <c r="A66" s="21">
        <v>2321</v>
      </c>
      <c r="B66" s="22" t="s">
        <v>108</v>
      </c>
      <c r="C66" s="86">
        <v>18200</v>
      </c>
      <c r="D66" s="86">
        <v>22800</v>
      </c>
      <c r="E66" s="86">
        <v>20100</v>
      </c>
      <c r="F66" s="86">
        <v>28600</v>
      </c>
      <c r="G66" s="86">
        <v>22400</v>
      </c>
      <c r="H66" s="86">
        <v>27200</v>
      </c>
      <c r="I66" s="86">
        <v>20100</v>
      </c>
      <c r="J66" s="86">
        <v>35400</v>
      </c>
      <c r="K66" s="86">
        <v>34900</v>
      </c>
      <c r="L66" s="86">
        <v>32800</v>
      </c>
      <c r="M66" s="86">
        <v>26400</v>
      </c>
      <c r="N66" s="84">
        <v>30800</v>
      </c>
      <c r="O66" s="15">
        <v>4400</v>
      </c>
      <c r="P66" s="15">
        <v>16.8</v>
      </c>
      <c r="Q66" s="16" t="s">
        <v>1319</v>
      </c>
      <c r="R66" s="129">
        <f>VLOOKUP(TEmploymentOutlook4[[#This Row],[Column1]],Employment!$8:$1246,7,FALSE)</f>
        <v>66</v>
      </c>
      <c r="S66" s="129">
        <f>VLOOKUP(TEmploymentOutlook4[[#This Row],[Column1]],Employment!$8:$1246,8,FALSE)</f>
        <v>34</v>
      </c>
      <c r="T66" s="129">
        <f>VLOOKUP(TEmploymentOutlook4[[#This Row],[Column1]],Employment!$8:$1246,9,FALSE)</f>
        <v>81</v>
      </c>
      <c r="U66" s="129">
        <f>VLOOKUP(TEmploymentOutlook4[[#This Row],[Column1]],Employment!$8:$1246,10,FALSE)</f>
        <v>19</v>
      </c>
      <c r="V66" s="129" t="str">
        <f>VLOOKUP(TEmploymentOutlook4[[#This Row],[Column1]],'Employment by State'!$5:$1241,3,FALSE)</f>
        <v>Professional, Scientific and Technical Services</v>
      </c>
      <c r="W66" s="129">
        <f>VLOOKUP(TEmploymentOutlook4[[#This Row],[Column1]],'Employment by State'!$5:$1241,4,FALSE)</f>
        <v>35.700000000000003</v>
      </c>
      <c r="X66" s="129">
        <f>VLOOKUP(TEmploymentOutlook4[[#This Row],[Column1]],'Employment by State'!$5:$1241,5,FALSE)</f>
        <v>31.6</v>
      </c>
      <c r="Y66" s="129">
        <f>VLOOKUP(TEmploymentOutlook4[[#This Row],[Column1]],'Employment by State'!$5:$1241,6,FALSE)</f>
        <v>15.2</v>
      </c>
      <c r="Z66" s="129">
        <f>VLOOKUP(TEmploymentOutlook4[[#This Row],[Column1]],'Employment by State'!$5:$1241,7,FALSE)</f>
        <v>5.2</v>
      </c>
      <c r="AA66" s="129">
        <f>VLOOKUP(TEmploymentOutlook4[[#This Row],[Column1]],'Employment by State'!$5:$1241,8,FALSE)</f>
        <v>8.9</v>
      </c>
      <c r="AB66" s="129">
        <f>VLOOKUP(TEmploymentOutlook4[[#This Row],[Column1]],'Employment by State'!$5:$1241,9,FALSE)</f>
        <v>1.5</v>
      </c>
      <c r="AC66" s="129">
        <f>VLOOKUP(TEmploymentOutlook4[[#This Row],[Column1]],'Employment by State'!$5:$1241,10,FALSE)</f>
        <v>0.3</v>
      </c>
      <c r="AD66" s="129">
        <f>VLOOKUP(TEmploymentOutlook4[[#This Row],[Column1]],'Employment by State'!$5:$1241,11,FALSE)</f>
        <v>1.8</v>
      </c>
      <c r="AE66" s="28">
        <f>VLOOKUP($A66,'Age Profile'!$5:$1242,3,FALSE)</f>
        <v>0.2</v>
      </c>
      <c r="AF66" s="28">
        <f>VLOOKUP($A66,'Age Profile'!$5:$1242,4,FALSE)</f>
        <v>5.2</v>
      </c>
      <c r="AG66" s="28">
        <f>VLOOKUP($A66,'Age Profile'!$5:$1242,5,FALSE)</f>
        <v>30.8</v>
      </c>
      <c r="AH66" s="28">
        <f>VLOOKUP($A66,'Age Profile'!$5:$1242,6,FALSE)</f>
        <v>26.6</v>
      </c>
      <c r="AI66" s="28">
        <f>VLOOKUP($A66,'Age Profile'!$5:$1242,7,FALSE)</f>
        <v>18.5</v>
      </c>
      <c r="AJ66" s="28">
        <f>VLOOKUP($A66,'Age Profile'!$5:$1242,8,FALSE)</f>
        <v>7</v>
      </c>
      <c r="AK66" s="28">
        <f>VLOOKUP($A66,'Age Profile'!$5:$1242,9,FALSE)</f>
        <v>5.7</v>
      </c>
      <c r="AL66" s="28">
        <f>VLOOKUP($A66,'Age Profile'!$5:$1242,10,FALSE)</f>
        <v>6.1</v>
      </c>
      <c r="AM66" s="28">
        <f>VLOOKUP($A66,'Age Profile'!$5:$1242,11,FALSE)</f>
        <v>39</v>
      </c>
    </row>
    <row r="67" spans="1:39" x14ac:dyDescent="0.15">
      <c r="A67" s="21">
        <v>2322</v>
      </c>
      <c r="B67" s="22" t="s">
        <v>109</v>
      </c>
      <c r="C67" s="86">
        <v>12500</v>
      </c>
      <c r="D67" s="86">
        <v>14200</v>
      </c>
      <c r="E67" s="86">
        <v>17200</v>
      </c>
      <c r="F67" s="86">
        <v>12700</v>
      </c>
      <c r="G67" s="86">
        <v>14500</v>
      </c>
      <c r="H67" s="86">
        <v>12600</v>
      </c>
      <c r="I67" s="86">
        <v>11600</v>
      </c>
      <c r="J67" s="86">
        <v>12500</v>
      </c>
      <c r="K67" s="86">
        <v>15300</v>
      </c>
      <c r="L67" s="86">
        <v>16200</v>
      </c>
      <c r="M67" s="86">
        <v>14700</v>
      </c>
      <c r="N67" s="84">
        <v>16800</v>
      </c>
      <c r="O67" s="15">
        <v>2100</v>
      </c>
      <c r="P67" s="15">
        <v>14.6</v>
      </c>
      <c r="Q67" s="16" t="s">
        <v>8</v>
      </c>
      <c r="R67" s="129">
        <f>VLOOKUP(TEmploymentOutlook4[[#This Row],[Column1]],Employment!$8:$1246,7,FALSE)</f>
        <v>87</v>
      </c>
      <c r="S67" s="129">
        <f>VLOOKUP(TEmploymentOutlook4[[#This Row],[Column1]],Employment!$8:$1246,8,FALSE)</f>
        <v>13</v>
      </c>
      <c r="T67" s="129">
        <f>VLOOKUP(TEmploymentOutlook4[[#This Row],[Column1]],Employment!$8:$1246,9,FALSE)</f>
        <v>87</v>
      </c>
      <c r="U67" s="129">
        <f>VLOOKUP(TEmploymentOutlook4[[#This Row],[Column1]],Employment!$8:$1246,10,FALSE)</f>
        <v>14</v>
      </c>
      <c r="V67" s="129" t="str">
        <f>VLOOKUP(TEmploymentOutlook4[[#This Row],[Column1]],'Employment by State'!$5:$1241,3,FALSE)</f>
        <v>Professional, Scientific and Technical Services</v>
      </c>
      <c r="W67" s="129">
        <f>VLOOKUP(TEmploymentOutlook4[[#This Row],[Column1]],'Employment by State'!$5:$1241,4,FALSE)</f>
        <v>29.9</v>
      </c>
      <c r="X67" s="129">
        <f>VLOOKUP(TEmploymentOutlook4[[#This Row],[Column1]],'Employment by State'!$5:$1241,5,FALSE)</f>
        <v>19.7</v>
      </c>
      <c r="Y67" s="129">
        <f>VLOOKUP(TEmploymentOutlook4[[#This Row],[Column1]],'Employment by State'!$5:$1241,6,FALSE)</f>
        <v>22.1</v>
      </c>
      <c r="Z67" s="129">
        <f>VLOOKUP(TEmploymentOutlook4[[#This Row],[Column1]],'Employment by State'!$5:$1241,7,FALSE)</f>
        <v>5.2</v>
      </c>
      <c r="AA67" s="129">
        <f>VLOOKUP(TEmploymentOutlook4[[#This Row],[Column1]],'Employment by State'!$5:$1241,8,FALSE)</f>
        <v>16.899999999999999</v>
      </c>
      <c r="AB67" s="129">
        <f>VLOOKUP(TEmploymentOutlook4[[#This Row],[Column1]],'Employment by State'!$5:$1241,9,FALSE)</f>
        <v>2.5</v>
      </c>
      <c r="AC67" s="129">
        <f>VLOOKUP(TEmploymentOutlook4[[#This Row],[Column1]],'Employment by State'!$5:$1241,10,FALSE)</f>
        <v>1.3</v>
      </c>
      <c r="AD67" s="129">
        <f>VLOOKUP(TEmploymentOutlook4[[#This Row],[Column1]],'Employment by State'!$5:$1241,11,FALSE)</f>
        <v>2.5</v>
      </c>
      <c r="AE67" s="28">
        <f>VLOOKUP($A67,'Age Profile'!$5:$1242,3,FALSE)</f>
        <v>0.8</v>
      </c>
      <c r="AF67" s="28">
        <f>VLOOKUP($A67,'Age Profile'!$5:$1242,4,FALSE)</f>
        <v>5.9</v>
      </c>
      <c r="AG67" s="28">
        <f>VLOOKUP($A67,'Age Profile'!$5:$1242,5,FALSE)</f>
        <v>28.1</v>
      </c>
      <c r="AH67" s="28">
        <f>VLOOKUP($A67,'Age Profile'!$5:$1242,6,FALSE)</f>
        <v>26.3</v>
      </c>
      <c r="AI67" s="28">
        <f>VLOOKUP($A67,'Age Profile'!$5:$1242,7,FALSE)</f>
        <v>19.7</v>
      </c>
      <c r="AJ67" s="28">
        <f>VLOOKUP($A67,'Age Profile'!$5:$1242,8,FALSE)</f>
        <v>8.5</v>
      </c>
      <c r="AK67" s="28">
        <f>VLOOKUP($A67,'Age Profile'!$5:$1242,9,FALSE)</f>
        <v>7</v>
      </c>
      <c r="AL67" s="28">
        <f>VLOOKUP($A67,'Age Profile'!$5:$1242,10,FALSE)</f>
        <v>3.6</v>
      </c>
      <c r="AM67" s="28">
        <f>VLOOKUP($A67,'Age Profile'!$5:$1242,11,FALSE)</f>
        <v>40</v>
      </c>
    </row>
    <row r="68" spans="1:39" x14ac:dyDescent="0.15">
      <c r="A68" s="21">
        <v>2323</v>
      </c>
      <c r="B68" s="22" t="s">
        <v>110</v>
      </c>
      <c r="C68" s="86">
        <v>11600</v>
      </c>
      <c r="D68" s="86">
        <v>10900</v>
      </c>
      <c r="E68" s="86">
        <v>7800</v>
      </c>
      <c r="F68" s="86">
        <v>9100</v>
      </c>
      <c r="G68" s="86">
        <v>12100</v>
      </c>
      <c r="H68" s="86">
        <v>10100</v>
      </c>
      <c r="I68" s="86">
        <v>11500</v>
      </c>
      <c r="J68" s="86">
        <v>12000</v>
      </c>
      <c r="K68" s="86">
        <v>11200</v>
      </c>
      <c r="L68" s="86">
        <v>19200</v>
      </c>
      <c r="M68" s="86">
        <v>13800</v>
      </c>
      <c r="N68" s="84">
        <v>17700</v>
      </c>
      <c r="O68" s="15">
        <v>3900</v>
      </c>
      <c r="P68" s="15">
        <v>28.4</v>
      </c>
      <c r="Q68" s="16" t="s">
        <v>1319</v>
      </c>
      <c r="R68" s="129">
        <f>VLOOKUP(TEmploymentOutlook4[[#This Row],[Column1]],Employment!$8:$1246,7,FALSE)</f>
        <v>38</v>
      </c>
      <c r="S68" s="129">
        <f>VLOOKUP(TEmploymentOutlook4[[#This Row],[Column1]],Employment!$8:$1246,8,FALSE)</f>
        <v>62</v>
      </c>
      <c r="T68" s="129">
        <f>VLOOKUP(TEmploymentOutlook4[[#This Row],[Column1]],Employment!$8:$1246,9,FALSE)</f>
        <v>74</v>
      </c>
      <c r="U68" s="129">
        <f>VLOOKUP(TEmploymentOutlook4[[#This Row],[Column1]],Employment!$8:$1246,10,FALSE)</f>
        <v>26</v>
      </c>
      <c r="V68" s="129" t="str">
        <f>VLOOKUP(TEmploymentOutlook4[[#This Row],[Column1]],'Employment by State'!$5:$1241,3,FALSE)</f>
        <v>Professional, Scientific and Technical Services</v>
      </c>
      <c r="W68" s="129">
        <f>VLOOKUP(TEmploymentOutlook4[[#This Row],[Column1]],'Employment by State'!$5:$1241,4,FALSE)</f>
        <v>35.200000000000003</v>
      </c>
      <c r="X68" s="129">
        <f>VLOOKUP(TEmploymentOutlook4[[#This Row],[Column1]],'Employment by State'!$5:$1241,5,FALSE)</f>
        <v>40.9</v>
      </c>
      <c r="Y68" s="129">
        <f>VLOOKUP(TEmploymentOutlook4[[#This Row],[Column1]],'Employment by State'!$5:$1241,6,FALSE)</f>
        <v>12.2</v>
      </c>
      <c r="Z68" s="129">
        <f>VLOOKUP(TEmploymentOutlook4[[#This Row],[Column1]],'Employment by State'!$5:$1241,7,FALSE)</f>
        <v>4</v>
      </c>
      <c r="AA68" s="129">
        <f>VLOOKUP(TEmploymentOutlook4[[#This Row],[Column1]],'Employment by State'!$5:$1241,8,FALSE)</f>
        <v>6.3</v>
      </c>
      <c r="AB68" s="129">
        <f>VLOOKUP(TEmploymentOutlook4[[#This Row],[Column1]],'Employment by State'!$5:$1241,9,FALSE)</f>
        <v>0.8</v>
      </c>
      <c r="AC68" s="129">
        <f>VLOOKUP(TEmploymentOutlook4[[#This Row],[Column1]],'Employment by State'!$5:$1241,10,FALSE)</f>
        <v>0.2</v>
      </c>
      <c r="AD68" s="129">
        <f>VLOOKUP(TEmploymentOutlook4[[#This Row],[Column1]],'Employment by State'!$5:$1241,11,FALSE)</f>
        <v>0.5</v>
      </c>
      <c r="AE68" s="28">
        <f>VLOOKUP($A68,'Age Profile'!$5:$1242,3,FALSE)</f>
        <v>0.3</v>
      </c>
      <c r="AF68" s="28">
        <f>VLOOKUP($A68,'Age Profile'!$5:$1242,4,FALSE)</f>
        <v>7.9</v>
      </c>
      <c r="AG68" s="28">
        <f>VLOOKUP($A68,'Age Profile'!$5:$1242,5,FALSE)</f>
        <v>37</v>
      </c>
      <c r="AH68" s="28">
        <f>VLOOKUP($A68,'Age Profile'!$5:$1242,6,FALSE)</f>
        <v>27.2</v>
      </c>
      <c r="AI68" s="28">
        <f>VLOOKUP($A68,'Age Profile'!$5:$1242,7,FALSE)</f>
        <v>17.100000000000001</v>
      </c>
      <c r="AJ68" s="28">
        <f>VLOOKUP($A68,'Age Profile'!$5:$1242,8,FALSE)</f>
        <v>5.3</v>
      </c>
      <c r="AK68" s="28">
        <f>VLOOKUP($A68,'Age Profile'!$5:$1242,9,FALSE)</f>
        <v>2.6</v>
      </c>
      <c r="AL68" s="28">
        <f>VLOOKUP($A68,'Age Profile'!$5:$1242,10,FALSE)</f>
        <v>2.5</v>
      </c>
      <c r="AM68" s="28">
        <f>VLOOKUP($A68,'Age Profile'!$5:$1242,11,FALSE)</f>
        <v>36</v>
      </c>
    </row>
    <row r="69" spans="1:39" x14ac:dyDescent="0.15">
      <c r="A69" s="21">
        <v>2324</v>
      </c>
      <c r="B69" s="22" t="s">
        <v>111</v>
      </c>
      <c r="C69" s="86">
        <v>49000</v>
      </c>
      <c r="D69" s="86">
        <v>53800</v>
      </c>
      <c r="E69" s="86">
        <v>56500</v>
      </c>
      <c r="F69" s="86">
        <v>50500</v>
      </c>
      <c r="G69" s="86">
        <v>47700</v>
      </c>
      <c r="H69" s="86">
        <v>56000</v>
      </c>
      <c r="I69" s="86">
        <v>60400</v>
      </c>
      <c r="J69" s="86">
        <v>62200</v>
      </c>
      <c r="K69" s="86">
        <v>59500</v>
      </c>
      <c r="L69" s="86">
        <v>59400</v>
      </c>
      <c r="M69" s="86">
        <v>64100</v>
      </c>
      <c r="N69" s="84">
        <v>78100</v>
      </c>
      <c r="O69" s="15">
        <v>13900</v>
      </c>
      <c r="P69" s="15">
        <v>21.7</v>
      </c>
      <c r="Q69" s="16" t="s">
        <v>1319</v>
      </c>
      <c r="R69" s="129">
        <f>VLOOKUP(TEmploymentOutlook4[[#This Row],[Column1]],Employment!$8:$1246,7,FALSE)</f>
        <v>49</v>
      </c>
      <c r="S69" s="129">
        <f>VLOOKUP(TEmploymentOutlook4[[#This Row],[Column1]],Employment!$8:$1246,8,FALSE)</f>
        <v>51</v>
      </c>
      <c r="T69" s="129">
        <f>VLOOKUP(TEmploymentOutlook4[[#This Row],[Column1]],Employment!$8:$1246,9,FALSE)</f>
        <v>70</v>
      </c>
      <c r="U69" s="129">
        <f>VLOOKUP(TEmploymentOutlook4[[#This Row],[Column1]],Employment!$8:$1246,10,FALSE)</f>
        <v>30</v>
      </c>
      <c r="V69" s="129" t="str">
        <f>VLOOKUP(TEmploymentOutlook4[[#This Row],[Column1]],'Employment by State'!$5:$1241,3,FALSE)</f>
        <v>Professional, Scientific and Technical Services</v>
      </c>
      <c r="W69" s="129">
        <f>VLOOKUP(TEmploymentOutlook4[[#This Row],[Column1]],'Employment by State'!$5:$1241,4,FALSE)</f>
        <v>37.6</v>
      </c>
      <c r="X69" s="129">
        <f>VLOOKUP(TEmploymentOutlook4[[#This Row],[Column1]],'Employment by State'!$5:$1241,5,FALSE)</f>
        <v>31.4</v>
      </c>
      <c r="Y69" s="129">
        <f>VLOOKUP(TEmploymentOutlook4[[#This Row],[Column1]],'Employment by State'!$5:$1241,6,FALSE)</f>
        <v>15.8</v>
      </c>
      <c r="Z69" s="129">
        <f>VLOOKUP(TEmploymentOutlook4[[#This Row],[Column1]],'Employment by State'!$5:$1241,7,FALSE)</f>
        <v>5.2</v>
      </c>
      <c r="AA69" s="129">
        <f>VLOOKUP(TEmploymentOutlook4[[#This Row],[Column1]],'Employment by State'!$5:$1241,8,FALSE)</f>
        <v>6.7</v>
      </c>
      <c r="AB69" s="129">
        <f>VLOOKUP(TEmploymentOutlook4[[#This Row],[Column1]],'Employment by State'!$5:$1241,9,FALSE)</f>
        <v>1.2</v>
      </c>
      <c r="AC69" s="129">
        <f>VLOOKUP(TEmploymentOutlook4[[#This Row],[Column1]],'Employment by State'!$5:$1241,10,FALSE)</f>
        <v>0.3</v>
      </c>
      <c r="AD69" s="129">
        <f>VLOOKUP(TEmploymentOutlook4[[#This Row],[Column1]],'Employment by State'!$5:$1241,11,FALSE)</f>
        <v>1.8</v>
      </c>
      <c r="AE69" s="28">
        <f>VLOOKUP($A69,'Age Profile'!$5:$1242,3,FALSE)</f>
        <v>0.9</v>
      </c>
      <c r="AF69" s="28">
        <f>VLOOKUP($A69,'Age Profile'!$5:$1242,4,FALSE)</f>
        <v>9.4</v>
      </c>
      <c r="AG69" s="28">
        <f>VLOOKUP($A69,'Age Profile'!$5:$1242,5,FALSE)</f>
        <v>38.1</v>
      </c>
      <c r="AH69" s="28">
        <f>VLOOKUP($A69,'Age Profile'!$5:$1242,6,FALSE)</f>
        <v>30</v>
      </c>
      <c r="AI69" s="28">
        <f>VLOOKUP($A69,'Age Profile'!$5:$1242,7,FALSE)</f>
        <v>15</v>
      </c>
      <c r="AJ69" s="28">
        <f>VLOOKUP($A69,'Age Profile'!$5:$1242,8,FALSE)</f>
        <v>3.5</v>
      </c>
      <c r="AK69" s="28">
        <f>VLOOKUP($A69,'Age Profile'!$5:$1242,9,FALSE)</f>
        <v>1.9</v>
      </c>
      <c r="AL69" s="28">
        <f>VLOOKUP($A69,'Age Profile'!$5:$1242,10,FALSE)</f>
        <v>1.3</v>
      </c>
      <c r="AM69" s="28">
        <f>VLOOKUP($A69,'Age Profile'!$5:$1242,11,FALSE)</f>
        <v>35</v>
      </c>
    </row>
    <row r="70" spans="1:39" x14ac:dyDescent="0.15">
      <c r="A70" s="21">
        <v>2325</v>
      </c>
      <c r="B70" s="22" t="s">
        <v>112</v>
      </c>
      <c r="C70" s="86">
        <v>13800</v>
      </c>
      <c r="D70" s="86">
        <v>11100</v>
      </c>
      <c r="E70" s="86">
        <v>6200</v>
      </c>
      <c r="F70" s="86">
        <v>7500</v>
      </c>
      <c r="G70" s="86">
        <v>12600</v>
      </c>
      <c r="H70" s="86">
        <v>11800</v>
      </c>
      <c r="I70" s="86">
        <v>15700</v>
      </c>
      <c r="J70" s="86">
        <v>12300</v>
      </c>
      <c r="K70" s="86">
        <v>10400</v>
      </c>
      <c r="L70" s="86">
        <v>17800</v>
      </c>
      <c r="M70" s="86">
        <v>22800</v>
      </c>
      <c r="N70" s="84">
        <v>27200</v>
      </c>
      <c r="O70" s="15">
        <v>4300</v>
      </c>
      <c r="P70" s="15">
        <v>19.100000000000001</v>
      </c>
      <c r="Q70" s="16" t="s">
        <v>1319</v>
      </c>
      <c r="R70" s="129">
        <f>VLOOKUP(TEmploymentOutlook4[[#This Row],[Column1]],Employment!$8:$1246,7,FALSE)</f>
        <v>24</v>
      </c>
      <c r="S70" s="129">
        <f>VLOOKUP(TEmploymentOutlook4[[#This Row],[Column1]],Employment!$8:$1246,8,FALSE)</f>
        <v>76</v>
      </c>
      <c r="T70" s="129">
        <f>VLOOKUP(TEmploymentOutlook4[[#This Row],[Column1]],Employment!$8:$1246,9,FALSE)</f>
        <v>69</v>
      </c>
      <c r="U70" s="129">
        <f>VLOOKUP(TEmploymentOutlook4[[#This Row],[Column1]],Employment!$8:$1246,10,FALSE)</f>
        <v>31</v>
      </c>
      <c r="V70" s="129" t="str">
        <f>VLOOKUP(TEmploymentOutlook4[[#This Row],[Column1]],'Employment by State'!$5:$1241,3,FALSE)</f>
        <v>Professional, Scientific and Technical Services</v>
      </c>
      <c r="W70" s="129">
        <f>VLOOKUP(TEmploymentOutlook4[[#This Row],[Column1]],'Employment by State'!$5:$1241,4,FALSE)</f>
        <v>37.4</v>
      </c>
      <c r="X70" s="129">
        <f>VLOOKUP(TEmploymentOutlook4[[#This Row],[Column1]],'Employment by State'!$5:$1241,5,FALSE)</f>
        <v>31.3</v>
      </c>
      <c r="Y70" s="129">
        <f>VLOOKUP(TEmploymentOutlook4[[#This Row],[Column1]],'Employment by State'!$5:$1241,6,FALSE)</f>
        <v>14.8</v>
      </c>
      <c r="Z70" s="129">
        <f>VLOOKUP(TEmploymentOutlook4[[#This Row],[Column1]],'Employment by State'!$5:$1241,7,FALSE)</f>
        <v>5.4</v>
      </c>
      <c r="AA70" s="129">
        <f>VLOOKUP(TEmploymentOutlook4[[#This Row],[Column1]],'Employment by State'!$5:$1241,8,FALSE)</f>
        <v>8.5</v>
      </c>
      <c r="AB70" s="129">
        <f>VLOOKUP(TEmploymentOutlook4[[#This Row],[Column1]],'Employment by State'!$5:$1241,9,FALSE)</f>
        <v>0.6</v>
      </c>
      <c r="AC70" s="129">
        <f>VLOOKUP(TEmploymentOutlook4[[#This Row],[Column1]],'Employment by State'!$5:$1241,10,FALSE)</f>
        <v>0.2</v>
      </c>
      <c r="AD70" s="129">
        <f>VLOOKUP(TEmploymentOutlook4[[#This Row],[Column1]],'Employment by State'!$5:$1241,11,FALSE)</f>
        <v>1.8</v>
      </c>
      <c r="AE70" s="28">
        <f>VLOOKUP($A70,'Age Profile'!$5:$1242,3,FALSE)</f>
        <v>0.2</v>
      </c>
      <c r="AF70" s="28">
        <f>VLOOKUP($A70,'Age Profile'!$5:$1242,4,FALSE)</f>
        <v>8</v>
      </c>
      <c r="AG70" s="28">
        <f>VLOOKUP($A70,'Age Profile'!$5:$1242,5,FALSE)</f>
        <v>31.1</v>
      </c>
      <c r="AH70" s="28">
        <f>VLOOKUP($A70,'Age Profile'!$5:$1242,6,FALSE)</f>
        <v>27.1</v>
      </c>
      <c r="AI70" s="28">
        <f>VLOOKUP($A70,'Age Profile'!$5:$1242,7,FALSE)</f>
        <v>20.100000000000001</v>
      </c>
      <c r="AJ70" s="28">
        <f>VLOOKUP($A70,'Age Profile'!$5:$1242,8,FALSE)</f>
        <v>6.2</v>
      </c>
      <c r="AK70" s="28">
        <f>VLOOKUP($A70,'Age Profile'!$5:$1242,9,FALSE)</f>
        <v>4.0999999999999996</v>
      </c>
      <c r="AL70" s="28">
        <f>VLOOKUP($A70,'Age Profile'!$5:$1242,10,FALSE)</f>
        <v>3.2</v>
      </c>
      <c r="AM70" s="28">
        <f>VLOOKUP($A70,'Age Profile'!$5:$1242,11,FALSE)</f>
        <v>38</v>
      </c>
    </row>
    <row r="71" spans="1:39" x14ac:dyDescent="0.15">
      <c r="A71" s="21">
        <v>2326</v>
      </c>
      <c r="B71" s="22" t="s">
        <v>113</v>
      </c>
      <c r="C71" s="86">
        <v>10100</v>
      </c>
      <c r="D71" s="86">
        <v>13600</v>
      </c>
      <c r="E71" s="86">
        <v>10600</v>
      </c>
      <c r="F71" s="86">
        <v>10500</v>
      </c>
      <c r="G71" s="86">
        <v>7900</v>
      </c>
      <c r="H71" s="86">
        <v>14100</v>
      </c>
      <c r="I71" s="86">
        <v>13700</v>
      </c>
      <c r="J71" s="86">
        <v>14000</v>
      </c>
      <c r="K71" s="86">
        <v>15600</v>
      </c>
      <c r="L71" s="86">
        <v>18400</v>
      </c>
      <c r="M71" s="86">
        <v>13600</v>
      </c>
      <c r="N71" s="84">
        <v>16200</v>
      </c>
      <c r="O71" s="15">
        <v>2500</v>
      </c>
      <c r="P71" s="15">
        <v>18.600000000000001</v>
      </c>
      <c r="Q71" s="16" t="s">
        <v>1319</v>
      </c>
      <c r="R71" s="129">
        <f>VLOOKUP(TEmploymentOutlook4[[#This Row],[Column1]],Employment!$8:$1246,7,FALSE)</f>
        <v>54</v>
      </c>
      <c r="S71" s="129">
        <f>VLOOKUP(TEmploymentOutlook4[[#This Row],[Column1]],Employment!$8:$1246,8,FALSE)</f>
        <v>46</v>
      </c>
      <c r="T71" s="129">
        <f>VLOOKUP(TEmploymentOutlook4[[#This Row],[Column1]],Employment!$8:$1246,9,FALSE)</f>
        <v>80</v>
      </c>
      <c r="U71" s="129">
        <f>VLOOKUP(TEmploymentOutlook4[[#This Row],[Column1]],Employment!$8:$1246,10,FALSE)</f>
        <v>21</v>
      </c>
      <c r="V71" s="129" t="str">
        <f>VLOOKUP(TEmploymentOutlook4[[#This Row],[Column1]],'Employment by State'!$5:$1241,3,FALSE)</f>
        <v>Public Administration and Safety</v>
      </c>
      <c r="W71" s="129">
        <f>VLOOKUP(TEmploymentOutlook4[[#This Row],[Column1]],'Employment by State'!$5:$1241,4,FALSE)</f>
        <v>32.299999999999997</v>
      </c>
      <c r="X71" s="129">
        <f>VLOOKUP(TEmploymentOutlook4[[#This Row],[Column1]],'Employment by State'!$5:$1241,5,FALSE)</f>
        <v>26.8</v>
      </c>
      <c r="Y71" s="129">
        <f>VLOOKUP(TEmploymentOutlook4[[#This Row],[Column1]],'Employment by State'!$5:$1241,6,FALSE)</f>
        <v>20.3</v>
      </c>
      <c r="Z71" s="129">
        <f>VLOOKUP(TEmploymentOutlook4[[#This Row],[Column1]],'Employment by State'!$5:$1241,7,FALSE)</f>
        <v>5.6</v>
      </c>
      <c r="AA71" s="129">
        <f>VLOOKUP(TEmploymentOutlook4[[#This Row],[Column1]],'Employment by State'!$5:$1241,8,FALSE)</f>
        <v>11.9</v>
      </c>
      <c r="AB71" s="129">
        <f>VLOOKUP(TEmploymentOutlook4[[#This Row],[Column1]],'Employment by State'!$5:$1241,9,FALSE)</f>
        <v>1.5</v>
      </c>
      <c r="AC71" s="129">
        <f>VLOOKUP(TEmploymentOutlook4[[#This Row],[Column1]],'Employment by State'!$5:$1241,10,FALSE)</f>
        <v>0.6</v>
      </c>
      <c r="AD71" s="129">
        <f>VLOOKUP(TEmploymentOutlook4[[#This Row],[Column1]],'Employment by State'!$5:$1241,11,FALSE)</f>
        <v>1.1000000000000001</v>
      </c>
      <c r="AE71" s="28">
        <f>VLOOKUP($A71,'Age Profile'!$5:$1242,3,FALSE)</f>
        <v>0.1</v>
      </c>
      <c r="AF71" s="28">
        <f>VLOOKUP($A71,'Age Profile'!$5:$1242,4,FALSE)</f>
        <v>6</v>
      </c>
      <c r="AG71" s="28">
        <f>VLOOKUP($A71,'Age Profile'!$5:$1242,5,FALSE)</f>
        <v>31.5</v>
      </c>
      <c r="AH71" s="28">
        <f>VLOOKUP($A71,'Age Profile'!$5:$1242,6,FALSE)</f>
        <v>29.3</v>
      </c>
      <c r="AI71" s="28">
        <f>VLOOKUP($A71,'Age Profile'!$5:$1242,7,FALSE)</f>
        <v>19.3</v>
      </c>
      <c r="AJ71" s="28">
        <f>VLOOKUP($A71,'Age Profile'!$5:$1242,8,FALSE)</f>
        <v>6.4</v>
      </c>
      <c r="AK71" s="28">
        <f>VLOOKUP($A71,'Age Profile'!$5:$1242,9,FALSE)</f>
        <v>4.5999999999999996</v>
      </c>
      <c r="AL71" s="28">
        <f>VLOOKUP($A71,'Age Profile'!$5:$1242,10,FALSE)</f>
        <v>2.8</v>
      </c>
      <c r="AM71" s="28">
        <f>VLOOKUP($A71,'Age Profile'!$5:$1242,11,FALSE)</f>
        <v>38</v>
      </c>
    </row>
    <row r="72" spans="1:39" x14ac:dyDescent="0.15">
      <c r="A72" s="21">
        <v>2331</v>
      </c>
      <c r="B72" s="22" t="s">
        <v>114</v>
      </c>
      <c r="C72" s="86">
        <v>7200</v>
      </c>
      <c r="D72" s="86">
        <v>5600</v>
      </c>
      <c r="E72" s="86">
        <v>3300</v>
      </c>
      <c r="F72" s="86">
        <v>5900</v>
      </c>
      <c r="G72" s="86">
        <v>6500</v>
      </c>
      <c r="H72" s="86">
        <v>4700</v>
      </c>
      <c r="I72" s="86">
        <v>6300</v>
      </c>
      <c r="J72" s="86">
        <v>6700</v>
      </c>
      <c r="K72" s="86">
        <v>5600</v>
      </c>
      <c r="L72" s="86">
        <v>7100</v>
      </c>
      <c r="M72" s="86">
        <v>7000</v>
      </c>
      <c r="N72" s="84">
        <v>7600</v>
      </c>
      <c r="O72" s="15">
        <v>500</v>
      </c>
      <c r="P72" s="15">
        <v>7.7</v>
      </c>
      <c r="Q72" s="16" t="s">
        <v>6</v>
      </c>
      <c r="R72" s="129">
        <f>VLOOKUP(TEmploymentOutlook4[[#This Row],[Column1]],Employment!$8:$1246,7,FALSE)</f>
        <v>81</v>
      </c>
      <c r="S72" s="129">
        <f>VLOOKUP(TEmploymentOutlook4[[#This Row],[Column1]],Employment!$8:$1246,8,FALSE)</f>
        <v>20</v>
      </c>
      <c r="T72" s="129">
        <f>VLOOKUP(TEmploymentOutlook4[[#This Row],[Column1]],Employment!$8:$1246,9,FALSE)</f>
        <v>88</v>
      </c>
      <c r="U72" s="129">
        <f>VLOOKUP(TEmploymentOutlook4[[#This Row],[Column1]],Employment!$8:$1246,10,FALSE)</f>
        <v>12</v>
      </c>
      <c r="V72" s="129" t="str">
        <f>VLOOKUP(TEmploymentOutlook4[[#This Row],[Column1]],'Employment by State'!$5:$1241,3,FALSE)</f>
        <v>Manufacturing</v>
      </c>
      <c r="W72" s="129">
        <f>VLOOKUP(TEmploymentOutlook4[[#This Row],[Column1]],'Employment by State'!$5:$1241,4,FALSE)</f>
        <v>24.2</v>
      </c>
      <c r="X72" s="129">
        <f>VLOOKUP(TEmploymentOutlook4[[#This Row],[Column1]],'Employment by State'!$5:$1241,5,FALSE)</f>
        <v>27.1</v>
      </c>
      <c r="Y72" s="129">
        <f>VLOOKUP(TEmploymentOutlook4[[#This Row],[Column1]],'Employment by State'!$5:$1241,6,FALSE)</f>
        <v>17.7</v>
      </c>
      <c r="Z72" s="129">
        <f>VLOOKUP(TEmploymentOutlook4[[#This Row],[Column1]],'Employment by State'!$5:$1241,7,FALSE)</f>
        <v>5.6</v>
      </c>
      <c r="AA72" s="129">
        <f>VLOOKUP(TEmploymentOutlook4[[#This Row],[Column1]],'Employment by State'!$5:$1241,8,FALSE)</f>
        <v>23.4</v>
      </c>
      <c r="AB72" s="129">
        <f>VLOOKUP(TEmploymentOutlook4[[#This Row],[Column1]],'Employment by State'!$5:$1241,9,FALSE)</f>
        <v>1.1000000000000001</v>
      </c>
      <c r="AC72" s="129">
        <f>VLOOKUP(TEmploymentOutlook4[[#This Row],[Column1]],'Employment by State'!$5:$1241,10,FALSE)</f>
        <v>0.6</v>
      </c>
      <c r="AD72" s="129">
        <f>VLOOKUP(TEmploymentOutlook4[[#This Row],[Column1]],'Employment by State'!$5:$1241,11,FALSE)</f>
        <v>0.3</v>
      </c>
      <c r="AE72" s="28" t="str">
        <f>VLOOKUP($A72,'Age Profile'!$5:$1242,3,FALSE)</f>
        <v>n/a</v>
      </c>
      <c r="AF72" s="28">
        <f>VLOOKUP($A72,'Age Profile'!$5:$1242,4,FALSE)</f>
        <v>7.1</v>
      </c>
      <c r="AG72" s="28">
        <f>VLOOKUP($A72,'Age Profile'!$5:$1242,5,FALSE)</f>
        <v>33</v>
      </c>
      <c r="AH72" s="28">
        <f>VLOOKUP($A72,'Age Profile'!$5:$1242,6,FALSE)</f>
        <v>25.6</v>
      </c>
      <c r="AI72" s="28">
        <f>VLOOKUP($A72,'Age Profile'!$5:$1242,7,FALSE)</f>
        <v>19.8</v>
      </c>
      <c r="AJ72" s="28">
        <f>VLOOKUP($A72,'Age Profile'!$5:$1242,8,FALSE)</f>
        <v>6.5</v>
      </c>
      <c r="AK72" s="28">
        <f>VLOOKUP($A72,'Age Profile'!$5:$1242,9,FALSE)</f>
        <v>4.5</v>
      </c>
      <c r="AL72" s="28">
        <f>VLOOKUP($A72,'Age Profile'!$5:$1242,10,FALSE)</f>
        <v>3.5</v>
      </c>
      <c r="AM72" s="28">
        <f>VLOOKUP($A72,'Age Profile'!$5:$1242,11,FALSE)</f>
        <v>38</v>
      </c>
    </row>
    <row r="73" spans="1:39" x14ac:dyDescent="0.15">
      <c r="A73" s="21">
        <v>2332</v>
      </c>
      <c r="B73" s="22" t="s">
        <v>115</v>
      </c>
      <c r="C73" s="86">
        <v>46100</v>
      </c>
      <c r="D73" s="86">
        <v>39200</v>
      </c>
      <c r="E73" s="86">
        <v>44300</v>
      </c>
      <c r="F73" s="86">
        <v>40800</v>
      </c>
      <c r="G73" s="86">
        <v>42500</v>
      </c>
      <c r="H73" s="86">
        <v>50800</v>
      </c>
      <c r="I73" s="86">
        <v>52200</v>
      </c>
      <c r="J73" s="86">
        <v>50700</v>
      </c>
      <c r="K73" s="86">
        <v>61500</v>
      </c>
      <c r="L73" s="86">
        <v>66300</v>
      </c>
      <c r="M73" s="86">
        <v>64900</v>
      </c>
      <c r="N73" s="84">
        <v>73600</v>
      </c>
      <c r="O73" s="15">
        <v>8700</v>
      </c>
      <c r="P73" s="15">
        <v>13.4</v>
      </c>
      <c r="Q73" s="16" t="s">
        <v>8</v>
      </c>
      <c r="R73" s="129">
        <f>VLOOKUP(TEmploymentOutlook4[[#This Row],[Column1]],Employment!$8:$1246,7,FALSE)</f>
        <v>88</v>
      </c>
      <c r="S73" s="129">
        <f>VLOOKUP(TEmploymentOutlook4[[#This Row],[Column1]],Employment!$8:$1246,8,FALSE)</f>
        <v>12</v>
      </c>
      <c r="T73" s="129">
        <f>VLOOKUP(TEmploymentOutlook4[[#This Row],[Column1]],Employment!$8:$1246,9,FALSE)</f>
        <v>90</v>
      </c>
      <c r="U73" s="129">
        <f>VLOOKUP(TEmploymentOutlook4[[#This Row],[Column1]],Employment!$8:$1246,10,FALSE)</f>
        <v>10</v>
      </c>
      <c r="V73" s="129" t="str">
        <f>VLOOKUP(TEmploymentOutlook4[[#This Row],[Column1]],'Employment by State'!$5:$1241,3,FALSE)</f>
        <v>Professional, Scientific and Technical Services</v>
      </c>
      <c r="W73" s="129">
        <f>VLOOKUP(TEmploymentOutlook4[[#This Row],[Column1]],'Employment by State'!$5:$1241,4,FALSE)</f>
        <v>33.200000000000003</v>
      </c>
      <c r="X73" s="129">
        <f>VLOOKUP(TEmploymentOutlook4[[#This Row],[Column1]],'Employment by State'!$5:$1241,5,FALSE)</f>
        <v>24</v>
      </c>
      <c r="Y73" s="129">
        <f>VLOOKUP(TEmploymentOutlook4[[#This Row],[Column1]],'Employment by State'!$5:$1241,6,FALSE)</f>
        <v>22.2</v>
      </c>
      <c r="Z73" s="129">
        <f>VLOOKUP(TEmploymentOutlook4[[#This Row],[Column1]],'Employment by State'!$5:$1241,7,FALSE)</f>
        <v>4.8</v>
      </c>
      <c r="AA73" s="129">
        <f>VLOOKUP(TEmploymentOutlook4[[#This Row],[Column1]],'Employment by State'!$5:$1241,8,FALSE)</f>
        <v>12.3</v>
      </c>
      <c r="AB73" s="129">
        <f>VLOOKUP(TEmploymentOutlook4[[#This Row],[Column1]],'Employment by State'!$5:$1241,9,FALSE)</f>
        <v>1.2</v>
      </c>
      <c r="AC73" s="129">
        <f>VLOOKUP(TEmploymentOutlook4[[#This Row],[Column1]],'Employment by State'!$5:$1241,10,FALSE)</f>
        <v>1.1000000000000001</v>
      </c>
      <c r="AD73" s="129">
        <f>VLOOKUP(TEmploymentOutlook4[[#This Row],[Column1]],'Employment by State'!$5:$1241,11,FALSE)</f>
        <v>1.3</v>
      </c>
      <c r="AE73" s="28">
        <f>VLOOKUP($A73,'Age Profile'!$5:$1242,3,FALSE)</f>
        <v>0.3</v>
      </c>
      <c r="AF73" s="28">
        <f>VLOOKUP($A73,'Age Profile'!$5:$1242,4,FALSE)</f>
        <v>9.1</v>
      </c>
      <c r="AG73" s="28">
        <f>VLOOKUP($A73,'Age Profile'!$5:$1242,5,FALSE)</f>
        <v>36.4</v>
      </c>
      <c r="AH73" s="28">
        <f>VLOOKUP($A73,'Age Profile'!$5:$1242,6,FALSE)</f>
        <v>24.1</v>
      </c>
      <c r="AI73" s="28">
        <f>VLOOKUP($A73,'Age Profile'!$5:$1242,7,FALSE)</f>
        <v>15</v>
      </c>
      <c r="AJ73" s="28">
        <f>VLOOKUP($A73,'Age Profile'!$5:$1242,8,FALSE)</f>
        <v>6</v>
      </c>
      <c r="AK73" s="28">
        <f>VLOOKUP($A73,'Age Profile'!$5:$1242,9,FALSE)</f>
        <v>5</v>
      </c>
      <c r="AL73" s="28">
        <f>VLOOKUP($A73,'Age Profile'!$5:$1242,10,FALSE)</f>
        <v>4.2</v>
      </c>
      <c r="AM73" s="28">
        <f>VLOOKUP($A73,'Age Profile'!$5:$1242,11,FALSE)</f>
        <v>36</v>
      </c>
    </row>
    <row r="74" spans="1:39" x14ac:dyDescent="0.15">
      <c r="A74" s="21">
        <v>2333</v>
      </c>
      <c r="B74" s="22" t="s">
        <v>116</v>
      </c>
      <c r="C74" s="86">
        <v>19300</v>
      </c>
      <c r="D74" s="86">
        <v>25000</v>
      </c>
      <c r="E74" s="86">
        <v>22100</v>
      </c>
      <c r="F74" s="86">
        <v>19000</v>
      </c>
      <c r="G74" s="86">
        <v>21800</v>
      </c>
      <c r="H74" s="86">
        <v>18000</v>
      </c>
      <c r="I74" s="86">
        <v>16300</v>
      </c>
      <c r="J74" s="86">
        <v>18600</v>
      </c>
      <c r="K74" s="86">
        <v>19800</v>
      </c>
      <c r="L74" s="86">
        <v>26800</v>
      </c>
      <c r="M74" s="86">
        <v>27900</v>
      </c>
      <c r="N74" s="84">
        <v>30500</v>
      </c>
      <c r="O74" s="15">
        <v>2600</v>
      </c>
      <c r="P74" s="15">
        <v>9.5</v>
      </c>
      <c r="Q74" s="16" t="s">
        <v>8</v>
      </c>
      <c r="R74" s="129">
        <f>VLOOKUP(TEmploymentOutlook4[[#This Row],[Column1]],Employment!$8:$1246,7,FALSE)</f>
        <v>93</v>
      </c>
      <c r="S74" s="129">
        <f>VLOOKUP(TEmploymentOutlook4[[#This Row],[Column1]],Employment!$8:$1246,8,FALSE)</f>
        <v>7</v>
      </c>
      <c r="T74" s="129">
        <f>VLOOKUP(TEmploymentOutlook4[[#This Row],[Column1]],Employment!$8:$1246,9,FALSE)</f>
        <v>91</v>
      </c>
      <c r="U74" s="129">
        <f>VLOOKUP(TEmploymentOutlook4[[#This Row],[Column1]],Employment!$8:$1246,10,FALSE)</f>
        <v>9</v>
      </c>
      <c r="V74" s="129" t="str">
        <f>VLOOKUP(TEmploymentOutlook4[[#This Row],[Column1]],'Employment by State'!$5:$1241,3,FALSE)</f>
        <v>Professional, Scientific and Technical Services</v>
      </c>
      <c r="W74" s="129">
        <f>VLOOKUP(TEmploymentOutlook4[[#This Row],[Column1]],'Employment by State'!$5:$1241,4,FALSE)</f>
        <v>36.200000000000003</v>
      </c>
      <c r="X74" s="129">
        <f>VLOOKUP(TEmploymentOutlook4[[#This Row],[Column1]],'Employment by State'!$5:$1241,5,FALSE)</f>
        <v>20.8</v>
      </c>
      <c r="Y74" s="129">
        <f>VLOOKUP(TEmploymentOutlook4[[#This Row],[Column1]],'Employment by State'!$5:$1241,6,FALSE)</f>
        <v>19.3</v>
      </c>
      <c r="Z74" s="129">
        <f>VLOOKUP(TEmploymentOutlook4[[#This Row],[Column1]],'Employment by State'!$5:$1241,7,FALSE)</f>
        <v>5.3</v>
      </c>
      <c r="AA74" s="129">
        <f>VLOOKUP(TEmploymentOutlook4[[#This Row],[Column1]],'Employment by State'!$5:$1241,8,FALSE)</f>
        <v>14</v>
      </c>
      <c r="AB74" s="129">
        <f>VLOOKUP(TEmploymentOutlook4[[#This Row],[Column1]],'Employment by State'!$5:$1241,9,FALSE)</f>
        <v>1.6</v>
      </c>
      <c r="AC74" s="129">
        <f>VLOOKUP(TEmploymentOutlook4[[#This Row],[Column1]],'Employment by State'!$5:$1241,10,FALSE)</f>
        <v>1.1000000000000001</v>
      </c>
      <c r="AD74" s="129">
        <f>VLOOKUP(TEmploymentOutlook4[[#This Row],[Column1]],'Employment by State'!$5:$1241,11,FALSE)</f>
        <v>1.7</v>
      </c>
      <c r="AE74" s="28">
        <f>VLOOKUP($A74,'Age Profile'!$5:$1242,3,FALSE)</f>
        <v>0.1</v>
      </c>
      <c r="AF74" s="28">
        <f>VLOOKUP($A74,'Age Profile'!$5:$1242,4,FALSE)</f>
        <v>4.5999999999999996</v>
      </c>
      <c r="AG74" s="28">
        <f>VLOOKUP($A74,'Age Profile'!$5:$1242,5,FALSE)</f>
        <v>32</v>
      </c>
      <c r="AH74" s="28">
        <f>VLOOKUP($A74,'Age Profile'!$5:$1242,6,FALSE)</f>
        <v>26.2</v>
      </c>
      <c r="AI74" s="28">
        <f>VLOOKUP($A74,'Age Profile'!$5:$1242,7,FALSE)</f>
        <v>20.6</v>
      </c>
      <c r="AJ74" s="28">
        <f>VLOOKUP($A74,'Age Profile'!$5:$1242,8,FALSE)</f>
        <v>8.5</v>
      </c>
      <c r="AK74" s="28">
        <f>VLOOKUP($A74,'Age Profile'!$5:$1242,9,FALSE)</f>
        <v>5</v>
      </c>
      <c r="AL74" s="28">
        <f>VLOOKUP($A74,'Age Profile'!$5:$1242,10,FALSE)</f>
        <v>3.1</v>
      </c>
      <c r="AM74" s="28">
        <f>VLOOKUP($A74,'Age Profile'!$5:$1242,11,FALSE)</f>
        <v>39</v>
      </c>
    </row>
    <row r="75" spans="1:39" x14ac:dyDescent="0.15">
      <c r="A75" s="21">
        <v>2334</v>
      </c>
      <c r="B75" s="22" t="s">
        <v>117</v>
      </c>
      <c r="C75" s="86">
        <v>8000</v>
      </c>
      <c r="D75" s="86">
        <v>6900</v>
      </c>
      <c r="E75" s="86">
        <v>8100</v>
      </c>
      <c r="F75" s="86">
        <v>8600</v>
      </c>
      <c r="G75" s="86">
        <v>2300</v>
      </c>
      <c r="H75" s="86">
        <v>5400</v>
      </c>
      <c r="I75" s="86">
        <v>4000</v>
      </c>
      <c r="J75" s="86">
        <v>5500</v>
      </c>
      <c r="K75" s="86">
        <v>9100</v>
      </c>
      <c r="L75" s="86">
        <v>5600</v>
      </c>
      <c r="M75" s="86">
        <v>4300</v>
      </c>
      <c r="N75" s="84">
        <v>4400</v>
      </c>
      <c r="O75" s="15">
        <v>100</v>
      </c>
      <c r="P75" s="15">
        <v>2.2000000000000002</v>
      </c>
      <c r="Q75" s="16" t="s">
        <v>3</v>
      </c>
      <c r="R75" s="129">
        <f>VLOOKUP(TEmploymentOutlook4[[#This Row],[Column1]],Employment!$8:$1246,7,FALSE)</f>
        <v>95</v>
      </c>
      <c r="S75" s="129">
        <f>VLOOKUP(TEmploymentOutlook4[[#This Row],[Column1]],Employment!$8:$1246,8,FALSE)</f>
        <v>6</v>
      </c>
      <c r="T75" s="129">
        <f>VLOOKUP(TEmploymentOutlook4[[#This Row],[Column1]],Employment!$8:$1246,9,FALSE)</f>
        <v>89</v>
      </c>
      <c r="U75" s="129">
        <f>VLOOKUP(TEmploymentOutlook4[[#This Row],[Column1]],Employment!$8:$1246,10,FALSE)</f>
        <v>11</v>
      </c>
      <c r="V75" s="129" t="str">
        <f>VLOOKUP(TEmploymentOutlook4[[#This Row],[Column1]],'Employment by State'!$5:$1241,3,FALSE)</f>
        <v>Professional, Scientific and Technical Services</v>
      </c>
      <c r="W75" s="129">
        <f>VLOOKUP(TEmploymentOutlook4[[#This Row],[Column1]],'Employment by State'!$5:$1241,4,FALSE)</f>
        <v>29.3</v>
      </c>
      <c r="X75" s="129">
        <f>VLOOKUP(TEmploymentOutlook4[[#This Row],[Column1]],'Employment by State'!$5:$1241,5,FALSE)</f>
        <v>30.8</v>
      </c>
      <c r="Y75" s="129">
        <f>VLOOKUP(TEmploymentOutlook4[[#This Row],[Column1]],'Employment by State'!$5:$1241,6,FALSE)</f>
        <v>13.2</v>
      </c>
      <c r="Z75" s="129">
        <f>VLOOKUP(TEmploymentOutlook4[[#This Row],[Column1]],'Employment by State'!$5:$1241,7,FALSE)</f>
        <v>9.1999999999999993</v>
      </c>
      <c r="AA75" s="129">
        <f>VLOOKUP(TEmploymentOutlook4[[#This Row],[Column1]],'Employment by State'!$5:$1241,8,FALSE)</f>
        <v>11.9</v>
      </c>
      <c r="AB75" s="129">
        <f>VLOOKUP(TEmploymentOutlook4[[#This Row],[Column1]],'Employment by State'!$5:$1241,9,FALSE)</f>
        <v>0.9</v>
      </c>
      <c r="AC75" s="129">
        <f>VLOOKUP(TEmploymentOutlook4[[#This Row],[Column1]],'Employment by State'!$5:$1241,10,FALSE)</f>
        <v>1.2</v>
      </c>
      <c r="AD75" s="129">
        <f>VLOOKUP(TEmploymentOutlook4[[#This Row],[Column1]],'Employment by State'!$5:$1241,11,FALSE)</f>
        <v>3.5</v>
      </c>
      <c r="AE75" s="28">
        <f>VLOOKUP($A75,'Age Profile'!$5:$1242,3,FALSE)</f>
        <v>0.1</v>
      </c>
      <c r="AF75" s="28">
        <f>VLOOKUP($A75,'Age Profile'!$5:$1242,4,FALSE)</f>
        <v>3.5</v>
      </c>
      <c r="AG75" s="28">
        <f>VLOOKUP($A75,'Age Profile'!$5:$1242,5,FALSE)</f>
        <v>22.6</v>
      </c>
      <c r="AH75" s="28">
        <f>VLOOKUP($A75,'Age Profile'!$5:$1242,6,FALSE)</f>
        <v>26.5</v>
      </c>
      <c r="AI75" s="28">
        <f>VLOOKUP($A75,'Age Profile'!$5:$1242,7,FALSE)</f>
        <v>25.5</v>
      </c>
      <c r="AJ75" s="28">
        <f>VLOOKUP($A75,'Age Profile'!$5:$1242,8,FALSE)</f>
        <v>10.7</v>
      </c>
      <c r="AK75" s="28">
        <f>VLOOKUP($A75,'Age Profile'!$5:$1242,9,FALSE)</f>
        <v>6.8</v>
      </c>
      <c r="AL75" s="28">
        <f>VLOOKUP($A75,'Age Profile'!$5:$1242,10,FALSE)</f>
        <v>4.5</v>
      </c>
      <c r="AM75" s="28">
        <f>VLOOKUP($A75,'Age Profile'!$5:$1242,11,FALSE)</f>
        <v>43</v>
      </c>
    </row>
    <row r="76" spans="1:39" x14ac:dyDescent="0.15">
      <c r="A76" s="21">
        <v>2335</v>
      </c>
      <c r="B76" s="22" t="s">
        <v>118</v>
      </c>
      <c r="C76" s="86">
        <v>31000</v>
      </c>
      <c r="D76" s="86">
        <v>30000</v>
      </c>
      <c r="E76" s="86">
        <v>33400</v>
      </c>
      <c r="F76" s="86">
        <v>29500</v>
      </c>
      <c r="G76" s="86">
        <v>29000</v>
      </c>
      <c r="H76" s="86">
        <v>35400</v>
      </c>
      <c r="I76" s="86">
        <v>25300</v>
      </c>
      <c r="J76" s="86">
        <v>27300</v>
      </c>
      <c r="K76" s="86">
        <v>40100</v>
      </c>
      <c r="L76" s="86">
        <v>45500</v>
      </c>
      <c r="M76" s="86">
        <v>27300</v>
      </c>
      <c r="N76" s="84">
        <v>28800</v>
      </c>
      <c r="O76" s="15">
        <v>1500</v>
      </c>
      <c r="P76" s="15">
        <v>5.5</v>
      </c>
      <c r="Q76" s="16" t="s">
        <v>6</v>
      </c>
      <c r="R76" s="129">
        <f>VLOOKUP(TEmploymentOutlook4[[#This Row],[Column1]],Employment!$8:$1246,7,FALSE)</f>
        <v>93</v>
      </c>
      <c r="S76" s="129">
        <f>VLOOKUP(TEmploymentOutlook4[[#This Row],[Column1]],Employment!$8:$1246,8,FALSE)</f>
        <v>7</v>
      </c>
      <c r="T76" s="129">
        <f>VLOOKUP(TEmploymentOutlook4[[#This Row],[Column1]],Employment!$8:$1246,9,FALSE)</f>
        <v>92</v>
      </c>
      <c r="U76" s="129">
        <f>VLOOKUP(TEmploymentOutlook4[[#This Row],[Column1]],Employment!$8:$1246,10,FALSE)</f>
        <v>9</v>
      </c>
      <c r="V76" s="129" t="str">
        <f>VLOOKUP(TEmploymentOutlook4[[#This Row],[Column1]],'Employment by State'!$5:$1241,3,FALSE)</f>
        <v>Manufacturing</v>
      </c>
      <c r="W76" s="129">
        <f>VLOOKUP(TEmploymentOutlook4[[#This Row],[Column1]],'Employment by State'!$5:$1241,4,FALSE)</f>
        <v>26.1</v>
      </c>
      <c r="X76" s="129">
        <f>VLOOKUP(TEmploymentOutlook4[[#This Row],[Column1]],'Employment by State'!$5:$1241,5,FALSE)</f>
        <v>29.4</v>
      </c>
      <c r="Y76" s="129">
        <f>VLOOKUP(TEmploymentOutlook4[[#This Row],[Column1]],'Employment by State'!$5:$1241,6,FALSE)</f>
        <v>17.3</v>
      </c>
      <c r="Z76" s="129">
        <f>VLOOKUP(TEmploymentOutlook4[[#This Row],[Column1]],'Employment by State'!$5:$1241,7,FALSE)</f>
        <v>7</v>
      </c>
      <c r="AA76" s="129">
        <f>VLOOKUP(TEmploymentOutlook4[[#This Row],[Column1]],'Employment by State'!$5:$1241,8,FALSE)</f>
        <v>17.5</v>
      </c>
      <c r="AB76" s="129">
        <f>VLOOKUP(TEmploymentOutlook4[[#This Row],[Column1]],'Employment by State'!$5:$1241,9,FALSE)</f>
        <v>1.2</v>
      </c>
      <c r="AC76" s="129">
        <f>VLOOKUP(TEmploymentOutlook4[[#This Row],[Column1]],'Employment by State'!$5:$1241,10,FALSE)</f>
        <v>0.6</v>
      </c>
      <c r="AD76" s="129">
        <f>VLOOKUP(TEmploymentOutlook4[[#This Row],[Column1]],'Employment by State'!$5:$1241,11,FALSE)</f>
        <v>0.8</v>
      </c>
      <c r="AE76" s="28">
        <f>VLOOKUP($A76,'Age Profile'!$5:$1242,3,FALSE)</f>
        <v>0.2</v>
      </c>
      <c r="AF76" s="28">
        <f>VLOOKUP($A76,'Age Profile'!$5:$1242,4,FALSE)</f>
        <v>5.8</v>
      </c>
      <c r="AG76" s="28">
        <f>VLOOKUP($A76,'Age Profile'!$5:$1242,5,FALSE)</f>
        <v>33.299999999999997</v>
      </c>
      <c r="AH76" s="28">
        <f>VLOOKUP($A76,'Age Profile'!$5:$1242,6,FALSE)</f>
        <v>27.2</v>
      </c>
      <c r="AI76" s="28">
        <f>VLOOKUP($A76,'Age Profile'!$5:$1242,7,FALSE)</f>
        <v>18.3</v>
      </c>
      <c r="AJ76" s="28">
        <f>VLOOKUP($A76,'Age Profile'!$5:$1242,8,FALSE)</f>
        <v>6.8</v>
      </c>
      <c r="AK76" s="28">
        <f>VLOOKUP($A76,'Age Profile'!$5:$1242,9,FALSE)</f>
        <v>4.5999999999999996</v>
      </c>
      <c r="AL76" s="28">
        <f>VLOOKUP($A76,'Age Profile'!$5:$1242,10,FALSE)</f>
        <v>3.8</v>
      </c>
      <c r="AM76" s="28">
        <f>VLOOKUP($A76,'Age Profile'!$5:$1242,11,FALSE)</f>
        <v>38</v>
      </c>
    </row>
    <row r="77" spans="1:39" x14ac:dyDescent="0.15">
      <c r="A77" s="21">
        <v>2336</v>
      </c>
      <c r="B77" s="22" t="s">
        <v>119</v>
      </c>
      <c r="C77" s="86">
        <v>7800</v>
      </c>
      <c r="D77" s="86">
        <v>13300</v>
      </c>
      <c r="E77" s="86">
        <v>10400</v>
      </c>
      <c r="F77" s="86">
        <v>12600</v>
      </c>
      <c r="G77" s="86">
        <v>10900</v>
      </c>
      <c r="H77" s="86">
        <v>10600</v>
      </c>
      <c r="I77" s="86">
        <v>9000</v>
      </c>
      <c r="J77" s="86">
        <v>8000</v>
      </c>
      <c r="K77" s="86">
        <v>10300</v>
      </c>
      <c r="L77" s="86">
        <v>11100</v>
      </c>
      <c r="M77" s="86">
        <v>16100</v>
      </c>
      <c r="N77" s="84">
        <v>18800</v>
      </c>
      <c r="O77" s="15">
        <v>2800</v>
      </c>
      <c r="P77" s="15">
        <v>17.100000000000001</v>
      </c>
      <c r="Q77" s="16" t="s">
        <v>1319</v>
      </c>
      <c r="R77" s="129">
        <f>VLOOKUP(TEmploymentOutlook4[[#This Row],[Column1]],Employment!$8:$1246,7,FALSE)</f>
        <v>87</v>
      </c>
      <c r="S77" s="129">
        <f>VLOOKUP(TEmploymentOutlook4[[#This Row],[Column1]],Employment!$8:$1246,8,FALSE)</f>
        <v>13</v>
      </c>
      <c r="T77" s="129">
        <f>VLOOKUP(TEmploymentOutlook4[[#This Row],[Column1]],Employment!$8:$1246,9,FALSE)</f>
        <v>91</v>
      </c>
      <c r="U77" s="129">
        <f>VLOOKUP(TEmploymentOutlook4[[#This Row],[Column1]],Employment!$8:$1246,10,FALSE)</f>
        <v>9</v>
      </c>
      <c r="V77" s="129" t="str">
        <f>VLOOKUP(TEmploymentOutlook4[[#This Row],[Column1]],'Employment by State'!$5:$1241,3,FALSE)</f>
        <v>Mining</v>
      </c>
      <c r="W77" s="129">
        <f>VLOOKUP(TEmploymentOutlook4[[#This Row],[Column1]],'Employment by State'!$5:$1241,4,FALSE)</f>
        <v>12.5</v>
      </c>
      <c r="X77" s="129">
        <f>VLOOKUP(TEmploymentOutlook4[[#This Row],[Column1]],'Employment by State'!$5:$1241,5,FALSE)</f>
        <v>7.2</v>
      </c>
      <c r="Y77" s="129">
        <f>VLOOKUP(TEmploymentOutlook4[[#This Row],[Column1]],'Employment by State'!$5:$1241,6,FALSE)</f>
        <v>25.8</v>
      </c>
      <c r="Z77" s="129">
        <f>VLOOKUP(TEmploymentOutlook4[[#This Row],[Column1]],'Employment by State'!$5:$1241,7,FALSE)</f>
        <v>5.8</v>
      </c>
      <c r="AA77" s="129">
        <f>VLOOKUP(TEmploymentOutlook4[[#This Row],[Column1]],'Employment by State'!$5:$1241,8,FALSE)</f>
        <v>46.9</v>
      </c>
      <c r="AB77" s="129">
        <f>VLOOKUP(TEmploymentOutlook4[[#This Row],[Column1]],'Employment by State'!$5:$1241,9,FALSE)</f>
        <v>0.6</v>
      </c>
      <c r="AC77" s="129">
        <f>VLOOKUP(TEmploymentOutlook4[[#This Row],[Column1]],'Employment by State'!$5:$1241,10,FALSE)</f>
        <v>1.1000000000000001</v>
      </c>
      <c r="AD77" s="129">
        <f>VLOOKUP(TEmploymentOutlook4[[#This Row],[Column1]],'Employment by State'!$5:$1241,11,FALSE)</f>
        <v>0.1</v>
      </c>
      <c r="AE77" s="28" t="str">
        <f>VLOOKUP($A77,'Age Profile'!$5:$1242,3,FALSE)</f>
        <v>n/a</v>
      </c>
      <c r="AF77" s="28">
        <f>VLOOKUP($A77,'Age Profile'!$5:$1242,4,FALSE)</f>
        <v>4.9000000000000004</v>
      </c>
      <c r="AG77" s="28">
        <f>VLOOKUP($A77,'Age Profile'!$5:$1242,5,FALSE)</f>
        <v>38.6</v>
      </c>
      <c r="AH77" s="28">
        <f>VLOOKUP($A77,'Age Profile'!$5:$1242,6,FALSE)</f>
        <v>28.2</v>
      </c>
      <c r="AI77" s="28">
        <f>VLOOKUP($A77,'Age Profile'!$5:$1242,7,FALSE)</f>
        <v>16.8</v>
      </c>
      <c r="AJ77" s="28">
        <f>VLOOKUP($A77,'Age Profile'!$5:$1242,8,FALSE)</f>
        <v>5.6</v>
      </c>
      <c r="AK77" s="28">
        <f>VLOOKUP($A77,'Age Profile'!$5:$1242,9,FALSE)</f>
        <v>3.5</v>
      </c>
      <c r="AL77" s="28">
        <f>VLOOKUP($A77,'Age Profile'!$5:$1242,10,FALSE)</f>
        <v>2.4</v>
      </c>
      <c r="AM77" s="28">
        <f>VLOOKUP($A77,'Age Profile'!$5:$1242,11,FALSE)</f>
        <v>36</v>
      </c>
    </row>
    <row r="78" spans="1:39" x14ac:dyDescent="0.15">
      <c r="A78" s="21">
        <v>2339</v>
      </c>
      <c r="B78" s="22" t="s">
        <v>120</v>
      </c>
      <c r="C78" s="86">
        <v>6600</v>
      </c>
      <c r="D78" s="86">
        <v>10400</v>
      </c>
      <c r="E78" s="86">
        <v>9200</v>
      </c>
      <c r="F78" s="86">
        <v>7000</v>
      </c>
      <c r="G78" s="86">
        <v>7300</v>
      </c>
      <c r="H78" s="86">
        <v>8700</v>
      </c>
      <c r="I78" s="86">
        <v>12000</v>
      </c>
      <c r="J78" s="86">
        <v>13200</v>
      </c>
      <c r="K78" s="86">
        <v>19200</v>
      </c>
      <c r="L78" s="86">
        <v>12800</v>
      </c>
      <c r="M78" s="86">
        <v>13300</v>
      </c>
      <c r="N78" s="84">
        <v>14400</v>
      </c>
      <c r="O78" s="15">
        <v>1100</v>
      </c>
      <c r="P78" s="15">
        <v>8.4</v>
      </c>
      <c r="Q78" s="16" t="s">
        <v>8</v>
      </c>
      <c r="R78" s="129">
        <f>VLOOKUP(TEmploymentOutlook4[[#This Row],[Column1]],Employment!$8:$1246,7,FALSE)</f>
        <v>85</v>
      </c>
      <c r="S78" s="129">
        <f>VLOOKUP(TEmploymentOutlook4[[#This Row],[Column1]],Employment!$8:$1246,8,FALSE)</f>
        <v>15</v>
      </c>
      <c r="T78" s="129">
        <f>VLOOKUP(TEmploymentOutlook4[[#This Row],[Column1]],Employment!$8:$1246,9,FALSE)</f>
        <v>89</v>
      </c>
      <c r="U78" s="129">
        <f>VLOOKUP(TEmploymentOutlook4[[#This Row],[Column1]],Employment!$8:$1246,10,FALSE)</f>
        <v>11</v>
      </c>
      <c r="V78" s="129" t="str">
        <f>VLOOKUP(TEmploymentOutlook4[[#This Row],[Column1]],'Employment by State'!$5:$1241,3,FALSE)</f>
        <v>Professional, Scientific and Technical Services</v>
      </c>
      <c r="W78" s="129">
        <f>VLOOKUP(TEmploymentOutlook4[[#This Row],[Column1]],'Employment by State'!$5:$1241,4,FALSE)</f>
        <v>31.7</v>
      </c>
      <c r="X78" s="129">
        <f>VLOOKUP(TEmploymentOutlook4[[#This Row],[Column1]],'Employment by State'!$5:$1241,5,FALSE)</f>
        <v>30.6</v>
      </c>
      <c r="Y78" s="129">
        <f>VLOOKUP(TEmploymentOutlook4[[#This Row],[Column1]],'Employment by State'!$5:$1241,6,FALSE)</f>
        <v>17</v>
      </c>
      <c r="Z78" s="129">
        <f>VLOOKUP(TEmploymentOutlook4[[#This Row],[Column1]],'Employment by State'!$5:$1241,7,FALSE)</f>
        <v>7.2</v>
      </c>
      <c r="AA78" s="129">
        <f>VLOOKUP(TEmploymentOutlook4[[#This Row],[Column1]],'Employment by State'!$5:$1241,8,FALSE)</f>
        <v>9.1999999999999993</v>
      </c>
      <c r="AB78" s="129">
        <f>VLOOKUP(TEmploymentOutlook4[[#This Row],[Column1]],'Employment by State'!$5:$1241,9,FALSE)</f>
        <v>1.1000000000000001</v>
      </c>
      <c r="AC78" s="129">
        <f>VLOOKUP(TEmploymentOutlook4[[#This Row],[Column1]],'Employment by State'!$5:$1241,10,FALSE)</f>
        <v>0.3</v>
      </c>
      <c r="AD78" s="129">
        <f>VLOOKUP(TEmploymentOutlook4[[#This Row],[Column1]],'Employment by State'!$5:$1241,11,FALSE)</f>
        <v>2.9</v>
      </c>
      <c r="AE78" s="28">
        <f>VLOOKUP($A78,'Age Profile'!$5:$1242,3,FALSE)</f>
        <v>0.1</v>
      </c>
      <c r="AF78" s="28">
        <f>VLOOKUP($A78,'Age Profile'!$5:$1242,4,FALSE)</f>
        <v>6.9</v>
      </c>
      <c r="AG78" s="28">
        <f>VLOOKUP($A78,'Age Profile'!$5:$1242,5,FALSE)</f>
        <v>35.299999999999997</v>
      </c>
      <c r="AH78" s="28">
        <f>VLOOKUP($A78,'Age Profile'!$5:$1242,6,FALSE)</f>
        <v>28</v>
      </c>
      <c r="AI78" s="28">
        <f>VLOOKUP($A78,'Age Profile'!$5:$1242,7,FALSE)</f>
        <v>15.9</v>
      </c>
      <c r="AJ78" s="28">
        <f>VLOOKUP($A78,'Age Profile'!$5:$1242,8,FALSE)</f>
        <v>6.3</v>
      </c>
      <c r="AK78" s="28">
        <f>VLOOKUP($A78,'Age Profile'!$5:$1242,9,FALSE)</f>
        <v>3.9</v>
      </c>
      <c r="AL78" s="28">
        <f>VLOOKUP($A78,'Age Profile'!$5:$1242,10,FALSE)</f>
        <v>3.6</v>
      </c>
      <c r="AM78" s="28">
        <f>VLOOKUP($A78,'Age Profile'!$5:$1242,11,FALSE)</f>
        <v>37</v>
      </c>
    </row>
    <row r="79" spans="1:39" x14ac:dyDescent="0.15">
      <c r="A79" s="21">
        <v>2341</v>
      </c>
      <c r="B79" s="22" t="s">
        <v>121</v>
      </c>
      <c r="C79" s="86">
        <v>9100</v>
      </c>
      <c r="D79" s="86">
        <v>6300</v>
      </c>
      <c r="E79" s="86">
        <v>9700</v>
      </c>
      <c r="F79" s="86">
        <v>6000</v>
      </c>
      <c r="G79" s="86">
        <v>9400</v>
      </c>
      <c r="H79" s="86">
        <v>12800</v>
      </c>
      <c r="I79" s="86">
        <v>9300</v>
      </c>
      <c r="J79" s="86">
        <v>10100</v>
      </c>
      <c r="K79" s="86">
        <v>9600</v>
      </c>
      <c r="L79" s="86">
        <v>14200</v>
      </c>
      <c r="M79" s="86">
        <v>8500</v>
      </c>
      <c r="N79" s="84">
        <v>8600</v>
      </c>
      <c r="O79" s="15">
        <v>100</v>
      </c>
      <c r="P79" s="15">
        <v>1.6</v>
      </c>
      <c r="Q79" s="16" t="s">
        <v>3</v>
      </c>
      <c r="R79" s="129">
        <f>VLOOKUP(TEmploymentOutlook4[[#This Row],[Column1]],Employment!$8:$1246,7,FALSE)</f>
        <v>74</v>
      </c>
      <c r="S79" s="129">
        <f>VLOOKUP(TEmploymentOutlook4[[#This Row],[Column1]],Employment!$8:$1246,8,FALSE)</f>
        <v>26</v>
      </c>
      <c r="T79" s="129">
        <f>VLOOKUP(TEmploymentOutlook4[[#This Row],[Column1]],Employment!$8:$1246,9,FALSE)</f>
        <v>81</v>
      </c>
      <c r="U79" s="129">
        <f>VLOOKUP(TEmploymentOutlook4[[#This Row],[Column1]],Employment!$8:$1246,10,FALSE)</f>
        <v>19</v>
      </c>
      <c r="V79" s="129" t="str">
        <f>VLOOKUP(TEmploymentOutlook4[[#This Row],[Column1]],'Employment by State'!$5:$1241,3,FALSE)</f>
        <v>Agriculture, Forestry and Fishing</v>
      </c>
      <c r="W79" s="129">
        <f>VLOOKUP(TEmploymentOutlook4[[#This Row],[Column1]],'Employment by State'!$5:$1241,4,FALSE)</f>
        <v>24.1</v>
      </c>
      <c r="X79" s="129">
        <f>VLOOKUP(TEmploymentOutlook4[[#This Row],[Column1]],'Employment by State'!$5:$1241,5,FALSE)</f>
        <v>22.4</v>
      </c>
      <c r="Y79" s="129">
        <f>VLOOKUP(TEmploymentOutlook4[[#This Row],[Column1]],'Employment by State'!$5:$1241,6,FALSE)</f>
        <v>21.1</v>
      </c>
      <c r="Z79" s="129">
        <f>VLOOKUP(TEmploymentOutlook4[[#This Row],[Column1]],'Employment by State'!$5:$1241,7,FALSE)</f>
        <v>9.9</v>
      </c>
      <c r="AA79" s="129">
        <f>VLOOKUP(TEmploymentOutlook4[[#This Row],[Column1]],'Employment by State'!$5:$1241,8,FALSE)</f>
        <v>13.8</v>
      </c>
      <c r="AB79" s="129">
        <f>VLOOKUP(TEmploymentOutlook4[[#This Row],[Column1]],'Employment by State'!$5:$1241,9,FALSE)</f>
        <v>6.3</v>
      </c>
      <c r="AC79" s="129">
        <f>VLOOKUP(TEmploymentOutlook4[[#This Row],[Column1]],'Employment by State'!$5:$1241,10,FALSE)</f>
        <v>0.9</v>
      </c>
      <c r="AD79" s="129">
        <f>VLOOKUP(TEmploymentOutlook4[[#This Row],[Column1]],'Employment by State'!$5:$1241,11,FALSE)</f>
        <v>1.5</v>
      </c>
      <c r="AE79" s="28">
        <f>VLOOKUP($A79,'Age Profile'!$5:$1242,3,FALSE)</f>
        <v>0.3</v>
      </c>
      <c r="AF79" s="28">
        <f>VLOOKUP($A79,'Age Profile'!$5:$1242,4,FALSE)</f>
        <v>5.6</v>
      </c>
      <c r="AG79" s="28">
        <f>VLOOKUP($A79,'Age Profile'!$5:$1242,5,FALSE)</f>
        <v>20.6</v>
      </c>
      <c r="AH79" s="28">
        <f>VLOOKUP($A79,'Age Profile'!$5:$1242,6,FALSE)</f>
        <v>25.4</v>
      </c>
      <c r="AI79" s="28">
        <f>VLOOKUP($A79,'Age Profile'!$5:$1242,7,FALSE)</f>
        <v>23.1</v>
      </c>
      <c r="AJ79" s="28">
        <f>VLOOKUP($A79,'Age Profile'!$5:$1242,8,FALSE)</f>
        <v>10.3</v>
      </c>
      <c r="AK79" s="28">
        <f>VLOOKUP($A79,'Age Profile'!$5:$1242,9,FALSE)</f>
        <v>7.7</v>
      </c>
      <c r="AL79" s="28">
        <f>VLOOKUP($A79,'Age Profile'!$5:$1242,10,FALSE)</f>
        <v>6.8</v>
      </c>
      <c r="AM79" s="28">
        <f>VLOOKUP($A79,'Age Profile'!$5:$1242,11,FALSE)</f>
        <v>44</v>
      </c>
    </row>
    <row r="80" spans="1:39" x14ac:dyDescent="0.15">
      <c r="A80" s="21">
        <v>2342</v>
      </c>
      <c r="B80" s="22" t="s">
        <v>122</v>
      </c>
      <c r="C80" s="86">
        <v>8000</v>
      </c>
      <c r="D80" s="86">
        <v>13300</v>
      </c>
      <c r="E80" s="86">
        <v>8600</v>
      </c>
      <c r="F80" s="86">
        <v>11400</v>
      </c>
      <c r="G80" s="86">
        <v>8200</v>
      </c>
      <c r="H80" s="86">
        <v>9500</v>
      </c>
      <c r="I80" s="86">
        <v>8300</v>
      </c>
      <c r="J80" s="86">
        <v>8500</v>
      </c>
      <c r="K80" s="86">
        <v>11200</v>
      </c>
      <c r="L80" s="86">
        <v>8800</v>
      </c>
      <c r="M80" s="86">
        <v>14900</v>
      </c>
      <c r="N80" s="84">
        <v>15000</v>
      </c>
      <c r="O80" s="15">
        <v>100</v>
      </c>
      <c r="P80" s="15">
        <v>0.4</v>
      </c>
      <c r="Q80" s="16" t="s">
        <v>3</v>
      </c>
      <c r="R80" s="129">
        <f>VLOOKUP(TEmploymentOutlook4[[#This Row],[Column1]],Employment!$8:$1246,7,FALSE)</f>
        <v>60</v>
      </c>
      <c r="S80" s="129">
        <f>VLOOKUP(TEmploymentOutlook4[[#This Row],[Column1]],Employment!$8:$1246,8,FALSE)</f>
        <v>40</v>
      </c>
      <c r="T80" s="129">
        <f>VLOOKUP(TEmploymentOutlook4[[#This Row],[Column1]],Employment!$8:$1246,9,FALSE)</f>
        <v>83</v>
      </c>
      <c r="U80" s="129">
        <f>VLOOKUP(TEmploymentOutlook4[[#This Row],[Column1]],Employment!$8:$1246,10,FALSE)</f>
        <v>18</v>
      </c>
      <c r="V80" s="129" t="str">
        <f>VLOOKUP(TEmploymentOutlook4[[#This Row],[Column1]],'Employment by State'!$5:$1241,3,FALSE)</f>
        <v>Manufacturing</v>
      </c>
      <c r="W80" s="129">
        <f>VLOOKUP(TEmploymentOutlook4[[#This Row],[Column1]],'Employment by State'!$5:$1241,4,FALSE)</f>
        <v>27.6</v>
      </c>
      <c r="X80" s="129">
        <f>VLOOKUP(TEmploymentOutlook4[[#This Row],[Column1]],'Employment by State'!$5:$1241,5,FALSE)</f>
        <v>33.200000000000003</v>
      </c>
      <c r="Y80" s="129">
        <f>VLOOKUP(TEmploymentOutlook4[[#This Row],[Column1]],'Employment by State'!$5:$1241,6,FALSE)</f>
        <v>12</v>
      </c>
      <c r="Z80" s="129">
        <f>VLOOKUP(TEmploymentOutlook4[[#This Row],[Column1]],'Employment by State'!$5:$1241,7,FALSE)</f>
        <v>13.3</v>
      </c>
      <c r="AA80" s="129">
        <f>VLOOKUP(TEmploymentOutlook4[[#This Row],[Column1]],'Employment by State'!$5:$1241,8,FALSE)</f>
        <v>10.5</v>
      </c>
      <c r="AB80" s="129">
        <f>VLOOKUP(TEmploymentOutlook4[[#This Row],[Column1]],'Employment by State'!$5:$1241,9,FALSE)</f>
        <v>1.8</v>
      </c>
      <c r="AC80" s="129">
        <f>VLOOKUP(TEmploymentOutlook4[[#This Row],[Column1]],'Employment by State'!$5:$1241,10,FALSE)</f>
        <v>0.4</v>
      </c>
      <c r="AD80" s="129">
        <f>VLOOKUP(TEmploymentOutlook4[[#This Row],[Column1]],'Employment by State'!$5:$1241,11,FALSE)</f>
        <v>1.3</v>
      </c>
      <c r="AE80" s="28">
        <f>VLOOKUP($A80,'Age Profile'!$5:$1242,3,FALSE)</f>
        <v>1.4</v>
      </c>
      <c r="AF80" s="28">
        <f>VLOOKUP($A80,'Age Profile'!$5:$1242,4,FALSE)</f>
        <v>4.4000000000000004</v>
      </c>
      <c r="AG80" s="28">
        <f>VLOOKUP($A80,'Age Profile'!$5:$1242,5,FALSE)</f>
        <v>27.6</v>
      </c>
      <c r="AH80" s="28">
        <f>VLOOKUP($A80,'Age Profile'!$5:$1242,6,FALSE)</f>
        <v>27</v>
      </c>
      <c r="AI80" s="28">
        <f>VLOOKUP($A80,'Age Profile'!$5:$1242,7,FALSE)</f>
        <v>21.1</v>
      </c>
      <c r="AJ80" s="28">
        <f>VLOOKUP($A80,'Age Profile'!$5:$1242,8,FALSE)</f>
        <v>8.1999999999999993</v>
      </c>
      <c r="AK80" s="28">
        <f>VLOOKUP($A80,'Age Profile'!$5:$1242,9,FALSE)</f>
        <v>5.3</v>
      </c>
      <c r="AL80" s="28">
        <f>VLOOKUP($A80,'Age Profile'!$5:$1242,10,FALSE)</f>
        <v>5</v>
      </c>
      <c r="AM80" s="28">
        <f>VLOOKUP($A80,'Age Profile'!$5:$1242,11,FALSE)</f>
        <v>41</v>
      </c>
    </row>
    <row r="81" spans="1:39" x14ac:dyDescent="0.15">
      <c r="A81" s="21">
        <v>2343</v>
      </c>
      <c r="B81" s="22" t="s">
        <v>123</v>
      </c>
      <c r="C81" s="86">
        <v>23700</v>
      </c>
      <c r="D81" s="86">
        <v>18300</v>
      </c>
      <c r="E81" s="86">
        <v>20900</v>
      </c>
      <c r="F81" s="86">
        <v>23600</v>
      </c>
      <c r="G81" s="86">
        <v>19100</v>
      </c>
      <c r="H81" s="86">
        <v>22900</v>
      </c>
      <c r="I81" s="86">
        <v>18000</v>
      </c>
      <c r="J81" s="86">
        <v>19500</v>
      </c>
      <c r="K81" s="86">
        <v>37000</v>
      </c>
      <c r="L81" s="86">
        <v>26700</v>
      </c>
      <c r="M81" s="86">
        <v>24100</v>
      </c>
      <c r="N81" s="84">
        <v>23600</v>
      </c>
      <c r="O81" s="15">
        <v>-500</v>
      </c>
      <c r="P81" s="15">
        <v>-2.1</v>
      </c>
      <c r="Q81" s="16" t="s">
        <v>3</v>
      </c>
      <c r="R81" s="129">
        <f>VLOOKUP(TEmploymentOutlook4[[#This Row],[Column1]],Employment!$8:$1246,7,FALSE)</f>
        <v>59</v>
      </c>
      <c r="S81" s="129">
        <f>VLOOKUP(TEmploymentOutlook4[[#This Row],[Column1]],Employment!$8:$1246,8,FALSE)</f>
        <v>41</v>
      </c>
      <c r="T81" s="129">
        <f>VLOOKUP(TEmploymentOutlook4[[#This Row],[Column1]],Employment!$8:$1246,9,FALSE)</f>
        <v>76</v>
      </c>
      <c r="U81" s="129">
        <f>VLOOKUP(TEmploymentOutlook4[[#This Row],[Column1]],Employment!$8:$1246,10,FALSE)</f>
        <v>24</v>
      </c>
      <c r="V81" s="129" t="str">
        <f>VLOOKUP(TEmploymentOutlook4[[#This Row],[Column1]],'Employment by State'!$5:$1241,3,FALSE)</f>
        <v>Professional, Scientific and Technical Services</v>
      </c>
      <c r="W81" s="129">
        <f>VLOOKUP(TEmploymentOutlook4[[#This Row],[Column1]],'Employment by State'!$5:$1241,4,FALSE)</f>
        <v>27.5</v>
      </c>
      <c r="X81" s="129">
        <f>VLOOKUP(TEmploymentOutlook4[[#This Row],[Column1]],'Employment by State'!$5:$1241,5,FALSE)</f>
        <v>17.899999999999999</v>
      </c>
      <c r="Y81" s="129">
        <f>VLOOKUP(TEmploymentOutlook4[[#This Row],[Column1]],'Employment by State'!$5:$1241,6,FALSE)</f>
        <v>22.9</v>
      </c>
      <c r="Z81" s="129">
        <f>VLOOKUP(TEmploymentOutlook4[[#This Row],[Column1]],'Employment by State'!$5:$1241,7,FALSE)</f>
        <v>6</v>
      </c>
      <c r="AA81" s="129">
        <f>VLOOKUP(TEmploymentOutlook4[[#This Row],[Column1]],'Employment by State'!$5:$1241,8,FALSE)</f>
        <v>16.899999999999999</v>
      </c>
      <c r="AB81" s="129">
        <f>VLOOKUP(TEmploymentOutlook4[[#This Row],[Column1]],'Employment by State'!$5:$1241,9,FALSE)</f>
        <v>2.7</v>
      </c>
      <c r="AC81" s="129">
        <f>VLOOKUP(TEmploymentOutlook4[[#This Row],[Column1]],'Employment by State'!$5:$1241,10,FALSE)</f>
        <v>3.9</v>
      </c>
      <c r="AD81" s="129">
        <f>VLOOKUP(TEmploymentOutlook4[[#This Row],[Column1]],'Employment by State'!$5:$1241,11,FALSE)</f>
        <v>2.1</v>
      </c>
      <c r="AE81" s="28">
        <f>VLOOKUP($A81,'Age Profile'!$5:$1242,3,FALSE)</f>
        <v>0.8</v>
      </c>
      <c r="AF81" s="28">
        <f>VLOOKUP($A81,'Age Profile'!$5:$1242,4,FALSE)</f>
        <v>4.9000000000000004</v>
      </c>
      <c r="AG81" s="28">
        <f>VLOOKUP($A81,'Age Profile'!$5:$1242,5,FALSE)</f>
        <v>28.5</v>
      </c>
      <c r="AH81" s="28">
        <f>VLOOKUP($A81,'Age Profile'!$5:$1242,6,FALSE)</f>
        <v>32.299999999999997</v>
      </c>
      <c r="AI81" s="28">
        <f>VLOOKUP($A81,'Age Profile'!$5:$1242,7,FALSE)</f>
        <v>19.600000000000001</v>
      </c>
      <c r="AJ81" s="28">
        <f>VLOOKUP($A81,'Age Profile'!$5:$1242,8,FALSE)</f>
        <v>7.2</v>
      </c>
      <c r="AK81" s="28">
        <f>VLOOKUP($A81,'Age Profile'!$5:$1242,9,FALSE)</f>
        <v>4.3</v>
      </c>
      <c r="AL81" s="28">
        <f>VLOOKUP($A81,'Age Profile'!$5:$1242,10,FALSE)</f>
        <v>2.6</v>
      </c>
      <c r="AM81" s="28">
        <f>VLOOKUP($A81,'Age Profile'!$5:$1242,11,FALSE)</f>
        <v>39</v>
      </c>
    </row>
    <row r="82" spans="1:39" x14ac:dyDescent="0.15">
      <c r="A82" s="21">
        <v>2344</v>
      </c>
      <c r="B82" s="22" t="s">
        <v>124</v>
      </c>
      <c r="C82" s="86">
        <v>11100</v>
      </c>
      <c r="D82" s="86">
        <v>10200</v>
      </c>
      <c r="E82" s="86">
        <v>11400</v>
      </c>
      <c r="F82" s="86">
        <v>13900</v>
      </c>
      <c r="G82" s="86">
        <v>6300</v>
      </c>
      <c r="H82" s="86">
        <v>9000</v>
      </c>
      <c r="I82" s="86">
        <v>14600</v>
      </c>
      <c r="J82" s="86">
        <v>6300</v>
      </c>
      <c r="K82" s="86">
        <v>14400</v>
      </c>
      <c r="L82" s="86">
        <v>8400</v>
      </c>
      <c r="M82" s="86">
        <v>9200</v>
      </c>
      <c r="N82" s="84">
        <v>8400</v>
      </c>
      <c r="O82" s="15">
        <v>-800</v>
      </c>
      <c r="P82" s="15">
        <v>-8.1999999999999993</v>
      </c>
      <c r="Q82" s="16" t="s">
        <v>0</v>
      </c>
      <c r="R82" s="129">
        <f>VLOOKUP(TEmploymentOutlook4[[#This Row],[Column1]],Employment!$8:$1246,7,FALSE)</f>
        <v>76</v>
      </c>
      <c r="S82" s="129">
        <f>VLOOKUP(TEmploymentOutlook4[[#This Row],[Column1]],Employment!$8:$1246,8,FALSE)</f>
        <v>25</v>
      </c>
      <c r="T82" s="129">
        <f>VLOOKUP(TEmploymentOutlook4[[#This Row],[Column1]],Employment!$8:$1246,9,FALSE)</f>
        <v>83</v>
      </c>
      <c r="U82" s="129">
        <f>VLOOKUP(TEmploymentOutlook4[[#This Row],[Column1]],Employment!$8:$1246,10,FALSE)</f>
        <v>17</v>
      </c>
      <c r="V82" s="129" t="str">
        <f>VLOOKUP(TEmploymentOutlook4[[#This Row],[Column1]],'Employment by State'!$5:$1241,3,FALSE)</f>
        <v>Mining</v>
      </c>
      <c r="W82" s="129">
        <f>VLOOKUP(TEmploymentOutlook4[[#This Row],[Column1]],'Employment by State'!$5:$1241,4,FALSE)</f>
        <v>12.6</v>
      </c>
      <c r="X82" s="129">
        <f>VLOOKUP(TEmploymentOutlook4[[#This Row],[Column1]],'Employment by State'!$5:$1241,5,FALSE)</f>
        <v>10.3</v>
      </c>
      <c r="Y82" s="129">
        <f>VLOOKUP(TEmploymentOutlook4[[#This Row],[Column1]],'Employment by State'!$5:$1241,6,FALSE)</f>
        <v>17</v>
      </c>
      <c r="Z82" s="129">
        <f>VLOOKUP(TEmploymentOutlook4[[#This Row],[Column1]],'Employment by State'!$5:$1241,7,FALSE)</f>
        <v>7.6</v>
      </c>
      <c r="AA82" s="129">
        <f>VLOOKUP(TEmploymentOutlook4[[#This Row],[Column1]],'Employment by State'!$5:$1241,8,FALSE)</f>
        <v>46.7</v>
      </c>
      <c r="AB82" s="129">
        <f>VLOOKUP(TEmploymentOutlook4[[#This Row],[Column1]],'Employment by State'!$5:$1241,9,FALSE)</f>
        <v>2.2000000000000002</v>
      </c>
      <c r="AC82" s="129">
        <f>VLOOKUP(TEmploymentOutlook4[[#This Row],[Column1]],'Employment by State'!$5:$1241,10,FALSE)</f>
        <v>1.1000000000000001</v>
      </c>
      <c r="AD82" s="129">
        <f>VLOOKUP(TEmploymentOutlook4[[#This Row],[Column1]],'Employment by State'!$5:$1241,11,FALSE)</f>
        <v>2.6</v>
      </c>
      <c r="AE82" s="28" t="str">
        <f>VLOOKUP($A82,'Age Profile'!$5:$1242,3,FALSE)</f>
        <v>n/a</v>
      </c>
      <c r="AF82" s="28">
        <f>VLOOKUP($A82,'Age Profile'!$5:$1242,4,FALSE)</f>
        <v>3.6</v>
      </c>
      <c r="AG82" s="28">
        <f>VLOOKUP($A82,'Age Profile'!$5:$1242,5,FALSE)</f>
        <v>31.9</v>
      </c>
      <c r="AH82" s="28">
        <f>VLOOKUP($A82,'Age Profile'!$5:$1242,6,FALSE)</f>
        <v>26.4</v>
      </c>
      <c r="AI82" s="28">
        <f>VLOOKUP($A82,'Age Profile'!$5:$1242,7,FALSE)</f>
        <v>20.6</v>
      </c>
      <c r="AJ82" s="28">
        <f>VLOOKUP($A82,'Age Profile'!$5:$1242,8,FALSE)</f>
        <v>7.1</v>
      </c>
      <c r="AK82" s="28">
        <f>VLOOKUP($A82,'Age Profile'!$5:$1242,9,FALSE)</f>
        <v>5.4</v>
      </c>
      <c r="AL82" s="28">
        <f>VLOOKUP($A82,'Age Profile'!$5:$1242,10,FALSE)</f>
        <v>4.9000000000000004</v>
      </c>
      <c r="AM82" s="28">
        <f>VLOOKUP($A82,'Age Profile'!$5:$1242,11,FALSE)</f>
        <v>40</v>
      </c>
    </row>
    <row r="83" spans="1:39" x14ac:dyDescent="0.15">
      <c r="A83" s="21">
        <v>2345</v>
      </c>
      <c r="B83" s="22" t="s">
        <v>125</v>
      </c>
      <c r="C83" s="86">
        <v>6800</v>
      </c>
      <c r="D83" s="86">
        <v>4600</v>
      </c>
      <c r="E83" s="86">
        <v>7000</v>
      </c>
      <c r="F83" s="86">
        <v>11300</v>
      </c>
      <c r="G83" s="86">
        <v>3300</v>
      </c>
      <c r="H83" s="86">
        <v>7900</v>
      </c>
      <c r="I83" s="86">
        <v>8500</v>
      </c>
      <c r="J83" s="86">
        <v>8300</v>
      </c>
      <c r="K83" s="86">
        <v>9700</v>
      </c>
      <c r="L83" s="86">
        <v>8300</v>
      </c>
      <c r="M83" s="86">
        <v>11800</v>
      </c>
      <c r="N83" s="84">
        <v>12100</v>
      </c>
      <c r="O83" s="15">
        <v>400</v>
      </c>
      <c r="P83" s="15">
        <v>3.4</v>
      </c>
      <c r="Q83" s="16" t="s">
        <v>6</v>
      </c>
      <c r="R83" s="129">
        <f>VLOOKUP(TEmploymentOutlook4[[#This Row],[Column1]],Employment!$8:$1246,7,FALSE)</f>
        <v>47</v>
      </c>
      <c r="S83" s="129">
        <f>VLOOKUP(TEmploymentOutlook4[[#This Row],[Column1]],Employment!$8:$1246,8,FALSE)</f>
        <v>53</v>
      </c>
      <c r="T83" s="129">
        <f>VLOOKUP(TEmploymentOutlook4[[#This Row],[Column1]],Employment!$8:$1246,9,FALSE)</f>
        <v>75</v>
      </c>
      <c r="U83" s="129">
        <f>VLOOKUP(TEmploymentOutlook4[[#This Row],[Column1]],Employment!$8:$1246,10,FALSE)</f>
        <v>25</v>
      </c>
      <c r="V83" s="129" t="str">
        <f>VLOOKUP(TEmploymentOutlook4[[#This Row],[Column1]],'Employment by State'!$5:$1241,3,FALSE)</f>
        <v>Professional, Scientific and Technical Services</v>
      </c>
      <c r="W83" s="129">
        <f>VLOOKUP(TEmploymentOutlook4[[#This Row],[Column1]],'Employment by State'!$5:$1241,4,FALSE)</f>
        <v>21.9</v>
      </c>
      <c r="X83" s="129">
        <f>VLOOKUP(TEmploymentOutlook4[[#This Row],[Column1]],'Employment by State'!$5:$1241,5,FALSE)</f>
        <v>25.2</v>
      </c>
      <c r="Y83" s="129">
        <f>VLOOKUP(TEmploymentOutlook4[[#This Row],[Column1]],'Employment by State'!$5:$1241,6,FALSE)</f>
        <v>23.1</v>
      </c>
      <c r="Z83" s="129">
        <f>VLOOKUP(TEmploymentOutlook4[[#This Row],[Column1]],'Employment by State'!$5:$1241,7,FALSE)</f>
        <v>6.9</v>
      </c>
      <c r="AA83" s="129">
        <f>VLOOKUP(TEmploymentOutlook4[[#This Row],[Column1]],'Employment by State'!$5:$1241,8,FALSE)</f>
        <v>13.1</v>
      </c>
      <c r="AB83" s="129">
        <f>VLOOKUP(TEmploymentOutlook4[[#This Row],[Column1]],'Employment by State'!$5:$1241,9,FALSE)</f>
        <v>3.9</v>
      </c>
      <c r="AC83" s="129">
        <f>VLOOKUP(TEmploymentOutlook4[[#This Row],[Column1]],'Employment by State'!$5:$1241,10,FALSE)</f>
        <v>1.8</v>
      </c>
      <c r="AD83" s="129">
        <f>VLOOKUP(TEmploymentOutlook4[[#This Row],[Column1]],'Employment by State'!$5:$1241,11,FALSE)</f>
        <v>4</v>
      </c>
      <c r="AE83" s="28">
        <f>VLOOKUP($A83,'Age Profile'!$5:$1242,3,FALSE)</f>
        <v>0.2</v>
      </c>
      <c r="AF83" s="28">
        <f>VLOOKUP($A83,'Age Profile'!$5:$1242,4,FALSE)</f>
        <v>4.4000000000000004</v>
      </c>
      <c r="AG83" s="28">
        <f>VLOOKUP($A83,'Age Profile'!$5:$1242,5,FALSE)</f>
        <v>29.4</v>
      </c>
      <c r="AH83" s="28">
        <f>VLOOKUP($A83,'Age Profile'!$5:$1242,6,FALSE)</f>
        <v>29.8</v>
      </c>
      <c r="AI83" s="28">
        <f>VLOOKUP($A83,'Age Profile'!$5:$1242,7,FALSE)</f>
        <v>19.7</v>
      </c>
      <c r="AJ83" s="28">
        <f>VLOOKUP($A83,'Age Profile'!$5:$1242,8,FALSE)</f>
        <v>7.8</v>
      </c>
      <c r="AK83" s="28">
        <f>VLOOKUP($A83,'Age Profile'!$5:$1242,9,FALSE)</f>
        <v>5.0999999999999996</v>
      </c>
      <c r="AL83" s="28">
        <f>VLOOKUP($A83,'Age Profile'!$5:$1242,10,FALSE)</f>
        <v>3.6</v>
      </c>
      <c r="AM83" s="28">
        <f>VLOOKUP($A83,'Age Profile'!$5:$1242,11,FALSE)</f>
        <v>39</v>
      </c>
    </row>
    <row r="84" spans="1:39" x14ac:dyDescent="0.15">
      <c r="A84" s="21">
        <v>2346</v>
      </c>
      <c r="B84" s="22" t="s">
        <v>126</v>
      </c>
      <c r="C84" s="86">
        <v>19300</v>
      </c>
      <c r="D84" s="86">
        <v>22900</v>
      </c>
      <c r="E84" s="86">
        <v>15800</v>
      </c>
      <c r="F84" s="86">
        <v>23600</v>
      </c>
      <c r="G84" s="86">
        <v>20700</v>
      </c>
      <c r="H84" s="86">
        <v>21300</v>
      </c>
      <c r="I84" s="86">
        <v>25300</v>
      </c>
      <c r="J84" s="86">
        <v>26000</v>
      </c>
      <c r="K84" s="86">
        <v>28200</v>
      </c>
      <c r="L84" s="86">
        <v>22700</v>
      </c>
      <c r="M84" s="86">
        <v>26900</v>
      </c>
      <c r="N84" s="84">
        <v>28400</v>
      </c>
      <c r="O84" s="15">
        <v>1500</v>
      </c>
      <c r="P84" s="15">
        <v>5.6</v>
      </c>
      <c r="Q84" s="16" t="s">
        <v>6</v>
      </c>
      <c r="R84" s="129">
        <f>VLOOKUP(TEmploymentOutlook4[[#This Row],[Column1]],Employment!$8:$1246,7,FALSE)</f>
        <v>29</v>
      </c>
      <c r="S84" s="129">
        <f>VLOOKUP(TEmploymentOutlook4[[#This Row],[Column1]],Employment!$8:$1246,8,FALSE)</f>
        <v>71</v>
      </c>
      <c r="T84" s="129">
        <f>VLOOKUP(TEmploymentOutlook4[[#This Row],[Column1]],Employment!$8:$1246,9,FALSE)</f>
        <v>71</v>
      </c>
      <c r="U84" s="129">
        <f>VLOOKUP(TEmploymentOutlook4[[#This Row],[Column1]],Employment!$8:$1246,10,FALSE)</f>
        <v>29</v>
      </c>
      <c r="V84" s="129" t="str">
        <f>VLOOKUP(TEmploymentOutlook4[[#This Row],[Column1]],'Employment by State'!$5:$1241,3,FALSE)</f>
        <v>Health Care and Social Assistance</v>
      </c>
      <c r="W84" s="129">
        <f>VLOOKUP(TEmploymentOutlook4[[#This Row],[Column1]],'Employment by State'!$5:$1241,4,FALSE)</f>
        <v>29</v>
      </c>
      <c r="X84" s="129">
        <f>VLOOKUP(TEmploymentOutlook4[[#This Row],[Column1]],'Employment by State'!$5:$1241,5,FALSE)</f>
        <v>31.7</v>
      </c>
      <c r="Y84" s="129">
        <f>VLOOKUP(TEmploymentOutlook4[[#This Row],[Column1]],'Employment by State'!$5:$1241,6,FALSE)</f>
        <v>17.600000000000001</v>
      </c>
      <c r="Z84" s="129">
        <f>VLOOKUP(TEmploymentOutlook4[[#This Row],[Column1]],'Employment by State'!$5:$1241,7,FALSE)</f>
        <v>8</v>
      </c>
      <c r="AA84" s="129">
        <f>VLOOKUP(TEmploymentOutlook4[[#This Row],[Column1]],'Employment by State'!$5:$1241,8,FALSE)</f>
        <v>10</v>
      </c>
      <c r="AB84" s="129">
        <f>VLOOKUP(TEmploymentOutlook4[[#This Row],[Column1]],'Employment by State'!$5:$1241,9,FALSE)</f>
        <v>1.6</v>
      </c>
      <c r="AC84" s="129">
        <f>VLOOKUP(TEmploymentOutlook4[[#This Row],[Column1]],'Employment by State'!$5:$1241,10,FALSE)</f>
        <v>0.6</v>
      </c>
      <c r="AD84" s="129">
        <f>VLOOKUP(TEmploymentOutlook4[[#This Row],[Column1]],'Employment by State'!$5:$1241,11,FALSE)</f>
        <v>1.6</v>
      </c>
      <c r="AE84" s="28">
        <f>VLOOKUP($A84,'Age Profile'!$5:$1242,3,FALSE)</f>
        <v>0.1</v>
      </c>
      <c r="AF84" s="28">
        <f>VLOOKUP($A84,'Age Profile'!$5:$1242,4,FALSE)</f>
        <v>4.3</v>
      </c>
      <c r="AG84" s="28">
        <f>VLOOKUP($A84,'Age Profile'!$5:$1242,5,FALSE)</f>
        <v>32</v>
      </c>
      <c r="AH84" s="28">
        <f>VLOOKUP($A84,'Age Profile'!$5:$1242,6,FALSE)</f>
        <v>28.5</v>
      </c>
      <c r="AI84" s="28">
        <f>VLOOKUP($A84,'Age Profile'!$5:$1242,7,FALSE)</f>
        <v>19.600000000000001</v>
      </c>
      <c r="AJ84" s="28">
        <f>VLOOKUP($A84,'Age Profile'!$5:$1242,8,FALSE)</f>
        <v>8</v>
      </c>
      <c r="AK84" s="28">
        <f>VLOOKUP($A84,'Age Profile'!$5:$1242,9,FALSE)</f>
        <v>4.9000000000000004</v>
      </c>
      <c r="AL84" s="28">
        <f>VLOOKUP($A84,'Age Profile'!$5:$1242,10,FALSE)</f>
        <v>2.6</v>
      </c>
      <c r="AM84" s="28">
        <f>VLOOKUP($A84,'Age Profile'!$5:$1242,11,FALSE)</f>
        <v>39</v>
      </c>
    </row>
    <row r="85" spans="1:39" x14ac:dyDescent="0.15">
      <c r="A85" s="21">
        <v>2347</v>
      </c>
      <c r="B85" s="22" t="s">
        <v>127</v>
      </c>
      <c r="C85" s="86">
        <v>7500</v>
      </c>
      <c r="D85" s="86">
        <v>11700</v>
      </c>
      <c r="E85" s="86">
        <v>8600</v>
      </c>
      <c r="F85" s="86">
        <v>10200</v>
      </c>
      <c r="G85" s="86">
        <v>8300</v>
      </c>
      <c r="H85" s="86">
        <v>10300</v>
      </c>
      <c r="I85" s="86">
        <v>10100</v>
      </c>
      <c r="J85" s="86">
        <v>11500</v>
      </c>
      <c r="K85" s="86">
        <v>5800</v>
      </c>
      <c r="L85" s="86">
        <v>13700</v>
      </c>
      <c r="M85" s="86">
        <v>9600</v>
      </c>
      <c r="N85" s="84">
        <v>11400</v>
      </c>
      <c r="O85" s="15">
        <v>1900</v>
      </c>
      <c r="P85" s="15">
        <v>19.7</v>
      </c>
      <c r="Q85" s="16" t="s">
        <v>1319</v>
      </c>
      <c r="R85" s="129">
        <f>VLOOKUP(TEmploymentOutlook4[[#This Row],[Column1]],Employment!$8:$1246,7,FALSE)</f>
        <v>39</v>
      </c>
      <c r="S85" s="129">
        <f>VLOOKUP(TEmploymentOutlook4[[#This Row],[Column1]],Employment!$8:$1246,8,FALSE)</f>
        <v>61</v>
      </c>
      <c r="T85" s="129">
        <f>VLOOKUP(TEmploymentOutlook4[[#This Row],[Column1]],Employment!$8:$1246,9,FALSE)</f>
        <v>72</v>
      </c>
      <c r="U85" s="129">
        <f>VLOOKUP(TEmploymentOutlook4[[#This Row],[Column1]],Employment!$8:$1246,10,FALSE)</f>
        <v>29</v>
      </c>
      <c r="V85" s="129" t="str">
        <f>VLOOKUP(TEmploymentOutlook4[[#This Row],[Column1]],'Employment by State'!$5:$1241,3,FALSE)</f>
        <v>Professional, Scientific and Technical Services</v>
      </c>
      <c r="W85" s="129">
        <f>VLOOKUP(TEmploymentOutlook4[[#This Row],[Column1]],'Employment by State'!$5:$1241,4,FALSE)</f>
        <v>28.7</v>
      </c>
      <c r="X85" s="129">
        <f>VLOOKUP(TEmploymentOutlook4[[#This Row],[Column1]],'Employment by State'!$5:$1241,5,FALSE)</f>
        <v>26.1</v>
      </c>
      <c r="Y85" s="129">
        <f>VLOOKUP(TEmploymentOutlook4[[#This Row],[Column1]],'Employment by State'!$5:$1241,6,FALSE)</f>
        <v>22.2</v>
      </c>
      <c r="Z85" s="129">
        <f>VLOOKUP(TEmploymentOutlook4[[#This Row],[Column1]],'Employment by State'!$5:$1241,7,FALSE)</f>
        <v>6.6</v>
      </c>
      <c r="AA85" s="129">
        <f>VLOOKUP(TEmploymentOutlook4[[#This Row],[Column1]],'Employment by State'!$5:$1241,8,FALSE)</f>
        <v>11.2</v>
      </c>
      <c r="AB85" s="129">
        <f>VLOOKUP(TEmploymentOutlook4[[#This Row],[Column1]],'Employment by State'!$5:$1241,9,FALSE)</f>
        <v>2.2999999999999998</v>
      </c>
      <c r="AC85" s="129">
        <f>VLOOKUP(TEmploymentOutlook4[[#This Row],[Column1]],'Employment by State'!$5:$1241,10,FALSE)</f>
        <v>0.9</v>
      </c>
      <c r="AD85" s="129">
        <f>VLOOKUP(TEmploymentOutlook4[[#This Row],[Column1]],'Employment by State'!$5:$1241,11,FALSE)</f>
        <v>2</v>
      </c>
      <c r="AE85" s="28">
        <f>VLOOKUP($A85,'Age Profile'!$5:$1242,3,FALSE)</f>
        <v>0.2</v>
      </c>
      <c r="AF85" s="28">
        <f>VLOOKUP($A85,'Age Profile'!$5:$1242,4,FALSE)</f>
        <v>3.2</v>
      </c>
      <c r="AG85" s="28">
        <f>VLOOKUP($A85,'Age Profile'!$5:$1242,5,FALSE)</f>
        <v>33.1</v>
      </c>
      <c r="AH85" s="28">
        <f>VLOOKUP($A85,'Age Profile'!$5:$1242,6,FALSE)</f>
        <v>26</v>
      </c>
      <c r="AI85" s="28">
        <f>VLOOKUP($A85,'Age Profile'!$5:$1242,7,FALSE)</f>
        <v>20</v>
      </c>
      <c r="AJ85" s="28">
        <f>VLOOKUP($A85,'Age Profile'!$5:$1242,8,FALSE)</f>
        <v>7.6</v>
      </c>
      <c r="AK85" s="28">
        <f>VLOOKUP($A85,'Age Profile'!$5:$1242,9,FALSE)</f>
        <v>4.8</v>
      </c>
      <c r="AL85" s="28">
        <f>VLOOKUP($A85,'Age Profile'!$5:$1242,10,FALSE)</f>
        <v>5.0999999999999996</v>
      </c>
      <c r="AM85" s="28">
        <f>VLOOKUP($A85,'Age Profile'!$5:$1242,11,FALSE)</f>
        <v>39</v>
      </c>
    </row>
    <row r="86" spans="1:39" x14ac:dyDescent="0.15">
      <c r="A86" s="21">
        <v>2349</v>
      </c>
      <c r="B86" s="22" t="s">
        <v>128</v>
      </c>
      <c r="C86" s="86">
        <v>9300</v>
      </c>
      <c r="D86" s="86">
        <v>8400</v>
      </c>
      <c r="E86" s="86">
        <v>7200</v>
      </c>
      <c r="F86" s="86">
        <v>7800</v>
      </c>
      <c r="G86" s="86">
        <v>9000</v>
      </c>
      <c r="H86" s="86">
        <v>13700</v>
      </c>
      <c r="I86" s="86">
        <v>7500</v>
      </c>
      <c r="J86" s="86">
        <v>12100</v>
      </c>
      <c r="K86" s="86">
        <v>12700</v>
      </c>
      <c r="L86" s="86">
        <v>13900</v>
      </c>
      <c r="M86" s="86">
        <v>10900</v>
      </c>
      <c r="N86" s="84">
        <v>11300</v>
      </c>
      <c r="O86" s="15">
        <v>400</v>
      </c>
      <c r="P86" s="15">
        <v>3.5</v>
      </c>
      <c r="Q86" s="16" t="s">
        <v>6</v>
      </c>
      <c r="R86" s="129">
        <f>VLOOKUP(TEmploymentOutlook4[[#This Row],[Column1]],Employment!$8:$1246,7,FALSE)</f>
        <v>59</v>
      </c>
      <c r="S86" s="129">
        <f>VLOOKUP(TEmploymentOutlook4[[#This Row],[Column1]],Employment!$8:$1246,8,FALSE)</f>
        <v>41</v>
      </c>
      <c r="T86" s="129">
        <f>VLOOKUP(TEmploymentOutlook4[[#This Row],[Column1]],Employment!$8:$1246,9,FALSE)</f>
        <v>74</v>
      </c>
      <c r="U86" s="129">
        <f>VLOOKUP(TEmploymentOutlook4[[#This Row],[Column1]],Employment!$8:$1246,10,FALSE)</f>
        <v>26</v>
      </c>
      <c r="V86" s="129" t="str">
        <f>VLOOKUP(TEmploymentOutlook4[[#This Row],[Column1]],'Employment by State'!$5:$1241,3,FALSE)</f>
        <v>Health Care and Social Assistance</v>
      </c>
      <c r="W86" s="129">
        <f>VLOOKUP(TEmploymentOutlook4[[#This Row],[Column1]],'Employment by State'!$5:$1241,4,FALSE)</f>
        <v>26.7</v>
      </c>
      <c r="X86" s="129">
        <f>VLOOKUP(TEmploymentOutlook4[[#This Row],[Column1]],'Employment by State'!$5:$1241,5,FALSE)</f>
        <v>24.3</v>
      </c>
      <c r="Y86" s="129">
        <f>VLOOKUP(TEmploymentOutlook4[[#This Row],[Column1]],'Employment by State'!$5:$1241,6,FALSE)</f>
        <v>16.8</v>
      </c>
      <c r="Z86" s="129">
        <f>VLOOKUP(TEmploymentOutlook4[[#This Row],[Column1]],'Employment by State'!$5:$1241,7,FALSE)</f>
        <v>7.6</v>
      </c>
      <c r="AA86" s="129">
        <f>VLOOKUP(TEmploymentOutlook4[[#This Row],[Column1]],'Employment by State'!$5:$1241,8,FALSE)</f>
        <v>15.7</v>
      </c>
      <c r="AB86" s="129">
        <f>VLOOKUP(TEmploymentOutlook4[[#This Row],[Column1]],'Employment by State'!$5:$1241,9,FALSE)</f>
        <v>2.2999999999999998</v>
      </c>
      <c r="AC86" s="129">
        <f>VLOOKUP(TEmploymentOutlook4[[#This Row],[Column1]],'Employment by State'!$5:$1241,10,FALSE)</f>
        <v>1.2</v>
      </c>
      <c r="AD86" s="129">
        <f>VLOOKUP(TEmploymentOutlook4[[#This Row],[Column1]],'Employment by State'!$5:$1241,11,FALSE)</f>
        <v>5.4</v>
      </c>
      <c r="AE86" s="28">
        <f>VLOOKUP($A86,'Age Profile'!$5:$1242,3,FALSE)</f>
        <v>0.1</v>
      </c>
      <c r="AF86" s="28">
        <f>VLOOKUP($A86,'Age Profile'!$5:$1242,4,FALSE)</f>
        <v>9.4</v>
      </c>
      <c r="AG86" s="28">
        <f>VLOOKUP($A86,'Age Profile'!$5:$1242,5,FALSE)</f>
        <v>39.200000000000003</v>
      </c>
      <c r="AH86" s="28">
        <f>VLOOKUP($A86,'Age Profile'!$5:$1242,6,FALSE)</f>
        <v>22.5</v>
      </c>
      <c r="AI86" s="28">
        <f>VLOOKUP($A86,'Age Profile'!$5:$1242,7,FALSE)</f>
        <v>15.9</v>
      </c>
      <c r="AJ86" s="28">
        <f>VLOOKUP($A86,'Age Profile'!$5:$1242,8,FALSE)</f>
        <v>5.9</v>
      </c>
      <c r="AK86" s="28">
        <f>VLOOKUP($A86,'Age Profile'!$5:$1242,9,FALSE)</f>
        <v>3.8</v>
      </c>
      <c r="AL86" s="28">
        <f>VLOOKUP($A86,'Age Profile'!$5:$1242,10,FALSE)</f>
        <v>3.3</v>
      </c>
      <c r="AM86" s="28">
        <f>VLOOKUP($A86,'Age Profile'!$5:$1242,11,FALSE)</f>
        <v>35</v>
      </c>
    </row>
    <row r="87" spans="1:39" x14ac:dyDescent="0.15">
      <c r="A87" s="21">
        <v>2411</v>
      </c>
      <c r="B87" s="22" t="s">
        <v>129</v>
      </c>
      <c r="C87" s="86">
        <v>20800</v>
      </c>
      <c r="D87" s="86">
        <v>23100</v>
      </c>
      <c r="E87" s="86">
        <v>23300</v>
      </c>
      <c r="F87" s="86">
        <v>35700</v>
      </c>
      <c r="G87" s="86">
        <v>34400</v>
      </c>
      <c r="H87" s="86">
        <v>44400</v>
      </c>
      <c r="I87" s="86">
        <v>38700</v>
      </c>
      <c r="J87" s="86">
        <v>38600</v>
      </c>
      <c r="K87" s="86">
        <v>49900</v>
      </c>
      <c r="L87" s="86">
        <v>48800</v>
      </c>
      <c r="M87" s="86">
        <v>49300</v>
      </c>
      <c r="N87" s="84">
        <v>59900</v>
      </c>
      <c r="O87" s="15">
        <v>10600</v>
      </c>
      <c r="P87" s="15">
        <v>21.6</v>
      </c>
      <c r="Q87" s="16" t="s">
        <v>1319</v>
      </c>
      <c r="R87" s="129">
        <f>VLOOKUP(TEmploymentOutlook4[[#This Row],[Column1]],Employment!$8:$1246,7,FALSE)</f>
        <v>2</v>
      </c>
      <c r="S87" s="129">
        <f>VLOOKUP(TEmploymentOutlook4[[#This Row],[Column1]],Employment!$8:$1246,8,FALSE)</f>
        <v>98</v>
      </c>
      <c r="T87" s="129">
        <f>VLOOKUP(TEmploymentOutlook4[[#This Row],[Column1]],Employment!$8:$1246,9,FALSE)</f>
        <v>56</v>
      </c>
      <c r="U87" s="129">
        <f>VLOOKUP(TEmploymentOutlook4[[#This Row],[Column1]],Employment!$8:$1246,10,FALSE)</f>
        <v>44</v>
      </c>
      <c r="V87" s="129" t="str">
        <f>VLOOKUP(TEmploymentOutlook4[[#This Row],[Column1]],'Employment by State'!$5:$1241,3,FALSE)</f>
        <v>Education and Training</v>
      </c>
      <c r="W87" s="129">
        <f>VLOOKUP(TEmploymentOutlook4[[#This Row],[Column1]],'Employment by State'!$5:$1241,4,FALSE)</f>
        <v>35.200000000000003</v>
      </c>
      <c r="X87" s="129">
        <f>VLOOKUP(TEmploymentOutlook4[[#This Row],[Column1]],'Employment by State'!$5:$1241,5,FALSE)</f>
        <v>24.1</v>
      </c>
      <c r="Y87" s="129">
        <f>VLOOKUP(TEmploymentOutlook4[[#This Row],[Column1]],'Employment by State'!$5:$1241,6,FALSE)</f>
        <v>16.5</v>
      </c>
      <c r="Z87" s="129">
        <f>VLOOKUP(TEmploymentOutlook4[[#This Row],[Column1]],'Employment by State'!$5:$1241,7,FALSE)</f>
        <v>8.6999999999999993</v>
      </c>
      <c r="AA87" s="129">
        <f>VLOOKUP(TEmploymentOutlook4[[#This Row],[Column1]],'Employment by State'!$5:$1241,8,FALSE)</f>
        <v>10.8</v>
      </c>
      <c r="AB87" s="129">
        <f>VLOOKUP(TEmploymentOutlook4[[#This Row],[Column1]],'Employment by State'!$5:$1241,9,FALSE)</f>
        <v>2</v>
      </c>
      <c r="AC87" s="129">
        <f>VLOOKUP(TEmploymentOutlook4[[#This Row],[Column1]],'Employment by State'!$5:$1241,10,FALSE)</f>
        <v>0.9</v>
      </c>
      <c r="AD87" s="129">
        <f>VLOOKUP(TEmploymentOutlook4[[#This Row],[Column1]],'Employment by State'!$5:$1241,11,FALSE)</f>
        <v>1.8</v>
      </c>
      <c r="AE87" s="28">
        <f>VLOOKUP($A87,'Age Profile'!$5:$1242,3,FALSE)</f>
        <v>0.9</v>
      </c>
      <c r="AF87" s="28">
        <f>VLOOKUP($A87,'Age Profile'!$5:$1242,4,FALSE)</f>
        <v>7.5</v>
      </c>
      <c r="AG87" s="28">
        <f>VLOOKUP($A87,'Age Profile'!$5:$1242,5,FALSE)</f>
        <v>28.3</v>
      </c>
      <c r="AH87" s="28">
        <f>VLOOKUP($A87,'Age Profile'!$5:$1242,6,FALSE)</f>
        <v>26.8</v>
      </c>
      <c r="AI87" s="28">
        <f>VLOOKUP($A87,'Age Profile'!$5:$1242,7,FALSE)</f>
        <v>22.1</v>
      </c>
      <c r="AJ87" s="28">
        <f>VLOOKUP($A87,'Age Profile'!$5:$1242,8,FALSE)</f>
        <v>8.4</v>
      </c>
      <c r="AK87" s="28">
        <f>VLOOKUP($A87,'Age Profile'!$5:$1242,9,FALSE)</f>
        <v>4.4000000000000004</v>
      </c>
      <c r="AL87" s="28">
        <f>VLOOKUP($A87,'Age Profile'!$5:$1242,10,FALSE)</f>
        <v>1.6</v>
      </c>
      <c r="AM87" s="28">
        <f>VLOOKUP($A87,'Age Profile'!$5:$1242,11,FALSE)</f>
        <v>40</v>
      </c>
    </row>
    <row r="88" spans="1:39" x14ac:dyDescent="0.15">
      <c r="A88" s="21">
        <v>2412</v>
      </c>
      <c r="B88" s="22" t="s">
        <v>130</v>
      </c>
      <c r="C88" s="86">
        <v>138600</v>
      </c>
      <c r="D88" s="86">
        <v>152000</v>
      </c>
      <c r="E88" s="86">
        <v>148500</v>
      </c>
      <c r="F88" s="86">
        <v>144900</v>
      </c>
      <c r="G88" s="86">
        <v>143600</v>
      </c>
      <c r="H88" s="86">
        <v>153400</v>
      </c>
      <c r="I88" s="86">
        <v>163800</v>
      </c>
      <c r="J88" s="86">
        <v>166800</v>
      </c>
      <c r="K88" s="86">
        <v>149300</v>
      </c>
      <c r="L88" s="86">
        <v>167500</v>
      </c>
      <c r="M88" s="86">
        <v>149600</v>
      </c>
      <c r="N88" s="84">
        <v>157300</v>
      </c>
      <c r="O88" s="15">
        <v>7700</v>
      </c>
      <c r="P88" s="15">
        <v>5.0999999999999996</v>
      </c>
      <c r="Q88" s="16" t="s">
        <v>6</v>
      </c>
      <c r="R88" s="129">
        <f>VLOOKUP(TEmploymentOutlook4[[#This Row],[Column1]],Employment!$8:$1246,7,FALSE)</f>
        <v>15</v>
      </c>
      <c r="S88" s="129">
        <f>VLOOKUP(TEmploymentOutlook4[[#This Row],[Column1]],Employment!$8:$1246,8,FALSE)</f>
        <v>85</v>
      </c>
      <c r="T88" s="129">
        <f>VLOOKUP(TEmploymentOutlook4[[#This Row],[Column1]],Employment!$8:$1246,9,FALSE)</f>
        <v>65</v>
      </c>
      <c r="U88" s="129">
        <f>VLOOKUP(TEmploymentOutlook4[[#This Row],[Column1]],Employment!$8:$1246,10,FALSE)</f>
        <v>36</v>
      </c>
      <c r="V88" s="129" t="str">
        <f>VLOOKUP(TEmploymentOutlook4[[#This Row],[Column1]],'Employment by State'!$5:$1241,3,FALSE)</f>
        <v>Education and Training</v>
      </c>
      <c r="W88" s="129">
        <f>VLOOKUP(TEmploymentOutlook4[[#This Row],[Column1]],'Employment by State'!$5:$1241,4,FALSE)</f>
        <v>31.1</v>
      </c>
      <c r="X88" s="129">
        <f>VLOOKUP(TEmploymentOutlook4[[#This Row],[Column1]],'Employment by State'!$5:$1241,5,FALSE)</f>
        <v>26</v>
      </c>
      <c r="Y88" s="129">
        <f>VLOOKUP(TEmploymentOutlook4[[#This Row],[Column1]],'Employment by State'!$5:$1241,6,FALSE)</f>
        <v>20.2</v>
      </c>
      <c r="Z88" s="129">
        <f>VLOOKUP(TEmploymentOutlook4[[#This Row],[Column1]],'Employment by State'!$5:$1241,7,FALSE)</f>
        <v>7.1</v>
      </c>
      <c r="AA88" s="129">
        <f>VLOOKUP(TEmploymentOutlook4[[#This Row],[Column1]],'Employment by State'!$5:$1241,8,FALSE)</f>
        <v>10.8</v>
      </c>
      <c r="AB88" s="129">
        <f>VLOOKUP(TEmploymentOutlook4[[#This Row],[Column1]],'Employment by State'!$5:$1241,9,FALSE)</f>
        <v>2.1</v>
      </c>
      <c r="AC88" s="129">
        <f>VLOOKUP(TEmploymentOutlook4[[#This Row],[Column1]],'Employment by State'!$5:$1241,10,FALSE)</f>
        <v>1</v>
      </c>
      <c r="AD88" s="129">
        <f>VLOOKUP(TEmploymentOutlook4[[#This Row],[Column1]],'Employment by State'!$5:$1241,11,FALSE)</f>
        <v>1.7</v>
      </c>
      <c r="AE88" s="28">
        <f>VLOOKUP($A88,'Age Profile'!$5:$1242,3,FALSE)</f>
        <v>0.1</v>
      </c>
      <c r="AF88" s="28">
        <f>VLOOKUP($A88,'Age Profile'!$5:$1242,4,FALSE)</f>
        <v>5.6</v>
      </c>
      <c r="AG88" s="28">
        <f>VLOOKUP($A88,'Age Profile'!$5:$1242,5,FALSE)</f>
        <v>28.7</v>
      </c>
      <c r="AH88" s="28">
        <f>VLOOKUP($A88,'Age Profile'!$5:$1242,6,FALSE)</f>
        <v>25.4</v>
      </c>
      <c r="AI88" s="28">
        <f>VLOOKUP($A88,'Age Profile'!$5:$1242,7,FALSE)</f>
        <v>20.8</v>
      </c>
      <c r="AJ88" s="28">
        <f>VLOOKUP($A88,'Age Profile'!$5:$1242,8,FALSE)</f>
        <v>10.199999999999999</v>
      </c>
      <c r="AK88" s="28">
        <f>VLOOKUP($A88,'Age Profile'!$5:$1242,9,FALSE)</f>
        <v>6.7</v>
      </c>
      <c r="AL88" s="28">
        <f>VLOOKUP($A88,'Age Profile'!$5:$1242,10,FALSE)</f>
        <v>2.5</v>
      </c>
      <c r="AM88" s="28">
        <f>VLOOKUP($A88,'Age Profile'!$5:$1242,11,FALSE)</f>
        <v>41</v>
      </c>
    </row>
    <row r="89" spans="1:39" x14ac:dyDescent="0.15">
      <c r="A89" s="21">
        <v>2413</v>
      </c>
      <c r="B89" s="22" t="s">
        <v>131</v>
      </c>
      <c r="C89" s="85">
        <v>900</v>
      </c>
      <c r="D89" s="86">
        <v>1400</v>
      </c>
      <c r="E89" s="86">
        <v>1200</v>
      </c>
      <c r="F89" s="86">
        <v>1900</v>
      </c>
      <c r="G89" s="85">
        <v>900</v>
      </c>
      <c r="H89" s="85">
        <v>900</v>
      </c>
      <c r="I89" s="86">
        <v>1300</v>
      </c>
      <c r="J89" s="86">
        <v>2000</v>
      </c>
      <c r="K89" s="85">
        <v>700</v>
      </c>
      <c r="L89" s="86">
        <v>3300</v>
      </c>
      <c r="M89" s="86">
        <v>3800</v>
      </c>
      <c r="N89" s="84">
        <v>4600</v>
      </c>
      <c r="O89" s="15">
        <v>800</v>
      </c>
      <c r="P89" s="15">
        <v>21</v>
      </c>
      <c r="Q89" s="16" t="s">
        <v>1319</v>
      </c>
      <c r="R89" s="129">
        <f>VLOOKUP(TEmploymentOutlook4[[#This Row],[Column1]],Employment!$8:$1246,7,FALSE)</f>
        <v>34</v>
      </c>
      <c r="S89" s="129">
        <f>VLOOKUP(TEmploymentOutlook4[[#This Row],[Column1]],Employment!$8:$1246,8,FALSE)</f>
        <v>66</v>
      </c>
      <c r="T89" s="129">
        <f>VLOOKUP(TEmploymentOutlook4[[#This Row],[Column1]],Employment!$8:$1246,9,FALSE)</f>
        <v>83</v>
      </c>
      <c r="U89" s="129">
        <f>VLOOKUP(TEmploymentOutlook4[[#This Row],[Column1]],Employment!$8:$1246,10,FALSE)</f>
        <v>17</v>
      </c>
      <c r="V89" s="129" t="str">
        <f>VLOOKUP(TEmploymentOutlook4[[#This Row],[Column1]],'Employment by State'!$5:$1241,3,FALSE)</f>
        <v>Education and Training</v>
      </c>
      <c r="W89" s="129">
        <f>VLOOKUP(TEmploymentOutlook4[[#This Row],[Column1]],'Employment by State'!$5:$1241,4,FALSE)</f>
        <v>5.5</v>
      </c>
      <c r="X89" s="129">
        <f>VLOOKUP(TEmploymentOutlook4[[#This Row],[Column1]],'Employment by State'!$5:$1241,5,FALSE)</f>
        <v>13.9</v>
      </c>
      <c r="Y89" s="129">
        <f>VLOOKUP(TEmploymentOutlook4[[#This Row],[Column1]],'Employment by State'!$5:$1241,6,FALSE)</f>
        <v>20.5</v>
      </c>
      <c r="Z89" s="129">
        <f>VLOOKUP(TEmploymentOutlook4[[#This Row],[Column1]],'Employment by State'!$5:$1241,7,FALSE)</f>
        <v>29.7</v>
      </c>
      <c r="AA89" s="129">
        <f>VLOOKUP(TEmploymentOutlook4[[#This Row],[Column1]],'Employment by State'!$5:$1241,8,FALSE)</f>
        <v>8.4</v>
      </c>
      <c r="AB89" s="129">
        <f>VLOOKUP(TEmploymentOutlook4[[#This Row],[Column1]],'Employment by State'!$5:$1241,9,FALSE)</f>
        <v>1.8</v>
      </c>
      <c r="AC89" s="129">
        <f>VLOOKUP(TEmploymentOutlook4[[#This Row],[Column1]],'Employment by State'!$5:$1241,10,FALSE)</f>
        <v>18.600000000000001</v>
      </c>
      <c r="AD89" s="129">
        <f>VLOOKUP(TEmploymentOutlook4[[#This Row],[Column1]],'Employment by State'!$5:$1241,11,FALSE)</f>
        <v>1.5</v>
      </c>
      <c r="AE89" s="28" t="str">
        <f>VLOOKUP($A89,'Age Profile'!$5:$1242,3,FALSE)</f>
        <v>n/a</v>
      </c>
      <c r="AF89" s="28">
        <f>VLOOKUP($A89,'Age Profile'!$5:$1242,4,FALSE)</f>
        <v>4.8</v>
      </c>
      <c r="AG89" s="28">
        <f>VLOOKUP($A89,'Age Profile'!$5:$1242,5,FALSE)</f>
        <v>33.299999999999997</v>
      </c>
      <c r="AH89" s="28">
        <f>VLOOKUP($A89,'Age Profile'!$5:$1242,6,FALSE)</f>
        <v>25</v>
      </c>
      <c r="AI89" s="28">
        <f>VLOOKUP($A89,'Age Profile'!$5:$1242,7,FALSE)</f>
        <v>23.8</v>
      </c>
      <c r="AJ89" s="28">
        <f>VLOOKUP($A89,'Age Profile'!$5:$1242,8,FALSE)</f>
        <v>7.4</v>
      </c>
      <c r="AK89" s="28">
        <f>VLOOKUP($A89,'Age Profile'!$5:$1242,9,FALSE)</f>
        <v>4.5999999999999996</v>
      </c>
      <c r="AL89" s="28">
        <f>VLOOKUP($A89,'Age Profile'!$5:$1242,10,FALSE)</f>
        <v>1.1000000000000001</v>
      </c>
      <c r="AM89" s="28">
        <f>VLOOKUP($A89,'Age Profile'!$5:$1242,11,FALSE)</f>
        <v>39</v>
      </c>
    </row>
    <row r="90" spans="1:39" x14ac:dyDescent="0.15">
      <c r="A90" s="21">
        <v>2414</v>
      </c>
      <c r="B90" s="22" t="s">
        <v>132</v>
      </c>
      <c r="C90" s="86">
        <v>120300</v>
      </c>
      <c r="D90" s="86">
        <v>147100</v>
      </c>
      <c r="E90" s="86">
        <v>126600</v>
      </c>
      <c r="F90" s="86">
        <v>122900</v>
      </c>
      <c r="G90" s="86">
        <v>135400</v>
      </c>
      <c r="H90" s="86">
        <v>140800</v>
      </c>
      <c r="I90" s="86">
        <v>135600</v>
      </c>
      <c r="J90" s="86">
        <v>131400</v>
      </c>
      <c r="K90" s="86">
        <v>146900</v>
      </c>
      <c r="L90" s="86">
        <v>147100</v>
      </c>
      <c r="M90" s="86">
        <v>154300</v>
      </c>
      <c r="N90" s="84">
        <v>160100</v>
      </c>
      <c r="O90" s="15">
        <v>5800</v>
      </c>
      <c r="P90" s="15">
        <v>3.7</v>
      </c>
      <c r="Q90" s="16" t="s">
        <v>6</v>
      </c>
      <c r="R90" s="129">
        <f>VLOOKUP(TEmploymentOutlook4[[#This Row],[Column1]],Employment!$8:$1246,7,FALSE)</f>
        <v>38</v>
      </c>
      <c r="S90" s="129">
        <f>VLOOKUP(TEmploymentOutlook4[[#This Row],[Column1]],Employment!$8:$1246,8,FALSE)</f>
        <v>62</v>
      </c>
      <c r="T90" s="129">
        <f>VLOOKUP(TEmploymentOutlook4[[#This Row],[Column1]],Employment!$8:$1246,9,FALSE)</f>
        <v>76</v>
      </c>
      <c r="U90" s="129">
        <f>VLOOKUP(TEmploymentOutlook4[[#This Row],[Column1]],Employment!$8:$1246,10,FALSE)</f>
        <v>25</v>
      </c>
      <c r="V90" s="129" t="str">
        <f>VLOOKUP(TEmploymentOutlook4[[#This Row],[Column1]],'Employment by State'!$5:$1241,3,FALSE)</f>
        <v>Education and Training</v>
      </c>
      <c r="W90" s="129">
        <f>VLOOKUP(TEmploymentOutlook4[[#This Row],[Column1]],'Employment by State'!$5:$1241,4,FALSE)</f>
        <v>33.5</v>
      </c>
      <c r="X90" s="129">
        <f>VLOOKUP(TEmploymentOutlook4[[#This Row],[Column1]],'Employment by State'!$5:$1241,5,FALSE)</f>
        <v>26.4</v>
      </c>
      <c r="Y90" s="129">
        <f>VLOOKUP(TEmploymentOutlook4[[#This Row],[Column1]],'Employment by State'!$5:$1241,6,FALSE)</f>
        <v>19</v>
      </c>
      <c r="Z90" s="129">
        <f>VLOOKUP(TEmploymentOutlook4[[#This Row],[Column1]],'Employment by State'!$5:$1241,7,FALSE)</f>
        <v>6.3</v>
      </c>
      <c r="AA90" s="129">
        <f>VLOOKUP(TEmploymentOutlook4[[#This Row],[Column1]],'Employment by State'!$5:$1241,8,FALSE)</f>
        <v>10.199999999999999</v>
      </c>
      <c r="AB90" s="129">
        <f>VLOOKUP(TEmploymentOutlook4[[#This Row],[Column1]],'Employment by State'!$5:$1241,9,FALSE)</f>
        <v>2.2000000000000002</v>
      </c>
      <c r="AC90" s="129">
        <f>VLOOKUP(TEmploymentOutlook4[[#This Row],[Column1]],'Employment by State'!$5:$1241,10,FALSE)</f>
        <v>0.7</v>
      </c>
      <c r="AD90" s="129">
        <f>VLOOKUP(TEmploymentOutlook4[[#This Row],[Column1]],'Employment by State'!$5:$1241,11,FALSE)</f>
        <v>1.7</v>
      </c>
      <c r="AE90" s="28">
        <f>VLOOKUP($A90,'Age Profile'!$5:$1242,3,FALSE)</f>
        <v>0.2</v>
      </c>
      <c r="AF90" s="28">
        <f>VLOOKUP($A90,'Age Profile'!$5:$1242,4,FALSE)</f>
        <v>4.2</v>
      </c>
      <c r="AG90" s="28">
        <f>VLOOKUP($A90,'Age Profile'!$5:$1242,5,FALSE)</f>
        <v>25.8</v>
      </c>
      <c r="AH90" s="28">
        <f>VLOOKUP($A90,'Age Profile'!$5:$1242,6,FALSE)</f>
        <v>23.9</v>
      </c>
      <c r="AI90" s="28">
        <f>VLOOKUP($A90,'Age Profile'!$5:$1242,7,FALSE)</f>
        <v>23.5</v>
      </c>
      <c r="AJ90" s="28">
        <f>VLOOKUP($A90,'Age Profile'!$5:$1242,8,FALSE)</f>
        <v>11.1</v>
      </c>
      <c r="AK90" s="28">
        <f>VLOOKUP($A90,'Age Profile'!$5:$1242,9,FALSE)</f>
        <v>7.8</v>
      </c>
      <c r="AL90" s="28">
        <f>VLOOKUP($A90,'Age Profile'!$5:$1242,10,FALSE)</f>
        <v>3.6</v>
      </c>
      <c r="AM90" s="28">
        <f>VLOOKUP($A90,'Age Profile'!$5:$1242,11,FALSE)</f>
        <v>43</v>
      </c>
    </row>
    <row r="91" spans="1:39" x14ac:dyDescent="0.15">
      <c r="A91" s="21">
        <v>2415</v>
      </c>
      <c r="B91" s="22" t="s">
        <v>133</v>
      </c>
      <c r="C91" s="86">
        <v>22300</v>
      </c>
      <c r="D91" s="86">
        <v>18400</v>
      </c>
      <c r="E91" s="86">
        <v>15600</v>
      </c>
      <c r="F91" s="86">
        <v>27200</v>
      </c>
      <c r="G91" s="86">
        <v>27400</v>
      </c>
      <c r="H91" s="86">
        <v>19600</v>
      </c>
      <c r="I91" s="86">
        <v>19500</v>
      </c>
      <c r="J91" s="86">
        <v>23100</v>
      </c>
      <c r="K91" s="86">
        <v>30700</v>
      </c>
      <c r="L91" s="86">
        <v>24000</v>
      </c>
      <c r="M91" s="86">
        <v>30200</v>
      </c>
      <c r="N91" s="84">
        <v>34300</v>
      </c>
      <c r="O91" s="15">
        <v>4100</v>
      </c>
      <c r="P91" s="15">
        <v>13.5</v>
      </c>
      <c r="Q91" s="16" t="s">
        <v>8</v>
      </c>
      <c r="R91" s="129">
        <f>VLOOKUP(TEmploymentOutlook4[[#This Row],[Column1]],Employment!$8:$1246,7,FALSE)</f>
        <v>14</v>
      </c>
      <c r="S91" s="129">
        <f>VLOOKUP(TEmploymentOutlook4[[#This Row],[Column1]],Employment!$8:$1246,8,FALSE)</f>
        <v>86</v>
      </c>
      <c r="T91" s="129">
        <f>VLOOKUP(TEmploymentOutlook4[[#This Row],[Column1]],Employment!$8:$1246,9,FALSE)</f>
        <v>59</v>
      </c>
      <c r="U91" s="129">
        <f>VLOOKUP(TEmploymentOutlook4[[#This Row],[Column1]],Employment!$8:$1246,10,FALSE)</f>
        <v>41</v>
      </c>
      <c r="V91" s="129" t="str">
        <f>VLOOKUP(TEmploymentOutlook4[[#This Row],[Column1]],'Employment by State'!$5:$1241,3,FALSE)</f>
        <v>Education and Training</v>
      </c>
      <c r="W91" s="129">
        <f>VLOOKUP(TEmploymentOutlook4[[#This Row],[Column1]],'Employment by State'!$5:$1241,4,FALSE)</f>
        <v>33</v>
      </c>
      <c r="X91" s="129">
        <f>VLOOKUP(TEmploymentOutlook4[[#This Row],[Column1]],'Employment by State'!$5:$1241,5,FALSE)</f>
        <v>20.5</v>
      </c>
      <c r="Y91" s="129">
        <f>VLOOKUP(TEmploymentOutlook4[[#This Row],[Column1]],'Employment by State'!$5:$1241,6,FALSE)</f>
        <v>26.9</v>
      </c>
      <c r="Z91" s="129">
        <f>VLOOKUP(TEmploymentOutlook4[[#This Row],[Column1]],'Employment by State'!$5:$1241,7,FALSE)</f>
        <v>6</v>
      </c>
      <c r="AA91" s="129">
        <f>VLOOKUP(TEmploymentOutlook4[[#This Row],[Column1]],'Employment by State'!$5:$1241,8,FALSE)</f>
        <v>8.6</v>
      </c>
      <c r="AB91" s="129">
        <f>VLOOKUP(TEmploymentOutlook4[[#This Row],[Column1]],'Employment by State'!$5:$1241,9,FALSE)</f>
        <v>1.8</v>
      </c>
      <c r="AC91" s="129">
        <f>VLOOKUP(TEmploymentOutlook4[[#This Row],[Column1]],'Employment by State'!$5:$1241,10,FALSE)</f>
        <v>1.8</v>
      </c>
      <c r="AD91" s="129">
        <f>VLOOKUP(TEmploymentOutlook4[[#This Row],[Column1]],'Employment by State'!$5:$1241,11,FALSE)</f>
        <v>1.5</v>
      </c>
      <c r="AE91" s="28">
        <f>VLOOKUP($A91,'Age Profile'!$5:$1242,3,FALSE)</f>
        <v>0.2</v>
      </c>
      <c r="AF91" s="28">
        <f>VLOOKUP($A91,'Age Profile'!$5:$1242,4,FALSE)</f>
        <v>2.7</v>
      </c>
      <c r="AG91" s="28">
        <f>VLOOKUP($A91,'Age Profile'!$5:$1242,5,FALSE)</f>
        <v>19.2</v>
      </c>
      <c r="AH91" s="28">
        <f>VLOOKUP($A91,'Age Profile'!$5:$1242,6,FALSE)</f>
        <v>23.6</v>
      </c>
      <c r="AI91" s="28">
        <f>VLOOKUP($A91,'Age Profile'!$5:$1242,7,FALSE)</f>
        <v>26</v>
      </c>
      <c r="AJ91" s="28">
        <f>VLOOKUP($A91,'Age Profile'!$5:$1242,8,FALSE)</f>
        <v>14</v>
      </c>
      <c r="AK91" s="28">
        <f>VLOOKUP($A91,'Age Profile'!$5:$1242,9,FALSE)</f>
        <v>9.9</v>
      </c>
      <c r="AL91" s="28">
        <f>VLOOKUP($A91,'Age Profile'!$5:$1242,10,FALSE)</f>
        <v>4.5</v>
      </c>
      <c r="AM91" s="28">
        <f>VLOOKUP($A91,'Age Profile'!$5:$1242,11,FALSE)</f>
        <v>46</v>
      </c>
    </row>
    <row r="92" spans="1:39" x14ac:dyDescent="0.15">
      <c r="A92" s="21">
        <v>2421</v>
      </c>
      <c r="B92" s="22" t="s">
        <v>134</v>
      </c>
      <c r="C92" s="86">
        <v>46900</v>
      </c>
      <c r="D92" s="86">
        <v>46800</v>
      </c>
      <c r="E92" s="86">
        <v>49500</v>
      </c>
      <c r="F92" s="86">
        <v>45000</v>
      </c>
      <c r="G92" s="86">
        <v>62700</v>
      </c>
      <c r="H92" s="86">
        <v>54600</v>
      </c>
      <c r="I92" s="86">
        <v>54300</v>
      </c>
      <c r="J92" s="86">
        <v>55100</v>
      </c>
      <c r="K92" s="86">
        <v>54700</v>
      </c>
      <c r="L92" s="86">
        <v>69900</v>
      </c>
      <c r="M92" s="86">
        <v>63700</v>
      </c>
      <c r="N92" s="84">
        <v>74200</v>
      </c>
      <c r="O92" s="15">
        <v>10600</v>
      </c>
      <c r="P92" s="15">
        <v>16.600000000000001</v>
      </c>
      <c r="Q92" s="16" t="s">
        <v>1319</v>
      </c>
      <c r="R92" s="129">
        <f>VLOOKUP(TEmploymentOutlook4[[#This Row],[Column1]],Employment!$8:$1246,7,FALSE)</f>
        <v>51</v>
      </c>
      <c r="S92" s="129">
        <f>VLOOKUP(TEmploymentOutlook4[[#This Row],[Column1]],Employment!$8:$1246,8,FALSE)</f>
        <v>49</v>
      </c>
      <c r="T92" s="129">
        <f>VLOOKUP(TEmploymentOutlook4[[#This Row],[Column1]],Employment!$8:$1246,9,FALSE)</f>
        <v>59</v>
      </c>
      <c r="U92" s="129">
        <f>VLOOKUP(TEmploymentOutlook4[[#This Row],[Column1]],Employment!$8:$1246,10,FALSE)</f>
        <v>42</v>
      </c>
      <c r="V92" s="129" t="str">
        <f>VLOOKUP(TEmploymentOutlook4[[#This Row],[Column1]],'Employment by State'!$5:$1241,3,FALSE)</f>
        <v>Education and Training</v>
      </c>
      <c r="W92" s="129">
        <f>VLOOKUP(TEmploymentOutlook4[[#This Row],[Column1]],'Employment by State'!$5:$1241,4,FALSE)</f>
        <v>31</v>
      </c>
      <c r="X92" s="129">
        <f>VLOOKUP(TEmploymentOutlook4[[#This Row],[Column1]],'Employment by State'!$5:$1241,5,FALSE)</f>
        <v>28.6</v>
      </c>
      <c r="Y92" s="129">
        <f>VLOOKUP(TEmploymentOutlook4[[#This Row],[Column1]],'Employment by State'!$5:$1241,6,FALSE)</f>
        <v>17.7</v>
      </c>
      <c r="Z92" s="129">
        <f>VLOOKUP(TEmploymentOutlook4[[#This Row],[Column1]],'Employment by State'!$5:$1241,7,FALSE)</f>
        <v>7</v>
      </c>
      <c r="AA92" s="129">
        <f>VLOOKUP(TEmploymentOutlook4[[#This Row],[Column1]],'Employment by State'!$5:$1241,8,FALSE)</f>
        <v>9</v>
      </c>
      <c r="AB92" s="129">
        <f>VLOOKUP(TEmploymentOutlook4[[#This Row],[Column1]],'Employment by State'!$5:$1241,9,FALSE)</f>
        <v>2.2000000000000002</v>
      </c>
      <c r="AC92" s="129">
        <f>VLOOKUP(TEmploymentOutlook4[[#This Row],[Column1]],'Employment by State'!$5:$1241,10,FALSE)</f>
        <v>0.8</v>
      </c>
      <c r="AD92" s="129">
        <f>VLOOKUP(TEmploymentOutlook4[[#This Row],[Column1]],'Employment by State'!$5:$1241,11,FALSE)</f>
        <v>3.7</v>
      </c>
      <c r="AE92" s="28">
        <f>VLOOKUP($A92,'Age Profile'!$5:$1242,3,FALSE)</f>
        <v>0.6</v>
      </c>
      <c r="AF92" s="28">
        <f>VLOOKUP($A92,'Age Profile'!$5:$1242,4,FALSE)</f>
        <v>6.4</v>
      </c>
      <c r="AG92" s="28">
        <f>VLOOKUP($A92,'Age Profile'!$5:$1242,5,FALSE)</f>
        <v>17.7</v>
      </c>
      <c r="AH92" s="28">
        <f>VLOOKUP($A92,'Age Profile'!$5:$1242,6,FALSE)</f>
        <v>23.7</v>
      </c>
      <c r="AI92" s="28">
        <f>VLOOKUP($A92,'Age Profile'!$5:$1242,7,FALSE)</f>
        <v>24.1</v>
      </c>
      <c r="AJ92" s="28">
        <f>VLOOKUP($A92,'Age Profile'!$5:$1242,8,FALSE)</f>
        <v>11.9</v>
      </c>
      <c r="AK92" s="28">
        <f>VLOOKUP($A92,'Age Profile'!$5:$1242,9,FALSE)</f>
        <v>8.6999999999999993</v>
      </c>
      <c r="AL92" s="28">
        <f>VLOOKUP($A92,'Age Profile'!$5:$1242,10,FALSE)</f>
        <v>7.1</v>
      </c>
      <c r="AM92" s="28">
        <f>VLOOKUP($A92,'Age Profile'!$5:$1242,11,FALSE)</f>
        <v>45</v>
      </c>
    </row>
    <row r="93" spans="1:39" x14ac:dyDescent="0.15">
      <c r="A93" s="21">
        <v>2422</v>
      </c>
      <c r="B93" s="22" t="s">
        <v>135</v>
      </c>
      <c r="C93" s="86">
        <v>36300</v>
      </c>
      <c r="D93" s="86">
        <v>35200</v>
      </c>
      <c r="E93" s="86">
        <v>40600</v>
      </c>
      <c r="F93" s="86">
        <v>33000</v>
      </c>
      <c r="G93" s="86">
        <v>30300</v>
      </c>
      <c r="H93" s="86">
        <v>26100</v>
      </c>
      <c r="I93" s="86">
        <v>37400</v>
      </c>
      <c r="J93" s="86">
        <v>32000</v>
      </c>
      <c r="K93" s="86">
        <v>28500</v>
      </c>
      <c r="L93" s="86">
        <v>35400</v>
      </c>
      <c r="M93" s="86">
        <v>37300</v>
      </c>
      <c r="N93" s="84">
        <v>40600</v>
      </c>
      <c r="O93" s="15">
        <v>3300</v>
      </c>
      <c r="P93" s="15">
        <v>8.6999999999999993</v>
      </c>
      <c r="Q93" s="16" t="s">
        <v>8</v>
      </c>
      <c r="R93" s="129">
        <f>VLOOKUP(TEmploymentOutlook4[[#This Row],[Column1]],Employment!$8:$1246,7,FALSE)</f>
        <v>49</v>
      </c>
      <c r="S93" s="129">
        <f>VLOOKUP(TEmploymentOutlook4[[#This Row],[Column1]],Employment!$8:$1246,8,FALSE)</f>
        <v>51</v>
      </c>
      <c r="T93" s="129">
        <f>VLOOKUP(TEmploymentOutlook4[[#This Row],[Column1]],Employment!$8:$1246,9,FALSE)</f>
        <v>58</v>
      </c>
      <c r="U93" s="129">
        <f>VLOOKUP(TEmploymentOutlook4[[#This Row],[Column1]],Employment!$8:$1246,10,FALSE)</f>
        <v>42</v>
      </c>
      <c r="V93" s="129" t="str">
        <f>VLOOKUP(TEmploymentOutlook4[[#This Row],[Column1]],'Employment by State'!$5:$1241,3,FALSE)</f>
        <v>Education and Training</v>
      </c>
      <c r="W93" s="129">
        <f>VLOOKUP(TEmploymentOutlook4[[#This Row],[Column1]],'Employment by State'!$5:$1241,4,FALSE)</f>
        <v>31.2</v>
      </c>
      <c r="X93" s="129">
        <f>VLOOKUP(TEmploymentOutlook4[[#This Row],[Column1]],'Employment by State'!$5:$1241,5,FALSE)</f>
        <v>27.3</v>
      </c>
      <c r="Y93" s="129">
        <f>VLOOKUP(TEmploymentOutlook4[[#This Row],[Column1]],'Employment by State'!$5:$1241,6,FALSE)</f>
        <v>18.100000000000001</v>
      </c>
      <c r="Z93" s="129">
        <f>VLOOKUP(TEmploymentOutlook4[[#This Row],[Column1]],'Employment by State'!$5:$1241,7,FALSE)</f>
        <v>6.8</v>
      </c>
      <c r="AA93" s="129">
        <f>VLOOKUP(TEmploymentOutlook4[[#This Row],[Column1]],'Employment by State'!$5:$1241,8,FALSE)</f>
        <v>12.1</v>
      </c>
      <c r="AB93" s="129">
        <f>VLOOKUP(TEmploymentOutlook4[[#This Row],[Column1]],'Employment by State'!$5:$1241,9,FALSE)</f>
        <v>2.2000000000000002</v>
      </c>
      <c r="AC93" s="129">
        <f>VLOOKUP(TEmploymentOutlook4[[#This Row],[Column1]],'Employment by State'!$5:$1241,10,FALSE)</f>
        <v>0.8</v>
      </c>
      <c r="AD93" s="129">
        <f>VLOOKUP(TEmploymentOutlook4[[#This Row],[Column1]],'Employment by State'!$5:$1241,11,FALSE)</f>
        <v>1.4</v>
      </c>
      <c r="AE93" s="28">
        <f>VLOOKUP($A93,'Age Profile'!$5:$1242,3,FALSE)</f>
        <v>0.5</v>
      </c>
      <c r="AF93" s="28">
        <f>VLOOKUP($A93,'Age Profile'!$5:$1242,4,FALSE)</f>
        <v>1.5</v>
      </c>
      <c r="AG93" s="28">
        <f>VLOOKUP($A93,'Age Profile'!$5:$1242,5,FALSE)</f>
        <v>11.3</v>
      </c>
      <c r="AH93" s="28">
        <f>VLOOKUP($A93,'Age Profile'!$5:$1242,6,FALSE)</f>
        <v>21.2</v>
      </c>
      <c r="AI93" s="28">
        <f>VLOOKUP($A93,'Age Profile'!$5:$1242,7,FALSE)</f>
        <v>30.5</v>
      </c>
      <c r="AJ93" s="28">
        <f>VLOOKUP($A93,'Age Profile'!$5:$1242,8,FALSE)</f>
        <v>16.2</v>
      </c>
      <c r="AK93" s="28">
        <f>VLOOKUP($A93,'Age Profile'!$5:$1242,9,FALSE)</f>
        <v>11.7</v>
      </c>
      <c r="AL93" s="28">
        <f>VLOOKUP($A93,'Age Profile'!$5:$1242,10,FALSE)</f>
        <v>7</v>
      </c>
      <c r="AM93" s="28">
        <f>VLOOKUP($A93,'Age Profile'!$5:$1242,11,FALSE)</f>
        <v>50</v>
      </c>
    </row>
    <row r="94" spans="1:39" x14ac:dyDescent="0.15">
      <c r="A94" s="21">
        <v>2491</v>
      </c>
      <c r="B94" s="22" t="s">
        <v>136</v>
      </c>
      <c r="C94" s="86">
        <v>12100</v>
      </c>
      <c r="D94" s="86">
        <v>11700</v>
      </c>
      <c r="E94" s="86">
        <v>12000</v>
      </c>
      <c r="F94" s="86">
        <v>12500</v>
      </c>
      <c r="G94" s="86">
        <v>14200</v>
      </c>
      <c r="H94" s="86">
        <v>13900</v>
      </c>
      <c r="I94" s="86">
        <v>30300</v>
      </c>
      <c r="J94" s="86">
        <v>21700</v>
      </c>
      <c r="K94" s="86">
        <v>28300</v>
      </c>
      <c r="L94" s="86">
        <v>21000</v>
      </c>
      <c r="M94" s="86">
        <v>31500</v>
      </c>
      <c r="N94" s="84">
        <v>34700</v>
      </c>
      <c r="O94" s="15">
        <v>3200</v>
      </c>
      <c r="P94" s="15">
        <v>10.1</v>
      </c>
      <c r="Q94" s="16" t="s">
        <v>8</v>
      </c>
      <c r="R94" s="129">
        <f>VLOOKUP(TEmploymentOutlook4[[#This Row],[Column1]],Employment!$8:$1246,7,FALSE)</f>
        <v>29</v>
      </c>
      <c r="S94" s="129">
        <f>VLOOKUP(TEmploymentOutlook4[[#This Row],[Column1]],Employment!$8:$1246,8,FALSE)</f>
        <v>71</v>
      </c>
      <c r="T94" s="129">
        <f>VLOOKUP(TEmploymentOutlook4[[#This Row],[Column1]],Employment!$8:$1246,9,FALSE)</f>
        <v>67</v>
      </c>
      <c r="U94" s="129">
        <f>VLOOKUP(TEmploymentOutlook4[[#This Row],[Column1]],Employment!$8:$1246,10,FALSE)</f>
        <v>33</v>
      </c>
      <c r="V94" s="129" t="str">
        <f>VLOOKUP(TEmploymentOutlook4[[#This Row],[Column1]],'Employment by State'!$5:$1241,3,FALSE)</f>
        <v>Education and Training</v>
      </c>
      <c r="W94" s="129">
        <f>VLOOKUP(TEmploymentOutlook4[[#This Row],[Column1]],'Employment by State'!$5:$1241,4,FALSE)</f>
        <v>29.1</v>
      </c>
      <c r="X94" s="129">
        <f>VLOOKUP(TEmploymentOutlook4[[#This Row],[Column1]],'Employment by State'!$5:$1241,5,FALSE)</f>
        <v>28.6</v>
      </c>
      <c r="Y94" s="129">
        <f>VLOOKUP(TEmploymentOutlook4[[#This Row],[Column1]],'Employment by State'!$5:$1241,6,FALSE)</f>
        <v>19.5</v>
      </c>
      <c r="Z94" s="129">
        <f>VLOOKUP(TEmploymentOutlook4[[#This Row],[Column1]],'Employment by State'!$5:$1241,7,FALSE)</f>
        <v>8</v>
      </c>
      <c r="AA94" s="129">
        <f>VLOOKUP(TEmploymentOutlook4[[#This Row],[Column1]],'Employment by State'!$5:$1241,8,FALSE)</f>
        <v>9.1</v>
      </c>
      <c r="AB94" s="129">
        <f>VLOOKUP(TEmploymentOutlook4[[#This Row],[Column1]],'Employment by State'!$5:$1241,9,FALSE)</f>
        <v>1.8</v>
      </c>
      <c r="AC94" s="129">
        <f>VLOOKUP(TEmploymentOutlook4[[#This Row],[Column1]],'Employment by State'!$5:$1241,10,FALSE)</f>
        <v>1.5</v>
      </c>
      <c r="AD94" s="129">
        <f>VLOOKUP(TEmploymentOutlook4[[#This Row],[Column1]],'Employment by State'!$5:$1241,11,FALSE)</f>
        <v>2.4</v>
      </c>
      <c r="AE94" s="28">
        <f>VLOOKUP($A94,'Age Profile'!$5:$1242,3,FALSE)</f>
        <v>0.4</v>
      </c>
      <c r="AF94" s="28">
        <f>VLOOKUP($A94,'Age Profile'!$5:$1242,4,FALSE)</f>
        <v>3.2</v>
      </c>
      <c r="AG94" s="28">
        <f>VLOOKUP($A94,'Age Profile'!$5:$1242,5,FALSE)</f>
        <v>18.899999999999999</v>
      </c>
      <c r="AH94" s="28">
        <f>VLOOKUP($A94,'Age Profile'!$5:$1242,6,FALSE)</f>
        <v>23.7</v>
      </c>
      <c r="AI94" s="28">
        <f>VLOOKUP($A94,'Age Profile'!$5:$1242,7,FALSE)</f>
        <v>24.6</v>
      </c>
      <c r="AJ94" s="28">
        <f>VLOOKUP($A94,'Age Profile'!$5:$1242,8,FALSE)</f>
        <v>12.2</v>
      </c>
      <c r="AK94" s="28">
        <f>VLOOKUP($A94,'Age Profile'!$5:$1242,9,FALSE)</f>
        <v>9.6999999999999993</v>
      </c>
      <c r="AL94" s="28">
        <f>VLOOKUP($A94,'Age Profile'!$5:$1242,10,FALSE)</f>
        <v>7.3</v>
      </c>
      <c r="AM94" s="28">
        <f>VLOOKUP($A94,'Age Profile'!$5:$1242,11,FALSE)</f>
        <v>46</v>
      </c>
    </row>
    <row r="95" spans="1:39" x14ac:dyDescent="0.15">
      <c r="A95" s="21">
        <v>2492</v>
      </c>
      <c r="B95" s="22" t="s">
        <v>137</v>
      </c>
      <c r="C95" s="86">
        <v>29500</v>
      </c>
      <c r="D95" s="86">
        <v>25800</v>
      </c>
      <c r="E95" s="86">
        <v>35400</v>
      </c>
      <c r="F95" s="86">
        <v>29400</v>
      </c>
      <c r="G95" s="86">
        <v>34200</v>
      </c>
      <c r="H95" s="86">
        <v>36900</v>
      </c>
      <c r="I95" s="86">
        <v>44000</v>
      </c>
      <c r="J95" s="86">
        <v>43600</v>
      </c>
      <c r="K95" s="86">
        <v>43300</v>
      </c>
      <c r="L95" s="86">
        <v>44500</v>
      </c>
      <c r="M95" s="86">
        <v>49100</v>
      </c>
      <c r="N95" s="84">
        <v>55800</v>
      </c>
      <c r="O95" s="15">
        <v>6700</v>
      </c>
      <c r="P95" s="15">
        <v>13.6</v>
      </c>
      <c r="Q95" s="16" t="s">
        <v>8</v>
      </c>
      <c r="R95" s="129">
        <f>VLOOKUP(TEmploymentOutlook4[[#This Row],[Column1]],Employment!$8:$1246,7,FALSE)</f>
        <v>29</v>
      </c>
      <c r="S95" s="129">
        <f>VLOOKUP(TEmploymentOutlook4[[#This Row],[Column1]],Employment!$8:$1246,8,FALSE)</f>
        <v>71</v>
      </c>
      <c r="T95" s="129">
        <f>VLOOKUP(TEmploymentOutlook4[[#This Row],[Column1]],Employment!$8:$1246,9,FALSE)</f>
        <v>20</v>
      </c>
      <c r="U95" s="129">
        <f>VLOOKUP(TEmploymentOutlook4[[#This Row],[Column1]],Employment!$8:$1246,10,FALSE)</f>
        <v>80</v>
      </c>
      <c r="V95" s="129" t="str">
        <f>VLOOKUP(TEmploymentOutlook4[[#This Row],[Column1]],'Employment by State'!$5:$1241,3,FALSE)</f>
        <v>Education and Training</v>
      </c>
      <c r="W95" s="129">
        <f>VLOOKUP(TEmploymentOutlook4[[#This Row],[Column1]],'Employment by State'!$5:$1241,4,FALSE)</f>
        <v>37.700000000000003</v>
      </c>
      <c r="X95" s="129">
        <f>VLOOKUP(TEmploymentOutlook4[[#This Row],[Column1]],'Employment by State'!$5:$1241,5,FALSE)</f>
        <v>26.1</v>
      </c>
      <c r="Y95" s="129">
        <f>VLOOKUP(TEmploymentOutlook4[[#This Row],[Column1]],'Employment by State'!$5:$1241,6,FALSE)</f>
        <v>16.5</v>
      </c>
      <c r="Z95" s="129">
        <f>VLOOKUP(TEmploymentOutlook4[[#This Row],[Column1]],'Employment by State'!$5:$1241,7,FALSE)</f>
        <v>6</v>
      </c>
      <c r="AA95" s="129">
        <f>VLOOKUP(TEmploymentOutlook4[[#This Row],[Column1]],'Employment by State'!$5:$1241,8,FALSE)</f>
        <v>9.1999999999999993</v>
      </c>
      <c r="AB95" s="129">
        <f>VLOOKUP(TEmploymentOutlook4[[#This Row],[Column1]],'Employment by State'!$5:$1241,9,FALSE)</f>
        <v>1.5</v>
      </c>
      <c r="AC95" s="129">
        <f>VLOOKUP(TEmploymentOutlook4[[#This Row],[Column1]],'Employment by State'!$5:$1241,10,FALSE)</f>
        <v>0.6</v>
      </c>
      <c r="AD95" s="129">
        <f>VLOOKUP(TEmploymentOutlook4[[#This Row],[Column1]],'Employment by State'!$5:$1241,11,FALSE)</f>
        <v>2.4</v>
      </c>
      <c r="AE95" s="28">
        <f>VLOOKUP($A95,'Age Profile'!$5:$1242,3,FALSE)</f>
        <v>12.4</v>
      </c>
      <c r="AF95" s="28">
        <f>VLOOKUP($A95,'Age Profile'!$5:$1242,4,FALSE)</f>
        <v>17</v>
      </c>
      <c r="AG95" s="28">
        <f>VLOOKUP($A95,'Age Profile'!$5:$1242,5,FALSE)</f>
        <v>18</v>
      </c>
      <c r="AH95" s="28">
        <f>VLOOKUP($A95,'Age Profile'!$5:$1242,6,FALSE)</f>
        <v>16.2</v>
      </c>
      <c r="AI95" s="28">
        <f>VLOOKUP($A95,'Age Profile'!$5:$1242,7,FALSE)</f>
        <v>15.1</v>
      </c>
      <c r="AJ95" s="28">
        <f>VLOOKUP($A95,'Age Profile'!$5:$1242,8,FALSE)</f>
        <v>7.2</v>
      </c>
      <c r="AK95" s="28">
        <f>VLOOKUP($A95,'Age Profile'!$5:$1242,9,FALSE)</f>
        <v>6.3</v>
      </c>
      <c r="AL95" s="28">
        <f>VLOOKUP($A95,'Age Profile'!$5:$1242,10,FALSE)</f>
        <v>7.8</v>
      </c>
      <c r="AM95" s="28">
        <f>VLOOKUP($A95,'Age Profile'!$5:$1242,11,FALSE)</f>
        <v>36</v>
      </c>
    </row>
    <row r="96" spans="1:39" x14ac:dyDescent="0.15">
      <c r="A96" s="21">
        <v>2493</v>
      </c>
      <c r="B96" s="22" t="s">
        <v>138</v>
      </c>
      <c r="C96" s="86">
        <v>6000</v>
      </c>
      <c r="D96" s="86">
        <v>7300</v>
      </c>
      <c r="E96" s="86">
        <v>4800</v>
      </c>
      <c r="F96" s="86">
        <v>3600</v>
      </c>
      <c r="G96" s="86">
        <v>5100</v>
      </c>
      <c r="H96" s="86">
        <v>4000</v>
      </c>
      <c r="I96" s="86">
        <v>5700</v>
      </c>
      <c r="J96" s="86">
        <v>4900</v>
      </c>
      <c r="K96" s="86">
        <v>7300</v>
      </c>
      <c r="L96" s="86">
        <v>2800</v>
      </c>
      <c r="M96" s="86">
        <v>2100</v>
      </c>
      <c r="N96" s="84">
        <v>2100</v>
      </c>
      <c r="O96" s="15" t="s">
        <v>1318</v>
      </c>
      <c r="P96" s="15">
        <v>0</v>
      </c>
      <c r="Q96" s="16" t="s">
        <v>3</v>
      </c>
      <c r="R96" s="129">
        <f>VLOOKUP(TEmploymentOutlook4[[#This Row],[Column1]],Employment!$8:$1246,7,FALSE)</f>
        <v>24</v>
      </c>
      <c r="S96" s="129">
        <f>VLOOKUP(TEmploymentOutlook4[[#This Row],[Column1]],Employment!$8:$1246,8,FALSE)</f>
        <v>76</v>
      </c>
      <c r="T96" s="129">
        <f>VLOOKUP(TEmploymentOutlook4[[#This Row],[Column1]],Employment!$8:$1246,9,FALSE)</f>
        <v>37</v>
      </c>
      <c r="U96" s="129">
        <f>VLOOKUP(TEmploymentOutlook4[[#This Row],[Column1]],Employment!$8:$1246,10,FALSE)</f>
        <v>63</v>
      </c>
      <c r="V96" s="129" t="str">
        <f>VLOOKUP(TEmploymentOutlook4[[#This Row],[Column1]],'Employment by State'!$5:$1241,3,FALSE)</f>
        <v>Education and Training</v>
      </c>
      <c r="W96" s="129">
        <f>VLOOKUP(TEmploymentOutlook4[[#This Row],[Column1]],'Employment by State'!$5:$1241,4,FALSE)</f>
        <v>33.299999999999997</v>
      </c>
      <c r="X96" s="129">
        <f>VLOOKUP(TEmploymentOutlook4[[#This Row],[Column1]],'Employment by State'!$5:$1241,5,FALSE)</f>
        <v>28.6</v>
      </c>
      <c r="Y96" s="129">
        <f>VLOOKUP(TEmploymentOutlook4[[#This Row],[Column1]],'Employment by State'!$5:$1241,6,FALSE)</f>
        <v>18.899999999999999</v>
      </c>
      <c r="Z96" s="129">
        <f>VLOOKUP(TEmploymentOutlook4[[#This Row],[Column1]],'Employment by State'!$5:$1241,7,FALSE)</f>
        <v>7.3</v>
      </c>
      <c r="AA96" s="129">
        <f>VLOOKUP(TEmploymentOutlook4[[#This Row],[Column1]],'Employment by State'!$5:$1241,8,FALSE)</f>
        <v>8.1999999999999993</v>
      </c>
      <c r="AB96" s="129">
        <f>VLOOKUP(TEmploymentOutlook4[[#This Row],[Column1]],'Employment by State'!$5:$1241,9,FALSE)</f>
        <v>1.1000000000000001</v>
      </c>
      <c r="AC96" s="129">
        <f>VLOOKUP(TEmploymentOutlook4[[#This Row],[Column1]],'Employment by State'!$5:$1241,10,FALSE)</f>
        <v>0.7</v>
      </c>
      <c r="AD96" s="129">
        <f>VLOOKUP(TEmploymentOutlook4[[#This Row],[Column1]],'Employment by State'!$5:$1241,11,FALSE)</f>
        <v>1.9</v>
      </c>
      <c r="AE96" s="28">
        <f>VLOOKUP($A96,'Age Profile'!$5:$1242,3,FALSE)</f>
        <v>0.1</v>
      </c>
      <c r="AF96" s="28">
        <f>VLOOKUP($A96,'Age Profile'!$5:$1242,4,FALSE)</f>
        <v>1.9</v>
      </c>
      <c r="AG96" s="28">
        <f>VLOOKUP($A96,'Age Profile'!$5:$1242,5,FALSE)</f>
        <v>16.100000000000001</v>
      </c>
      <c r="AH96" s="28">
        <f>VLOOKUP($A96,'Age Profile'!$5:$1242,6,FALSE)</f>
        <v>21.4</v>
      </c>
      <c r="AI96" s="28">
        <f>VLOOKUP($A96,'Age Profile'!$5:$1242,7,FALSE)</f>
        <v>24.3</v>
      </c>
      <c r="AJ96" s="28">
        <f>VLOOKUP($A96,'Age Profile'!$5:$1242,8,FALSE)</f>
        <v>14.3</v>
      </c>
      <c r="AK96" s="28">
        <f>VLOOKUP($A96,'Age Profile'!$5:$1242,9,FALSE)</f>
        <v>12.8</v>
      </c>
      <c r="AL96" s="28">
        <f>VLOOKUP($A96,'Age Profile'!$5:$1242,10,FALSE)</f>
        <v>9.1</v>
      </c>
      <c r="AM96" s="28">
        <f>VLOOKUP($A96,'Age Profile'!$5:$1242,11,FALSE)</f>
        <v>49</v>
      </c>
    </row>
    <row r="97" spans="1:39" x14ac:dyDescent="0.15">
      <c r="A97" s="21">
        <v>2511</v>
      </c>
      <c r="B97" s="22" t="s">
        <v>139</v>
      </c>
      <c r="C97" s="86">
        <v>4800</v>
      </c>
      <c r="D97" s="86">
        <v>5500</v>
      </c>
      <c r="E97" s="86">
        <v>4800</v>
      </c>
      <c r="F97" s="86">
        <v>5300</v>
      </c>
      <c r="G97" s="86">
        <v>7000</v>
      </c>
      <c r="H97" s="86">
        <v>7500</v>
      </c>
      <c r="I97" s="86">
        <v>10100</v>
      </c>
      <c r="J97" s="86">
        <v>7400</v>
      </c>
      <c r="K97" s="86">
        <v>7900</v>
      </c>
      <c r="L97" s="86">
        <v>6900</v>
      </c>
      <c r="M97" s="86">
        <v>7900</v>
      </c>
      <c r="N97" s="84">
        <v>8500</v>
      </c>
      <c r="O97" s="15">
        <v>600</v>
      </c>
      <c r="P97" s="15">
        <v>7.2</v>
      </c>
      <c r="Q97" s="16" t="s">
        <v>6</v>
      </c>
      <c r="R97" s="129">
        <f>VLOOKUP(TEmploymentOutlook4[[#This Row],[Column1]],Employment!$8:$1246,7,FALSE)</f>
        <v>6</v>
      </c>
      <c r="S97" s="129">
        <f>VLOOKUP(TEmploymentOutlook4[[#This Row],[Column1]],Employment!$8:$1246,8,FALSE)</f>
        <v>94</v>
      </c>
      <c r="T97" s="129">
        <f>VLOOKUP(TEmploymentOutlook4[[#This Row],[Column1]],Employment!$8:$1246,9,FALSE)</f>
        <v>51</v>
      </c>
      <c r="U97" s="129">
        <f>VLOOKUP(TEmploymentOutlook4[[#This Row],[Column1]],Employment!$8:$1246,10,FALSE)</f>
        <v>49</v>
      </c>
      <c r="V97" s="129" t="str">
        <f>VLOOKUP(TEmploymentOutlook4[[#This Row],[Column1]],'Employment by State'!$5:$1241,3,FALSE)</f>
        <v>Health Care and Social Assistance</v>
      </c>
      <c r="W97" s="129">
        <f>VLOOKUP(TEmploymentOutlook4[[#This Row],[Column1]],'Employment by State'!$5:$1241,4,FALSE)</f>
        <v>33.9</v>
      </c>
      <c r="X97" s="129">
        <f>VLOOKUP(TEmploymentOutlook4[[#This Row],[Column1]],'Employment by State'!$5:$1241,5,FALSE)</f>
        <v>25.3</v>
      </c>
      <c r="Y97" s="129">
        <f>VLOOKUP(TEmploymentOutlook4[[#This Row],[Column1]],'Employment by State'!$5:$1241,6,FALSE)</f>
        <v>21.4</v>
      </c>
      <c r="Z97" s="129">
        <f>VLOOKUP(TEmploymentOutlook4[[#This Row],[Column1]],'Employment by State'!$5:$1241,7,FALSE)</f>
        <v>5.8</v>
      </c>
      <c r="AA97" s="129">
        <f>VLOOKUP(TEmploymentOutlook4[[#This Row],[Column1]],'Employment by State'!$5:$1241,8,FALSE)</f>
        <v>8.6</v>
      </c>
      <c r="AB97" s="129">
        <f>VLOOKUP(TEmploymentOutlook4[[#This Row],[Column1]],'Employment by State'!$5:$1241,9,FALSE)</f>
        <v>1.7</v>
      </c>
      <c r="AC97" s="129">
        <f>VLOOKUP(TEmploymentOutlook4[[#This Row],[Column1]],'Employment by State'!$5:$1241,10,FALSE)</f>
        <v>1.3</v>
      </c>
      <c r="AD97" s="129">
        <f>VLOOKUP(TEmploymentOutlook4[[#This Row],[Column1]],'Employment by State'!$5:$1241,11,FALSE)</f>
        <v>2.1</v>
      </c>
      <c r="AE97" s="28">
        <f>VLOOKUP($A97,'Age Profile'!$5:$1242,3,FALSE)</f>
        <v>0.1</v>
      </c>
      <c r="AF97" s="28">
        <f>VLOOKUP($A97,'Age Profile'!$5:$1242,4,FALSE)</f>
        <v>7.2</v>
      </c>
      <c r="AG97" s="28">
        <f>VLOOKUP($A97,'Age Profile'!$5:$1242,5,FALSE)</f>
        <v>45.3</v>
      </c>
      <c r="AH97" s="28">
        <f>VLOOKUP($A97,'Age Profile'!$5:$1242,6,FALSE)</f>
        <v>24.5</v>
      </c>
      <c r="AI97" s="28">
        <f>VLOOKUP($A97,'Age Profile'!$5:$1242,7,FALSE)</f>
        <v>14.1</v>
      </c>
      <c r="AJ97" s="28">
        <f>VLOOKUP($A97,'Age Profile'!$5:$1242,8,FALSE)</f>
        <v>4.5999999999999996</v>
      </c>
      <c r="AK97" s="28">
        <f>VLOOKUP($A97,'Age Profile'!$5:$1242,9,FALSE)</f>
        <v>2.6</v>
      </c>
      <c r="AL97" s="28">
        <f>VLOOKUP($A97,'Age Profile'!$5:$1242,10,FALSE)</f>
        <v>1.6</v>
      </c>
      <c r="AM97" s="28">
        <f>VLOOKUP($A97,'Age Profile'!$5:$1242,11,FALSE)</f>
        <v>34</v>
      </c>
    </row>
    <row r="98" spans="1:39" x14ac:dyDescent="0.15">
      <c r="A98" s="21">
        <v>2512</v>
      </c>
      <c r="B98" s="22" t="s">
        <v>140</v>
      </c>
      <c r="C98" s="86">
        <v>21100</v>
      </c>
      <c r="D98" s="86">
        <v>13300</v>
      </c>
      <c r="E98" s="86">
        <v>15500</v>
      </c>
      <c r="F98" s="86">
        <v>16900</v>
      </c>
      <c r="G98" s="86">
        <v>18300</v>
      </c>
      <c r="H98" s="86">
        <v>18700</v>
      </c>
      <c r="I98" s="86">
        <v>15600</v>
      </c>
      <c r="J98" s="86">
        <v>20500</v>
      </c>
      <c r="K98" s="86">
        <v>16800</v>
      </c>
      <c r="L98" s="86">
        <v>19800</v>
      </c>
      <c r="M98" s="86">
        <v>15900</v>
      </c>
      <c r="N98" s="84">
        <v>18200</v>
      </c>
      <c r="O98" s="15">
        <v>2300</v>
      </c>
      <c r="P98" s="15">
        <v>14.7</v>
      </c>
      <c r="Q98" s="16" t="s">
        <v>8</v>
      </c>
      <c r="R98" s="129">
        <f>VLOOKUP(TEmploymentOutlook4[[#This Row],[Column1]],Employment!$8:$1246,7,FALSE)</f>
        <v>29</v>
      </c>
      <c r="S98" s="129">
        <f>VLOOKUP(TEmploymentOutlook4[[#This Row],[Column1]],Employment!$8:$1246,8,FALSE)</f>
        <v>71</v>
      </c>
      <c r="T98" s="129">
        <f>VLOOKUP(TEmploymentOutlook4[[#This Row],[Column1]],Employment!$8:$1246,9,FALSE)</f>
        <v>67</v>
      </c>
      <c r="U98" s="129">
        <f>VLOOKUP(TEmploymentOutlook4[[#This Row],[Column1]],Employment!$8:$1246,10,FALSE)</f>
        <v>33</v>
      </c>
      <c r="V98" s="129" t="str">
        <f>VLOOKUP(TEmploymentOutlook4[[#This Row],[Column1]],'Employment by State'!$5:$1241,3,FALSE)</f>
        <v>Health Care and Social Assistance</v>
      </c>
      <c r="W98" s="129">
        <f>VLOOKUP(TEmploymentOutlook4[[#This Row],[Column1]],'Employment by State'!$5:$1241,4,FALSE)</f>
        <v>33.5</v>
      </c>
      <c r="X98" s="129">
        <f>VLOOKUP(TEmploymentOutlook4[[#This Row],[Column1]],'Employment by State'!$5:$1241,5,FALSE)</f>
        <v>23.1</v>
      </c>
      <c r="Y98" s="129">
        <f>VLOOKUP(TEmploymentOutlook4[[#This Row],[Column1]],'Employment by State'!$5:$1241,6,FALSE)</f>
        <v>21.9</v>
      </c>
      <c r="Z98" s="129">
        <f>VLOOKUP(TEmploymentOutlook4[[#This Row],[Column1]],'Employment by State'!$5:$1241,7,FALSE)</f>
        <v>7.9</v>
      </c>
      <c r="AA98" s="129">
        <f>VLOOKUP(TEmploymentOutlook4[[#This Row],[Column1]],'Employment by State'!$5:$1241,8,FALSE)</f>
        <v>9.3000000000000007</v>
      </c>
      <c r="AB98" s="129">
        <f>VLOOKUP(TEmploymentOutlook4[[#This Row],[Column1]],'Employment by State'!$5:$1241,9,FALSE)</f>
        <v>2</v>
      </c>
      <c r="AC98" s="129">
        <f>VLOOKUP(TEmploymentOutlook4[[#This Row],[Column1]],'Employment by State'!$5:$1241,10,FALSE)</f>
        <v>0.7</v>
      </c>
      <c r="AD98" s="129">
        <f>VLOOKUP(TEmploymentOutlook4[[#This Row],[Column1]],'Employment by State'!$5:$1241,11,FALSE)</f>
        <v>1.7</v>
      </c>
      <c r="AE98" s="28">
        <f>VLOOKUP($A98,'Age Profile'!$5:$1242,3,FALSE)</f>
        <v>0.1</v>
      </c>
      <c r="AF98" s="28">
        <f>VLOOKUP($A98,'Age Profile'!$5:$1242,4,FALSE)</f>
        <v>8.4</v>
      </c>
      <c r="AG98" s="28">
        <f>VLOOKUP($A98,'Age Profile'!$5:$1242,5,FALSE)</f>
        <v>35.700000000000003</v>
      </c>
      <c r="AH98" s="28">
        <f>VLOOKUP($A98,'Age Profile'!$5:$1242,6,FALSE)</f>
        <v>25</v>
      </c>
      <c r="AI98" s="28">
        <f>VLOOKUP($A98,'Age Profile'!$5:$1242,7,FALSE)</f>
        <v>17</v>
      </c>
      <c r="AJ98" s="28">
        <f>VLOOKUP($A98,'Age Profile'!$5:$1242,8,FALSE)</f>
        <v>7.3</v>
      </c>
      <c r="AK98" s="28">
        <f>VLOOKUP($A98,'Age Profile'!$5:$1242,9,FALSE)</f>
        <v>4.5999999999999996</v>
      </c>
      <c r="AL98" s="28">
        <f>VLOOKUP($A98,'Age Profile'!$5:$1242,10,FALSE)</f>
        <v>1.9</v>
      </c>
      <c r="AM98" s="28">
        <f>VLOOKUP($A98,'Age Profile'!$5:$1242,11,FALSE)</f>
        <v>37</v>
      </c>
    </row>
    <row r="99" spans="1:39" x14ac:dyDescent="0.15">
      <c r="A99" s="21">
        <v>2513</v>
      </c>
      <c r="B99" s="22" t="s">
        <v>141</v>
      </c>
      <c r="C99" s="86">
        <v>25800</v>
      </c>
      <c r="D99" s="86">
        <v>27300</v>
      </c>
      <c r="E99" s="86">
        <v>23900</v>
      </c>
      <c r="F99" s="86">
        <v>29700</v>
      </c>
      <c r="G99" s="86">
        <v>22800</v>
      </c>
      <c r="H99" s="86">
        <v>20500</v>
      </c>
      <c r="I99" s="86">
        <v>22600</v>
      </c>
      <c r="J99" s="86">
        <v>31100</v>
      </c>
      <c r="K99" s="86">
        <v>23600</v>
      </c>
      <c r="L99" s="86">
        <v>32400</v>
      </c>
      <c r="M99" s="86">
        <v>28600</v>
      </c>
      <c r="N99" s="84">
        <v>33100</v>
      </c>
      <c r="O99" s="15">
        <v>4500</v>
      </c>
      <c r="P99" s="15">
        <v>15.9</v>
      </c>
      <c r="Q99" s="16" t="s">
        <v>1319</v>
      </c>
      <c r="R99" s="129">
        <f>VLOOKUP(TEmploymentOutlook4[[#This Row],[Column1]],Employment!$8:$1246,7,FALSE)</f>
        <v>56</v>
      </c>
      <c r="S99" s="129">
        <f>VLOOKUP(TEmploymentOutlook4[[#This Row],[Column1]],Employment!$8:$1246,8,FALSE)</f>
        <v>44</v>
      </c>
      <c r="T99" s="129">
        <f>VLOOKUP(TEmploymentOutlook4[[#This Row],[Column1]],Employment!$8:$1246,9,FALSE)</f>
        <v>82</v>
      </c>
      <c r="U99" s="129">
        <f>VLOOKUP(TEmploymentOutlook4[[#This Row],[Column1]],Employment!$8:$1246,10,FALSE)</f>
        <v>18</v>
      </c>
      <c r="V99" s="129" t="str">
        <f>VLOOKUP(TEmploymentOutlook4[[#This Row],[Column1]],'Employment by State'!$5:$1241,3,FALSE)</f>
        <v>Public Administration and Safety</v>
      </c>
      <c r="W99" s="129">
        <f>VLOOKUP(TEmploymentOutlook4[[#This Row],[Column1]],'Employment by State'!$5:$1241,4,FALSE)</f>
        <v>24.8</v>
      </c>
      <c r="X99" s="129">
        <f>VLOOKUP(TEmploymentOutlook4[[#This Row],[Column1]],'Employment by State'!$5:$1241,5,FALSE)</f>
        <v>21.7</v>
      </c>
      <c r="Y99" s="129">
        <f>VLOOKUP(TEmploymentOutlook4[[#This Row],[Column1]],'Employment by State'!$5:$1241,6,FALSE)</f>
        <v>23.8</v>
      </c>
      <c r="Z99" s="129">
        <f>VLOOKUP(TEmploymentOutlook4[[#This Row],[Column1]],'Employment by State'!$5:$1241,7,FALSE)</f>
        <v>7.3</v>
      </c>
      <c r="AA99" s="129">
        <f>VLOOKUP(TEmploymentOutlook4[[#This Row],[Column1]],'Employment by State'!$5:$1241,8,FALSE)</f>
        <v>16.600000000000001</v>
      </c>
      <c r="AB99" s="129">
        <f>VLOOKUP(TEmploymentOutlook4[[#This Row],[Column1]],'Employment by State'!$5:$1241,9,FALSE)</f>
        <v>2.2000000000000002</v>
      </c>
      <c r="AC99" s="129">
        <f>VLOOKUP(TEmploymentOutlook4[[#This Row],[Column1]],'Employment by State'!$5:$1241,10,FALSE)</f>
        <v>1.5</v>
      </c>
      <c r="AD99" s="129">
        <f>VLOOKUP(TEmploymentOutlook4[[#This Row],[Column1]],'Employment by State'!$5:$1241,11,FALSE)</f>
        <v>2</v>
      </c>
      <c r="AE99" s="28">
        <f>VLOOKUP($A99,'Age Profile'!$5:$1242,3,FALSE)</f>
        <v>0.3</v>
      </c>
      <c r="AF99" s="28">
        <f>VLOOKUP($A99,'Age Profile'!$5:$1242,4,FALSE)</f>
        <v>2.9</v>
      </c>
      <c r="AG99" s="28">
        <f>VLOOKUP($A99,'Age Profile'!$5:$1242,5,FALSE)</f>
        <v>22.2</v>
      </c>
      <c r="AH99" s="28">
        <f>VLOOKUP($A99,'Age Profile'!$5:$1242,6,FALSE)</f>
        <v>26.7</v>
      </c>
      <c r="AI99" s="28">
        <f>VLOOKUP($A99,'Age Profile'!$5:$1242,7,FALSE)</f>
        <v>27</v>
      </c>
      <c r="AJ99" s="28">
        <f>VLOOKUP($A99,'Age Profile'!$5:$1242,8,FALSE)</f>
        <v>11.1</v>
      </c>
      <c r="AK99" s="28">
        <f>VLOOKUP($A99,'Age Profile'!$5:$1242,9,FALSE)</f>
        <v>6.8</v>
      </c>
      <c r="AL99" s="28">
        <f>VLOOKUP($A99,'Age Profile'!$5:$1242,10,FALSE)</f>
        <v>3</v>
      </c>
      <c r="AM99" s="28">
        <f>VLOOKUP($A99,'Age Profile'!$5:$1242,11,FALSE)</f>
        <v>44</v>
      </c>
    </row>
    <row r="100" spans="1:39" x14ac:dyDescent="0.15">
      <c r="A100" s="21">
        <v>2514</v>
      </c>
      <c r="B100" s="22" t="s">
        <v>142</v>
      </c>
      <c r="C100" s="86">
        <v>4900</v>
      </c>
      <c r="D100" s="86">
        <v>4300</v>
      </c>
      <c r="E100" s="86">
        <v>4500</v>
      </c>
      <c r="F100" s="86">
        <v>5100</v>
      </c>
      <c r="G100" s="86">
        <v>7100</v>
      </c>
      <c r="H100" s="86">
        <v>5100</v>
      </c>
      <c r="I100" s="86">
        <v>5700</v>
      </c>
      <c r="J100" s="86">
        <v>6500</v>
      </c>
      <c r="K100" s="86">
        <v>7900</v>
      </c>
      <c r="L100" s="86">
        <v>7600</v>
      </c>
      <c r="M100" s="86">
        <v>9900</v>
      </c>
      <c r="N100" s="84">
        <v>11400</v>
      </c>
      <c r="O100" s="15">
        <v>1500</v>
      </c>
      <c r="P100" s="15">
        <v>15.1</v>
      </c>
      <c r="Q100" s="16" t="s">
        <v>1319</v>
      </c>
      <c r="R100" s="129">
        <f>VLOOKUP(TEmploymentOutlook4[[#This Row],[Column1]],Employment!$8:$1246,7,FALSE)</f>
        <v>42</v>
      </c>
      <c r="S100" s="129">
        <f>VLOOKUP(TEmploymentOutlook4[[#This Row],[Column1]],Employment!$8:$1246,8,FALSE)</f>
        <v>58</v>
      </c>
      <c r="T100" s="129">
        <f>VLOOKUP(TEmploymentOutlook4[[#This Row],[Column1]],Employment!$8:$1246,9,FALSE)</f>
        <v>64</v>
      </c>
      <c r="U100" s="129">
        <f>VLOOKUP(TEmploymentOutlook4[[#This Row],[Column1]],Employment!$8:$1246,10,FALSE)</f>
        <v>37</v>
      </c>
      <c r="V100" s="129" t="str">
        <f>VLOOKUP(TEmploymentOutlook4[[#This Row],[Column1]],'Employment by State'!$5:$1241,3,FALSE)</f>
        <v>Health Care and Social Assistance</v>
      </c>
      <c r="W100" s="129">
        <f>VLOOKUP(TEmploymentOutlook4[[#This Row],[Column1]],'Employment by State'!$5:$1241,4,FALSE)</f>
        <v>36.6</v>
      </c>
      <c r="X100" s="129">
        <f>VLOOKUP(TEmploymentOutlook4[[#This Row],[Column1]],'Employment by State'!$5:$1241,5,FALSE)</f>
        <v>27.8</v>
      </c>
      <c r="Y100" s="129">
        <f>VLOOKUP(TEmploymentOutlook4[[#This Row],[Column1]],'Employment by State'!$5:$1241,6,FALSE)</f>
        <v>19.3</v>
      </c>
      <c r="Z100" s="129">
        <f>VLOOKUP(TEmploymentOutlook4[[#This Row],[Column1]],'Employment by State'!$5:$1241,7,FALSE)</f>
        <v>5</v>
      </c>
      <c r="AA100" s="129">
        <f>VLOOKUP(TEmploymentOutlook4[[#This Row],[Column1]],'Employment by State'!$5:$1241,8,FALSE)</f>
        <v>7.6</v>
      </c>
      <c r="AB100" s="129">
        <f>VLOOKUP(TEmploymentOutlook4[[#This Row],[Column1]],'Employment by State'!$5:$1241,9,FALSE)</f>
        <v>1.7</v>
      </c>
      <c r="AC100" s="129">
        <f>VLOOKUP(TEmploymentOutlook4[[#This Row],[Column1]],'Employment by State'!$5:$1241,10,FALSE)</f>
        <v>0.5</v>
      </c>
      <c r="AD100" s="129">
        <f>VLOOKUP(TEmploymentOutlook4[[#This Row],[Column1]],'Employment by State'!$5:$1241,11,FALSE)</f>
        <v>1.5</v>
      </c>
      <c r="AE100" s="28">
        <f>VLOOKUP($A100,'Age Profile'!$5:$1242,3,FALSE)</f>
        <v>0.2</v>
      </c>
      <c r="AF100" s="28">
        <f>VLOOKUP($A100,'Age Profile'!$5:$1242,4,FALSE)</f>
        <v>6.9</v>
      </c>
      <c r="AG100" s="28">
        <f>VLOOKUP($A100,'Age Profile'!$5:$1242,5,FALSE)</f>
        <v>30.2</v>
      </c>
      <c r="AH100" s="28">
        <f>VLOOKUP($A100,'Age Profile'!$5:$1242,6,FALSE)</f>
        <v>24.3</v>
      </c>
      <c r="AI100" s="28">
        <f>VLOOKUP($A100,'Age Profile'!$5:$1242,7,FALSE)</f>
        <v>21</v>
      </c>
      <c r="AJ100" s="28">
        <f>VLOOKUP($A100,'Age Profile'!$5:$1242,8,FALSE)</f>
        <v>9.6</v>
      </c>
      <c r="AK100" s="28">
        <f>VLOOKUP($A100,'Age Profile'!$5:$1242,9,FALSE)</f>
        <v>5.3</v>
      </c>
      <c r="AL100" s="28">
        <f>VLOOKUP($A100,'Age Profile'!$5:$1242,10,FALSE)</f>
        <v>2.6</v>
      </c>
      <c r="AM100" s="28">
        <f>VLOOKUP($A100,'Age Profile'!$5:$1242,11,FALSE)</f>
        <v>40</v>
      </c>
    </row>
    <row r="101" spans="1:39" x14ac:dyDescent="0.15">
      <c r="A101" s="21">
        <v>2515</v>
      </c>
      <c r="B101" s="22" t="s">
        <v>143</v>
      </c>
      <c r="C101" s="86">
        <v>21200</v>
      </c>
      <c r="D101" s="86">
        <v>22500</v>
      </c>
      <c r="E101" s="86">
        <v>20600</v>
      </c>
      <c r="F101" s="86">
        <v>35600</v>
      </c>
      <c r="G101" s="86">
        <v>24400</v>
      </c>
      <c r="H101" s="86">
        <v>29600</v>
      </c>
      <c r="I101" s="86">
        <v>27100</v>
      </c>
      <c r="J101" s="86">
        <v>36000</v>
      </c>
      <c r="K101" s="86">
        <v>25900</v>
      </c>
      <c r="L101" s="86">
        <v>35200</v>
      </c>
      <c r="M101" s="86">
        <v>34600</v>
      </c>
      <c r="N101" s="84">
        <v>37700</v>
      </c>
      <c r="O101" s="15">
        <v>3100</v>
      </c>
      <c r="P101" s="15">
        <v>9</v>
      </c>
      <c r="Q101" s="16" t="s">
        <v>8</v>
      </c>
      <c r="R101" s="129">
        <f>VLOOKUP(TEmploymentOutlook4[[#This Row],[Column1]],Employment!$8:$1246,7,FALSE)</f>
        <v>38</v>
      </c>
      <c r="S101" s="129">
        <f>VLOOKUP(TEmploymentOutlook4[[#This Row],[Column1]],Employment!$8:$1246,8,FALSE)</f>
        <v>62</v>
      </c>
      <c r="T101" s="129">
        <f>VLOOKUP(TEmploymentOutlook4[[#This Row],[Column1]],Employment!$8:$1246,9,FALSE)</f>
        <v>68</v>
      </c>
      <c r="U101" s="129">
        <f>VLOOKUP(TEmploymentOutlook4[[#This Row],[Column1]],Employment!$8:$1246,10,FALSE)</f>
        <v>32</v>
      </c>
      <c r="V101" s="129" t="str">
        <f>VLOOKUP(TEmploymentOutlook4[[#This Row],[Column1]],'Employment by State'!$5:$1241,3,FALSE)</f>
        <v>Retail Trade</v>
      </c>
      <c r="W101" s="129">
        <f>VLOOKUP(TEmploymentOutlook4[[#This Row],[Column1]],'Employment by State'!$5:$1241,4,FALSE)</f>
        <v>29.3</v>
      </c>
      <c r="X101" s="129">
        <f>VLOOKUP(TEmploymentOutlook4[[#This Row],[Column1]],'Employment by State'!$5:$1241,5,FALSE)</f>
        <v>26.8</v>
      </c>
      <c r="Y101" s="129">
        <f>VLOOKUP(TEmploymentOutlook4[[#This Row],[Column1]],'Employment by State'!$5:$1241,6,FALSE)</f>
        <v>20.3</v>
      </c>
      <c r="Z101" s="129">
        <f>VLOOKUP(TEmploymentOutlook4[[#This Row],[Column1]],'Employment by State'!$5:$1241,7,FALSE)</f>
        <v>7.9</v>
      </c>
      <c r="AA101" s="129">
        <f>VLOOKUP(TEmploymentOutlook4[[#This Row],[Column1]],'Employment by State'!$5:$1241,8,FALSE)</f>
        <v>10.8</v>
      </c>
      <c r="AB101" s="129">
        <f>VLOOKUP(TEmploymentOutlook4[[#This Row],[Column1]],'Employment by State'!$5:$1241,9,FALSE)</f>
        <v>2.4</v>
      </c>
      <c r="AC101" s="129">
        <f>VLOOKUP(TEmploymentOutlook4[[#This Row],[Column1]],'Employment by State'!$5:$1241,10,FALSE)</f>
        <v>0.7</v>
      </c>
      <c r="AD101" s="129">
        <f>VLOOKUP(TEmploymentOutlook4[[#This Row],[Column1]],'Employment by State'!$5:$1241,11,FALSE)</f>
        <v>1.8</v>
      </c>
      <c r="AE101" s="28">
        <f>VLOOKUP($A101,'Age Profile'!$5:$1242,3,FALSE)</f>
        <v>0.8</v>
      </c>
      <c r="AF101" s="28">
        <f>VLOOKUP($A101,'Age Profile'!$5:$1242,4,FALSE)</f>
        <v>10.199999999999999</v>
      </c>
      <c r="AG101" s="28">
        <f>VLOOKUP($A101,'Age Profile'!$5:$1242,5,FALSE)</f>
        <v>40</v>
      </c>
      <c r="AH101" s="28">
        <f>VLOOKUP($A101,'Age Profile'!$5:$1242,6,FALSE)</f>
        <v>22.2</v>
      </c>
      <c r="AI101" s="28">
        <f>VLOOKUP($A101,'Age Profile'!$5:$1242,7,FALSE)</f>
        <v>13.6</v>
      </c>
      <c r="AJ101" s="28">
        <f>VLOOKUP($A101,'Age Profile'!$5:$1242,8,FALSE)</f>
        <v>5.8</v>
      </c>
      <c r="AK101" s="28">
        <f>VLOOKUP($A101,'Age Profile'!$5:$1242,9,FALSE)</f>
        <v>3.6</v>
      </c>
      <c r="AL101" s="28">
        <f>VLOOKUP($A101,'Age Profile'!$5:$1242,10,FALSE)</f>
        <v>3.8</v>
      </c>
      <c r="AM101" s="28">
        <f>VLOOKUP($A101,'Age Profile'!$5:$1242,11,FALSE)</f>
        <v>34</v>
      </c>
    </row>
    <row r="102" spans="1:39" x14ac:dyDescent="0.15">
      <c r="A102" s="21">
        <v>2519</v>
      </c>
      <c r="B102" s="22" t="s">
        <v>144</v>
      </c>
      <c r="C102" s="86">
        <v>7200</v>
      </c>
      <c r="D102" s="86">
        <v>6400</v>
      </c>
      <c r="E102" s="86">
        <v>6400</v>
      </c>
      <c r="F102" s="86">
        <v>6200</v>
      </c>
      <c r="G102" s="86">
        <v>8700</v>
      </c>
      <c r="H102" s="86">
        <v>3900</v>
      </c>
      <c r="I102" s="86">
        <v>7800</v>
      </c>
      <c r="J102" s="86">
        <v>7600</v>
      </c>
      <c r="K102" s="86">
        <v>8300</v>
      </c>
      <c r="L102" s="86">
        <v>8600</v>
      </c>
      <c r="M102" s="86">
        <v>7800</v>
      </c>
      <c r="N102" s="84">
        <v>9500</v>
      </c>
      <c r="O102" s="15">
        <v>1700</v>
      </c>
      <c r="P102" s="15">
        <v>21.9</v>
      </c>
      <c r="Q102" s="16" t="s">
        <v>1319</v>
      </c>
      <c r="R102" s="129">
        <f>VLOOKUP(TEmploymentOutlook4[[#This Row],[Column1]],Employment!$8:$1246,7,FALSE)</f>
        <v>21</v>
      </c>
      <c r="S102" s="129">
        <f>VLOOKUP(TEmploymentOutlook4[[#This Row],[Column1]],Employment!$8:$1246,8,FALSE)</f>
        <v>79</v>
      </c>
      <c r="T102" s="129">
        <f>VLOOKUP(TEmploymentOutlook4[[#This Row],[Column1]],Employment!$8:$1246,9,FALSE)</f>
        <v>59</v>
      </c>
      <c r="U102" s="129">
        <f>VLOOKUP(TEmploymentOutlook4[[#This Row],[Column1]],Employment!$8:$1246,10,FALSE)</f>
        <v>41</v>
      </c>
      <c r="V102" s="129" t="str">
        <f>VLOOKUP(TEmploymentOutlook4[[#This Row],[Column1]],'Employment by State'!$5:$1241,3,FALSE)</f>
        <v>Health Care and Social Assistance</v>
      </c>
      <c r="W102" s="129">
        <f>VLOOKUP(TEmploymentOutlook4[[#This Row],[Column1]],'Employment by State'!$5:$1241,4,FALSE)</f>
        <v>30.1</v>
      </c>
      <c r="X102" s="129">
        <f>VLOOKUP(TEmploymentOutlook4[[#This Row],[Column1]],'Employment by State'!$5:$1241,5,FALSE)</f>
        <v>32</v>
      </c>
      <c r="Y102" s="129">
        <f>VLOOKUP(TEmploymentOutlook4[[#This Row],[Column1]],'Employment by State'!$5:$1241,6,FALSE)</f>
        <v>14.4</v>
      </c>
      <c r="Z102" s="129">
        <f>VLOOKUP(TEmploymentOutlook4[[#This Row],[Column1]],'Employment by State'!$5:$1241,7,FALSE)</f>
        <v>6.4</v>
      </c>
      <c r="AA102" s="129">
        <f>VLOOKUP(TEmploymentOutlook4[[#This Row],[Column1]],'Employment by State'!$5:$1241,8,FALSE)</f>
        <v>10.9</v>
      </c>
      <c r="AB102" s="129">
        <f>VLOOKUP(TEmploymentOutlook4[[#This Row],[Column1]],'Employment by State'!$5:$1241,9,FALSE)</f>
        <v>2.2000000000000002</v>
      </c>
      <c r="AC102" s="129">
        <f>VLOOKUP(TEmploymentOutlook4[[#This Row],[Column1]],'Employment by State'!$5:$1241,10,FALSE)</f>
        <v>2.1</v>
      </c>
      <c r="AD102" s="129">
        <f>VLOOKUP(TEmploymentOutlook4[[#This Row],[Column1]],'Employment by State'!$5:$1241,11,FALSE)</f>
        <v>1.8</v>
      </c>
      <c r="AE102" s="28">
        <f>VLOOKUP($A102,'Age Profile'!$5:$1242,3,FALSE)</f>
        <v>0.2</v>
      </c>
      <c r="AF102" s="28">
        <f>VLOOKUP($A102,'Age Profile'!$5:$1242,4,FALSE)</f>
        <v>2.9</v>
      </c>
      <c r="AG102" s="28">
        <f>VLOOKUP($A102,'Age Profile'!$5:$1242,5,FALSE)</f>
        <v>23.3</v>
      </c>
      <c r="AH102" s="28">
        <f>VLOOKUP($A102,'Age Profile'!$5:$1242,6,FALSE)</f>
        <v>24.3</v>
      </c>
      <c r="AI102" s="28">
        <f>VLOOKUP($A102,'Age Profile'!$5:$1242,7,FALSE)</f>
        <v>26.4</v>
      </c>
      <c r="AJ102" s="28">
        <f>VLOOKUP($A102,'Age Profile'!$5:$1242,8,FALSE)</f>
        <v>12.1</v>
      </c>
      <c r="AK102" s="28">
        <f>VLOOKUP($A102,'Age Profile'!$5:$1242,9,FALSE)</f>
        <v>7.2</v>
      </c>
      <c r="AL102" s="28">
        <f>VLOOKUP($A102,'Age Profile'!$5:$1242,10,FALSE)</f>
        <v>3.8</v>
      </c>
      <c r="AM102" s="28">
        <f>VLOOKUP($A102,'Age Profile'!$5:$1242,11,FALSE)</f>
        <v>44</v>
      </c>
    </row>
    <row r="103" spans="1:39" x14ac:dyDescent="0.15">
      <c r="A103" s="21">
        <v>2521</v>
      </c>
      <c r="B103" s="22" t="s">
        <v>145</v>
      </c>
      <c r="C103" s="86">
        <v>4100</v>
      </c>
      <c r="D103" s="86">
        <v>4200</v>
      </c>
      <c r="E103" s="86">
        <v>3000</v>
      </c>
      <c r="F103" s="86">
        <v>3500</v>
      </c>
      <c r="G103" s="86">
        <v>7700</v>
      </c>
      <c r="H103" s="86">
        <v>6900</v>
      </c>
      <c r="I103" s="86">
        <v>6600</v>
      </c>
      <c r="J103" s="86">
        <v>2800</v>
      </c>
      <c r="K103" s="86">
        <v>6800</v>
      </c>
      <c r="L103" s="86">
        <v>6600</v>
      </c>
      <c r="M103" s="86">
        <v>10900</v>
      </c>
      <c r="N103" s="84">
        <v>13000</v>
      </c>
      <c r="O103" s="15">
        <v>2100</v>
      </c>
      <c r="P103" s="15">
        <v>19.2</v>
      </c>
      <c r="Q103" s="16" t="s">
        <v>1319</v>
      </c>
      <c r="R103" s="129">
        <f>VLOOKUP(TEmploymentOutlook4[[#This Row],[Column1]],Employment!$8:$1246,7,FALSE)</f>
        <v>56</v>
      </c>
      <c r="S103" s="129">
        <f>VLOOKUP(TEmploymentOutlook4[[#This Row],[Column1]],Employment!$8:$1246,8,FALSE)</f>
        <v>44</v>
      </c>
      <c r="T103" s="129">
        <f>VLOOKUP(TEmploymentOutlook4[[#This Row],[Column1]],Employment!$8:$1246,9,FALSE)</f>
        <v>52</v>
      </c>
      <c r="U103" s="129">
        <f>VLOOKUP(TEmploymentOutlook4[[#This Row],[Column1]],Employment!$8:$1246,10,FALSE)</f>
        <v>48</v>
      </c>
      <c r="V103" s="129" t="str">
        <f>VLOOKUP(TEmploymentOutlook4[[#This Row],[Column1]],'Employment by State'!$5:$1241,3,FALSE)</f>
        <v>Health Care and Social Assistance</v>
      </c>
      <c r="W103" s="129">
        <f>VLOOKUP(TEmploymentOutlook4[[#This Row],[Column1]],'Employment by State'!$5:$1241,4,FALSE)</f>
        <v>31.4</v>
      </c>
      <c r="X103" s="129">
        <f>VLOOKUP(TEmploymentOutlook4[[#This Row],[Column1]],'Employment by State'!$5:$1241,5,FALSE)</f>
        <v>35.1</v>
      </c>
      <c r="Y103" s="129">
        <f>VLOOKUP(TEmploymentOutlook4[[#This Row],[Column1]],'Employment by State'!$5:$1241,6,FALSE)</f>
        <v>14.3</v>
      </c>
      <c r="Z103" s="129">
        <f>VLOOKUP(TEmploymentOutlook4[[#This Row],[Column1]],'Employment by State'!$5:$1241,7,FALSE)</f>
        <v>6.2</v>
      </c>
      <c r="AA103" s="129">
        <f>VLOOKUP(TEmploymentOutlook4[[#This Row],[Column1]],'Employment by State'!$5:$1241,8,FALSE)</f>
        <v>9.6999999999999993</v>
      </c>
      <c r="AB103" s="129">
        <f>VLOOKUP(TEmploymentOutlook4[[#This Row],[Column1]],'Employment by State'!$5:$1241,9,FALSE)</f>
        <v>1.6</v>
      </c>
      <c r="AC103" s="129">
        <f>VLOOKUP(TEmploymentOutlook4[[#This Row],[Column1]],'Employment by State'!$5:$1241,10,FALSE)</f>
        <v>0.4</v>
      </c>
      <c r="AD103" s="129">
        <f>VLOOKUP(TEmploymentOutlook4[[#This Row],[Column1]],'Employment by State'!$5:$1241,11,FALSE)</f>
        <v>1.3</v>
      </c>
      <c r="AE103" s="28" t="str">
        <f>VLOOKUP($A103,'Age Profile'!$5:$1242,3,FALSE)</f>
        <v>n/a</v>
      </c>
      <c r="AF103" s="28">
        <f>VLOOKUP($A103,'Age Profile'!$5:$1242,4,FALSE)</f>
        <v>3</v>
      </c>
      <c r="AG103" s="28">
        <f>VLOOKUP($A103,'Age Profile'!$5:$1242,5,FALSE)</f>
        <v>34.9</v>
      </c>
      <c r="AH103" s="28">
        <f>VLOOKUP($A103,'Age Profile'!$5:$1242,6,FALSE)</f>
        <v>30.5</v>
      </c>
      <c r="AI103" s="28">
        <f>VLOOKUP($A103,'Age Profile'!$5:$1242,7,FALSE)</f>
        <v>17.3</v>
      </c>
      <c r="AJ103" s="28">
        <f>VLOOKUP($A103,'Age Profile'!$5:$1242,8,FALSE)</f>
        <v>6</v>
      </c>
      <c r="AK103" s="28">
        <f>VLOOKUP($A103,'Age Profile'!$5:$1242,9,FALSE)</f>
        <v>3.9</v>
      </c>
      <c r="AL103" s="28">
        <f>VLOOKUP($A103,'Age Profile'!$5:$1242,10,FALSE)</f>
        <v>4.3</v>
      </c>
      <c r="AM103" s="28">
        <f>VLOOKUP($A103,'Age Profile'!$5:$1242,11,FALSE)</f>
        <v>38</v>
      </c>
    </row>
    <row r="104" spans="1:39" x14ac:dyDescent="0.15">
      <c r="A104" s="21">
        <v>2522</v>
      </c>
      <c r="B104" s="22" t="s">
        <v>146</v>
      </c>
      <c r="C104" s="86">
        <v>7600</v>
      </c>
      <c r="D104" s="86">
        <v>7400</v>
      </c>
      <c r="E104" s="86">
        <v>5500</v>
      </c>
      <c r="F104" s="86">
        <v>3900</v>
      </c>
      <c r="G104" s="86">
        <v>11000</v>
      </c>
      <c r="H104" s="86">
        <v>8800</v>
      </c>
      <c r="I104" s="86">
        <v>5200</v>
      </c>
      <c r="J104" s="86">
        <v>9300</v>
      </c>
      <c r="K104" s="86">
        <v>9700</v>
      </c>
      <c r="L104" s="86">
        <v>10100</v>
      </c>
      <c r="M104" s="86">
        <v>6300</v>
      </c>
      <c r="N104" s="84">
        <v>8000</v>
      </c>
      <c r="O104" s="15">
        <v>1800</v>
      </c>
      <c r="P104" s="15">
        <v>27.9</v>
      </c>
      <c r="Q104" s="16" t="s">
        <v>1319</v>
      </c>
      <c r="R104" s="129">
        <f>VLOOKUP(TEmploymentOutlook4[[#This Row],[Column1]],Employment!$8:$1246,7,FALSE)</f>
        <v>28</v>
      </c>
      <c r="S104" s="129">
        <f>VLOOKUP(TEmploymentOutlook4[[#This Row],[Column1]],Employment!$8:$1246,8,FALSE)</f>
        <v>72</v>
      </c>
      <c r="T104" s="129">
        <f>VLOOKUP(TEmploymentOutlook4[[#This Row],[Column1]],Employment!$8:$1246,9,FALSE)</f>
        <v>37</v>
      </c>
      <c r="U104" s="129">
        <f>VLOOKUP(TEmploymentOutlook4[[#This Row],[Column1]],Employment!$8:$1246,10,FALSE)</f>
        <v>63</v>
      </c>
      <c r="V104" s="129" t="str">
        <f>VLOOKUP(TEmploymentOutlook4[[#This Row],[Column1]],'Employment by State'!$5:$1241,3,FALSE)</f>
        <v>Health Care and Social Assistance</v>
      </c>
      <c r="W104" s="129">
        <f>VLOOKUP(TEmploymentOutlook4[[#This Row],[Column1]],'Employment by State'!$5:$1241,4,FALSE)</f>
        <v>33.9</v>
      </c>
      <c r="X104" s="129">
        <f>VLOOKUP(TEmploymentOutlook4[[#This Row],[Column1]],'Employment by State'!$5:$1241,5,FALSE)</f>
        <v>26.9</v>
      </c>
      <c r="Y104" s="129">
        <f>VLOOKUP(TEmploymentOutlook4[[#This Row],[Column1]],'Employment by State'!$5:$1241,6,FALSE)</f>
        <v>22</v>
      </c>
      <c r="Z104" s="129">
        <f>VLOOKUP(TEmploymentOutlook4[[#This Row],[Column1]],'Employment by State'!$5:$1241,7,FALSE)</f>
        <v>5.5</v>
      </c>
      <c r="AA104" s="129">
        <f>VLOOKUP(TEmploymentOutlook4[[#This Row],[Column1]],'Employment by State'!$5:$1241,8,FALSE)</f>
        <v>8.5</v>
      </c>
      <c r="AB104" s="129">
        <f>VLOOKUP(TEmploymentOutlook4[[#This Row],[Column1]],'Employment by State'!$5:$1241,9,FALSE)</f>
        <v>1.4</v>
      </c>
      <c r="AC104" s="129">
        <f>VLOOKUP(TEmploymentOutlook4[[#This Row],[Column1]],'Employment by State'!$5:$1241,10,FALSE)</f>
        <v>0.5</v>
      </c>
      <c r="AD104" s="129">
        <f>VLOOKUP(TEmploymentOutlook4[[#This Row],[Column1]],'Employment by State'!$5:$1241,11,FALSE)</f>
        <v>1.3</v>
      </c>
      <c r="AE104" s="28" t="str">
        <f>VLOOKUP($A104,'Age Profile'!$5:$1242,3,FALSE)</f>
        <v>n/a</v>
      </c>
      <c r="AF104" s="28">
        <f>VLOOKUP($A104,'Age Profile'!$5:$1242,4,FALSE)</f>
        <v>1</v>
      </c>
      <c r="AG104" s="28">
        <f>VLOOKUP($A104,'Age Profile'!$5:$1242,5,FALSE)</f>
        <v>14.2</v>
      </c>
      <c r="AH104" s="28">
        <f>VLOOKUP($A104,'Age Profile'!$5:$1242,6,FALSE)</f>
        <v>27.9</v>
      </c>
      <c r="AI104" s="28">
        <f>VLOOKUP($A104,'Age Profile'!$5:$1242,7,FALSE)</f>
        <v>26.8</v>
      </c>
      <c r="AJ104" s="28">
        <f>VLOOKUP($A104,'Age Profile'!$5:$1242,8,FALSE)</f>
        <v>11.7</v>
      </c>
      <c r="AK104" s="28">
        <f>VLOOKUP($A104,'Age Profile'!$5:$1242,9,FALSE)</f>
        <v>10.3</v>
      </c>
      <c r="AL104" s="28">
        <f>VLOOKUP($A104,'Age Profile'!$5:$1242,10,FALSE)</f>
        <v>8</v>
      </c>
      <c r="AM104" s="28">
        <f>VLOOKUP($A104,'Age Profile'!$5:$1242,11,FALSE)</f>
        <v>47</v>
      </c>
    </row>
    <row r="105" spans="1:39" x14ac:dyDescent="0.15">
      <c r="A105" s="21">
        <v>2523</v>
      </c>
      <c r="B105" s="22" t="s">
        <v>147</v>
      </c>
      <c r="C105" s="86">
        <v>15000</v>
      </c>
      <c r="D105" s="86">
        <v>11700</v>
      </c>
      <c r="E105" s="86">
        <v>14400</v>
      </c>
      <c r="F105" s="86">
        <v>9500</v>
      </c>
      <c r="G105" s="86">
        <v>9700</v>
      </c>
      <c r="H105" s="86">
        <v>14000</v>
      </c>
      <c r="I105" s="86">
        <v>16200</v>
      </c>
      <c r="J105" s="86">
        <v>15000</v>
      </c>
      <c r="K105" s="86">
        <v>16200</v>
      </c>
      <c r="L105" s="86">
        <v>11900</v>
      </c>
      <c r="M105" s="86">
        <v>17500</v>
      </c>
      <c r="N105" s="84">
        <v>22300</v>
      </c>
      <c r="O105" s="15">
        <v>4900</v>
      </c>
      <c r="P105" s="15">
        <v>27.8</v>
      </c>
      <c r="Q105" s="16" t="s">
        <v>1319</v>
      </c>
      <c r="R105" s="129">
        <f>VLOOKUP(TEmploymentOutlook4[[#This Row],[Column1]],Employment!$8:$1246,7,FALSE)</f>
        <v>58</v>
      </c>
      <c r="S105" s="129">
        <f>VLOOKUP(TEmploymentOutlook4[[#This Row],[Column1]],Employment!$8:$1246,8,FALSE)</f>
        <v>42</v>
      </c>
      <c r="T105" s="129">
        <f>VLOOKUP(TEmploymentOutlook4[[#This Row],[Column1]],Employment!$8:$1246,9,FALSE)</f>
        <v>64</v>
      </c>
      <c r="U105" s="129">
        <f>VLOOKUP(TEmploymentOutlook4[[#This Row],[Column1]],Employment!$8:$1246,10,FALSE)</f>
        <v>36</v>
      </c>
      <c r="V105" s="129" t="str">
        <f>VLOOKUP(TEmploymentOutlook4[[#This Row],[Column1]],'Employment by State'!$5:$1241,3,FALSE)</f>
        <v>Health Care and Social Assistance</v>
      </c>
      <c r="W105" s="129">
        <f>VLOOKUP(TEmploymentOutlook4[[#This Row],[Column1]],'Employment by State'!$5:$1241,4,FALSE)</f>
        <v>32.299999999999997</v>
      </c>
      <c r="X105" s="129">
        <f>VLOOKUP(TEmploymentOutlook4[[#This Row],[Column1]],'Employment by State'!$5:$1241,5,FALSE)</f>
        <v>24.5</v>
      </c>
      <c r="Y105" s="129">
        <f>VLOOKUP(TEmploymentOutlook4[[#This Row],[Column1]],'Employment by State'!$5:$1241,6,FALSE)</f>
        <v>20.9</v>
      </c>
      <c r="Z105" s="129">
        <f>VLOOKUP(TEmploymentOutlook4[[#This Row],[Column1]],'Employment by State'!$5:$1241,7,FALSE)</f>
        <v>7.3</v>
      </c>
      <c r="AA105" s="129">
        <f>VLOOKUP(TEmploymentOutlook4[[#This Row],[Column1]],'Employment by State'!$5:$1241,8,FALSE)</f>
        <v>10.9</v>
      </c>
      <c r="AB105" s="129">
        <f>VLOOKUP(TEmploymentOutlook4[[#This Row],[Column1]],'Employment by State'!$5:$1241,9,FALSE)</f>
        <v>1.5</v>
      </c>
      <c r="AC105" s="129">
        <f>VLOOKUP(TEmploymentOutlook4[[#This Row],[Column1]],'Employment by State'!$5:$1241,10,FALSE)</f>
        <v>0.6</v>
      </c>
      <c r="AD105" s="129">
        <f>VLOOKUP(TEmploymentOutlook4[[#This Row],[Column1]],'Employment by State'!$5:$1241,11,FALSE)</f>
        <v>1.9</v>
      </c>
      <c r="AE105" s="28">
        <f>VLOOKUP($A105,'Age Profile'!$5:$1242,3,FALSE)</f>
        <v>0.1</v>
      </c>
      <c r="AF105" s="28">
        <f>VLOOKUP($A105,'Age Profile'!$5:$1242,4,FALSE)</f>
        <v>3.5</v>
      </c>
      <c r="AG105" s="28">
        <f>VLOOKUP($A105,'Age Profile'!$5:$1242,5,FALSE)</f>
        <v>29</v>
      </c>
      <c r="AH105" s="28">
        <f>VLOOKUP($A105,'Age Profile'!$5:$1242,6,FALSE)</f>
        <v>26.2</v>
      </c>
      <c r="AI105" s="28">
        <f>VLOOKUP($A105,'Age Profile'!$5:$1242,7,FALSE)</f>
        <v>19</v>
      </c>
      <c r="AJ105" s="28">
        <f>VLOOKUP($A105,'Age Profile'!$5:$1242,8,FALSE)</f>
        <v>9.1</v>
      </c>
      <c r="AK105" s="28">
        <f>VLOOKUP($A105,'Age Profile'!$5:$1242,9,FALSE)</f>
        <v>6.6</v>
      </c>
      <c r="AL105" s="28">
        <f>VLOOKUP($A105,'Age Profile'!$5:$1242,10,FALSE)</f>
        <v>6.4</v>
      </c>
      <c r="AM105" s="28">
        <f>VLOOKUP($A105,'Age Profile'!$5:$1242,11,FALSE)</f>
        <v>41</v>
      </c>
    </row>
    <row r="106" spans="1:39" x14ac:dyDescent="0.15">
      <c r="A106" s="21">
        <v>2524</v>
      </c>
      <c r="B106" s="22" t="s">
        <v>148</v>
      </c>
      <c r="C106" s="86">
        <v>11100</v>
      </c>
      <c r="D106" s="86">
        <v>12800</v>
      </c>
      <c r="E106" s="86">
        <v>10500</v>
      </c>
      <c r="F106" s="86">
        <v>11000</v>
      </c>
      <c r="G106" s="86">
        <v>18600</v>
      </c>
      <c r="H106" s="86">
        <v>11600</v>
      </c>
      <c r="I106" s="86">
        <v>15800</v>
      </c>
      <c r="J106" s="86">
        <v>17300</v>
      </c>
      <c r="K106" s="86">
        <v>22500</v>
      </c>
      <c r="L106" s="86">
        <v>22200</v>
      </c>
      <c r="M106" s="86">
        <v>23900</v>
      </c>
      <c r="N106" s="84">
        <v>25600</v>
      </c>
      <c r="O106" s="15">
        <v>1800</v>
      </c>
      <c r="P106" s="15">
        <v>7.4</v>
      </c>
      <c r="Q106" s="16" t="s">
        <v>6</v>
      </c>
      <c r="R106" s="129">
        <f>VLOOKUP(TEmploymentOutlook4[[#This Row],[Column1]],Employment!$8:$1246,7,FALSE)</f>
        <v>8</v>
      </c>
      <c r="S106" s="129">
        <f>VLOOKUP(TEmploymentOutlook4[[#This Row],[Column1]],Employment!$8:$1246,8,FALSE)</f>
        <v>92</v>
      </c>
      <c r="T106" s="129">
        <f>VLOOKUP(TEmploymentOutlook4[[#This Row],[Column1]],Employment!$8:$1246,9,FALSE)</f>
        <v>58</v>
      </c>
      <c r="U106" s="129">
        <f>VLOOKUP(TEmploymentOutlook4[[#This Row],[Column1]],Employment!$8:$1246,10,FALSE)</f>
        <v>42</v>
      </c>
      <c r="V106" s="129" t="str">
        <f>VLOOKUP(TEmploymentOutlook4[[#This Row],[Column1]],'Employment by State'!$5:$1241,3,FALSE)</f>
        <v>Health Care and Social Assistance</v>
      </c>
      <c r="W106" s="129">
        <f>VLOOKUP(TEmploymentOutlook4[[#This Row],[Column1]],'Employment by State'!$5:$1241,4,FALSE)</f>
        <v>29.7</v>
      </c>
      <c r="X106" s="129">
        <f>VLOOKUP(TEmploymentOutlook4[[#This Row],[Column1]],'Employment by State'!$5:$1241,5,FALSE)</f>
        <v>24.5</v>
      </c>
      <c r="Y106" s="129">
        <f>VLOOKUP(TEmploymentOutlook4[[#This Row],[Column1]],'Employment by State'!$5:$1241,6,FALSE)</f>
        <v>20</v>
      </c>
      <c r="Z106" s="129">
        <f>VLOOKUP(TEmploymentOutlook4[[#This Row],[Column1]],'Employment by State'!$5:$1241,7,FALSE)</f>
        <v>8.1</v>
      </c>
      <c r="AA106" s="129">
        <f>VLOOKUP(TEmploymentOutlook4[[#This Row],[Column1]],'Employment by State'!$5:$1241,8,FALSE)</f>
        <v>13.4</v>
      </c>
      <c r="AB106" s="129">
        <f>VLOOKUP(TEmploymentOutlook4[[#This Row],[Column1]],'Employment by State'!$5:$1241,9,FALSE)</f>
        <v>1.9</v>
      </c>
      <c r="AC106" s="129">
        <f>VLOOKUP(TEmploymentOutlook4[[#This Row],[Column1]],'Employment by State'!$5:$1241,10,FALSE)</f>
        <v>1</v>
      </c>
      <c r="AD106" s="129">
        <f>VLOOKUP(TEmploymentOutlook4[[#This Row],[Column1]],'Employment by State'!$5:$1241,11,FALSE)</f>
        <v>1.6</v>
      </c>
      <c r="AE106" s="28" t="str">
        <f>VLOOKUP($A106,'Age Profile'!$5:$1242,3,FALSE)</f>
        <v>n/a</v>
      </c>
      <c r="AF106" s="28">
        <f>VLOOKUP($A106,'Age Profile'!$5:$1242,4,FALSE)</f>
        <v>10.4</v>
      </c>
      <c r="AG106" s="28">
        <f>VLOOKUP($A106,'Age Profile'!$5:$1242,5,FALSE)</f>
        <v>42.2</v>
      </c>
      <c r="AH106" s="28">
        <f>VLOOKUP($A106,'Age Profile'!$5:$1242,6,FALSE)</f>
        <v>25.4</v>
      </c>
      <c r="AI106" s="28">
        <f>VLOOKUP($A106,'Age Profile'!$5:$1242,7,FALSE)</f>
        <v>14.3</v>
      </c>
      <c r="AJ106" s="28">
        <f>VLOOKUP($A106,'Age Profile'!$5:$1242,8,FALSE)</f>
        <v>4.4000000000000004</v>
      </c>
      <c r="AK106" s="28">
        <f>VLOOKUP($A106,'Age Profile'!$5:$1242,9,FALSE)</f>
        <v>2.2999999999999998</v>
      </c>
      <c r="AL106" s="28">
        <f>VLOOKUP($A106,'Age Profile'!$5:$1242,10,FALSE)</f>
        <v>1</v>
      </c>
      <c r="AM106" s="28">
        <f>VLOOKUP($A106,'Age Profile'!$5:$1242,11,FALSE)</f>
        <v>34</v>
      </c>
    </row>
    <row r="107" spans="1:39" x14ac:dyDescent="0.15">
      <c r="A107" s="21">
        <v>2525</v>
      </c>
      <c r="B107" s="22" t="s">
        <v>149</v>
      </c>
      <c r="C107" s="86">
        <v>16800</v>
      </c>
      <c r="D107" s="86">
        <v>14900</v>
      </c>
      <c r="E107" s="86">
        <v>16900</v>
      </c>
      <c r="F107" s="86">
        <v>21600</v>
      </c>
      <c r="G107" s="86">
        <v>27000</v>
      </c>
      <c r="H107" s="86">
        <v>21500</v>
      </c>
      <c r="I107" s="86">
        <v>28700</v>
      </c>
      <c r="J107" s="86">
        <v>26400</v>
      </c>
      <c r="K107" s="86">
        <v>35600</v>
      </c>
      <c r="L107" s="86">
        <v>24900</v>
      </c>
      <c r="M107" s="86">
        <v>32800</v>
      </c>
      <c r="N107" s="84">
        <v>42200</v>
      </c>
      <c r="O107" s="15">
        <v>9400</v>
      </c>
      <c r="P107" s="15">
        <v>28.7</v>
      </c>
      <c r="Q107" s="16" t="s">
        <v>1319</v>
      </c>
      <c r="R107" s="129">
        <f>VLOOKUP(TEmploymentOutlook4[[#This Row],[Column1]],Employment!$8:$1246,7,FALSE)</f>
        <v>33</v>
      </c>
      <c r="S107" s="129">
        <f>VLOOKUP(TEmploymentOutlook4[[#This Row],[Column1]],Employment!$8:$1246,8,FALSE)</f>
        <v>67</v>
      </c>
      <c r="T107" s="129">
        <f>VLOOKUP(TEmploymentOutlook4[[#This Row],[Column1]],Employment!$8:$1246,9,FALSE)</f>
        <v>63</v>
      </c>
      <c r="U107" s="129">
        <f>VLOOKUP(TEmploymentOutlook4[[#This Row],[Column1]],Employment!$8:$1246,10,FALSE)</f>
        <v>37</v>
      </c>
      <c r="V107" s="129" t="str">
        <f>VLOOKUP(TEmploymentOutlook4[[#This Row],[Column1]],'Employment by State'!$5:$1241,3,FALSE)</f>
        <v>Health Care and Social Assistance</v>
      </c>
      <c r="W107" s="129">
        <f>VLOOKUP(TEmploymentOutlook4[[#This Row],[Column1]],'Employment by State'!$5:$1241,4,FALSE)</f>
        <v>30.5</v>
      </c>
      <c r="X107" s="129">
        <f>VLOOKUP(TEmploymentOutlook4[[#This Row],[Column1]],'Employment by State'!$5:$1241,5,FALSE)</f>
        <v>25.3</v>
      </c>
      <c r="Y107" s="129">
        <f>VLOOKUP(TEmploymentOutlook4[[#This Row],[Column1]],'Employment by State'!$5:$1241,6,FALSE)</f>
        <v>19.7</v>
      </c>
      <c r="Z107" s="129">
        <f>VLOOKUP(TEmploymentOutlook4[[#This Row],[Column1]],'Employment by State'!$5:$1241,7,FALSE)</f>
        <v>8.6</v>
      </c>
      <c r="AA107" s="129">
        <f>VLOOKUP(TEmploymentOutlook4[[#This Row],[Column1]],'Employment by State'!$5:$1241,8,FALSE)</f>
        <v>11.8</v>
      </c>
      <c r="AB107" s="129">
        <f>VLOOKUP(TEmploymentOutlook4[[#This Row],[Column1]],'Employment by State'!$5:$1241,9,FALSE)</f>
        <v>1.8</v>
      </c>
      <c r="AC107" s="129">
        <f>VLOOKUP(TEmploymentOutlook4[[#This Row],[Column1]],'Employment by State'!$5:$1241,10,FALSE)</f>
        <v>0.6</v>
      </c>
      <c r="AD107" s="129">
        <f>VLOOKUP(TEmploymentOutlook4[[#This Row],[Column1]],'Employment by State'!$5:$1241,11,FALSE)</f>
        <v>1.8</v>
      </c>
      <c r="AE107" s="28">
        <f>VLOOKUP($A107,'Age Profile'!$5:$1242,3,FALSE)</f>
        <v>0.1</v>
      </c>
      <c r="AF107" s="28">
        <f>VLOOKUP($A107,'Age Profile'!$5:$1242,4,FALSE)</f>
        <v>9.6</v>
      </c>
      <c r="AG107" s="28">
        <f>VLOOKUP($A107,'Age Profile'!$5:$1242,5,FALSE)</f>
        <v>39.799999999999997</v>
      </c>
      <c r="AH107" s="28">
        <f>VLOOKUP($A107,'Age Profile'!$5:$1242,6,FALSE)</f>
        <v>22.4</v>
      </c>
      <c r="AI107" s="28">
        <f>VLOOKUP($A107,'Age Profile'!$5:$1242,7,FALSE)</f>
        <v>15.7</v>
      </c>
      <c r="AJ107" s="28">
        <f>VLOOKUP($A107,'Age Profile'!$5:$1242,8,FALSE)</f>
        <v>6.6</v>
      </c>
      <c r="AK107" s="28">
        <f>VLOOKUP($A107,'Age Profile'!$5:$1242,9,FALSE)</f>
        <v>3.7</v>
      </c>
      <c r="AL107" s="28">
        <f>VLOOKUP($A107,'Age Profile'!$5:$1242,10,FALSE)</f>
        <v>2</v>
      </c>
      <c r="AM107" s="28">
        <f>VLOOKUP($A107,'Age Profile'!$5:$1242,11,FALSE)</f>
        <v>35</v>
      </c>
    </row>
    <row r="108" spans="1:39" x14ac:dyDescent="0.15">
      <c r="A108" s="21">
        <v>2526</v>
      </c>
      <c r="B108" s="22" t="s">
        <v>150</v>
      </c>
      <c r="C108" s="86">
        <v>4500</v>
      </c>
      <c r="D108" s="86">
        <v>3200</v>
      </c>
      <c r="E108" s="86">
        <v>4700</v>
      </c>
      <c r="F108" s="86">
        <v>3800</v>
      </c>
      <c r="G108" s="86">
        <v>4400</v>
      </c>
      <c r="H108" s="86">
        <v>3400</v>
      </c>
      <c r="I108" s="86">
        <v>4500</v>
      </c>
      <c r="J108" s="86">
        <v>3600</v>
      </c>
      <c r="K108" s="86">
        <v>8100</v>
      </c>
      <c r="L108" s="86">
        <v>4900</v>
      </c>
      <c r="M108" s="86">
        <v>6400</v>
      </c>
      <c r="N108" s="84">
        <v>8500</v>
      </c>
      <c r="O108" s="15">
        <v>2100</v>
      </c>
      <c r="P108" s="15">
        <v>31.8</v>
      </c>
      <c r="Q108" s="16" t="s">
        <v>1319</v>
      </c>
      <c r="R108" s="129">
        <f>VLOOKUP(TEmploymentOutlook4[[#This Row],[Column1]],Employment!$8:$1246,7,FALSE)</f>
        <v>40</v>
      </c>
      <c r="S108" s="129">
        <f>VLOOKUP(TEmploymentOutlook4[[#This Row],[Column1]],Employment!$8:$1246,8,FALSE)</f>
        <v>60</v>
      </c>
      <c r="T108" s="129">
        <f>VLOOKUP(TEmploymentOutlook4[[#This Row],[Column1]],Employment!$8:$1246,9,FALSE)</f>
        <v>64</v>
      </c>
      <c r="U108" s="129">
        <f>VLOOKUP(TEmploymentOutlook4[[#This Row],[Column1]],Employment!$8:$1246,10,FALSE)</f>
        <v>36</v>
      </c>
      <c r="V108" s="129" t="str">
        <f>VLOOKUP(TEmploymentOutlook4[[#This Row],[Column1]],'Employment by State'!$5:$1241,3,FALSE)</f>
        <v>Health Care and Social Assistance</v>
      </c>
      <c r="W108" s="129">
        <f>VLOOKUP(TEmploymentOutlook4[[#This Row],[Column1]],'Employment by State'!$5:$1241,4,FALSE)</f>
        <v>28.2</v>
      </c>
      <c r="X108" s="129">
        <f>VLOOKUP(TEmploymentOutlook4[[#This Row],[Column1]],'Employment by State'!$5:$1241,5,FALSE)</f>
        <v>31.1</v>
      </c>
      <c r="Y108" s="129">
        <f>VLOOKUP(TEmploymentOutlook4[[#This Row],[Column1]],'Employment by State'!$5:$1241,6,FALSE)</f>
        <v>17.399999999999999</v>
      </c>
      <c r="Z108" s="129">
        <f>VLOOKUP(TEmploymentOutlook4[[#This Row],[Column1]],'Employment by State'!$5:$1241,7,FALSE)</f>
        <v>9.1</v>
      </c>
      <c r="AA108" s="129">
        <f>VLOOKUP(TEmploymentOutlook4[[#This Row],[Column1]],'Employment by State'!$5:$1241,8,FALSE)</f>
        <v>10.1</v>
      </c>
      <c r="AB108" s="129">
        <f>VLOOKUP(TEmploymentOutlook4[[#This Row],[Column1]],'Employment by State'!$5:$1241,9,FALSE)</f>
        <v>2.4</v>
      </c>
      <c r="AC108" s="129">
        <f>VLOOKUP(TEmploymentOutlook4[[#This Row],[Column1]],'Employment by State'!$5:$1241,10,FALSE)</f>
        <v>0.5</v>
      </c>
      <c r="AD108" s="129">
        <f>VLOOKUP(TEmploymentOutlook4[[#This Row],[Column1]],'Employment by State'!$5:$1241,11,FALSE)</f>
        <v>1.4</v>
      </c>
      <c r="AE108" s="28" t="str">
        <f>VLOOKUP($A108,'Age Profile'!$5:$1242,3,FALSE)</f>
        <v>n/a</v>
      </c>
      <c r="AF108" s="28">
        <f>VLOOKUP($A108,'Age Profile'!$5:$1242,4,FALSE)</f>
        <v>8.8000000000000007</v>
      </c>
      <c r="AG108" s="28">
        <f>VLOOKUP($A108,'Age Profile'!$5:$1242,5,FALSE)</f>
        <v>38.299999999999997</v>
      </c>
      <c r="AH108" s="28">
        <f>VLOOKUP($A108,'Age Profile'!$5:$1242,6,FALSE)</f>
        <v>25.4</v>
      </c>
      <c r="AI108" s="28">
        <f>VLOOKUP($A108,'Age Profile'!$5:$1242,7,FALSE)</f>
        <v>17.899999999999999</v>
      </c>
      <c r="AJ108" s="28">
        <f>VLOOKUP($A108,'Age Profile'!$5:$1242,8,FALSE)</f>
        <v>5.4</v>
      </c>
      <c r="AK108" s="28">
        <f>VLOOKUP($A108,'Age Profile'!$5:$1242,9,FALSE)</f>
        <v>2.5</v>
      </c>
      <c r="AL108" s="28">
        <f>VLOOKUP($A108,'Age Profile'!$5:$1242,10,FALSE)</f>
        <v>1.7</v>
      </c>
      <c r="AM108" s="28">
        <f>VLOOKUP($A108,'Age Profile'!$5:$1242,11,FALSE)</f>
        <v>36</v>
      </c>
    </row>
    <row r="109" spans="1:39" x14ac:dyDescent="0.15">
      <c r="A109" s="21">
        <v>2527</v>
      </c>
      <c r="B109" s="22" t="s">
        <v>151</v>
      </c>
      <c r="C109" s="86">
        <v>7300</v>
      </c>
      <c r="D109" s="86">
        <v>8500</v>
      </c>
      <c r="E109" s="86">
        <v>9600</v>
      </c>
      <c r="F109" s="86">
        <v>6000</v>
      </c>
      <c r="G109" s="86">
        <v>11800</v>
      </c>
      <c r="H109" s="86">
        <v>8700</v>
      </c>
      <c r="I109" s="86">
        <v>8700</v>
      </c>
      <c r="J109" s="86">
        <v>11400</v>
      </c>
      <c r="K109" s="86">
        <v>7800</v>
      </c>
      <c r="L109" s="86">
        <v>14100</v>
      </c>
      <c r="M109" s="86">
        <v>12300</v>
      </c>
      <c r="N109" s="84">
        <v>16600</v>
      </c>
      <c r="O109" s="15">
        <v>4300</v>
      </c>
      <c r="P109" s="15">
        <v>34.700000000000003</v>
      </c>
      <c r="Q109" s="16" t="s">
        <v>1319</v>
      </c>
      <c r="R109" s="129">
        <f>VLOOKUP(TEmploymentOutlook4[[#This Row],[Column1]],Employment!$8:$1246,7,FALSE)</f>
        <v>7</v>
      </c>
      <c r="S109" s="129">
        <f>VLOOKUP(TEmploymentOutlook4[[#This Row],[Column1]],Employment!$8:$1246,8,FALSE)</f>
        <v>93</v>
      </c>
      <c r="T109" s="129">
        <f>VLOOKUP(TEmploymentOutlook4[[#This Row],[Column1]],Employment!$8:$1246,9,FALSE)</f>
        <v>57</v>
      </c>
      <c r="U109" s="129">
        <f>VLOOKUP(TEmploymentOutlook4[[#This Row],[Column1]],Employment!$8:$1246,10,FALSE)</f>
        <v>43</v>
      </c>
      <c r="V109" s="129" t="str">
        <f>VLOOKUP(TEmploymentOutlook4[[#This Row],[Column1]],'Employment by State'!$5:$1241,3,FALSE)</f>
        <v>Health Care and Social Assistance</v>
      </c>
      <c r="W109" s="129">
        <f>VLOOKUP(TEmploymentOutlook4[[#This Row],[Column1]],'Employment by State'!$5:$1241,4,FALSE)</f>
        <v>29.6</v>
      </c>
      <c r="X109" s="129">
        <f>VLOOKUP(TEmploymentOutlook4[[#This Row],[Column1]],'Employment by State'!$5:$1241,5,FALSE)</f>
        <v>27.2</v>
      </c>
      <c r="Y109" s="129">
        <f>VLOOKUP(TEmploymentOutlook4[[#This Row],[Column1]],'Employment by State'!$5:$1241,6,FALSE)</f>
        <v>20.5</v>
      </c>
      <c r="Z109" s="129">
        <f>VLOOKUP(TEmploymentOutlook4[[#This Row],[Column1]],'Employment by State'!$5:$1241,7,FALSE)</f>
        <v>7.9</v>
      </c>
      <c r="AA109" s="129">
        <f>VLOOKUP(TEmploymentOutlook4[[#This Row],[Column1]],'Employment by State'!$5:$1241,8,FALSE)</f>
        <v>10.7</v>
      </c>
      <c r="AB109" s="129">
        <f>VLOOKUP(TEmploymentOutlook4[[#This Row],[Column1]],'Employment by State'!$5:$1241,9,FALSE)</f>
        <v>2.1</v>
      </c>
      <c r="AC109" s="129">
        <f>VLOOKUP(TEmploymentOutlook4[[#This Row],[Column1]],'Employment by State'!$5:$1241,10,FALSE)</f>
        <v>0.6</v>
      </c>
      <c r="AD109" s="129">
        <f>VLOOKUP(TEmploymentOutlook4[[#This Row],[Column1]],'Employment by State'!$5:$1241,11,FALSE)</f>
        <v>1.4</v>
      </c>
      <c r="AE109" s="28">
        <f>VLOOKUP($A109,'Age Profile'!$5:$1242,3,FALSE)</f>
        <v>0.1</v>
      </c>
      <c r="AF109" s="28">
        <f>VLOOKUP($A109,'Age Profile'!$5:$1242,4,FALSE)</f>
        <v>9.6</v>
      </c>
      <c r="AG109" s="28">
        <f>VLOOKUP($A109,'Age Profile'!$5:$1242,5,FALSE)</f>
        <v>40.299999999999997</v>
      </c>
      <c r="AH109" s="28">
        <f>VLOOKUP($A109,'Age Profile'!$5:$1242,6,FALSE)</f>
        <v>26.2</v>
      </c>
      <c r="AI109" s="28">
        <f>VLOOKUP($A109,'Age Profile'!$5:$1242,7,FALSE)</f>
        <v>14.9</v>
      </c>
      <c r="AJ109" s="28">
        <f>VLOOKUP($A109,'Age Profile'!$5:$1242,8,FALSE)</f>
        <v>5</v>
      </c>
      <c r="AK109" s="28">
        <f>VLOOKUP($A109,'Age Profile'!$5:$1242,9,FALSE)</f>
        <v>2.7</v>
      </c>
      <c r="AL109" s="28">
        <f>VLOOKUP($A109,'Age Profile'!$5:$1242,10,FALSE)</f>
        <v>1.3</v>
      </c>
      <c r="AM109" s="28">
        <f>VLOOKUP($A109,'Age Profile'!$5:$1242,11,FALSE)</f>
        <v>35</v>
      </c>
    </row>
    <row r="110" spans="1:39" x14ac:dyDescent="0.15">
      <c r="A110" s="21">
        <v>2531</v>
      </c>
      <c r="B110" s="22" t="s">
        <v>152</v>
      </c>
      <c r="C110" s="86">
        <v>49500</v>
      </c>
      <c r="D110" s="86">
        <v>54400</v>
      </c>
      <c r="E110" s="86">
        <v>55600</v>
      </c>
      <c r="F110" s="86">
        <v>50900</v>
      </c>
      <c r="G110" s="86">
        <v>60100</v>
      </c>
      <c r="H110" s="86">
        <v>61600</v>
      </c>
      <c r="I110" s="86">
        <v>62600</v>
      </c>
      <c r="J110" s="86">
        <v>67400</v>
      </c>
      <c r="K110" s="86">
        <v>69100</v>
      </c>
      <c r="L110" s="86">
        <v>68500</v>
      </c>
      <c r="M110" s="86">
        <v>61500</v>
      </c>
      <c r="N110" s="84">
        <v>67800</v>
      </c>
      <c r="O110" s="15">
        <v>6300</v>
      </c>
      <c r="P110" s="15">
        <v>10.199999999999999</v>
      </c>
      <c r="Q110" s="16" t="s">
        <v>8</v>
      </c>
      <c r="R110" s="129">
        <f>VLOOKUP(TEmploymentOutlook4[[#This Row],[Column1]],Employment!$8:$1246,7,FALSE)</f>
        <v>54</v>
      </c>
      <c r="S110" s="129">
        <f>VLOOKUP(TEmploymentOutlook4[[#This Row],[Column1]],Employment!$8:$1246,8,FALSE)</f>
        <v>46</v>
      </c>
      <c r="T110" s="129">
        <f>VLOOKUP(TEmploymentOutlook4[[#This Row],[Column1]],Employment!$8:$1246,9,FALSE)</f>
        <v>76</v>
      </c>
      <c r="U110" s="129">
        <f>VLOOKUP(TEmploymentOutlook4[[#This Row],[Column1]],Employment!$8:$1246,10,FALSE)</f>
        <v>24</v>
      </c>
      <c r="V110" s="129" t="str">
        <f>VLOOKUP(TEmploymentOutlook4[[#This Row],[Column1]],'Employment by State'!$5:$1241,3,FALSE)</f>
        <v>Health Care and Social Assistance</v>
      </c>
      <c r="W110" s="129">
        <f>VLOOKUP(TEmploymentOutlook4[[#This Row],[Column1]],'Employment by State'!$5:$1241,4,FALSE)</f>
        <v>31.1</v>
      </c>
      <c r="X110" s="129">
        <f>VLOOKUP(TEmploymentOutlook4[[#This Row],[Column1]],'Employment by State'!$5:$1241,5,FALSE)</f>
        <v>25</v>
      </c>
      <c r="Y110" s="129">
        <f>VLOOKUP(TEmploymentOutlook4[[#This Row],[Column1]],'Employment by State'!$5:$1241,6,FALSE)</f>
        <v>20.9</v>
      </c>
      <c r="Z110" s="129">
        <f>VLOOKUP(TEmploymentOutlook4[[#This Row],[Column1]],'Employment by State'!$5:$1241,7,FALSE)</f>
        <v>7.7</v>
      </c>
      <c r="AA110" s="129">
        <f>VLOOKUP(TEmploymentOutlook4[[#This Row],[Column1]],'Employment by State'!$5:$1241,8,FALSE)</f>
        <v>10.1</v>
      </c>
      <c r="AB110" s="129">
        <f>VLOOKUP(TEmploymentOutlook4[[#This Row],[Column1]],'Employment by State'!$5:$1241,9,FALSE)</f>
        <v>2.1</v>
      </c>
      <c r="AC110" s="129">
        <f>VLOOKUP(TEmploymentOutlook4[[#This Row],[Column1]],'Employment by State'!$5:$1241,10,FALSE)</f>
        <v>1.1000000000000001</v>
      </c>
      <c r="AD110" s="129">
        <f>VLOOKUP(TEmploymentOutlook4[[#This Row],[Column1]],'Employment by State'!$5:$1241,11,FALSE)</f>
        <v>1.9</v>
      </c>
      <c r="AE110" s="28" t="str">
        <f>VLOOKUP($A110,'Age Profile'!$5:$1242,3,FALSE)</f>
        <v>n/a</v>
      </c>
      <c r="AF110" s="28">
        <f>VLOOKUP($A110,'Age Profile'!$5:$1242,4,FALSE)</f>
        <v>2.5</v>
      </c>
      <c r="AG110" s="28">
        <f>VLOOKUP($A110,'Age Profile'!$5:$1242,5,FALSE)</f>
        <v>29.3</v>
      </c>
      <c r="AH110" s="28">
        <f>VLOOKUP($A110,'Age Profile'!$5:$1242,6,FALSE)</f>
        <v>24</v>
      </c>
      <c r="AI110" s="28">
        <f>VLOOKUP($A110,'Age Profile'!$5:$1242,7,FALSE)</f>
        <v>19.8</v>
      </c>
      <c r="AJ110" s="28">
        <f>VLOOKUP($A110,'Age Profile'!$5:$1242,8,FALSE)</f>
        <v>8.9</v>
      </c>
      <c r="AK110" s="28">
        <f>VLOOKUP($A110,'Age Profile'!$5:$1242,9,FALSE)</f>
        <v>7.1</v>
      </c>
      <c r="AL110" s="28">
        <f>VLOOKUP($A110,'Age Profile'!$5:$1242,10,FALSE)</f>
        <v>8.4</v>
      </c>
      <c r="AM110" s="28">
        <f>VLOOKUP($A110,'Age Profile'!$5:$1242,11,FALSE)</f>
        <v>42</v>
      </c>
    </row>
    <row r="111" spans="1:39" x14ac:dyDescent="0.15">
      <c r="A111" s="21">
        <v>2532</v>
      </c>
      <c r="B111" s="22" t="s">
        <v>153</v>
      </c>
      <c r="C111" s="86">
        <v>3300</v>
      </c>
      <c r="D111" s="86">
        <v>3700</v>
      </c>
      <c r="E111" s="86">
        <v>3100</v>
      </c>
      <c r="F111" s="86">
        <v>3000</v>
      </c>
      <c r="G111" s="86">
        <v>3900</v>
      </c>
      <c r="H111" s="86">
        <v>3300</v>
      </c>
      <c r="I111" s="86">
        <v>3500</v>
      </c>
      <c r="J111" s="86">
        <v>4900</v>
      </c>
      <c r="K111" s="86">
        <v>3500</v>
      </c>
      <c r="L111" s="86">
        <v>4100</v>
      </c>
      <c r="M111" s="86">
        <v>5800</v>
      </c>
      <c r="N111" s="84">
        <v>6000</v>
      </c>
      <c r="O111" s="15">
        <v>200</v>
      </c>
      <c r="P111" s="15">
        <v>3</v>
      </c>
      <c r="Q111" s="16" t="s">
        <v>6</v>
      </c>
      <c r="R111" s="129">
        <f>VLOOKUP(TEmploymentOutlook4[[#This Row],[Column1]],Employment!$8:$1246,7,FALSE)</f>
        <v>67</v>
      </c>
      <c r="S111" s="129">
        <f>VLOOKUP(TEmploymentOutlook4[[#This Row],[Column1]],Employment!$8:$1246,8,FALSE)</f>
        <v>33</v>
      </c>
      <c r="T111" s="129">
        <f>VLOOKUP(TEmploymentOutlook4[[#This Row],[Column1]],Employment!$8:$1246,9,FALSE)</f>
        <v>81</v>
      </c>
      <c r="U111" s="129">
        <f>VLOOKUP(TEmploymentOutlook4[[#This Row],[Column1]],Employment!$8:$1246,10,FALSE)</f>
        <v>19</v>
      </c>
      <c r="V111" s="129" t="str">
        <f>VLOOKUP(TEmploymentOutlook4[[#This Row],[Column1]],'Employment by State'!$5:$1241,3,FALSE)</f>
        <v>Health Care and Social Assistance</v>
      </c>
      <c r="W111" s="129">
        <f>VLOOKUP(TEmploymentOutlook4[[#This Row],[Column1]],'Employment by State'!$5:$1241,4,FALSE)</f>
        <v>30</v>
      </c>
      <c r="X111" s="129">
        <f>VLOOKUP(TEmploymentOutlook4[[#This Row],[Column1]],'Employment by State'!$5:$1241,5,FALSE)</f>
        <v>24.5</v>
      </c>
      <c r="Y111" s="129">
        <f>VLOOKUP(TEmploymentOutlook4[[#This Row],[Column1]],'Employment by State'!$5:$1241,6,FALSE)</f>
        <v>21.1</v>
      </c>
      <c r="Z111" s="129">
        <f>VLOOKUP(TEmploymentOutlook4[[#This Row],[Column1]],'Employment by State'!$5:$1241,7,FALSE)</f>
        <v>7.8</v>
      </c>
      <c r="AA111" s="129">
        <f>VLOOKUP(TEmploymentOutlook4[[#This Row],[Column1]],'Employment by State'!$5:$1241,8,FALSE)</f>
        <v>11.5</v>
      </c>
      <c r="AB111" s="129">
        <f>VLOOKUP(TEmploymentOutlook4[[#This Row],[Column1]],'Employment by State'!$5:$1241,9,FALSE)</f>
        <v>2.4</v>
      </c>
      <c r="AC111" s="129">
        <f>VLOOKUP(TEmploymentOutlook4[[#This Row],[Column1]],'Employment by State'!$5:$1241,10,FALSE)</f>
        <v>0.9</v>
      </c>
      <c r="AD111" s="129">
        <f>VLOOKUP(TEmploymentOutlook4[[#This Row],[Column1]],'Employment by State'!$5:$1241,11,FALSE)</f>
        <v>1.9</v>
      </c>
      <c r="AE111" s="28" t="str">
        <f>VLOOKUP($A111,'Age Profile'!$5:$1242,3,FALSE)</f>
        <v>n/a</v>
      </c>
      <c r="AF111" s="28">
        <f>VLOOKUP($A111,'Age Profile'!$5:$1242,4,FALSE)</f>
        <v>0.1</v>
      </c>
      <c r="AG111" s="28">
        <f>VLOOKUP($A111,'Age Profile'!$5:$1242,5,FALSE)</f>
        <v>17.600000000000001</v>
      </c>
      <c r="AH111" s="28">
        <f>VLOOKUP($A111,'Age Profile'!$5:$1242,6,FALSE)</f>
        <v>34.4</v>
      </c>
      <c r="AI111" s="28">
        <f>VLOOKUP($A111,'Age Profile'!$5:$1242,7,FALSE)</f>
        <v>25.3</v>
      </c>
      <c r="AJ111" s="28">
        <f>VLOOKUP($A111,'Age Profile'!$5:$1242,8,FALSE)</f>
        <v>10</v>
      </c>
      <c r="AK111" s="28">
        <f>VLOOKUP($A111,'Age Profile'!$5:$1242,9,FALSE)</f>
        <v>6.7</v>
      </c>
      <c r="AL111" s="28">
        <f>VLOOKUP($A111,'Age Profile'!$5:$1242,10,FALSE)</f>
        <v>6</v>
      </c>
      <c r="AM111" s="28">
        <f>VLOOKUP($A111,'Age Profile'!$5:$1242,11,FALSE)</f>
        <v>44</v>
      </c>
    </row>
    <row r="112" spans="1:39" x14ac:dyDescent="0.15">
      <c r="A112" s="21">
        <v>2533</v>
      </c>
      <c r="B112" s="22" t="s">
        <v>154</v>
      </c>
      <c r="C112" s="86">
        <v>6500</v>
      </c>
      <c r="D112" s="86">
        <v>8000</v>
      </c>
      <c r="E112" s="86">
        <v>7400</v>
      </c>
      <c r="F112" s="86">
        <v>8500</v>
      </c>
      <c r="G112" s="86">
        <v>7000</v>
      </c>
      <c r="H112" s="86">
        <v>6000</v>
      </c>
      <c r="I112" s="86">
        <v>9700</v>
      </c>
      <c r="J112" s="86">
        <v>10800</v>
      </c>
      <c r="K112" s="86">
        <v>6200</v>
      </c>
      <c r="L112" s="86">
        <v>10900</v>
      </c>
      <c r="M112" s="86">
        <v>17800</v>
      </c>
      <c r="N112" s="84">
        <v>22600</v>
      </c>
      <c r="O112" s="15">
        <v>4800</v>
      </c>
      <c r="P112" s="15">
        <v>27</v>
      </c>
      <c r="Q112" s="16" t="s">
        <v>1319</v>
      </c>
      <c r="R112" s="129">
        <f>VLOOKUP(TEmploymentOutlook4[[#This Row],[Column1]],Employment!$8:$1246,7,FALSE)</f>
        <v>57</v>
      </c>
      <c r="S112" s="129">
        <f>VLOOKUP(TEmploymentOutlook4[[#This Row],[Column1]],Employment!$8:$1246,8,FALSE)</f>
        <v>43</v>
      </c>
      <c r="T112" s="129">
        <f>VLOOKUP(TEmploymentOutlook4[[#This Row],[Column1]],Employment!$8:$1246,9,FALSE)</f>
        <v>79</v>
      </c>
      <c r="U112" s="129">
        <f>VLOOKUP(TEmploymentOutlook4[[#This Row],[Column1]],Employment!$8:$1246,10,FALSE)</f>
        <v>21</v>
      </c>
      <c r="V112" s="129" t="str">
        <f>VLOOKUP(TEmploymentOutlook4[[#This Row],[Column1]],'Employment by State'!$5:$1241,3,FALSE)</f>
        <v>Health Care and Social Assistance</v>
      </c>
      <c r="W112" s="129">
        <f>VLOOKUP(TEmploymentOutlook4[[#This Row],[Column1]],'Employment by State'!$5:$1241,4,FALSE)</f>
        <v>31.4</v>
      </c>
      <c r="X112" s="129">
        <f>VLOOKUP(TEmploymentOutlook4[[#This Row],[Column1]],'Employment by State'!$5:$1241,5,FALSE)</f>
        <v>26.9</v>
      </c>
      <c r="Y112" s="129">
        <f>VLOOKUP(TEmploymentOutlook4[[#This Row],[Column1]],'Employment by State'!$5:$1241,6,FALSE)</f>
        <v>19</v>
      </c>
      <c r="Z112" s="129">
        <f>VLOOKUP(TEmploymentOutlook4[[#This Row],[Column1]],'Employment by State'!$5:$1241,7,FALSE)</f>
        <v>8.1999999999999993</v>
      </c>
      <c r="AA112" s="129">
        <f>VLOOKUP(TEmploymentOutlook4[[#This Row],[Column1]],'Employment by State'!$5:$1241,8,FALSE)</f>
        <v>9.6</v>
      </c>
      <c r="AB112" s="129">
        <f>VLOOKUP(TEmploymentOutlook4[[#This Row],[Column1]],'Employment by State'!$5:$1241,9,FALSE)</f>
        <v>2.1</v>
      </c>
      <c r="AC112" s="129">
        <f>VLOOKUP(TEmploymentOutlook4[[#This Row],[Column1]],'Employment by State'!$5:$1241,10,FALSE)</f>
        <v>1.1000000000000001</v>
      </c>
      <c r="AD112" s="129">
        <f>VLOOKUP(TEmploymentOutlook4[[#This Row],[Column1]],'Employment by State'!$5:$1241,11,FALSE)</f>
        <v>1.8</v>
      </c>
      <c r="AE112" s="28" t="str">
        <f>VLOOKUP($A112,'Age Profile'!$5:$1242,3,FALSE)</f>
        <v>n/a</v>
      </c>
      <c r="AF112" s="28">
        <f>VLOOKUP($A112,'Age Profile'!$5:$1242,4,FALSE)</f>
        <v>0.3</v>
      </c>
      <c r="AG112" s="28">
        <f>VLOOKUP($A112,'Age Profile'!$5:$1242,5,FALSE)</f>
        <v>18.8</v>
      </c>
      <c r="AH112" s="28">
        <f>VLOOKUP($A112,'Age Profile'!$5:$1242,6,FALSE)</f>
        <v>34.4</v>
      </c>
      <c r="AI112" s="28">
        <f>VLOOKUP($A112,'Age Profile'!$5:$1242,7,FALSE)</f>
        <v>23.2</v>
      </c>
      <c r="AJ112" s="28">
        <f>VLOOKUP($A112,'Age Profile'!$5:$1242,8,FALSE)</f>
        <v>8.1999999999999993</v>
      </c>
      <c r="AK112" s="28">
        <f>VLOOKUP($A112,'Age Profile'!$5:$1242,9,FALSE)</f>
        <v>6.4</v>
      </c>
      <c r="AL112" s="28">
        <f>VLOOKUP($A112,'Age Profile'!$5:$1242,10,FALSE)</f>
        <v>8.6999999999999993</v>
      </c>
      <c r="AM112" s="28">
        <f>VLOOKUP($A112,'Age Profile'!$5:$1242,11,FALSE)</f>
        <v>43</v>
      </c>
    </row>
    <row r="113" spans="1:39" x14ac:dyDescent="0.15">
      <c r="A113" s="21">
        <v>2534</v>
      </c>
      <c r="B113" s="22" t="s">
        <v>155</v>
      </c>
      <c r="C113" s="86">
        <v>2600</v>
      </c>
      <c r="D113" s="86">
        <v>2200</v>
      </c>
      <c r="E113" s="86">
        <v>2700</v>
      </c>
      <c r="F113" s="86">
        <v>4700</v>
      </c>
      <c r="G113" s="86">
        <v>5100</v>
      </c>
      <c r="H113" s="86">
        <v>1700</v>
      </c>
      <c r="I113" s="86">
        <v>5400</v>
      </c>
      <c r="J113" s="86">
        <v>4700</v>
      </c>
      <c r="K113" s="86">
        <v>3400</v>
      </c>
      <c r="L113" s="86">
        <v>2400</v>
      </c>
      <c r="M113" s="86">
        <v>5600</v>
      </c>
      <c r="N113" s="84">
        <v>5900</v>
      </c>
      <c r="O113" s="15">
        <v>300</v>
      </c>
      <c r="P113" s="15">
        <v>5.2</v>
      </c>
      <c r="Q113" s="16" t="s">
        <v>6</v>
      </c>
      <c r="R113" s="129">
        <f>VLOOKUP(TEmploymentOutlook4[[#This Row],[Column1]],Employment!$8:$1246,7,FALSE)</f>
        <v>56</v>
      </c>
      <c r="S113" s="129">
        <f>VLOOKUP(TEmploymentOutlook4[[#This Row],[Column1]],Employment!$8:$1246,8,FALSE)</f>
        <v>44</v>
      </c>
      <c r="T113" s="129">
        <f>VLOOKUP(TEmploymentOutlook4[[#This Row],[Column1]],Employment!$8:$1246,9,FALSE)</f>
        <v>71</v>
      </c>
      <c r="U113" s="129">
        <f>VLOOKUP(TEmploymentOutlook4[[#This Row],[Column1]],Employment!$8:$1246,10,FALSE)</f>
        <v>29</v>
      </c>
      <c r="V113" s="129" t="str">
        <f>VLOOKUP(TEmploymentOutlook4[[#This Row],[Column1]],'Employment by State'!$5:$1241,3,FALSE)</f>
        <v>Health Care and Social Assistance</v>
      </c>
      <c r="W113" s="129">
        <f>VLOOKUP(TEmploymentOutlook4[[#This Row],[Column1]],'Employment by State'!$5:$1241,4,FALSE)</f>
        <v>29.1</v>
      </c>
      <c r="X113" s="129">
        <f>VLOOKUP(TEmploymentOutlook4[[#This Row],[Column1]],'Employment by State'!$5:$1241,5,FALSE)</f>
        <v>29.9</v>
      </c>
      <c r="Y113" s="129">
        <f>VLOOKUP(TEmploymentOutlook4[[#This Row],[Column1]],'Employment by State'!$5:$1241,6,FALSE)</f>
        <v>18.899999999999999</v>
      </c>
      <c r="Z113" s="129">
        <f>VLOOKUP(TEmploymentOutlook4[[#This Row],[Column1]],'Employment by State'!$5:$1241,7,FALSE)</f>
        <v>7.9</v>
      </c>
      <c r="AA113" s="129">
        <f>VLOOKUP(TEmploymentOutlook4[[#This Row],[Column1]],'Employment by State'!$5:$1241,8,FALSE)</f>
        <v>9.6</v>
      </c>
      <c r="AB113" s="129">
        <f>VLOOKUP(TEmploymentOutlook4[[#This Row],[Column1]],'Employment by State'!$5:$1241,9,FALSE)</f>
        <v>2.2000000000000002</v>
      </c>
      <c r="AC113" s="129">
        <f>VLOOKUP(TEmploymentOutlook4[[#This Row],[Column1]],'Employment by State'!$5:$1241,10,FALSE)</f>
        <v>0.6</v>
      </c>
      <c r="AD113" s="129">
        <f>VLOOKUP(TEmploymentOutlook4[[#This Row],[Column1]],'Employment by State'!$5:$1241,11,FALSE)</f>
        <v>1.7</v>
      </c>
      <c r="AE113" s="28" t="str">
        <f>VLOOKUP($A113,'Age Profile'!$5:$1242,3,FALSE)</f>
        <v>n/a</v>
      </c>
      <c r="AF113" s="28">
        <f>VLOOKUP($A113,'Age Profile'!$5:$1242,4,FALSE)</f>
        <v>0.3</v>
      </c>
      <c r="AG113" s="28">
        <f>VLOOKUP($A113,'Age Profile'!$5:$1242,5,FALSE)</f>
        <v>14.4</v>
      </c>
      <c r="AH113" s="28">
        <f>VLOOKUP($A113,'Age Profile'!$5:$1242,6,FALSE)</f>
        <v>27.9</v>
      </c>
      <c r="AI113" s="28">
        <f>VLOOKUP($A113,'Age Profile'!$5:$1242,7,FALSE)</f>
        <v>23.7</v>
      </c>
      <c r="AJ113" s="28">
        <f>VLOOKUP($A113,'Age Profile'!$5:$1242,8,FALSE)</f>
        <v>10.7</v>
      </c>
      <c r="AK113" s="28">
        <f>VLOOKUP($A113,'Age Profile'!$5:$1242,9,FALSE)</f>
        <v>9.1</v>
      </c>
      <c r="AL113" s="28">
        <f>VLOOKUP($A113,'Age Profile'!$5:$1242,10,FALSE)</f>
        <v>14</v>
      </c>
      <c r="AM113" s="28">
        <f>VLOOKUP($A113,'Age Profile'!$5:$1242,11,FALSE)</f>
        <v>47</v>
      </c>
    </row>
    <row r="114" spans="1:39" x14ac:dyDescent="0.15">
      <c r="A114" s="21">
        <v>2535</v>
      </c>
      <c r="B114" s="22" t="s">
        <v>156</v>
      </c>
      <c r="C114" s="86">
        <v>6000</v>
      </c>
      <c r="D114" s="86">
        <v>6100</v>
      </c>
      <c r="E114" s="86">
        <v>6800</v>
      </c>
      <c r="F114" s="86">
        <v>7100</v>
      </c>
      <c r="G114" s="86">
        <v>6700</v>
      </c>
      <c r="H114" s="86">
        <v>7200</v>
      </c>
      <c r="I114" s="86">
        <v>6900</v>
      </c>
      <c r="J114" s="86">
        <v>6000</v>
      </c>
      <c r="K114" s="86">
        <v>6000</v>
      </c>
      <c r="L114" s="86">
        <v>9300</v>
      </c>
      <c r="M114" s="86">
        <v>8400</v>
      </c>
      <c r="N114" s="84">
        <v>9200</v>
      </c>
      <c r="O114" s="15">
        <v>800</v>
      </c>
      <c r="P114" s="15">
        <v>9.9</v>
      </c>
      <c r="Q114" s="16" t="s">
        <v>8</v>
      </c>
      <c r="R114" s="129">
        <f>VLOOKUP(TEmploymentOutlook4[[#This Row],[Column1]],Employment!$8:$1246,7,FALSE)</f>
        <v>82</v>
      </c>
      <c r="S114" s="129">
        <f>VLOOKUP(TEmploymentOutlook4[[#This Row],[Column1]],Employment!$8:$1246,8,FALSE)</f>
        <v>18</v>
      </c>
      <c r="T114" s="129">
        <f>VLOOKUP(TEmploymentOutlook4[[#This Row],[Column1]],Employment!$8:$1246,9,FALSE)</f>
        <v>87</v>
      </c>
      <c r="U114" s="129">
        <f>VLOOKUP(TEmploymentOutlook4[[#This Row],[Column1]],Employment!$8:$1246,10,FALSE)</f>
        <v>13</v>
      </c>
      <c r="V114" s="129" t="str">
        <f>VLOOKUP(TEmploymentOutlook4[[#This Row],[Column1]],'Employment by State'!$5:$1241,3,FALSE)</f>
        <v>Health Care and Social Assistance</v>
      </c>
      <c r="W114" s="129">
        <f>VLOOKUP(TEmploymentOutlook4[[#This Row],[Column1]],'Employment by State'!$5:$1241,4,FALSE)</f>
        <v>31.6</v>
      </c>
      <c r="X114" s="129">
        <f>VLOOKUP(TEmploymentOutlook4[[#This Row],[Column1]],'Employment by State'!$5:$1241,5,FALSE)</f>
        <v>25.7</v>
      </c>
      <c r="Y114" s="129">
        <f>VLOOKUP(TEmploymentOutlook4[[#This Row],[Column1]],'Employment by State'!$5:$1241,6,FALSE)</f>
        <v>20.2</v>
      </c>
      <c r="Z114" s="129">
        <f>VLOOKUP(TEmploymentOutlook4[[#This Row],[Column1]],'Employment by State'!$5:$1241,7,FALSE)</f>
        <v>8.1999999999999993</v>
      </c>
      <c r="AA114" s="129">
        <f>VLOOKUP(TEmploymentOutlook4[[#This Row],[Column1]],'Employment by State'!$5:$1241,8,FALSE)</f>
        <v>9.5</v>
      </c>
      <c r="AB114" s="129">
        <f>VLOOKUP(TEmploymentOutlook4[[#This Row],[Column1]],'Employment by State'!$5:$1241,9,FALSE)</f>
        <v>2</v>
      </c>
      <c r="AC114" s="129">
        <f>VLOOKUP(TEmploymentOutlook4[[#This Row],[Column1]],'Employment by State'!$5:$1241,10,FALSE)</f>
        <v>0.8</v>
      </c>
      <c r="AD114" s="129">
        <f>VLOOKUP(TEmploymentOutlook4[[#This Row],[Column1]],'Employment by State'!$5:$1241,11,FALSE)</f>
        <v>2</v>
      </c>
      <c r="AE114" s="28">
        <f>VLOOKUP($A114,'Age Profile'!$5:$1242,3,FALSE)</f>
        <v>0.1</v>
      </c>
      <c r="AF114" s="28">
        <f>VLOOKUP($A114,'Age Profile'!$5:$1242,4,FALSE)</f>
        <v>0.5</v>
      </c>
      <c r="AG114" s="28">
        <f>VLOOKUP($A114,'Age Profile'!$5:$1242,5,FALSE)</f>
        <v>19.899999999999999</v>
      </c>
      <c r="AH114" s="28">
        <f>VLOOKUP($A114,'Age Profile'!$5:$1242,6,FALSE)</f>
        <v>30</v>
      </c>
      <c r="AI114" s="28">
        <f>VLOOKUP($A114,'Age Profile'!$5:$1242,7,FALSE)</f>
        <v>23.7</v>
      </c>
      <c r="AJ114" s="28">
        <f>VLOOKUP($A114,'Age Profile'!$5:$1242,8,FALSE)</f>
        <v>8.6</v>
      </c>
      <c r="AK114" s="28">
        <f>VLOOKUP($A114,'Age Profile'!$5:$1242,9,FALSE)</f>
        <v>6.3</v>
      </c>
      <c r="AL114" s="28">
        <f>VLOOKUP($A114,'Age Profile'!$5:$1242,10,FALSE)</f>
        <v>11.1</v>
      </c>
      <c r="AM114" s="28">
        <f>VLOOKUP($A114,'Age Profile'!$5:$1242,11,FALSE)</f>
        <v>44</v>
      </c>
    </row>
    <row r="115" spans="1:39" x14ac:dyDescent="0.15">
      <c r="A115" s="21">
        <v>2539</v>
      </c>
      <c r="B115" s="22" t="s">
        <v>157</v>
      </c>
      <c r="C115" s="86">
        <v>12000</v>
      </c>
      <c r="D115" s="86">
        <v>12600</v>
      </c>
      <c r="E115" s="86">
        <v>14200</v>
      </c>
      <c r="F115" s="86">
        <v>10500</v>
      </c>
      <c r="G115" s="86">
        <v>19800</v>
      </c>
      <c r="H115" s="86">
        <v>14600</v>
      </c>
      <c r="I115" s="86">
        <v>16600</v>
      </c>
      <c r="J115" s="86">
        <v>19600</v>
      </c>
      <c r="K115" s="86">
        <v>21800</v>
      </c>
      <c r="L115" s="86">
        <v>15000</v>
      </c>
      <c r="M115" s="86">
        <v>18100</v>
      </c>
      <c r="N115" s="84">
        <v>19300</v>
      </c>
      <c r="O115" s="15">
        <v>1300</v>
      </c>
      <c r="P115" s="15">
        <v>7</v>
      </c>
      <c r="Q115" s="16" t="s">
        <v>6</v>
      </c>
      <c r="R115" s="129">
        <f>VLOOKUP(TEmploymentOutlook4[[#This Row],[Column1]],Employment!$8:$1246,7,FALSE)</f>
        <v>54</v>
      </c>
      <c r="S115" s="129">
        <f>VLOOKUP(TEmploymentOutlook4[[#This Row],[Column1]],Employment!$8:$1246,8,FALSE)</f>
        <v>46</v>
      </c>
      <c r="T115" s="129">
        <f>VLOOKUP(TEmploymentOutlook4[[#This Row],[Column1]],Employment!$8:$1246,9,FALSE)</f>
        <v>79</v>
      </c>
      <c r="U115" s="129">
        <f>VLOOKUP(TEmploymentOutlook4[[#This Row],[Column1]],Employment!$8:$1246,10,FALSE)</f>
        <v>21</v>
      </c>
      <c r="V115" s="129" t="str">
        <f>VLOOKUP(TEmploymentOutlook4[[#This Row],[Column1]],'Employment by State'!$5:$1241,3,FALSE)</f>
        <v>Health Care and Social Assistance</v>
      </c>
      <c r="W115" s="129">
        <f>VLOOKUP(TEmploymentOutlook4[[#This Row],[Column1]],'Employment by State'!$5:$1241,4,FALSE)</f>
        <v>32.9</v>
      </c>
      <c r="X115" s="129">
        <f>VLOOKUP(TEmploymentOutlook4[[#This Row],[Column1]],'Employment by State'!$5:$1241,5,FALSE)</f>
        <v>24.7</v>
      </c>
      <c r="Y115" s="129">
        <f>VLOOKUP(TEmploymentOutlook4[[#This Row],[Column1]],'Employment by State'!$5:$1241,6,FALSE)</f>
        <v>19.899999999999999</v>
      </c>
      <c r="Z115" s="129">
        <f>VLOOKUP(TEmploymentOutlook4[[#This Row],[Column1]],'Employment by State'!$5:$1241,7,FALSE)</f>
        <v>7.6</v>
      </c>
      <c r="AA115" s="129">
        <f>VLOOKUP(TEmploymentOutlook4[[#This Row],[Column1]],'Employment by State'!$5:$1241,8,FALSE)</f>
        <v>9.9</v>
      </c>
      <c r="AB115" s="129">
        <f>VLOOKUP(TEmploymentOutlook4[[#This Row],[Column1]],'Employment by State'!$5:$1241,9,FALSE)</f>
        <v>2.2000000000000002</v>
      </c>
      <c r="AC115" s="129">
        <f>VLOOKUP(TEmploymentOutlook4[[#This Row],[Column1]],'Employment by State'!$5:$1241,10,FALSE)</f>
        <v>0.8</v>
      </c>
      <c r="AD115" s="129">
        <f>VLOOKUP(TEmploymentOutlook4[[#This Row],[Column1]],'Employment by State'!$5:$1241,11,FALSE)</f>
        <v>2</v>
      </c>
      <c r="AE115" s="28">
        <f>VLOOKUP($A115,'Age Profile'!$5:$1242,3,FALSE)</f>
        <v>0.1</v>
      </c>
      <c r="AF115" s="28">
        <f>VLOOKUP($A115,'Age Profile'!$5:$1242,4,FALSE)</f>
        <v>1.1000000000000001</v>
      </c>
      <c r="AG115" s="28">
        <f>VLOOKUP($A115,'Age Profile'!$5:$1242,5,FALSE)</f>
        <v>24.3</v>
      </c>
      <c r="AH115" s="28">
        <f>VLOOKUP($A115,'Age Profile'!$5:$1242,6,FALSE)</f>
        <v>29.5</v>
      </c>
      <c r="AI115" s="28">
        <f>VLOOKUP($A115,'Age Profile'!$5:$1242,7,FALSE)</f>
        <v>22.9</v>
      </c>
      <c r="AJ115" s="28">
        <f>VLOOKUP($A115,'Age Profile'!$5:$1242,8,FALSE)</f>
        <v>9.4</v>
      </c>
      <c r="AK115" s="28">
        <f>VLOOKUP($A115,'Age Profile'!$5:$1242,9,FALSE)</f>
        <v>6.1</v>
      </c>
      <c r="AL115" s="28">
        <f>VLOOKUP($A115,'Age Profile'!$5:$1242,10,FALSE)</f>
        <v>6.6</v>
      </c>
      <c r="AM115" s="28">
        <f>VLOOKUP($A115,'Age Profile'!$5:$1242,11,FALSE)</f>
        <v>43</v>
      </c>
    </row>
    <row r="116" spans="1:39" x14ac:dyDescent="0.15">
      <c r="A116" s="21">
        <v>2541</v>
      </c>
      <c r="B116" s="22" t="s">
        <v>158</v>
      </c>
      <c r="C116" s="86">
        <v>15400</v>
      </c>
      <c r="D116" s="86">
        <v>16300</v>
      </c>
      <c r="E116" s="86">
        <v>14600</v>
      </c>
      <c r="F116" s="86">
        <v>14200</v>
      </c>
      <c r="G116" s="86">
        <v>17800</v>
      </c>
      <c r="H116" s="86">
        <v>19700</v>
      </c>
      <c r="I116" s="86">
        <v>15700</v>
      </c>
      <c r="J116" s="86">
        <v>19700</v>
      </c>
      <c r="K116" s="86">
        <v>20700</v>
      </c>
      <c r="L116" s="86">
        <v>18900</v>
      </c>
      <c r="M116" s="86">
        <v>15800</v>
      </c>
      <c r="N116" s="84">
        <v>19300</v>
      </c>
      <c r="O116" s="15">
        <v>3400</v>
      </c>
      <c r="P116" s="15">
        <v>21.6</v>
      </c>
      <c r="Q116" s="16" t="s">
        <v>1319</v>
      </c>
      <c r="R116" s="129">
        <f>VLOOKUP(TEmploymentOutlook4[[#This Row],[Column1]],Employment!$8:$1246,7,FALSE)</f>
        <v>2</v>
      </c>
      <c r="S116" s="129">
        <f>VLOOKUP(TEmploymentOutlook4[[#This Row],[Column1]],Employment!$8:$1246,8,FALSE)</f>
        <v>98</v>
      </c>
      <c r="T116" s="129">
        <f>VLOOKUP(TEmploymentOutlook4[[#This Row],[Column1]],Employment!$8:$1246,9,FALSE)</f>
        <v>39</v>
      </c>
      <c r="U116" s="129">
        <f>VLOOKUP(TEmploymentOutlook4[[#This Row],[Column1]],Employment!$8:$1246,10,FALSE)</f>
        <v>61</v>
      </c>
      <c r="V116" s="129" t="str">
        <f>VLOOKUP(TEmploymentOutlook4[[#This Row],[Column1]],'Employment by State'!$5:$1241,3,FALSE)</f>
        <v>Health Care and Social Assistance</v>
      </c>
      <c r="W116" s="129">
        <f>VLOOKUP(TEmploymentOutlook4[[#This Row],[Column1]],'Employment by State'!$5:$1241,4,FALSE)</f>
        <v>27.7</v>
      </c>
      <c r="X116" s="129">
        <f>VLOOKUP(TEmploymentOutlook4[[#This Row],[Column1]],'Employment by State'!$5:$1241,5,FALSE)</f>
        <v>26</v>
      </c>
      <c r="Y116" s="129">
        <f>VLOOKUP(TEmploymentOutlook4[[#This Row],[Column1]],'Employment by State'!$5:$1241,6,FALSE)</f>
        <v>20.100000000000001</v>
      </c>
      <c r="Z116" s="129">
        <f>VLOOKUP(TEmploymentOutlook4[[#This Row],[Column1]],'Employment by State'!$5:$1241,7,FALSE)</f>
        <v>8.6999999999999993</v>
      </c>
      <c r="AA116" s="129">
        <f>VLOOKUP(TEmploymentOutlook4[[#This Row],[Column1]],'Employment by State'!$5:$1241,8,FALSE)</f>
        <v>11.8</v>
      </c>
      <c r="AB116" s="129">
        <f>VLOOKUP(TEmploymentOutlook4[[#This Row],[Column1]],'Employment by State'!$5:$1241,9,FALSE)</f>
        <v>2.2999999999999998</v>
      </c>
      <c r="AC116" s="129">
        <f>VLOOKUP(TEmploymentOutlook4[[#This Row],[Column1]],'Employment by State'!$5:$1241,10,FALSE)</f>
        <v>1.5</v>
      </c>
      <c r="AD116" s="129">
        <f>VLOOKUP(TEmploymentOutlook4[[#This Row],[Column1]],'Employment by State'!$5:$1241,11,FALSE)</f>
        <v>1.9</v>
      </c>
      <c r="AE116" s="28" t="str">
        <f>VLOOKUP($A116,'Age Profile'!$5:$1242,3,FALSE)</f>
        <v>n/a</v>
      </c>
      <c r="AF116" s="28">
        <f>VLOOKUP($A116,'Age Profile'!$5:$1242,4,FALSE)</f>
        <v>4.2</v>
      </c>
      <c r="AG116" s="28">
        <f>VLOOKUP($A116,'Age Profile'!$5:$1242,5,FALSE)</f>
        <v>22.7</v>
      </c>
      <c r="AH116" s="28">
        <f>VLOOKUP($A116,'Age Profile'!$5:$1242,6,FALSE)</f>
        <v>20.8</v>
      </c>
      <c r="AI116" s="28">
        <f>VLOOKUP($A116,'Age Profile'!$5:$1242,7,FALSE)</f>
        <v>25.6</v>
      </c>
      <c r="AJ116" s="28">
        <f>VLOOKUP($A116,'Age Profile'!$5:$1242,8,FALSE)</f>
        <v>14.7</v>
      </c>
      <c r="AK116" s="28">
        <f>VLOOKUP($A116,'Age Profile'!$5:$1242,9,FALSE)</f>
        <v>8.9</v>
      </c>
      <c r="AL116" s="28">
        <f>VLOOKUP($A116,'Age Profile'!$5:$1242,10,FALSE)</f>
        <v>3.1</v>
      </c>
      <c r="AM116" s="28">
        <f>VLOOKUP($A116,'Age Profile'!$5:$1242,11,FALSE)</f>
        <v>45</v>
      </c>
    </row>
    <row r="117" spans="1:39" x14ac:dyDescent="0.15">
      <c r="A117" s="21">
        <v>2542</v>
      </c>
      <c r="B117" s="22" t="s">
        <v>159</v>
      </c>
      <c r="C117" s="86">
        <v>6400</v>
      </c>
      <c r="D117" s="86">
        <v>4500</v>
      </c>
      <c r="E117" s="86">
        <v>8700</v>
      </c>
      <c r="F117" s="86">
        <v>6700</v>
      </c>
      <c r="G117" s="86">
        <v>5600</v>
      </c>
      <c r="H117" s="86">
        <v>8900</v>
      </c>
      <c r="I117" s="86">
        <v>4600</v>
      </c>
      <c r="J117" s="86">
        <v>6600</v>
      </c>
      <c r="K117" s="86">
        <v>8700</v>
      </c>
      <c r="L117" s="86">
        <v>8200</v>
      </c>
      <c r="M117" s="86">
        <v>7100</v>
      </c>
      <c r="N117" s="84">
        <v>8300</v>
      </c>
      <c r="O117" s="15">
        <v>1200</v>
      </c>
      <c r="P117" s="15">
        <v>16.5</v>
      </c>
      <c r="Q117" s="16" t="s">
        <v>1319</v>
      </c>
      <c r="R117" s="129">
        <f>VLOOKUP(TEmploymentOutlook4[[#This Row],[Column1]],Employment!$8:$1246,7,FALSE)</f>
        <v>9</v>
      </c>
      <c r="S117" s="129">
        <f>VLOOKUP(TEmploymentOutlook4[[#This Row],[Column1]],Employment!$8:$1246,8,FALSE)</f>
        <v>91</v>
      </c>
      <c r="T117" s="129">
        <f>VLOOKUP(TEmploymentOutlook4[[#This Row],[Column1]],Employment!$8:$1246,9,FALSE)</f>
        <v>59</v>
      </c>
      <c r="U117" s="129">
        <f>VLOOKUP(TEmploymentOutlook4[[#This Row],[Column1]],Employment!$8:$1246,10,FALSE)</f>
        <v>41</v>
      </c>
      <c r="V117" s="129" t="str">
        <f>VLOOKUP(TEmploymentOutlook4[[#This Row],[Column1]],'Employment by State'!$5:$1241,3,FALSE)</f>
        <v>Health Care and Social Assistance</v>
      </c>
      <c r="W117" s="129">
        <f>VLOOKUP(TEmploymentOutlook4[[#This Row],[Column1]],'Employment by State'!$5:$1241,4,FALSE)</f>
        <v>33.799999999999997</v>
      </c>
      <c r="X117" s="129">
        <f>VLOOKUP(TEmploymentOutlook4[[#This Row],[Column1]],'Employment by State'!$5:$1241,5,FALSE)</f>
        <v>25.9</v>
      </c>
      <c r="Y117" s="129">
        <f>VLOOKUP(TEmploymentOutlook4[[#This Row],[Column1]],'Employment by State'!$5:$1241,6,FALSE)</f>
        <v>21.1</v>
      </c>
      <c r="Z117" s="129">
        <f>VLOOKUP(TEmploymentOutlook4[[#This Row],[Column1]],'Employment by State'!$5:$1241,7,FALSE)</f>
        <v>5.8</v>
      </c>
      <c r="AA117" s="129">
        <f>VLOOKUP(TEmploymentOutlook4[[#This Row],[Column1]],'Employment by State'!$5:$1241,8,FALSE)</f>
        <v>8.6</v>
      </c>
      <c r="AB117" s="129">
        <f>VLOOKUP(TEmploymentOutlook4[[#This Row],[Column1]],'Employment by State'!$5:$1241,9,FALSE)</f>
        <v>2.1</v>
      </c>
      <c r="AC117" s="129">
        <f>VLOOKUP(TEmploymentOutlook4[[#This Row],[Column1]],'Employment by State'!$5:$1241,10,FALSE)</f>
        <v>1.5</v>
      </c>
      <c r="AD117" s="129">
        <f>VLOOKUP(TEmploymentOutlook4[[#This Row],[Column1]],'Employment by State'!$5:$1241,11,FALSE)</f>
        <v>1.2</v>
      </c>
      <c r="AE117" s="28">
        <f>VLOOKUP($A117,'Age Profile'!$5:$1242,3,FALSE)</f>
        <v>0.1</v>
      </c>
      <c r="AF117" s="28">
        <f>VLOOKUP($A117,'Age Profile'!$5:$1242,4,FALSE)</f>
        <v>0.3</v>
      </c>
      <c r="AG117" s="28">
        <f>VLOOKUP($A117,'Age Profile'!$5:$1242,5,FALSE)</f>
        <v>16.899999999999999</v>
      </c>
      <c r="AH117" s="28">
        <f>VLOOKUP($A117,'Age Profile'!$5:$1242,6,FALSE)</f>
        <v>26.2</v>
      </c>
      <c r="AI117" s="28">
        <f>VLOOKUP($A117,'Age Profile'!$5:$1242,7,FALSE)</f>
        <v>33.200000000000003</v>
      </c>
      <c r="AJ117" s="28">
        <f>VLOOKUP($A117,'Age Profile'!$5:$1242,8,FALSE)</f>
        <v>13.5</v>
      </c>
      <c r="AK117" s="28">
        <f>VLOOKUP($A117,'Age Profile'!$5:$1242,9,FALSE)</f>
        <v>6.8</v>
      </c>
      <c r="AL117" s="28">
        <f>VLOOKUP($A117,'Age Profile'!$5:$1242,10,FALSE)</f>
        <v>3</v>
      </c>
      <c r="AM117" s="28">
        <f>VLOOKUP($A117,'Age Profile'!$5:$1242,11,FALSE)</f>
        <v>46</v>
      </c>
    </row>
    <row r="118" spans="1:39" x14ac:dyDescent="0.15">
      <c r="A118" s="21">
        <v>2543</v>
      </c>
      <c r="B118" s="22" t="s">
        <v>160</v>
      </c>
      <c r="C118" s="86">
        <v>12200</v>
      </c>
      <c r="D118" s="86">
        <v>14100</v>
      </c>
      <c r="E118" s="86">
        <v>13800</v>
      </c>
      <c r="F118" s="86">
        <v>13000</v>
      </c>
      <c r="G118" s="86">
        <v>18900</v>
      </c>
      <c r="H118" s="86">
        <v>16700</v>
      </c>
      <c r="I118" s="86">
        <v>17800</v>
      </c>
      <c r="J118" s="86">
        <v>13400</v>
      </c>
      <c r="K118" s="86">
        <v>20200</v>
      </c>
      <c r="L118" s="86">
        <v>20300</v>
      </c>
      <c r="M118" s="86">
        <v>18400</v>
      </c>
      <c r="N118" s="84">
        <v>22600</v>
      </c>
      <c r="O118" s="15">
        <v>4200</v>
      </c>
      <c r="P118" s="15">
        <v>23.1</v>
      </c>
      <c r="Q118" s="16" t="s">
        <v>1319</v>
      </c>
      <c r="R118" s="129">
        <f>VLOOKUP(TEmploymentOutlook4[[#This Row],[Column1]],Employment!$8:$1246,7,FALSE)</f>
        <v>13</v>
      </c>
      <c r="S118" s="129">
        <f>VLOOKUP(TEmploymentOutlook4[[#This Row],[Column1]],Employment!$8:$1246,8,FALSE)</f>
        <v>87</v>
      </c>
      <c r="T118" s="129">
        <f>VLOOKUP(TEmploymentOutlook4[[#This Row],[Column1]],Employment!$8:$1246,9,FALSE)</f>
        <v>76</v>
      </c>
      <c r="U118" s="129">
        <f>VLOOKUP(TEmploymentOutlook4[[#This Row],[Column1]],Employment!$8:$1246,10,FALSE)</f>
        <v>24</v>
      </c>
      <c r="V118" s="129" t="str">
        <f>VLOOKUP(TEmploymentOutlook4[[#This Row],[Column1]],'Employment by State'!$5:$1241,3,FALSE)</f>
        <v>Health Care and Social Assistance</v>
      </c>
      <c r="W118" s="129">
        <f>VLOOKUP(TEmploymentOutlook4[[#This Row],[Column1]],'Employment by State'!$5:$1241,4,FALSE)</f>
        <v>30.7</v>
      </c>
      <c r="X118" s="129">
        <f>VLOOKUP(TEmploymentOutlook4[[#This Row],[Column1]],'Employment by State'!$5:$1241,5,FALSE)</f>
        <v>30.5</v>
      </c>
      <c r="Y118" s="129">
        <f>VLOOKUP(TEmploymentOutlook4[[#This Row],[Column1]],'Employment by State'!$5:$1241,6,FALSE)</f>
        <v>18.2</v>
      </c>
      <c r="Z118" s="129">
        <f>VLOOKUP(TEmploymentOutlook4[[#This Row],[Column1]],'Employment by State'!$5:$1241,7,FALSE)</f>
        <v>7.1</v>
      </c>
      <c r="AA118" s="129">
        <f>VLOOKUP(TEmploymentOutlook4[[#This Row],[Column1]],'Employment by State'!$5:$1241,8,FALSE)</f>
        <v>8.8000000000000007</v>
      </c>
      <c r="AB118" s="129">
        <f>VLOOKUP(TEmploymentOutlook4[[#This Row],[Column1]],'Employment by State'!$5:$1241,9,FALSE)</f>
        <v>2.2000000000000002</v>
      </c>
      <c r="AC118" s="129">
        <f>VLOOKUP(TEmploymentOutlook4[[#This Row],[Column1]],'Employment by State'!$5:$1241,10,FALSE)</f>
        <v>1</v>
      </c>
      <c r="AD118" s="129">
        <f>VLOOKUP(TEmploymentOutlook4[[#This Row],[Column1]],'Employment by State'!$5:$1241,11,FALSE)</f>
        <v>1.5</v>
      </c>
      <c r="AE118" s="28" t="str">
        <f>VLOOKUP($A118,'Age Profile'!$5:$1242,3,FALSE)</f>
        <v>n/a</v>
      </c>
      <c r="AF118" s="28">
        <f>VLOOKUP($A118,'Age Profile'!$5:$1242,4,FALSE)</f>
        <v>0.6</v>
      </c>
      <c r="AG118" s="28">
        <f>VLOOKUP($A118,'Age Profile'!$5:$1242,5,FALSE)</f>
        <v>14</v>
      </c>
      <c r="AH118" s="28">
        <f>VLOOKUP($A118,'Age Profile'!$5:$1242,6,FALSE)</f>
        <v>23.7</v>
      </c>
      <c r="AI118" s="28">
        <f>VLOOKUP($A118,'Age Profile'!$5:$1242,7,FALSE)</f>
        <v>32.799999999999997</v>
      </c>
      <c r="AJ118" s="28">
        <f>VLOOKUP($A118,'Age Profile'!$5:$1242,8,FALSE)</f>
        <v>16.600000000000001</v>
      </c>
      <c r="AK118" s="28">
        <f>VLOOKUP($A118,'Age Profile'!$5:$1242,9,FALSE)</f>
        <v>9.1999999999999993</v>
      </c>
      <c r="AL118" s="28">
        <f>VLOOKUP($A118,'Age Profile'!$5:$1242,10,FALSE)</f>
        <v>3.2</v>
      </c>
      <c r="AM118" s="28">
        <f>VLOOKUP($A118,'Age Profile'!$5:$1242,11,FALSE)</f>
        <v>48</v>
      </c>
    </row>
    <row r="119" spans="1:39" x14ac:dyDescent="0.15">
      <c r="A119" s="21">
        <v>2544</v>
      </c>
      <c r="B119" s="22" t="s">
        <v>161</v>
      </c>
      <c r="C119" s="86">
        <v>221400</v>
      </c>
      <c r="D119" s="86">
        <v>234000</v>
      </c>
      <c r="E119" s="86">
        <v>240400</v>
      </c>
      <c r="F119" s="86">
        <v>237600</v>
      </c>
      <c r="G119" s="86">
        <v>260200</v>
      </c>
      <c r="H119" s="86">
        <v>267400</v>
      </c>
      <c r="I119" s="86">
        <v>279800</v>
      </c>
      <c r="J119" s="86">
        <v>276200</v>
      </c>
      <c r="K119" s="86">
        <v>302400</v>
      </c>
      <c r="L119" s="86">
        <v>298800</v>
      </c>
      <c r="M119" s="86">
        <v>290800</v>
      </c>
      <c r="N119" s="84">
        <v>331200</v>
      </c>
      <c r="O119" s="15">
        <v>40400</v>
      </c>
      <c r="P119" s="15">
        <v>13.9</v>
      </c>
      <c r="Q119" s="16" t="s">
        <v>8</v>
      </c>
      <c r="R119" s="129">
        <f>VLOOKUP(TEmploymentOutlook4[[#This Row],[Column1]],Employment!$8:$1246,7,FALSE)</f>
        <v>11</v>
      </c>
      <c r="S119" s="129">
        <f>VLOOKUP(TEmploymentOutlook4[[#This Row],[Column1]],Employment!$8:$1246,8,FALSE)</f>
        <v>89</v>
      </c>
      <c r="T119" s="129">
        <f>VLOOKUP(TEmploymentOutlook4[[#This Row],[Column1]],Employment!$8:$1246,9,FALSE)</f>
        <v>50</v>
      </c>
      <c r="U119" s="129">
        <f>VLOOKUP(TEmploymentOutlook4[[#This Row],[Column1]],Employment!$8:$1246,10,FALSE)</f>
        <v>50</v>
      </c>
      <c r="V119" s="129" t="str">
        <f>VLOOKUP(TEmploymentOutlook4[[#This Row],[Column1]],'Employment by State'!$5:$1241,3,FALSE)</f>
        <v>Health Care and Social Assistance</v>
      </c>
      <c r="W119" s="129">
        <f>VLOOKUP(TEmploymentOutlook4[[#This Row],[Column1]],'Employment by State'!$5:$1241,4,FALSE)</f>
        <v>31.3</v>
      </c>
      <c r="X119" s="129">
        <f>VLOOKUP(TEmploymentOutlook4[[#This Row],[Column1]],'Employment by State'!$5:$1241,5,FALSE)</f>
        <v>25.5</v>
      </c>
      <c r="Y119" s="129">
        <f>VLOOKUP(TEmploymentOutlook4[[#This Row],[Column1]],'Employment by State'!$5:$1241,6,FALSE)</f>
        <v>20.5</v>
      </c>
      <c r="Z119" s="129">
        <f>VLOOKUP(TEmploymentOutlook4[[#This Row],[Column1]],'Employment by State'!$5:$1241,7,FALSE)</f>
        <v>8</v>
      </c>
      <c r="AA119" s="129">
        <f>VLOOKUP(TEmploymentOutlook4[[#This Row],[Column1]],'Employment by State'!$5:$1241,8,FALSE)</f>
        <v>9.8000000000000007</v>
      </c>
      <c r="AB119" s="129">
        <f>VLOOKUP(TEmploymentOutlook4[[#This Row],[Column1]],'Employment by State'!$5:$1241,9,FALSE)</f>
        <v>2.4</v>
      </c>
      <c r="AC119" s="129">
        <f>VLOOKUP(TEmploymentOutlook4[[#This Row],[Column1]],'Employment by State'!$5:$1241,10,FALSE)</f>
        <v>1</v>
      </c>
      <c r="AD119" s="129">
        <f>VLOOKUP(TEmploymentOutlook4[[#This Row],[Column1]],'Employment by State'!$5:$1241,11,FALSE)</f>
        <v>1.5</v>
      </c>
      <c r="AE119" s="28">
        <f>VLOOKUP($A119,'Age Profile'!$5:$1242,3,FALSE)</f>
        <v>0.2</v>
      </c>
      <c r="AF119" s="28">
        <f>VLOOKUP($A119,'Age Profile'!$5:$1242,4,FALSE)</f>
        <v>5.7</v>
      </c>
      <c r="AG119" s="28">
        <f>VLOOKUP($A119,'Age Profile'!$5:$1242,5,FALSE)</f>
        <v>24.9</v>
      </c>
      <c r="AH119" s="28">
        <f>VLOOKUP($A119,'Age Profile'!$5:$1242,6,FALSE)</f>
        <v>22.3</v>
      </c>
      <c r="AI119" s="28">
        <f>VLOOKUP($A119,'Age Profile'!$5:$1242,7,FALSE)</f>
        <v>23.5</v>
      </c>
      <c r="AJ119" s="28">
        <f>VLOOKUP($A119,'Age Profile'!$5:$1242,8,FALSE)</f>
        <v>11.7</v>
      </c>
      <c r="AK119" s="28">
        <f>VLOOKUP($A119,'Age Profile'!$5:$1242,9,FALSE)</f>
        <v>7.9</v>
      </c>
      <c r="AL119" s="28">
        <f>VLOOKUP($A119,'Age Profile'!$5:$1242,10,FALSE)</f>
        <v>3.7</v>
      </c>
      <c r="AM119" s="28">
        <f>VLOOKUP($A119,'Age Profile'!$5:$1242,11,FALSE)</f>
        <v>43</v>
      </c>
    </row>
    <row r="120" spans="1:39" x14ac:dyDescent="0.15">
      <c r="A120" s="21">
        <v>2611</v>
      </c>
      <c r="B120" s="22" t="s">
        <v>162</v>
      </c>
      <c r="C120" s="86">
        <v>29200</v>
      </c>
      <c r="D120" s="86">
        <v>31900</v>
      </c>
      <c r="E120" s="86">
        <v>28000</v>
      </c>
      <c r="F120" s="86">
        <v>27800</v>
      </c>
      <c r="G120" s="86">
        <v>24400</v>
      </c>
      <c r="H120" s="86">
        <v>23800</v>
      </c>
      <c r="I120" s="86">
        <v>29400</v>
      </c>
      <c r="J120" s="86">
        <v>36200</v>
      </c>
      <c r="K120" s="86">
        <v>40100</v>
      </c>
      <c r="L120" s="86">
        <v>35100</v>
      </c>
      <c r="M120" s="86">
        <v>45300</v>
      </c>
      <c r="N120" s="84">
        <v>51200</v>
      </c>
      <c r="O120" s="15">
        <v>5900</v>
      </c>
      <c r="P120" s="15">
        <v>12.9</v>
      </c>
      <c r="Q120" s="16" t="s">
        <v>8</v>
      </c>
      <c r="R120" s="129">
        <f>VLOOKUP(TEmploymentOutlook4[[#This Row],[Column1]],Employment!$8:$1246,7,FALSE)</f>
        <v>70</v>
      </c>
      <c r="S120" s="129">
        <f>VLOOKUP(TEmploymentOutlook4[[#This Row],[Column1]],Employment!$8:$1246,8,FALSE)</f>
        <v>30</v>
      </c>
      <c r="T120" s="129">
        <f>VLOOKUP(TEmploymentOutlook4[[#This Row],[Column1]],Employment!$8:$1246,9,FALSE)</f>
        <v>90</v>
      </c>
      <c r="U120" s="129">
        <f>VLOOKUP(TEmploymentOutlook4[[#This Row],[Column1]],Employment!$8:$1246,10,FALSE)</f>
        <v>10</v>
      </c>
      <c r="V120" s="129" t="str">
        <f>VLOOKUP(TEmploymentOutlook4[[#This Row],[Column1]],'Employment by State'!$5:$1241,3,FALSE)</f>
        <v>Professional, Scientific and Technical Services</v>
      </c>
      <c r="W120" s="129">
        <f>VLOOKUP(TEmploymentOutlook4[[#This Row],[Column1]],'Employment by State'!$5:$1241,4,FALSE)</f>
        <v>37.9</v>
      </c>
      <c r="X120" s="129">
        <f>VLOOKUP(TEmploymentOutlook4[[#This Row],[Column1]],'Employment by State'!$5:$1241,5,FALSE)</f>
        <v>31.4</v>
      </c>
      <c r="Y120" s="129">
        <f>VLOOKUP(TEmploymentOutlook4[[#This Row],[Column1]],'Employment by State'!$5:$1241,6,FALSE)</f>
        <v>12.2</v>
      </c>
      <c r="Z120" s="129">
        <f>VLOOKUP(TEmploymentOutlook4[[#This Row],[Column1]],'Employment by State'!$5:$1241,7,FALSE)</f>
        <v>4.8</v>
      </c>
      <c r="AA120" s="129">
        <f>VLOOKUP(TEmploymentOutlook4[[#This Row],[Column1]],'Employment by State'!$5:$1241,8,FALSE)</f>
        <v>6.8</v>
      </c>
      <c r="AB120" s="129">
        <f>VLOOKUP(TEmploymentOutlook4[[#This Row],[Column1]],'Employment by State'!$5:$1241,9,FALSE)</f>
        <v>0.8</v>
      </c>
      <c r="AC120" s="129">
        <f>VLOOKUP(TEmploymentOutlook4[[#This Row],[Column1]],'Employment by State'!$5:$1241,10,FALSE)</f>
        <v>0.3</v>
      </c>
      <c r="AD120" s="129">
        <f>VLOOKUP(TEmploymentOutlook4[[#This Row],[Column1]],'Employment by State'!$5:$1241,11,FALSE)</f>
        <v>5.8</v>
      </c>
      <c r="AE120" s="28">
        <f>VLOOKUP($A120,'Age Profile'!$5:$1242,3,FALSE)</f>
        <v>0.1</v>
      </c>
      <c r="AF120" s="28">
        <f>VLOOKUP($A120,'Age Profile'!$5:$1242,4,FALSE)</f>
        <v>2.2000000000000002</v>
      </c>
      <c r="AG120" s="28">
        <f>VLOOKUP($A120,'Age Profile'!$5:$1242,5,FALSE)</f>
        <v>25</v>
      </c>
      <c r="AH120" s="28">
        <f>VLOOKUP($A120,'Age Profile'!$5:$1242,6,FALSE)</f>
        <v>36.1</v>
      </c>
      <c r="AI120" s="28">
        <f>VLOOKUP($A120,'Age Profile'!$5:$1242,7,FALSE)</f>
        <v>24.4</v>
      </c>
      <c r="AJ120" s="28">
        <f>VLOOKUP($A120,'Age Profile'!$5:$1242,8,FALSE)</f>
        <v>7.6</v>
      </c>
      <c r="AK120" s="28">
        <f>VLOOKUP($A120,'Age Profile'!$5:$1242,9,FALSE)</f>
        <v>3.3</v>
      </c>
      <c r="AL120" s="28">
        <f>VLOOKUP($A120,'Age Profile'!$5:$1242,10,FALSE)</f>
        <v>1.3</v>
      </c>
      <c r="AM120" s="28">
        <f>VLOOKUP($A120,'Age Profile'!$5:$1242,11,FALSE)</f>
        <v>41</v>
      </c>
    </row>
    <row r="121" spans="1:39" x14ac:dyDescent="0.15">
      <c r="A121" s="21">
        <v>2612</v>
      </c>
      <c r="B121" s="22" t="s">
        <v>163</v>
      </c>
      <c r="C121" s="86">
        <v>7600</v>
      </c>
      <c r="D121" s="86">
        <v>11500</v>
      </c>
      <c r="E121" s="86">
        <v>11600</v>
      </c>
      <c r="F121" s="86">
        <v>6500</v>
      </c>
      <c r="G121" s="86">
        <v>9700</v>
      </c>
      <c r="H121" s="86">
        <v>15500</v>
      </c>
      <c r="I121" s="86">
        <v>12400</v>
      </c>
      <c r="J121" s="86">
        <v>10800</v>
      </c>
      <c r="K121" s="86">
        <v>7100</v>
      </c>
      <c r="L121" s="86">
        <v>21100</v>
      </c>
      <c r="M121" s="86">
        <v>13700</v>
      </c>
      <c r="N121" s="84">
        <v>15600</v>
      </c>
      <c r="O121" s="15">
        <v>1900</v>
      </c>
      <c r="P121" s="15">
        <v>13.7</v>
      </c>
      <c r="Q121" s="16" t="s">
        <v>8</v>
      </c>
      <c r="R121" s="129">
        <f>VLOOKUP(TEmploymentOutlook4[[#This Row],[Column1]],Employment!$8:$1246,7,FALSE)</f>
        <v>83</v>
      </c>
      <c r="S121" s="129">
        <f>VLOOKUP(TEmploymentOutlook4[[#This Row],[Column1]],Employment!$8:$1246,8,FALSE)</f>
        <v>17</v>
      </c>
      <c r="T121" s="129">
        <f>VLOOKUP(TEmploymentOutlook4[[#This Row],[Column1]],Employment!$8:$1246,9,FALSE)</f>
        <v>80</v>
      </c>
      <c r="U121" s="129">
        <f>VLOOKUP(TEmploymentOutlook4[[#This Row],[Column1]],Employment!$8:$1246,10,FALSE)</f>
        <v>21</v>
      </c>
      <c r="V121" s="129" t="str">
        <f>VLOOKUP(TEmploymentOutlook4[[#This Row],[Column1]],'Employment by State'!$5:$1241,3,FALSE)</f>
        <v>Professional, Scientific and Technical Services</v>
      </c>
      <c r="W121" s="129">
        <f>VLOOKUP(TEmploymentOutlook4[[#This Row],[Column1]],'Employment by State'!$5:$1241,4,FALSE)</f>
        <v>34.4</v>
      </c>
      <c r="X121" s="129">
        <f>VLOOKUP(TEmploymentOutlook4[[#This Row],[Column1]],'Employment by State'!$5:$1241,5,FALSE)</f>
        <v>32.700000000000003</v>
      </c>
      <c r="Y121" s="129">
        <f>VLOOKUP(TEmploymentOutlook4[[#This Row],[Column1]],'Employment by State'!$5:$1241,6,FALSE)</f>
        <v>17.3</v>
      </c>
      <c r="Z121" s="129">
        <f>VLOOKUP(TEmploymentOutlook4[[#This Row],[Column1]],'Employment by State'!$5:$1241,7,FALSE)</f>
        <v>4.8</v>
      </c>
      <c r="AA121" s="129">
        <f>VLOOKUP(TEmploymentOutlook4[[#This Row],[Column1]],'Employment by State'!$5:$1241,8,FALSE)</f>
        <v>6.3</v>
      </c>
      <c r="AB121" s="129">
        <f>VLOOKUP(TEmploymentOutlook4[[#This Row],[Column1]],'Employment by State'!$5:$1241,9,FALSE)</f>
        <v>1.2</v>
      </c>
      <c r="AC121" s="129">
        <f>VLOOKUP(TEmploymentOutlook4[[#This Row],[Column1]],'Employment by State'!$5:$1241,10,FALSE)</f>
        <v>0.3</v>
      </c>
      <c r="AD121" s="129">
        <f>VLOOKUP(TEmploymentOutlook4[[#This Row],[Column1]],'Employment by State'!$5:$1241,11,FALSE)</f>
        <v>3</v>
      </c>
      <c r="AE121" s="28">
        <f>VLOOKUP($A121,'Age Profile'!$5:$1242,3,FALSE)</f>
        <v>1.1000000000000001</v>
      </c>
      <c r="AF121" s="28">
        <f>VLOOKUP($A121,'Age Profile'!$5:$1242,4,FALSE)</f>
        <v>9.4</v>
      </c>
      <c r="AG121" s="28">
        <f>VLOOKUP($A121,'Age Profile'!$5:$1242,5,FALSE)</f>
        <v>47.2</v>
      </c>
      <c r="AH121" s="28">
        <f>VLOOKUP($A121,'Age Profile'!$5:$1242,6,FALSE)</f>
        <v>29</v>
      </c>
      <c r="AI121" s="28">
        <f>VLOOKUP($A121,'Age Profile'!$5:$1242,7,FALSE)</f>
        <v>9.3000000000000007</v>
      </c>
      <c r="AJ121" s="28">
        <f>VLOOKUP($A121,'Age Profile'!$5:$1242,8,FALSE)</f>
        <v>2.2999999999999998</v>
      </c>
      <c r="AK121" s="28">
        <f>VLOOKUP($A121,'Age Profile'!$5:$1242,9,FALSE)</f>
        <v>1</v>
      </c>
      <c r="AL121" s="28">
        <f>VLOOKUP($A121,'Age Profile'!$5:$1242,10,FALSE)</f>
        <v>0.6</v>
      </c>
      <c r="AM121" s="28">
        <f>VLOOKUP($A121,'Age Profile'!$5:$1242,11,FALSE)</f>
        <v>33</v>
      </c>
    </row>
    <row r="122" spans="1:39" x14ac:dyDescent="0.15">
      <c r="A122" s="21">
        <v>2613</v>
      </c>
      <c r="B122" s="22" t="s">
        <v>164</v>
      </c>
      <c r="C122" s="86">
        <v>89500</v>
      </c>
      <c r="D122" s="86">
        <v>82500</v>
      </c>
      <c r="E122" s="86">
        <v>85200</v>
      </c>
      <c r="F122" s="86">
        <v>87400</v>
      </c>
      <c r="G122" s="86">
        <v>101300</v>
      </c>
      <c r="H122" s="86">
        <v>98900</v>
      </c>
      <c r="I122" s="86">
        <v>111800</v>
      </c>
      <c r="J122" s="86">
        <v>123400</v>
      </c>
      <c r="K122" s="86">
        <v>144600</v>
      </c>
      <c r="L122" s="86">
        <v>149200</v>
      </c>
      <c r="M122" s="86">
        <v>156200</v>
      </c>
      <c r="N122" s="84">
        <v>198400</v>
      </c>
      <c r="O122" s="15">
        <v>42200</v>
      </c>
      <c r="P122" s="15">
        <v>27</v>
      </c>
      <c r="Q122" s="16" t="s">
        <v>1319</v>
      </c>
      <c r="R122" s="129">
        <f>VLOOKUP(TEmploymentOutlook4[[#This Row],[Column1]],Employment!$8:$1246,7,FALSE)</f>
        <v>83</v>
      </c>
      <c r="S122" s="129">
        <f>VLOOKUP(TEmploymentOutlook4[[#This Row],[Column1]],Employment!$8:$1246,8,FALSE)</f>
        <v>17</v>
      </c>
      <c r="T122" s="129">
        <f>VLOOKUP(TEmploymentOutlook4[[#This Row],[Column1]],Employment!$8:$1246,9,FALSE)</f>
        <v>90</v>
      </c>
      <c r="U122" s="129">
        <f>VLOOKUP(TEmploymentOutlook4[[#This Row],[Column1]],Employment!$8:$1246,10,FALSE)</f>
        <v>10</v>
      </c>
      <c r="V122" s="129" t="str">
        <f>VLOOKUP(TEmploymentOutlook4[[#This Row],[Column1]],'Employment by State'!$5:$1241,3,FALSE)</f>
        <v>Professional, Scientific and Technical Services</v>
      </c>
      <c r="W122" s="129">
        <f>VLOOKUP(TEmploymentOutlook4[[#This Row],[Column1]],'Employment by State'!$5:$1241,4,FALSE)</f>
        <v>38.700000000000003</v>
      </c>
      <c r="X122" s="129">
        <f>VLOOKUP(TEmploymentOutlook4[[#This Row],[Column1]],'Employment by State'!$5:$1241,5,FALSE)</f>
        <v>31.1</v>
      </c>
      <c r="Y122" s="129">
        <f>VLOOKUP(TEmploymentOutlook4[[#This Row],[Column1]],'Employment by State'!$5:$1241,6,FALSE)</f>
        <v>13.2</v>
      </c>
      <c r="Z122" s="129">
        <f>VLOOKUP(TEmploymentOutlook4[[#This Row],[Column1]],'Employment by State'!$5:$1241,7,FALSE)</f>
        <v>4.8</v>
      </c>
      <c r="AA122" s="129">
        <f>VLOOKUP(TEmploymentOutlook4[[#This Row],[Column1]],'Employment by State'!$5:$1241,8,FALSE)</f>
        <v>6.2</v>
      </c>
      <c r="AB122" s="129">
        <f>VLOOKUP(TEmploymentOutlook4[[#This Row],[Column1]],'Employment by State'!$5:$1241,9,FALSE)</f>
        <v>0.8</v>
      </c>
      <c r="AC122" s="129">
        <f>VLOOKUP(TEmploymentOutlook4[[#This Row],[Column1]],'Employment by State'!$5:$1241,10,FALSE)</f>
        <v>0.2</v>
      </c>
      <c r="AD122" s="129">
        <f>VLOOKUP(TEmploymentOutlook4[[#This Row],[Column1]],'Employment by State'!$5:$1241,11,FALSE)</f>
        <v>5</v>
      </c>
      <c r="AE122" s="28">
        <f>VLOOKUP($A122,'Age Profile'!$5:$1242,3,FALSE)</f>
        <v>0.3</v>
      </c>
      <c r="AF122" s="28">
        <f>VLOOKUP($A122,'Age Profile'!$5:$1242,4,FALSE)</f>
        <v>4.2</v>
      </c>
      <c r="AG122" s="28">
        <f>VLOOKUP($A122,'Age Profile'!$5:$1242,5,FALSE)</f>
        <v>35.200000000000003</v>
      </c>
      <c r="AH122" s="28">
        <f>VLOOKUP($A122,'Age Profile'!$5:$1242,6,FALSE)</f>
        <v>34.5</v>
      </c>
      <c r="AI122" s="28">
        <f>VLOOKUP($A122,'Age Profile'!$5:$1242,7,FALSE)</f>
        <v>17.2</v>
      </c>
      <c r="AJ122" s="28">
        <f>VLOOKUP($A122,'Age Profile'!$5:$1242,8,FALSE)</f>
        <v>4.9000000000000004</v>
      </c>
      <c r="AK122" s="28">
        <f>VLOOKUP($A122,'Age Profile'!$5:$1242,9,FALSE)</f>
        <v>2.5</v>
      </c>
      <c r="AL122" s="28">
        <f>VLOOKUP($A122,'Age Profile'!$5:$1242,10,FALSE)</f>
        <v>1.2</v>
      </c>
      <c r="AM122" s="28">
        <f>VLOOKUP($A122,'Age Profile'!$5:$1242,11,FALSE)</f>
        <v>37</v>
      </c>
    </row>
    <row r="123" spans="1:39" x14ac:dyDescent="0.15">
      <c r="A123" s="21">
        <v>2621</v>
      </c>
      <c r="B123" s="22" t="s">
        <v>165</v>
      </c>
      <c r="C123" s="86">
        <v>37700</v>
      </c>
      <c r="D123" s="86">
        <v>33200</v>
      </c>
      <c r="E123" s="86">
        <v>39100</v>
      </c>
      <c r="F123" s="86">
        <v>42900</v>
      </c>
      <c r="G123" s="86">
        <v>40000</v>
      </c>
      <c r="H123" s="86">
        <v>36800</v>
      </c>
      <c r="I123" s="86">
        <v>39000</v>
      </c>
      <c r="J123" s="86">
        <v>47600</v>
      </c>
      <c r="K123" s="86">
        <v>54600</v>
      </c>
      <c r="L123" s="86">
        <v>49900</v>
      </c>
      <c r="M123" s="86">
        <v>74800</v>
      </c>
      <c r="N123" s="84">
        <v>104000</v>
      </c>
      <c r="O123" s="15">
        <v>29100</v>
      </c>
      <c r="P123" s="15">
        <v>38.9</v>
      </c>
      <c r="Q123" s="16" t="s">
        <v>1319</v>
      </c>
      <c r="R123" s="129">
        <f>VLOOKUP(TEmploymentOutlook4[[#This Row],[Column1]],Employment!$8:$1246,7,FALSE)</f>
        <v>79</v>
      </c>
      <c r="S123" s="129">
        <f>VLOOKUP(TEmploymentOutlook4[[#This Row],[Column1]],Employment!$8:$1246,8,FALSE)</f>
        <v>21</v>
      </c>
      <c r="T123" s="129">
        <f>VLOOKUP(TEmploymentOutlook4[[#This Row],[Column1]],Employment!$8:$1246,9,FALSE)</f>
        <v>89</v>
      </c>
      <c r="U123" s="129">
        <f>VLOOKUP(TEmploymentOutlook4[[#This Row],[Column1]],Employment!$8:$1246,10,FALSE)</f>
        <v>11</v>
      </c>
      <c r="V123" s="129" t="str">
        <f>VLOOKUP(TEmploymentOutlook4[[#This Row],[Column1]],'Employment by State'!$5:$1241,3,FALSE)</f>
        <v>Professional, Scientific and Technical Services</v>
      </c>
      <c r="W123" s="129">
        <f>VLOOKUP(TEmploymentOutlook4[[#This Row],[Column1]],'Employment by State'!$5:$1241,4,FALSE)</f>
        <v>33</v>
      </c>
      <c r="X123" s="129">
        <f>VLOOKUP(TEmploymentOutlook4[[#This Row],[Column1]],'Employment by State'!$5:$1241,5,FALSE)</f>
        <v>28.2</v>
      </c>
      <c r="Y123" s="129">
        <f>VLOOKUP(TEmploymentOutlook4[[#This Row],[Column1]],'Employment by State'!$5:$1241,6,FALSE)</f>
        <v>15</v>
      </c>
      <c r="Z123" s="129">
        <f>VLOOKUP(TEmploymentOutlook4[[#This Row],[Column1]],'Employment by State'!$5:$1241,7,FALSE)</f>
        <v>5.6</v>
      </c>
      <c r="AA123" s="129">
        <f>VLOOKUP(TEmploymentOutlook4[[#This Row],[Column1]],'Employment by State'!$5:$1241,8,FALSE)</f>
        <v>8.6999999999999993</v>
      </c>
      <c r="AB123" s="129">
        <f>VLOOKUP(TEmploymentOutlook4[[#This Row],[Column1]],'Employment by State'!$5:$1241,9,FALSE)</f>
        <v>1.4</v>
      </c>
      <c r="AC123" s="129">
        <f>VLOOKUP(TEmploymentOutlook4[[#This Row],[Column1]],'Employment by State'!$5:$1241,10,FALSE)</f>
        <v>0.8</v>
      </c>
      <c r="AD123" s="129">
        <f>VLOOKUP(TEmploymentOutlook4[[#This Row],[Column1]],'Employment by State'!$5:$1241,11,FALSE)</f>
        <v>7.4</v>
      </c>
      <c r="AE123" s="28">
        <f>VLOOKUP($A123,'Age Profile'!$5:$1242,3,FALSE)</f>
        <v>0.4</v>
      </c>
      <c r="AF123" s="28">
        <f>VLOOKUP($A123,'Age Profile'!$5:$1242,4,FALSE)</f>
        <v>3.6</v>
      </c>
      <c r="AG123" s="28">
        <f>VLOOKUP($A123,'Age Profile'!$5:$1242,5,FALSE)</f>
        <v>27.4</v>
      </c>
      <c r="AH123" s="28">
        <f>VLOOKUP($A123,'Age Profile'!$5:$1242,6,FALSE)</f>
        <v>33.799999999999997</v>
      </c>
      <c r="AI123" s="28">
        <f>VLOOKUP($A123,'Age Profile'!$5:$1242,7,FALSE)</f>
        <v>22.9</v>
      </c>
      <c r="AJ123" s="28">
        <f>VLOOKUP($A123,'Age Profile'!$5:$1242,8,FALSE)</f>
        <v>6.9</v>
      </c>
      <c r="AK123" s="28">
        <f>VLOOKUP($A123,'Age Profile'!$5:$1242,9,FALSE)</f>
        <v>3.6</v>
      </c>
      <c r="AL123" s="28">
        <f>VLOOKUP($A123,'Age Profile'!$5:$1242,10,FALSE)</f>
        <v>1.4</v>
      </c>
      <c r="AM123" s="28">
        <f>VLOOKUP($A123,'Age Profile'!$5:$1242,11,FALSE)</f>
        <v>40</v>
      </c>
    </row>
    <row r="124" spans="1:39" x14ac:dyDescent="0.15">
      <c r="A124" s="21">
        <v>2631</v>
      </c>
      <c r="B124" s="22" t="s">
        <v>166</v>
      </c>
      <c r="C124" s="86">
        <v>25700</v>
      </c>
      <c r="D124" s="86">
        <v>30700</v>
      </c>
      <c r="E124" s="86">
        <v>23000</v>
      </c>
      <c r="F124" s="86">
        <v>23900</v>
      </c>
      <c r="G124" s="86">
        <v>29000</v>
      </c>
      <c r="H124" s="86">
        <v>23100</v>
      </c>
      <c r="I124" s="86">
        <v>32300</v>
      </c>
      <c r="J124" s="86">
        <v>35300</v>
      </c>
      <c r="K124" s="86">
        <v>49900</v>
      </c>
      <c r="L124" s="86">
        <v>46700</v>
      </c>
      <c r="M124" s="86">
        <v>35300</v>
      </c>
      <c r="N124" s="84">
        <v>43200</v>
      </c>
      <c r="O124" s="15">
        <v>7900</v>
      </c>
      <c r="P124" s="15">
        <v>22.2</v>
      </c>
      <c r="Q124" s="16" t="s">
        <v>1319</v>
      </c>
      <c r="R124" s="129">
        <f>VLOOKUP(TEmploymentOutlook4[[#This Row],[Column1]],Employment!$8:$1246,7,FALSE)</f>
        <v>92</v>
      </c>
      <c r="S124" s="129">
        <f>VLOOKUP(TEmploymentOutlook4[[#This Row],[Column1]],Employment!$8:$1246,8,FALSE)</f>
        <v>8</v>
      </c>
      <c r="T124" s="129">
        <f>VLOOKUP(TEmploymentOutlook4[[#This Row],[Column1]],Employment!$8:$1246,9,FALSE)</f>
        <v>92</v>
      </c>
      <c r="U124" s="129">
        <f>VLOOKUP(TEmploymentOutlook4[[#This Row],[Column1]],Employment!$8:$1246,10,FALSE)</f>
        <v>8</v>
      </c>
      <c r="V124" s="129" t="str">
        <f>VLOOKUP(TEmploymentOutlook4[[#This Row],[Column1]],'Employment by State'!$5:$1241,3,FALSE)</f>
        <v>Professional, Scientific and Technical Services</v>
      </c>
      <c r="W124" s="129">
        <f>VLOOKUP(TEmploymentOutlook4[[#This Row],[Column1]],'Employment by State'!$5:$1241,4,FALSE)</f>
        <v>36.4</v>
      </c>
      <c r="X124" s="129">
        <f>VLOOKUP(TEmploymentOutlook4[[#This Row],[Column1]],'Employment by State'!$5:$1241,5,FALSE)</f>
        <v>29.3</v>
      </c>
      <c r="Y124" s="129">
        <f>VLOOKUP(TEmploymentOutlook4[[#This Row],[Column1]],'Employment by State'!$5:$1241,6,FALSE)</f>
        <v>12.9</v>
      </c>
      <c r="Z124" s="129">
        <f>VLOOKUP(TEmploymentOutlook4[[#This Row],[Column1]],'Employment by State'!$5:$1241,7,FALSE)</f>
        <v>5.7</v>
      </c>
      <c r="AA124" s="129">
        <f>VLOOKUP(TEmploymentOutlook4[[#This Row],[Column1]],'Employment by State'!$5:$1241,8,FALSE)</f>
        <v>9.1</v>
      </c>
      <c r="AB124" s="129">
        <f>VLOOKUP(TEmploymentOutlook4[[#This Row],[Column1]],'Employment by State'!$5:$1241,9,FALSE)</f>
        <v>1.1000000000000001</v>
      </c>
      <c r="AC124" s="129">
        <f>VLOOKUP(TEmploymentOutlook4[[#This Row],[Column1]],'Employment by State'!$5:$1241,10,FALSE)</f>
        <v>0.6</v>
      </c>
      <c r="AD124" s="129">
        <f>VLOOKUP(TEmploymentOutlook4[[#This Row],[Column1]],'Employment by State'!$5:$1241,11,FALSE)</f>
        <v>5</v>
      </c>
      <c r="AE124" s="28">
        <f>VLOOKUP($A124,'Age Profile'!$5:$1242,3,FALSE)</f>
        <v>0.2</v>
      </c>
      <c r="AF124" s="28">
        <f>VLOOKUP($A124,'Age Profile'!$5:$1242,4,FALSE)</f>
        <v>3.3</v>
      </c>
      <c r="AG124" s="28">
        <f>VLOOKUP($A124,'Age Profile'!$5:$1242,5,FALSE)</f>
        <v>30.7</v>
      </c>
      <c r="AH124" s="28">
        <f>VLOOKUP($A124,'Age Profile'!$5:$1242,6,FALSE)</f>
        <v>36.9</v>
      </c>
      <c r="AI124" s="28">
        <f>VLOOKUP($A124,'Age Profile'!$5:$1242,7,FALSE)</f>
        <v>20.100000000000001</v>
      </c>
      <c r="AJ124" s="28">
        <f>VLOOKUP($A124,'Age Profile'!$5:$1242,8,FALSE)</f>
        <v>5.3</v>
      </c>
      <c r="AK124" s="28">
        <f>VLOOKUP($A124,'Age Profile'!$5:$1242,9,FALSE)</f>
        <v>2.5</v>
      </c>
      <c r="AL124" s="28">
        <f>VLOOKUP($A124,'Age Profile'!$5:$1242,10,FALSE)</f>
        <v>1</v>
      </c>
      <c r="AM124" s="28">
        <f>VLOOKUP($A124,'Age Profile'!$5:$1242,11,FALSE)</f>
        <v>38</v>
      </c>
    </row>
    <row r="125" spans="1:39" x14ac:dyDescent="0.15">
      <c r="A125" s="21">
        <v>2632</v>
      </c>
      <c r="B125" s="22" t="s">
        <v>167</v>
      </c>
      <c r="C125" s="86">
        <v>5900</v>
      </c>
      <c r="D125" s="86">
        <v>5000</v>
      </c>
      <c r="E125" s="86">
        <v>6800</v>
      </c>
      <c r="F125" s="86">
        <v>9600</v>
      </c>
      <c r="G125" s="86">
        <v>6800</v>
      </c>
      <c r="H125" s="86">
        <v>7500</v>
      </c>
      <c r="I125" s="86">
        <v>6900</v>
      </c>
      <c r="J125" s="86">
        <v>12900</v>
      </c>
      <c r="K125" s="86">
        <v>12300</v>
      </c>
      <c r="L125" s="86">
        <v>12600</v>
      </c>
      <c r="M125" s="86">
        <v>10900</v>
      </c>
      <c r="N125" s="84">
        <v>15700</v>
      </c>
      <c r="O125" s="15">
        <v>4800</v>
      </c>
      <c r="P125" s="15">
        <v>43.7</v>
      </c>
      <c r="Q125" s="16" t="s">
        <v>1319</v>
      </c>
      <c r="R125" s="129">
        <f>VLOOKUP(TEmploymentOutlook4[[#This Row],[Column1]],Employment!$8:$1246,7,FALSE)</f>
        <v>76</v>
      </c>
      <c r="S125" s="129">
        <f>VLOOKUP(TEmploymentOutlook4[[#This Row],[Column1]],Employment!$8:$1246,8,FALSE)</f>
        <v>24</v>
      </c>
      <c r="T125" s="129">
        <f>VLOOKUP(TEmploymentOutlook4[[#This Row],[Column1]],Employment!$8:$1246,9,FALSE)</f>
        <v>91</v>
      </c>
      <c r="U125" s="129">
        <f>VLOOKUP(TEmploymentOutlook4[[#This Row],[Column1]],Employment!$8:$1246,10,FALSE)</f>
        <v>9</v>
      </c>
      <c r="V125" s="129" t="str">
        <f>VLOOKUP(TEmploymentOutlook4[[#This Row],[Column1]],'Employment by State'!$5:$1241,3,FALSE)</f>
        <v>Professional, Scientific and Technical Services</v>
      </c>
      <c r="W125" s="129">
        <f>VLOOKUP(TEmploymentOutlook4[[#This Row],[Column1]],'Employment by State'!$5:$1241,4,FALSE)</f>
        <v>43.1</v>
      </c>
      <c r="X125" s="129">
        <f>VLOOKUP(TEmploymentOutlook4[[#This Row],[Column1]],'Employment by State'!$5:$1241,5,FALSE)</f>
        <v>30.5</v>
      </c>
      <c r="Y125" s="129">
        <f>VLOOKUP(TEmploymentOutlook4[[#This Row],[Column1]],'Employment by State'!$5:$1241,6,FALSE)</f>
        <v>10.6</v>
      </c>
      <c r="Z125" s="129">
        <f>VLOOKUP(TEmploymentOutlook4[[#This Row],[Column1]],'Employment by State'!$5:$1241,7,FALSE)</f>
        <v>5.3</v>
      </c>
      <c r="AA125" s="129">
        <f>VLOOKUP(TEmploymentOutlook4[[#This Row],[Column1]],'Employment by State'!$5:$1241,8,FALSE)</f>
        <v>5.4</v>
      </c>
      <c r="AB125" s="129">
        <f>VLOOKUP(TEmploymentOutlook4[[#This Row],[Column1]],'Employment by State'!$5:$1241,9,FALSE)</f>
        <v>0.6</v>
      </c>
      <c r="AC125" s="129">
        <f>VLOOKUP(TEmploymentOutlook4[[#This Row],[Column1]],'Employment by State'!$5:$1241,10,FALSE)</f>
        <v>0.4</v>
      </c>
      <c r="AD125" s="129">
        <f>VLOOKUP(TEmploymentOutlook4[[#This Row],[Column1]],'Employment by State'!$5:$1241,11,FALSE)</f>
        <v>4.0999999999999996</v>
      </c>
      <c r="AE125" s="28">
        <f>VLOOKUP($A125,'Age Profile'!$5:$1242,3,FALSE)</f>
        <v>0.2</v>
      </c>
      <c r="AF125" s="28">
        <f>VLOOKUP($A125,'Age Profile'!$5:$1242,4,FALSE)</f>
        <v>4.8</v>
      </c>
      <c r="AG125" s="28">
        <f>VLOOKUP($A125,'Age Profile'!$5:$1242,5,FALSE)</f>
        <v>36.799999999999997</v>
      </c>
      <c r="AH125" s="28">
        <f>VLOOKUP($A125,'Age Profile'!$5:$1242,6,FALSE)</f>
        <v>34.200000000000003</v>
      </c>
      <c r="AI125" s="28">
        <f>VLOOKUP($A125,'Age Profile'!$5:$1242,7,FALSE)</f>
        <v>16</v>
      </c>
      <c r="AJ125" s="28">
        <f>VLOOKUP($A125,'Age Profile'!$5:$1242,8,FALSE)</f>
        <v>4.5999999999999996</v>
      </c>
      <c r="AK125" s="28">
        <f>VLOOKUP($A125,'Age Profile'!$5:$1242,9,FALSE)</f>
        <v>2.4</v>
      </c>
      <c r="AL125" s="28">
        <f>VLOOKUP($A125,'Age Profile'!$5:$1242,10,FALSE)</f>
        <v>1</v>
      </c>
      <c r="AM125" s="28">
        <f>VLOOKUP($A125,'Age Profile'!$5:$1242,11,FALSE)</f>
        <v>36</v>
      </c>
    </row>
    <row r="126" spans="1:39" x14ac:dyDescent="0.15">
      <c r="A126" s="21">
        <v>2633</v>
      </c>
      <c r="B126" s="22" t="s">
        <v>168</v>
      </c>
      <c r="C126" s="86">
        <v>8300</v>
      </c>
      <c r="D126" s="86">
        <v>10800</v>
      </c>
      <c r="E126" s="86">
        <v>8900</v>
      </c>
      <c r="F126" s="86">
        <v>9200</v>
      </c>
      <c r="G126" s="86">
        <v>10200</v>
      </c>
      <c r="H126" s="86">
        <v>11500</v>
      </c>
      <c r="I126" s="86">
        <v>12200</v>
      </c>
      <c r="J126" s="86">
        <v>12800</v>
      </c>
      <c r="K126" s="86">
        <v>16400</v>
      </c>
      <c r="L126" s="86">
        <v>13100</v>
      </c>
      <c r="M126" s="86">
        <v>17700</v>
      </c>
      <c r="N126" s="84">
        <v>20800</v>
      </c>
      <c r="O126" s="15">
        <v>3100</v>
      </c>
      <c r="P126" s="15">
        <v>17.600000000000001</v>
      </c>
      <c r="Q126" s="16" t="s">
        <v>1319</v>
      </c>
      <c r="R126" s="129">
        <f>VLOOKUP(TEmploymentOutlook4[[#This Row],[Column1]],Employment!$8:$1246,7,FALSE)</f>
        <v>83</v>
      </c>
      <c r="S126" s="129">
        <f>VLOOKUP(TEmploymentOutlook4[[#This Row],[Column1]],Employment!$8:$1246,8,FALSE)</f>
        <v>17</v>
      </c>
      <c r="T126" s="129">
        <f>VLOOKUP(TEmploymentOutlook4[[#This Row],[Column1]],Employment!$8:$1246,9,FALSE)</f>
        <v>92</v>
      </c>
      <c r="U126" s="129">
        <f>VLOOKUP(TEmploymentOutlook4[[#This Row],[Column1]],Employment!$8:$1246,10,FALSE)</f>
        <v>9</v>
      </c>
      <c r="V126" s="129" t="str">
        <f>VLOOKUP(TEmploymentOutlook4[[#This Row],[Column1]],'Employment by State'!$5:$1241,3,FALSE)</f>
        <v>Information Media and Telecommunications</v>
      </c>
      <c r="W126" s="129">
        <f>VLOOKUP(TEmploymentOutlook4[[#This Row],[Column1]],'Employment by State'!$5:$1241,4,FALSE)</f>
        <v>40</v>
      </c>
      <c r="X126" s="129">
        <f>VLOOKUP(TEmploymentOutlook4[[#This Row],[Column1]],'Employment by State'!$5:$1241,5,FALSE)</f>
        <v>33.1</v>
      </c>
      <c r="Y126" s="129">
        <f>VLOOKUP(TEmploymentOutlook4[[#This Row],[Column1]],'Employment by State'!$5:$1241,6,FALSE)</f>
        <v>11.5</v>
      </c>
      <c r="Z126" s="129">
        <f>VLOOKUP(TEmploymentOutlook4[[#This Row],[Column1]],'Employment by State'!$5:$1241,7,FALSE)</f>
        <v>4.3</v>
      </c>
      <c r="AA126" s="129">
        <f>VLOOKUP(TEmploymentOutlook4[[#This Row],[Column1]],'Employment by State'!$5:$1241,8,FALSE)</f>
        <v>6.4</v>
      </c>
      <c r="AB126" s="129">
        <f>VLOOKUP(TEmploymentOutlook4[[#This Row],[Column1]],'Employment by State'!$5:$1241,9,FALSE)</f>
        <v>1</v>
      </c>
      <c r="AC126" s="129">
        <f>VLOOKUP(TEmploymentOutlook4[[#This Row],[Column1]],'Employment by State'!$5:$1241,10,FALSE)</f>
        <v>0.5</v>
      </c>
      <c r="AD126" s="129">
        <f>VLOOKUP(TEmploymentOutlook4[[#This Row],[Column1]],'Employment by State'!$5:$1241,11,FALSE)</f>
        <v>3.1</v>
      </c>
      <c r="AE126" s="28">
        <f>VLOOKUP($A126,'Age Profile'!$5:$1242,3,FALSE)</f>
        <v>0.2</v>
      </c>
      <c r="AF126" s="28">
        <f>VLOOKUP($A126,'Age Profile'!$5:$1242,4,FALSE)</f>
        <v>3.4</v>
      </c>
      <c r="AG126" s="28">
        <f>VLOOKUP($A126,'Age Profile'!$5:$1242,5,FALSE)</f>
        <v>29.6</v>
      </c>
      <c r="AH126" s="28">
        <f>VLOOKUP($A126,'Age Profile'!$5:$1242,6,FALSE)</f>
        <v>32.799999999999997</v>
      </c>
      <c r="AI126" s="28">
        <f>VLOOKUP($A126,'Age Profile'!$5:$1242,7,FALSE)</f>
        <v>21.7</v>
      </c>
      <c r="AJ126" s="28">
        <f>VLOOKUP($A126,'Age Profile'!$5:$1242,8,FALSE)</f>
        <v>7</v>
      </c>
      <c r="AK126" s="28">
        <f>VLOOKUP($A126,'Age Profile'!$5:$1242,9,FALSE)</f>
        <v>3.7</v>
      </c>
      <c r="AL126" s="28">
        <f>VLOOKUP($A126,'Age Profile'!$5:$1242,10,FALSE)</f>
        <v>1.7</v>
      </c>
      <c r="AM126" s="28">
        <f>VLOOKUP($A126,'Age Profile'!$5:$1242,11,FALSE)</f>
        <v>39</v>
      </c>
    </row>
    <row r="127" spans="1:39" x14ac:dyDescent="0.15">
      <c r="A127" s="21">
        <v>2711</v>
      </c>
      <c r="B127" s="22" t="s">
        <v>169</v>
      </c>
      <c r="C127" s="86">
        <v>7900</v>
      </c>
      <c r="D127" s="86">
        <v>6400</v>
      </c>
      <c r="E127" s="86">
        <v>6700</v>
      </c>
      <c r="F127" s="86">
        <v>10600</v>
      </c>
      <c r="G127" s="86">
        <v>8300</v>
      </c>
      <c r="H127" s="86">
        <v>5300</v>
      </c>
      <c r="I127" s="86">
        <v>9600</v>
      </c>
      <c r="J127" s="86">
        <v>10000</v>
      </c>
      <c r="K127" s="86">
        <v>14400</v>
      </c>
      <c r="L127" s="86">
        <v>8800</v>
      </c>
      <c r="M127" s="86">
        <v>9000</v>
      </c>
      <c r="N127" s="84">
        <v>11100</v>
      </c>
      <c r="O127" s="15">
        <v>2000</v>
      </c>
      <c r="P127" s="15">
        <v>22.5</v>
      </c>
      <c r="Q127" s="16" t="s">
        <v>1319</v>
      </c>
      <c r="R127" s="129">
        <f>VLOOKUP(TEmploymentOutlook4[[#This Row],[Column1]],Employment!$8:$1246,7,FALSE)</f>
        <v>68</v>
      </c>
      <c r="S127" s="129">
        <f>VLOOKUP(TEmploymentOutlook4[[#This Row],[Column1]],Employment!$8:$1246,8,FALSE)</f>
        <v>32</v>
      </c>
      <c r="T127" s="129">
        <f>VLOOKUP(TEmploymentOutlook4[[#This Row],[Column1]],Employment!$8:$1246,9,FALSE)</f>
        <v>85</v>
      </c>
      <c r="U127" s="129">
        <f>VLOOKUP(TEmploymentOutlook4[[#This Row],[Column1]],Employment!$8:$1246,10,FALSE)</f>
        <v>15</v>
      </c>
      <c r="V127" s="129" t="str">
        <f>VLOOKUP(TEmploymentOutlook4[[#This Row],[Column1]],'Employment by State'!$5:$1241,3,FALSE)</f>
        <v>Professional, Scientific and Technical Services</v>
      </c>
      <c r="W127" s="129">
        <f>VLOOKUP(TEmploymentOutlook4[[#This Row],[Column1]],'Employment by State'!$5:$1241,4,FALSE)</f>
        <v>35.4</v>
      </c>
      <c r="X127" s="129">
        <f>VLOOKUP(TEmploymentOutlook4[[#This Row],[Column1]],'Employment by State'!$5:$1241,5,FALSE)</f>
        <v>30.2</v>
      </c>
      <c r="Y127" s="129">
        <f>VLOOKUP(TEmploymentOutlook4[[#This Row],[Column1]],'Employment by State'!$5:$1241,6,FALSE)</f>
        <v>16.3</v>
      </c>
      <c r="Z127" s="129">
        <f>VLOOKUP(TEmploymentOutlook4[[#This Row],[Column1]],'Employment by State'!$5:$1241,7,FALSE)</f>
        <v>6.3</v>
      </c>
      <c r="AA127" s="129">
        <f>VLOOKUP(TEmploymentOutlook4[[#This Row],[Column1]],'Employment by State'!$5:$1241,8,FALSE)</f>
        <v>7.3</v>
      </c>
      <c r="AB127" s="129">
        <f>VLOOKUP(TEmploymentOutlook4[[#This Row],[Column1]],'Employment by State'!$5:$1241,9,FALSE)</f>
        <v>1.6</v>
      </c>
      <c r="AC127" s="129">
        <f>VLOOKUP(TEmploymentOutlook4[[#This Row],[Column1]],'Employment by State'!$5:$1241,10,FALSE)</f>
        <v>1.1000000000000001</v>
      </c>
      <c r="AD127" s="129">
        <f>VLOOKUP(TEmploymentOutlook4[[#This Row],[Column1]],'Employment by State'!$5:$1241,11,FALSE)</f>
        <v>1.8</v>
      </c>
      <c r="AE127" s="28" t="str">
        <f>VLOOKUP($A127,'Age Profile'!$5:$1242,3,FALSE)</f>
        <v>n/a</v>
      </c>
      <c r="AF127" s="28">
        <f>VLOOKUP($A127,'Age Profile'!$5:$1242,4,FALSE)</f>
        <v>0.6</v>
      </c>
      <c r="AG127" s="28">
        <f>VLOOKUP($A127,'Age Profile'!$5:$1242,5,FALSE)</f>
        <v>17.7</v>
      </c>
      <c r="AH127" s="28">
        <f>VLOOKUP($A127,'Age Profile'!$5:$1242,6,FALSE)</f>
        <v>26.2</v>
      </c>
      <c r="AI127" s="28">
        <f>VLOOKUP($A127,'Age Profile'!$5:$1242,7,FALSE)</f>
        <v>26.5</v>
      </c>
      <c r="AJ127" s="28">
        <f>VLOOKUP($A127,'Age Profile'!$5:$1242,8,FALSE)</f>
        <v>10.3</v>
      </c>
      <c r="AK127" s="28">
        <f>VLOOKUP($A127,'Age Profile'!$5:$1242,9,FALSE)</f>
        <v>9.4</v>
      </c>
      <c r="AL127" s="28">
        <f>VLOOKUP($A127,'Age Profile'!$5:$1242,10,FALSE)</f>
        <v>9.4</v>
      </c>
      <c r="AM127" s="28">
        <f>VLOOKUP($A127,'Age Profile'!$5:$1242,11,FALSE)</f>
        <v>46</v>
      </c>
    </row>
    <row r="128" spans="1:39" x14ac:dyDescent="0.15">
      <c r="A128" s="21">
        <v>2712</v>
      </c>
      <c r="B128" s="22" t="s">
        <v>170</v>
      </c>
      <c r="C128" s="86">
        <v>7400</v>
      </c>
      <c r="D128" s="86">
        <v>8800</v>
      </c>
      <c r="E128" s="86">
        <v>11500</v>
      </c>
      <c r="F128" s="86">
        <v>10700</v>
      </c>
      <c r="G128" s="86">
        <v>14400</v>
      </c>
      <c r="H128" s="86">
        <v>10600</v>
      </c>
      <c r="I128" s="86">
        <v>10000</v>
      </c>
      <c r="J128" s="86">
        <v>8000</v>
      </c>
      <c r="K128" s="86">
        <v>10100</v>
      </c>
      <c r="L128" s="86">
        <v>10400</v>
      </c>
      <c r="M128" s="86">
        <v>12400</v>
      </c>
      <c r="N128" s="84">
        <v>13800</v>
      </c>
      <c r="O128" s="15">
        <v>1400</v>
      </c>
      <c r="P128" s="15">
        <v>11</v>
      </c>
      <c r="Q128" s="16" t="s">
        <v>8</v>
      </c>
      <c r="R128" s="129">
        <f>VLOOKUP(TEmploymentOutlook4[[#This Row],[Column1]],Employment!$8:$1246,7,FALSE)</f>
        <v>42</v>
      </c>
      <c r="S128" s="129">
        <f>VLOOKUP(TEmploymentOutlook4[[#This Row],[Column1]],Employment!$8:$1246,8,FALSE)</f>
        <v>58</v>
      </c>
      <c r="T128" s="129">
        <f>VLOOKUP(TEmploymentOutlook4[[#This Row],[Column1]],Employment!$8:$1246,9,FALSE)</f>
        <v>73</v>
      </c>
      <c r="U128" s="129">
        <f>VLOOKUP(TEmploymentOutlook4[[#This Row],[Column1]],Employment!$8:$1246,10,FALSE)</f>
        <v>27</v>
      </c>
      <c r="V128" s="129" t="str">
        <f>VLOOKUP(TEmploymentOutlook4[[#This Row],[Column1]],'Employment by State'!$5:$1241,3,FALSE)</f>
        <v>Public Administration and Safety</v>
      </c>
      <c r="W128" s="129">
        <f>VLOOKUP(TEmploymentOutlook4[[#This Row],[Column1]],'Employment by State'!$5:$1241,4,FALSE)</f>
        <v>31.5</v>
      </c>
      <c r="X128" s="129">
        <f>VLOOKUP(TEmploymentOutlook4[[#This Row],[Column1]],'Employment by State'!$5:$1241,5,FALSE)</f>
        <v>28.9</v>
      </c>
      <c r="Y128" s="129">
        <f>VLOOKUP(TEmploymentOutlook4[[#This Row],[Column1]],'Employment by State'!$5:$1241,6,FALSE)</f>
        <v>16.2</v>
      </c>
      <c r="Z128" s="129">
        <f>VLOOKUP(TEmploymentOutlook4[[#This Row],[Column1]],'Employment by State'!$5:$1241,7,FALSE)</f>
        <v>5.6</v>
      </c>
      <c r="AA128" s="129">
        <f>VLOOKUP(TEmploymentOutlook4[[#This Row],[Column1]],'Employment by State'!$5:$1241,8,FALSE)</f>
        <v>8.3000000000000007</v>
      </c>
      <c r="AB128" s="129">
        <f>VLOOKUP(TEmploymentOutlook4[[#This Row],[Column1]],'Employment by State'!$5:$1241,9,FALSE)</f>
        <v>1.9</v>
      </c>
      <c r="AC128" s="129">
        <f>VLOOKUP(TEmploymentOutlook4[[#This Row],[Column1]],'Employment by State'!$5:$1241,10,FALSE)</f>
        <v>1.1000000000000001</v>
      </c>
      <c r="AD128" s="129">
        <f>VLOOKUP(TEmploymentOutlook4[[#This Row],[Column1]],'Employment by State'!$5:$1241,11,FALSE)</f>
        <v>6.5</v>
      </c>
      <c r="AE128" s="28">
        <f>VLOOKUP($A128,'Age Profile'!$5:$1242,3,FALSE)</f>
        <v>0.2</v>
      </c>
      <c r="AF128" s="28">
        <f>VLOOKUP($A128,'Age Profile'!$5:$1242,4,FALSE)</f>
        <v>3.4</v>
      </c>
      <c r="AG128" s="28">
        <f>VLOOKUP($A128,'Age Profile'!$5:$1242,5,FALSE)</f>
        <v>21.1</v>
      </c>
      <c r="AH128" s="28">
        <f>VLOOKUP($A128,'Age Profile'!$5:$1242,6,FALSE)</f>
        <v>23.3</v>
      </c>
      <c r="AI128" s="28">
        <f>VLOOKUP($A128,'Age Profile'!$5:$1242,7,FALSE)</f>
        <v>22.1</v>
      </c>
      <c r="AJ128" s="28">
        <f>VLOOKUP($A128,'Age Profile'!$5:$1242,8,FALSE)</f>
        <v>10.5</v>
      </c>
      <c r="AK128" s="28">
        <f>VLOOKUP($A128,'Age Profile'!$5:$1242,9,FALSE)</f>
        <v>10.199999999999999</v>
      </c>
      <c r="AL128" s="28">
        <f>VLOOKUP($A128,'Age Profile'!$5:$1242,10,FALSE)</f>
        <v>9.1999999999999993</v>
      </c>
      <c r="AM128" s="28">
        <f>VLOOKUP($A128,'Age Profile'!$5:$1242,11,FALSE)</f>
        <v>45</v>
      </c>
    </row>
    <row r="129" spans="1:39" x14ac:dyDescent="0.15">
      <c r="A129" s="21">
        <v>2713</v>
      </c>
      <c r="B129" s="22" t="s">
        <v>171</v>
      </c>
      <c r="C129" s="86">
        <v>53100</v>
      </c>
      <c r="D129" s="86">
        <v>67200</v>
      </c>
      <c r="E129" s="86">
        <v>74000</v>
      </c>
      <c r="F129" s="86">
        <v>59600</v>
      </c>
      <c r="G129" s="86">
        <v>71100</v>
      </c>
      <c r="H129" s="86">
        <v>66300</v>
      </c>
      <c r="I129" s="86">
        <v>73300</v>
      </c>
      <c r="J129" s="86">
        <v>68600</v>
      </c>
      <c r="K129" s="86">
        <v>73000</v>
      </c>
      <c r="L129" s="86">
        <v>93900</v>
      </c>
      <c r="M129" s="86">
        <v>97200</v>
      </c>
      <c r="N129" s="84">
        <v>117700</v>
      </c>
      <c r="O129" s="15">
        <v>20400</v>
      </c>
      <c r="P129" s="15">
        <v>21</v>
      </c>
      <c r="Q129" s="16" t="s">
        <v>1319</v>
      </c>
      <c r="R129" s="129">
        <f>VLOOKUP(TEmploymentOutlook4[[#This Row],[Column1]],Employment!$8:$1246,7,FALSE)</f>
        <v>49</v>
      </c>
      <c r="S129" s="129">
        <f>VLOOKUP(TEmploymentOutlook4[[#This Row],[Column1]],Employment!$8:$1246,8,FALSE)</f>
        <v>51</v>
      </c>
      <c r="T129" s="129">
        <f>VLOOKUP(TEmploymentOutlook4[[#This Row],[Column1]],Employment!$8:$1246,9,FALSE)</f>
        <v>84</v>
      </c>
      <c r="U129" s="129">
        <f>VLOOKUP(TEmploymentOutlook4[[#This Row],[Column1]],Employment!$8:$1246,10,FALSE)</f>
        <v>16</v>
      </c>
      <c r="V129" s="129" t="str">
        <f>VLOOKUP(TEmploymentOutlook4[[#This Row],[Column1]],'Employment by State'!$5:$1241,3,FALSE)</f>
        <v>Professional, Scientific and Technical Services</v>
      </c>
      <c r="W129" s="129">
        <f>VLOOKUP(TEmploymentOutlook4[[#This Row],[Column1]],'Employment by State'!$5:$1241,4,FALSE)</f>
        <v>38.9</v>
      </c>
      <c r="X129" s="129">
        <f>VLOOKUP(TEmploymentOutlook4[[#This Row],[Column1]],'Employment by State'!$5:$1241,5,FALSE)</f>
        <v>25.5</v>
      </c>
      <c r="Y129" s="129">
        <f>VLOOKUP(TEmploymentOutlook4[[#This Row],[Column1]],'Employment by State'!$5:$1241,6,FALSE)</f>
        <v>17.2</v>
      </c>
      <c r="Z129" s="129">
        <f>VLOOKUP(TEmploymentOutlook4[[#This Row],[Column1]],'Employment by State'!$5:$1241,7,FALSE)</f>
        <v>5</v>
      </c>
      <c r="AA129" s="129">
        <f>VLOOKUP(TEmploymentOutlook4[[#This Row],[Column1]],'Employment by State'!$5:$1241,8,FALSE)</f>
        <v>8.1999999999999993</v>
      </c>
      <c r="AB129" s="129">
        <f>VLOOKUP(TEmploymentOutlook4[[#This Row],[Column1]],'Employment by State'!$5:$1241,9,FALSE)</f>
        <v>1.1000000000000001</v>
      </c>
      <c r="AC129" s="129">
        <f>VLOOKUP(TEmploymentOutlook4[[#This Row],[Column1]],'Employment by State'!$5:$1241,10,FALSE)</f>
        <v>0.7</v>
      </c>
      <c r="AD129" s="129">
        <f>VLOOKUP(TEmploymentOutlook4[[#This Row],[Column1]],'Employment by State'!$5:$1241,11,FALSE)</f>
        <v>3.4</v>
      </c>
      <c r="AE129" s="28" t="str">
        <f>VLOOKUP($A129,'Age Profile'!$5:$1242,3,FALSE)</f>
        <v>n/a</v>
      </c>
      <c r="AF129" s="28">
        <f>VLOOKUP($A129,'Age Profile'!$5:$1242,4,FALSE)</f>
        <v>3.5</v>
      </c>
      <c r="AG129" s="28">
        <f>VLOOKUP($A129,'Age Profile'!$5:$1242,5,FALSE)</f>
        <v>34.799999999999997</v>
      </c>
      <c r="AH129" s="28">
        <f>VLOOKUP($A129,'Age Profile'!$5:$1242,6,FALSE)</f>
        <v>24.9</v>
      </c>
      <c r="AI129" s="28">
        <f>VLOOKUP($A129,'Age Profile'!$5:$1242,7,FALSE)</f>
        <v>17.600000000000001</v>
      </c>
      <c r="AJ129" s="28">
        <f>VLOOKUP($A129,'Age Profile'!$5:$1242,8,FALSE)</f>
        <v>7.4</v>
      </c>
      <c r="AK129" s="28">
        <f>VLOOKUP($A129,'Age Profile'!$5:$1242,9,FALSE)</f>
        <v>5.9</v>
      </c>
      <c r="AL129" s="28">
        <f>VLOOKUP($A129,'Age Profile'!$5:$1242,10,FALSE)</f>
        <v>5.9</v>
      </c>
      <c r="AM129" s="28">
        <f>VLOOKUP($A129,'Age Profile'!$5:$1242,11,FALSE)</f>
        <v>39</v>
      </c>
    </row>
    <row r="130" spans="1:39" x14ac:dyDescent="0.15">
      <c r="A130" s="21">
        <v>2721</v>
      </c>
      <c r="B130" s="22" t="s">
        <v>172</v>
      </c>
      <c r="C130" s="86">
        <v>15100</v>
      </c>
      <c r="D130" s="86">
        <v>17800</v>
      </c>
      <c r="E130" s="86">
        <v>18300</v>
      </c>
      <c r="F130" s="86">
        <v>20400</v>
      </c>
      <c r="G130" s="86">
        <v>21400</v>
      </c>
      <c r="H130" s="86">
        <v>19800</v>
      </c>
      <c r="I130" s="86">
        <v>27000</v>
      </c>
      <c r="J130" s="86">
        <v>26100</v>
      </c>
      <c r="K130" s="86">
        <v>31400</v>
      </c>
      <c r="L130" s="86">
        <v>32500</v>
      </c>
      <c r="M130" s="86">
        <v>24400</v>
      </c>
      <c r="N130" s="84">
        <v>27800</v>
      </c>
      <c r="O130" s="15">
        <v>3500</v>
      </c>
      <c r="P130" s="15">
        <v>14.2</v>
      </c>
      <c r="Q130" s="16" t="s">
        <v>8</v>
      </c>
      <c r="R130" s="129">
        <f>VLOOKUP(TEmploymentOutlook4[[#This Row],[Column1]],Employment!$8:$1246,7,FALSE)</f>
        <v>23</v>
      </c>
      <c r="S130" s="129">
        <f>VLOOKUP(TEmploymentOutlook4[[#This Row],[Column1]],Employment!$8:$1246,8,FALSE)</f>
        <v>77</v>
      </c>
      <c r="T130" s="129">
        <f>VLOOKUP(TEmploymentOutlook4[[#This Row],[Column1]],Employment!$8:$1246,9,FALSE)</f>
        <v>51</v>
      </c>
      <c r="U130" s="129">
        <f>VLOOKUP(TEmploymentOutlook4[[#This Row],[Column1]],Employment!$8:$1246,10,FALSE)</f>
        <v>49</v>
      </c>
      <c r="V130" s="129" t="str">
        <f>VLOOKUP(TEmploymentOutlook4[[#This Row],[Column1]],'Employment by State'!$5:$1241,3,FALSE)</f>
        <v>Health Care and Social Assistance</v>
      </c>
      <c r="W130" s="129">
        <f>VLOOKUP(TEmploymentOutlook4[[#This Row],[Column1]],'Employment by State'!$5:$1241,4,FALSE)</f>
        <v>30.4</v>
      </c>
      <c r="X130" s="129">
        <f>VLOOKUP(TEmploymentOutlook4[[#This Row],[Column1]],'Employment by State'!$5:$1241,5,FALSE)</f>
        <v>28.1</v>
      </c>
      <c r="Y130" s="129">
        <f>VLOOKUP(TEmploymentOutlook4[[#This Row],[Column1]],'Employment by State'!$5:$1241,6,FALSE)</f>
        <v>18.899999999999999</v>
      </c>
      <c r="Z130" s="129">
        <f>VLOOKUP(TEmploymentOutlook4[[#This Row],[Column1]],'Employment by State'!$5:$1241,7,FALSE)</f>
        <v>7.2</v>
      </c>
      <c r="AA130" s="129">
        <f>VLOOKUP(TEmploymentOutlook4[[#This Row],[Column1]],'Employment by State'!$5:$1241,8,FALSE)</f>
        <v>10.1</v>
      </c>
      <c r="AB130" s="129">
        <f>VLOOKUP(TEmploymentOutlook4[[#This Row],[Column1]],'Employment by State'!$5:$1241,9,FALSE)</f>
        <v>2</v>
      </c>
      <c r="AC130" s="129">
        <f>VLOOKUP(TEmploymentOutlook4[[#This Row],[Column1]],'Employment by State'!$5:$1241,10,FALSE)</f>
        <v>1.5</v>
      </c>
      <c r="AD130" s="129">
        <f>VLOOKUP(TEmploymentOutlook4[[#This Row],[Column1]],'Employment by State'!$5:$1241,11,FALSE)</f>
        <v>2</v>
      </c>
      <c r="AE130" s="28">
        <f>VLOOKUP($A130,'Age Profile'!$5:$1242,3,FALSE)</f>
        <v>0.5</v>
      </c>
      <c r="AF130" s="28">
        <f>VLOOKUP($A130,'Age Profile'!$5:$1242,4,FALSE)</f>
        <v>4.9000000000000004</v>
      </c>
      <c r="AG130" s="28">
        <f>VLOOKUP($A130,'Age Profile'!$5:$1242,5,FALSE)</f>
        <v>21.3</v>
      </c>
      <c r="AH130" s="28">
        <f>VLOOKUP($A130,'Age Profile'!$5:$1242,6,FALSE)</f>
        <v>22.3</v>
      </c>
      <c r="AI130" s="28">
        <f>VLOOKUP($A130,'Age Profile'!$5:$1242,7,FALSE)</f>
        <v>23.4</v>
      </c>
      <c r="AJ130" s="28">
        <f>VLOOKUP($A130,'Age Profile'!$5:$1242,8,FALSE)</f>
        <v>11.6</v>
      </c>
      <c r="AK130" s="28">
        <f>VLOOKUP($A130,'Age Profile'!$5:$1242,9,FALSE)</f>
        <v>9.1</v>
      </c>
      <c r="AL130" s="28">
        <f>VLOOKUP($A130,'Age Profile'!$5:$1242,10,FALSE)</f>
        <v>6.9</v>
      </c>
      <c r="AM130" s="28">
        <f>VLOOKUP($A130,'Age Profile'!$5:$1242,11,FALSE)</f>
        <v>45</v>
      </c>
    </row>
    <row r="131" spans="1:39" x14ac:dyDescent="0.15">
      <c r="A131" s="21">
        <v>2722</v>
      </c>
      <c r="B131" s="22" t="s">
        <v>173</v>
      </c>
      <c r="C131" s="86">
        <v>11600</v>
      </c>
      <c r="D131" s="86">
        <v>16000</v>
      </c>
      <c r="E131" s="86">
        <v>19300</v>
      </c>
      <c r="F131" s="86">
        <v>17000</v>
      </c>
      <c r="G131" s="86">
        <v>16000</v>
      </c>
      <c r="H131" s="86">
        <v>20700</v>
      </c>
      <c r="I131" s="86">
        <v>18700</v>
      </c>
      <c r="J131" s="86">
        <v>16200</v>
      </c>
      <c r="K131" s="86">
        <v>21100</v>
      </c>
      <c r="L131" s="86">
        <v>18400</v>
      </c>
      <c r="M131" s="86">
        <v>22500</v>
      </c>
      <c r="N131" s="84">
        <v>22800</v>
      </c>
      <c r="O131" s="15">
        <v>300</v>
      </c>
      <c r="P131" s="15">
        <v>1.4</v>
      </c>
      <c r="Q131" s="16" t="s">
        <v>3</v>
      </c>
      <c r="R131" s="129">
        <f>VLOOKUP(TEmploymentOutlook4[[#This Row],[Column1]],Employment!$8:$1246,7,FALSE)</f>
        <v>72</v>
      </c>
      <c r="S131" s="129">
        <f>VLOOKUP(TEmploymentOutlook4[[#This Row],[Column1]],Employment!$8:$1246,8,FALSE)</f>
        <v>29</v>
      </c>
      <c r="T131" s="129">
        <f>VLOOKUP(TEmploymentOutlook4[[#This Row],[Column1]],Employment!$8:$1246,9,FALSE)</f>
        <v>70</v>
      </c>
      <c r="U131" s="129">
        <f>VLOOKUP(TEmploymentOutlook4[[#This Row],[Column1]],Employment!$8:$1246,10,FALSE)</f>
        <v>30</v>
      </c>
      <c r="V131" s="129" t="str">
        <f>VLOOKUP(TEmploymentOutlook4[[#This Row],[Column1]],'Employment by State'!$5:$1241,3,FALSE)</f>
        <v>Other Services</v>
      </c>
      <c r="W131" s="129">
        <f>VLOOKUP(TEmploymentOutlook4[[#This Row],[Column1]],'Employment by State'!$5:$1241,4,FALSE)</f>
        <v>34.1</v>
      </c>
      <c r="X131" s="129">
        <f>VLOOKUP(TEmploymentOutlook4[[#This Row],[Column1]],'Employment by State'!$5:$1241,5,FALSE)</f>
        <v>22.3</v>
      </c>
      <c r="Y131" s="129">
        <f>VLOOKUP(TEmploymentOutlook4[[#This Row],[Column1]],'Employment by State'!$5:$1241,6,FALSE)</f>
        <v>20.399999999999999</v>
      </c>
      <c r="Z131" s="129">
        <f>VLOOKUP(TEmploymentOutlook4[[#This Row],[Column1]],'Employment by State'!$5:$1241,7,FALSE)</f>
        <v>7.5</v>
      </c>
      <c r="AA131" s="129">
        <f>VLOOKUP(TEmploymentOutlook4[[#This Row],[Column1]],'Employment by State'!$5:$1241,8,FALSE)</f>
        <v>11.2</v>
      </c>
      <c r="AB131" s="129">
        <f>VLOOKUP(TEmploymentOutlook4[[#This Row],[Column1]],'Employment by State'!$5:$1241,9,FALSE)</f>
        <v>2.1</v>
      </c>
      <c r="AC131" s="129">
        <f>VLOOKUP(TEmploymentOutlook4[[#This Row],[Column1]],'Employment by State'!$5:$1241,10,FALSE)</f>
        <v>0.8</v>
      </c>
      <c r="AD131" s="129">
        <f>VLOOKUP(TEmploymentOutlook4[[#This Row],[Column1]],'Employment by State'!$5:$1241,11,FALSE)</f>
        <v>1.7</v>
      </c>
      <c r="AE131" s="28">
        <f>VLOOKUP($A131,'Age Profile'!$5:$1242,3,FALSE)</f>
        <v>0.2</v>
      </c>
      <c r="AF131" s="28">
        <f>VLOOKUP($A131,'Age Profile'!$5:$1242,4,FALSE)</f>
        <v>2.6</v>
      </c>
      <c r="AG131" s="28">
        <f>VLOOKUP($A131,'Age Profile'!$5:$1242,5,FALSE)</f>
        <v>14</v>
      </c>
      <c r="AH131" s="28">
        <f>VLOOKUP($A131,'Age Profile'!$5:$1242,6,FALSE)</f>
        <v>21.1</v>
      </c>
      <c r="AI131" s="28">
        <f>VLOOKUP($A131,'Age Profile'!$5:$1242,7,FALSE)</f>
        <v>24.9</v>
      </c>
      <c r="AJ131" s="28">
        <f>VLOOKUP($A131,'Age Profile'!$5:$1242,8,FALSE)</f>
        <v>12.8</v>
      </c>
      <c r="AK131" s="28">
        <f>VLOOKUP($A131,'Age Profile'!$5:$1242,9,FALSE)</f>
        <v>12</v>
      </c>
      <c r="AL131" s="28">
        <f>VLOOKUP($A131,'Age Profile'!$5:$1242,10,FALSE)</f>
        <v>12.2</v>
      </c>
      <c r="AM131" s="28">
        <f>VLOOKUP($A131,'Age Profile'!$5:$1242,11,FALSE)</f>
        <v>49</v>
      </c>
    </row>
    <row r="132" spans="1:39" x14ac:dyDescent="0.15">
      <c r="A132" s="21">
        <v>2723</v>
      </c>
      <c r="B132" s="22" t="s">
        <v>174</v>
      </c>
      <c r="C132" s="86">
        <v>21400</v>
      </c>
      <c r="D132" s="86">
        <v>18500</v>
      </c>
      <c r="E132" s="86">
        <v>23300</v>
      </c>
      <c r="F132" s="86">
        <v>24600</v>
      </c>
      <c r="G132" s="86">
        <v>23300</v>
      </c>
      <c r="H132" s="86">
        <v>29000</v>
      </c>
      <c r="I132" s="86">
        <v>30300</v>
      </c>
      <c r="J132" s="86">
        <v>32200</v>
      </c>
      <c r="K132" s="86">
        <v>31300</v>
      </c>
      <c r="L132" s="86">
        <v>34400</v>
      </c>
      <c r="M132" s="86">
        <v>31000</v>
      </c>
      <c r="N132" s="84">
        <v>35100</v>
      </c>
      <c r="O132" s="15">
        <v>4100</v>
      </c>
      <c r="P132" s="15">
        <v>13.3</v>
      </c>
      <c r="Q132" s="16" t="s">
        <v>8</v>
      </c>
      <c r="R132" s="129">
        <f>VLOOKUP(TEmploymentOutlook4[[#This Row],[Column1]],Employment!$8:$1246,7,FALSE)</f>
        <v>20</v>
      </c>
      <c r="S132" s="129">
        <f>VLOOKUP(TEmploymentOutlook4[[#This Row],[Column1]],Employment!$8:$1246,8,FALSE)</f>
        <v>80</v>
      </c>
      <c r="T132" s="129">
        <f>VLOOKUP(TEmploymentOutlook4[[#This Row],[Column1]],Employment!$8:$1246,9,FALSE)</f>
        <v>52</v>
      </c>
      <c r="U132" s="129">
        <f>VLOOKUP(TEmploymentOutlook4[[#This Row],[Column1]],Employment!$8:$1246,10,FALSE)</f>
        <v>48</v>
      </c>
      <c r="V132" s="129" t="str">
        <f>VLOOKUP(TEmploymentOutlook4[[#This Row],[Column1]],'Employment by State'!$5:$1241,3,FALSE)</f>
        <v>Health Care and Social Assistance</v>
      </c>
      <c r="W132" s="129">
        <f>VLOOKUP(TEmploymentOutlook4[[#This Row],[Column1]],'Employment by State'!$5:$1241,4,FALSE)</f>
        <v>33.799999999999997</v>
      </c>
      <c r="X132" s="129">
        <f>VLOOKUP(TEmploymentOutlook4[[#This Row],[Column1]],'Employment by State'!$5:$1241,5,FALSE)</f>
        <v>26.6</v>
      </c>
      <c r="Y132" s="129">
        <f>VLOOKUP(TEmploymentOutlook4[[#This Row],[Column1]],'Employment by State'!$5:$1241,6,FALSE)</f>
        <v>18.600000000000001</v>
      </c>
      <c r="Z132" s="129">
        <f>VLOOKUP(TEmploymentOutlook4[[#This Row],[Column1]],'Employment by State'!$5:$1241,7,FALSE)</f>
        <v>5.3</v>
      </c>
      <c r="AA132" s="129">
        <f>VLOOKUP(TEmploymentOutlook4[[#This Row],[Column1]],'Employment by State'!$5:$1241,8,FALSE)</f>
        <v>10.7</v>
      </c>
      <c r="AB132" s="129">
        <f>VLOOKUP(TEmploymentOutlook4[[#This Row],[Column1]],'Employment by State'!$5:$1241,9,FALSE)</f>
        <v>1.8</v>
      </c>
      <c r="AC132" s="129">
        <f>VLOOKUP(TEmploymentOutlook4[[#This Row],[Column1]],'Employment by State'!$5:$1241,10,FALSE)</f>
        <v>0.6</v>
      </c>
      <c r="AD132" s="129">
        <f>VLOOKUP(TEmploymentOutlook4[[#This Row],[Column1]],'Employment by State'!$5:$1241,11,FALSE)</f>
        <v>2.5</v>
      </c>
      <c r="AE132" s="28">
        <f>VLOOKUP($A132,'Age Profile'!$5:$1242,3,FALSE)</f>
        <v>0.1</v>
      </c>
      <c r="AF132" s="28">
        <f>VLOOKUP($A132,'Age Profile'!$5:$1242,4,FALSE)</f>
        <v>1.5</v>
      </c>
      <c r="AG132" s="28">
        <f>VLOOKUP($A132,'Age Profile'!$5:$1242,5,FALSE)</f>
        <v>23.5</v>
      </c>
      <c r="AH132" s="28">
        <f>VLOOKUP($A132,'Age Profile'!$5:$1242,6,FALSE)</f>
        <v>27.3</v>
      </c>
      <c r="AI132" s="28">
        <f>VLOOKUP($A132,'Age Profile'!$5:$1242,7,FALSE)</f>
        <v>21.2</v>
      </c>
      <c r="AJ132" s="28">
        <f>VLOOKUP($A132,'Age Profile'!$5:$1242,8,FALSE)</f>
        <v>9.6</v>
      </c>
      <c r="AK132" s="28">
        <f>VLOOKUP($A132,'Age Profile'!$5:$1242,9,FALSE)</f>
        <v>8.3000000000000007</v>
      </c>
      <c r="AL132" s="28">
        <f>VLOOKUP($A132,'Age Profile'!$5:$1242,10,FALSE)</f>
        <v>8.5</v>
      </c>
      <c r="AM132" s="28">
        <f>VLOOKUP($A132,'Age Profile'!$5:$1242,11,FALSE)</f>
        <v>44</v>
      </c>
    </row>
    <row r="133" spans="1:39" x14ac:dyDescent="0.15">
      <c r="A133" s="21">
        <v>2724</v>
      </c>
      <c r="B133" s="22" t="s">
        <v>175</v>
      </c>
      <c r="C133" s="86">
        <v>8100</v>
      </c>
      <c r="D133" s="86">
        <v>9700</v>
      </c>
      <c r="E133" s="86">
        <v>10700</v>
      </c>
      <c r="F133" s="86">
        <v>11900</v>
      </c>
      <c r="G133" s="86">
        <v>10100</v>
      </c>
      <c r="H133" s="86">
        <v>11000</v>
      </c>
      <c r="I133" s="86">
        <v>11900</v>
      </c>
      <c r="J133" s="86">
        <v>11900</v>
      </c>
      <c r="K133" s="86">
        <v>14700</v>
      </c>
      <c r="L133" s="86">
        <v>15800</v>
      </c>
      <c r="M133" s="86">
        <v>14300</v>
      </c>
      <c r="N133" s="84">
        <v>17000</v>
      </c>
      <c r="O133" s="15">
        <v>2700</v>
      </c>
      <c r="P133" s="15">
        <v>18.899999999999999</v>
      </c>
      <c r="Q133" s="16" t="s">
        <v>1319</v>
      </c>
      <c r="R133" s="129">
        <f>VLOOKUP(TEmploymentOutlook4[[#This Row],[Column1]],Employment!$8:$1246,7,FALSE)</f>
        <v>36</v>
      </c>
      <c r="S133" s="129">
        <f>VLOOKUP(TEmploymentOutlook4[[#This Row],[Column1]],Employment!$8:$1246,8,FALSE)</f>
        <v>64</v>
      </c>
      <c r="T133" s="129">
        <f>VLOOKUP(TEmploymentOutlook4[[#This Row],[Column1]],Employment!$8:$1246,9,FALSE)</f>
        <v>39</v>
      </c>
      <c r="U133" s="129">
        <f>VLOOKUP(TEmploymentOutlook4[[#This Row],[Column1]],Employment!$8:$1246,10,FALSE)</f>
        <v>61</v>
      </c>
      <c r="V133" s="129" t="str">
        <f>VLOOKUP(TEmploymentOutlook4[[#This Row],[Column1]],'Employment by State'!$5:$1241,3,FALSE)</f>
        <v>Professional, Scientific and Technical Services</v>
      </c>
      <c r="W133" s="129">
        <f>VLOOKUP(TEmploymentOutlook4[[#This Row],[Column1]],'Employment by State'!$5:$1241,4,FALSE)</f>
        <v>31.5</v>
      </c>
      <c r="X133" s="129">
        <f>VLOOKUP(TEmploymentOutlook4[[#This Row],[Column1]],'Employment by State'!$5:$1241,5,FALSE)</f>
        <v>30.1</v>
      </c>
      <c r="Y133" s="129">
        <f>VLOOKUP(TEmploymentOutlook4[[#This Row],[Column1]],'Employment by State'!$5:$1241,6,FALSE)</f>
        <v>15.6</v>
      </c>
      <c r="Z133" s="129">
        <f>VLOOKUP(TEmploymentOutlook4[[#This Row],[Column1]],'Employment by State'!$5:$1241,7,FALSE)</f>
        <v>6.9</v>
      </c>
      <c r="AA133" s="129">
        <f>VLOOKUP(TEmploymentOutlook4[[#This Row],[Column1]],'Employment by State'!$5:$1241,8,FALSE)</f>
        <v>9</v>
      </c>
      <c r="AB133" s="129">
        <f>VLOOKUP(TEmploymentOutlook4[[#This Row],[Column1]],'Employment by State'!$5:$1241,9,FALSE)</f>
        <v>1.7</v>
      </c>
      <c r="AC133" s="129">
        <f>VLOOKUP(TEmploymentOutlook4[[#This Row],[Column1]],'Employment by State'!$5:$1241,10,FALSE)</f>
        <v>1.8</v>
      </c>
      <c r="AD133" s="129">
        <f>VLOOKUP(TEmploymentOutlook4[[#This Row],[Column1]],'Employment by State'!$5:$1241,11,FALSE)</f>
        <v>3.3</v>
      </c>
      <c r="AE133" s="28">
        <f>VLOOKUP($A133,'Age Profile'!$5:$1242,3,FALSE)</f>
        <v>2.2000000000000002</v>
      </c>
      <c r="AF133" s="28">
        <f>VLOOKUP($A133,'Age Profile'!$5:$1242,4,FALSE)</f>
        <v>4.3</v>
      </c>
      <c r="AG133" s="28">
        <f>VLOOKUP($A133,'Age Profile'!$5:$1242,5,FALSE)</f>
        <v>18.2</v>
      </c>
      <c r="AH133" s="28">
        <f>VLOOKUP($A133,'Age Profile'!$5:$1242,6,FALSE)</f>
        <v>21.1</v>
      </c>
      <c r="AI133" s="28">
        <f>VLOOKUP($A133,'Age Profile'!$5:$1242,7,FALSE)</f>
        <v>21.7</v>
      </c>
      <c r="AJ133" s="28">
        <f>VLOOKUP($A133,'Age Profile'!$5:$1242,8,FALSE)</f>
        <v>11</v>
      </c>
      <c r="AK133" s="28">
        <f>VLOOKUP($A133,'Age Profile'!$5:$1242,9,FALSE)</f>
        <v>9.1</v>
      </c>
      <c r="AL133" s="28">
        <f>VLOOKUP($A133,'Age Profile'!$5:$1242,10,FALSE)</f>
        <v>12.4</v>
      </c>
      <c r="AM133" s="28">
        <f>VLOOKUP($A133,'Age Profile'!$5:$1242,11,FALSE)</f>
        <v>46</v>
      </c>
    </row>
    <row r="134" spans="1:39" x14ac:dyDescent="0.15">
      <c r="A134" s="21">
        <v>2725</v>
      </c>
      <c r="B134" s="22" t="s">
        <v>176</v>
      </c>
      <c r="C134" s="86">
        <v>21900</v>
      </c>
      <c r="D134" s="86">
        <v>23300</v>
      </c>
      <c r="E134" s="86">
        <v>32200</v>
      </c>
      <c r="F134" s="86">
        <v>31900</v>
      </c>
      <c r="G134" s="86">
        <v>29900</v>
      </c>
      <c r="H134" s="86">
        <v>26100</v>
      </c>
      <c r="I134" s="86">
        <v>32300</v>
      </c>
      <c r="J134" s="86">
        <v>37100</v>
      </c>
      <c r="K134" s="86">
        <v>37800</v>
      </c>
      <c r="L134" s="86">
        <v>30400</v>
      </c>
      <c r="M134" s="86">
        <v>40000</v>
      </c>
      <c r="N134" s="84">
        <v>49300</v>
      </c>
      <c r="O134" s="15">
        <v>9300</v>
      </c>
      <c r="P134" s="15">
        <v>23.2</v>
      </c>
      <c r="Q134" s="16" t="s">
        <v>1319</v>
      </c>
      <c r="R134" s="129">
        <f>VLOOKUP(TEmploymentOutlook4[[#This Row],[Column1]],Employment!$8:$1246,7,FALSE)</f>
        <v>16</v>
      </c>
      <c r="S134" s="129">
        <f>VLOOKUP(TEmploymentOutlook4[[#This Row],[Column1]],Employment!$8:$1246,8,FALSE)</f>
        <v>84</v>
      </c>
      <c r="T134" s="129">
        <f>VLOOKUP(TEmploymentOutlook4[[#This Row],[Column1]],Employment!$8:$1246,9,FALSE)</f>
        <v>64</v>
      </c>
      <c r="U134" s="129">
        <f>VLOOKUP(TEmploymentOutlook4[[#This Row],[Column1]],Employment!$8:$1246,10,FALSE)</f>
        <v>37</v>
      </c>
      <c r="V134" s="129" t="str">
        <f>VLOOKUP(TEmploymentOutlook4[[#This Row],[Column1]],'Employment by State'!$5:$1241,3,FALSE)</f>
        <v>Health Care and Social Assistance</v>
      </c>
      <c r="W134" s="129">
        <f>VLOOKUP(TEmploymentOutlook4[[#This Row],[Column1]],'Employment by State'!$5:$1241,4,FALSE)</f>
        <v>28.5</v>
      </c>
      <c r="X134" s="129">
        <f>VLOOKUP(TEmploymentOutlook4[[#This Row],[Column1]],'Employment by State'!$5:$1241,5,FALSE)</f>
        <v>29.4</v>
      </c>
      <c r="Y134" s="129">
        <f>VLOOKUP(TEmploymentOutlook4[[#This Row],[Column1]],'Employment by State'!$5:$1241,6,FALSE)</f>
        <v>17</v>
      </c>
      <c r="Z134" s="129">
        <f>VLOOKUP(TEmploymentOutlook4[[#This Row],[Column1]],'Employment by State'!$5:$1241,7,FALSE)</f>
        <v>10.5</v>
      </c>
      <c r="AA134" s="129">
        <f>VLOOKUP(TEmploymentOutlook4[[#This Row],[Column1]],'Employment by State'!$5:$1241,8,FALSE)</f>
        <v>8.6999999999999993</v>
      </c>
      <c r="AB134" s="129">
        <f>VLOOKUP(TEmploymentOutlook4[[#This Row],[Column1]],'Employment by State'!$5:$1241,9,FALSE)</f>
        <v>2.9</v>
      </c>
      <c r="AC134" s="129">
        <f>VLOOKUP(TEmploymentOutlook4[[#This Row],[Column1]],'Employment by State'!$5:$1241,10,FALSE)</f>
        <v>1.1000000000000001</v>
      </c>
      <c r="AD134" s="129">
        <f>VLOOKUP(TEmploymentOutlook4[[#This Row],[Column1]],'Employment by State'!$5:$1241,11,FALSE)</f>
        <v>1.8</v>
      </c>
      <c r="AE134" s="28">
        <f>VLOOKUP($A134,'Age Profile'!$5:$1242,3,FALSE)</f>
        <v>0.1</v>
      </c>
      <c r="AF134" s="28">
        <f>VLOOKUP($A134,'Age Profile'!$5:$1242,4,FALSE)</f>
        <v>3.7</v>
      </c>
      <c r="AG134" s="28">
        <f>VLOOKUP($A134,'Age Profile'!$5:$1242,5,FALSE)</f>
        <v>27.6</v>
      </c>
      <c r="AH134" s="28">
        <f>VLOOKUP($A134,'Age Profile'!$5:$1242,6,FALSE)</f>
        <v>25.9</v>
      </c>
      <c r="AI134" s="28">
        <f>VLOOKUP($A134,'Age Profile'!$5:$1242,7,FALSE)</f>
        <v>21.9</v>
      </c>
      <c r="AJ134" s="28">
        <f>VLOOKUP($A134,'Age Profile'!$5:$1242,8,FALSE)</f>
        <v>10.199999999999999</v>
      </c>
      <c r="AK134" s="28">
        <f>VLOOKUP($A134,'Age Profile'!$5:$1242,9,FALSE)</f>
        <v>7.1</v>
      </c>
      <c r="AL134" s="28">
        <f>VLOOKUP($A134,'Age Profile'!$5:$1242,10,FALSE)</f>
        <v>3.3</v>
      </c>
      <c r="AM134" s="28">
        <f>VLOOKUP($A134,'Age Profile'!$5:$1242,11,FALSE)</f>
        <v>42</v>
      </c>
    </row>
    <row r="135" spans="1:39" x14ac:dyDescent="0.15">
      <c r="A135" s="21">
        <v>2726</v>
      </c>
      <c r="B135" s="22" t="s">
        <v>177</v>
      </c>
      <c r="C135" s="86">
        <v>27700</v>
      </c>
      <c r="D135" s="86">
        <v>23000</v>
      </c>
      <c r="E135" s="86">
        <v>17200</v>
      </c>
      <c r="F135" s="86">
        <v>22800</v>
      </c>
      <c r="G135" s="86">
        <v>26000</v>
      </c>
      <c r="H135" s="86">
        <v>25900</v>
      </c>
      <c r="I135" s="86">
        <v>42100</v>
      </c>
      <c r="J135" s="86">
        <v>29100</v>
      </c>
      <c r="K135" s="86">
        <v>30000</v>
      </c>
      <c r="L135" s="86">
        <v>36400</v>
      </c>
      <c r="M135" s="86">
        <v>42000</v>
      </c>
      <c r="N135" s="84">
        <v>51200</v>
      </c>
      <c r="O135" s="15">
        <v>9200</v>
      </c>
      <c r="P135" s="15">
        <v>21.9</v>
      </c>
      <c r="Q135" s="16" t="s">
        <v>1319</v>
      </c>
      <c r="R135" s="129">
        <f>VLOOKUP(TEmploymentOutlook4[[#This Row],[Column1]],Employment!$8:$1246,7,FALSE)</f>
        <v>22</v>
      </c>
      <c r="S135" s="129">
        <f>VLOOKUP(TEmploymentOutlook4[[#This Row],[Column1]],Employment!$8:$1246,8,FALSE)</f>
        <v>78</v>
      </c>
      <c r="T135" s="129">
        <f>VLOOKUP(TEmploymentOutlook4[[#This Row],[Column1]],Employment!$8:$1246,9,FALSE)</f>
        <v>63</v>
      </c>
      <c r="U135" s="129">
        <f>VLOOKUP(TEmploymentOutlook4[[#This Row],[Column1]],Employment!$8:$1246,10,FALSE)</f>
        <v>37</v>
      </c>
      <c r="V135" s="129" t="str">
        <f>VLOOKUP(TEmploymentOutlook4[[#This Row],[Column1]],'Employment by State'!$5:$1241,3,FALSE)</f>
        <v>Health Care and Social Assistance</v>
      </c>
      <c r="W135" s="129">
        <f>VLOOKUP(TEmploymentOutlook4[[#This Row],[Column1]],'Employment by State'!$5:$1241,4,FALSE)</f>
        <v>31.3</v>
      </c>
      <c r="X135" s="129">
        <f>VLOOKUP(TEmploymentOutlook4[[#This Row],[Column1]],'Employment by State'!$5:$1241,5,FALSE)</f>
        <v>25.2</v>
      </c>
      <c r="Y135" s="129">
        <f>VLOOKUP(TEmploymentOutlook4[[#This Row],[Column1]],'Employment by State'!$5:$1241,6,FALSE)</f>
        <v>18.399999999999999</v>
      </c>
      <c r="Z135" s="129">
        <f>VLOOKUP(TEmploymentOutlook4[[#This Row],[Column1]],'Employment by State'!$5:$1241,7,FALSE)</f>
        <v>7.2</v>
      </c>
      <c r="AA135" s="129">
        <f>VLOOKUP(TEmploymentOutlook4[[#This Row],[Column1]],'Employment by State'!$5:$1241,8,FALSE)</f>
        <v>11.6</v>
      </c>
      <c r="AB135" s="129">
        <f>VLOOKUP(TEmploymentOutlook4[[#This Row],[Column1]],'Employment by State'!$5:$1241,9,FALSE)</f>
        <v>2.5</v>
      </c>
      <c r="AC135" s="129">
        <f>VLOOKUP(TEmploymentOutlook4[[#This Row],[Column1]],'Employment by State'!$5:$1241,10,FALSE)</f>
        <v>2</v>
      </c>
      <c r="AD135" s="129">
        <f>VLOOKUP(TEmploymentOutlook4[[#This Row],[Column1]],'Employment by State'!$5:$1241,11,FALSE)</f>
        <v>1.8</v>
      </c>
      <c r="AE135" s="28">
        <f>VLOOKUP($A135,'Age Profile'!$5:$1242,3,FALSE)</f>
        <v>0.8</v>
      </c>
      <c r="AF135" s="28">
        <f>VLOOKUP($A135,'Age Profile'!$5:$1242,4,FALSE)</f>
        <v>5.3</v>
      </c>
      <c r="AG135" s="28">
        <f>VLOOKUP($A135,'Age Profile'!$5:$1242,5,FALSE)</f>
        <v>25.4</v>
      </c>
      <c r="AH135" s="28">
        <f>VLOOKUP($A135,'Age Profile'!$5:$1242,6,FALSE)</f>
        <v>24.2</v>
      </c>
      <c r="AI135" s="28">
        <f>VLOOKUP($A135,'Age Profile'!$5:$1242,7,FALSE)</f>
        <v>23.3</v>
      </c>
      <c r="AJ135" s="28">
        <f>VLOOKUP($A135,'Age Profile'!$5:$1242,8,FALSE)</f>
        <v>10.4</v>
      </c>
      <c r="AK135" s="28">
        <f>VLOOKUP($A135,'Age Profile'!$5:$1242,9,FALSE)</f>
        <v>7</v>
      </c>
      <c r="AL135" s="28">
        <f>VLOOKUP($A135,'Age Profile'!$5:$1242,10,FALSE)</f>
        <v>3.7</v>
      </c>
      <c r="AM135" s="28">
        <f>VLOOKUP($A135,'Age Profile'!$5:$1242,11,FALSE)</f>
        <v>42</v>
      </c>
    </row>
    <row r="136" spans="1:39" x14ac:dyDescent="0.15">
      <c r="A136" s="21">
        <v>3111</v>
      </c>
      <c r="B136" s="22" t="s">
        <v>178</v>
      </c>
      <c r="C136" s="85">
        <v>900</v>
      </c>
      <c r="D136" s="86">
        <v>3100</v>
      </c>
      <c r="E136" s="86">
        <v>1300</v>
      </c>
      <c r="F136" s="86">
        <v>2900</v>
      </c>
      <c r="G136" s="86">
        <v>2300</v>
      </c>
      <c r="H136" s="86">
        <v>3800</v>
      </c>
      <c r="I136" s="86">
        <v>1200</v>
      </c>
      <c r="J136" s="86">
        <v>1800</v>
      </c>
      <c r="K136" s="86">
        <v>1900</v>
      </c>
      <c r="L136" s="86">
        <v>2100</v>
      </c>
      <c r="M136" s="86">
        <v>2000</v>
      </c>
      <c r="N136" s="84">
        <v>1900</v>
      </c>
      <c r="O136" s="15">
        <v>-100</v>
      </c>
      <c r="P136" s="15">
        <v>-4.9000000000000004</v>
      </c>
      <c r="Q136" s="16" t="s">
        <v>0</v>
      </c>
      <c r="R136" s="129">
        <f>VLOOKUP(TEmploymentOutlook4[[#This Row],[Column1]],Employment!$8:$1246,7,FALSE)</f>
        <v>64</v>
      </c>
      <c r="S136" s="129">
        <f>VLOOKUP(TEmploymentOutlook4[[#This Row],[Column1]],Employment!$8:$1246,8,FALSE)</f>
        <v>37</v>
      </c>
      <c r="T136" s="129">
        <f>VLOOKUP(TEmploymentOutlook4[[#This Row],[Column1]],Employment!$8:$1246,9,FALSE)</f>
        <v>80</v>
      </c>
      <c r="U136" s="129">
        <f>VLOOKUP(TEmploymentOutlook4[[#This Row],[Column1]],Employment!$8:$1246,10,FALSE)</f>
        <v>20</v>
      </c>
      <c r="V136" s="129" t="str">
        <f>VLOOKUP(TEmploymentOutlook4[[#This Row],[Column1]],'Employment by State'!$5:$1241,3,FALSE)</f>
        <v>Professional, Scientific and Technical Services</v>
      </c>
      <c r="W136" s="129">
        <f>VLOOKUP(TEmploymentOutlook4[[#This Row],[Column1]],'Employment by State'!$5:$1241,4,FALSE)</f>
        <v>23.9</v>
      </c>
      <c r="X136" s="129">
        <f>VLOOKUP(TEmploymentOutlook4[[#This Row],[Column1]],'Employment by State'!$5:$1241,5,FALSE)</f>
        <v>22.9</v>
      </c>
      <c r="Y136" s="129">
        <f>VLOOKUP(TEmploymentOutlook4[[#This Row],[Column1]],'Employment by State'!$5:$1241,6,FALSE)</f>
        <v>18.7</v>
      </c>
      <c r="Z136" s="129">
        <f>VLOOKUP(TEmploymentOutlook4[[#This Row],[Column1]],'Employment by State'!$5:$1241,7,FALSE)</f>
        <v>10.6</v>
      </c>
      <c r="AA136" s="129">
        <f>VLOOKUP(TEmploymentOutlook4[[#This Row],[Column1]],'Employment by State'!$5:$1241,8,FALSE)</f>
        <v>13.5</v>
      </c>
      <c r="AB136" s="129">
        <f>VLOOKUP(TEmploymentOutlook4[[#This Row],[Column1]],'Employment by State'!$5:$1241,9,FALSE)</f>
        <v>6.8</v>
      </c>
      <c r="AC136" s="129">
        <f>VLOOKUP(TEmploymentOutlook4[[#This Row],[Column1]],'Employment by State'!$5:$1241,10,FALSE)</f>
        <v>1.3</v>
      </c>
      <c r="AD136" s="129">
        <f>VLOOKUP(TEmploymentOutlook4[[#This Row],[Column1]],'Employment by State'!$5:$1241,11,FALSE)</f>
        <v>2.2999999999999998</v>
      </c>
      <c r="AE136" s="28">
        <f>VLOOKUP($A136,'Age Profile'!$5:$1242,3,FALSE)</f>
        <v>2.2000000000000002</v>
      </c>
      <c r="AF136" s="28">
        <f>VLOOKUP($A136,'Age Profile'!$5:$1242,4,FALSE)</f>
        <v>9.8000000000000007</v>
      </c>
      <c r="AG136" s="28">
        <f>VLOOKUP($A136,'Age Profile'!$5:$1242,5,FALSE)</f>
        <v>26.4</v>
      </c>
      <c r="AH136" s="28">
        <f>VLOOKUP($A136,'Age Profile'!$5:$1242,6,FALSE)</f>
        <v>20.2</v>
      </c>
      <c r="AI136" s="28">
        <f>VLOOKUP($A136,'Age Profile'!$5:$1242,7,FALSE)</f>
        <v>20.7</v>
      </c>
      <c r="AJ136" s="28">
        <f>VLOOKUP($A136,'Age Profile'!$5:$1242,8,FALSE)</f>
        <v>11</v>
      </c>
      <c r="AK136" s="28">
        <f>VLOOKUP($A136,'Age Profile'!$5:$1242,9,FALSE)</f>
        <v>6.3</v>
      </c>
      <c r="AL136" s="28">
        <f>VLOOKUP($A136,'Age Profile'!$5:$1242,10,FALSE)</f>
        <v>3.5</v>
      </c>
      <c r="AM136" s="28">
        <f>VLOOKUP($A136,'Age Profile'!$5:$1242,11,FALSE)</f>
        <v>40</v>
      </c>
    </row>
    <row r="137" spans="1:39" x14ac:dyDescent="0.15">
      <c r="A137" s="21">
        <v>3112</v>
      </c>
      <c r="B137" s="22" t="s">
        <v>179</v>
      </c>
      <c r="C137" s="86">
        <v>27400</v>
      </c>
      <c r="D137" s="86">
        <v>25000</v>
      </c>
      <c r="E137" s="86">
        <v>31800</v>
      </c>
      <c r="F137" s="86">
        <v>25000</v>
      </c>
      <c r="G137" s="86">
        <v>30800</v>
      </c>
      <c r="H137" s="86">
        <v>34900</v>
      </c>
      <c r="I137" s="86">
        <v>23900</v>
      </c>
      <c r="J137" s="86">
        <v>34900</v>
      </c>
      <c r="K137" s="86">
        <v>25400</v>
      </c>
      <c r="L137" s="86">
        <v>32400</v>
      </c>
      <c r="M137" s="86">
        <v>35200</v>
      </c>
      <c r="N137" s="84">
        <v>42400</v>
      </c>
      <c r="O137" s="15">
        <v>7300</v>
      </c>
      <c r="P137" s="15">
        <v>20.7</v>
      </c>
      <c r="Q137" s="16" t="s">
        <v>1319</v>
      </c>
      <c r="R137" s="129">
        <f>VLOOKUP(TEmploymentOutlook4[[#This Row],[Column1]],Employment!$8:$1246,7,FALSE)</f>
        <v>21</v>
      </c>
      <c r="S137" s="129">
        <f>VLOOKUP(TEmploymentOutlook4[[#This Row],[Column1]],Employment!$8:$1246,8,FALSE)</f>
        <v>79</v>
      </c>
      <c r="T137" s="129">
        <f>VLOOKUP(TEmploymentOutlook4[[#This Row],[Column1]],Employment!$8:$1246,9,FALSE)</f>
        <v>53</v>
      </c>
      <c r="U137" s="129">
        <f>VLOOKUP(TEmploymentOutlook4[[#This Row],[Column1]],Employment!$8:$1246,10,FALSE)</f>
        <v>47</v>
      </c>
      <c r="V137" s="129" t="str">
        <f>VLOOKUP(TEmploymentOutlook4[[#This Row],[Column1]],'Employment by State'!$5:$1241,3,FALSE)</f>
        <v>Health Care and Social Assistance</v>
      </c>
      <c r="W137" s="129">
        <f>VLOOKUP(TEmploymentOutlook4[[#This Row],[Column1]],'Employment by State'!$5:$1241,4,FALSE)</f>
        <v>30.2</v>
      </c>
      <c r="X137" s="129">
        <f>VLOOKUP(TEmploymentOutlook4[[#This Row],[Column1]],'Employment by State'!$5:$1241,5,FALSE)</f>
        <v>26.5</v>
      </c>
      <c r="Y137" s="129">
        <f>VLOOKUP(TEmploymentOutlook4[[#This Row],[Column1]],'Employment by State'!$5:$1241,6,FALSE)</f>
        <v>19.7</v>
      </c>
      <c r="Z137" s="129">
        <f>VLOOKUP(TEmploymentOutlook4[[#This Row],[Column1]],'Employment by State'!$5:$1241,7,FALSE)</f>
        <v>7.6</v>
      </c>
      <c r="AA137" s="129">
        <f>VLOOKUP(TEmploymentOutlook4[[#This Row],[Column1]],'Employment by State'!$5:$1241,8,FALSE)</f>
        <v>11.9</v>
      </c>
      <c r="AB137" s="129">
        <f>VLOOKUP(TEmploymentOutlook4[[#This Row],[Column1]],'Employment by State'!$5:$1241,9,FALSE)</f>
        <v>2</v>
      </c>
      <c r="AC137" s="129">
        <f>VLOOKUP(TEmploymentOutlook4[[#This Row],[Column1]],'Employment by State'!$5:$1241,10,FALSE)</f>
        <v>0.6</v>
      </c>
      <c r="AD137" s="129">
        <f>VLOOKUP(TEmploymentOutlook4[[#This Row],[Column1]],'Employment by State'!$5:$1241,11,FALSE)</f>
        <v>1.4</v>
      </c>
      <c r="AE137" s="28">
        <f>VLOOKUP($A137,'Age Profile'!$5:$1242,3,FALSE)</f>
        <v>1.1000000000000001</v>
      </c>
      <c r="AF137" s="28">
        <f>VLOOKUP($A137,'Age Profile'!$5:$1242,4,FALSE)</f>
        <v>9.1999999999999993</v>
      </c>
      <c r="AG137" s="28">
        <f>VLOOKUP($A137,'Age Profile'!$5:$1242,5,FALSE)</f>
        <v>23.8</v>
      </c>
      <c r="AH137" s="28">
        <f>VLOOKUP($A137,'Age Profile'!$5:$1242,6,FALSE)</f>
        <v>22.5</v>
      </c>
      <c r="AI137" s="28">
        <f>VLOOKUP($A137,'Age Profile'!$5:$1242,7,FALSE)</f>
        <v>23.7</v>
      </c>
      <c r="AJ137" s="28">
        <f>VLOOKUP($A137,'Age Profile'!$5:$1242,8,FALSE)</f>
        <v>10.9</v>
      </c>
      <c r="AK137" s="28">
        <f>VLOOKUP($A137,'Age Profile'!$5:$1242,9,FALSE)</f>
        <v>6</v>
      </c>
      <c r="AL137" s="28">
        <f>VLOOKUP($A137,'Age Profile'!$5:$1242,10,FALSE)</f>
        <v>2.8</v>
      </c>
      <c r="AM137" s="28">
        <f>VLOOKUP($A137,'Age Profile'!$5:$1242,11,FALSE)</f>
        <v>42</v>
      </c>
    </row>
    <row r="138" spans="1:39" x14ac:dyDescent="0.15">
      <c r="A138" s="21">
        <v>3113</v>
      </c>
      <c r="B138" s="22" t="s">
        <v>180</v>
      </c>
      <c r="C138" s="86">
        <v>5300</v>
      </c>
      <c r="D138" s="86">
        <v>4900</v>
      </c>
      <c r="E138" s="86">
        <v>3500</v>
      </c>
      <c r="F138" s="86">
        <v>3200</v>
      </c>
      <c r="G138" s="86">
        <v>3100</v>
      </c>
      <c r="H138" s="86">
        <v>2800</v>
      </c>
      <c r="I138" s="86">
        <v>4300</v>
      </c>
      <c r="J138" s="86">
        <v>3400</v>
      </c>
      <c r="K138" s="86">
        <v>2000</v>
      </c>
      <c r="L138" s="86">
        <v>6400</v>
      </c>
      <c r="M138" s="86">
        <v>2400</v>
      </c>
      <c r="N138" s="84">
        <v>2300</v>
      </c>
      <c r="O138" s="15">
        <v>-100</v>
      </c>
      <c r="P138" s="15">
        <v>-5.7</v>
      </c>
      <c r="Q138" s="16" t="s">
        <v>0</v>
      </c>
      <c r="R138" s="129">
        <f>VLOOKUP(TEmploymentOutlook4[[#This Row],[Column1]],Employment!$8:$1246,7,FALSE)</f>
        <v>69</v>
      </c>
      <c r="S138" s="129">
        <f>VLOOKUP(TEmploymentOutlook4[[#This Row],[Column1]],Employment!$8:$1246,8,FALSE)</f>
        <v>31</v>
      </c>
      <c r="T138" s="129">
        <f>VLOOKUP(TEmploymentOutlook4[[#This Row],[Column1]],Employment!$8:$1246,9,FALSE)</f>
        <v>81</v>
      </c>
      <c r="U138" s="129">
        <f>VLOOKUP(TEmploymentOutlook4[[#This Row],[Column1]],Employment!$8:$1246,10,FALSE)</f>
        <v>19</v>
      </c>
      <c r="V138" s="129" t="str">
        <f>VLOOKUP(TEmploymentOutlook4[[#This Row],[Column1]],'Employment by State'!$5:$1241,3,FALSE)</f>
        <v>Public Administration and Safety</v>
      </c>
      <c r="W138" s="129">
        <f>VLOOKUP(TEmploymentOutlook4[[#This Row],[Column1]],'Employment by State'!$5:$1241,4,FALSE)</f>
        <v>24.4</v>
      </c>
      <c r="X138" s="129">
        <f>VLOOKUP(TEmploymentOutlook4[[#This Row],[Column1]],'Employment by State'!$5:$1241,5,FALSE)</f>
        <v>22.1</v>
      </c>
      <c r="Y138" s="129">
        <f>VLOOKUP(TEmploymentOutlook4[[#This Row],[Column1]],'Employment by State'!$5:$1241,6,FALSE)</f>
        <v>21.3</v>
      </c>
      <c r="Z138" s="129">
        <f>VLOOKUP(TEmploymentOutlook4[[#This Row],[Column1]],'Employment by State'!$5:$1241,7,FALSE)</f>
        <v>10.1</v>
      </c>
      <c r="AA138" s="129">
        <f>VLOOKUP(TEmploymentOutlook4[[#This Row],[Column1]],'Employment by State'!$5:$1241,8,FALSE)</f>
        <v>16.2</v>
      </c>
      <c r="AB138" s="129">
        <f>VLOOKUP(TEmploymentOutlook4[[#This Row],[Column1]],'Employment by State'!$5:$1241,9,FALSE)</f>
        <v>2.4</v>
      </c>
      <c r="AC138" s="129">
        <f>VLOOKUP(TEmploymentOutlook4[[#This Row],[Column1]],'Employment by State'!$5:$1241,10,FALSE)</f>
        <v>1.9</v>
      </c>
      <c r="AD138" s="129">
        <f>VLOOKUP(TEmploymentOutlook4[[#This Row],[Column1]],'Employment by State'!$5:$1241,11,FALSE)</f>
        <v>1.5</v>
      </c>
      <c r="AE138" s="28">
        <f>VLOOKUP($A138,'Age Profile'!$5:$1242,3,FALSE)</f>
        <v>0.5</v>
      </c>
      <c r="AF138" s="28">
        <f>VLOOKUP($A138,'Age Profile'!$5:$1242,4,FALSE)</f>
        <v>3.5</v>
      </c>
      <c r="AG138" s="28">
        <f>VLOOKUP($A138,'Age Profile'!$5:$1242,5,FALSE)</f>
        <v>18.100000000000001</v>
      </c>
      <c r="AH138" s="28">
        <f>VLOOKUP($A138,'Age Profile'!$5:$1242,6,FALSE)</f>
        <v>27.4</v>
      </c>
      <c r="AI138" s="28">
        <f>VLOOKUP($A138,'Age Profile'!$5:$1242,7,FALSE)</f>
        <v>24.4</v>
      </c>
      <c r="AJ138" s="28">
        <f>VLOOKUP($A138,'Age Profile'!$5:$1242,8,FALSE)</f>
        <v>13.2</v>
      </c>
      <c r="AK138" s="28">
        <f>VLOOKUP($A138,'Age Profile'!$5:$1242,9,FALSE)</f>
        <v>8.1999999999999993</v>
      </c>
      <c r="AL138" s="28">
        <f>VLOOKUP($A138,'Age Profile'!$5:$1242,10,FALSE)</f>
        <v>4.7</v>
      </c>
      <c r="AM138" s="28">
        <f>VLOOKUP($A138,'Age Profile'!$5:$1242,11,FALSE)</f>
        <v>45</v>
      </c>
    </row>
    <row r="139" spans="1:39" x14ac:dyDescent="0.15">
      <c r="A139" s="21">
        <v>3114</v>
      </c>
      <c r="B139" s="22" t="s">
        <v>181</v>
      </c>
      <c r="C139" s="86">
        <v>19200</v>
      </c>
      <c r="D139" s="86">
        <v>16100</v>
      </c>
      <c r="E139" s="86">
        <v>17200</v>
      </c>
      <c r="F139" s="86">
        <v>11100</v>
      </c>
      <c r="G139" s="86">
        <v>16300</v>
      </c>
      <c r="H139" s="86">
        <v>14100</v>
      </c>
      <c r="I139" s="86">
        <v>17300</v>
      </c>
      <c r="J139" s="86">
        <v>11900</v>
      </c>
      <c r="K139" s="86">
        <v>16800</v>
      </c>
      <c r="L139" s="86">
        <v>16000</v>
      </c>
      <c r="M139" s="86">
        <v>20900</v>
      </c>
      <c r="N139" s="84">
        <v>22300</v>
      </c>
      <c r="O139" s="15">
        <v>1400</v>
      </c>
      <c r="P139" s="15">
        <v>6.8</v>
      </c>
      <c r="Q139" s="16" t="s">
        <v>6</v>
      </c>
      <c r="R139" s="129">
        <f>VLOOKUP(TEmploymentOutlook4[[#This Row],[Column1]],Employment!$8:$1246,7,FALSE)</f>
        <v>47</v>
      </c>
      <c r="S139" s="129">
        <f>VLOOKUP(TEmploymentOutlook4[[#This Row],[Column1]],Employment!$8:$1246,8,FALSE)</f>
        <v>53</v>
      </c>
      <c r="T139" s="129">
        <f>VLOOKUP(TEmploymentOutlook4[[#This Row],[Column1]],Employment!$8:$1246,9,FALSE)</f>
        <v>71</v>
      </c>
      <c r="U139" s="129">
        <f>VLOOKUP(TEmploymentOutlook4[[#This Row],[Column1]],Employment!$8:$1246,10,FALSE)</f>
        <v>29</v>
      </c>
      <c r="V139" s="129" t="str">
        <f>VLOOKUP(TEmploymentOutlook4[[#This Row],[Column1]],'Employment by State'!$5:$1241,3,FALSE)</f>
        <v>Education and Training</v>
      </c>
      <c r="W139" s="129">
        <f>VLOOKUP(TEmploymentOutlook4[[#This Row],[Column1]],'Employment by State'!$5:$1241,4,FALSE)</f>
        <v>25.5</v>
      </c>
      <c r="X139" s="129">
        <f>VLOOKUP(TEmploymentOutlook4[[#This Row],[Column1]],'Employment by State'!$5:$1241,5,FALSE)</f>
        <v>27.2</v>
      </c>
      <c r="Y139" s="129">
        <f>VLOOKUP(TEmploymentOutlook4[[#This Row],[Column1]],'Employment by State'!$5:$1241,6,FALSE)</f>
        <v>19.3</v>
      </c>
      <c r="Z139" s="129">
        <f>VLOOKUP(TEmploymentOutlook4[[#This Row],[Column1]],'Employment by State'!$5:$1241,7,FALSE)</f>
        <v>7.6</v>
      </c>
      <c r="AA139" s="129">
        <f>VLOOKUP(TEmploymentOutlook4[[#This Row],[Column1]],'Employment by State'!$5:$1241,8,FALSE)</f>
        <v>14.6</v>
      </c>
      <c r="AB139" s="129">
        <f>VLOOKUP(TEmploymentOutlook4[[#This Row],[Column1]],'Employment by State'!$5:$1241,9,FALSE)</f>
        <v>2.7</v>
      </c>
      <c r="AC139" s="129">
        <f>VLOOKUP(TEmploymentOutlook4[[#This Row],[Column1]],'Employment by State'!$5:$1241,10,FALSE)</f>
        <v>1.1000000000000001</v>
      </c>
      <c r="AD139" s="129">
        <f>VLOOKUP(TEmploymentOutlook4[[#This Row],[Column1]],'Employment by State'!$5:$1241,11,FALSE)</f>
        <v>1.9</v>
      </c>
      <c r="AE139" s="28">
        <f>VLOOKUP($A139,'Age Profile'!$5:$1242,3,FALSE)</f>
        <v>1.2</v>
      </c>
      <c r="AF139" s="28">
        <f>VLOOKUP($A139,'Age Profile'!$5:$1242,4,FALSE)</f>
        <v>8.6</v>
      </c>
      <c r="AG139" s="28">
        <f>VLOOKUP($A139,'Age Profile'!$5:$1242,5,FALSE)</f>
        <v>24.8</v>
      </c>
      <c r="AH139" s="28">
        <f>VLOOKUP($A139,'Age Profile'!$5:$1242,6,FALSE)</f>
        <v>21.3</v>
      </c>
      <c r="AI139" s="28">
        <f>VLOOKUP($A139,'Age Profile'!$5:$1242,7,FALSE)</f>
        <v>23.5</v>
      </c>
      <c r="AJ139" s="28">
        <f>VLOOKUP($A139,'Age Profile'!$5:$1242,8,FALSE)</f>
        <v>10.3</v>
      </c>
      <c r="AK139" s="28">
        <f>VLOOKUP($A139,'Age Profile'!$5:$1242,9,FALSE)</f>
        <v>7</v>
      </c>
      <c r="AL139" s="28">
        <f>VLOOKUP($A139,'Age Profile'!$5:$1242,10,FALSE)</f>
        <v>3.4</v>
      </c>
      <c r="AM139" s="28">
        <f>VLOOKUP($A139,'Age Profile'!$5:$1242,11,FALSE)</f>
        <v>42</v>
      </c>
    </row>
    <row r="140" spans="1:39" x14ac:dyDescent="0.15">
      <c r="A140" s="21">
        <v>3121</v>
      </c>
      <c r="B140" s="22" t="s">
        <v>182</v>
      </c>
      <c r="C140" s="86">
        <v>53600</v>
      </c>
      <c r="D140" s="86">
        <v>55800</v>
      </c>
      <c r="E140" s="86">
        <v>59400</v>
      </c>
      <c r="F140" s="86">
        <v>54900</v>
      </c>
      <c r="G140" s="86">
        <v>58900</v>
      </c>
      <c r="H140" s="86">
        <v>67100</v>
      </c>
      <c r="I140" s="86">
        <v>64400</v>
      </c>
      <c r="J140" s="86">
        <v>75100</v>
      </c>
      <c r="K140" s="86">
        <v>82800</v>
      </c>
      <c r="L140" s="86">
        <v>68300</v>
      </c>
      <c r="M140" s="86">
        <v>73500</v>
      </c>
      <c r="N140" s="84">
        <v>82200</v>
      </c>
      <c r="O140" s="15">
        <v>8800</v>
      </c>
      <c r="P140" s="15">
        <v>11.9</v>
      </c>
      <c r="Q140" s="16" t="s">
        <v>8</v>
      </c>
      <c r="R140" s="129">
        <f>VLOOKUP(TEmploymentOutlook4[[#This Row],[Column1]],Employment!$8:$1246,7,FALSE)</f>
        <v>89</v>
      </c>
      <c r="S140" s="129">
        <f>VLOOKUP(TEmploymentOutlook4[[#This Row],[Column1]],Employment!$8:$1246,8,FALSE)</f>
        <v>11</v>
      </c>
      <c r="T140" s="129">
        <f>VLOOKUP(TEmploymentOutlook4[[#This Row],[Column1]],Employment!$8:$1246,9,FALSE)</f>
        <v>89</v>
      </c>
      <c r="U140" s="129">
        <f>VLOOKUP(TEmploymentOutlook4[[#This Row],[Column1]],Employment!$8:$1246,10,FALSE)</f>
        <v>11</v>
      </c>
      <c r="V140" s="129" t="str">
        <f>VLOOKUP(TEmploymentOutlook4[[#This Row],[Column1]],'Employment by State'!$5:$1241,3,FALSE)</f>
        <v>Construction</v>
      </c>
      <c r="W140" s="129">
        <f>VLOOKUP(TEmploymentOutlook4[[#This Row],[Column1]],'Employment by State'!$5:$1241,4,FALSE)</f>
        <v>30.6</v>
      </c>
      <c r="X140" s="129">
        <f>VLOOKUP(TEmploymentOutlook4[[#This Row],[Column1]],'Employment by State'!$5:$1241,5,FALSE)</f>
        <v>25.5</v>
      </c>
      <c r="Y140" s="129">
        <f>VLOOKUP(TEmploymentOutlook4[[#This Row],[Column1]],'Employment by State'!$5:$1241,6,FALSE)</f>
        <v>21.1</v>
      </c>
      <c r="Z140" s="129">
        <f>VLOOKUP(TEmploymentOutlook4[[#This Row],[Column1]],'Employment by State'!$5:$1241,7,FALSE)</f>
        <v>5.9</v>
      </c>
      <c r="AA140" s="129">
        <f>VLOOKUP(TEmploymentOutlook4[[#This Row],[Column1]],'Employment by State'!$5:$1241,8,FALSE)</f>
        <v>12.8</v>
      </c>
      <c r="AB140" s="129">
        <f>VLOOKUP(TEmploymentOutlook4[[#This Row],[Column1]],'Employment by State'!$5:$1241,9,FALSE)</f>
        <v>1.6</v>
      </c>
      <c r="AC140" s="129">
        <f>VLOOKUP(TEmploymentOutlook4[[#This Row],[Column1]],'Employment by State'!$5:$1241,10,FALSE)</f>
        <v>1</v>
      </c>
      <c r="AD140" s="129">
        <f>VLOOKUP(TEmploymentOutlook4[[#This Row],[Column1]],'Employment by State'!$5:$1241,11,FALSE)</f>
        <v>1.4</v>
      </c>
      <c r="AE140" s="28">
        <f>VLOOKUP($A140,'Age Profile'!$5:$1242,3,FALSE)</f>
        <v>0.4</v>
      </c>
      <c r="AF140" s="28">
        <f>VLOOKUP($A140,'Age Profile'!$5:$1242,4,FALSE)</f>
        <v>5</v>
      </c>
      <c r="AG140" s="28">
        <f>VLOOKUP($A140,'Age Profile'!$5:$1242,5,FALSE)</f>
        <v>25.6</v>
      </c>
      <c r="AH140" s="28">
        <f>VLOOKUP($A140,'Age Profile'!$5:$1242,6,FALSE)</f>
        <v>26.7</v>
      </c>
      <c r="AI140" s="28">
        <f>VLOOKUP($A140,'Age Profile'!$5:$1242,7,FALSE)</f>
        <v>23.2</v>
      </c>
      <c r="AJ140" s="28">
        <f>VLOOKUP($A140,'Age Profile'!$5:$1242,8,FALSE)</f>
        <v>9</v>
      </c>
      <c r="AK140" s="28">
        <f>VLOOKUP($A140,'Age Profile'!$5:$1242,9,FALSE)</f>
        <v>6.3</v>
      </c>
      <c r="AL140" s="28">
        <f>VLOOKUP($A140,'Age Profile'!$5:$1242,10,FALSE)</f>
        <v>3.8</v>
      </c>
      <c r="AM140" s="28">
        <f>VLOOKUP($A140,'Age Profile'!$5:$1242,11,FALSE)</f>
        <v>42</v>
      </c>
    </row>
    <row r="141" spans="1:39" x14ac:dyDescent="0.15">
      <c r="A141" s="21">
        <v>3122</v>
      </c>
      <c r="B141" s="22" t="s">
        <v>183</v>
      </c>
      <c r="C141" s="86">
        <v>9700</v>
      </c>
      <c r="D141" s="86">
        <v>12900</v>
      </c>
      <c r="E141" s="86">
        <v>12800</v>
      </c>
      <c r="F141" s="86">
        <v>10500</v>
      </c>
      <c r="G141" s="86">
        <v>7100</v>
      </c>
      <c r="H141" s="86">
        <v>16400</v>
      </c>
      <c r="I141" s="86">
        <v>11700</v>
      </c>
      <c r="J141" s="86">
        <v>5800</v>
      </c>
      <c r="K141" s="86">
        <v>12800</v>
      </c>
      <c r="L141" s="86">
        <v>11300</v>
      </c>
      <c r="M141" s="86">
        <v>25400</v>
      </c>
      <c r="N141" s="84">
        <v>25700</v>
      </c>
      <c r="O141" s="15">
        <v>300</v>
      </c>
      <c r="P141" s="15">
        <v>1</v>
      </c>
      <c r="Q141" s="16" t="s">
        <v>3</v>
      </c>
      <c r="R141" s="129">
        <f>VLOOKUP(TEmploymentOutlook4[[#This Row],[Column1]],Employment!$8:$1246,7,FALSE)</f>
        <v>86</v>
      </c>
      <c r="S141" s="129">
        <f>VLOOKUP(TEmploymentOutlook4[[#This Row],[Column1]],Employment!$8:$1246,8,FALSE)</f>
        <v>14</v>
      </c>
      <c r="T141" s="129">
        <f>VLOOKUP(TEmploymentOutlook4[[#This Row],[Column1]],Employment!$8:$1246,9,FALSE)</f>
        <v>89</v>
      </c>
      <c r="U141" s="129">
        <f>VLOOKUP(TEmploymentOutlook4[[#This Row],[Column1]],Employment!$8:$1246,10,FALSE)</f>
        <v>11</v>
      </c>
      <c r="V141" s="129" t="str">
        <f>VLOOKUP(TEmploymentOutlook4[[#This Row],[Column1]],'Employment by State'!$5:$1241,3,FALSE)</f>
        <v>Professional, Scientific and Technical Services</v>
      </c>
      <c r="W141" s="129">
        <f>VLOOKUP(TEmploymentOutlook4[[#This Row],[Column1]],'Employment by State'!$5:$1241,4,FALSE)</f>
        <v>24.9</v>
      </c>
      <c r="X141" s="129">
        <f>VLOOKUP(TEmploymentOutlook4[[#This Row],[Column1]],'Employment by State'!$5:$1241,5,FALSE)</f>
        <v>18.8</v>
      </c>
      <c r="Y141" s="129">
        <f>VLOOKUP(TEmploymentOutlook4[[#This Row],[Column1]],'Employment by State'!$5:$1241,6,FALSE)</f>
        <v>31.3</v>
      </c>
      <c r="Z141" s="129">
        <f>VLOOKUP(TEmploymentOutlook4[[#This Row],[Column1]],'Employment by State'!$5:$1241,7,FALSE)</f>
        <v>6.5</v>
      </c>
      <c r="AA141" s="129">
        <f>VLOOKUP(TEmploymentOutlook4[[#This Row],[Column1]],'Employment by State'!$5:$1241,8,FALSE)</f>
        <v>13.9</v>
      </c>
      <c r="AB141" s="129">
        <f>VLOOKUP(TEmploymentOutlook4[[#This Row],[Column1]],'Employment by State'!$5:$1241,9,FALSE)</f>
        <v>2</v>
      </c>
      <c r="AC141" s="129">
        <f>VLOOKUP(TEmploymentOutlook4[[#This Row],[Column1]],'Employment by State'!$5:$1241,10,FALSE)</f>
        <v>1.1000000000000001</v>
      </c>
      <c r="AD141" s="129">
        <f>VLOOKUP(TEmploymentOutlook4[[#This Row],[Column1]],'Employment by State'!$5:$1241,11,FALSE)</f>
        <v>1.6</v>
      </c>
      <c r="AE141" s="28">
        <f>VLOOKUP($A141,'Age Profile'!$5:$1242,3,FALSE)</f>
        <v>1.4</v>
      </c>
      <c r="AF141" s="28">
        <f>VLOOKUP($A141,'Age Profile'!$5:$1242,4,FALSE)</f>
        <v>7</v>
      </c>
      <c r="AG141" s="28">
        <f>VLOOKUP($A141,'Age Profile'!$5:$1242,5,FALSE)</f>
        <v>29.4</v>
      </c>
      <c r="AH141" s="28">
        <f>VLOOKUP($A141,'Age Profile'!$5:$1242,6,FALSE)</f>
        <v>25.2</v>
      </c>
      <c r="AI141" s="28">
        <f>VLOOKUP($A141,'Age Profile'!$5:$1242,7,FALSE)</f>
        <v>19.5</v>
      </c>
      <c r="AJ141" s="28">
        <f>VLOOKUP($A141,'Age Profile'!$5:$1242,8,FALSE)</f>
        <v>8.1999999999999993</v>
      </c>
      <c r="AK141" s="28">
        <f>VLOOKUP($A141,'Age Profile'!$5:$1242,9,FALSE)</f>
        <v>6.1</v>
      </c>
      <c r="AL141" s="28">
        <f>VLOOKUP($A141,'Age Profile'!$5:$1242,10,FALSE)</f>
        <v>3.2</v>
      </c>
      <c r="AM141" s="28">
        <f>VLOOKUP($A141,'Age Profile'!$5:$1242,11,FALSE)</f>
        <v>39</v>
      </c>
    </row>
    <row r="142" spans="1:39" x14ac:dyDescent="0.15">
      <c r="A142" s="21">
        <v>3123</v>
      </c>
      <c r="B142" s="22" t="s">
        <v>184</v>
      </c>
      <c r="C142" s="86">
        <v>8600</v>
      </c>
      <c r="D142" s="86">
        <v>5400</v>
      </c>
      <c r="E142" s="86">
        <v>8900</v>
      </c>
      <c r="F142" s="86">
        <v>8500</v>
      </c>
      <c r="G142" s="86">
        <v>11200</v>
      </c>
      <c r="H142" s="86">
        <v>7600</v>
      </c>
      <c r="I142" s="86">
        <v>4800</v>
      </c>
      <c r="J142" s="86">
        <v>8400</v>
      </c>
      <c r="K142" s="86">
        <v>15700</v>
      </c>
      <c r="L142" s="86">
        <v>10100</v>
      </c>
      <c r="M142" s="86">
        <v>10000</v>
      </c>
      <c r="N142" s="84">
        <v>10100</v>
      </c>
      <c r="O142" s="15">
        <v>100</v>
      </c>
      <c r="P142" s="15">
        <v>0.7</v>
      </c>
      <c r="Q142" s="16" t="s">
        <v>3</v>
      </c>
      <c r="R142" s="129">
        <f>VLOOKUP(TEmploymentOutlook4[[#This Row],[Column1]],Employment!$8:$1246,7,FALSE)</f>
        <v>93</v>
      </c>
      <c r="S142" s="129">
        <f>VLOOKUP(TEmploymentOutlook4[[#This Row],[Column1]],Employment!$8:$1246,8,FALSE)</f>
        <v>7</v>
      </c>
      <c r="T142" s="129">
        <f>VLOOKUP(TEmploymentOutlook4[[#This Row],[Column1]],Employment!$8:$1246,9,FALSE)</f>
        <v>87</v>
      </c>
      <c r="U142" s="129">
        <f>VLOOKUP(TEmploymentOutlook4[[#This Row],[Column1]],Employment!$8:$1246,10,FALSE)</f>
        <v>13</v>
      </c>
      <c r="V142" s="129" t="str">
        <f>VLOOKUP(TEmploymentOutlook4[[#This Row],[Column1]],'Employment by State'!$5:$1241,3,FALSE)</f>
        <v>Mining</v>
      </c>
      <c r="W142" s="129">
        <f>VLOOKUP(TEmploymentOutlook4[[#This Row],[Column1]],'Employment by State'!$5:$1241,4,FALSE)</f>
        <v>25.8</v>
      </c>
      <c r="X142" s="129">
        <f>VLOOKUP(TEmploymentOutlook4[[#This Row],[Column1]],'Employment by State'!$5:$1241,5,FALSE)</f>
        <v>20.8</v>
      </c>
      <c r="Y142" s="129">
        <f>VLOOKUP(TEmploymentOutlook4[[#This Row],[Column1]],'Employment by State'!$5:$1241,6,FALSE)</f>
        <v>22.6</v>
      </c>
      <c r="Z142" s="129">
        <f>VLOOKUP(TEmploymentOutlook4[[#This Row],[Column1]],'Employment by State'!$5:$1241,7,FALSE)</f>
        <v>7</v>
      </c>
      <c r="AA142" s="129">
        <f>VLOOKUP(TEmploymentOutlook4[[#This Row],[Column1]],'Employment by State'!$5:$1241,8,FALSE)</f>
        <v>18.7</v>
      </c>
      <c r="AB142" s="129">
        <f>VLOOKUP(TEmploymentOutlook4[[#This Row],[Column1]],'Employment by State'!$5:$1241,9,FALSE)</f>
        <v>2.9</v>
      </c>
      <c r="AC142" s="129">
        <f>VLOOKUP(TEmploymentOutlook4[[#This Row],[Column1]],'Employment by State'!$5:$1241,10,FALSE)</f>
        <v>1.5</v>
      </c>
      <c r="AD142" s="129">
        <f>VLOOKUP(TEmploymentOutlook4[[#This Row],[Column1]],'Employment by State'!$5:$1241,11,FALSE)</f>
        <v>0.7</v>
      </c>
      <c r="AE142" s="28">
        <f>VLOOKUP($A142,'Age Profile'!$5:$1242,3,FALSE)</f>
        <v>0.9</v>
      </c>
      <c r="AF142" s="28">
        <f>VLOOKUP($A142,'Age Profile'!$5:$1242,4,FALSE)</f>
        <v>4.9000000000000004</v>
      </c>
      <c r="AG142" s="28">
        <f>VLOOKUP($A142,'Age Profile'!$5:$1242,5,FALSE)</f>
        <v>25.5</v>
      </c>
      <c r="AH142" s="28">
        <f>VLOOKUP($A142,'Age Profile'!$5:$1242,6,FALSE)</f>
        <v>24</v>
      </c>
      <c r="AI142" s="28">
        <f>VLOOKUP($A142,'Age Profile'!$5:$1242,7,FALSE)</f>
        <v>24.3</v>
      </c>
      <c r="AJ142" s="28">
        <f>VLOOKUP($A142,'Age Profile'!$5:$1242,8,FALSE)</f>
        <v>10.5</v>
      </c>
      <c r="AK142" s="28">
        <f>VLOOKUP($A142,'Age Profile'!$5:$1242,9,FALSE)</f>
        <v>6.2</v>
      </c>
      <c r="AL142" s="28">
        <f>VLOOKUP($A142,'Age Profile'!$5:$1242,10,FALSE)</f>
        <v>3.6</v>
      </c>
      <c r="AM142" s="28">
        <f>VLOOKUP($A142,'Age Profile'!$5:$1242,11,FALSE)</f>
        <v>42</v>
      </c>
    </row>
    <row r="143" spans="1:39" x14ac:dyDescent="0.15">
      <c r="A143" s="21">
        <v>3124</v>
      </c>
      <c r="B143" s="22" t="s">
        <v>185</v>
      </c>
      <c r="C143" s="86">
        <v>5200</v>
      </c>
      <c r="D143" s="86">
        <v>6000</v>
      </c>
      <c r="E143" s="86">
        <v>4700</v>
      </c>
      <c r="F143" s="86">
        <v>2400</v>
      </c>
      <c r="G143" s="86">
        <v>5500</v>
      </c>
      <c r="H143" s="86">
        <v>4800</v>
      </c>
      <c r="I143" s="86">
        <v>7200</v>
      </c>
      <c r="J143" s="86">
        <v>7000</v>
      </c>
      <c r="K143" s="86">
        <v>6400</v>
      </c>
      <c r="L143" s="86">
        <v>2300</v>
      </c>
      <c r="M143" s="86">
        <v>5000</v>
      </c>
      <c r="N143" s="84">
        <v>4800</v>
      </c>
      <c r="O143" s="15">
        <v>-100</v>
      </c>
      <c r="P143" s="15">
        <v>-2.9</v>
      </c>
      <c r="Q143" s="16" t="s">
        <v>3</v>
      </c>
      <c r="R143" s="129">
        <f>VLOOKUP(TEmploymentOutlook4[[#This Row],[Column1]],Employment!$8:$1246,7,FALSE)</f>
        <v>92</v>
      </c>
      <c r="S143" s="129">
        <f>VLOOKUP(TEmploymentOutlook4[[#This Row],[Column1]],Employment!$8:$1246,8,FALSE)</f>
        <v>8</v>
      </c>
      <c r="T143" s="129">
        <f>VLOOKUP(TEmploymentOutlook4[[#This Row],[Column1]],Employment!$8:$1246,9,FALSE)</f>
        <v>88</v>
      </c>
      <c r="U143" s="129">
        <f>VLOOKUP(TEmploymentOutlook4[[#This Row],[Column1]],Employment!$8:$1246,10,FALSE)</f>
        <v>12</v>
      </c>
      <c r="V143" s="129" t="str">
        <f>VLOOKUP(TEmploymentOutlook4[[#This Row],[Column1]],'Employment by State'!$5:$1241,3,FALSE)</f>
        <v>Information Media and Telecommunications</v>
      </c>
      <c r="W143" s="129">
        <f>VLOOKUP(TEmploymentOutlook4[[#This Row],[Column1]],'Employment by State'!$5:$1241,4,FALSE)</f>
        <v>31.7</v>
      </c>
      <c r="X143" s="129">
        <f>VLOOKUP(TEmploymentOutlook4[[#This Row],[Column1]],'Employment by State'!$5:$1241,5,FALSE)</f>
        <v>22</v>
      </c>
      <c r="Y143" s="129">
        <f>VLOOKUP(TEmploymentOutlook4[[#This Row],[Column1]],'Employment by State'!$5:$1241,6,FALSE)</f>
        <v>18.5</v>
      </c>
      <c r="Z143" s="129">
        <f>VLOOKUP(TEmploymentOutlook4[[#This Row],[Column1]],'Employment by State'!$5:$1241,7,FALSE)</f>
        <v>8.4</v>
      </c>
      <c r="AA143" s="129">
        <f>VLOOKUP(TEmploymentOutlook4[[#This Row],[Column1]],'Employment by State'!$5:$1241,8,FALSE)</f>
        <v>12</v>
      </c>
      <c r="AB143" s="129">
        <f>VLOOKUP(TEmploymentOutlook4[[#This Row],[Column1]],'Employment by State'!$5:$1241,9,FALSE)</f>
        <v>1.5</v>
      </c>
      <c r="AC143" s="129">
        <f>VLOOKUP(TEmploymentOutlook4[[#This Row],[Column1]],'Employment by State'!$5:$1241,10,FALSE)</f>
        <v>2.2000000000000002</v>
      </c>
      <c r="AD143" s="129">
        <f>VLOOKUP(TEmploymentOutlook4[[#This Row],[Column1]],'Employment by State'!$5:$1241,11,FALSE)</f>
        <v>3.7</v>
      </c>
      <c r="AE143" s="28">
        <f>VLOOKUP($A143,'Age Profile'!$5:$1242,3,FALSE)</f>
        <v>1.2</v>
      </c>
      <c r="AF143" s="28">
        <f>VLOOKUP($A143,'Age Profile'!$5:$1242,4,FALSE)</f>
        <v>7.7</v>
      </c>
      <c r="AG143" s="28">
        <f>VLOOKUP($A143,'Age Profile'!$5:$1242,5,FALSE)</f>
        <v>22.8</v>
      </c>
      <c r="AH143" s="28">
        <f>VLOOKUP($A143,'Age Profile'!$5:$1242,6,FALSE)</f>
        <v>20.9</v>
      </c>
      <c r="AI143" s="28">
        <f>VLOOKUP($A143,'Age Profile'!$5:$1242,7,FALSE)</f>
        <v>23.8</v>
      </c>
      <c r="AJ143" s="28">
        <f>VLOOKUP($A143,'Age Profile'!$5:$1242,8,FALSE)</f>
        <v>11.5</v>
      </c>
      <c r="AK143" s="28">
        <f>VLOOKUP($A143,'Age Profile'!$5:$1242,9,FALSE)</f>
        <v>7.6</v>
      </c>
      <c r="AL143" s="28">
        <f>VLOOKUP($A143,'Age Profile'!$5:$1242,10,FALSE)</f>
        <v>4.5</v>
      </c>
      <c r="AM143" s="28">
        <f>VLOOKUP($A143,'Age Profile'!$5:$1242,11,FALSE)</f>
        <v>43</v>
      </c>
    </row>
    <row r="144" spans="1:39" x14ac:dyDescent="0.15">
      <c r="A144" s="21">
        <v>3125</v>
      </c>
      <c r="B144" s="22" t="s">
        <v>186</v>
      </c>
      <c r="C144" s="86">
        <v>4200</v>
      </c>
      <c r="D144" s="86">
        <v>8100</v>
      </c>
      <c r="E144" s="86">
        <v>6100</v>
      </c>
      <c r="F144" s="86">
        <v>4900</v>
      </c>
      <c r="G144" s="86">
        <v>4000</v>
      </c>
      <c r="H144" s="86">
        <v>5200</v>
      </c>
      <c r="I144" s="86">
        <v>6300</v>
      </c>
      <c r="J144" s="86">
        <v>4900</v>
      </c>
      <c r="K144" s="86">
        <v>2500</v>
      </c>
      <c r="L144" s="86">
        <v>5100</v>
      </c>
      <c r="M144" s="86">
        <v>6500</v>
      </c>
      <c r="N144" s="84">
        <v>7200</v>
      </c>
      <c r="O144" s="15">
        <v>700</v>
      </c>
      <c r="P144" s="15">
        <v>10.8</v>
      </c>
      <c r="Q144" s="16" t="s">
        <v>8</v>
      </c>
      <c r="R144" s="129">
        <f>VLOOKUP(TEmploymentOutlook4[[#This Row],[Column1]],Employment!$8:$1246,7,FALSE)</f>
        <v>95</v>
      </c>
      <c r="S144" s="129">
        <f>VLOOKUP(TEmploymentOutlook4[[#This Row],[Column1]],Employment!$8:$1246,8,FALSE)</f>
        <v>5</v>
      </c>
      <c r="T144" s="129">
        <f>VLOOKUP(TEmploymentOutlook4[[#This Row],[Column1]],Employment!$8:$1246,9,FALSE)</f>
        <v>89</v>
      </c>
      <c r="U144" s="129">
        <f>VLOOKUP(TEmploymentOutlook4[[#This Row],[Column1]],Employment!$8:$1246,10,FALSE)</f>
        <v>11</v>
      </c>
      <c r="V144" s="129" t="str">
        <f>VLOOKUP(TEmploymentOutlook4[[#This Row],[Column1]],'Employment by State'!$5:$1241,3,FALSE)</f>
        <v>Manufacturing</v>
      </c>
      <c r="W144" s="129">
        <f>VLOOKUP(TEmploymentOutlook4[[#This Row],[Column1]],'Employment by State'!$5:$1241,4,FALSE)</f>
        <v>23.7</v>
      </c>
      <c r="X144" s="129">
        <f>VLOOKUP(TEmploymentOutlook4[[#This Row],[Column1]],'Employment by State'!$5:$1241,5,FALSE)</f>
        <v>26.6</v>
      </c>
      <c r="Y144" s="129">
        <f>VLOOKUP(TEmploymentOutlook4[[#This Row],[Column1]],'Employment by State'!$5:$1241,6,FALSE)</f>
        <v>20.2</v>
      </c>
      <c r="Z144" s="129">
        <f>VLOOKUP(TEmploymentOutlook4[[#This Row],[Column1]],'Employment by State'!$5:$1241,7,FALSE)</f>
        <v>7.2</v>
      </c>
      <c r="AA144" s="129">
        <f>VLOOKUP(TEmploymentOutlook4[[#This Row],[Column1]],'Employment by State'!$5:$1241,8,FALSE)</f>
        <v>19.3</v>
      </c>
      <c r="AB144" s="129">
        <f>VLOOKUP(TEmploymentOutlook4[[#This Row],[Column1]],'Employment by State'!$5:$1241,9,FALSE)</f>
        <v>1.7</v>
      </c>
      <c r="AC144" s="129">
        <f>VLOOKUP(TEmploymentOutlook4[[#This Row],[Column1]],'Employment by State'!$5:$1241,10,FALSE)</f>
        <v>0.5</v>
      </c>
      <c r="AD144" s="129">
        <f>VLOOKUP(TEmploymentOutlook4[[#This Row],[Column1]],'Employment by State'!$5:$1241,11,FALSE)</f>
        <v>1</v>
      </c>
      <c r="AE144" s="28">
        <f>VLOOKUP($A144,'Age Profile'!$5:$1242,3,FALSE)</f>
        <v>0.5</v>
      </c>
      <c r="AF144" s="28">
        <f>VLOOKUP($A144,'Age Profile'!$5:$1242,4,FALSE)</f>
        <v>5.2</v>
      </c>
      <c r="AG144" s="28">
        <f>VLOOKUP($A144,'Age Profile'!$5:$1242,5,FALSE)</f>
        <v>23.8</v>
      </c>
      <c r="AH144" s="28">
        <f>VLOOKUP($A144,'Age Profile'!$5:$1242,6,FALSE)</f>
        <v>26.7</v>
      </c>
      <c r="AI144" s="28">
        <f>VLOOKUP($A144,'Age Profile'!$5:$1242,7,FALSE)</f>
        <v>23.5</v>
      </c>
      <c r="AJ144" s="28">
        <f>VLOOKUP($A144,'Age Profile'!$5:$1242,8,FALSE)</f>
        <v>9</v>
      </c>
      <c r="AK144" s="28">
        <f>VLOOKUP($A144,'Age Profile'!$5:$1242,9,FALSE)</f>
        <v>7.1</v>
      </c>
      <c r="AL144" s="28">
        <f>VLOOKUP($A144,'Age Profile'!$5:$1242,10,FALSE)</f>
        <v>4.2</v>
      </c>
      <c r="AM144" s="28">
        <f>VLOOKUP($A144,'Age Profile'!$5:$1242,11,FALSE)</f>
        <v>42</v>
      </c>
    </row>
    <row r="145" spans="1:39" x14ac:dyDescent="0.15">
      <c r="A145" s="21">
        <v>3126</v>
      </c>
      <c r="B145" s="22" t="s">
        <v>187</v>
      </c>
      <c r="C145" s="86">
        <v>3600</v>
      </c>
      <c r="D145" s="86">
        <v>4400</v>
      </c>
      <c r="E145" s="86">
        <v>6800</v>
      </c>
      <c r="F145" s="86">
        <v>5400</v>
      </c>
      <c r="G145" s="86">
        <v>6300</v>
      </c>
      <c r="H145" s="86">
        <v>2400</v>
      </c>
      <c r="I145" s="86">
        <v>4700</v>
      </c>
      <c r="J145" s="86">
        <v>4300</v>
      </c>
      <c r="K145" s="86">
        <v>4600</v>
      </c>
      <c r="L145" s="86">
        <v>6900</v>
      </c>
      <c r="M145" s="86">
        <v>7200</v>
      </c>
      <c r="N145" s="84">
        <v>7600</v>
      </c>
      <c r="O145" s="15">
        <v>400</v>
      </c>
      <c r="P145" s="15">
        <v>5.4</v>
      </c>
      <c r="Q145" s="16" t="s">
        <v>6</v>
      </c>
      <c r="R145" s="129">
        <f>VLOOKUP(TEmploymentOutlook4[[#This Row],[Column1]],Employment!$8:$1246,7,FALSE)</f>
        <v>80</v>
      </c>
      <c r="S145" s="129">
        <f>VLOOKUP(TEmploymentOutlook4[[#This Row],[Column1]],Employment!$8:$1246,8,FALSE)</f>
        <v>20</v>
      </c>
      <c r="T145" s="129">
        <f>VLOOKUP(TEmploymentOutlook4[[#This Row],[Column1]],Employment!$8:$1246,9,FALSE)</f>
        <v>84</v>
      </c>
      <c r="U145" s="129">
        <f>VLOOKUP(TEmploymentOutlook4[[#This Row],[Column1]],Employment!$8:$1246,10,FALSE)</f>
        <v>16</v>
      </c>
      <c r="V145" s="129" t="str">
        <f>VLOOKUP(TEmploymentOutlook4[[#This Row],[Column1]],'Employment by State'!$5:$1241,3,FALSE)</f>
        <v>Public Administration and Safety</v>
      </c>
      <c r="W145" s="129">
        <f>VLOOKUP(TEmploymentOutlook4[[#This Row],[Column1]],'Employment by State'!$5:$1241,4,FALSE)</f>
        <v>26.8</v>
      </c>
      <c r="X145" s="129">
        <f>VLOOKUP(TEmploymentOutlook4[[#This Row],[Column1]],'Employment by State'!$5:$1241,5,FALSE)</f>
        <v>19.8</v>
      </c>
      <c r="Y145" s="129">
        <f>VLOOKUP(TEmploymentOutlook4[[#This Row],[Column1]],'Employment by State'!$5:$1241,6,FALSE)</f>
        <v>22.3</v>
      </c>
      <c r="Z145" s="129">
        <f>VLOOKUP(TEmploymentOutlook4[[#This Row],[Column1]],'Employment by State'!$5:$1241,7,FALSE)</f>
        <v>7</v>
      </c>
      <c r="AA145" s="129">
        <f>VLOOKUP(TEmploymentOutlook4[[#This Row],[Column1]],'Employment by State'!$5:$1241,8,FALSE)</f>
        <v>19.3</v>
      </c>
      <c r="AB145" s="129">
        <f>VLOOKUP(TEmploymentOutlook4[[#This Row],[Column1]],'Employment by State'!$5:$1241,9,FALSE)</f>
        <v>1.7</v>
      </c>
      <c r="AC145" s="129">
        <f>VLOOKUP(TEmploymentOutlook4[[#This Row],[Column1]],'Employment by State'!$5:$1241,10,FALSE)</f>
        <v>1.9</v>
      </c>
      <c r="AD145" s="129">
        <f>VLOOKUP(TEmploymentOutlook4[[#This Row],[Column1]],'Employment by State'!$5:$1241,11,FALSE)</f>
        <v>1.1000000000000001</v>
      </c>
      <c r="AE145" s="28">
        <f>VLOOKUP($A145,'Age Profile'!$5:$1242,3,FALSE)</f>
        <v>0.1</v>
      </c>
      <c r="AF145" s="28">
        <f>VLOOKUP($A145,'Age Profile'!$5:$1242,4,FALSE)</f>
        <v>2</v>
      </c>
      <c r="AG145" s="28">
        <f>VLOOKUP($A145,'Age Profile'!$5:$1242,5,FALSE)</f>
        <v>15.1</v>
      </c>
      <c r="AH145" s="28">
        <f>VLOOKUP($A145,'Age Profile'!$5:$1242,6,FALSE)</f>
        <v>22.1</v>
      </c>
      <c r="AI145" s="28">
        <f>VLOOKUP($A145,'Age Profile'!$5:$1242,7,FALSE)</f>
        <v>29.4</v>
      </c>
      <c r="AJ145" s="28">
        <f>VLOOKUP($A145,'Age Profile'!$5:$1242,8,FALSE)</f>
        <v>13.7</v>
      </c>
      <c r="AK145" s="28">
        <f>VLOOKUP($A145,'Age Profile'!$5:$1242,9,FALSE)</f>
        <v>10.7</v>
      </c>
      <c r="AL145" s="28">
        <f>VLOOKUP($A145,'Age Profile'!$5:$1242,10,FALSE)</f>
        <v>6.9</v>
      </c>
      <c r="AM145" s="28">
        <f>VLOOKUP($A145,'Age Profile'!$5:$1242,11,FALSE)</f>
        <v>48</v>
      </c>
    </row>
    <row r="146" spans="1:39" x14ac:dyDescent="0.15">
      <c r="A146" s="21">
        <v>3129</v>
      </c>
      <c r="B146" s="22" t="s">
        <v>188</v>
      </c>
      <c r="C146" s="86">
        <v>22400</v>
      </c>
      <c r="D146" s="86">
        <v>25100</v>
      </c>
      <c r="E146" s="86">
        <v>29000</v>
      </c>
      <c r="F146" s="86">
        <v>23600</v>
      </c>
      <c r="G146" s="86">
        <v>24700</v>
      </c>
      <c r="H146" s="86">
        <v>24300</v>
      </c>
      <c r="I146" s="86">
        <v>19300</v>
      </c>
      <c r="J146" s="86">
        <v>26300</v>
      </c>
      <c r="K146" s="86">
        <v>27600</v>
      </c>
      <c r="L146" s="86">
        <v>34300</v>
      </c>
      <c r="M146" s="86">
        <v>26400</v>
      </c>
      <c r="N146" s="84">
        <v>33100</v>
      </c>
      <c r="O146" s="15">
        <v>6700</v>
      </c>
      <c r="P146" s="15">
        <v>25.2</v>
      </c>
      <c r="Q146" s="16" t="s">
        <v>1319</v>
      </c>
      <c r="R146" s="129">
        <f>VLOOKUP(TEmploymentOutlook4[[#This Row],[Column1]],Employment!$8:$1246,7,FALSE)</f>
        <v>89</v>
      </c>
      <c r="S146" s="129">
        <f>VLOOKUP(TEmploymentOutlook4[[#This Row],[Column1]],Employment!$8:$1246,8,FALSE)</f>
        <v>11</v>
      </c>
      <c r="T146" s="129">
        <f>VLOOKUP(TEmploymentOutlook4[[#This Row],[Column1]],Employment!$8:$1246,9,FALSE)</f>
        <v>94</v>
      </c>
      <c r="U146" s="129">
        <f>VLOOKUP(TEmploymentOutlook4[[#This Row],[Column1]],Employment!$8:$1246,10,FALSE)</f>
        <v>6</v>
      </c>
      <c r="V146" s="129" t="str">
        <f>VLOOKUP(TEmploymentOutlook4[[#This Row],[Column1]],'Employment by State'!$5:$1241,3,FALSE)</f>
        <v>Mining</v>
      </c>
      <c r="W146" s="129">
        <f>VLOOKUP(TEmploymentOutlook4[[#This Row],[Column1]],'Employment by State'!$5:$1241,4,FALSE)</f>
        <v>20.6</v>
      </c>
      <c r="X146" s="129">
        <f>VLOOKUP(TEmploymentOutlook4[[#This Row],[Column1]],'Employment by State'!$5:$1241,5,FALSE)</f>
        <v>10.7</v>
      </c>
      <c r="Y146" s="129">
        <f>VLOOKUP(TEmploymentOutlook4[[#This Row],[Column1]],'Employment by State'!$5:$1241,6,FALSE)</f>
        <v>26.1</v>
      </c>
      <c r="Z146" s="129">
        <f>VLOOKUP(TEmploymentOutlook4[[#This Row],[Column1]],'Employment by State'!$5:$1241,7,FALSE)</f>
        <v>6.2</v>
      </c>
      <c r="AA146" s="129">
        <f>VLOOKUP(TEmploymentOutlook4[[#This Row],[Column1]],'Employment by State'!$5:$1241,8,FALSE)</f>
        <v>33</v>
      </c>
      <c r="AB146" s="129">
        <f>VLOOKUP(TEmploymentOutlook4[[#This Row],[Column1]],'Employment by State'!$5:$1241,9,FALSE)</f>
        <v>1.6</v>
      </c>
      <c r="AC146" s="129">
        <f>VLOOKUP(TEmploymentOutlook4[[#This Row],[Column1]],'Employment by State'!$5:$1241,10,FALSE)</f>
        <v>1.4</v>
      </c>
      <c r="AD146" s="129">
        <f>VLOOKUP(TEmploymentOutlook4[[#This Row],[Column1]],'Employment by State'!$5:$1241,11,FALSE)</f>
        <v>0.2</v>
      </c>
      <c r="AE146" s="28">
        <f>VLOOKUP($A146,'Age Profile'!$5:$1242,3,FALSE)</f>
        <v>0.3</v>
      </c>
      <c r="AF146" s="28">
        <f>VLOOKUP($A146,'Age Profile'!$5:$1242,4,FALSE)</f>
        <v>2.4</v>
      </c>
      <c r="AG146" s="28">
        <f>VLOOKUP($A146,'Age Profile'!$5:$1242,5,FALSE)</f>
        <v>20.3</v>
      </c>
      <c r="AH146" s="28">
        <f>VLOOKUP($A146,'Age Profile'!$5:$1242,6,FALSE)</f>
        <v>29</v>
      </c>
      <c r="AI146" s="28">
        <f>VLOOKUP($A146,'Age Profile'!$5:$1242,7,FALSE)</f>
        <v>30</v>
      </c>
      <c r="AJ146" s="28">
        <f>VLOOKUP($A146,'Age Profile'!$5:$1242,8,FALSE)</f>
        <v>11</v>
      </c>
      <c r="AK146" s="28">
        <f>VLOOKUP($A146,'Age Profile'!$5:$1242,9,FALSE)</f>
        <v>5.0999999999999996</v>
      </c>
      <c r="AL146" s="28">
        <f>VLOOKUP($A146,'Age Profile'!$5:$1242,10,FALSE)</f>
        <v>1.8</v>
      </c>
      <c r="AM146" s="28">
        <f>VLOOKUP($A146,'Age Profile'!$5:$1242,11,FALSE)</f>
        <v>44</v>
      </c>
    </row>
    <row r="147" spans="1:39" x14ac:dyDescent="0.15">
      <c r="A147" s="21">
        <v>3131</v>
      </c>
      <c r="B147" s="22" t="s">
        <v>189</v>
      </c>
      <c r="C147" s="86">
        <v>56800</v>
      </c>
      <c r="D147" s="86">
        <v>53700</v>
      </c>
      <c r="E147" s="86">
        <v>57300</v>
      </c>
      <c r="F147" s="86">
        <v>51600</v>
      </c>
      <c r="G147" s="86">
        <v>49200</v>
      </c>
      <c r="H147" s="86">
        <v>60800</v>
      </c>
      <c r="I147" s="86">
        <v>60400</v>
      </c>
      <c r="J147" s="86">
        <v>67800</v>
      </c>
      <c r="K147" s="86">
        <v>58900</v>
      </c>
      <c r="L147" s="86">
        <v>82500</v>
      </c>
      <c r="M147" s="86">
        <v>80200</v>
      </c>
      <c r="N147" s="84">
        <v>94200</v>
      </c>
      <c r="O147" s="15">
        <v>14000</v>
      </c>
      <c r="P147" s="15">
        <v>17.399999999999999</v>
      </c>
      <c r="Q147" s="16" t="s">
        <v>1319</v>
      </c>
      <c r="R147" s="129">
        <f>VLOOKUP(TEmploymentOutlook4[[#This Row],[Column1]],Employment!$8:$1246,7,FALSE)</f>
        <v>78</v>
      </c>
      <c r="S147" s="129">
        <f>VLOOKUP(TEmploymentOutlook4[[#This Row],[Column1]],Employment!$8:$1246,8,FALSE)</f>
        <v>22</v>
      </c>
      <c r="T147" s="129">
        <f>VLOOKUP(TEmploymentOutlook4[[#This Row],[Column1]],Employment!$8:$1246,9,FALSE)</f>
        <v>83</v>
      </c>
      <c r="U147" s="129">
        <f>VLOOKUP(TEmploymentOutlook4[[#This Row],[Column1]],Employment!$8:$1246,10,FALSE)</f>
        <v>17</v>
      </c>
      <c r="V147" s="129" t="str">
        <f>VLOOKUP(TEmploymentOutlook4[[#This Row],[Column1]],'Employment by State'!$5:$1241,3,FALSE)</f>
        <v>Professional, Scientific and Technical Services</v>
      </c>
      <c r="W147" s="129">
        <f>VLOOKUP(TEmploymentOutlook4[[#This Row],[Column1]],'Employment by State'!$5:$1241,4,FALSE)</f>
        <v>34.700000000000003</v>
      </c>
      <c r="X147" s="129">
        <f>VLOOKUP(TEmploymentOutlook4[[#This Row],[Column1]],'Employment by State'!$5:$1241,5,FALSE)</f>
        <v>26.8</v>
      </c>
      <c r="Y147" s="129">
        <f>VLOOKUP(TEmploymentOutlook4[[#This Row],[Column1]],'Employment by State'!$5:$1241,6,FALSE)</f>
        <v>16.899999999999999</v>
      </c>
      <c r="Z147" s="129">
        <f>VLOOKUP(TEmploymentOutlook4[[#This Row],[Column1]],'Employment by State'!$5:$1241,7,FALSE)</f>
        <v>6.5</v>
      </c>
      <c r="AA147" s="129">
        <f>VLOOKUP(TEmploymentOutlook4[[#This Row],[Column1]],'Employment by State'!$5:$1241,8,FALSE)</f>
        <v>8.6</v>
      </c>
      <c r="AB147" s="129">
        <f>VLOOKUP(TEmploymentOutlook4[[#This Row],[Column1]],'Employment by State'!$5:$1241,9,FALSE)</f>
        <v>1.6</v>
      </c>
      <c r="AC147" s="129">
        <f>VLOOKUP(TEmploymentOutlook4[[#This Row],[Column1]],'Employment by State'!$5:$1241,10,FALSE)</f>
        <v>0.8</v>
      </c>
      <c r="AD147" s="129">
        <f>VLOOKUP(TEmploymentOutlook4[[#This Row],[Column1]],'Employment by State'!$5:$1241,11,FALSE)</f>
        <v>4</v>
      </c>
      <c r="AE147" s="28">
        <f>VLOOKUP($A147,'Age Profile'!$5:$1242,3,FALSE)</f>
        <v>1.8</v>
      </c>
      <c r="AF147" s="28">
        <f>VLOOKUP($A147,'Age Profile'!$5:$1242,4,FALSE)</f>
        <v>9.9</v>
      </c>
      <c r="AG147" s="28">
        <f>VLOOKUP($A147,'Age Profile'!$5:$1242,5,FALSE)</f>
        <v>33.299999999999997</v>
      </c>
      <c r="AH147" s="28">
        <f>VLOOKUP($A147,'Age Profile'!$5:$1242,6,FALSE)</f>
        <v>27.4</v>
      </c>
      <c r="AI147" s="28">
        <f>VLOOKUP($A147,'Age Profile'!$5:$1242,7,FALSE)</f>
        <v>17.2</v>
      </c>
      <c r="AJ147" s="28">
        <f>VLOOKUP($A147,'Age Profile'!$5:$1242,8,FALSE)</f>
        <v>5.6</v>
      </c>
      <c r="AK147" s="28">
        <f>VLOOKUP($A147,'Age Profile'!$5:$1242,9,FALSE)</f>
        <v>3.1</v>
      </c>
      <c r="AL147" s="28">
        <f>VLOOKUP($A147,'Age Profile'!$5:$1242,10,FALSE)</f>
        <v>1.6</v>
      </c>
      <c r="AM147" s="28">
        <f>VLOOKUP($A147,'Age Profile'!$5:$1242,11,FALSE)</f>
        <v>36</v>
      </c>
    </row>
    <row r="148" spans="1:39" x14ac:dyDescent="0.15">
      <c r="A148" s="21">
        <v>3132</v>
      </c>
      <c r="B148" s="22" t="s">
        <v>190</v>
      </c>
      <c r="C148" s="86">
        <v>6900</v>
      </c>
      <c r="D148" s="86">
        <v>6100</v>
      </c>
      <c r="E148" s="86">
        <v>2100</v>
      </c>
      <c r="F148" s="86">
        <v>5100</v>
      </c>
      <c r="G148" s="86">
        <v>2900</v>
      </c>
      <c r="H148" s="86">
        <v>5500</v>
      </c>
      <c r="I148" s="86">
        <v>6200</v>
      </c>
      <c r="J148" s="86">
        <v>4500</v>
      </c>
      <c r="K148" s="86">
        <v>3300</v>
      </c>
      <c r="L148" s="86">
        <v>2200</v>
      </c>
      <c r="M148" s="86">
        <v>4400</v>
      </c>
      <c r="N148" s="84">
        <v>4500</v>
      </c>
      <c r="O148" s="15">
        <v>100</v>
      </c>
      <c r="P148" s="15">
        <v>1.6</v>
      </c>
      <c r="Q148" s="16" t="s">
        <v>3</v>
      </c>
      <c r="R148" s="129">
        <f>VLOOKUP(TEmploymentOutlook4[[#This Row],[Column1]],Employment!$8:$1246,7,FALSE)</f>
        <v>89</v>
      </c>
      <c r="S148" s="129">
        <f>VLOOKUP(TEmploymentOutlook4[[#This Row],[Column1]],Employment!$8:$1246,8,FALSE)</f>
        <v>10</v>
      </c>
      <c r="T148" s="129">
        <f>VLOOKUP(TEmploymentOutlook4[[#This Row],[Column1]],Employment!$8:$1246,9,FALSE)</f>
        <v>93</v>
      </c>
      <c r="U148" s="129">
        <f>VLOOKUP(TEmploymentOutlook4[[#This Row],[Column1]],Employment!$8:$1246,10,FALSE)</f>
        <v>8</v>
      </c>
      <c r="V148" s="129" t="str">
        <f>VLOOKUP(TEmploymentOutlook4[[#This Row],[Column1]],'Employment by State'!$5:$1241,3,FALSE)</f>
        <v>Information Media and Telecommunications</v>
      </c>
      <c r="W148" s="129">
        <f>VLOOKUP(TEmploymentOutlook4[[#This Row],[Column1]],'Employment by State'!$5:$1241,4,FALSE)</f>
        <v>33.4</v>
      </c>
      <c r="X148" s="129">
        <f>VLOOKUP(TEmploymentOutlook4[[#This Row],[Column1]],'Employment by State'!$5:$1241,5,FALSE)</f>
        <v>30.1</v>
      </c>
      <c r="Y148" s="129">
        <f>VLOOKUP(TEmploymentOutlook4[[#This Row],[Column1]],'Employment by State'!$5:$1241,6,FALSE)</f>
        <v>17.8</v>
      </c>
      <c r="Z148" s="129">
        <f>VLOOKUP(TEmploymentOutlook4[[#This Row],[Column1]],'Employment by State'!$5:$1241,7,FALSE)</f>
        <v>6.1</v>
      </c>
      <c r="AA148" s="129">
        <f>VLOOKUP(TEmploymentOutlook4[[#This Row],[Column1]],'Employment by State'!$5:$1241,8,FALSE)</f>
        <v>7.7</v>
      </c>
      <c r="AB148" s="129">
        <f>VLOOKUP(TEmploymentOutlook4[[#This Row],[Column1]],'Employment by State'!$5:$1241,9,FALSE)</f>
        <v>2.4</v>
      </c>
      <c r="AC148" s="129">
        <f>VLOOKUP(TEmploymentOutlook4[[#This Row],[Column1]],'Employment by State'!$5:$1241,10,FALSE)</f>
        <v>0.6</v>
      </c>
      <c r="AD148" s="129">
        <f>VLOOKUP(TEmploymentOutlook4[[#This Row],[Column1]],'Employment by State'!$5:$1241,11,FALSE)</f>
        <v>1.8</v>
      </c>
      <c r="AE148" s="28">
        <f>VLOOKUP($A148,'Age Profile'!$5:$1242,3,FALSE)</f>
        <v>0.4</v>
      </c>
      <c r="AF148" s="28">
        <f>VLOOKUP($A148,'Age Profile'!$5:$1242,4,FALSE)</f>
        <v>3.9</v>
      </c>
      <c r="AG148" s="28">
        <f>VLOOKUP($A148,'Age Profile'!$5:$1242,5,FALSE)</f>
        <v>23.5</v>
      </c>
      <c r="AH148" s="28">
        <f>VLOOKUP($A148,'Age Profile'!$5:$1242,6,FALSE)</f>
        <v>25.3</v>
      </c>
      <c r="AI148" s="28">
        <f>VLOOKUP($A148,'Age Profile'!$5:$1242,7,FALSE)</f>
        <v>26.3</v>
      </c>
      <c r="AJ148" s="28">
        <f>VLOOKUP($A148,'Age Profile'!$5:$1242,8,FALSE)</f>
        <v>11.1</v>
      </c>
      <c r="AK148" s="28">
        <f>VLOOKUP($A148,'Age Profile'!$5:$1242,9,FALSE)</f>
        <v>7</v>
      </c>
      <c r="AL148" s="28">
        <f>VLOOKUP($A148,'Age Profile'!$5:$1242,10,FALSE)</f>
        <v>2.5</v>
      </c>
      <c r="AM148" s="28">
        <f>VLOOKUP($A148,'Age Profile'!$5:$1242,11,FALSE)</f>
        <v>43</v>
      </c>
    </row>
    <row r="149" spans="1:39" x14ac:dyDescent="0.15">
      <c r="A149" s="21">
        <v>3211</v>
      </c>
      <c r="B149" s="22" t="s">
        <v>191</v>
      </c>
      <c r="C149" s="86">
        <v>9900</v>
      </c>
      <c r="D149" s="86">
        <v>9200</v>
      </c>
      <c r="E149" s="86">
        <v>8900</v>
      </c>
      <c r="F149" s="86">
        <v>9500</v>
      </c>
      <c r="G149" s="86">
        <v>11700</v>
      </c>
      <c r="H149" s="86">
        <v>5600</v>
      </c>
      <c r="I149" s="86">
        <v>6000</v>
      </c>
      <c r="J149" s="86">
        <v>6300</v>
      </c>
      <c r="K149" s="86">
        <v>12000</v>
      </c>
      <c r="L149" s="86">
        <v>2600</v>
      </c>
      <c r="M149" s="86">
        <v>7400</v>
      </c>
      <c r="N149" s="84">
        <v>7400</v>
      </c>
      <c r="O149" s="15">
        <v>-100</v>
      </c>
      <c r="P149" s="15">
        <v>-0.7</v>
      </c>
      <c r="Q149" s="16" t="s">
        <v>3</v>
      </c>
      <c r="R149" s="129">
        <f>VLOOKUP(TEmploymentOutlook4[[#This Row],[Column1]],Employment!$8:$1246,7,FALSE)</f>
        <v>98</v>
      </c>
      <c r="S149" s="129">
        <f>VLOOKUP(TEmploymentOutlook4[[#This Row],[Column1]],Employment!$8:$1246,8,FALSE)</f>
        <v>2</v>
      </c>
      <c r="T149" s="129">
        <f>VLOOKUP(TEmploymentOutlook4[[#This Row],[Column1]],Employment!$8:$1246,9,FALSE)</f>
        <v>90</v>
      </c>
      <c r="U149" s="129">
        <f>VLOOKUP(TEmploymentOutlook4[[#This Row],[Column1]],Employment!$8:$1246,10,FALSE)</f>
        <v>10</v>
      </c>
      <c r="V149" s="129" t="str">
        <f>VLOOKUP(TEmploymentOutlook4[[#This Row],[Column1]],'Employment by State'!$5:$1241,3,FALSE)</f>
        <v>Other Services</v>
      </c>
      <c r="W149" s="129">
        <f>VLOOKUP(TEmploymentOutlook4[[#This Row],[Column1]],'Employment by State'!$5:$1241,4,FALSE)</f>
        <v>25.1</v>
      </c>
      <c r="X149" s="129">
        <f>VLOOKUP(TEmploymentOutlook4[[#This Row],[Column1]],'Employment by State'!$5:$1241,5,FALSE)</f>
        <v>18.3</v>
      </c>
      <c r="Y149" s="129">
        <f>VLOOKUP(TEmploymentOutlook4[[#This Row],[Column1]],'Employment by State'!$5:$1241,6,FALSE)</f>
        <v>25.6</v>
      </c>
      <c r="Z149" s="129">
        <f>VLOOKUP(TEmploymentOutlook4[[#This Row],[Column1]],'Employment by State'!$5:$1241,7,FALSE)</f>
        <v>6.6</v>
      </c>
      <c r="AA149" s="129">
        <f>VLOOKUP(TEmploymentOutlook4[[#This Row],[Column1]],'Employment by State'!$5:$1241,8,FALSE)</f>
        <v>20.399999999999999</v>
      </c>
      <c r="AB149" s="129">
        <f>VLOOKUP(TEmploymentOutlook4[[#This Row],[Column1]],'Employment by State'!$5:$1241,9,FALSE)</f>
        <v>2.2000000000000002</v>
      </c>
      <c r="AC149" s="129">
        <f>VLOOKUP(TEmploymentOutlook4[[#This Row],[Column1]],'Employment by State'!$5:$1241,10,FALSE)</f>
        <v>1.1000000000000001</v>
      </c>
      <c r="AD149" s="129">
        <f>VLOOKUP(TEmploymentOutlook4[[#This Row],[Column1]],'Employment by State'!$5:$1241,11,FALSE)</f>
        <v>0.7</v>
      </c>
      <c r="AE149" s="28">
        <f>VLOOKUP($A149,'Age Profile'!$5:$1242,3,FALSE)</f>
        <v>4.7</v>
      </c>
      <c r="AF149" s="28">
        <f>VLOOKUP($A149,'Age Profile'!$5:$1242,4,FALSE)</f>
        <v>13.2</v>
      </c>
      <c r="AG149" s="28">
        <f>VLOOKUP($A149,'Age Profile'!$5:$1242,5,FALSE)</f>
        <v>27.3</v>
      </c>
      <c r="AH149" s="28">
        <f>VLOOKUP($A149,'Age Profile'!$5:$1242,6,FALSE)</f>
        <v>21.8</v>
      </c>
      <c r="AI149" s="28">
        <f>VLOOKUP($A149,'Age Profile'!$5:$1242,7,FALSE)</f>
        <v>18.600000000000001</v>
      </c>
      <c r="AJ149" s="28">
        <f>VLOOKUP($A149,'Age Profile'!$5:$1242,8,FALSE)</f>
        <v>7.2</v>
      </c>
      <c r="AK149" s="28">
        <f>VLOOKUP($A149,'Age Profile'!$5:$1242,9,FALSE)</f>
        <v>4.8</v>
      </c>
      <c r="AL149" s="28">
        <f>VLOOKUP($A149,'Age Profile'!$5:$1242,10,FALSE)</f>
        <v>2.4</v>
      </c>
      <c r="AM149" s="28">
        <f>VLOOKUP($A149,'Age Profile'!$5:$1242,11,FALSE)</f>
        <v>37</v>
      </c>
    </row>
    <row r="150" spans="1:39" x14ac:dyDescent="0.15">
      <c r="A150" s="21">
        <v>3212</v>
      </c>
      <c r="B150" s="22" t="s">
        <v>192</v>
      </c>
      <c r="C150" s="86">
        <v>93700</v>
      </c>
      <c r="D150" s="86">
        <v>84500</v>
      </c>
      <c r="E150" s="86">
        <v>89700</v>
      </c>
      <c r="F150" s="86">
        <v>105100</v>
      </c>
      <c r="G150" s="86">
        <v>96300</v>
      </c>
      <c r="H150" s="86">
        <v>79900</v>
      </c>
      <c r="I150" s="86">
        <v>108800</v>
      </c>
      <c r="J150" s="86">
        <v>109300</v>
      </c>
      <c r="K150" s="86">
        <v>100700</v>
      </c>
      <c r="L150" s="86">
        <v>98400</v>
      </c>
      <c r="M150" s="86">
        <v>111300</v>
      </c>
      <c r="N150" s="84">
        <v>110600</v>
      </c>
      <c r="O150" s="15">
        <v>-700</v>
      </c>
      <c r="P150" s="15">
        <v>-0.7</v>
      </c>
      <c r="Q150" s="16" t="s">
        <v>3</v>
      </c>
      <c r="R150" s="129">
        <f>VLOOKUP(TEmploymentOutlook4[[#This Row],[Column1]],Employment!$8:$1246,7,FALSE)</f>
        <v>99</v>
      </c>
      <c r="S150" s="129">
        <f>VLOOKUP(TEmploymentOutlook4[[#This Row],[Column1]],Employment!$8:$1246,8,FALSE)</f>
        <v>1</v>
      </c>
      <c r="T150" s="129">
        <f>VLOOKUP(TEmploymentOutlook4[[#This Row],[Column1]],Employment!$8:$1246,9,FALSE)</f>
        <v>90</v>
      </c>
      <c r="U150" s="129">
        <f>VLOOKUP(TEmploymentOutlook4[[#This Row],[Column1]],Employment!$8:$1246,10,FALSE)</f>
        <v>10</v>
      </c>
      <c r="V150" s="129" t="str">
        <f>VLOOKUP(TEmploymentOutlook4[[#This Row],[Column1]],'Employment by State'!$5:$1241,3,FALSE)</f>
        <v>Other Services</v>
      </c>
      <c r="W150" s="129">
        <f>VLOOKUP(TEmploymentOutlook4[[#This Row],[Column1]],'Employment by State'!$5:$1241,4,FALSE)</f>
        <v>29.7</v>
      </c>
      <c r="X150" s="129">
        <f>VLOOKUP(TEmploymentOutlook4[[#This Row],[Column1]],'Employment by State'!$5:$1241,5,FALSE)</f>
        <v>25.9</v>
      </c>
      <c r="Y150" s="129">
        <f>VLOOKUP(TEmploymentOutlook4[[#This Row],[Column1]],'Employment by State'!$5:$1241,6,FALSE)</f>
        <v>20.9</v>
      </c>
      <c r="Z150" s="129">
        <f>VLOOKUP(TEmploymentOutlook4[[#This Row],[Column1]],'Employment by State'!$5:$1241,7,FALSE)</f>
        <v>7.3</v>
      </c>
      <c r="AA150" s="129">
        <f>VLOOKUP(TEmploymentOutlook4[[#This Row],[Column1]],'Employment by State'!$5:$1241,8,FALSE)</f>
        <v>11.6</v>
      </c>
      <c r="AB150" s="129">
        <f>VLOOKUP(TEmploymentOutlook4[[#This Row],[Column1]],'Employment by State'!$5:$1241,9,FALSE)</f>
        <v>2.1</v>
      </c>
      <c r="AC150" s="129">
        <f>VLOOKUP(TEmploymentOutlook4[[#This Row],[Column1]],'Employment by State'!$5:$1241,10,FALSE)</f>
        <v>1.3</v>
      </c>
      <c r="AD150" s="129">
        <f>VLOOKUP(TEmploymentOutlook4[[#This Row],[Column1]],'Employment by State'!$5:$1241,11,FALSE)</f>
        <v>1.1000000000000001</v>
      </c>
      <c r="AE150" s="28">
        <f>VLOOKUP($A150,'Age Profile'!$5:$1242,3,FALSE)</f>
        <v>6.8</v>
      </c>
      <c r="AF150" s="28">
        <f>VLOOKUP($A150,'Age Profile'!$5:$1242,4,FALSE)</f>
        <v>14.8</v>
      </c>
      <c r="AG150" s="28">
        <f>VLOOKUP($A150,'Age Profile'!$5:$1242,5,FALSE)</f>
        <v>24.6</v>
      </c>
      <c r="AH150" s="28">
        <f>VLOOKUP($A150,'Age Profile'!$5:$1242,6,FALSE)</f>
        <v>19.2</v>
      </c>
      <c r="AI150" s="28">
        <f>VLOOKUP($A150,'Age Profile'!$5:$1242,7,FALSE)</f>
        <v>18.5</v>
      </c>
      <c r="AJ150" s="28">
        <f>VLOOKUP($A150,'Age Profile'!$5:$1242,8,FALSE)</f>
        <v>8</v>
      </c>
      <c r="AK150" s="28">
        <f>VLOOKUP($A150,'Age Profile'!$5:$1242,9,FALSE)</f>
        <v>5.0999999999999996</v>
      </c>
      <c r="AL150" s="28">
        <f>VLOOKUP($A150,'Age Profile'!$5:$1242,10,FALSE)</f>
        <v>3</v>
      </c>
      <c r="AM150" s="28">
        <f>VLOOKUP($A150,'Age Profile'!$5:$1242,11,FALSE)</f>
        <v>36</v>
      </c>
    </row>
    <row r="151" spans="1:39" x14ac:dyDescent="0.15">
      <c r="A151" s="21">
        <v>3221</v>
      </c>
      <c r="B151" s="22" t="s">
        <v>193</v>
      </c>
      <c r="C151" s="86">
        <v>1300</v>
      </c>
      <c r="D151" s="86">
        <v>2400</v>
      </c>
      <c r="E151" s="86">
        <v>3200</v>
      </c>
      <c r="F151" s="86">
        <v>2300</v>
      </c>
      <c r="G151" s="86">
        <v>2600</v>
      </c>
      <c r="H151" s="86">
        <v>1500</v>
      </c>
      <c r="I151" s="86">
        <v>4300</v>
      </c>
      <c r="J151" s="86">
        <v>2600</v>
      </c>
      <c r="K151" s="86">
        <v>4700</v>
      </c>
      <c r="L151" s="86">
        <v>2300</v>
      </c>
      <c r="M151" s="86">
        <v>3700</v>
      </c>
      <c r="N151" s="84">
        <v>3900</v>
      </c>
      <c r="O151" s="15">
        <v>200</v>
      </c>
      <c r="P151" s="15">
        <v>6</v>
      </c>
      <c r="Q151" s="16" t="s">
        <v>6</v>
      </c>
      <c r="R151" s="129">
        <f>VLOOKUP(TEmploymentOutlook4[[#This Row],[Column1]],Employment!$8:$1246,7,FALSE)</f>
        <v>95</v>
      </c>
      <c r="S151" s="129">
        <f>VLOOKUP(TEmploymentOutlook4[[#This Row],[Column1]],Employment!$8:$1246,8,FALSE)</f>
        <v>5</v>
      </c>
      <c r="T151" s="129">
        <f>VLOOKUP(TEmploymentOutlook4[[#This Row],[Column1]],Employment!$8:$1246,9,FALSE)</f>
        <v>77</v>
      </c>
      <c r="U151" s="129">
        <f>VLOOKUP(TEmploymentOutlook4[[#This Row],[Column1]],Employment!$8:$1246,10,FALSE)</f>
        <v>23</v>
      </c>
      <c r="V151" s="129" t="str">
        <f>VLOOKUP(TEmploymentOutlook4[[#This Row],[Column1]],'Employment by State'!$5:$1241,3,FALSE)</f>
        <v>Agriculture, Forestry and Fishing</v>
      </c>
      <c r="W151" s="129">
        <f>VLOOKUP(TEmploymentOutlook4[[#This Row],[Column1]],'Employment by State'!$5:$1241,4,FALSE)</f>
        <v>27.6</v>
      </c>
      <c r="X151" s="129">
        <f>VLOOKUP(TEmploymentOutlook4[[#This Row],[Column1]],'Employment by State'!$5:$1241,5,FALSE)</f>
        <v>27.5</v>
      </c>
      <c r="Y151" s="129">
        <f>VLOOKUP(TEmploymentOutlook4[[#This Row],[Column1]],'Employment by State'!$5:$1241,6,FALSE)</f>
        <v>21.4</v>
      </c>
      <c r="Z151" s="129">
        <f>VLOOKUP(TEmploymentOutlook4[[#This Row],[Column1]],'Employment by State'!$5:$1241,7,FALSE)</f>
        <v>8.5</v>
      </c>
      <c r="AA151" s="129">
        <f>VLOOKUP(TEmploymentOutlook4[[#This Row],[Column1]],'Employment by State'!$5:$1241,8,FALSE)</f>
        <v>12.6</v>
      </c>
      <c r="AB151" s="129">
        <f>VLOOKUP(TEmploymentOutlook4[[#This Row],[Column1]],'Employment by State'!$5:$1241,9,FALSE)</f>
        <v>1.6</v>
      </c>
      <c r="AC151" s="129">
        <f>VLOOKUP(TEmploymentOutlook4[[#This Row],[Column1]],'Employment by State'!$5:$1241,10,FALSE)</f>
        <v>0.5</v>
      </c>
      <c r="AD151" s="129">
        <f>VLOOKUP(TEmploymentOutlook4[[#This Row],[Column1]],'Employment by State'!$5:$1241,11,FALSE)</f>
        <v>0.4</v>
      </c>
      <c r="AE151" s="28">
        <f>VLOOKUP($A151,'Age Profile'!$5:$1242,3,FALSE)</f>
        <v>2.9</v>
      </c>
      <c r="AF151" s="28">
        <f>VLOOKUP($A151,'Age Profile'!$5:$1242,4,FALSE)</f>
        <v>6.6</v>
      </c>
      <c r="AG151" s="28">
        <f>VLOOKUP($A151,'Age Profile'!$5:$1242,5,FALSE)</f>
        <v>18.7</v>
      </c>
      <c r="AH151" s="28">
        <f>VLOOKUP($A151,'Age Profile'!$5:$1242,6,FALSE)</f>
        <v>23.7</v>
      </c>
      <c r="AI151" s="28">
        <f>VLOOKUP($A151,'Age Profile'!$5:$1242,7,FALSE)</f>
        <v>25.6</v>
      </c>
      <c r="AJ151" s="28">
        <f>VLOOKUP($A151,'Age Profile'!$5:$1242,8,FALSE)</f>
        <v>9.5</v>
      </c>
      <c r="AK151" s="28">
        <f>VLOOKUP($A151,'Age Profile'!$5:$1242,9,FALSE)</f>
        <v>7.6</v>
      </c>
      <c r="AL151" s="28">
        <f>VLOOKUP($A151,'Age Profile'!$5:$1242,10,FALSE)</f>
        <v>5.4</v>
      </c>
      <c r="AM151" s="28">
        <f>VLOOKUP($A151,'Age Profile'!$5:$1242,11,FALSE)</f>
        <v>44</v>
      </c>
    </row>
    <row r="152" spans="1:39" x14ac:dyDescent="0.15">
      <c r="A152" s="21">
        <v>3222</v>
      </c>
      <c r="B152" s="22" t="s">
        <v>194</v>
      </c>
      <c r="C152" s="86">
        <v>9500</v>
      </c>
      <c r="D152" s="86">
        <v>8300</v>
      </c>
      <c r="E152" s="86">
        <v>8700</v>
      </c>
      <c r="F152" s="86">
        <v>9900</v>
      </c>
      <c r="G152" s="86">
        <v>5800</v>
      </c>
      <c r="H152" s="86">
        <v>8100</v>
      </c>
      <c r="I152" s="86">
        <v>5600</v>
      </c>
      <c r="J152" s="86">
        <v>7600</v>
      </c>
      <c r="K152" s="86">
        <v>5600</v>
      </c>
      <c r="L152" s="86">
        <v>6400</v>
      </c>
      <c r="M152" s="86">
        <v>3600</v>
      </c>
      <c r="N152" s="84">
        <v>4400</v>
      </c>
      <c r="O152" s="15">
        <v>700</v>
      </c>
      <c r="P152" s="15">
        <v>20.3</v>
      </c>
      <c r="Q152" s="16" t="s">
        <v>1319</v>
      </c>
      <c r="R152" s="129">
        <f>VLOOKUP(TEmploymentOutlook4[[#This Row],[Column1]],Employment!$8:$1246,7,FALSE)</f>
        <v>99</v>
      </c>
      <c r="S152" s="129">
        <f>VLOOKUP(TEmploymentOutlook4[[#This Row],[Column1]],Employment!$8:$1246,8,FALSE)</f>
        <v>1</v>
      </c>
      <c r="T152" s="129">
        <f>VLOOKUP(TEmploymentOutlook4[[#This Row],[Column1]],Employment!$8:$1246,9,FALSE)</f>
        <v>92</v>
      </c>
      <c r="U152" s="129">
        <f>VLOOKUP(TEmploymentOutlook4[[#This Row],[Column1]],Employment!$8:$1246,10,FALSE)</f>
        <v>8</v>
      </c>
      <c r="V152" s="129" t="str">
        <f>VLOOKUP(TEmploymentOutlook4[[#This Row],[Column1]],'Employment by State'!$5:$1241,3,FALSE)</f>
        <v>Manufacturing</v>
      </c>
      <c r="W152" s="129">
        <f>VLOOKUP(TEmploymentOutlook4[[#This Row],[Column1]],'Employment by State'!$5:$1241,4,FALSE)</f>
        <v>26.1</v>
      </c>
      <c r="X152" s="129">
        <f>VLOOKUP(TEmploymentOutlook4[[#This Row],[Column1]],'Employment by State'!$5:$1241,5,FALSE)</f>
        <v>22.3</v>
      </c>
      <c r="Y152" s="129">
        <f>VLOOKUP(TEmploymentOutlook4[[#This Row],[Column1]],'Employment by State'!$5:$1241,6,FALSE)</f>
        <v>27</v>
      </c>
      <c r="Z152" s="129">
        <f>VLOOKUP(TEmploymentOutlook4[[#This Row],[Column1]],'Employment by State'!$5:$1241,7,FALSE)</f>
        <v>7.3</v>
      </c>
      <c r="AA152" s="129">
        <f>VLOOKUP(TEmploymentOutlook4[[#This Row],[Column1]],'Employment by State'!$5:$1241,8,FALSE)</f>
        <v>13.1</v>
      </c>
      <c r="AB152" s="129">
        <f>VLOOKUP(TEmploymentOutlook4[[#This Row],[Column1]],'Employment by State'!$5:$1241,9,FALSE)</f>
        <v>2.5</v>
      </c>
      <c r="AC152" s="129">
        <f>VLOOKUP(TEmploymentOutlook4[[#This Row],[Column1]],'Employment by State'!$5:$1241,10,FALSE)</f>
        <v>0.9</v>
      </c>
      <c r="AD152" s="129">
        <f>VLOOKUP(TEmploymentOutlook4[[#This Row],[Column1]],'Employment by State'!$5:$1241,11,FALSE)</f>
        <v>0.8</v>
      </c>
      <c r="AE152" s="28">
        <f>VLOOKUP($A152,'Age Profile'!$5:$1242,3,FALSE)</f>
        <v>4.5999999999999996</v>
      </c>
      <c r="AF152" s="28">
        <f>VLOOKUP($A152,'Age Profile'!$5:$1242,4,FALSE)</f>
        <v>11.9</v>
      </c>
      <c r="AG152" s="28">
        <f>VLOOKUP($A152,'Age Profile'!$5:$1242,5,FALSE)</f>
        <v>21.6</v>
      </c>
      <c r="AH152" s="28">
        <f>VLOOKUP($A152,'Age Profile'!$5:$1242,6,FALSE)</f>
        <v>21.3</v>
      </c>
      <c r="AI152" s="28">
        <f>VLOOKUP($A152,'Age Profile'!$5:$1242,7,FALSE)</f>
        <v>22.6</v>
      </c>
      <c r="AJ152" s="28">
        <f>VLOOKUP($A152,'Age Profile'!$5:$1242,8,FALSE)</f>
        <v>9.1</v>
      </c>
      <c r="AK152" s="28">
        <f>VLOOKUP($A152,'Age Profile'!$5:$1242,9,FALSE)</f>
        <v>5.9</v>
      </c>
      <c r="AL152" s="28">
        <f>VLOOKUP($A152,'Age Profile'!$5:$1242,10,FALSE)</f>
        <v>3.1</v>
      </c>
      <c r="AM152" s="28">
        <f>VLOOKUP($A152,'Age Profile'!$5:$1242,11,FALSE)</f>
        <v>41</v>
      </c>
    </row>
    <row r="153" spans="1:39" x14ac:dyDescent="0.15">
      <c r="A153" s="21">
        <v>3223</v>
      </c>
      <c r="B153" s="22" t="s">
        <v>195</v>
      </c>
      <c r="C153" s="86">
        <v>76200</v>
      </c>
      <c r="D153" s="86">
        <v>79800</v>
      </c>
      <c r="E153" s="86">
        <v>79200</v>
      </c>
      <c r="F153" s="86">
        <v>70300</v>
      </c>
      <c r="G153" s="86">
        <v>66700</v>
      </c>
      <c r="H153" s="86">
        <v>74500</v>
      </c>
      <c r="I153" s="86">
        <v>81600</v>
      </c>
      <c r="J153" s="86">
        <v>69600</v>
      </c>
      <c r="K153" s="86">
        <v>79800</v>
      </c>
      <c r="L153" s="86">
        <v>69400</v>
      </c>
      <c r="M153" s="86">
        <v>66900</v>
      </c>
      <c r="N153" s="84">
        <v>68300</v>
      </c>
      <c r="O153" s="15">
        <v>1400</v>
      </c>
      <c r="P153" s="15">
        <v>2.1</v>
      </c>
      <c r="Q153" s="16" t="s">
        <v>3</v>
      </c>
      <c r="R153" s="129">
        <f>VLOOKUP(TEmploymentOutlook4[[#This Row],[Column1]],Employment!$8:$1246,7,FALSE)</f>
        <v>99</v>
      </c>
      <c r="S153" s="129">
        <f>VLOOKUP(TEmploymentOutlook4[[#This Row],[Column1]],Employment!$8:$1246,8,FALSE)</f>
        <v>1</v>
      </c>
      <c r="T153" s="129">
        <f>VLOOKUP(TEmploymentOutlook4[[#This Row],[Column1]],Employment!$8:$1246,9,FALSE)</f>
        <v>91</v>
      </c>
      <c r="U153" s="129">
        <f>VLOOKUP(TEmploymentOutlook4[[#This Row],[Column1]],Employment!$8:$1246,10,FALSE)</f>
        <v>9</v>
      </c>
      <c r="V153" s="129" t="str">
        <f>VLOOKUP(TEmploymentOutlook4[[#This Row],[Column1]],'Employment by State'!$5:$1241,3,FALSE)</f>
        <v>Manufacturing</v>
      </c>
      <c r="W153" s="129">
        <f>VLOOKUP(TEmploymentOutlook4[[#This Row],[Column1]],'Employment by State'!$5:$1241,4,FALSE)</f>
        <v>24</v>
      </c>
      <c r="X153" s="129">
        <f>VLOOKUP(TEmploymentOutlook4[[#This Row],[Column1]],'Employment by State'!$5:$1241,5,FALSE)</f>
        <v>21</v>
      </c>
      <c r="Y153" s="129">
        <f>VLOOKUP(TEmploymentOutlook4[[#This Row],[Column1]],'Employment by State'!$5:$1241,6,FALSE)</f>
        <v>23.5</v>
      </c>
      <c r="Z153" s="129">
        <f>VLOOKUP(TEmploymentOutlook4[[#This Row],[Column1]],'Employment by State'!$5:$1241,7,FALSE)</f>
        <v>7.6</v>
      </c>
      <c r="AA153" s="129">
        <f>VLOOKUP(TEmploymentOutlook4[[#This Row],[Column1]],'Employment by State'!$5:$1241,8,FALSE)</f>
        <v>19.2</v>
      </c>
      <c r="AB153" s="129">
        <f>VLOOKUP(TEmploymentOutlook4[[#This Row],[Column1]],'Employment by State'!$5:$1241,9,FALSE)</f>
        <v>2.7</v>
      </c>
      <c r="AC153" s="129">
        <f>VLOOKUP(TEmploymentOutlook4[[#This Row],[Column1]],'Employment by State'!$5:$1241,10,FALSE)</f>
        <v>1.7</v>
      </c>
      <c r="AD153" s="129">
        <f>VLOOKUP(TEmploymentOutlook4[[#This Row],[Column1]],'Employment by State'!$5:$1241,11,FALSE)</f>
        <v>0.4</v>
      </c>
      <c r="AE153" s="28">
        <f>VLOOKUP($A153,'Age Profile'!$5:$1242,3,FALSE)</f>
        <v>4.3</v>
      </c>
      <c r="AF153" s="28">
        <f>VLOOKUP($A153,'Age Profile'!$5:$1242,4,FALSE)</f>
        <v>11.7</v>
      </c>
      <c r="AG153" s="28">
        <f>VLOOKUP($A153,'Age Profile'!$5:$1242,5,FALSE)</f>
        <v>25.5</v>
      </c>
      <c r="AH153" s="28">
        <f>VLOOKUP($A153,'Age Profile'!$5:$1242,6,FALSE)</f>
        <v>23.3</v>
      </c>
      <c r="AI153" s="28">
        <f>VLOOKUP($A153,'Age Profile'!$5:$1242,7,FALSE)</f>
        <v>20.9</v>
      </c>
      <c r="AJ153" s="28">
        <f>VLOOKUP($A153,'Age Profile'!$5:$1242,8,FALSE)</f>
        <v>7.4</v>
      </c>
      <c r="AK153" s="28">
        <f>VLOOKUP($A153,'Age Profile'!$5:$1242,9,FALSE)</f>
        <v>4.5999999999999996</v>
      </c>
      <c r="AL153" s="28">
        <f>VLOOKUP($A153,'Age Profile'!$5:$1242,10,FALSE)</f>
        <v>2.2999999999999998</v>
      </c>
      <c r="AM153" s="28">
        <f>VLOOKUP($A153,'Age Profile'!$5:$1242,11,FALSE)</f>
        <v>38</v>
      </c>
    </row>
    <row r="154" spans="1:39" x14ac:dyDescent="0.15">
      <c r="A154" s="21">
        <v>3231</v>
      </c>
      <c r="B154" s="22" t="s">
        <v>196</v>
      </c>
      <c r="C154" s="86">
        <v>12600</v>
      </c>
      <c r="D154" s="86">
        <v>11700</v>
      </c>
      <c r="E154" s="86">
        <v>10800</v>
      </c>
      <c r="F154" s="86">
        <v>10600</v>
      </c>
      <c r="G154" s="86">
        <v>9300</v>
      </c>
      <c r="H154" s="86">
        <v>8200</v>
      </c>
      <c r="I154" s="86">
        <v>8600</v>
      </c>
      <c r="J154" s="86">
        <v>10600</v>
      </c>
      <c r="K154" s="86">
        <v>12000</v>
      </c>
      <c r="L154" s="86">
        <v>12800</v>
      </c>
      <c r="M154" s="86">
        <v>8000</v>
      </c>
      <c r="N154" s="84">
        <v>9400</v>
      </c>
      <c r="O154" s="15">
        <v>1300</v>
      </c>
      <c r="P154" s="15">
        <v>16.7</v>
      </c>
      <c r="Q154" s="16" t="s">
        <v>1319</v>
      </c>
      <c r="R154" s="129">
        <f>VLOOKUP(TEmploymentOutlook4[[#This Row],[Column1]],Employment!$8:$1246,7,FALSE)</f>
        <v>97</v>
      </c>
      <c r="S154" s="129">
        <f>VLOOKUP(TEmploymentOutlook4[[#This Row],[Column1]],Employment!$8:$1246,8,FALSE)</f>
        <v>3</v>
      </c>
      <c r="T154" s="129">
        <f>VLOOKUP(TEmploymentOutlook4[[#This Row],[Column1]],Employment!$8:$1246,9,FALSE)</f>
        <v>94</v>
      </c>
      <c r="U154" s="129">
        <f>VLOOKUP(TEmploymentOutlook4[[#This Row],[Column1]],Employment!$8:$1246,10,FALSE)</f>
        <v>6</v>
      </c>
      <c r="V154" s="129" t="str">
        <f>VLOOKUP(TEmploymentOutlook4[[#This Row],[Column1]],'Employment by State'!$5:$1241,3,FALSE)</f>
        <v>Transport, Postal and Warehousing</v>
      </c>
      <c r="W154" s="129">
        <f>VLOOKUP(TEmploymentOutlook4[[#This Row],[Column1]],'Employment by State'!$5:$1241,4,FALSE)</f>
        <v>36.9</v>
      </c>
      <c r="X154" s="129">
        <f>VLOOKUP(TEmploymentOutlook4[[#This Row],[Column1]],'Employment by State'!$5:$1241,5,FALSE)</f>
        <v>14</v>
      </c>
      <c r="Y154" s="129">
        <f>VLOOKUP(TEmploymentOutlook4[[#This Row],[Column1]],'Employment by State'!$5:$1241,6,FALSE)</f>
        <v>28.7</v>
      </c>
      <c r="Z154" s="129">
        <f>VLOOKUP(TEmploymentOutlook4[[#This Row],[Column1]],'Employment by State'!$5:$1241,7,FALSE)</f>
        <v>7.1</v>
      </c>
      <c r="AA154" s="129">
        <f>VLOOKUP(TEmploymentOutlook4[[#This Row],[Column1]],'Employment by State'!$5:$1241,8,FALSE)</f>
        <v>8</v>
      </c>
      <c r="AB154" s="129">
        <f>VLOOKUP(TEmploymentOutlook4[[#This Row],[Column1]],'Employment by State'!$5:$1241,9,FALSE)</f>
        <v>0.4</v>
      </c>
      <c r="AC154" s="129">
        <f>VLOOKUP(TEmploymentOutlook4[[#This Row],[Column1]],'Employment by State'!$5:$1241,10,FALSE)</f>
        <v>4</v>
      </c>
      <c r="AD154" s="129">
        <f>VLOOKUP(TEmploymentOutlook4[[#This Row],[Column1]],'Employment by State'!$5:$1241,11,FALSE)</f>
        <v>1</v>
      </c>
      <c r="AE154" s="28">
        <f>VLOOKUP($A154,'Age Profile'!$5:$1242,3,FALSE)</f>
        <v>1.2</v>
      </c>
      <c r="AF154" s="28">
        <f>VLOOKUP($A154,'Age Profile'!$5:$1242,4,FALSE)</f>
        <v>8.6999999999999993</v>
      </c>
      <c r="AG154" s="28">
        <f>VLOOKUP($A154,'Age Profile'!$5:$1242,5,FALSE)</f>
        <v>28</v>
      </c>
      <c r="AH154" s="28">
        <f>VLOOKUP($A154,'Age Profile'!$5:$1242,6,FALSE)</f>
        <v>24.4</v>
      </c>
      <c r="AI154" s="28">
        <f>VLOOKUP($A154,'Age Profile'!$5:$1242,7,FALSE)</f>
        <v>22.3</v>
      </c>
      <c r="AJ154" s="28">
        <f>VLOOKUP($A154,'Age Profile'!$5:$1242,8,FALSE)</f>
        <v>8.5</v>
      </c>
      <c r="AK154" s="28">
        <f>VLOOKUP($A154,'Age Profile'!$5:$1242,9,FALSE)</f>
        <v>4.4000000000000004</v>
      </c>
      <c r="AL154" s="28">
        <f>VLOOKUP($A154,'Age Profile'!$5:$1242,10,FALSE)</f>
        <v>2.5</v>
      </c>
      <c r="AM154" s="28">
        <f>VLOOKUP($A154,'Age Profile'!$5:$1242,11,FALSE)</f>
        <v>40</v>
      </c>
    </row>
    <row r="155" spans="1:39" x14ac:dyDescent="0.15">
      <c r="A155" s="21">
        <v>3232</v>
      </c>
      <c r="B155" s="22" t="s">
        <v>197</v>
      </c>
      <c r="C155" s="86">
        <v>113200</v>
      </c>
      <c r="D155" s="86">
        <v>117400</v>
      </c>
      <c r="E155" s="86">
        <v>117400</v>
      </c>
      <c r="F155" s="86">
        <v>123300</v>
      </c>
      <c r="G155" s="86">
        <v>116000</v>
      </c>
      <c r="H155" s="86">
        <v>92700</v>
      </c>
      <c r="I155" s="86">
        <v>110700</v>
      </c>
      <c r="J155" s="86">
        <v>108100</v>
      </c>
      <c r="K155" s="86">
        <v>115400</v>
      </c>
      <c r="L155" s="86">
        <v>106600</v>
      </c>
      <c r="M155" s="86">
        <v>116000</v>
      </c>
      <c r="N155" s="84">
        <v>118500</v>
      </c>
      <c r="O155" s="15">
        <v>2600</v>
      </c>
      <c r="P155" s="15">
        <v>2.2000000000000002</v>
      </c>
      <c r="Q155" s="16" t="s">
        <v>3</v>
      </c>
      <c r="R155" s="129">
        <f>VLOOKUP(TEmploymentOutlook4[[#This Row],[Column1]],Employment!$8:$1246,7,FALSE)</f>
        <v>99</v>
      </c>
      <c r="S155" s="129">
        <f>VLOOKUP(TEmploymentOutlook4[[#This Row],[Column1]],Employment!$8:$1246,8,FALSE)</f>
        <v>1</v>
      </c>
      <c r="T155" s="129">
        <f>VLOOKUP(TEmploymentOutlook4[[#This Row],[Column1]],Employment!$8:$1246,9,FALSE)</f>
        <v>93</v>
      </c>
      <c r="U155" s="129">
        <f>VLOOKUP(TEmploymentOutlook4[[#This Row],[Column1]],Employment!$8:$1246,10,FALSE)</f>
        <v>7</v>
      </c>
      <c r="V155" s="129" t="str">
        <f>VLOOKUP(TEmploymentOutlook4[[#This Row],[Column1]],'Employment by State'!$5:$1241,3,FALSE)</f>
        <v>Manufacturing</v>
      </c>
      <c r="W155" s="129">
        <f>VLOOKUP(TEmploymentOutlook4[[#This Row],[Column1]],'Employment by State'!$5:$1241,4,FALSE)</f>
        <v>24.8</v>
      </c>
      <c r="X155" s="129">
        <f>VLOOKUP(TEmploymentOutlook4[[#This Row],[Column1]],'Employment by State'!$5:$1241,5,FALSE)</f>
        <v>16.3</v>
      </c>
      <c r="Y155" s="129">
        <f>VLOOKUP(TEmploymentOutlook4[[#This Row],[Column1]],'Employment by State'!$5:$1241,6,FALSE)</f>
        <v>27.6</v>
      </c>
      <c r="Z155" s="129">
        <f>VLOOKUP(TEmploymentOutlook4[[#This Row],[Column1]],'Employment by State'!$5:$1241,7,FALSE)</f>
        <v>6.4</v>
      </c>
      <c r="AA155" s="129">
        <f>VLOOKUP(TEmploymentOutlook4[[#This Row],[Column1]],'Employment by State'!$5:$1241,8,FALSE)</f>
        <v>21.3</v>
      </c>
      <c r="AB155" s="129">
        <f>VLOOKUP(TEmploymentOutlook4[[#This Row],[Column1]],'Employment by State'!$5:$1241,9,FALSE)</f>
        <v>2.1</v>
      </c>
      <c r="AC155" s="129">
        <f>VLOOKUP(TEmploymentOutlook4[[#This Row],[Column1]],'Employment by State'!$5:$1241,10,FALSE)</f>
        <v>1.3</v>
      </c>
      <c r="AD155" s="129">
        <f>VLOOKUP(TEmploymentOutlook4[[#This Row],[Column1]],'Employment by State'!$5:$1241,11,FALSE)</f>
        <v>0.2</v>
      </c>
      <c r="AE155" s="28">
        <f>VLOOKUP($A155,'Age Profile'!$5:$1242,3,FALSE)</f>
        <v>3.3</v>
      </c>
      <c r="AF155" s="28">
        <f>VLOOKUP($A155,'Age Profile'!$5:$1242,4,FALSE)</f>
        <v>10.1</v>
      </c>
      <c r="AG155" s="28">
        <f>VLOOKUP($A155,'Age Profile'!$5:$1242,5,FALSE)</f>
        <v>25.3</v>
      </c>
      <c r="AH155" s="28">
        <f>VLOOKUP($A155,'Age Profile'!$5:$1242,6,FALSE)</f>
        <v>22.2</v>
      </c>
      <c r="AI155" s="28">
        <f>VLOOKUP($A155,'Age Profile'!$5:$1242,7,FALSE)</f>
        <v>21.9</v>
      </c>
      <c r="AJ155" s="28">
        <f>VLOOKUP($A155,'Age Profile'!$5:$1242,8,FALSE)</f>
        <v>9.1</v>
      </c>
      <c r="AK155" s="28">
        <f>VLOOKUP($A155,'Age Profile'!$5:$1242,9,FALSE)</f>
        <v>5.5</v>
      </c>
      <c r="AL155" s="28">
        <f>VLOOKUP($A155,'Age Profile'!$5:$1242,10,FALSE)</f>
        <v>2.6</v>
      </c>
      <c r="AM155" s="28">
        <f>VLOOKUP($A155,'Age Profile'!$5:$1242,11,FALSE)</f>
        <v>40</v>
      </c>
    </row>
    <row r="156" spans="1:39" x14ac:dyDescent="0.15">
      <c r="A156" s="21">
        <v>3233</v>
      </c>
      <c r="B156" s="22" t="s">
        <v>198</v>
      </c>
      <c r="C156" s="86">
        <v>6600</v>
      </c>
      <c r="D156" s="86">
        <v>5800</v>
      </c>
      <c r="E156" s="86">
        <v>8200</v>
      </c>
      <c r="F156" s="86">
        <v>7000</v>
      </c>
      <c r="G156" s="86">
        <v>9100</v>
      </c>
      <c r="H156" s="86">
        <v>6900</v>
      </c>
      <c r="I156" s="86">
        <v>4000</v>
      </c>
      <c r="J156" s="86">
        <v>9400</v>
      </c>
      <c r="K156" s="86">
        <v>6100</v>
      </c>
      <c r="L156" s="86">
        <v>8700</v>
      </c>
      <c r="M156" s="86">
        <v>6000</v>
      </c>
      <c r="N156" s="84">
        <v>6200</v>
      </c>
      <c r="O156" s="15">
        <v>200</v>
      </c>
      <c r="P156" s="15">
        <v>3.2</v>
      </c>
      <c r="Q156" s="16" t="s">
        <v>6</v>
      </c>
      <c r="R156" s="129">
        <f>VLOOKUP(TEmploymentOutlook4[[#This Row],[Column1]],Employment!$8:$1246,7,FALSE)</f>
        <v>93</v>
      </c>
      <c r="S156" s="129">
        <f>VLOOKUP(TEmploymentOutlook4[[#This Row],[Column1]],Employment!$8:$1246,8,FALSE)</f>
        <v>7</v>
      </c>
      <c r="T156" s="129">
        <f>VLOOKUP(TEmploymentOutlook4[[#This Row],[Column1]],Employment!$8:$1246,9,FALSE)</f>
        <v>84</v>
      </c>
      <c r="U156" s="129">
        <f>VLOOKUP(TEmploymentOutlook4[[#This Row],[Column1]],Employment!$8:$1246,10,FALSE)</f>
        <v>16</v>
      </c>
      <c r="V156" s="129" t="str">
        <f>VLOOKUP(TEmploymentOutlook4[[#This Row],[Column1]],'Employment by State'!$5:$1241,3,FALSE)</f>
        <v>Other Services</v>
      </c>
      <c r="W156" s="129">
        <f>VLOOKUP(TEmploymentOutlook4[[#This Row],[Column1]],'Employment by State'!$5:$1241,4,FALSE)</f>
        <v>33.6</v>
      </c>
      <c r="X156" s="129">
        <f>VLOOKUP(TEmploymentOutlook4[[#This Row],[Column1]],'Employment by State'!$5:$1241,5,FALSE)</f>
        <v>25</v>
      </c>
      <c r="Y156" s="129">
        <f>VLOOKUP(TEmploymentOutlook4[[#This Row],[Column1]],'Employment by State'!$5:$1241,6,FALSE)</f>
        <v>18.899999999999999</v>
      </c>
      <c r="Z156" s="129">
        <f>VLOOKUP(TEmploymentOutlook4[[#This Row],[Column1]],'Employment by State'!$5:$1241,7,FALSE)</f>
        <v>7</v>
      </c>
      <c r="AA156" s="129">
        <f>VLOOKUP(TEmploymentOutlook4[[#This Row],[Column1]],'Employment by State'!$5:$1241,8,FALSE)</f>
        <v>11.1</v>
      </c>
      <c r="AB156" s="129">
        <f>VLOOKUP(TEmploymentOutlook4[[#This Row],[Column1]],'Employment by State'!$5:$1241,9,FALSE)</f>
        <v>2.2000000000000002</v>
      </c>
      <c r="AC156" s="129">
        <f>VLOOKUP(TEmploymentOutlook4[[#This Row],[Column1]],'Employment by State'!$5:$1241,10,FALSE)</f>
        <v>1.1000000000000001</v>
      </c>
      <c r="AD156" s="129">
        <f>VLOOKUP(TEmploymentOutlook4[[#This Row],[Column1]],'Employment by State'!$5:$1241,11,FALSE)</f>
        <v>1</v>
      </c>
      <c r="AE156" s="28">
        <f>VLOOKUP($A156,'Age Profile'!$5:$1242,3,FALSE)</f>
        <v>2.7</v>
      </c>
      <c r="AF156" s="28">
        <f>VLOOKUP($A156,'Age Profile'!$5:$1242,4,FALSE)</f>
        <v>8.1999999999999993</v>
      </c>
      <c r="AG156" s="28">
        <f>VLOOKUP($A156,'Age Profile'!$5:$1242,5,FALSE)</f>
        <v>21.1</v>
      </c>
      <c r="AH156" s="28">
        <f>VLOOKUP($A156,'Age Profile'!$5:$1242,6,FALSE)</f>
        <v>21</v>
      </c>
      <c r="AI156" s="28">
        <f>VLOOKUP($A156,'Age Profile'!$5:$1242,7,FALSE)</f>
        <v>22</v>
      </c>
      <c r="AJ156" s="28">
        <f>VLOOKUP($A156,'Age Profile'!$5:$1242,8,FALSE)</f>
        <v>10.8</v>
      </c>
      <c r="AK156" s="28">
        <f>VLOOKUP($A156,'Age Profile'!$5:$1242,9,FALSE)</f>
        <v>7.4</v>
      </c>
      <c r="AL156" s="28">
        <f>VLOOKUP($A156,'Age Profile'!$5:$1242,10,FALSE)</f>
        <v>6.7</v>
      </c>
      <c r="AM156" s="28">
        <f>VLOOKUP($A156,'Age Profile'!$5:$1242,11,FALSE)</f>
        <v>43</v>
      </c>
    </row>
    <row r="157" spans="1:39" x14ac:dyDescent="0.15">
      <c r="A157" s="21">
        <v>3234</v>
      </c>
      <c r="B157" s="22" t="s">
        <v>199</v>
      </c>
      <c r="C157" s="86">
        <v>2000</v>
      </c>
      <c r="D157" s="86">
        <v>7100</v>
      </c>
      <c r="E157" s="86">
        <v>5900</v>
      </c>
      <c r="F157" s="86">
        <v>5200</v>
      </c>
      <c r="G157" s="86">
        <v>4500</v>
      </c>
      <c r="H157" s="86">
        <v>3200</v>
      </c>
      <c r="I157" s="86">
        <v>4600</v>
      </c>
      <c r="J157" s="86">
        <v>4300</v>
      </c>
      <c r="K157" s="86">
        <v>3200</v>
      </c>
      <c r="L157" s="86">
        <v>2000</v>
      </c>
      <c r="M157" s="86">
        <v>2700</v>
      </c>
      <c r="N157" s="84">
        <v>2700</v>
      </c>
      <c r="O157" s="15">
        <v>100</v>
      </c>
      <c r="P157" s="15">
        <v>2.6</v>
      </c>
      <c r="Q157" s="16" t="s">
        <v>3</v>
      </c>
      <c r="R157" s="129">
        <f>VLOOKUP(TEmploymentOutlook4[[#This Row],[Column1]],Employment!$8:$1246,7,FALSE)</f>
        <v>97</v>
      </c>
      <c r="S157" s="129">
        <f>VLOOKUP(TEmploymentOutlook4[[#This Row],[Column1]],Employment!$8:$1246,8,FALSE)</f>
        <v>3</v>
      </c>
      <c r="T157" s="129">
        <f>VLOOKUP(TEmploymentOutlook4[[#This Row],[Column1]],Employment!$8:$1246,9,FALSE)</f>
        <v>88</v>
      </c>
      <c r="U157" s="129">
        <f>VLOOKUP(TEmploymentOutlook4[[#This Row],[Column1]],Employment!$8:$1246,10,FALSE)</f>
        <v>12</v>
      </c>
      <c r="V157" s="129" t="str">
        <f>VLOOKUP(TEmploymentOutlook4[[#This Row],[Column1]],'Employment by State'!$5:$1241,3,FALSE)</f>
        <v>Manufacturing</v>
      </c>
      <c r="W157" s="129">
        <f>VLOOKUP(TEmploymentOutlook4[[#This Row],[Column1]],'Employment by State'!$5:$1241,4,FALSE)</f>
        <v>27.4</v>
      </c>
      <c r="X157" s="129">
        <f>VLOOKUP(TEmploymentOutlook4[[#This Row],[Column1]],'Employment by State'!$5:$1241,5,FALSE)</f>
        <v>39.9</v>
      </c>
      <c r="Y157" s="129">
        <f>VLOOKUP(TEmploymentOutlook4[[#This Row],[Column1]],'Employment by State'!$5:$1241,6,FALSE)</f>
        <v>12.1</v>
      </c>
      <c r="Z157" s="129">
        <f>VLOOKUP(TEmploymentOutlook4[[#This Row],[Column1]],'Employment by State'!$5:$1241,7,FALSE)</f>
        <v>14</v>
      </c>
      <c r="AA157" s="129">
        <f>VLOOKUP(TEmploymentOutlook4[[#This Row],[Column1]],'Employment by State'!$5:$1241,8,FALSE)</f>
        <v>5.8</v>
      </c>
      <c r="AB157" s="129">
        <f>VLOOKUP(TEmploymentOutlook4[[#This Row],[Column1]],'Employment by State'!$5:$1241,9,FALSE)</f>
        <v>0.4</v>
      </c>
      <c r="AC157" s="129">
        <f>VLOOKUP(TEmploymentOutlook4[[#This Row],[Column1]],'Employment by State'!$5:$1241,10,FALSE)</f>
        <v>0.1</v>
      </c>
      <c r="AD157" s="129">
        <f>VLOOKUP(TEmploymentOutlook4[[#This Row],[Column1]],'Employment by State'!$5:$1241,11,FALSE)</f>
        <v>0.3</v>
      </c>
      <c r="AE157" s="28">
        <f>VLOOKUP($A157,'Age Profile'!$5:$1242,3,FALSE)</f>
        <v>1.4</v>
      </c>
      <c r="AF157" s="28">
        <f>VLOOKUP($A157,'Age Profile'!$5:$1242,4,FALSE)</f>
        <v>3.5</v>
      </c>
      <c r="AG157" s="28">
        <f>VLOOKUP($A157,'Age Profile'!$5:$1242,5,FALSE)</f>
        <v>10.3</v>
      </c>
      <c r="AH157" s="28">
        <f>VLOOKUP($A157,'Age Profile'!$5:$1242,6,FALSE)</f>
        <v>20.6</v>
      </c>
      <c r="AI157" s="28">
        <f>VLOOKUP($A157,'Age Profile'!$5:$1242,7,FALSE)</f>
        <v>26.5</v>
      </c>
      <c r="AJ157" s="28">
        <f>VLOOKUP($A157,'Age Profile'!$5:$1242,8,FALSE)</f>
        <v>15</v>
      </c>
      <c r="AK157" s="28">
        <f>VLOOKUP($A157,'Age Profile'!$5:$1242,9,FALSE)</f>
        <v>12.4</v>
      </c>
      <c r="AL157" s="28">
        <f>VLOOKUP($A157,'Age Profile'!$5:$1242,10,FALSE)</f>
        <v>10.3</v>
      </c>
      <c r="AM157" s="28">
        <f>VLOOKUP($A157,'Age Profile'!$5:$1242,11,FALSE)</f>
        <v>50</v>
      </c>
    </row>
    <row r="158" spans="1:39" x14ac:dyDescent="0.15">
      <c r="A158" s="21">
        <v>3241</v>
      </c>
      <c r="B158" s="22" t="s">
        <v>200</v>
      </c>
      <c r="C158" s="86">
        <v>13600</v>
      </c>
      <c r="D158" s="86">
        <v>13400</v>
      </c>
      <c r="E158" s="86">
        <v>24000</v>
      </c>
      <c r="F158" s="86">
        <v>14900</v>
      </c>
      <c r="G158" s="86">
        <v>13300</v>
      </c>
      <c r="H158" s="86">
        <v>17900</v>
      </c>
      <c r="I158" s="86">
        <v>15700</v>
      </c>
      <c r="J158" s="86">
        <v>12500</v>
      </c>
      <c r="K158" s="86">
        <v>9800</v>
      </c>
      <c r="L158" s="86">
        <v>11500</v>
      </c>
      <c r="M158" s="86">
        <v>9900</v>
      </c>
      <c r="N158" s="84">
        <v>10900</v>
      </c>
      <c r="O158" s="15">
        <v>1000</v>
      </c>
      <c r="P158" s="15">
        <v>10.6</v>
      </c>
      <c r="Q158" s="16" t="s">
        <v>8</v>
      </c>
      <c r="R158" s="129">
        <f>VLOOKUP(TEmploymentOutlook4[[#This Row],[Column1]],Employment!$8:$1246,7,FALSE)</f>
        <v>98</v>
      </c>
      <c r="S158" s="129">
        <f>VLOOKUP(TEmploymentOutlook4[[#This Row],[Column1]],Employment!$8:$1246,8,FALSE)</f>
        <v>2</v>
      </c>
      <c r="T158" s="129">
        <f>VLOOKUP(TEmploymentOutlook4[[#This Row],[Column1]],Employment!$8:$1246,9,FALSE)</f>
        <v>89</v>
      </c>
      <c r="U158" s="129">
        <f>VLOOKUP(TEmploymentOutlook4[[#This Row],[Column1]],Employment!$8:$1246,10,FALSE)</f>
        <v>11</v>
      </c>
      <c r="V158" s="129" t="str">
        <f>VLOOKUP(TEmploymentOutlook4[[#This Row],[Column1]],'Employment by State'!$5:$1241,3,FALSE)</f>
        <v>Other Services</v>
      </c>
      <c r="W158" s="129">
        <f>VLOOKUP(TEmploymentOutlook4[[#This Row],[Column1]],'Employment by State'!$5:$1241,4,FALSE)</f>
        <v>32.9</v>
      </c>
      <c r="X158" s="129">
        <f>VLOOKUP(TEmploymentOutlook4[[#This Row],[Column1]],'Employment by State'!$5:$1241,5,FALSE)</f>
        <v>27.3</v>
      </c>
      <c r="Y158" s="129">
        <f>VLOOKUP(TEmploymentOutlook4[[#This Row],[Column1]],'Employment by State'!$5:$1241,6,FALSE)</f>
        <v>18.399999999999999</v>
      </c>
      <c r="Z158" s="129">
        <f>VLOOKUP(TEmploymentOutlook4[[#This Row],[Column1]],'Employment by State'!$5:$1241,7,FALSE)</f>
        <v>8.1</v>
      </c>
      <c r="AA158" s="129">
        <f>VLOOKUP(TEmploymentOutlook4[[#This Row],[Column1]],'Employment by State'!$5:$1241,8,FALSE)</f>
        <v>9.6</v>
      </c>
      <c r="AB158" s="129">
        <f>VLOOKUP(TEmploymentOutlook4[[#This Row],[Column1]],'Employment by State'!$5:$1241,9,FALSE)</f>
        <v>2</v>
      </c>
      <c r="AC158" s="129">
        <f>VLOOKUP(TEmploymentOutlook4[[#This Row],[Column1]],'Employment by State'!$5:$1241,10,FALSE)</f>
        <v>0.7</v>
      </c>
      <c r="AD158" s="129">
        <f>VLOOKUP(TEmploymentOutlook4[[#This Row],[Column1]],'Employment by State'!$5:$1241,11,FALSE)</f>
        <v>1.1000000000000001</v>
      </c>
      <c r="AE158" s="28">
        <f>VLOOKUP($A158,'Age Profile'!$5:$1242,3,FALSE)</f>
        <v>5.3</v>
      </c>
      <c r="AF158" s="28">
        <f>VLOOKUP($A158,'Age Profile'!$5:$1242,4,FALSE)</f>
        <v>10.4</v>
      </c>
      <c r="AG158" s="28">
        <f>VLOOKUP($A158,'Age Profile'!$5:$1242,5,FALSE)</f>
        <v>20</v>
      </c>
      <c r="AH158" s="28">
        <f>VLOOKUP($A158,'Age Profile'!$5:$1242,6,FALSE)</f>
        <v>22.3</v>
      </c>
      <c r="AI158" s="28">
        <f>VLOOKUP($A158,'Age Profile'!$5:$1242,7,FALSE)</f>
        <v>23.1</v>
      </c>
      <c r="AJ158" s="28">
        <f>VLOOKUP($A158,'Age Profile'!$5:$1242,8,FALSE)</f>
        <v>9.3000000000000007</v>
      </c>
      <c r="AK158" s="28">
        <f>VLOOKUP($A158,'Age Profile'!$5:$1242,9,FALSE)</f>
        <v>6.1</v>
      </c>
      <c r="AL158" s="28">
        <f>VLOOKUP($A158,'Age Profile'!$5:$1242,10,FALSE)</f>
        <v>3.4</v>
      </c>
      <c r="AM158" s="28">
        <f>VLOOKUP($A158,'Age Profile'!$5:$1242,11,FALSE)</f>
        <v>41</v>
      </c>
    </row>
    <row r="159" spans="1:39" x14ac:dyDescent="0.15">
      <c r="A159" s="21">
        <v>3242</v>
      </c>
      <c r="B159" s="22" t="s">
        <v>201</v>
      </c>
      <c r="C159" s="86">
        <v>4500</v>
      </c>
      <c r="D159" s="86">
        <v>5900</v>
      </c>
      <c r="E159" s="86">
        <v>5100</v>
      </c>
      <c r="F159" s="86">
        <v>5300</v>
      </c>
      <c r="G159" s="86">
        <v>5700</v>
      </c>
      <c r="H159" s="86">
        <v>7400</v>
      </c>
      <c r="I159" s="86">
        <v>3700</v>
      </c>
      <c r="J159" s="86">
        <v>6400</v>
      </c>
      <c r="K159" s="86">
        <v>5200</v>
      </c>
      <c r="L159" s="86">
        <v>5200</v>
      </c>
      <c r="M159" s="86">
        <v>8800</v>
      </c>
      <c r="N159" s="84">
        <v>9400</v>
      </c>
      <c r="O159" s="15">
        <v>500</v>
      </c>
      <c r="P159" s="15">
        <v>5.9</v>
      </c>
      <c r="Q159" s="16" t="s">
        <v>6</v>
      </c>
      <c r="R159" s="129">
        <f>VLOOKUP(TEmploymentOutlook4[[#This Row],[Column1]],Employment!$8:$1246,7,FALSE)</f>
        <v>97</v>
      </c>
      <c r="S159" s="129">
        <f>VLOOKUP(TEmploymentOutlook4[[#This Row],[Column1]],Employment!$8:$1246,8,FALSE)</f>
        <v>3</v>
      </c>
      <c r="T159" s="129">
        <f>VLOOKUP(TEmploymentOutlook4[[#This Row],[Column1]],Employment!$8:$1246,9,FALSE)</f>
        <v>89</v>
      </c>
      <c r="U159" s="129">
        <f>VLOOKUP(TEmploymentOutlook4[[#This Row],[Column1]],Employment!$8:$1246,10,FALSE)</f>
        <v>11</v>
      </c>
      <c r="V159" s="129" t="str">
        <f>VLOOKUP(TEmploymentOutlook4[[#This Row],[Column1]],'Employment by State'!$5:$1241,3,FALSE)</f>
        <v>Other Services</v>
      </c>
      <c r="W159" s="129">
        <f>VLOOKUP(TEmploymentOutlook4[[#This Row],[Column1]],'Employment by State'!$5:$1241,4,FALSE)</f>
        <v>26.4</v>
      </c>
      <c r="X159" s="129">
        <f>VLOOKUP(TEmploymentOutlook4[[#This Row],[Column1]],'Employment by State'!$5:$1241,5,FALSE)</f>
        <v>29.6</v>
      </c>
      <c r="Y159" s="129">
        <f>VLOOKUP(TEmploymentOutlook4[[#This Row],[Column1]],'Employment by State'!$5:$1241,6,FALSE)</f>
        <v>25.8</v>
      </c>
      <c r="Z159" s="129">
        <f>VLOOKUP(TEmploymentOutlook4[[#This Row],[Column1]],'Employment by State'!$5:$1241,7,FALSE)</f>
        <v>5.6</v>
      </c>
      <c r="AA159" s="129">
        <f>VLOOKUP(TEmploymentOutlook4[[#This Row],[Column1]],'Employment by State'!$5:$1241,8,FALSE)</f>
        <v>10.9</v>
      </c>
      <c r="AB159" s="129">
        <f>VLOOKUP(TEmploymentOutlook4[[#This Row],[Column1]],'Employment by State'!$5:$1241,9,FALSE)</f>
        <v>1</v>
      </c>
      <c r="AC159" s="129">
        <f>VLOOKUP(TEmploymentOutlook4[[#This Row],[Column1]],'Employment by State'!$5:$1241,10,FALSE)</f>
        <v>0.3</v>
      </c>
      <c r="AD159" s="129">
        <f>VLOOKUP(TEmploymentOutlook4[[#This Row],[Column1]],'Employment by State'!$5:$1241,11,FALSE)</f>
        <v>0.2</v>
      </c>
      <c r="AE159" s="28">
        <f>VLOOKUP($A159,'Age Profile'!$5:$1242,3,FALSE)</f>
        <v>3.4</v>
      </c>
      <c r="AF159" s="28">
        <f>VLOOKUP($A159,'Age Profile'!$5:$1242,4,FALSE)</f>
        <v>9.4</v>
      </c>
      <c r="AG159" s="28">
        <f>VLOOKUP($A159,'Age Profile'!$5:$1242,5,FALSE)</f>
        <v>21</v>
      </c>
      <c r="AH159" s="28">
        <f>VLOOKUP($A159,'Age Profile'!$5:$1242,6,FALSE)</f>
        <v>21.5</v>
      </c>
      <c r="AI159" s="28">
        <f>VLOOKUP($A159,'Age Profile'!$5:$1242,7,FALSE)</f>
        <v>24</v>
      </c>
      <c r="AJ159" s="28">
        <f>VLOOKUP($A159,'Age Profile'!$5:$1242,8,FALSE)</f>
        <v>10.7</v>
      </c>
      <c r="AK159" s="28">
        <f>VLOOKUP($A159,'Age Profile'!$5:$1242,9,FALSE)</f>
        <v>7</v>
      </c>
      <c r="AL159" s="28">
        <f>VLOOKUP($A159,'Age Profile'!$5:$1242,10,FALSE)</f>
        <v>3.1</v>
      </c>
      <c r="AM159" s="28">
        <f>VLOOKUP($A159,'Age Profile'!$5:$1242,11,FALSE)</f>
        <v>42</v>
      </c>
    </row>
    <row r="160" spans="1:39" x14ac:dyDescent="0.15">
      <c r="A160" s="21">
        <v>3243</v>
      </c>
      <c r="B160" s="22" t="s">
        <v>202</v>
      </c>
      <c r="C160" s="86">
        <v>7000</v>
      </c>
      <c r="D160" s="86">
        <v>9100</v>
      </c>
      <c r="E160" s="86">
        <v>10600</v>
      </c>
      <c r="F160" s="86">
        <v>7300</v>
      </c>
      <c r="G160" s="86">
        <v>14400</v>
      </c>
      <c r="H160" s="86">
        <v>10400</v>
      </c>
      <c r="I160" s="86">
        <v>13900</v>
      </c>
      <c r="J160" s="86">
        <v>9700</v>
      </c>
      <c r="K160" s="86">
        <v>9900</v>
      </c>
      <c r="L160" s="86">
        <v>9700</v>
      </c>
      <c r="M160" s="86">
        <v>15400</v>
      </c>
      <c r="N160" s="84">
        <v>15900</v>
      </c>
      <c r="O160" s="15">
        <v>500</v>
      </c>
      <c r="P160" s="15">
        <v>2.9</v>
      </c>
      <c r="Q160" s="16">
        <v>0</v>
      </c>
      <c r="R160" s="129">
        <f>VLOOKUP(TEmploymentOutlook4[[#This Row],[Column1]],Employment!$8:$1246,7,FALSE)</f>
        <v>98</v>
      </c>
      <c r="S160" s="129">
        <f>VLOOKUP(TEmploymentOutlook4[[#This Row],[Column1]],Employment!$8:$1246,8,FALSE)</f>
        <v>2</v>
      </c>
      <c r="T160" s="129">
        <f>VLOOKUP(TEmploymentOutlook4[[#This Row],[Column1]],Employment!$8:$1246,9,FALSE)</f>
        <v>91</v>
      </c>
      <c r="U160" s="129">
        <f>VLOOKUP(TEmploymentOutlook4[[#This Row],[Column1]],Employment!$8:$1246,10,FALSE)</f>
        <v>10</v>
      </c>
      <c r="V160" s="129" t="str">
        <f>VLOOKUP(TEmploymentOutlook4[[#This Row],[Column1]],'Employment by State'!$5:$1241,3,FALSE)</f>
        <v>Other Services</v>
      </c>
      <c r="W160" s="129">
        <f>VLOOKUP(TEmploymentOutlook4[[#This Row],[Column1]],'Employment by State'!$5:$1241,4,FALSE)</f>
        <v>29.3</v>
      </c>
      <c r="X160" s="129">
        <f>VLOOKUP(TEmploymentOutlook4[[#This Row],[Column1]],'Employment by State'!$5:$1241,5,FALSE)</f>
        <v>26.2</v>
      </c>
      <c r="Y160" s="129">
        <f>VLOOKUP(TEmploymentOutlook4[[#This Row],[Column1]],'Employment by State'!$5:$1241,6,FALSE)</f>
        <v>20.100000000000001</v>
      </c>
      <c r="Z160" s="129">
        <f>VLOOKUP(TEmploymentOutlook4[[#This Row],[Column1]],'Employment by State'!$5:$1241,7,FALSE)</f>
        <v>8.6</v>
      </c>
      <c r="AA160" s="129">
        <f>VLOOKUP(TEmploymentOutlook4[[#This Row],[Column1]],'Employment by State'!$5:$1241,8,FALSE)</f>
        <v>11.9</v>
      </c>
      <c r="AB160" s="129">
        <f>VLOOKUP(TEmploymentOutlook4[[#This Row],[Column1]],'Employment by State'!$5:$1241,9,FALSE)</f>
        <v>2.1</v>
      </c>
      <c r="AC160" s="129">
        <f>VLOOKUP(TEmploymentOutlook4[[#This Row],[Column1]],'Employment by State'!$5:$1241,10,FALSE)</f>
        <v>0.8</v>
      </c>
      <c r="AD160" s="129">
        <f>VLOOKUP(TEmploymentOutlook4[[#This Row],[Column1]],'Employment by State'!$5:$1241,11,FALSE)</f>
        <v>1</v>
      </c>
      <c r="AE160" s="28">
        <f>VLOOKUP($A160,'Age Profile'!$5:$1242,3,FALSE)</f>
        <v>4.7</v>
      </c>
      <c r="AF160" s="28">
        <f>VLOOKUP($A160,'Age Profile'!$5:$1242,4,FALSE)</f>
        <v>13.5</v>
      </c>
      <c r="AG160" s="28">
        <f>VLOOKUP($A160,'Age Profile'!$5:$1242,5,FALSE)</f>
        <v>27.4</v>
      </c>
      <c r="AH160" s="28">
        <f>VLOOKUP($A160,'Age Profile'!$5:$1242,6,FALSE)</f>
        <v>23.3</v>
      </c>
      <c r="AI160" s="28">
        <f>VLOOKUP($A160,'Age Profile'!$5:$1242,7,FALSE)</f>
        <v>19.7</v>
      </c>
      <c r="AJ160" s="28">
        <f>VLOOKUP($A160,'Age Profile'!$5:$1242,8,FALSE)</f>
        <v>6.1</v>
      </c>
      <c r="AK160" s="28">
        <f>VLOOKUP($A160,'Age Profile'!$5:$1242,9,FALSE)</f>
        <v>3.7</v>
      </c>
      <c r="AL160" s="28">
        <f>VLOOKUP($A160,'Age Profile'!$5:$1242,10,FALSE)</f>
        <v>1.7</v>
      </c>
      <c r="AM160" s="28">
        <f>VLOOKUP($A160,'Age Profile'!$5:$1242,11,FALSE)</f>
        <v>36</v>
      </c>
    </row>
    <row r="161" spans="1:39" x14ac:dyDescent="0.15">
      <c r="A161" s="21">
        <v>3311</v>
      </c>
      <c r="B161" s="22" t="s">
        <v>203</v>
      </c>
      <c r="C161" s="86">
        <v>34300</v>
      </c>
      <c r="D161" s="86">
        <v>24700</v>
      </c>
      <c r="E161" s="86">
        <v>24600</v>
      </c>
      <c r="F161" s="86">
        <v>26700</v>
      </c>
      <c r="G161" s="86">
        <v>33400</v>
      </c>
      <c r="H161" s="86">
        <v>22800</v>
      </c>
      <c r="I161" s="86">
        <v>28700</v>
      </c>
      <c r="J161" s="86">
        <v>35700</v>
      </c>
      <c r="K161" s="86">
        <v>31300</v>
      </c>
      <c r="L161" s="86">
        <v>21300</v>
      </c>
      <c r="M161" s="86">
        <v>24500</v>
      </c>
      <c r="N161" s="84">
        <v>25000</v>
      </c>
      <c r="O161" s="15">
        <v>500</v>
      </c>
      <c r="P161" s="15">
        <v>2</v>
      </c>
      <c r="Q161" s="16" t="s">
        <v>3</v>
      </c>
      <c r="R161" s="129">
        <f>VLOOKUP(TEmploymentOutlook4[[#This Row],[Column1]],Employment!$8:$1246,7,FALSE)</f>
        <v>99</v>
      </c>
      <c r="S161" s="129">
        <f>VLOOKUP(TEmploymentOutlook4[[#This Row],[Column1]],Employment!$8:$1246,8,FALSE)</f>
        <v>1</v>
      </c>
      <c r="T161" s="129">
        <f>VLOOKUP(TEmploymentOutlook4[[#This Row],[Column1]],Employment!$8:$1246,9,FALSE)</f>
        <v>78</v>
      </c>
      <c r="U161" s="129">
        <f>VLOOKUP(TEmploymentOutlook4[[#This Row],[Column1]],Employment!$8:$1246,10,FALSE)</f>
        <v>22</v>
      </c>
      <c r="V161" s="129" t="str">
        <f>VLOOKUP(TEmploymentOutlook4[[#This Row],[Column1]],'Employment by State'!$5:$1241,3,FALSE)</f>
        <v>Construction</v>
      </c>
      <c r="W161" s="129">
        <f>VLOOKUP(TEmploymentOutlook4[[#This Row],[Column1]],'Employment by State'!$5:$1241,4,FALSE)</f>
        <v>30.6</v>
      </c>
      <c r="X161" s="129">
        <f>VLOOKUP(TEmploymentOutlook4[[#This Row],[Column1]],'Employment by State'!$5:$1241,5,FALSE)</f>
        <v>25.7</v>
      </c>
      <c r="Y161" s="129">
        <f>VLOOKUP(TEmploymentOutlook4[[#This Row],[Column1]],'Employment by State'!$5:$1241,6,FALSE)</f>
        <v>14.2</v>
      </c>
      <c r="Z161" s="129">
        <f>VLOOKUP(TEmploymentOutlook4[[#This Row],[Column1]],'Employment by State'!$5:$1241,7,FALSE)</f>
        <v>6.4</v>
      </c>
      <c r="AA161" s="129">
        <f>VLOOKUP(TEmploymentOutlook4[[#This Row],[Column1]],'Employment by State'!$5:$1241,8,FALSE)</f>
        <v>19.899999999999999</v>
      </c>
      <c r="AB161" s="129">
        <f>VLOOKUP(TEmploymentOutlook4[[#This Row],[Column1]],'Employment by State'!$5:$1241,9,FALSE)</f>
        <v>1.4</v>
      </c>
      <c r="AC161" s="129">
        <f>VLOOKUP(TEmploymentOutlook4[[#This Row],[Column1]],'Employment by State'!$5:$1241,10,FALSE)</f>
        <v>0.4</v>
      </c>
      <c r="AD161" s="129">
        <f>VLOOKUP(TEmploymentOutlook4[[#This Row],[Column1]],'Employment by State'!$5:$1241,11,FALSE)</f>
        <v>1.3</v>
      </c>
      <c r="AE161" s="28">
        <f>VLOOKUP($A161,'Age Profile'!$5:$1242,3,FALSE)</f>
        <v>5.0999999999999996</v>
      </c>
      <c r="AF161" s="28">
        <f>VLOOKUP($A161,'Age Profile'!$5:$1242,4,FALSE)</f>
        <v>12.6</v>
      </c>
      <c r="AG161" s="28">
        <f>VLOOKUP($A161,'Age Profile'!$5:$1242,5,FALSE)</f>
        <v>25.5</v>
      </c>
      <c r="AH161" s="28">
        <f>VLOOKUP($A161,'Age Profile'!$5:$1242,6,FALSE)</f>
        <v>20.399999999999999</v>
      </c>
      <c r="AI161" s="28">
        <f>VLOOKUP($A161,'Age Profile'!$5:$1242,7,FALSE)</f>
        <v>19.7</v>
      </c>
      <c r="AJ161" s="28">
        <f>VLOOKUP($A161,'Age Profile'!$5:$1242,8,FALSE)</f>
        <v>8.5</v>
      </c>
      <c r="AK161" s="28">
        <f>VLOOKUP($A161,'Age Profile'!$5:$1242,9,FALSE)</f>
        <v>5.6</v>
      </c>
      <c r="AL161" s="28">
        <f>VLOOKUP($A161,'Age Profile'!$5:$1242,10,FALSE)</f>
        <v>2.7</v>
      </c>
      <c r="AM161" s="28">
        <f>VLOOKUP($A161,'Age Profile'!$5:$1242,11,FALSE)</f>
        <v>38</v>
      </c>
    </row>
    <row r="162" spans="1:39" x14ac:dyDescent="0.15">
      <c r="A162" s="21">
        <v>3312</v>
      </c>
      <c r="B162" s="22" t="s">
        <v>204</v>
      </c>
      <c r="C162" s="86">
        <v>126100</v>
      </c>
      <c r="D162" s="86">
        <v>120100</v>
      </c>
      <c r="E162" s="86">
        <v>132000</v>
      </c>
      <c r="F162" s="86">
        <v>126500</v>
      </c>
      <c r="G162" s="86">
        <v>128900</v>
      </c>
      <c r="H162" s="86">
        <v>113500</v>
      </c>
      <c r="I162" s="86">
        <v>129500</v>
      </c>
      <c r="J162" s="86">
        <v>134700</v>
      </c>
      <c r="K162" s="86">
        <v>144100</v>
      </c>
      <c r="L162" s="86">
        <v>126800</v>
      </c>
      <c r="M162" s="86">
        <v>134700</v>
      </c>
      <c r="N162" s="84">
        <v>134000</v>
      </c>
      <c r="O162" s="15">
        <v>-800</v>
      </c>
      <c r="P162" s="15">
        <v>-0.6</v>
      </c>
      <c r="Q162" s="16" t="s">
        <v>3</v>
      </c>
      <c r="R162" s="129">
        <f>VLOOKUP(TEmploymentOutlook4[[#This Row],[Column1]],Employment!$8:$1246,7,FALSE)</f>
        <v>99</v>
      </c>
      <c r="S162" s="129">
        <f>VLOOKUP(TEmploymentOutlook4[[#This Row],[Column1]],Employment!$8:$1246,8,FALSE)</f>
        <v>1</v>
      </c>
      <c r="T162" s="129">
        <f>VLOOKUP(TEmploymentOutlook4[[#This Row],[Column1]],Employment!$8:$1246,9,FALSE)</f>
        <v>87</v>
      </c>
      <c r="U162" s="129">
        <f>VLOOKUP(TEmploymentOutlook4[[#This Row],[Column1]],Employment!$8:$1246,10,FALSE)</f>
        <v>13</v>
      </c>
      <c r="V162" s="129" t="str">
        <f>VLOOKUP(TEmploymentOutlook4[[#This Row],[Column1]],'Employment by State'!$5:$1241,3,FALSE)</f>
        <v>Construction</v>
      </c>
      <c r="W162" s="129">
        <f>VLOOKUP(TEmploymentOutlook4[[#This Row],[Column1]],'Employment by State'!$5:$1241,4,FALSE)</f>
        <v>32.4</v>
      </c>
      <c r="X162" s="129">
        <f>VLOOKUP(TEmploymentOutlook4[[#This Row],[Column1]],'Employment by State'!$5:$1241,5,FALSE)</f>
        <v>28.9</v>
      </c>
      <c r="Y162" s="129">
        <f>VLOOKUP(TEmploymentOutlook4[[#This Row],[Column1]],'Employment by State'!$5:$1241,6,FALSE)</f>
        <v>20.5</v>
      </c>
      <c r="Z162" s="129">
        <f>VLOOKUP(TEmploymentOutlook4[[#This Row],[Column1]],'Employment by State'!$5:$1241,7,FALSE)</f>
        <v>5.0999999999999996</v>
      </c>
      <c r="AA162" s="129">
        <f>VLOOKUP(TEmploymentOutlook4[[#This Row],[Column1]],'Employment by State'!$5:$1241,8,FALSE)</f>
        <v>8.6</v>
      </c>
      <c r="AB162" s="129">
        <f>VLOOKUP(TEmploymentOutlook4[[#This Row],[Column1]],'Employment by State'!$5:$1241,9,FALSE)</f>
        <v>2.2000000000000002</v>
      </c>
      <c r="AC162" s="129">
        <f>VLOOKUP(TEmploymentOutlook4[[#This Row],[Column1]],'Employment by State'!$5:$1241,10,FALSE)</f>
        <v>0.8</v>
      </c>
      <c r="AD162" s="129">
        <f>VLOOKUP(TEmploymentOutlook4[[#This Row],[Column1]],'Employment by State'!$5:$1241,11,FALSE)</f>
        <v>1.5</v>
      </c>
      <c r="AE162" s="28">
        <f>VLOOKUP($A162,'Age Profile'!$5:$1242,3,FALSE)</f>
        <v>8</v>
      </c>
      <c r="AF162" s="28">
        <f>VLOOKUP($A162,'Age Profile'!$5:$1242,4,FALSE)</f>
        <v>17.2</v>
      </c>
      <c r="AG162" s="28">
        <f>VLOOKUP($A162,'Age Profile'!$5:$1242,5,FALSE)</f>
        <v>30.3</v>
      </c>
      <c r="AH162" s="28">
        <f>VLOOKUP($A162,'Age Profile'!$5:$1242,6,FALSE)</f>
        <v>17.899999999999999</v>
      </c>
      <c r="AI162" s="28">
        <f>VLOOKUP($A162,'Age Profile'!$5:$1242,7,FALSE)</f>
        <v>14.8</v>
      </c>
      <c r="AJ162" s="28">
        <f>VLOOKUP($A162,'Age Profile'!$5:$1242,8,FALSE)</f>
        <v>5.9</v>
      </c>
      <c r="AK162" s="28">
        <f>VLOOKUP($A162,'Age Profile'!$5:$1242,9,FALSE)</f>
        <v>4</v>
      </c>
      <c r="AL162" s="28">
        <f>VLOOKUP($A162,'Age Profile'!$5:$1242,10,FALSE)</f>
        <v>2</v>
      </c>
      <c r="AM162" s="28">
        <f>VLOOKUP($A162,'Age Profile'!$5:$1242,11,FALSE)</f>
        <v>32</v>
      </c>
    </row>
    <row r="163" spans="1:39" x14ac:dyDescent="0.15">
      <c r="A163" s="21">
        <v>3321</v>
      </c>
      <c r="B163" s="22" t="s">
        <v>205</v>
      </c>
      <c r="C163" s="86">
        <v>10000</v>
      </c>
      <c r="D163" s="86">
        <v>11900</v>
      </c>
      <c r="E163" s="86">
        <v>8500</v>
      </c>
      <c r="F163" s="86">
        <v>7900</v>
      </c>
      <c r="G163" s="86">
        <v>14100</v>
      </c>
      <c r="H163" s="86">
        <v>10400</v>
      </c>
      <c r="I163" s="86">
        <v>14000</v>
      </c>
      <c r="J163" s="86">
        <v>8300</v>
      </c>
      <c r="K163" s="86">
        <v>11500</v>
      </c>
      <c r="L163" s="86">
        <v>10800</v>
      </c>
      <c r="M163" s="86">
        <v>11300</v>
      </c>
      <c r="N163" s="84">
        <v>11700</v>
      </c>
      <c r="O163" s="15">
        <v>500</v>
      </c>
      <c r="P163" s="15">
        <v>4.0999999999999996</v>
      </c>
      <c r="Q163" s="16" t="s">
        <v>6</v>
      </c>
      <c r="R163" s="129">
        <f>VLOOKUP(TEmploymentOutlook4[[#This Row],[Column1]],Employment!$8:$1246,7,FALSE)</f>
        <v>98</v>
      </c>
      <c r="S163" s="129">
        <f>VLOOKUP(TEmploymentOutlook4[[#This Row],[Column1]],Employment!$8:$1246,8,FALSE)</f>
        <v>2</v>
      </c>
      <c r="T163" s="129">
        <f>VLOOKUP(TEmploymentOutlook4[[#This Row],[Column1]],Employment!$8:$1246,9,FALSE)</f>
        <v>73</v>
      </c>
      <c r="U163" s="129">
        <f>VLOOKUP(TEmploymentOutlook4[[#This Row],[Column1]],Employment!$8:$1246,10,FALSE)</f>
        <v>27</v>
      </c>
      <c r="V163" s="129" t="str">
        <f>VLOOKUP(TEmploymentOutlook4[[#This Row],[Column1]],'Employment by State'!$5:$1241,3,FALSE)</f>
        <v>Construction</v>
      </c>
      <c r="W163" s="129">
        <f>VLOOKUP(TEmploymentOutlook4[[#This Row],[Column1]],'Employment by State'!$5:$1241,4,FALSE)</f>
        <v>30.3</v>
      </c>
      <c r="X163" s="129">
        <f>VLOOKUP(TEmploymentOutlook4[[#This Row],[Column1]],'Employment by State'!$5:$1241,5,FALSE)</f>
        <v>28.8</v>
      </c>
      <c r="Y163" s="129">
        <f>VLOOKUP(TEmploymentOutlook4[[#This Row],[Column1]],'Employment by State'!$5:$1241,6,FALSE)</f>
        <v>19.3</v>
      </c>
      <c r="Z163" s="129">
        <f>VLOOKUP(TEmploymentOutlook4[[#This Row],[Column1]],'Employment by State'!$5:$1241,7,FALSE)</f>
        <v>6.6</v>
      </c>
      <c r="AA163" s="129">
        <f>VLOOKUP(TEmploymentOutlook4[[#This Row],[Column1]],'Employment by State'!$5:$1241,8,FALSE)</f>
        <v>10.6</v>
      </c>
      <c r="AB163" s="129">
        <f>VLOOKUP(TEmploymentOutlook4[[#This Row],[Column1]],'Employment by State'!$5:$1241,9,FALSE)</f>
        <v>2.6</v>
      </c>
      <c r="AC163" s="129">
        <f>VLOOKUP(TEmploymentOutlook4[[#This Row],[Column1]],'Employment by State'!$5:$1241,10,FALSE)</f>
        <v>0.3</v>
      </c>
      <c r="AD163" s="129">
        <f>VLOOKUP(TEmploymentOutlook4[[#This Row],[Column1]],'Employment by State'!$5:$1241,11,FALSE)</f>
        <v>1.5</v>
      </c>
      <c r="AE163" s="28">
        <f>VLOOKUP($A163,'Age Profile'!$5:$1242,3,FALSE)</f>
        <v>3.4</v>
      </c>
      <c r="AF163" s="28">
        <f>VLOOKUP($A163,'Age Profile'!$5:$1242,4,FALSE)</f>
        <v>10.199999999999999</v>
      </c>
      <c r="AG163" s="28">
        <f>VLOOKUP($A163,'Age Profile'!$5:$1242,5,FALSE)</f>
        <v>23.7</v>
      </c>
      <c r="AH163" s="28">
        <f>VLOOKUP($A163,'Age Profile'!$5:$1242,6,FALSE)</f>
        <v>23.4</v>
      </c>
      <c r="AI163" s="28">
        <f>VLOOKUP($A163,'Age Profile'!$5:$1242,7,FALSE)</f>
        <v>21.6</v>
      </c>
      <c r="AJ163" s="28">
        <f>VLOOKUP($A163,'Age Profile'!$5:$1242,8,FALSE)</f>
        <v>8.4</v>
      </c>
      <c r="AK163" s="28">
        <f>VLOOKUP($A163,'Age Profile'!$5:$1242,9,FALSE)</f>
        <v>5.7</v>
      </c>
      <c r="AL163" s="28">
        <f>VLOOKUP($A163,'Age Profile'!$5:$1242,10,FALSE)</f>
        <v>3.7</v>
      </c>
      <c r="AM163" s="28">
        <f>VLOOKUP($A163,'Age Profile'!$5:$1242,11,FALSE)</f>
        <v>40</v>
      </c>
    </row>
    <row r="164" spans="1:39" x14ac:dyDescent="0.15">
      <c r="A164" s="21">
        <v>3322</v>
      </c>
      <c r="B164" s="22" t="s">
        <v>206</v>
      </c>
      <c r="C164" s="86">
        <v>43400</v>
      </c>
      <c r="D164" s="86">
        <v>49100</v>
      </c>
      <c r="E164" s="86">
        <v>43700</v>
      </c>
      <c r="F164" s="86">
        <v>50100</v>
      </c>
      <c r="G164" s="86">
        <v>47100</v>
      </c>
      <c r="H164" s="86">
        <v>44100</v>
      </c>
      <c r="I164" s="86">
        <v>51200</v>
      </c>
      <c r="J164" s="86">
        <v>57800</v>
      </c>
      <c r="K164" s="86">
        <v>54800</v>
      </c>
      <c r="L164" s="86">
        <v>39700</v>
      </c>
      <c r="M164" s="86">
        <v>45100</v>
      </c>
      <c r="N164" s="84">
        <v>45200</v>
      </c>
      <c r="O164" s="15">
        <v>100</v>
      </c>
      <c r="P164" s="15">
        <v>0.2</v>
      </c>
      <c r="Q164" s="16" t="s">
        <v>3</v>
      </c>
      <c r="R164" s="129">
        <f>VLOOKUP(TEmploymentOutlook4[[#This Row],[Column1]],Employment!$8:$1246,7,FALSE)</f>
        <v>96</v>
      </c>
      <c r="S164" s="129">
        <f>VLOOKUP(TEmploymentOutlook4[[#This Row],[Column1]],Employment!$8:$1246,8,FALSE)</f>
        <v>4</v>
      </c>
      <c r="T164" s="129">
        <f>VLOOKUP(TEmploymentOutlook4[[#This Row],[Column1]],Employment!$8:$1246,9,FALSE)</f>
        <v>76</v>
      </c>
      <c r="U164" s="129">
        <f>VLOOKUP(TEmploymentOutlook4[[#This Row],[Column1]],Employment!$8:$1246,10,FALSE)</f>
        <v>24</v>
      </c>
      <c r="V164" s="129" t="str">
        <f>VLOOKUP(TEmploymentOutlook4[[#This Row],[Column1]],'Employment by State'!$5:$1241,3,FALSE)</f>
        <v>Construction</v>
      </c>
      <c r="W164" s="129">
        <f>VLOOKUP(TEmploymentOutlook4[[#This Row],[Column1]],'Employment by State'!$5:$1241,4,FALSE)</f>
        <v>29.7</v>
      </c>
      <c r="X164" s="129">
        <f>VLOOKUP(TEmploymentOutlook4[[#This Row],[Column1]],'Employment by State'!$5:$1241,5,FALSE)</f>
        <v>25.2</v>
      </c>
      <c r="Y164" s="129">
        <f>VLOOKUP(TEmploymentOutlook4[[#This Row],[Column1]],'Employment by State'!$5:$1241,6,FALSE)</f>
        <v>23.4</v>
      </c>
      <c r="Z164" s="129">
        <f>VLOOKUP(TEmploymentOutlook4[[#This Row],[Column1]],'Employment by State'!$5:$1241,7,FALSE)</f>
        <v>6.5</v>
      </c>
      <c r="AA164" s="129">
        <f>VLOOKUP(TEmploymentOutlook4[[#This Row],[Column1]],'Employment by State'!$5:$1241,8,FALSE)</f>
        <v>10.8</v>
      </c>
      <c r="AB164" s="129">
        <f>VLOOKUP(TEmploymentOutlook4[[#This Row],[Column1]],'Employment by State'!$5:$1241,9,FALSE)</f>
        <v>2</v>
      </c>
      <c r="AC164" s="129">
        <f>VLOOKUP(TEmploymentOutlook4[[#This Row],[Column1]],'Employment by State'!$5:$1241,10,FALSE)</f>
        <v>0.9</v>
      </c>
      <c r="AD164" s="129">
        <f>VLOOKUP(TEmploymentOutlook4[[#This Row],[Column1]],'Employment by State'!$5:$1241,11,FALSE)</f>
        <v>1.4</v>
      </c>
      <c r="AE164" s="28">
        <f>VLOOKUP($A164,'Age Profile'!$5:$1242,3,FALSE)</f>
        <v>2.9</v>
      </c>
      <c r="AF164" s="28">
        <f>VLOOKUP($A164,'Age Profile'!$5:$1242,4,FALSE)</f>
        <v>8.8000000000000007</v>
      </c>
      <c r="AG164" s="28">
        <f>VLOOKUP($A164,'Age Profile'!$5:$1242,5,FALSE)</f>
        <v>22.9</v>
      </c>
      <c r="AH164" s="28">
        <f>VLOOKUP($A164,'Age Profile'!$5:$1242,6,FALSE)</f>
        <v>22.5</v>
      </c>
      <c r="AI164" s="28">
        <f>VLOOKUP($A164,'Age Profile'!$5:$1242,7,FALSE)</f>
        <v>22.9</v>
      </c>
      <c r="AJ164" s="28">
        <f>VLOOKUP($A164,'Age Profile'!$5:$1242,8,FALSE)</f>
        <v>9.8000000000000007</v>
      </c>
      <c r="AK164" s="28">
        <f>VLOOKUP($A164,'Age Profile'!$5:$1242,9,FALSE)</f>
        <v>6.9</v>
      </c>
      <c r="AL164" s="28">
        <f>VLOOKUP($A164,'Age Profile'!$5:$1242,10,FALSE)</f>
        <v>3.4</v>
      </c>
      <c r="AM164" s="28">
        <f>VLOOKUP($A164,'Age Profile'!$5:$1242,11,FALSE)</f>
        <v>42</v>
      </c>
    </row>
    <row r="165" spans="1:39" x14ac:dyDescent="0.15">
      <c r="A165" s="21">
        <v>3331</v>
      </c>
      <c r="B165" s="22" t="s">
        <v>207</v>
      </c>
      <c r="C165" s="86">
        <v>11000</v>
      </c>
      <c r="D165" s="86">
        <v>6600</v>
      </c>
      <c r="E165" s="86">
        <v>9600</v>
      </c>
      <c r="F165" s="86">
        <v>7900</v>
      </c>
      <c r="G165" s="86">
        <v>8200</v>
      </c>
      <c r="H165" s="86">
        <v>10900</v>
      </c>
      <c r="I165" s="86">
        <v>13500</v>
      </c>
      <c r="J165" s="86">
        <v>9700</v>
      </c>
      <c r="K165" s="86">
        <v>11300</v>
      </c>
      <c r="L165" s="86">
        <v>9000</v>
      </c>
      <c r="M165" s="86">
        <v>8800</v>
      </c>
      <c r="N165" s="84">
        <v>8900</v>
      </c>
      <c r="O165" s="15">
        <v>100</v>
      </c>
      <c r="P165" s="15">
        <v>1</v>
      </c>
      <c r="Q165" s="16" t="s">
        <v>3</v>
      </c>
      <c r="R165" s="129">
        <f>VLOOKUP(TEmploymentOutlook4[[#This Row],[Column1]],Employment!$8:$1246,7,FALSE)</f>
        <v>99</v>
      </c>
      <c r="S165" s="129">
        <f>VLOOKUP(TEmploymentOutlook4[[#This Row],[Column1]],Employment!$8:$1246,8,FALSE)</f>
        <v>1</v>
      </c>
      <c r="T165" s="129">
        <f>VLOOKUP(TEmploymentOutlook4[[#This Row],[Column1]],Employment!$8:$1246,9,FALSE)</f>
        <v>89</v>
      </c>
      <c r="U165" s="129">
        <f>VLOOKUP(TEmploymentOutlook4[[#This Row],[Column1]],Employment!$8:$1246,10,FALSE)</f>
        <v>11</v>
      </c>
      <c r="V165" s="129" t="str">
        <f>VLOOKUP(TEmploymentOutlook4[[#This Row],[Column1]],'Employment by State'!$5:$1241,3,FALSE)</f>
        <v>Construction</v>
      </c>
      <c r="W165" s="129">
        <f>VLOOKUP(TEmploymentOutlook4[[#This Row],[Column1]],'Employment by State'!$5:$1241,4,FALSE)</f>
        <v>27.9</v>
      </c>
      <c r="X165" s="129">
        <f>VLOOKUP(TEmploymentOutlook4[[#This Row],[Column1]],'Employment by State'!$5:$1241,5,FALSE)</f>
        <v>22.6</v>
      </c>
      <c r="Y165" s="129">
        <f>VLOOKUP(TEmploymentOutlook4[[#This Row],[Column1]],'Employment by State'!$5:$1241,6,FALSE)</f>
        <v>24</v>
      </c>
      <c r="Z165" s="129">
        <f>VLOOKUP(TEmploymentOutlook4[[#This Row],[Column1]],'Employment by State'!$5:$1241,7,FALSE)</f>
        <v>4.9000000000000004</v>
      </c>
      <c r="AA165" s="129">
        <f>VLOOKUP(TEmploymentOutlook4[[#This Row],[Column1]],'Employment by State'!$5:$1241,8,FALSE)</f>
        <v>14.2</v>
      </c>
      <c r="AB165" s="129">
        <f>VLOOKUP(TEmploymentOutlook4[[#This Row],[Column1]],'Employment by State'!$5:$1241,9,FALSE)</f>
        <v>3.6</v>
      </c>
      <c r="AC165" s="129">
        <f>VLOOKUP(TEmploymentOutlook4[[#This Row],[Column1]],'Employment by State'!$5:$1241,10,FALSE)</f>
        <v>1.6</v>
      </c>
      <c r="AD165" s="129">
        <f>VLOOKUP(TEmploymentOutlook4[[#This Row],[Column1]],'Employment by State'!$5:$1241,11,FALSE)</f>
        <v>1.3</v>
      </c>
      <c r="AE165" s="28">
        <f>VLOOKUP($A165,'Age Profile'!$5:$1242,3,FALSE)</f>
        <v>4.4000000000000004</v>
      </c>
      <c r="AF165" s="28">
        <f>VLOOKUP($A165,'Age Profile'!$5:$1242,4,FALSE)</f>
        <v>11.8</v>
      </c>
      <c r="AG165" s="28">
        <f>VLOOKUP($A165,'Age Profile'!$5:$1242,5,FALSE)</f>
        <v>26.7</v>
      </c>
      <c r="AH165" s="28">
        <f>VLOOKUP($A165,'Age Profile'!$5:$1242,6,FALSE)</f>
        <v>22.5</v>
      </c>
      <c r="AI165" s="28">
        <f>VLOOKUP($A165,'Age Profile'!$5:$1242,7,FALSE)</f>
        <v>20.8</v>
      </c>
      <c r="AJ165" s="28">
        <f>VLOOKUP($A165,'Age Profile'!$5:$1242,8,FALSE)</f>
        <v>7.8</v>
      </c>
      <c r="AK165" s="28">
        <f>VLOOKUP($A165,'Age Profile'!$5:$1242,9,FALSE)</f>
        <v>4.0999999999999996</v>
      </c>
      <c r="AL165" s="28">
        <f>VLOOKUP($A165,'Age Profile'!$5:$1242,10,FALSE)</f>
        <v>1.9</v>
      </c>
      <c r="AM165" s="28">
        <f>VLOOKUP($A165,'Age Profile'!$5:$1242,11,FALSE)</f>
        <v>37</v>
      </c>
    </row>
    <row r="166" spans="1:39" x14ac:dyDescent="0.15">
      <c r="A166" s="21">
        <v>3332</v>
      </c>
      <c r="B166" s="22" t="s">
        <v>208</v>
      </c>
      <c r="C166" s="86">
        <v>35600</v>
      </c>
      <c r="D166" s="86">
        <v>25700</v>
      </c>
      <c r="E166" s="86">
        <v>34200</v>
      </c>
      <c r="F166" s="86">
        <v>32700</v>
      </c>
      <c r="G166" s="86">
        <v>33600</v>
      </c>
      <c r="H166" s="86">
        <v>32200</v>
      </c>
      <c r="I166" s="86">
        <v>36300</v>
      </c>
      <c r="J166" s="86">
        <v>36800</v>
      </c>
      <c r="K166" s="86">
        <v>28000</v>
      </c>
      <c r="L166" s="86">
        <v>29700</v>
      </c>
      <c r="M166" s="86">
        <v>26300</v>
      </c>
      <c r="N166" s="84">
        <v>25200</v>
      </c>
      <c r="O166" s="15">
        <v>-1000</v>
      </c>
      <c r="P166" s="15">
        <v>-4</v>
      </c>
      <c r="Q166" s="16" t="s">
        <v>0</v>
      </c>
      <c r="R166" s="129">
        <f>VLOOKUP(TEmploymentOutlook4[[#This Row],[Column1]],Employment!$8:$1246,7,FALSE)</f>
        <v>99</v>
      </c>
      <c r="S166" s="129">
        <f>VLOOKUP(TEmploymentOutlook4[[#This Row],[Column1]],Employment!$8:$1246,8,FALSE)</f>
        <v>1</v>
      </c>
      <c r="T166" s="129">
        <f>VLOOKUP(TEmploymentOutlook4[[#This Row],[Column1]],Employment!$8:$1246,9,FALSE)</f>
        <v>78</v>
      </c>
      <c r="U166" s="129">
        <f>VLOOKUP(TEmploymentOutlook4[[#This Row],[Column1]],Employment!$8:$1246,10,FALSE)</f>
        <v>22</v>
      </c>
      <c r="V166" s="129" t="str">
        <f>VLOOKUP(TEmploymentOutlook4[[#This Row],[Column1]],'Employment by State'!$5:$1241,3,FALSE)</f>
        <v>Construction</v>
      </c>
      <c r="W166" s="129">
        <f>VLOOKUP(TEmploymentOutlook4[[#This Row],[Column1]],'Employment by State'!$5:$1241,4,FALSE)</f>
        <v>26.5</v>
      </c>
      <c r="X166" s="129">
        <f>VLOOKUP(TEmploymentOutlook4[[#This Row],[Column1]],'Employment by State'!$5:$1241,5,FALSE)</f>
        <v>26.9</v>
      </c>
      <c r="Y166" s="129">
        <f>VLOOKUP(TEmploymentOutlook4[[#This Row],[Column1]],'Employment by State'!$5:$1241,6,FALSE)</f>
        <v>21.4</v>
      </c>
      <c r="Z166" s="129">
        <f>VLOOKUP(TEmploymentOutlook4[[#This Row],[Column1]],'Employment by State'!$5:$1241,7,FALSE)</f>
        <v>6.6</v>
      </c>
      <c r="AA166" s="129">
        <f>VLOOKUP(TEmploymentOutlook4[[#This Row],[Column1]],'Employment by State'!$5:$1241,8,FALSE)</f>
        <v>14.9</v>
      </c>
      <c r="AB166" s="129">
        <f>VLOOKUP(TEmploymentOutlook4[[#This Row],[Column1]],'Employment by State'!$5:$1241,9,FALSE)</f>
        <v>1.9</v>
      </c>
      <c r="AC166" s="129">
        <f>VLOOKUP(TEmploymentOutlook4[[#This Row],[Column1]],'Employment by State'!$5:$1241,10,FALSE)</f>
        <v>0.6</v>
      </c>
      <c r="AD166" s="129">
        <f>VLOOKUP(TEmploymentOutlook4[[#This Row],[Column1]],'Employment by State'!$5:$1241,11,FALSE)</f>
        <v>1.2</v>
      </c>
      <c r="AE166" s="28">
        <f>VLOOKUP($A166,'Age Profile'!$5:$1242,3,FALSE)</f>
        <v>3.8</v>
      </c>
      <c r="AF166" s="28">
        <f>VLOOKUP($A166,'Age Profile'!$5:$1242,4,FALSE)</f>
        <v>10.9</v>
      </c>
      <c r="AG166" s="28">
        <f>VLOOKUP($A166,'Age Profile'!$5:$1242,5,FALSE)</f>
        <v>30.1</v>
      </c>
      <c r="AH166" s="28">
        <f>VLOOKUP($A166,'Age Profile'!$5:$1242,6,FALSE)</f>
        <v>23.7</v>
      </c>
      <c r="AI166" s="28">
        <f>VLOOKUP($A166,'Age Profile'!$5:$1242,7,FALSE)</f>
        <v>20.100000000000001</v>
      </c>
      <c r="AJ166" s="28">
        <f>VLOOKUP($A166,'Age Profile'!$5:$1242,8,FALSE)</f>
        <v>6.4</v>
      </c>
      <c r="AK166" s="28">
        <f>VLOOKUP($A166,'Age Profile'!$5:$1242,9,FALSE)</f>
        <v>3.6</v>
      </c>
      <c r="AL166" s="28">
        <f>VLOOKUP($A166,'Age Profile'!$5:$1242,10,FALSE)</f>
        <v>1.5</v>
      </c>
      <c r="AM166" s="28">
        <f>VLOOKUP($A166,'Age Profile'!$5:$1242,11,FALSE)</f>
        <v>37</v>
      </c>
    </row>
    <row r="167" spans="1:39" x14ac:dyDescent="0.15">
      <c r="A167" s="21">
        <v>3333</v>
      </c>
      <c r="B167" s="22" t="s">
        <v>209</v>
      </c>
      <c r="C167" s="86">
        <v>11500</v>
      </c>
      <c r="D167" s="86">
        <v>8700</v>
      </c>
      <c r="E167" s="86">
        <v>7000</v>
      </c>
      <c r="F167" s="86">
        <v>6300</v>
      </c>
      <c r="G167" s="86">
        <v>8700</v>
      </c>
      <c r="H167" s="86">
        <v>10200</v>
      </c>
      <c r="I167" s="86">
        <v>10200</v>
      </c>
      <c r="J167" s="86">
        <v>13100</v>
      </c>
      <c r="K167" s="86">
        <v>12200</v>
      </c>
      <c r="L167" s="86">
        <v>5500</v>
      </c>
      <c r="M167" s="86">
        <v>9100</v>
      </c>
      <c r="N167" s="84">
        <v>9100</v>
      </c>
      <c r="O167" s="15" t="s">
        <v>1318</v>
      </c>
      <c r="P167" s="15">
        <v>0</v>
      </c>
      <c r="Q167" s="16" t="s">
        <v>3</v>
      </c>
      <c r="R167" s="129">
        <f>VLOOKUP(TEmploymentOutlook4[[#This Row],[Column1]],Employment!$8:$1246,7,FALSE)</f>
        <v>99</v>
      </c>
      <c r="S167" s="129">
        <f>VLOOKUP(TEmploymentOutlook4[[#This Row],[Column1]],Employment!$8:$1246,8,FALSE)</f>
        <v>1</v>
      </c>
      <c r="T167" s="129">
        <f>VLOOKUP(TEmploymentOutlook4[[#This Row],[Column1]],Employment!$8:$1246,9,FALSE)</f>
        <v>76</v>
      </c>
      <c r="U167" s="129">
        <f>VLOOKUP(TEmploymentOutlook4[[#This Row],[Column1]],Employment!$8:$1246,10,FALSE)</f>
        <v>25</v>
      </c>
      <c r="V167" s="129" t="str">
        <f>VLOOKUP(TEmploymentOutlook4[[#This Row],[Column1]],'Employment by State'!$5:$1241,3,FALSE)</f>
        <v>Construction</v>
      </c>
      <c r="W167" s="129">
        <f>VLOOKUP(TEmploymentOutlook4[[#This Row],[Column1]],'Employment by State'!$5:$1241,4,FALSE)</f>
        <v>36.200000000000003</v>
      </c>
      <c r="X167" s="129">
        <f>VLOOKUP(TEmploymentOutlook4[[#This Row],[Column1]],'Employment by State'!$5:$1241,5,FALSE)</f>
        <v>23.4</v>
      </c>
      <c r="Y167" s="129">
        <f>VLOOKUP(TEmploymentOutlook4[[#This Row],[Column1]],'Employment by State'!$5:$1241,6,FALSE)</f>
        <v>22.7</v>
      </c>
      <c r="Z167" s="129">
        <f>VLOOKUP(TEmploymentOutlook4[[#This Row],[Column1]],'Employment by State'!$5:$1241,7,FALSE)</f>
        <v>5.6</v>
      </c>
      <c r="AA167" s="129">
        <f>VLOOKUP(TEmploymentOutlook4[[#This Row],[Column1]],'Employment by State'!$5:$1241,8,FALSE)</f>
        <v>8</v>
      </c>
      <c r="AB167" s="129">
        <f>VLOOKUP(TEmploymentOutlook4[[#This Row],[Column1]],'Employment by State'!$5:$1241,9,FALSE)</f>
        <v>1.3</v>
      </c>
      <c r="AC167" s="129">
        <f>VLOOKUP(TEmploymentOutlook4[[#This Row],[Column1]],'Employment by State'!$5:$1241,10,FALSE)</f>
        <v>1.3</v>
      </c>
      <c r="AD167" s="129">
        <f>VLOOKUP(TEmploymentOutlook4[[#This Row],[Column1]],'Employment by State'!$5:$1241,11,FALSE)</f>
        <v>1.5</v>
      </c>
      <c r="AE167" s="28">
        <f>VLOOKUP($A167,'Age Profile'!$5:$1242,3,FALSE)</f>
        <v>8.5</v>
      </c>
      <c r="AF167" s="28">
        <f>VLOOKUP($A167,'Age Profile'!$5:$1242,4,FALSE)</f>
        <v>18.3</v>
      </c>
      <c r="AG167" s="28">
        <f>VLOOKUP($A167,'Age Profile'!$5:$1242,5,FALSE)</f>
        <v>29.8</v>
      </c>
      <c r="AH167" s="28">
        <f>VLOOKUP($A167,'Age Profile'!$5:$1242,6,FALSE)</f>
        <v>18.899999999999999</v>
      </c>
      <c r="AI167" s="28">
        <f>VLOOKUP($A167,'Age Profile'!$5:$1242,7,FALSE)</f>
        <v>13.8</v>
      </c>
      <c r="AJ167" s="28">
        <f>VLOOKUP($A167,'Age Profile'!$5:$1242,8,FALSE)</f>
        <v>5.3</v>
      </c>
      <c r="AK167" s="28">
        <f>VLOOKUP($A167,'Age Profile'!$5:$1242,9,FALSE)</f>
        <v>3.7</v>
      </c>
      <c r="AL167" s="28">
        <f>VLOOKUP($A167,'Age Profile'!$5:$1242,10,FALSE)</f>
        <v>1.7</v>
      </c>
      <c r="AM167" s="28">
        <f>VLOOKUP($A167,'Age Profile'!$5:$1242,11,FALSE)</f>
        <v>32</v>
      </c>
    </row>
    <row r="168" spans="1:39" x14ac:dyDescent="0.15">
      <c r="A168" s="21">
        <v>3334</v>
      </c>
      <c r="B168" s="22" t="s">
        <v>210</v>
      </c>
      <c r="C168" s="86">
        <v>15900</v>
      </c>
      <c r="D168" s="86">
        <v>17000</v>
      </c>
      <c r="E168" s="86">
        <v>14400</v>
      </c>
      <c r="F168" s="86">
        <v>21500</v>
      </c>
      <c r="G168" s="86">
        <v>24200</v>
      </c>
      <c r="H168" s="86">
        <v>25800</v>
      </c>
      <c r="I168" s="86">
        <v>24100</v>
      </c>
      <c r="J168" s="86">
        <v>20400</v>
      </c>
      <c r="K168" s="86">
        <v>18700</v>
      </c>
      <c r="L168" s="86">
        <v>20000</v>
      </c>
      <c r="M168" s="86">
        <v>17800</v>
      </c>
      <c r="N168" s="84">
        <v>16600</v>
      </c>
      <c r="O168" s="15">
        <v>-1200</v>
      </c>
      <c r="P168" s="15">
        <v>-6.7</v>
      </c>
      <c r="Q168" s="16" t="s">
        <v>0</v>
      </c>
      <c r="R168" s="129">
        <f>VLOOKUP(TEmploymentOutlook4[[#This Row],[Column1]],Employment!$8:$1246,7,FALSE)</f>
        <v>98</v>
      </c>
      <c r="S168" s="129">
        <f>VLOOKUP(TEmploymentOutlook4[[#This Row],[Column1]],Employment!$8:$1246,8,FALSE)</f>
        <v>2</v>
      </c>
      <c r="T168" s="129">
        <f>VLOOKUP(TEmploymentOutlook4[[#This Row],[Column1]],Employment!$8:$1246,9,FALSE)</f>
        <v>76</v>
      </c>
      <c r="U168" s="129">
        <f>VLOOKUP(TEmploymentOutlook4[[#This Row],[Column1]],Employment!$8:$1246,10,FALSE)</f>
        <v>24</v>
      </c>
      <c r="V168" s="129" t="str">
        <f>VLOOKUP(TEmploymentOutlook4[[#This Row],[Column1]],'Employment by State'!$5:$1241,3,FALSE)</f>
        <v>Construction</v>
      </c>
      <c r="W168" s="129">
        <f>VLOOKUP(TEmploymentOutlook4[[#This Row],[Column1]],'Employment by State'!$5:$1241,4,FALSE)</f>
        <v>30.8</v>
      </c>
      <c r="X168" s="129">
        <f>VLOOKUP(TEmploymentOutlook4[[#This Row],[Column1]],'Employment by State'!$5:$1241,5,FALSE)</f>
        <v>21.2</v>
      </c>
      <c r="Y168" s="129">
        <f>VLOOKUP(TEmploymentOutlook4[[#This Row],[Column1]],'Employment by State'!$5:$1241,6,FALSE)</f>
        <v>23.1</v>
      </c>
      <c r="Z168" s="129">
        <f>VLOOKUP(TEmploymentOutlook4[[#This Row],[Column1]],'Employment by State'!$5:$1241,7,FALSE)</f>
        <v>7.5</v>
      </c>
      <c r="AA168" s="129">
        <f>VLOOKUP(TEmploymentOutlook4[[#This Row],[Column1]],'Employment by State'!$5:$1241,8,FALSE)</f>
        <v>13.9</v>
      </c>
      <c r="AB168" s="129">
        <f>VLOOKUP(TEmploymentOutlook4[[#This Row],[Column1]],'Employment by State'!$5:$1241,9,FALSE)</f>
        <v>0.8</v>
      </c>
      <c r="AC168" s="129">
        <f>VLOOKUP(TEmploymentOutlook4[[#This Row],[Column1]],'Employment by State'!$5:$1241,10,FALSE)</f>
        <v>0.9</v>
      </c>
      <c r="AD168" s="129">
        <f>VLOOKUP(TEmploymentOutlook4[[#This Row],[Column1]],'Employment by State'!$5:$1241,11,FALSE)</f>
        <v>1.8</v>
      </c>
      <c r="AE168" s="28">
        <f>VLOOKUP($A168,'Age Profile'!$5:$1242,3,FALSE)</f>
        <v>3.7</v>
      </c>
      <c r="AF168" s="28">
        <f>VLOOKUP($A168,'Age Profile'!$5:$1242,4,FALSE)</f>
        <v>10.3</v>
      </c>
      <c r="AG168" s="28">
        <f>VLOOKUP($A168,'Age Profile'!$5:$1242,5,FALSE)</f>
        <v>28.9</v>
      </c>
      <c r="AH168" s="28">
        <f>VLOOKUP($A168,'Age Profile'!$5:$1242,6,FALSE)</f>
        <v>26.1</v>
      </c>
      <c r="AI168" s="28">
        <f>VLOOKUP($A168,'Age Profile'!$5:$1242,7,FALSE)</f>
        <v>19.100000000000001</v>
      </c>
      <c r="AJ168" s="28">
        <f>VLOOKUP($A168,'Age Profile'!$5:$1242,8,FALSE)</f>
        <v>6.2</v>
      </c>
      <c r="AK168" s="28">
        <f>VLOOKUP($A168,'Age Profile'!$5:$1242,9,FALSE)</f>
        <v>3.8</v>
      </c>
      <c r="AL168" s="28">
        <f>VLOOKUP($A168,'Age Profile'!$5:$1242,10,FALSE)</f>
        <v>1.9</v>
      </c>
      <c r="AM168" s="28">
        <f>VLOOKUP($A168,'Age Profile'!$5:$1242,11,FALSE)</f>
        <v>37</v>
      </c>
    </row>
    <row r="169" spans="1:39" x14ac:dyDescent="0.15">
      <c r="A169" s="21">
        <v>3341</v>
      </c>
      <c r="B169" s="22" t="s">
        <v>211</v>
      </c>
      <c r="C169" s="86">
        <v>81500</v>
      </c>
      <c r="D169" s="86">
        <v>73800</v>
      </c>
      <c r="E169" s="86">
        <v>77800</v>
      </c>
      <c r="F169" s="86">
        <v>79900</v>
      </c>
      <c r="G169" s="86">
        <v>90200</v>
      </c>
      <c r="H169" s="86">
        <v>85600</v>
      </c>
      <c r="I169" s="86">
        <v>91400</v>
      </c>
      <c r="J169" s="86">
        <v>84000</v>
      </c>
      <c r="K169" s="86">
        <v>81700</v>
      </c>
      <c r="L169" s="86">
        <v>89800</v>
      </c>
      <c r="M169" s="86">
        <v>92300</v>
      </c>
      <c r="N169" s="84">
        <v>100300</v>
      </c>
      <c r="O169" s="15">
        <v>8000</v>
      </c>
      <c r="P169" s="15">
        <v>8.6</v>
      </c>
      <c r="Q169" s="16" t="s">
        <v>8</v>
      </c>
      <c r="R169" s="129">
        <f>VLOOKUP(TEmploymentOutlook4[[#This Row],[Column1]],Employment!$8:$1246,7,FALSE)</f>
        <v>99</v>
      </c>
      <c r="S169" s="129">
        <f>VLOOKUP(TEmploymentOutlook4[[#This Row],[Column1]],Employment!$8:$1246,8,FALSE)</f>
        <v>1</v>
      </c>
      <c r="T169" s="129">
        <f>VLOOKUP(TEmploymentOutlook4[[#This Row],[Column1]],Employment!$8:$1246,9,FALSE)</f>
        <v>88</v>
      </c>
      <c r="U169" s="129">
        <f>VLOOKUP(TEmploymentOutlook4[[#This Row],[Column1]],Employment!$8:$1246,10,FALSE)</f>
        <v>12</v>
      </c>
      <c r="V169" s="129" t="str">
        <f>VLOOKUP(TEmploymentOutlook4[[#This Row],[Column1]],'Employment by State'!$5:$1241,3,FALSE)</f>
        <v>Construction</v>
      </c>
      <c r="W169" s="129">
        <f>VLOOKUP(TEmploymentOutlook4[[#This Row],[Column1]],'Employment by State'!$5:$1241,4,FALSE)</f>
        <v>29</v>
      </c>
      <c r="X169" s="129">
        <f>VLOOKUP(TEmploymentOutlook4[[#This Row],[Column1]],'Employment by State'!$5:$1241,5,FALSE)</f>
        <v>32</v>
      </c>
      <c r="Y169" s="129">
        <f>VLOOKUP(TEmploymentOutlook4[[#This Row],[Column1]],'Employment by State'!$5:$1241,6,FALSE)</f>
        <v>17.7</v>
      </c>
      <c r="Z169" s="129">
        <f>VLOOKUP(TEmploymentOutlook4[[#This Row],[Column1]],'Employment by State'!$5:$1241,7,FALSE)</f>
        <v>6.3</v>
      </c>
      <c r="AA169" s="129">
        <f>VLOOKUP(TEmploymentOutlook4[[#This Row],[Column1]],'Employment by State'!$5:$1241,8,FALSE)</f>
        <v>10.9</v>
      </c>
      <c r="AB169" s="129">
        <f>VLOOKUP(TEmploymentOutlook4[[#This Row],[Column1]],'Employment by State'!$5:$1241,9,FALSE)</f>
        <v>1.7</v>
      </c>
      <c r="AC169" s="129">
        <f>VLOOKUP(TEmploymentOutlook4[[#This Row],[Column1]],'Employment by State'!$5:$1241,10,FALSE)</f>
        <v>1</v>
      </c>
      <c r="AD169" s="129">
        <f>VLOOKUP(TEmploymentOutlook4[[#This Row],[Column1]],'Employment by State'!$5:$1241,11,FALSE)</f>
        <v>1.4</v>
      </c>
      <c r="AE169" s="28">
        <f>VLOOKUP($A169,'Age Profile'!$5:$1242,3,FALSE)</f>
        <v>7.9</v>
      </c>
      <c r="AF169" s="28">
        <f>VLOOKUP($A169,'Age Profile'!$5:$1242,4,FALSE)</f>
        <v>16.3</v>
      </c>
      <c r="AG169" s="28">
        <f>VLOOKUP($A169,'Age Profile'!$5:$1242,5,FALSE)</f>
        <v>28.2</v>
      </c>
      <c r="AH169" s="28">
        <f>VLOOKUP($A169,'Age Profile'!$5:$1242,6,FALSE)</f>
        <v>19.3</v>
      </c>
      <c r="AI169" s="28">
        <f>VLOOKUP($A169,'Age Profile'!$5:$1242,7,FALSE)</f>
        <v>15.7</v>
      </c>
      <c r="AJ169" s="28">
        <f>VLOOKUP($A169,'Age Profile'!$5:$1242,8,FALSE)</f>
        <v>6.1</v>
      </c>
      <c r="AK169" s="28">
        <f>VLOOKUP($A169,'Age Profile'!$5:$1242,9,FALSE)</f>
        <v>4.3</v>
      </c>
      <c r="AL169" s="28">
        <f>VLOOKUP($A169,'Age Profile'!$5:$1242,10,FALSE)</f>
        <v>2.2999999999999998</v>
      </c>
      <c r="AM169" s="28">
        <f>VLOOKUP($A169,'Age Profile'!$5:$1242,11,FALSE)</f>
        <v>33</v>
      </c>
    </row>
    <row r="170" spans="1:39" x14ac:dyDescent="0.15">
      <c r="A170" s="21">
        <v>3411</v>
      </c>
      <c r="B170" s="22" t="s">
        <v>212</v>
      </c>
      <c r="C170" s="86">
        <v>137200</v>
      </c>
      <c r="D170" s="86">
        <v>131500</v>
      </c>
      <c r="E170" s="86">
        <v>139800</v>
      </c>
      <c r="F170" s="86">
        <v>140200</v>
      </c>
      <c r="G170" s="86">
        <v>166300</v>
      </c>
      <c r="H170" s="86">
        <v>144100</v>
      </c>
      <c r="I170" s="86">
        <v>155800</v>
      </c>
      <c r="J170" s="86">
        <v>133000</v>
      </c>
      <c r="K170" s="86">
        <v>155300</v>
      </c>
      <c r="L170" s="86">
        <v>168900</v>
      </c>
      <c r="M170" s="86">
        <v>143100</v>
      </c>
      <c r="N170" s="84">
        <v>157700</v>
      </c>
      <c r="O170" s="15">
        <v>14600</v>
      </c>
      <c r="P170" s="15">
        <v>10.199999999999999</v>
      </c>
      <c r="Q170" s="16" t="s">
        <v>8</v>
      </c>
      <c r="R170" s="129">
        <f>VLOOKUP(TEmploymentOutlook4[[#This Row],[Column1]],Employment!$8:$1246,7,FALSE)</f>
        <v>99</v>
      </c>
      <c r="S170" s="129">
        <f>VLOOKUP(TEmploymentOutlook4[[#This Row],[Column1]],Employment!$8:$1246,8,FALSE)</f>
        <v>2</v>
      </c>
      <c r="T170" s="129">
        <f>VLOOKUP(TEmploymentOutlook4[[#This Row],[Column1]],Employment!$8:$1246,9,FALSE)</f>
        <v>90</v>
      </c>
      <c r="U170" s="129">
        <f>VLOOKUP(TEmploymentOutlook4[[#This Row],[Column1]],Employment!$8:$1246,10,FALSE)</f>
        <v>10</v>
      </c>
      <c r="V170" s="129" t="str">
        <f>VLOOKUP(TEmploymentOutlook4[[#This Row],[Column1]],'Employment by State'!$5:$1241,3,FALSE)</f>
        <v>Construction</v>
      </c>
      <c r="W170" s="129">
        <f>VLOOKUP(TEmploymentOutlook4[[#This Row],[Column1]],'Employment by State'!$5:$1241,4,FALSE)</f>
        <v>29.3</v>
      </c>
      <c r="X170" s="129">
        <f>VLOOKUP(TEmploymentOutlook4[[#This Row],[Column1]],'Employment by State'!$5:$1241,5,FALSE)</f>
        <v>22.1</v>
      </c>
      <c r="Y170" s="129">
        <f>VLOOKUP(TEmploymentOutlook4[[#This Row],[Column1]],'Employment by State'!$5:$1241,6,FALSE)</f>
        <v>22.7</v>
      </c>
      <c r="Z170" s="129">
        <f>VLOOKUP(TEmploymentOutlook4[[#This Row],[Column1]],'Employment by State'!$5:$1241,7,FALSE)</f>
        <v>6.7</v>
      </c>
      <c r="AA170" s="129">
        <f>VLOOKUP(TEmploymentOutlook4[[#This Row],[Column1]],'Employment by State'!$5:$1241,8,FALSE)</f>
        <v>14.2</v>
      </c>
      <c r="AB170" s="129">
        <f>VLOOKUP(TEmploymentOutlook4[[#This Row],[Column1]],'Employment by State'!$5:$1241,9,FALSE)</f>
        <v>2</v>
      </c>
      <c r="AC170" s="129">
        <f>VLOOKUP(TEmploymentOutlook4[[#This Row],[Column1]],'Employment by State'!$5:$1241,10,FALSE)</f>
        <v>1.7</v>
      </c>
      <c r="AD170" s="129">
        <f>VLOOKUP(TEmploymentOutlook4[[#This Row],[Column1]],'Employment by State'!$5:$1241,11,FALSE)</f>
        <v>1.3</v>
      </c>
      <c r="AE170" s="28">
        <f>VLOOKUP($A170,'Age Profile'!$5:$1242,3,FALSE)</f>
        <v>5.0999999999999996</v>
      </c>
      <c r="AF170" s="28">
        <f>VLOOKUP($A170,'Age Profile'!$5:$1242,4,FALSE)</f>
        <v>15</v>
      </c>
      <c r="AG170" s="28">
        <f>VLOOKUP($A170,'Age Profile'!$5:$1242,5,FALSE)</f>
        <v>30.6</v>
      </c>
      <c r="AH170" s="28">
        <f>VLOOKUP($A170,'Age Profile'!$5:$1242,6,FALSE)</f>
        <v>19.5</v>
      </c>
      <c r="AI170" s="28">
        <f>VLOOKUP($A170,'Age Profile'!$5:$1242,7,FALSE)</f>
        <v>16.600000000000001</v>
      </c>
      <c r="AJ170" s="28">
        <f>VLOOKUP($A170,'Age Profile'!$5:$1242,8,FALSE)</f>
        <v>6.6</v>
      </c>
      <c r="AK170" s="28">
        <f>VLOOKUP($A170,'Age Profile'!$5:$1242,9,FALSE)</f>
        <v>4.5</v>
      </c>
      <c r="AL170" s="28">
        <f>VLOOKUP($A170,'Age Profile'!$5:$1242,10,FALSE)</f>
        <v>2.2999999999999998</v>
      </c>
      <c r="AM170" s="28">
        <f>VLOOKUP($A170,'Age Profile'!$5:$1242,11,FALSE)</f>
        <v>34</v>
      </c>
    </row>
    <row r="171" spans="1:39" x14ac:dyDescent="0.15">
      <c r="A171" s="21">
        <v>3421</v>
      </c>
      <c r="B171" s="22" t="s">
        <v>213</v>
      </c>
      <c r="C171" s="86">
        <v>19400</v>
      </c>
      <c r="D171" s="86">
        <v>26500</v>
      </c>
      <c r="E171" s="86">
        <v>26400</v>
      </c>
      <c r="F171" s="86">
        <v>21600</v>
      </c>
      <c r="G171" s="86">
        <v>24800</v>
      </c>
      <c r="H171" s="86">
        <v>28600</v>
      </c>
      <c r="I171" s="86">
        <v>28700</v>
      </c>
      <c r="J171" s="86">
        <v>22700</v>
      </c>
      <c r="K171" s="86">
        <v>30500</v>
      </c>
      <c r="L171" s="86">
        <v>29600</v>
      </c>
      <c r="M171" s="86">
        <v>29600</v>
      </c>
      <c r="N171" s="84">
        <v>30800</v>
      </c>
      <c r="O171" s="15">
        <v>1200</v>
      </c>
      <c r="P171" s="15">
        <v>4</v>
      </c>
      <c r="Q171" s="16" t="s">
        <v>6</v>
      </c>
      <c r="R171" s="129">
        <f>VLOOKUP(TEmploymentOutlook4[[#This Row],[Column1]],Employment!$8:$1246,7,FALSE)</f>
        <v>99</v>
      </c>
      <c r="S171" s="129">
        <f>VLOOKUP(TEmploymentOutlook4[[#This Row],[Column1]],Employment!$8:$1246,8,FALSE)</f>
        <v>1</v>
      </c>
      <c r="T171" s="129">
        <f>VLOOKUP(TEmploymentOutlook4[[#This Row],[Column1]],Employment!$8:$1246,9,FALSE)</f>
        <v>89</v>
      </c>
      <c r="U171" s="129">
        <f>VLOOKUP(TEmploymentOutlook4[[#This Row],[Column1]],Employment!$8:$1246,10,FALSE)</f>
        <v>11</v>
      </c>
      <c r="V171" s="129" t="str">
        <f>VLOOKUP(TEmploymentOutlook4[[#This Row],[Column1]],'Employment by State'!$5:$1241,3,FALSE)</f>
        <v>Other Services</v>
      </c>
      <c r="W171" s="129">
        <f>VLOOKUP(TEmploymentOutlook4[[#This Row],[Column1]],'Employment by State'!$5:$1241,4,FALSE)</f>
        <v>33.6</v>
      </c>
      <c r="X171" s="129">
        <f>VLOOKUP(TEmploymentOutlook4[[#This Row],[Column1]],'Employment by State'!$5:$1241,5,FALSE)</f>
        <v>18.3</v>
      </c>
      <c r="Y171" s="129">
        <f>VLOOKUP(TEmploymentOutlook4[[#This Row],[Column1]],'Employment by State'!$5:$1241,6,FALSE)</f>
        <v>22.6</v>
      </c>
      <c r="Z171" s="129">
        <f>VLOOKUP(TEmploymentOutlook4[[#This Row],[Column1]],'Employment by State'!$5:$1241,7,FALSE)</f>
        <v>8</v>
      </c>
      <c r="AA171" s="129">
        <f>VLOOKUP(TEmploymentOutlook4[[#This Row],[Column1]],'Employment by State'!$5:$1241,8,FALSE)</f>
        <v>12.4</v>
      </c>
      <c r="AB171" s="129">
        <f>VLOOKUP(TEmploymentOutlook4[[#This Row],[Column1]],'Employment by State'!$5:$1241,9,FALSE)</f>
        <v>1.4</v>
      </c>
      <c r="AC171" s="129">
        <f>VLOOKUP(TEmploymentOutlook4[[#This Row],[Column1]],'Employment by State'!$5:$1241,10,FALSE)</f>
        <v>2</v>
      </c>
      <c r="AD171" s="129">
        <f>VLOOKUP(TEmploymentOutlook4[[#This Row],[Column1]],'Employment by State'!$5:$1241,11,FALSE)</f>
        <v>1.7</v>
      </c>
      <c r="AE171" s="28">
        <f>VLOOKUP($A171,'Age Profile'!$5:$1242,3,FALSE)</f>
        <v>6.7</v>
      </c>
      <c r="AF171" s="28">
        <f>VLOOKUP($A171,'Age Profile'!$5:$1242,4,FALSE)</f>
        <v>15.7</v>
      </c>
      <c r="AG171" s="28">
        <f>VLOOKUP($A171,'Age Profile'!$5:$1242,5,FALSE)</f>
        <v>30.3</v>
      </c>
      <c r="AH171" s="28">
        <f>VLOOKUP($A171,'Age Profile'!$5:$1242,6,FALSE)</f>
        <v>19.899999999999999</v>
      </c>
      <c r="AI171" s="28">
        <f>VLOOKUP($A171,'Age Profile'!$5:$1242,7,FALSE)</f>
        <v>16.100000000000001</v>
      </c>
      <c r="AJ171" s="28">
        <f>VLOOKUP($A171,'Age Profile'!$5:$1242,8,FALSE)</f>
        <v>6</v>
      </c>
      <c r="AK171" s="28">
        <f>VLOOKUP($A171,'Age Profile'!$5:$1242,9,FALSE)</f>
        <v>3.6</v>
      </c>
      <c r="AL171" s="28">
        <f>VLOOKUP($A171,'Age Profile'!$5:$1242,10,FALSE)</f>
        <v>1.8</v>
      </c>
      <c r="AM171" s="28">
        <f>VLOOKUP($A171,'Age Profile'!$5:$1242,11,FALSE)</f>
        <v>33</v>
      </c>
    </row>
    <row r="172" spans="1:39" x14ac:dyDescent="0.15">
      <c r="A172" s="21">
        <v>3422</v>
      </c>
      <c r="B172" s="22" t="s">
        <v>214</v>
      </c>
      <c r="C172" s="86">
        <v>8500</v>
      </c>
      <c r="D172" s="86">
        <v>13400</v>
      </c>
      <c r="E172" s="86">
        <v>9300</v>
      </c>
      <c r="F172" s="86">
        <v>10800</v>
      </c>
      <c r="G172" s="86">
        <v>7200</v>
      </c>
      <c r="H172" s="86">
        <v>8400</v>
      </c>
      <c r="I172" s="86">
        <v>11400</v>
      </c>
      <c r="J172" s="86">
        <v>9700</v>
      </c>
      <c r="K172" s="86">
        <v>8200</v>
      </c>
      <c r="L172" s="86">
        <v>8400</v>
      </c>
      <c r="M172" s="86">
        <v>10100</v>
      </c>
      <c r="N172" s="84">
        <v>9600</v>
      </c>
      <c r="O172" s="15">
        <v>-400</v>
      </c>
      <c r="P172" s="15">
        <v>-4.4000000000000004</v>
      </c>
      <c r="Q172" s="16" t="s">
        <v>0</v>
      </c>
      <c r="R172" s="129">
        <f>VLOOKUP(TEmploymentOutlook4[[#This Row],[Column1]],Employment!$8:$1246,7,FALSE)</f>
        <v>99</v>
      </c>
      <c r="S172" s="129">
        <f>VLOOKUP(TEmploymentOutlook4[[#This Row],[Column1]],Employment!$8:$1246,8,FALSE)</f>
        <v>1</v>
      </c>
      <c r="T172" s="129">
        <f>VLOOKUP(TEmploymentOutlook4[[#This Row],[Column1]],Employment!$8:$1246,9,FALSE)</f>
        <v>95</v>
      </c>
      <c r="U172" s="129">
        <f>VLOOKUP(TEmploymentOutlook4[[#This Row],[Column1]],Employment!$8:$1246,10,FALSE)</f>
        <v>5</v>
      </c>
      <c r="V172" s="129" t="str">
        <f>VLOOKUP(TEmploymentOutlook4[[#This Row],[Column1]],'Employment by State'!$5:$1241,3,FALSE)</f>
        <v>Electricity, Gas, Water and Waste Services</v>
      </c>
      <c r="W172" s="129">
        <f>VLOOKUP(TEmploymentOutlook4[[#This Row],[Column1]],'Employment by State'!$5:$1241,4,FALSE)</f>
        <v>29.5</v>
      </c>
      <c r="X172" s="129">
        <f>VLOOKUP(TEmploymentOutlook4[[#This Row],[Column1]],'Employment by State'!$5:$1241,5,FALSE)</f>
        <v>24.2</v>
      </c>
      <c r="Y172" s="129">
        <f>VLOOKUP(TEmploymentOutlook4[[#This Row],[Column1]],'Employment by State'!$5:$1241,6,FALSE)</f>
        <v>21.2</v>
      </c>
      <c r="Z172" s="129">
        <f>VLOOKUP(TEmploymentOutlook4[[#This Row],[Column1]],'Employment by State'!$5:$1241,7,FALSE)</f>
        <v>8</v>
      </c>
      <c r="AA172" s="129">
        <f>VLOOKUP(TEmploymentOutlook4[[#This Row],[Column1]],'Employment by State'!$5:$1241,8,FALSE)</f>
        <v>12.7</v>
      </c>
      <c r="AB172" s="129">
        <f>VLOOKUP(TEmploymentOutlook4[[#This Row],[Column1]],'Employment by State'!$5:$1241,9,FALSE)</f>
        <v>2.6</v>
      </c>
      <c r="AC172" s="129">
        <f>VLOOKUP(TEmploymentOutlook4[[#This Row],[Column1]],'Employment by State'!$5:$1241,10,FALSE)</f>
        <v>1</v>
      </c>
      <c r="AD172" s="129">
        <f>VLOOKUP(TEmploymentOutlook4[[#This Row],[Column1]],'Employment by State'!$5:$1241,11,FALSE)</f>
        <v>0.9</v>
      </c>
      <c r="AE172" s="28">
        <f>VLOOKUP($A172,'Age Profile'!$5:$1242,3,FALSE)</f>
        <v>1</v>
      </c>
      <c r="AF172" s="28">
        <f>VLOOKUP($A172,'Age Profile'!$5:$1242,4,FALSE)</f>
        <v>8.4</v>
      </c>
      <c r="AG172" s="28">
        <f>VLOOKUP($A172,'Age Profile'!$5:$1242,5,FALSE)</f>
        <v>32.1</v>
      </c>
      <c r="AH172" s="28">
        <f>VLOOKUP($A172,'Age Profile'!$5:$1242,6,FALSE)</f>
        <v>22.4</v>
      </c>
      <c r="AI172" s="28">
        <f>VLOOKUP($A172,'Age Profile'!$5:$1242,7,FALSE)</f>
        <v>23.2</v>
      </c>
      <c r="AJ172" s="28">
        <f>VLOOKUP($A172,'Age Profile'!$5:$1242,8,FALSE)</f>
        <v>8.6999999999999993</v>
      </c>
      <c r="AK172" s="28">
        <f>VLOOKUP($A172,'Age Profile'!$5:$1242,9,FALSE)</f>
        <v>3.3</v>
      </c>
      <c r="AL172" s="28">
        <f>VLOOKUP($A172,'Age Profile'!$5:$1242,10,FALSE)</f>
        <v>0.8</v>
      </c>
      <c r="AM172" s="28">
        <f>VLOOKUP($A172,'Age Profile'!$5:$1242,11,FALSE)</f>
        <v>38</v>
      </c>
    </row>
    <row r="173" spans="1:39" x14ac:dyDescent="0.15">
      <c r="A173" s="21">
        <v>3423</v>
      </c>
      <c r="B173" s="22" t="s">
        <v>215</v>
      </c>
      <c r="C173" s="86">
        <v>36500</v>
      </c>
      <c r="D173" s="86">
        <v>32500</v>
      </c>
      <c r="E173" s="86">
        <v>36000</v>
      </c>
      <c r="F173" s="86">
        <v>31400</v>
      </c>
      <c r="G173" s="86">
        <v>30800</v>
      </c>
      <c r="H173" s="86">
        <v>30400</v>
      </c>
      <c r="I173" s="86">
        <v>26900</v>
      </c>
      <c r="J173" s="86">
        <v>26700</v>
      </c>
      <c r="K173" s="86">
        <v>23600</v>
      </c>
      <c r="L173" s="86">
        <v>32000</v>
      </c>
      <c r="M173" s="86">
        <v>21000</v>
      </c>
      <c r="N173" s="84">
        <v>20100</v>
      </c>
      <c r="O173" s="15">
        <v>-900</v>
      </c>
      <c r="P173" s="15">
        <v>-4.2</v>
      </c>
      <c r="Q173" s="16" t="s">
        <v>0</v>
      </c>
      <c r="R173" s="129">
        <f>VLOOKUP(TEmploymentOutlook4[[#This Row],[Column1]],Employment!$8:$1246,7,FALSE)</f>
        <v>94</v>
      </c>
      <c r="S173" s="129">
        <f>VLOOKUP(TEmploymentOutlook4[[#This Row],[Column1]],Employment!$8:$1246,8,FALSE)</f>
        <v>6</v>
      </c>
      <c r="T173" s="129">
        <f>VLOOKUP(TEmploymentOutlook4[[#This Row],[Column1]],Employment!$8:$1246,9,FALSE)</f>
        <v>81</v>
      </c>
      <c r="U173" s="129">
        <f>VLOOKUP(TEmploymentOutlook4[[#This Row],[Column1]],Employment!$8:$1246,10,FALSE)</f>
        <v>19</v>
      </c>
      <c r="V173" s="129" t="str">
        <f>VLOOKUP(TEmploymentOutlook4[[#This Row],[Column1]],'Employment by State'!$5:$1241,3,FALSE)</f>
        <v>Other Services</v>
      </c>
      <c r="W173" s="129">
        <f>VLOOKUP(TEmploymentOutlook4[[#This Row],[Column1]],'Employment by State'!$5:$1241,4,FALSE)</f>
        <v>32.200000000000003</v>
      </c>
      <c r="X173" s="129">
        <f>VLOOKUP(TEmploymentOutlook4[[#This Row],[Column1]],'Employment by State'!$5:$1241,5,FALSE)</f>
        <v>24.4</v>
      </c>
      <c r="Y173" s="129">
        <f>VLOOKUP(TEmploymentOutlook4[[#This Row],[Column1]],'Employment by State'!$5:$1241,6,FALSE)</f>
        <v>21</v>
      </c>
      <c r="Z173" s="129">
        <f>VLOOKUP(TEmploymentOutlook4[[#This Row],[Column1]],'Employment by State'!$5:$1241,7,FALSE)</f>
        <v>6</v>
      </c>
      <c r="AA173" s="129">
        <f>VLOOKUP(TEmploymentOutlook4[[#This Row],[Column1]],'Employment by State'!$5:$1241,8,FALSE)</f>
        <v>11.1</v>
      </c>
      <c r="AB173" s="129">
        <f>VLOOKUP(TEmploymentOutlook4[[#This Row],[Column1]],'Employment by State'!$5:$1241,9,FALSE)</f>
        <v>1.5</v>
      </c>
      <c r="AC173" s="129">
        <f>VLOOKUP(TEmploymentOutlook4[[#This Row],[Column1]],'Employment by State'!$5:$1241,10,FALSE)</f>
        <v>1.7</v>
      </c>
      <c r="AD173" s="129">
        <f>VLOOKUP(TEmploymentOutlook4[[#This Row],[Column1]],'Employment by State'!$5:$1241,11,FALSE)</f>
        <v>2.2000000000000002</v>
      </c>
      <c r="AE173" s="28">
        <f>VLOOKUP($A173,'Age Profile'!$5:$1242,3,FALSE)</f>
        <v>2.5</v>
      </c>
      <c r="AF173" s="28">
        <f>VLOOKUP($A173,'Age Profile'!$5:$1242,4,FALSE)</f>
        <v>10.199999999999999</v>
      </c>
      <c r="AG173" s="28">
        <f>VLOOKUP($A173,'Age Profile'!$5:$1242,5,FALSE)</f>
        <v>26.2</v>
      </c>
      <c r="AH173" s="28">
        <f>VLOOKUP($A173,'Age Profile'!$5:$1242,6,FALSE)</f>
        <v>22.6</v>
      </c>
      <c r="AI173" s="28">
        <f>VLOOKUP($A173,'Age Profile'!$5:$1242,7,FALSE)</f>
        <v>21.1</v>
      </c>
      <c r="AJ173" s="28">
        <f>VLOOKUP($A173,'Age Profile'!$5:$1242,8,FALSE)</f>
        <v>8.6</v>
      </c>
      <c r="AK173" s="28">
        <f>VLOOKUP($A173,'Age Profile'!$5:$1242,9,FALSE)</f>
        <v>5.6</v>
      </c>
      <c r="AL173" s="28">
        <f>VLOOKUP($A173,'Age Profile'!$5:$1242,10,FALSE)</f>
        <v>3.1</v>
      </c>
      <c r="AM173" s="28">
        <f>VLOOKUP($A173,'Age Profile'!$5:$1242,11,FALSE)</f>
        <v>39</v>
      </c>
    </row>
    <row r="174" spans="1:39" x14ac:dyDescent="0.15">
      <c r="A174" s="21">
        <v>3424</v>
      </c>
      <c r="B174" s="22" t="s">
        <v>216</v>
      </c>
      <c r="C174" s="86">
        <v>17000</v>
      </c>
      <c r="D174" s="86">
        <v>21900</v>
      </c>
      <c r="E174" s="86">
        <v>19600</v>
      </c>
      <c r="F174" s="86">
        <v>26600</v>
      </c>
      <c r="G174" s="86">
        <v>22700</v>
      </c>
      <c r="H174" s="86">
        <v>22800</v>
      </c>
      <c r="I174" s="86">
        <v>19900</v>
      </c>
      <c r="J174" s="86">
        <v>26200</v>
      </c>
      <c r="K174" s="86">
        <v>25600</v>
      </c>
      <c r="L174" s="86">
        <v>24400</v>
      </c>
      <c r="M174" s="86">
        <v>15500</v>
      </c>
      <c r="N174" s="84">
        <v>14700</v>
      </c>
      <c r="O174" s="15">
        <v>-800</v>
      </c>
      <c r="P174" s="15">
        <v>-5.2</v>
      </c>
      <c r="Q174" s="16" t="s">
        <v>0</v>
      </c>
      <c r="R174" s="129">
        <f>VLOOKUP(TEmploymentOutlook4[[#This Row],[Column1]],Employment!$8:$1246,7,FALSE)</f>
        <v>97</v>
      </c>
      <c r="S174" s="129">
        <f>VLOOKUP(TEmploymentOutlook4[[#This Row],[Column1]],Employment!$8:$1246,8,FALSE)</f>
        <v>4</v>
      </c>
      <c r="T174" s="129">
        <f>VLOOKUP(TEmploymentOutlook4[[#This Row],[Column1]],Employment!$8:$1246,9,FALSE)</f>
        <v>85</v>
      </c>
      <c r="U174" s="129">
        <f>VLOOKUP(TEmploymentOutlook4[[#This Row],[Column1]],Employment!$8:$1246,10,FALSE)</f>
        <v>15</v>
      </c>
      <c r="V174" s="129" t="str">
        <f>VLOOKUP(TEmploymentOutlook4[[#This Row],[Column1]],'Employment by State'!$5:$1241,3,FALSE)</f>
        <v>Information Media and Telecommunications</v>
      </c>
      <c r="W174" s="129">
        <f>VLOOKUP(TEmploymentOutlook4[[#This Row],[Column1]],'Employment by State'!$5:$1241,4,FALSE)</f>
        <v>31</v>
      </c>
      <c r="X174" s="129">
        <f>VLOOKUP(TEmploymentOutlook4[[#This Row],[Column1]],'Employment by State'!$5:$1241,5,FALSE)</f>
        <v>23</v>
      </c>
      <c r="Y174" s="129">
        <f>VLOOKUP(TEmploymentOutlook4[[#This Row],[Column1]],'Employment by State'!$5:$1241,6,FALSE)</f>
        <v>20.9</v>
      </c>
      <c r="Z174" s="129">
        <f>VLOOKUP(TEmploymentOutlook4[[#This Row],[Column1]],'Employment by State'!$5:$1241,7,FALSE)</f>
        <v>7.7</v>
      </c>
      <c r="AA174" s="129">
        <f>VLOOKUP(TEmploymentOutlook4[[#This Row],[Column1]],'Employment by State'!$5:$1241,8,FALSE)</f>
        <v>11.8</v>
      </c>
      <c r="AB174" s="129">
        <f>VLOOKUP(TEmploymentOutlook4[[#This Row],[Column1]],'Employment by State'!$5:$1241,9,FALSE)</f>
        <v>2.5</v>
      </c>
      <c r="AC174" s="129">
        <f>VLOOKUP(TEmploymentOutlook4[[#This Row],[Column1]],'Employment by State'!$5:$1241,10,FALSE)</f>
        <v>1.5</v>
      </c>
      <c r="AD174" s="129">
        <f>VLOOKUP(TEmploymentOutlook4[[#This Row],[Column1]],'Employment by State'!$5:$1241,11,FALSE)</f>
        <v>1.6</v>
      </c>
      <c r="AE174" s="28">
        <f>VLOOKUP($A174,'Age Profile'!$5:$1242,3,FALSE)</f>
        <v>2.2000000000000002</v>
      </c>
      <c r="AF174" s="28">
        <f>VLOOKUP($A174,'Age Profile'!$5:$1242,4,FALSE)</f>
        <v>9.1999999999999993</v>
      </c>
      <c r="AG174" s="28">
        <f>VLOOKUP($A174,'Age Profile'!$5:$1242,5,FALSE)</f>
        <v>25.9</v>
      </c>
      <c r="AH174" s="28">
        <f>VLOOKUP($A174,'Age Profile'!$5:$1242,6,FALSE)</f>
        <v>22</v>
      </c>
      <c r="AI174" s="28">
        <f>VLOOKUP($A174,'Age Profile'!$5:$1242,7,FALSE)</f>
        <v>22.8</v>
      </c>
      <c r="AJ174" s="28">
        <f>VLOOKUP($A174,'Age Profile'!$5:$1242,8,FALSE)</f>
        <v>9.6</v>
      </c>
      <c r="AK174" s="28">
        <f>VLOOKUP($A174,'Age Profile'!$5:$1242,9,FALSE)</f>
        <v>6.4</v>
      </c>
      <c r="AL174" s="28">
        <f>VLOOKUP($A174,'Age Profile'!$5:$1242,10,FALSE)</f>
        <v>2</v>
      </c>
      <c r="AM174" s="28">
        <f>VLOOKUP($A174,'Age Profile'!$5:$1242,11,FALSE)</f>
        <v>40</v>
      </c>
    </row>
    <row r="175" spans="1:39" x14ac:dyDescent="0.15">
      <c r="A175" s="21">
        <v>3511</v>
      </c>
      <c r="B175" s="22" t="s">
        <v>217</v>
      </c>
      <c r="C175" s="86">
        <v>30800</v>
      </c>
      <c r="D175" s="86">
        <v>26200</v>
      </c>
      <c r="E175" s="86">
        <v>20400</v>
      </c>
      <c r="F175" s="86">
        <v>33100</v>
      </c>
      <c r="G175" s="86">
        <v>31800</v>
      </c>
      <c r="H175" s="86">
        <v>21100</v>
      </c>
      <c r="I175" s="86">
        <v>34900</v>
      </c>
      <c r="J175" s="86">
        <v>35000</v>
      </c>
      <c r="K175" s="86">
        <v>32400</v>
      </c>
      <c r="L175" s="86">
        <v>30300</v>
      </c>
      <c r="M175" s="86">
        <v>30000</v>
      </c>
      <c r="N175" s="84">
        <v>30800</v>
      </c>
      <c r="O175" s="15">
        <v>900</v>
      </c>
      <c r="P175" s="15">
        <v>2.9</v>
      </c>
      <c r="Q175" s="16">
        <v>0</v>
      </c>
      <c r="R175" s="129">
        <f>VLOOKUP(TEmploymentOutlook4[[#This Row],[Column1]],Employment!$8:$1246,7,FALSE)</f>
        <v>68</v>
      </c>
      <c r="S175" s="129">
        <f>VLOOKUP(TEmploymentOutlook4[[#This Row],[Column1]],Employment!$8:$1246,8,FALSE)</f>
        <v>32</v>
      </c>
      <c r="T175" s="129">
        <f>VLOOKUP(TEmploymentOutlook4[[#This Row],[Column1]],Employment!$8:$1246,9,FALSE)</f>
        <v>72</v>
      </c>
      <c r="U175" s="129">
        <f>VLOOKUP(TEmploymentOutlook4[[#This Row],[Column1]],Employment!$8:$1246,10,FALSE)</f>
        <v>28</v>
      </c>
      <c r="V175" s="129" t="str">
        <f>VLOOKUP(TEmploymentOutlook4[[#This Row],[Column1]],'Employment by State'!$5:$1241,3,FALSE)</f>
        <v>Manufacturing</v>
      </c>
      <c r="W175" s="129">
        <f>VLOOKUP(TEmploymentOutlook4[[#This Row],[Column1]],'Employment by State'!$5:$1241,4,FALSE)</f>
        <v>30.9</v>
      </c>
      <c r="X175" s="129">
        <f>VLOOKUP(TEmploymentOutlook4[[#This Row],[Column1]],'Employment by State'!$5:$1241,5,FALSE)</f>
        <v>29.1</v>
      </c>
      <c r="Y175" s="129">
        <f>VLOOKUP(TEmploymentOutlook4[[#This Row],[Column1]],'Employment by State'!$5:$1241,6,FALSE)</f>
        <v>18.100000000000001</v>
      </c>
      <c r="Z175" s="129">
        <f>VLOOKUP(TEmploymentOutlook4[[#This Row],[Column1]],'Employment by State'!$5:$1241,7,FALSE)</f>
        <v>7.8</v>
      </c>
      <c r="AA175" s="129">
        <f>VLOOKUP(TEmploymentOutlook4[[#This Row],[Column1]],'Employment by State'!$5:$1241,8,FALSE)</f>
        <v>9.8000000000000007</v>
      </c>
      <c r="AB175" s="129">
        <f>VLOOKUP(TEmploymentOutlook4[[#This Row],[Column1]],'Employment by State'!$5:$1241,9,FALSE)</f>
        <v>2.5</v>
      </c>
      <c r="AC175" s="129">
        <f>VLOOKUP(TEmploymentOutlook4[[#This Row],[Column1]],'Employment by State'!$5:$1241,10,FALSE)</f>
        <v>0.6</v>
      </c>
      <c r="AD175" s="129">
        <f>VLOOKUP(TEmploymentOutlook4[[#This Row],[Column1]],'Employment by State'!$5:$1241,11,FALSE)</f>
        <v>1.2</v>
      </c>
      <c r="AE175" s="28">
        <f>VLOOKUP($A175,'Age Profile'!$5:$1242,3,FALSE)</f>
        <v>5.6</v>
      </c>
      <c r="AF175" s="28">
        <f>VLOOKUP($A175,'Age Profile'!$5:$1242,4,FALSE)</f>
        <v>13.7</v>
      </c>
      <c r="AG175" s="28">
        <f>VLOOKUP($A175,'Age Profile'!$5:$1242,5,FALSE)</f>
        <v>30.4</v>
      </c>
      <c r="AH175" s="28">
        <f>VLOOKUP($A175,'Age Profile'!$5:$1242,6,FALSE)</f>
        <v>22.6</v>
      </c>
      <c r="AI175" s="28">
        <f>VLOOKUP($A175,'Age Profile'!$5:$1242,7,FALSE)</f>
        <v>17.100000000000001</v>
      </c>
      <c r="AJ175" s="28">
        <f>VLOOKUP($A175,'Age Profile'!$5:$1242,8,FALSE)</f>
        <v>5.6</v>
      </c>
      <c r="AK175" s="28">
        <f>VLOOKUP($A175,'Age Profile'!$5:$1242,9,FALSE)</f>
        <v>3.3</v>
      </c>
      <c r="AL175" s="28">
        <f>VLOOKUP($A175,'Age Profile'!$5:$1242,10,FALSE)</f>
        <v>1.7</v>
      </c>
      <c r="AM175" s="28">
        <f>VLOOKUP($A175,'Age Profile'!$5:$1242,11,FALSE)</f>
        <v>35</v>
      </c>
    </row>
    <row r="176" spans="1:39" x14ac:dyDescent="0.15">
      <c r="A176" s="21">
        <v>3512</v>
      </c>
      <c r="B176" s="22" t="s">
        <v>218</v>
      </c>
      <c r="C176" s="86">
        <v>23600</v>
      </c>
      <c r="D176" s="86">
        <v>21600</v>
      </c>
      <c r="E176" s="86">
        <v>21400</v>
      </c>
      <c r="F176" s="86">
        <v>16600</v>
      </c>
      <c r="G176" s="86">
        <v>22300</v>
      </c>
      <c r="H176" s="86">
        <v>14000</v>
      </c>
      <c r="I176" s="86">
        <v>16800</v>
      </c>
      <c r="J176" s="86">
        <v>19100</v>
      </c>
      <c r="K176" s="86">
        <v>18200</v>
      </c>
      <c r="L176" s="86">
        <v>17400</v>
      </c>
      <c r="M176" s="86">
        <v>8200</v>
      </c>
      <c r="N176" s="84">
        <v>9200</v>
      </c>
      <c r="O176" s="15">
        <v>900</v>
      </c>
      <c r="P176" s="15">
        <v>11.2</v>
      </c>
      <c r="Q176" s="16" t="s">
        <v>8</v>
      </c>
      <c r="R176" s="129">
        <f>VLOOKUP(TEmploymentOutlook4[[#This Row],[Column1]],Employment!$8:$1246,7,FALSE)</f>
        <v>94</v>
      </c>
      <c r="S176" s="129">
        <f>VLOOKUP(TEmploymentOutlook4[[#This Row],[Column1]],Employment!$8:$1246,8,FALSE)</f>
        <v>6</v>
      </c>
      <c r="T176" s="129">
        <f>VLOOKUP(TEmploymentOutlook4[[#This Row],[Column1]],Employment!$8:$1246,9,FALSE)</f>
        <v>82</v>
      </c>
      <c r="U176" s="129">
        <f>VLOOKUP(TEmploymentOutlook4[[#This Row],[Column1]],Employment!$8:$1246,10,FALSE)</f>
        <v>18</v>
      </c>
      <c r="V176" s="129" t="str">
        <f>VLOOKUP(TEmploymentOutlook4[[#This Row],[Column1]],'Employment by State'!$5:$1241,3,FALSE)</f>
        <v>Retail Trade</v>
      </c>
      <c r="W176" s="129">
        <f>VLOOKUP(TEmploymentOutlook4[[#This Row],[Column1]],'Employment by State'!$5:$1241,4,FALSE)</f>
        <v>30.9</v>
      </c>
      <c r="X176" s="129">
        <f>VLOOKUP(TEmploymentOutlook4[[#This Row],[Column1]],'Employment by State'!$5:$1241,5,FALSE)</f>
        <v>22.6</v>
      </c>
      <c r="Y176" s="129">
        <f>VLOOKUP(TEmploymentOutlook4[[#This Row],[Column1]],'Employment by State'!$5:$1241,6,FALSE)</f>
        <v>23.7</v>
      </c>
      <c r="Z176" s="129">
        <f>VLOOKUP(TEmploymentOutlook4[[#This Row],[Column1]],'Employment by State'!$5:$1241,7,FALSE)</f>
        <v>8.6999999999999993</v>
      </c>
      <c r="AA176" s="129">
        <f>VLOOKUP(TEmploymentOutlook4[[#This Row],[Column1]],'Employment by State'!$5:$1241,8,FALSE)</f>
        <v>9.6999999999999993</v>
      </c>
      <c r="AB176" s="129">
        <f>VLOOKUP(TEmploymentOutlook4[[#This Row],[Column1]],'Employment by State'!$5:$1241,9,FALSE)</f>
        <v>2.7</v>
      </c>
      <c r="AC176" s="129">
        <f>VLOOKUP(TEmploymentOutlook4[[#This Row],[Column1]],'Employment by State'!$5:$1241,10,FALSE)</f>
        <v>0.7</v>
      </c>
      <c r="AD176" s="129">
        <f>VLOOKUP(TEmploymentOutlook4[[#This Row],[Column1]],'Employment by State'!$5:$1241,11,FALSE)</f>
        <v>1</v>
      </c>
      <c r="AE176" s="28">
        <f>VLOOKUP($A176,'Age Profile'!$5:$1242,3,FALSE)</f>
        <v>6.6</v>
      </c>
      <c r="AF176" s="28">
        <f>VLOOKUP($A176,'Age Profile'!$5:$1242,4,FALSE)</f>
        <v>12.8</v>
      </c>
      <c r="AG176" s="28">
        <f>VLOOKUP($A176,'Age Profile'!$5:$1242,5,FALSE)</f>
        <v>22.3</v>
      </c>
      <c r="AH176" s="28">
        <f>VLOOKUP($A176,'Age Profile'!$5:$1242,6,FALSE)</f>
        <v>19.899999999999999</v>
      </c>
      <c r="AI176" s="28">
        <f>VLOOKUP($A176,'Age Profile'!$5:$1242,7,FALSE)</f>
        <v>19.100000000000001</v>
      </c>
      <c r="AJ176" s="28">
        <f>VLOOKUP($A176,'Age Profile'!$5:$1242,8,FALSE)</f>
        <v>8.6</v>
      </c>
      <c r="AK176" s="28">
        <f>VLOOKUP($A176,'Age Profile'!$5:$1242,9,FALSE)</f>
        <v>6.4</v>
      </c>
      <c r="AL176" s="28">
        <f>VLOOKUP($A176,'Age Profile'!$5:$1242,10,FALSE)</f>
        <v>4.2</v>
      </c>
      <c r="AM176" s="28">
        <f>VLOOKUP($A176,'Age Profile'!$5:$1242,11,FALSE)</f>
        <v>39</v>
      </c>
    </row>
    <row r="177" spans="1:39" x14ac:dyDescent="0.15">
      <c r="A177" s="21">
        <v>3513</v>
      </c>
      <c r="B177" s="22" t="s">
        <v>219</v>
      </c>
      <c r="C177" s="86">
        <v>74200</v>
      </c>
      <c r="D177" s="86">
        <v>74100</v>
      </c>
      <c r="E177" s="86">
        <v>82000</v>
      </c>
      <c r="F177" s="86">
        <v>85600</v>
      </c>
      <c r="G177" s="86">
        <v>84100</v>
      </c>
      <c r="H177" s="86">
        <v>83000</v>
      </c>
      <c r="I177" s="86">
        <v>93400</v>
      </c>
      <c r="J177" s="86">
        <v>97900</v>
      </c>
      <c r="K177" s="86">
        <v>106800</v>
      </c>
      <c r="L177" s="86">
        <v>91300</v>
      </c>
      <c r="M177" s="86">
        <v>81100</v>
      </c>
      <c r="N177" s="84">
        <v>92300</v>
      </c>
      <c r="O177" s="15">
        <v>11200</v>
      </c>
      <c r="P177" s="15">
        <v>13.9</v>
      </c>
      <c r="Q177" s="16" t="s">
        <v>8</v>
      </c>
      <c r="R177" s="129">
        <f>VLOOKUP(TEmploymentOutlook4[[#This Row],[Column1]],Employment!$8:$1246,7,FALSE)</f>
        <v>75</v>
      </c>
      <c r="S177" s="129">
        <f>VLOOKUP(TEmploymentOutlook4[[#This Row],[Column1]],Employment!$8:$1246,8,FALSE)</f>
        <v>25</v>
      </c>
      <c r="T177" s="129">
        <f>VLOOKUP(TEmploymentOutlook4[[#This Row],[Column1]],Employment!$8:$1246,9,FALSE)</f>
        <v>72</v>
      </c>
      <c r="U177" s="129">
        <f>VLOOKUP(TEmploymentOutlook4[[#This Row],[Column1]],Employment!$8:$1246,10,FALSE)</f>
        <v>28</v>
      </c>
      <c r="V177" s="129" t="str">
        <f>VLOOKUP(TEmploymentOutlook4[[#This Row],[Column1]],'Employment by State'!$5:$1241,3,FALSE)</f>
        <v>Accommodation and Food Services</v>
      </c>
      <c r="W177" s="129">
        <f>VLOOKUP(TEmploymentOutlook4[[#This Row],[Column1]],'Employment by State'!$5:$1241,4,FALSE)</f>
        <v>32.799999999999997</v>
      </c>
      <c r="X177" s="129">
        <f>VLOOKUP(TEmploymentOutlook4[[#This Row],[Column1]],'Employment by State'!$5:$1241,5,FALSE)</f>
        <v>26.8</v>
      </c>
      <c r="Y177" s="129">
        <f>VLOOKUP(TEmploymentOutlook4[[#This Row],[Column1]],'Employment by State'!$5:$1241,6,FALSE)</f>
        <v>18.7</v>
      </c>
      <c r="Z177" s="129">
        <f>VLOOKUP(TEmploymentOutlook4[[#This Row],[Column1]],'Employment by State'!$5:$1241,7,FALSE)</f>
        <v>6.2</v>
      </c>
      <c r="AA177" s="129">
        <f>VLOOKUP(TEmploymentOutlook4[[#This Row],[Column1]],'Employment by State'!$5:$1241,8,FALSE)</f>
        <v>10.5</v>
      </c>
      <c r="AB177" s="129">
        <f>VLOOKUP(TEmploymentOutlook4[[#This Row],[Column1]],'Employment by State'!$5:$1241,9,FALSE)</f>
        <v>2</v>
      </c>
      <c r="AC177" s="129">
        <f>VLOOKUP(TEmploymentOutlook4[[#This Row],[Column1]],'Employment by State'!$5:$1241,10,FALSE)</f>
        <v>1</v>
      </c>
      <c r="AD177" s="129">
        <f>VLOOKUP(TEmploymentOutlook4[[#This Row],[Column1]],'Employment by State'!$5:$1241,11,FALSE)</f>
        <v>1.9</v>
      </c>
      <c r="AE177" s="28">
        <f>VLOOKUP($A177,'Age Profile'!$5:$1242,3,FALSE)</f>
        <v>1.5</v>
      </c>
      <c r="AF177" s="28">
        <f>VLOOKUP($A177,'Age Profile'!$5:$1242,4,FALSE)</f>
        <v>10.4</v>
      </c>
      <c r="AG177" s="28">
        <f>VLOOKUP($A177,'Age Profile'!$5:$1242,5,FALSE)</f>
        <v>37.4</v>
      </c>
      <c r="AH177" s="28">
        <f>VLOOKUP($A177,'Age Profile'!$5:$1242,6,FALSE)</f>
        <v>25.1</v>
      </c>
      <c r="AI177" s="28">
        <f>VLOOKUP($A177,'Age Profile'!$5:$1242,7,FALSE)</f>
        <v>16.3</v>
      </c>
      <c r="AJ177" s="28">
        <f>VLOOKUP($A177,'Age Profile'!$5:$1242,8,FALSE)</f>
        <v>5.3</v>
      </c>
      <c r="AK177" s="28">
        <f>VLOOKUP($A177,'Age Profile'!$5:$1242,9,FALSE)</f>
        <v>2.9</v>
      </c>
      <c r="AL177" s="28">
        <f>VLOOKUP($A177,'Age Profile'!$5:$1242,10,FALSE)</f>
        <v>1.1000000000000001</v>
      </c>
      <c r="AM177" s="28">
        <f>VLOOKUP($A177,'Age Profile'!$5:$1242,11,FALSE)</f>
        <v>35</v>
      </c>
    </row>
    <row r="178" spans="1:39" x14ac:dyDescent="0.15">
      <c r="A178" s="21">
        <v>3514</v>
      </c>
      <c r="B178" s="22" t="s">
        <v>220</v>
      </c>
      <c r="C178" s="86">
        <v>37200</v>
      </c>
      <c r="D178" s="86">
        <v>39900</v>
      </c>
      <c r="E178" s="86">
        <v>33300</v>
      </c>
      <c r="F178" s="86">
        <v>34700</v>
      </c>
      <c r="G178" s="86">
        <v>35400</v>
      </c>
      <c r="H178" s="86">
        <v>42200</v>
      </c>
      <c r="I178" s="86">
        <v>42800</v>
      </c>
      <c r="J178" s="86">
        <v>39100</v>
      </c>
      <c r="K178" s="86">
        <v>37000</v>
      </c>
      <c r="L178" s="86">
        <v>37800</v>
      </c>
      <c r="M178" s="86">
        <v>44800</v>
      </c>
      <c r="N178" s="84">
        <v>45200</v>
      </c>
      <c r="O178" s="15">
        <v>400</v>
      </c>
      <c r="P178" s="15">
        <v>0.8</v>
      </c>
      <c r="Q178" s="16" t="s">
        <v>3</v>
      </c>
      <c r="R178" s="129">
        <f>VLOOKUP(TEmploymentOutlook4[[#This Row],[Column1]],Employment!$8:$1246,7,FALSE)</f>
        <v>46</v>
      </c>
      <c r="S178" s="129">
        <f>VLOOKUP(TEmploymentOutlook4[[#This Row],[Column1]],Employment!$8:$1246,8,FALSE)</f>
        <v>54</v>
      </c>
      <c r="T178" s="129">
        <f>VLOOKUP(TEmploymentOutlook4[[#This Row],[Column1]],Employment!$8:$1246,9,FALSE)</f>
        <v>48</v>
      </c>
      <c r="U178" s="129">
        <f>VLOOKUP(TEmploymentOutlook4[[#This Row],[Column1]],Employment!$8:$1246,10,FALSE)</f>
        <v>52</v>
      </c>
      <c r="V178" s="129" t="str">
        <f>VLOOKUP(TEmploymentOutlook4[[#This Row],[Column1]],'Employment by State'!$5:$1241,3,FALSE)</f>
        <v>Accommodation and Food Services</v>
      </c>
      <c r="W178" s="129">
        <f>VLOOKUP(TEmploymentOutlook4[[#This Row],[Column1]],'Employment by State'!$5:$1241,4,FALSE)</f>
        <v>31.1</v>
      </c>
      <c r="X178" s="129">
        <f>VLOOKUP(TEmploymentOutlook4[[#This Row],[Column1]],'Employment by State'!$5:$1241,5,FALSE)</f>
        <v>24.5</v>
      </c>
      <c r="Y178" s="129">
        <f>VLOOKUP(TEmploymentOutlook4[[#This Row],[Column1]],'Employment by State'!$5:$1241,6,FALSE)</f>
        <v>20.3</v>
      </c>
      <c r="Z178" s="129">
        <f>VLOOKUP(TEmploymentOutlook4[[#This Row],[Column1]],'Employment by State'!$5:$1241,7,FALSE)</f>
        <v>7.5</v>
      </c>
      <c r="AA178" s="129">
        <f>VLOOKUP(TEmploymentOutlook4[[#This Row],[Column1]],'Employment by State'!$5:$1241,8,FALSE)</f>
        <v>10.9</v>
      </c>
      <c r="AB178" s="129">
        <f>VLOOKUP(TEmploymentOutlook4[[#This Row],[Column1]],'Employment by State'!$5:$1241,9,FALSE)</f>
        <v>2.8</v>
      </c>
      <c r="AC178" s="129">
        <f>VLOOKUP(TEmploymentOutlook4[[#This Row],[Column1]],'Employment by State'!$5:$1241,10,FALSE)</f>
        <v>1.5</v>
      </c>
      <c r="AD178" s="129">
        <f>VLOOKUP(TEmploymentOutlook4[[#This Row],[Column1]],'Employment by State'!$5:$1241,11,FALSE)</f>
        <v>1.4</v>
      </c>
      <c r="AE178" s="28">
        <f>VLOOKUP($A178,'Age Profile'!$5:$1242,3,FALSE)</f>
        <v>8.5</v>
      </c>
      <c r="AF178" s="28">
        <f>VLOOKUP($A178,'Age Profile'!$5:$1242,4,FALSE)</f>
        <v>14.8</v>
      </c>
      <c r="AG178" s="28">
        <f>VLOOKUP($A178,'Age Profile'!$5:$1242,5,FALSE)</f>
        <v>26.3</v>
      </c>
      <c r="AH178" s="28">
        <f>VLOOKUP($A178,'Age Profile'!$5:$1242,6,FALSE)</f>
        <v>16.8</v>
      </c>
      <c r="AI178" s="28">
        <f>VLOOKUP($A178,'Age Profile'!$5:$1242,7,FALSE)</f>
        <v>17.5</v>
      </c>
      <c r="AJ178" s="28">
        <f>VLOOKUP($A178,'Age Profile'!$5:$1242,8,FALSE)</f>
        <v>7.8</v>
      </c>
      <c r="AK178" s="28">
        <f>VLOOKUP($A178,'Age Profile'!$5:$1242,9,FALSE)</f>
        <v>5.3</v>
      </c>
      <c r="AL178" s="28">
        <f>VLOOKUP($A178,'Age Profile'!$5:$1242,10,FALSE)</f>
        <v>3</v>
      </c>
      <c r="AM178" s="28">
        <f>VLOOKUP($A178,'Age Profile'!$5:$1242,11,FALSE)</f>
        <v>35</v>
      </c>
    </row>
    <row r="179" spans="1:39" x14ac:dyDescent="0.15">
      <c r="A179" s="21">
        <v>3611</v>
      </c>
      <c r="B179" s="22" t="s">
        <v>221</v>
      </c>
      <c r="C179" s="86">
        <v>15400</v>
      </c>
      <c r="D179" s="86">
        <v>15800</v>
      </c>
      <c r="E179" s="86">
        <v>16900</v>
      </c>
      <c r="F179" s="86">
        <v>12700</v>
      </c>
      <c r="G179" s="86">
        <v>15600</v>
      </c>
      <c r="H179" s="86">
        <v>19000</v>
      </c>
      <c r="I179" s="86">
        <v>17600</v>
      </c>
      <c r="J179" s="86">
        <v>17700</v>
      </c>
      <c r="K179" s="86">
        <v>17800</v>
      </c>
      <c r="L179" s="86">
        <v>20100</v>
      </c>
      <c r="M179" s="86">
        <v>20700</v>
      </c>
      <c r="N179" s="84">
        <v>23800</v>
      </c>
      <c r="O179" s="15">
        <v>3100</v>
      </c>
      <c r="P179" s="15">
        <v>14.9</v>
      </c>
      <c r="Q179" s="16">
        <v>0</v>
      </c>
      <c r="R179" s="129">
        <f>VLOOKUP(TEmploymentOutlook4[[#This Row],[Column1]],Employment!$8:$1246,7,FALSE)</f>
        <v>33</v>
      </c>
      <c r="S179" s="129">
        <f>VLOOKUP(TEmploymentOutlook4[[#This Row],[Column1]],Employment!$8:$1246,8,FALSE)</f>
        <v>68</v>
      </c>
      <c r="T179" s="129">
        <f>VLOOKUP(TEmploymentOutlook4[[#This Row],[Column1]],Employment!$8:$1246,9,FALSE)</f>
        <v>51</v>
      </c>
      <c r="U179" s="129">
        <f>VLOOKUP(TEmploymentOutlook4[[#This Row],[Column1]],Employment!$8:$1246,10,FALSE)</f>
        <v>49</v>
      </c>
      <c r="V179" s="129" t="str">
        <f>VLOOKUP(TEmploymentOutlook4[[#This Row],[Column1]],'Employment by State'!$5:$1241,3,FALSE)</f>
        <v>Other Services</v>
      </c>
      <c r="W179" s="129">
        <f>VLOOKUP(TEmploymentOutlook4[[#This Row],[Column1]],'Employment by State'!$5:$1241,4,FALSE)</f>
        <v>29.3</v>
      </c>
      <c r="X179" s="129">
        <f>VLOOKUP(TEmploymentOutlook4[[#This Row],[Column1]],'Employment by State'!$5:$1241,5,FALSE)</f>
        <v>25.8</v>
      </c>
      <c r="Y179" s="129">
        <f>VLOOKUP(TEmploymentOutlook4[[#This Row],[Column1]],'Employment by State'!$5:$1241,6,FALSE)</f>
        <v>21.9</v>
      </c>
      <c r="Z179" s="129">
        <f>VLOOKUP(TEmploymentOutlook4[[#This Row],[Column1]],'Employment by State'!$5:$1241,7,FALSE)</f>
        <v>7.1</v>
      </c>
      <c r="AA179" s="129">
        <f>VLOOKUP(TEmploymentOutlook4[[#This Row],[Column1]],'Employment by State'!$5:$1241,8,FALSE)</f>
        <v>11.2</v>
      </c>
      <c r="AB179" s="129">
        <f>VLOOKUP(TEmploymentOutlook4[[#This Row],[Column1]],'Employment by State'!$5:$1241,9,FALSE)</f>
        <v>2.4</v>
      </c>
      <c r="AC179" s="129">
        <f>VLOOKUP(TEmploymentOutlook4[[#This Row],[Column1]],'Employment by State'!$5:$1241,10,FALSE)</f>
        <v>1</v>
      </c>
      <c r="AD179" s="129">
        <f>VLOOKUP(TEmploymentOutlook4[[#This Row],[Column1]],'Employment by State'!$5:$1241,11,FALSE)</f>
        <v>1.3</v>
      </c>
      <c r="AE179" s="28">
        <f>VLOOKUP($A179,'Age Profile'!$5:$1242,3,FALSE)</f>
        <v>7.1</v>
      </c>
      <c r="AF179" s="28">
        <f>VLOOKUP($A179,'Age Profile'!$5:$1242,4,FALSE)</f>
        <v>13.4</v>
      </c>
      <c r="AG179" s="28">
        <f>VLOOKUP($A179,'Age Profile'!$5:$1242,5,FALSE)</f>
        <v>23.2</v>
      </c>
      <c r="AH179" s="28">
        <f>VLOOKUP($A179,'Age Profile'!$5:$1242,6,FALSE)</f>
        <v>19.7</v>
      </c>
      <c r="AI179" s="28">
        <f>VLOOKUP($A179,'Age Profile'!$5:$1242,7,FALSE)</f>
        <v>19.899999999999999</v>
      </c>
      <c r="AJ179" s="28">
        <f>VLOOKUP($A179,'Age Profile'!$5:$1242,8,FALSE)</f>
        <v>7</v>
      </c>
      <c r="AK179" s="28">
        <f>VLOOKUP($A179,'Age Profile'!$5:$1242,9,FALSE)</f>
        <v>5.0999999999999996</v>
      </c>
      <c r="AL179" s="28">
        <f>VLOOKUP($A179,'Age Profile'!$5:$1242,10,FALSE)</f>
        <v>4.5999999999999996</v>
      </c>
      <c r="AM179" s="28">
        <f>VLOOKUP($A179,'Age Profile'!$5:$1242,11,FALSE)</f>
        <v>38</v>
      </c>
    </row>
    <row r="180" spans="1:39" x14ac:dyDescent="0.15">
      <c r="A180" s="21">
        <v>3612</v>
      </c>
      <c r="B180" s="22" t="s">
        <v>222</v>
      </c>
      <c r="C180" s="86">
        <v>3200</v>
      </c>
      <c r="D180" s="86">
        <v>3700</v>
      </c>
      <c r="E180" s="86">
        <v>5700</v>
      </c>
      <c r="F180" s="86">
        <v>5500</v>
      </c>
      <c r="G180" s="86">
        <v>4100</v>
      </c>
      <c r="H180" s="86">
        <v>3600</v>
      </c>
      <c r="I180" s="86">
        <v>5900</v>
      </c>
      <c r="J180" s="86">
        <v>3700</v>
      </c>
      <c r="K180" s="86">
        <v>3500</v>
      </c>
      <c r="L180" s="86">
        <v>3300</v>
      </c>
      <c r="M180" s="86">
        <v>4200</v>
      </c>
      <c r="N180" s="84">
        <v>4100</v>
      </c>
      <c r="O180" s="15">
        <v>-100</v>
      </c>
      <c r="P180" s="15">
        <v>-3.3</v>
      </c>
      <c r="Q180" s="16" t="s">
        <v>0</v>
      </c>
      <c r="R180" s="129">
        <f>VLOOKUP(TEmploymentOutlook4[[#This Row],[Column1]],Employment!$8:$1246,7,FALSE)</f>
        <v>97</v>
      </c>
      <c r="S180" s="129">
        <f>VLOOKUP(TEmploymentOutlook4[[#This Row],[Column1]],Employment!$8:$1246,8,FALSE)</f>
        <v>3</v>
      </c>
      <c r="T180" s="129">
        <f>VLOOKUP(TEmploymentOutlook4[[#This Row],[Column1]],Employment!$8:$1246,9,FALSE)</f>
        <v>64</v>
      </c>
      <c r="U180" s="129">
        <f>VLOOKUP(TEmploymentOutlook4[[#This Row],[Column1]],Employment!$8:$1246,10,FALSE)</f>
        <v>36</v>
      </c>
      <c r="V180" s="129" t="str">
        <f>VLOOKUP(TEmploymentOutlook4[[#This Row],[Column1]],'Employment by State'!$5:$1241,3,FALSE)</f>
        <v>Agriculture, Forestry and Fishing</v>
      </c>
      <c r="W180" s="129">
        <f>VLOOKUP(TEmploymentOutlook4[[#This Row],[Column1]],'Employment by State'!$5:$1241,4,FALSE)</f>
        <v>41.6</v>
      </c>
      <c r="X180" s="129">
        <f>VLOOKUP(TEmploymentOutlook4[[#This Row],[Column1]],'Employment by State'!$5:$1241,5,FALSE)</f>
        <v>19.899999999999999</v>
      </c>
      <c r="Y180" s="129">
        <f>VLOOKUP(TEmploymentOutlook4[[#This Row],[Column1]],'Employment by State'!$5:$1241,6,FALSE)</f>
        <v>2.2000000000000002</v>
      </c>
      <c r="Z180" s="129">
        <f>VLOOKUP(TEmploymentOutlook4[[#This Row],[Column1]],'Employment by State'!$5:$1241,7,FALSE)</f>
        <v>14.4</v>
      </c>
      <c r="AA180" s="129">
        <f>VLOOKUP(TEmploymentOutlook4[[#This Row],[Column1]],'Employment by State'!$5:$1241,8,FALSE)</f>
        <v>16.7</v>
      </c>
      <c r="AB180" s="129">
        <f>VLOOKUP(TEmploymentOutlook4[[#This Row],[Column1]],'Employment by State'!$5:$1241,9,FALSE)</f>
        <v>5</v>
      </c>
      <c r="AC180" s="129" t="str">
        <f>VLOOKUP(TEmploymentOutlook4[[#This Row],[Column1]],'Employment by State'!$5:$1241,10,FALSE)</f>
        <v>n/a</v>
      </c>
      <c r="AD180" s="129">
        <f>VLOOKUP(TEmploymentOutlook4[[#This Row],[Column1]],'Employment by State'!$5:$1241,11,FALSE)</f>
        <v>0.1</v>
      </c>
      <c r="AE180" s="28">
        <f>VLOOKUP($A180,'Age Profile'!$5:$1242,3,FALSE)</f>
        <v>3.8</v>
      </c>
      <c r="AF180" s="28">
        <f>VLOOKUP($A180,'Age Profile'!$5:$1242,4,FALSE)</f>
        <v>13.1</v>
      </c>
      <c r="AG180" s="28">
        <f>VLOOKUP($A180,'Age Profile'!$5:$1242,5,FALSE)</f>
        <v>27.1</v>
      </c>
      <c r="AH180" s="28">
        <f>VLOOKUP($A180,'Age Profile'!$5:$1242,6,FALSE)</f>
        <v>18.399999999999999</v>
      </c>
      <c r="AI180" s="28">
        <f>VLOOKUP($A180,'Age Profile'!$5:$1242,7,FALSE)</f>
        <v>22.7</v>
      </c>
      <c r="AJ180" s="28">
        <f>VLOOKUP($A180,'Age Profile'!$5:$1242,8,FALSE)</f>
        <v>8.9</v>
      </c>
      <c r="AK180" s="28">
        <f>VLOOKUP($A180,'Age Profile'!$5:$1242,9,FALSE)</f>
        <v>3.8</v>
      </c>
      <c r="AL180" s="28">
        <f>VLOOKUP($A180,'Age Profile'!$5:$1242,10,FALSE)</f>
        <v>2.2999999999999998</v>
      </c>
      <c r="AM180" s="28">
        <f>VLOOKUP($A180,'Age Profile'!$5:$1242,11,FALSE)</f>
        <v>39</v>
      </c>
    </row>
    <row r="181" spans="1:39" x14ac:dyDescent="0.15">
      <c r="A181" s="21">
        <v>3613</v>
      </c>
      <c r="B181" s="22" t="s">
        <v>223</v>
      </c>
      <c r="C181" s="86">
        <v>10000</v>
      </c>
      <c r="D181" s="86">
        <v>13200</v>
      </c>
      <c r="E181" s="86">
        <v>10200</v>
      </c>
      <c r="F181" s="86">
        <v>8100</v>
      </c>
      <c r="G181" s="86">
        <v>9700</v>
      </c>
      <c r="H181" s="86">
        <v>9700</v>
      </c>
      <c r="I181" s="86">
        <v>13800</v>
      </c>
      <c r="J181" s="86">
        <v>9600</v>
      </c>
      <c r="K181" s="86">
        <v>18000</v>
      </c>
      <c r="L181" s="86">
        <v>11400</v>
      </c>
      <c r="M181" s="86">
        <v>15400</v>
      </c>
      <c r="N181" s="84">
        <v>17800</v>
      </c>
      <c r="O181" s="15">
        <v>2400</v>
      </c>
      <c r="P181" s="15">
        <v>15.4</v>
      </c>
      <c r="Q181" s="16" t="s">
        <v>1319</v>
      </c>
      <c r="R181" s="129">
        <f>VLOOKUP(TEmploymentOutlook4[[#This Row],[Column1]],Employment!$8:$1246,7,FALSE)</f>
        <v>3</v>
      </c>
      <c r="S181" s="129">
        <f>VLOOKUP(TEmploymentOutlook4[[#This Row],[Column1]],Employment!$8:$1246,8,FALSE)</f>
        <v>97</v>
      </c>
      <c r="T181" s="129">
        <f>VLOOKUP(TEmploymentOutlook4[[#This Row],[Column1]],Employment!$8:$1246,9,FALSE)</f>
        <v>49</v>
      </c>
      <c r="U181" s="129">
        <f>VLOOKUP(TEmploymentOutlook4[[#This Row],[Column1]],Employment!$8:$1246,10,FALSE)</f>
        <v>51</v>
      </c>
      <c r="V181" s="129" t="str">
        <f>VLOOKUP(TEmploymentOutlook4[[#This Row],[Column1]],'Employment by State'!$5:$1241,3,FALSE)</f>
        <v>Professional, Scientific and Technical Services</v>
      </c>
      <c r="W181" s="129">
        <f>VLOOKUP(TEmploymentOutlook4[[#This Row],[Column1]],'Employment by State'!$5:$1241,4,FALSE)</f>
        <v>29.5</v>
      </c>
      <c r="X181" s="129">
        <f>VLOOKUP(TEmploymentOutlook4[[#This Row],[Column1]],'Employment by State'!$5:$1241,5,FALSE)</f>
        <v>24.7</v>
      </c>
      <c r="Y181" s="129">
        <f>VLOOKUP(TEmploymentOutlook4[[#This Row],[Column1]],'Employment by State'!$5:$1241,6,FALSE)</f>
        <v>22</v>
      </c>
      <c r="Z181" s="129">
        <f>VLOOKUP(TEmploymentOutlook4[[#This Row],[Column1]],'Employment by State'!$5:$1241,7,FALSE)</f>
        <v>8.5</v>
      </c>
      <c r="AA181" s="129">
        <f>VLOOKUP(TEmploymentOutlook4[[#This Row],[Column1]],'Employment by State'!$5:$1241,8,FALSE)</f>
        <v>10.8</v>
      </c>
      <c r="AB181" s="129">
        <f>VLOOKUP(TEmploymentOutlook4[[#This Row],[Column1]],'Employment by State'!$5:$1241,9,FALSE)</f>
        <v>2.2999999999999998</v>
      </c>
      <c r="AC181" s="129">
        <f>VLOOKUP(TEmploymentOutlook4[[#This Row],[Column1]],'Employment by State'!$5:$1241,10,FALSE)</f>
        <v>0.7</v>
      </c>
      <c r="AD181" s="129">
        <f>VLOOKUP(TEmploymentOutlook4[[#This Row],[Column1]],'Employment by State'!$5:$1241,11,FALSE)</f>
        <v>1.5</v>
      </c>
      <c r="AE181" s="28">
        <f>VLOOKUP($A181,'Age Profile'!$5:$1242,3,FALSE)</f>
        <v>6.3</v>
      </c>
      <c r="AF181" s="28">
        <f>VLOOKUP($A181,'Age Profile'!$5:$1242,4,FALSE)</f>
        <v>23.9</v>
      </c>
      <c r="AG181" s="28">
        <f>VLOOKUP($A181,'Age Profile'!$5:$1242,5,FALSE)</f>
        <v>38.5</v>
      </c>
      <c r="AH181" s="28">
        <f>VLOOKUP($A181,'Age Profile'!$5:$1242,6,FALSE)</f>
        <v>17.8</v>
      </c>
      <c r="AI181" s="28">
        <f>VLOOKUP($A181,'Age Profile'!$5:$1242,7,FALSE)</f>
        <v>9.8000000000000007</v>
      </c>
      <c r="AJ181" s="28">
        <f>VLOOKUP($A181,'Age Profile'!$5:$1242,8,FALSE)</f>
        <v>2.4</v>
      </c>
      <c r="AK181" s="28">
        <f>VLOOKUP($A181,'Age Profile'!$5:$1242,9,FALSE)</f>
        <v>0.9</v>
      </c>
      <c r="AL181" s="28">
        <f>VLOOKUP($A181,'Age Profile'!$5:$1242,10,FALSE)</f>
        <v>0.5</v>
      </c>
      <c r="AM181" s="28">
        <f>VLOOKUP($A181,'Age Profile'!$5:$1242,11,FALSE)</f>
        <v>29</v>
      </c>
    </row>
    <row r="182" spans="1:39" x14ac:dyDescent="0.15">
      <c r="A182" s="21">
        <v>3621</v>
      </c>
      <c r="B182" s="22" t="s">
        <v>224</v>
      </c>
      <c r="C182" s="86">
        <v>7900</v>
      </c>
      <c r="D182" s="86">
        <v>6900</v>
      </c>
      <c r="E182" s="86">
        <v>4800</v>
      </c>
      <c r="F182" s="86">
        <v>4100</v>
      </c>
      <c r="G182" s="86">
        <v>7500</v>
      </c>
      <c r="H182" s="86">
        <v>7200</v>
      </c>
      <c r="I182" s="86">
        <v>5600</v>
      </c>
      <c r="J182" s="86">
        <v>5000</v>
      </c>
      <c r="K182" s="86">
        <v>9900</v>
      </c>
      <c r="L182" s="86">
        <v>6400</v>
      </c>
      <c r="M182" s="86">
        <v>6100</v>
      </c>
      <c r="N182" s="84">
        <v>6100</v>
      </c>
      <c r="O182" s="15" t="s">
        <v>1318</v>
      </c>
      <c r="P182" s="15">
        <v>0</v>
      </c>
      <c r="Q182" s="16" t="s">
        <v>3</v>
      </c>
      <c r="R182" s="129">
        <f>VLOOKUP(TEmploymentOutlook4[[#This Row],[Column1]],Employment!$8:$1246,7,FALSE)</f>
        <v>8</v>
      </c>
      <c r="S182" s="129">
        <f>VLOOKUP(TEmploymentOutlook4[[#This Row],[Column1]],Employment!$8:$1246,8,FALSE)</f>
        <v>92</v>
      </c>
      <c r="T182" s="129">
        <f>VLOOKUP(TEmploymentOutlook4[[#This Row],[Column1]],Employment!$8:$1246,9,FALSE)</f>
        <v>48</v>
      </c>
      <c r="U182" s="129">
        <f>VLOOKUP(TEmploymentOutlook4[[#This Row],[Column1]],Employment!$8:$1246,10,FALSE)</f>
        <v>52</v>
      </c>
      <c r="V182" s="129" t="str">
        <f>VLOOKUP(TEmploymentOutlook4[[#This Row],[Column1]],'Employment by State'!$5:$1241,3,FALSE)</f>
        <v>Retail Trade</v>
      </c>
      <c r="W182" s="129">
        <f>VLOOKUP(TEmploymentOutlook4[[#This Row],[Column1]],'Employment by State'!$5:$1241,4,FALSE)</f>
        <v>34</v>
      </c>
      <c r="X182" s="129">
        <f>VLOOKUP(TEmploymentOutlook4[[#This Row],[Column1]],'Employment by State'!$5:$1241,5,FALSE)</f>
        <v>26.5</v>
      </c>
      <c r="Y182" s="129">
        <f>VLOOKUP(TEmploymentOutlook4[[#This Row],[Column1]],'Employment by State'!$5:$1241,6,FALSE)</f>
        <v>18.2</v>
      </c>
      <c r="Z182" s="129">
        <f>VLOOKUP(TEmploymentOutlook4[[#This Row],[Column1]],'Employment by State'!$5:$1241,7,FALSE)</f>
        <v>7.3</v>
      </c>
      <c r="AA182" s="129">
        <f>VLOOKUP(TEmploymentOutlook4[[#This Row],[Column1]],'Employment by State'!$5:$1241,8,FALSE)</f>
        <v>10.6</v>
      </c>
      <c r="AB182" s="129">
        <f>VLOOKUP(TEmploymentOutlook4[[#This Row],[Column1]],'Employment by State'!$5:$1241,9,FALSE)</f>
        <v>1.9</v>
      </c>
      <c r="AC182" s="129">
        <f>VLOOKUP(TEmploymentOutlook4[[#This Row],[Column1]],'Employment by State'!$5:$1241,10,FALSE)</f>
        <v>0.3</v>
      </c>
      <c r="AD182" s="129">
        <f>VLOOKUP(TEmploymentOutlook4[[#This Row],[Column1]],'Employment by State'!$5:$1241,11,FALSE)</f>
        <v>1.4</v>
      </c>
      <c r="AE182" s="28">
        <f>VLOOKUP($A182,'Age Profile'!$5:$1242,3,FALSE)</f>
        <v>4</v>
      </c>
      <c r="AF182" s="28">
        <f>VLOOKUP($A182,'Age Profile'!$5:$1242,4,FALSE)</f>
        <v>8.8000000000000007</v>
      </c>
      <c r="AG182" s="28">
        <f>VLOOKUP($A182,'Age Profile'!$5:$1242,5,FALSE)</f>
        <v>23.8</v>
      </c>
      <c r="AH182" s="28">
        <f>VLOOKUP($A182,'Age Profile'!$5:$1242,6,FALSE)</f>
        <v>25.1</v>
      </c>
      <c r="AI182" s="28">
        <f>VLOOKUP($A182,'Age Profile'!$5:$1242,7,FALSE)</f>
        <v>21.8</v>
      </c>
      <c r="AJ182" s="28">
        <f>VLOOKUP($A182,'Age Profile'!$5:$1242,8,FALSE)</f>
        <v>7.4</v>
      </c>
      <c r="AK182" s="28">
        <f>VLOOKUP($A182,'Age Profile'!$5:$1242,9,FALSE)</f>
        <v>4.7</v>
      </c>
      <c r="AL182" s="28">
        <f>VLOOKUP($A182,'Age Profile'!$5:$1242,10,FALSE)</f>
        <v>4.4000000000000004</v>
      </c>
      <c r="AM182" s="28">
        <f>VLOOKUP($A182,'Age Profile'!$5:$1242,11,FALSE)</f>
        <v>40</v>
      </c>
    </row>
    <row r="183" spans="1:39" x14ac:dyDescent="0.15">
      <c r="A183" s="21">
        <v>3622</v>
      </c>
      <c r="B183" s="22" t="s">
        <v>225</v>
      </c>
      <c r="C183" s="86">
        <v>63500</v>
      </c>
      <c r="D183" s="86">
        <v>67800</v>
      </c>
      <c r="E183" s="86">
        <v>66600</v>
      </c>
      <c r="F183" s="86">
        <v>78200</v>
      </c>
      <c r="G183" s="86">
        <v>67200</v>
      </c>
      <c r="H183" s="86">
        <v>65800</v>
      </c>
      <c r="I183" s="86">
        <v>74700</v>
      </c>
      <c r="J183" s="86">
        <v>67400</v>
      </c>
      <c r="K183" s="86">
        <v>76900</v>
      </c>
      <c r="L183" s="86">
        <v>85700</v>
      </c>
      <c r="M183" s="86">
        <v>77600</v>
      </c>
      <c r="N183" s="84">
        <v>88000</v>
      </c>
      <c r="O183" s="15">
        <v>10500</v>
      </c>
      <c r="P183" s="15">
        <v>13.5</v>
      </c>
      <c r="Q183" s="16" t="s">
        <v>8</v>
      </c>
      <c r="R183" s="129">
        <f>VLOOKUP(TEmploymentOutlook4[[#This Row],[Column1]],Employment!$8:$1246,7,FALSE)</f>
        <v>90</v>
      </c>
      <c r="S183" s="129">
        <f>VLOOKUP(TEmploymentOutlook4[[#This Row],[Column1]],Employment!$8:$1246,8,FALSE)</f>
        <v>11</v>
      </c>
      <c r="T183" s="129">
        <f>VLOOKUP(TEmploymentOutlook4[[#This Row],[Column1]],Employment!$8:$1246,9,FALSE)</f>
        <v>63</v>
      </c>
      <c r="U183" s="129">
        <f>VLOOKUP(TEmploymentOutlook4[[#This Row],[Column1]],Employment!$8:$1246,10,FALSE)</f>
        <v>37</v>
      </c>
      <c r="V183" s="129" t="str">
        <f>VLOOKUP(TEmploymentOutlook4[[#This Row],[Column1]],'Employment by State'!$5:$1241,3,FALSE)</f>
        <v>Construction</v>
      </c>
      <c r="W183" s="129">
        <f>VLOOKUP(TEmploymentOutlook4[[#This Row],[Column1]],'Employment by State'!$5:$1241,4,FALSE)</f>
        <v>28.6</v>
      </c>
      <c r="X183" s="129">
        <f>VLOOKUP(TEmploymentOutlook4[[#This Row],[Column1]],'Employment by State'!$5:$1241,5,FALSE)</f>
        <v>27.4</v>
      </c>
      <c r="Y183" s="129">
        <f>VLOOKUP(TEmploymentOutlook4[[#This Row],[Column1]],'Employment by State'!$5:$1241,6,FALSE)</f>
        <v>18.3</v>
      </c>
      <c r="Z183" s="129">
        <f>VLOOKUP(TEmploymentOutlook4[[#This Row],[Column1]],'Employment by State'!$5:$1241,7,FALSE)</f>
        <v>8.1999999999999993</v>
      </c>
      <c r="AA183" s="129">
        <f>VLOOKUP(TEmploymentOutlook4[[#This Row],[Column1]],'Employment by State'!$5:$1241,8,FALSE)</f>
        <v>12.5</v>
      </c>
      <c r="AB183" s="129">
        <f>VLOOKUP(TEmploymentOutlook4[[#This Row],[Column1]],'Employment by State'!$5:$1241,9,FALSE)</f>
        <v>2.2999999999999998</v>
      </c>
      <c r="AC183" s="129">
        <f>VLOOKUP(TEmploymentOutlook4[[#This Row],[Column1]],'Employment by State'!$5:$1241,10,FALSE)</f>
        <v>0.9</v>
      </c>
      <c r="AD183" s="129">
        <f>VLOOKUP(TEmploymentOutlook4[[#This Row],[Column1]],'Employment by State'!$5:$1241,11,FALSE)</f>
        <v>1.8</v>
      </c>
      <c r="AE183" s="28">
        <f>VLOOKUP($A183,'Age Profile'!$5:$1242,3,FALSE)</f>
        <v>3.8</v>
      </c>
      <c r="AF183" s="28">
        <f>VLOOKUP($A183,'Age Profile'!$5:$1242,4,FALSE)</f>
        <v>10.199999999999999</v>
      </c>
      <c r="AG183" s="28">
        <f>VLOOKUP($A183,'Age Profile'!$5:$1242,5,FALSE)</f>
        <v>21.2</v>
      </c>
      <c r="AH183" s="28">
        <f>VLOOKUP($A183,'Age Profile'!$5:$1242,6,FALSE)</f>
        <v>22</v>
      </c>
      <c r="AI183" s="28">
        <f>VLOOKUP($A183,'Age Profile'!$5:$1242,7,FALSE)</f>
        <v>22</v>
      </c>
      <c r="AJ183" s="28">
        <f>VLOOKUP($A183,'Age Profile'!$5:$1242,8,FALSE)</f>
        <v>9.1999999999999993</v>
      </c>
      <c r="AK183" s="28">
        <f>VLOOKUP($A183,'Age Profile'!$5:$1242,9,FALSE)</f>
        <v>6.7</v>
      </c>
      <c r="AL183" s="28">
        <f>VLOOKUP($A183,'Age Profile'!$5:$1242,10,FALSE)</f>
        <v>5</v>
      </c>
      <c r="AM183" s="28">
        <f>VLOOKUP($A183,'Age Profile'!$5:$1242,11,FALSE)</f>
        <v>41</v>
      </c>
    </row>
    <row r="184" spans="1:39" x14ac:dyDescent="0.15">
      <c r="A184" s="21">
        <v>3623</v>
      </c>
      <c r="B184" s="22" t="s">
        <v>226</v>
      </c>
      <c r="C184" s="86">
        <v>17800</v>
      </c>
      <c r="D184" s="86">
        <v>13700</v>
      </c>
      <c r="E184" s="86">
        <v>13500</v>
      </c>
      <c r="F184" s="86">
        <v>16900</v>
      </c>
      <c r="G184" s="86">
        <v>12500</v>
      </c>
      <c r="H184" s="86">
        <v>16700</v>
      </c>
      <c r="I184" s="86">
        <v>14000</v>
      </c>
      <c r="J184" s="86">
        <v>18100</v>
      </c>
      <c r="K184" s="86">
        <v>12600</v>
      </c>
      <c r="L184" s="86">
        <v>14700</v>
      </c>
      <c r="M184" s="86">
        <v>18700</v>
      </c>
      <c r="N184" s="84">
        <v>20100</v>
      </c>
      <c r="O184" s="15">
        <v>1400</v>
      </c>
      <c r="P184" s="15">
        <v>7.2</v>
      </c>
      <c r="Q184" s="16" t="s">
        <v>6</v>
      </c>
      <c r="R184" s="129">
        <f>VLOOKUP(TEmploymentOutlook4[[#This Row],[Column1]],Employment!$8:$1246,7,FALSE)</f>
        <v>97</v>
      </c>
      <c r="S184" s="129">
        <f>VLOOKUP(TEmploymentOutlook4[[#This Row],[Column1]],Employment!$8:$1246,8,FALSE)</f>
        <v>3</v>
      </c>
      <c r="T184" s="129">
        <f>VLOOKUP(TEmploymentOutlook4[[#This Row],[Column1]],Employment!$8:$1246,9,FALSE)</f>
        <v>75</v>
      </c>
      <c r="U184" s="129">
        <f>VLOOKUP(TEmploymentOutlook4[[#This Row],[Column1]],Employment!$8:$1246,10,FALSE)</f>
        <v>25</v>
      </c>
      <c r="V184" s="129" t="str">
        <f>VLOOKUP(TEmploymentOutlook4[[#This Row],[Column1]],'Employment by State'!$5:$1241,3,FALSE)</f>
        <v>Arts and Recreation Services</v>
      </c>
      <c r="W184" s="129">
        <f>VLOOKUP(TEmploymentOutlook4[[#This Row],[Column1]],'Employment by State'!$5:$1241,4,FALSE)</f>
        <v>31.9</v>
      </c>
      <c r="X184" s="129">
        <f>VLOOKUP(TEmploymentOutlook4[[#This Row],[Column1]],'Employment by State'!$5:$1241,5,FALSE)</f>
        <v>17.899999999999999</v>
      </c>
      <c r="Y184" s="129">
        <f>VLOOKUP(TEmploymentOutlook4[[#This Row],[Column1]],'Employment by State'!$5:$1241,6,FALSE)</f>
        <v>26.5</v>
      </c>
      <c r="Z184" s="129">
        <f>VLOOKUP(TEmploymentOutlook4[[#This Row],[Column1]],'Employment by State'!$5:$1241,7,FALSE)</f>
        <v>8.4</v>
      </c>
      <c r="AA184" s="129">
        <f>VLOOKUP(TEmploymentOutlook4[[#This Row],[Column1]],'Employment by State'!$5:$1241,8,FALSE)</f>
        <v>9.1999999999999993</v>
      </c>
      <c r="AB184" s="129">
        <f>VLOOKUP(TEmploymentOutlook4[[#This Row],[Column1]],'Employment by State'!$5:$1241,9,FALSE)</f>
        <v>3.4</v>
      </c>
      <c r="AC184" s="129">
        <f>VLOOKUP(TEmploymentOutlook4[[#This Row],[Column1]],'Employment by State'!$5:$1241,10,FALSE)</f>
        <v>1.3</v>
      </c>
      <c r="AD184" s="129">
        <f>VLOOKUP(TEmploymentOutlook4[[#This Row],[Column1]],'Employment by State'!$5:$1241,11,FALSE)</f>
        <v>1.3</v>
      </c>
      <c r="AE184" s="28">
        <f>VLOOKUP($A184,'Age Profile'!$5:$1242,3,FALSE)</f>
        <v>4.5999999999999996</v>
      </c>
      <c r="AF184" s="28">
        <f>VLOOKUP($A184,'Age Profile'!$5:$1242,4,FALSE)</f>
        <v>9.8000000000000007</v>
      </c>
      <c r="AG184" s="28">
        <f>VLOOKUP($A184,'Age Profile'!$5:$1242,5,FALSE)</f>
        <v>16.3</v>
      </c>
      <c r="AH184" s="28">
        <f>VLOOKUP($A184,'Age Profile'!$5:$1242,6,FALSE)</f>
        <v>17.600000000000001</v>
      </c>
      <c r="AI184" s="28">
        <f>VLOOKUP($A184,'Age Profile'!$5:$1242,7,FALSE)</f>
        <v>22.8</v>
      </c>
      <c r="AJ184" s="28">
        <f>VLOOKUP($A184,'Age Profile'!$5:$1242,8,FALSE)</f>
        <v>12.2</v>
      </c>
      <c r="AK184" s="28">
        <f>VLOOKUP($A184,'Age Profile'!$5:$1242,9,FALSE)</f>
        <v>10.1</v>
      </c>
      <c r="AL184" s="28">
        <f>VLOOKUP($A184,'Age Profile'!$5:$1242,10,FALSE)</f>
        <v>6.6</v>
      </c>
      <c r="AM184" s="28">
        <f>VLOOKUP($A184,'Age Profile'!$5:$1242,11,FALSE)</f>
        <v>45</v>
      </c>
    </row>
    <row r="185" spans="1:39" x14ac:dyDescent="0.15">
      <c r="A185" s="21">
        <v>3624</v>
      </c>
      <c r="B185" s="22" t="s">
        <v>227</v>
      </c>
      <c r="C185" s="86">
        <v>3700</v>
      </c>
      <c r="D185" s="86">
        <v>6500</v>
      </c>
      <c r="E185" s="86">
        <v>4700</v>
      </c>
      <c r="F185" s="86">
        <v>3600</v>
      </c>
      <c r="G185" s="86">
        <v>5100</v>
      </c>
      <c r="H185" s="86">
        <v>2800</v>
      </c>
      <c r="I185" s="86">
        <v>4700</v>
      </c>
      <c r="J185" s="86">
        <v>3200</v>
      </c>
      <c r="K185" s="86">
        <v>3000</v>
      </c>
      <c r="L185" s="86">
        <v>2700</v>
      </c>
      <c r="M185" s="86">
        <v>3100</v>
      </c>
      <c r="N185" s="84">
        <v>3000</v>
      </c>
      <c r="O185" s="15">
        <v>-100</v>
      </c>
      <c r="P185" s="15">
        <v>-4.3</v>
      </c>
      <c r="Q185" s="16" t="s">
        <v>0</v>
      </c>
      <c r="R185" s="129">
        <f>VLOOKUP(TEmploymentOutlook4[[#This Row],[Column1]],Employment!$8:$1246,7,FALSE)</f>
        <v>60</v>
      </c>
      <c r="S185" s="129">
        <f>VLOOKUP(TEmploymentOutlook4[[#This Row],[Column1]],Employment!$8:$1246,8,FALSE)</f>
        <v>40</v>
      </c>
      <c r="T185" s="129">
        <f>VLOOKUP(TEmploymentOutlook4[[#This Row],[Column1]],Employment!$8:$1246,9,FALSE)</f>
        <v>66</v>
      </c>
      <c r="U185" s="129">
        <f>VLOOKUP(TEmploymentOutlook4[[#This Row],[Column1]],Employment!$8:$1246,10,FALSE)</f>
        <v>34</v>
      </c>
      <c r="V185" s="129" t="str">
        <f>VLOOKUP(TEmploymentOutlook4[[#This Row],[Column1]],'Employment by State'!$5:$1241,3,FALSE)</f>
        <v>Wholesale Trade</v>
      </c>
      <c r="W185" s="129">
        <f>VLOOKUP(TEmploymentOutlook4[[#This Row],[Column1]],'Employment by State'!$5:$1241,4,FALSE)</f>
        <v>29.6</v>
      </c>
      <c r="X185" s="129">
        <f>VLOOKUP(TEmploymentOutlook4[[#This Row],[Column1]],'Employment by State'!$5:$1241,5,FALSE)</f>
        <v>34.700000000000003</v>
      </c>
      <c r="Y185" s="129">
        <f>VLOOKUP(TEmploymentOutlook4[[#This Row],[Column1]],'Employment by State'!$5:$1241,6,FALSE)</f>
        <v>17.5</v>
      </c>
      <c r="Z185" s="129">
        <f>VLOOKUP(TEmploymentOutlook4[[#This Row],[Column1]],'Employment by State'!$5:$1241,7,FALSE)</f>
        <v>6.2</v>
      </c>
      <c r="AA185" s="129">
        <f>VLOOKUP(TEmploymentOutlook4[[#This Row],[Column1]],'Employment by State'!$5:$1241,8,FALSE)</f>
        <v>7.4</v>
      </c>
      <c r="AB185" s="129">
        <f>VLOOKUP(TEmploymentOutlook4[[#This Row],[Column1]],'Employment by State'!$5:$1241,9,FALSE)</f>
        <v>2.7</v>
      </c>
      <c r="AC185" s="129">
        <f>VLOOKUP(TEmploymentOutlook4[[#This Row],[Column1]],'Employment by State'!$5:$1241,10,FALSE)</f>
        <v>0.8</v>
      </c>
      <c r="AD185" s="129">
        <f>VLOOKUP(TEmploymentOutlook4[[#This Row],[Column1]],'Employment by State'!$5:$1241,11,FALSE)</f>
        <v>1</v>
      </c>
      <c r="AE185" s="28">
        <f>VLOOKUP($A185,'Age Profile'!$5:$1242,3,FALSE)</f>
        <v>2.1</v>
      </c>
      <c r="AF185" s="28">
        <f>VLOOKUP($A185,'Age Profile'!$5:$1242,4,FALSE)</f>
        <v>6.5</v>
      </c>
      <c r="AG185" s="28">
        <f>VLOOKUP($A185,'Age Profile'!$5:$1242,5,FALSE)</f>
        <v>16.399999999999999</v>
      </c>
      <c r="AH185" s="28">
        <f>VLOOKUP($A185,'Age Profile'!$5:$1242,6,FALSE)</f>
        <v>18.8</v>
      </c>
      <c r="AI185" s="28">
        <f>VLOOKUP($A185,'Age Profile'!$5:$1242,7,FALSE)</f>
        <v>22.7</v>
      </c>
      <c r="AJ185" s="28">
        <f>VLOOKUP($A185,'Age Profile'!$5:$1242,8,FALSE)</f>
        <v>13.3</v>
      </c>
      <c r="AK185" s="28">
        <f>VLOOKUP($A185,'Age Profile'!$5:$1242,9,FALSE)</f>
        <v>9.6999999999999993</v>
      </c>
      <c r="AL185" s="28">
        <f>VLOOKUP($A185,'Age Profile'!$5:$1242,10,FALSE)</f>
        <v>10.6</v>
      </c>
      <c r="AM185" s="28">
        <f>VLOOKUP($A185,'Age Profile'!$5:$1242,11,FALSE)</f>
        <v>48</v>
      </c>
    </row>
    <row r="186" spans="1:39" x14ac:dyDescent="0.15">
      <c r="A186" s="21">
        <v>3911</v>
      </c>
      <c r="B186" s="22" t="s">
        <v>228</v>
      </c>
      <c r="C186" s="86">
        <v>54700</v>
      </c>
      <c r="D186" s="86">
        <v>64800</v>
      </c>
      <c r="E186" s="86">
        <v>49100</v>
      </c>
      <c r="F186" s="86">
        <v>62300</v>
      </c>
      <c r="G186" s="86">
        <v>61600</v>
      </c>
      <c r="H186" s="86">
        <v>64900</v>
      </c>
      <c r="I186" s="86">
        <v>65600</v>
      </c>
      <c r="J186" s="86">
        <v>63800</v>
      </c>
      <c r="K186" s="86">
        <v>68600</v>
      </c>
      <c r="L186" s="86">
        <v>59200</v>
      </c>
      <c r="M186" s="86">
        <v>63500</v>
      </c>
      <c r="N186" s="84">
        <v>69600</v>
      </c>
      <c r="O186" s="15">
        <v>6100</v>
      </c>
      <c r="P186" s="15">
        <v>9.6</v>
      </c>
      <c r="Q186" s="16" t="s">
        <v>8</v>
      </c>
      <c r="R186" s="129">
        <f>VLOOKUP(TEmploymentOutlook4[[#This Row],[Column1]],Employment!$8:$1246,7,FALSE)</f>
        <v>15</v>
      </c>
      <c r="S186" s="129">
        <f>VLOOKUP(TEmploymentOutlook4[[#This Row],[Column1]],Employment!$8:$1246,8,FALSE)</f>
        <v>85</v>
      </c>
      <c r="T186" s="129">
        <f>VLOOKUP(TEmploymentOutlook4[[#This Row],[Column1]],Employment!$8:$1246,9,FALSE)</f>
        <v>51</v>
      </c>
      <c r="U186" s="129">
        <f>VLOOKUP(TEmploymentOutlook4[[#This Row],[Column1]],Employment!$8:$1246,10,FALSE)</f>
        <v>49</v>
      </c>
      <c r="V186" s="129" t="str">
        <f>VLOOKUP(TEmploymentOutlook4[[#This Row],[Column1]],'Employment by State'!$5:$1241,3,FALSE)</f>
        <v>Other Services</v>
      </c>
      <c r="W186" s="129">
        <f>VLOOKUP(TEmploymentOutlook4[[#This Row],[Column1]],'Employment by State'!$5:$1241,4,FALSE)</f>
        <v>30.8</v>
      </c>
      <c r="X186" s="129">
        <f>VLOOKUP(TEmploymentOutlook4[[#This Row],[Column1]],'Employment by State'!$5:$1241,5,FALSE)</f>
        <v>24.5</v>
      </c>
      <c r="Y186" s="129">
        <f>VLOOKUP(TEmploymentOutlook4[[#This Row],[Column1]],'Employment by State'!$5:$1241,6,FALSE)</f>
        <v>21.4</v>
      </c>
      <c r="Z186" s="129">
        <f>VLOOKUP(TEmploymentOutlook4[[#This Row],[Column1]],'Employment by State'!$5:$1241,7,FALSE)</f>
        <v>7.9</v>
      </c>
      <c r="AA186" s="129">
        <f>VLOOKUP(TEmploymentOutlook4[[#This Row],[Column1]],'Employment by State'!$5:$1241,8,FALSE)</f>
        <v>10.9</v>
      </c>
      <c r="AB186" s="129">
        <f>VLOOKUP(TEmploymentOutlook4[[#This Row],[Column1]],'Employment by State'!$5:$1241,9,FALSE)</f>
        <v>2.4</v>
      </c>
      <c r="AC186" s="129">
        <f>VLOOKUP(TEmploymentOutlook4[[#This Row],[Column1]],'Employment by State'!$5:$1241,10,FALSE)</f>
        <v>0.6</v>
      </c>
      <c r="AD186" s="129">
        <f>VLOOKUP(TEmploymentOutlook4[[#This Row],[Column1]],'Employment by State'!$5:$1241,11,FALSE)</f>
        <v>1.5</v>
      </c>
      <c r="AE186" s="28">
        <f>VLOOKUP($A186,'Age Profile'!$5:$1242,3,FALSE)</f>
        <v>7.9</v>
      </c>
      <c r="AF186" s="28">
        <f>VLOOKUP($A186,'Age Profile'!$5:$1242,4,FALSE)</f>
        <v>15.5</v>
      </c>
      <c r="AG186" s="28">
        <f>VLOOKUP($A186,'Age Profile'!$5:$1242,5,FALSE)</f>
        <v>27.9</v>
      </c>
      <c r="AH186" s="28">
        <f>VLOOKUP($A186,'Age Profile'!$5:$1242,6,FALSE)</f>
        <v>20.399999999999999</v>
      </c>
      <c r="AI186" s="28">
        <f>VLOOKUP($A186,'Age Profile'!$5:$1242,7,FALSE)</f>
        <v>17.8</v>
      </c>
      <c r="AJ186" s="28">
        <f>VLOOKUP($A186,'Age Profile'!$5:$1242,8,FALSE)</f>
        <v>4.8</v>
      </c>
      <c r="AK186" s="28">
        <f>VLOOKUP($A186,'Age Profile'!$5:$1242,9,FALSE)</f>
        <v>3.1</v>
      </c>
      <c r="AL186" s="28">
        <f>VLOOKUP($A186,'Age Profile'!$5:$1242,10,FALSE)</f>
        <v>2.5</v>
      </c>
      <c r="AM186" s="28">
        <f>VLOOKUP($A186,'Age Profile'!$5:$1242,11,FALSE)</f>
        <v>34</v>
      </c>
    </row>
    <row r="187" spans="1:39" x14ac:dyDescent="0.15">
      <c r="A187" s="21">
        <v>3921</v>
      </c>
      <c r="B187" s="22" t="s">
        <v>229</v>
      </c>
      <c r="C187" s="86">
        <v>4100</v>
      </c>
      <c r="D187" s="86">
        <v>3300</v>
      </c>
      <c r="E187" s="86">
        <v>4400</v>
      </c>
      <c r="F187" s="86">
        <v>4100</v>
      </c>
      <c r="G187" s="86">
        <v>1800</v>
      </c>
      <c r="H187" s="86">
        <v>4500</v>
      </c>
      <c r="I187" s="86">
        <v>5500</v>
      </c>
      <c r="J187" s="86">
        <v>3000</v>
      </c>
      <c r="K187" s="86">
        <v>5400</v>
      </c>
      <c r="L187" s="86">
        <v>3100</v>
      </c>
      <c r="M187" s="86">
        <v>4100</v>
      </c>
      <c r="N187" s="84">
        <v>4100</v>
      </c>
      <c r="O187" s="15" t="s">
        <v>1318</v>
      </c>
      <c r="P187" s="15">
        <v>0</v>
      </c>
      <c r="Q187" s="16" t="s">
        <v>3</v>
      </c>
      <c r="R187" s="129">
        <f>VLOOKUP(TEmploymentOutlook4[[#This Row],[Column1]],Employment!$8:$1246,7,FALSE)</f>
        <v>74</v>
      </c>
      <c r="S187" s="129">
        <f>VLOOKUP(TEmploymentOutlook4[[#This Row],[Column1]],Employment!$8:$1246,8,FALSE)</f>
        <v>26</v>
      </c>
      <c r="T187" s="129">
        <f>VLOOKUP(TEmploymentOutlook4[[#This Row],[Column1]],Employment!$8:$1246,9,FALSE)</f>
        <v>80</v>
      </c>
      <c r="U187" s="129">
        <f>VLOOKUP(TEmploymentOutlook4[[#This Row],[Column1]],Employment!$8:$1246,10,FALSE)</f>
        <v>20</v>
      </c>
      <c r="V187" s="129" t="str">
        <f>VLOOKUP(TEmploymentOutlook4[[#This Row],[Column1]],'Employment by State'!$5:$1241,3,FALSE)</f>
        <v>Manufacturing</v>
      </c>
      <c r="W187" s="129">
        <f>VLOOKUP(TEmploymentOutlook4[[#This Row],[Column1]],'Employment by State'!$5:$1241,4,FALSE)</f>
        <v>28.2</v>
      </c>
      <c r="X187" s="129">
        <f>VLOOKUP(TEmploymentOutlook4[[#This Row],[Column1]],'Employment by State'!$5:$1241,5,FALSE)</f>
        <v>32.799999999999997</v>
      </c>
      <c r="Y187" s="129">
        <f>VLOOKUP(TEmploymentOutlook4[[#This Row],[Column1]],'Employment by State'!$5:$1241,6,FALSE)</f>
        <v>20.3</v>
      </c>
      <c r="Z187" s="129">
        <f>VLOOKUP(TEmploymentOutlook4[[#This Row],[Column1]],'Employment by State'!$5:$1241,7,FALSE)</f>
        <v>7.7</v>
      </c>
      <c r="AA187" s="129">
        <f>VLOOKUP(TEmploymentOutlook4[[#This Row],[Column1]],'Employment by State'!$5:$1241,8,FALSE)</f>
        <v>8.3000000000000007</v>
      </c>
      <c r="AB187" s="129">
        <f>VLOOKUP(TEmploymentOutlook4[[#This Row],[Column1]],'Employment by State'!$5:$1241,9,FALSE)</f>
        <v>1.4</v>
      </c>
      <c r="AC187" s="129">
        <f>VLOOKUP(TEmploymentOutlook4[[#This Row],[Column1]],'Employment by State'!$5:$1241,10,FALSE)</f>
        <v>0.6</v>
      </c>
      <c r="AD187" s="129">
        <f>VLOOKUP(TEmploymentOutlook4[[#This Row],[Column1]],'Employment by State'!$5:$1241,11,FALSE)</f>
        <v>0.6</v>
      </c>
      <c r="AE187" s="28">
        <f>VLOOKUP($A187,'Age Profile'!$5:$1242,3,FALSE)</f>
        <v>1.6</v>
      </c>
      <c r="AF187" s="28">
        <f>VLOOKUP($A187,'Age Profile'!$5:$1242,4,FALSE)</f>
        <v>5.8</v>
      </c>
      <c r="AG187" s="28">
        <f>VLOOKUP($A187,'Age Profile'!$5:$1242,5,FALSE)</f>
        <v>15.2</v>
      </c>
      <c r="AH187" s="28">
        <f>VLOOKUP($A187,'Age Profile'!$5:$1242,6,FALSE)</f>
        <v>21.8</v>
      </c>
      <c r="AI187" s="28">
        <f>VLOOKUP($A187,'Age Profile'!$5:$1242,7,FALSE)</f>
        <v>30.1</v>
      </c>
      <c r="AJ187" s="28">
        <f>VLOOKUP($A187,'Age Profile'!$5:$1242,8,FALSE)</f>
        <v>12.9</v>
      </c>
      <c r="AK187" s="28">
        <f>VLOOKUP($A187,'Age Profile'!$5:$1242,9,FALSE)</f>
        <v>8</v>
      </c>
      <c r="AL187" s="28">
        <f>VLOOKUP($A187,'Age Profile'!$5:$1242,10,FALSE)</f>
        <v>4.5999999999999996</v>
      </c>
      <c r="AM187" s="28">
        <f>VLOOKUP($A187,'Age Profile'!$5:$1242,11,FALSE)</f>
        <v>47</v>
      </c>
    </row>
    <row r="188" spans="1:39" x14ac:dyDescent="0.15">
      <c r="A188" s="21">
        <v>3922</v>
      </c>
      <c r="B188" s="22" t="s">
        <v>230</v>
      </c>
      <c r="C188" s="86">
        <v>3200</v>
      </c>
      <c r="D188" s="86">
        <v>3600</v>
      </c>
      <c r="E188" s="86">
        <v>1700</v>
      </c>
      <c r="F188" s="86">
        <v>3400</v>
      </c>
      <c r="G188" s="86">
        <v>1700</v>
      </c>
      <c r="H188" s="86">
        <v>3900</v>
      </c>
      <c r="I188" s="86">
        <v>1000</v>
      </c>
      <c r="J188" s="86">
        <v>1200</v>
      </c>
      <c r="K188" s="86">
        <v>2900</v>
      </c>
      <c r="L188" s="85">
        <v>400</v>
      </c>
      <c r="M188" s="86">
        <v>2100</v>
      </c>
      <c r="N188" s="84">
        <v>2100</v>
      </c>
      <c r="O188" s="15">
        <v>-100</v>
      </c>
      <c r="P188" s="15">
        <v>-4.0999999999999996</v>
      </c>
      <c r="Q188" s="16" t="s">
        <v>0</v>
      </c>
      <c r="R188" s="129">
        <f>VLOOKUP(TEmploymentOutlook4[[#This Row],[Column1]],Employment!$8:$1246,7,FALSE)</f>
        <v>66</v>
      </c>
      <c r="S188" s="129">
        <f>VLOOKUP(TEmploymentOutlook4[[#This Row],[Column1]],Employment!$8:$1246,8,FALSE)</f>
        <v>34</v>
      </c>
      <c r="T188" s="129">
        <f>VLOOKUP(TEmploymentOutlook4[[#This Row],[Column1]],Employment!$8:$1246,9,FALSE)</f>
        <v>80</v>
      </c>
      <c r="U188" s="129">
        <f>VLOOKUP(TEmploymentOutlook4[[#This Row],[Column1]],Employment!$8:$1246,10,FALSE)</f>
        <v>20</v>
      </c>
      <c r="V188" s="129" t="str">
        <f>VLOOKUP(TEmploymentOutlook4[[#This Row],[Column1]],'Employment by State'!$5:$1241,3,FALSE)</f>
        <v>Manufacturing</v>
      </c>
      <c r="W188" s="129">
        <f>VLOOKUP(TEmploymentOutlook4[[#This Row],[Column1]],'Employment by State'!$5:$1241,4,FALSE)</f>
        <v>34</v>
      </c>
      <c r="X188" s="129">
        <f>VLOOKUP(TEmploymentOutlook4[[#This Row],[Column1]],'Employment by State'!$5:$1241,5,FALSE)</f>
        <v>36.700000000000003</v>
      </c>
      <c r="Y188" s="129">
        <f>VLOOKUP(TEmploymentOutlook4[[#This Row],[Column1]],'Employment by State'!$5:$1241,6,FALSE)</f>
        <v>12.7</v>
      </c>
      <c r="Z188" s="129">
        <f>VLOOKUP(TEmploymentOutlook4[[#This Row],[Column1]],'Employment by State'!$5:$1241,7,FALSE)</f>
        <v>7.7</v>
      </c>
      <c r="AA188" s="129">
        <f>VLOOKUP(TEmploymentOutlook4[[#This Row],[Column1]],'Employment by State'!$5:$1241,8,FALSE)</f>
        <v>7</v>
      </c>
      <c r="AB188" s="129">
        <f>VLOOKUP(TEmploymentOutlook4[[#This Row],[Column1]],'Employment by State'!$5:$1241,9,FALSE)</f>
        <v>1</v>
      </c>
      <c r="AC188" s="129">
        <f>VLOOKUP(TEmploymentOutlook4[[#This Row],[Column1]],'Employment by State'!$5:$1241,10,FALSE)</f>
        <v>0.3</v>
      </c>
      <c r="AD188" s="129">
        <f>VLOOKUP(TEmploymentOutlook4[[#This Row],[Column1]],'Employment by State'!$5:$1241,11,FALSE)</f>
        <v>0.7</v>
      </c>
      <c r="AE188" s="28">
        <f>VLOOKUP($A188,'Age Profile'!$5:$1242,3,FALSE)</f>
        <v>1.1000000000000001</v>
      </c>
      <c r="AF188" s="28">
        <f>VLOOKUP($A188,'Age Profile'!$5:$1242,4,FALSE)</f>
        <v>3.2</v>
      </c>
      <c r="AG188" s="28">
        <f>VLOOKUP($A188,'Age Profile'!$5:$1242,5,FALSE)</f>
        <v>17.899999999999999</v>
      </c>
      <c r="AH188" s="28">
        <f>VLOOKUP($A188,'Age Profile'!$5:$1242,6,FALSE)</f>
        <v>29.7</v>
      </c>
      <c r="AI188" s="28">
        <f>VLOOKUP($A188,'Age Profile'!$5:$1242,7,FALSE)</f>
        <v>27.5</v>
      </c>
      <c r="AJ188" s="28">
        <f>VLOOKUP($A188,'Age Profile'!$5:$1242,8,FALSE)</f>
        <v>10</v>
      </c>
      <c r="AK188" s="28">
        <f>VLOOKUP($A188,'Age Profile'!$5:$1242,9,FALSE)</f>
        <v>6.4</v>
      </c>
      <c r="AL188" s="28">
        <f>VLOOKUP($A188,'Age Profile'!$5:$1242,10,FALSE)</f>
        <v>4.2</v>
      </c>
      <c r="AM188" s="28">
        <f>VLOOKUP($A188,'Age Profile'!$5:$1242,11,FALSE)</f>
        <v>44</v>
      </c>
    </row>
    <row r="189" spans="1:39" x14ac:dyDescent="0.15">
      <c r="A189" s="21">
        <v>3923</v>
      </c>
      <c r="B189" s="22" t="s">
        <v>231</v>
      </c>
      <c r="C189" s="86">
        <v>13000</v>
      </c>
      <c r="D189" s="86">
        <v>13600</v>
      </c>
      <c r="E189" s="86">
        <v>17300</v>
      </c>
      <c r="F189" s="86">
        <v>14600</v>
      </c>
      <c r="G189" s="86">
        <v>12800</v>
      </c>
      <c r="H189" s="86">
        <v>14100</v>
      </c>
      <c r="I189" s="86">
        <v>10100</v>
      </c>
      <c r="J189" s="86">
        <v>13000</v>
      </c>
      <c r="K189" s="86">
        <v>12900</v>
      </c>
      <c r="L189" s="86">
        <v>10100</v>
      </c>
      <c r="M189" s="86">
        <v>6800</v>
      </c>
      <c r="N189" s="84">
        <v>5900</v>
      </c>
      <c r="O189" s="15">
        <v>-900</v>
      </c>
      <c r="P189" s="15">
        <v>-12.8</v>
      </c>
      <c r="Q189" s="16" t="s">
        <v>0</v>
      </c>
      <c r="R189" s="129">
        <f>VLOOKUP(TEmploymentOutlook4[[#This Row],[Column1]],Employment!$8:$1246,7,FALSE)</f>
        <v>87</v>
      </c>
      <c r="S189" s="129">
        <f>VLOOKUP(TEmploymentOutlook4[[#This Row],[Column1]],Employment!$8:$1246,8,FALSE)</f>
        <v>13</v>
      </c>
      <c r="T189" s="129">
        <f>VLOOKUP(TEmploymentOutlook4[[#This Row],[Column1]],Employment!$8:$1246,9,FALSE)</f>
        <v>87</v>
      </c>
      <c r="U189" s="129">
        <f>VLOOKUP(TEmploymentOutlook4[[#This Row],[Column1]],Employment!$8:$1246,10,FALSE)</f>
        <v>13</v>
      </c>
      <c r="V189" s="129" t="str">
        <f>VLOOKUP(TEmploymentOutlook4[[#This Row],[Column1]],'Employment by State'!$5:$1241,3,FALSE)</f>
        <v>Manufacturing</v>
      </c>
      <c r="W189" s="129">
        <f>VLOOKUP(TEmploymentOutlook4[[#This Row],[Column1]],'Employment by State'!$5:$1241,4,FALSE)</f>
        <v>32.700000000000003</v>
      </c>
      <c r="X189" s="129">
        <f>VLOOKUP(TEmploymentOutlook4[[#This Row],[Column1]],'Employment by State'!$5:$1241,5,FALSE)</f>
        <v>34</v>
      </c>
      <c r="Y189" s="129">
        <f>VLOOKUP(TEmploymentOutlook4[[#This Row],[Column1]],'Employment by State'!$5:$1241,6,FALSE)</f>
        <v>15.5</v>
      </c>
      <c r="Z189" s="129">
        <f>VLOOKUP(TEmploymentOutlook4[[#This Row],[Column1]],'Employment by State'!$5:$1241,7,FALSE)</f>
        <v>8</v>
      </c>
      <c r="AA189" s="129">
        <f>VLOOKUP(TEmploymentOutlook4[[#This Row],[Column1]],'Employment by State'!$5:$1241,8,FALSE)</f>
        <v>7.3</v>
      </c>
      <c r="AB189" s="129">
        <f>VLOOKUP(TEmploymentOutlook4[[#This Row],[Column1]],'Employment by State'!$5:$1241,9,FALSE)</f>
        <v>1.4</v>
      </c>
      <c r="AC189" s="129">
        <f>VLOOKUP(TEmploymentOutlook4[[#This Row],[Column1]],'Employment by State'!$5:$1241,10,FALSE)</f>
        <v>0.4</v>
      </c>
      <c r="AD189" s="129">
        <f>VLOOKUP(TEmploymentOutlook4[[#This Row],[Column1]],'Employment by State'!$5:$1241,11,FALSE)</f>
        <v>0.7</v>
      </c>
      <c r="AE189" s="28">
        <f>VLOOKUP($A189,'Age Profile'!$5:$1242,3,FALSE)</f>
        <v>1</v>
      </c>
      <c r="AF189" s="28">
        <f>VLOOKUP($A189,'Age Profile'!$5:$1242,4,FALSE)</f>
        <v>4.7</v>
      </c>
      <c r="AG189" s="28">
        <f>VLOOKUP($A189,'Age Profile'!$5:$1242,5,FALSE)</f>
        <v>15.7</v>
      </c>
      <c r="AH189" s="28">
        <f>VLOOKUP($A189,'Age Profile'!$5:$1242,6,FALSE)</f>
        <v>25.2</v>
      </c>
      <c r="AI189" s="28">
        <f>VLOOKUP($A189,'Age Profile'!$5:$1242,7,FALSE)</f>
        <v>29.8</v>
      </c>
      <c r="AJ189" s="28">
        <f>VLOOKUP($A189,'Age Profile'!$5:$1242,8,FALSE)</f>
        <v>11.6</v>
      </c>
      <c r="AK189" s="28">
        <f>VLOOKUP($A189,'Age Profile'!$5:$1242,9,FALSE)</f>
        <v>7.8</v>
      </c>
      <c r="AL189" s="28">
        <f>VLOOKUP($A189,'Age Profile'!$5:$1242,10,FALSE)</f>
        <v>4.2</v>
      </c>
      <c r="AM189" s="28">
        <f>VLOOKUP($A189,'Age Profile'!$5:$1242,11,FALSE)</f>
        <v>46</v>
      </c>
    </row>
    <row r="190" spans="1:39" x14ac:dyDescent="0.15">
      <c r="A190" s="21">
        <v>3931</v>
      </c>
      <c r="B190" s="22" t="s">
        <v>232</v>
      </c>
      <c r="C190" s="86">
        <v>2300</v>
      </c>
      <c r="D190" s="86">
        <v>2700</v>
      </c>
      <c r="E190" s="86">
        <v>2900</v>
      </c>
      <c r="F190" s="86">
        <v>3900</v>
      </c>
      <c r="G190" s="85">
        <v>700</v>
      </c>
      <c r="H190" s="86">
        <v>1200</v>
      </c>
      <c r="I190" s="86">
        <v>2400</v>
      </c>
      <c r="J190" s="86">
        <v>3500</v>
      </c>
      <c r="K190" s="85">
        <v>900</v>
      </c>
      <c r="L190" s="86">
        <v>2000</v>
      </c>
      <c r="M190" s="86">
        <v>1700</v>
      </c>
      <c r="N190" s="84">
        <v>1500</v>
      </c>
      <c r="O190" s="15">
        <v>-200</v>
      </c>
      <c r="P190" s="15">
        <v>-9</v>
      </c>
      <c r="Q190" s="16" t="s">
        <v>0</v>
      </c>
      <c r="R190" s="129">
        <f>VLOOKUP(TEmploymentOutlook4[[#This Row],[Column1]],Employment!$8:$1246,7,FALSE)</f>
        <v>77</v>
      </c>
      <c r="S190" s="129">
        <f>VLOOKUP(TEmploymentOutlook4[[#This Row],[Column1]],Employment!$8:$1246,8,FALSE)</f>
        <v>23</v>
      </c>
      <c r="T190" s="129">
        <f>VLOOKUP(TEmploymentOutlook4[[#This Row],[Column1]],Employment!$8:$1246,9,FALSE)</f>
        <v>73</v>
      </c>
      <c r="U190" s="129">
        <f>VLOOKUP(TEmploymentOutlook4[[#This Row],[Column1]],Employment!$8:$1246,10,FALSE)</f>
        <v>27</v>
      </c>
      <c r="V190" s="129" t="str">
        <f>VLOOKUP(TEmploymentOutlook4[[#This Row],[Column1]],'Employment by State'!$5:$1241,3,FALSE)</f>
        <v>Manufacturing</v>
      </c>
      <c r="W190" s="129">
        <f>VLOOKUP(TEmploymentOutlook4[[#This Row],[Column1]],'Employment by State'!$5:$1241,4,FALSE)</f>
        <v>30.7</v>
      </c>
      <c r="X190" s="129">
        <f>VLOOKUP(TEmploymentOutlook4[[#This Row],[Column1]],'Employment by State'!$5:$1241,5,FALSE)</f>
        <v>22</v>
      </c>
      <c r="Y190" s="129">
        <f>VLOOKUP(TEmploymentOutlook4[[#This Row],[Column1]],'Employment by State'!$5:$1241,6,FALSE)</f>
        <v>22.4</v>
      </c>
      <c r="Z190" s="129">
        <f>VLOOKUP(TEmploymentOutlook4[[#This Row],[Column1]],'Employment by State'!$5:$1241,7,FALSE)</f>
        <v>10.7</v>
      </c>
      <c r="AA190" s="129">
        <f>VLOOKUP(TEmploymentOutlook4[[#This Row],[Column1]],'Employment by State'!$5:$1241,8,FALSE)</f>
        <v>10.4</v>
      </c>
      <c r="AB190" s="129">
        <f>VLOOKUP(TEmploymentOutlook4[[#This Row],[Column1]],'Employment by State'!$5:$1241,9,FALSE)</f>
        <v>2.2999999999999998</v>
      </c>
      <c r="AC190" s="129">
        <f>VLOOKUP(TEmploymentOutlook4[[#This Row],[Column1]],'Employment by State'!$5:$1241,10,FALSE)</f>
        <v>0.7</v>
      </c>
      <c r="AD190" s="129">
        <f>VLOOKUP(TEmploymentOutlook4[[#This Row],[Column1]],'Employment by State'!$5:$1241,11,FALSE)</f>
        <v>0.8</v>
      </c>
      <c r="AE190" s="28">
        <f>VLOOKUP($A190,'Age Profile'!$5:$1242,3,FALSE)</f>
        <v>2.1</v>
      </c>
      <c r="AF190" s="28">
        <f>VLOOKUP($A190,'Age Profile'!$5:$1242,4,FALSE)</f>
        <v>6</v>
      </c>
      <c r="AG190" s="28">
        <f>VLOOKUP($A190,'Age Profile'!$5:$1242,5,FALSE)</f>
        <v>14.3</v>
      </c>
      <c r="AH190" s="28">
        <f>VLOOKUP($A190,'Age Profile'!$5:$1242,6,FALSE)</f>
        <v>15.5</v>
      </c>
      <c r="AI190" s="28">
        <f>VLOOKUP($A190,'Age Profile'!$5:$1242,7,FALSE)</f>
        <v>28.7</v>
      </c>
      <c r="AJ190" s="28">
        <f>VLOOKUP($A190,'Age Profile'!$5:$1242,8,FALSE)</f>
        <v>13.7</v>
      </c>
      <c r="AK190" s="28">
        <f>VLOOKUP($A190,'Age Profile'!$5:$1242,9,FALSE)</f>
        <v>9.6</v>
      </c>
      <c r="AL190" s="28">
        <f>VLOOKUP($A190,'Age Profile'!$5:$1242,10,FALSE)</f>
        <v>10</v>
      </c>
      <c r="AM190" s="28">
        <f>VLOOKUP($A190,'Age Profile'!$5:$1242,11,FALSE)</f>
        <v>49</v>
      </c>
    </row>
    <row r="191" spans="1:39" x14ac:dyDescent="0.15">
      <c r="A191" s="21">
        <v>3932</v>
      </c>
      <c r="B191" s="22" t="s">
        <v>233</v>
      </c>
      <c r="C191" s="86">
        <v>10300</v>
      </c>
      <c r="D191" s="86">
        <v>7700</v>
      </c>
      <c r="E191" s="86">
        <v>7100</v>
      </c>
      <c r="F191" s="86">
        <v>8200</v>
      </c>
      <c r="G191" s="86">
        <v>5700</v>
      </c>
      <c r="H191" s="86">
        <v>8300</v>
      </c>
      <c r="I191" s="86">
        <v>9700</v>
      </c>
      <c r="J191" s="86">
        <v>7600</v>
      </c>
      <c r="K191" s="86">
        <v>3800</v>
      </c>
      <c r="L191" s="86">
        <v>9900</v>
      </c>
      <c r="M191" s="86">
        <v>8200</v>
      </c>
      <c r="N191" s="84">
        <v>9000</v>
      </c>
      <c r="O191" s="15">
        <v>800</v>
      </c>
      <c r="P191" s="15">
        <v>9.5</v>
      </c>
      <c r="Q191" s="16" t="s">
        <v>8</v>
      </c>
      <c r="R191" s="129">
        <f>VLOOKUP(TEmploymentOutlook4[[#This Row],[Column1]],Employment!$8:$1246,7,FALSE)</f>
        <v>20</v>
      </c>
      <c r="S191" s="129">
        <f>VLOOKUP(TEmploymentOutlook4[[#This Row],[Column1]],Employment!$8:$1246,8,FALSE)</f>
        <v>80</v>
      </c>
      <c r="T191" s="129">
        <f>VLOOKUP(TEmploymentOutlook4[[#This Row],[Column1]],Employment!$8:$1246,9,FALSE)</f>
        <v>51</v>
      </c>
      <c r="U191" s="129">
        <f>VLOOKUP(TEmploymentOutlook4[[#This Row],[Column1]],Employment!$8:$1246,10,FALSE)</f>
        <v>49</v>
      </c>
      <c r="V191" s="129" t="str">
        <f>VLOOKUP(TEmploymentOutlook4[[#This Row],[Column1]],'Employment by State'!$5:$1241,3,FALSE)</f>
        <v>Manufacturing</v>
      </c>
      <c r="W191" s="129">
        <f>VLOOKUP(TEmploymentOutlook4[[#This Row],[Column1]],'Employment by State'!$5:$1241,4,FALSE)</f>
        <v>35.6</v>
      </c>
      <c r="X191" s="129">
        <f>VLOOKUP(TEmploymentOutlook4[[#This Row],[Column1]],'Employment by State'!$5:$1241,5,FALSE)</f>
        <v>28.5</v>
      </c>
      <c r="Y191" s="129">
        <f>VLOOKUP(TEmploymentOutlook4[[#This Row],[Column1]],'Employment by State'!$5:$1241,6,FALSE)</f>
        <v>16.600000000000001</v>
      </c>
      <c r="Z191" s="129">
        <f>VLOOKUP(TEmploymentOutlook4[[#This Row],[Column1]],'Employment by State'!$5:$1241,7,FALSE)</f>
        <v>5.7</v>
      </c>
      <c r="AA191" s="129">
        <f>VLOOKUP(TEmploymentOutlook4[[#This Row],[Column1]],'Employment by State'!$5:$1241,8,FALSE)</f>
        <v>9.6999999999999993</v>
      </c>
      <c r="AB191" s="129">
        <f>VLOOKUP(TEmploymentOutlook4[[#This Row],[Column1]],'Employment by State'!$5:$1241,9,FALSE)</f>
        <v>1.9</v>
      </c>
      <c r="AC191" s="129">
        <f>VLOOKUP(TEmploymentOutlook4[[#This Row],[Column1]],'Employment by State'!$5:$1241,10,FALSE)</f>
        <v>0.8</v>
      </c>
      <c r="AD191" s="129">
        <f>VLOOKUP(TEmploymentOutlook4[[#This Row],[Column1]],'Employment by State'!$5:$1241,11,FALSE)</f>
        <v>1.2</v>
      </c>
      <c r="AE191" s="28">
        <f>VLOOKUP($A191,'Age Profile'!$5:$1242,3,FALSE)</f>
        <v>1.9</v>
      </c>
      <c r="AF191" s="28">
        <f>VLOOKUP($A191,'Age Profile'!$5:$1242,4,FALSE)</f>
        <v>4.4000000000000004</v>
      </c>
      <c r="AG191" s="28">
        <f>VLOOKUP($A191,'Age Profile'!$5:$1242,5,FALSE)</f>
        <v>13.6</v>
      </c>
      <c r="AH191" s="28">
        <f>VLOOKUP($A191,'Age Profile'!$5:$1242,6,FALSE)</f>
        <v>15.4</v>
      </c>
      <c r="AI191" s="28">
        <f>VLOOKUP($A191,'Age Profile'!$5:$1242,7,FALSE)</f>
        <v>28.7</v>
      </c>
      <c r="AJ191" s="28">
        <f>VLOOKUP($A191,'Age Profile'!$5:$1242,8,FALSE)</f>
        <v>15.2</v>
      </c>
      <c r="AK191" s="28">
        <f>VLOOKUP($A191,'Age Profile'!$5:$1242,9,FALSE)</f>
        <v>11.5</v>
      </c>
      <c r="AL191" s="28">
        <f>VLOOKUP($A191,'Age Profile'!$5:$1242,10,FALSE)</f>
        <v>9.3000000000000007</v>
      </c>
      <c r="AM191" s="28">
        <f>VLOOKUP($A191,'Age Profile'!$5:$1242,11,FALSE)</f>
        <v>50</v>
      </c>
    </row>
    <row r="192" spans="1:39" x14ac:dyDescent="0.15">
      <c r="A192" s="21">
        <v>3933</v>
      </c>
      <c r="B192" s="22" t="s">
        <v>234</v>
      </c>
      <c r="C192" s="86">
        <v>2200</v>
      </c>
      <c r="D192" s="86">
        <v>4200</v>
      </c>
      <c r="E192" s="86">
        <v>4500</v>
      </c>
      <c r="F192" s="86">
        <v>1100</v>
      </c>
      <c r="G192" s="86">
        <v>2500</v>
      </c>
      <c r="H192" s="86">
        <v>4400</v>
      </c>
      <c r="I192" s="86">
        <v>2900</v>
      </c>
      <c r="J192" s="85">
        <v>600</v>
      </c>
      <c r="K192" s="86">
        <v>5200</v>
      </c>
      <c r="L192" s="86">
        <v>3000</v>
      </c>
      <c r="M192" s="86">
        <v>4100</v>
      </c>
      <c r="N192" s="84">
        <v>4700</v>
      </c>
      <c r="O192" s="15">
        <v>600</v>
      </c>
      <c r="P192" s="15">
        <v>13.5</v>
      </c>
      <c r="Q192" s="16" t="s">
        <v>8</v>
      </c>
      <c r="R192" s="129">
        <f>VLOOKUP(TEmploymentOutlook4[[#This Row],[Column1]],Employment!$8:$1246,7,FALSE)</f>
        <v>91</v>
      </c>
      <c r="S192" s="129">
        <f>VLOOKUP(TEmploymentOutlook4[[#This Row],[Column1]],Employment!$8:$1246,8,FALSE)</f>
        <v>9</v>
      </c>
      <c r="T192" s="129">
        <f>VLOOKUP(TEmploymentOutlook4[[#This Row],[Column1]],Employment!$8:$1246,9,FALSE)</f>
        <v>78</v>
      </c>
      <c r="U192" s="129">
        <f>VLOOKUP(TEmploymentOutlook4[[#This Row],[Column1]],Employment!$8:$1246,10,FALSE)</f>
        <v>22</v>
      </c>
      <c r="V192" s="129" t="str">
        <f>VLOOKUP(TEmploymentOutlook4[[#This Row],[Column1]],'Employment by State'!$5:$1241,3,FALSE)</f>
        <v>Manufacturing</v>
      </c>
      <c r="W192" s="129">
        <f>VLOOKUP(TEmploymentOutlook4[[#This Row],[Column1]],'Employment by State'!$5:$1241,4,FALSE)</f>
        <v>29</v>
      </c>
      <c r="X192" s="129">
        <f>VLOOKUP(TEmploymentOutlook4[[#This Row],[Column1]],'Employment by State'!$5:$1241,5,FALSE)</f>
        <v>29.6</v>
      </c>
      <c r="Y192" s="129">
        <f>VLOOKUP(TEmploymentOutlook4[[#This Row],[Column1]],'Employment by State'!$5:$1241,6,FALSE)</f>
        <v>19.8</v>
      </c>
      <c r="Z192" s="129">
        <f>VLOOKUP(TEmploymentOutlook4[[#This Row],[Column1]],'Employment by State'!$5:$1241,7,FALSE)</f>
        <v>7.3</v>
      </c>
      <c r="AA192" s="129">
        <f>VLOOKUP(TEmploymentOutlook4[[#This Row],[Column1]],'Employment by State'!$5:$1241,8,FALSE)</f>
        <v>10.4</v>
      </c>
      <c r="AB192" s="129">
        <f>VLOOKUP(TEmploymentOutlook4[[#This Row],[Column1]],'Employment by State'!$5:$1241,9,FALSE)</f>
        <v>2.4</v>
      </c>
      <c r="AC192" s="129">
        <f>VLOOKUP(TEmploymentOutlook4[[#This Row],[Column1]],'Employment by State'!$5:$1241,10,FALSE)</f>
        <v>0.7</v>
      </c>
      <c r="AD192" s="129">
        <f>VLOOKUP(TEmploymentOutlook4[[#This Row],[Column1]],'Employment by State'!$5:$1241,11,FALSE)</f>
        <v>0.7</v>
      </c>
      <c r="AE192" s="28">
        <f>VLOOKUP($A192,'Age Profile'!$5:$1242,3,FALSE)</f>
        <v>1.6</v>
      </c>
      <c r="AF192" s="28">
        <f>VLOOKUP($A192,'Age Profile'!$5:$1242,4,FALSE)</f>
        <v>5.4</v>
      </c>
      <c r="AG192" s="28">
        <f>VLOOKUP($A192,'Age Profile'!$5:$1242,5,FALSE)</f>
        <v>11.4</v>
      </c>
      <c r="AH192" s="28">
        <f>VLOOKUP($A192,'Age Profile'!$5:$1242,6,FALSE)</f>
        <v>19.5</v>
      </c>
      <c r="AI192" s="28">
        <f>VLOOKUP($A192,'Age Profile'!$5:$1242,7,FALSE)</f>
        <v>29</v>
      </c>
      <c r="AJ192" s="28">
        <f>VLOOKUP($A192,'Age Profile'!$5:$1242,8,FALSE)</f>
        <v>14.8</v>
      </c>
      <c r="AK192" s="28">
        <f>VLOOKUP($A192,'Age Profile'!$5:$1242,9,FALSE)</f>
        <v>11.7</v>
      </c>
      <c r="AL192" s="28">
        <f>VLOOKUP($A192,'Age Profile'!$5:$1242,10,FALSE)</f>
        <v>6.6</v>
      </c>
      <c r="AM192" s="28">
        <f>VLOOKUP($A192,'Age Profile'!$5:$1242,11,FALSE)</f>
        <v>49</v>
      </c>
    </row>
    <row r="193" spans="1:39" x14ac:dyDescent="0.15">
      <c r="A193" s="21">
        <v>3941</v>
      </c>
      <c r="B193" s="22" t="s">
        <v>235</v>
      </c>
      <c r="C193" s="86">
        <v>29600</v>
      </c>
      <c r="D193" s="86">
        <v>26000</v>
      </c>
      <c r="E193" s="86">
        <v>26700</v>
      </c>
      <c r="F193" s="86">
        <v>29100</v>
      </c>
      <c r="G193" s="86">
        <v>26500</v>
      </c>
      <c r="H193" s="86">
        <v>28500</v>
      </c>
      <c r="I193" s="86">
        <v>21800</v>
      </c>
      <c r="J193" s="86">
        <v>32900</v>
      </c>
      <c r="K193" s="86">
        <v>27000</v>
      </c>
      <c r="L193" s="86">
        <v>27700</v>
      </c>
      <c r="M193" s="86">
        <v>27700</v>
      </c>
      <c r="N193" s="84">
        <v>29000</v>
      </c>
      <c r="O193" s="15">
        <v>1300</v>
      </c>
      <c r="P193" s="15">
        <v>4.7</v>
      </c>
      <c r="Q193" s="16" t="s">
        <v>6</v>
      </c>
      <c r="R193" s="129">
        <f>VLOOKUP(TEmploymentOutlook4[[#This Row],[Column1]],Employment!$8:$1246,7,FALSE)</f>
        <v>98</v>
      </c>
      <c r="S193" s="129">
        <f>VLOOKUP(TEmploymentOutlook4[[#This Row],[Column1]],Employment!$8:$1246,8,FALSE)</f>
        <v>2</v>
      </c>
      <c r="T193" s="129">
        <f>VLOOKUP(TEmploymentOutlook4[[#This Row],[Column1]],Employment!$8:$1246,9,FALSE)</f>
        <v>89</v>
      </c>
      <c r="U193" s="129">
        <f>VLOOKUP(TEmploymentOutlook4[[#This Row],[Column1]],Employment!$8:$1246,10,FALSE)</f>
        <v>11</v>
      </c>
      <c r="V193" s="129" t="str">
        <f>VLOOKUP(TEmploymentOutlook4[[#This Row],[Column1]],'Employment by State'!$5:$1241,3,FALSE)</f>
        <v>Manufacturing</v>
      </c>
      <c r="W193" s="129">
        <f>VLOOKUP(TEmploymentOutlook4[[#This Row],[Column1]],'Employment by State'!$5:$1241,4,FALSE)</f>
        <v>22.3</v>
      </c>
      <c r="X193" s="129">
        <f>VLOOKUP(TEmploymentOutlook4[[#This Row],[Column1]],'Employment by State'!$5:$1241,5,FALSE)</f>
        <v>31.7</v>
      </c>
      <c r="Y193" s="129">
        <f>VLOOKUP(TEmploymentOutlook4[[#This Row],[Column1]],'Employment by State'!$5:$1241,6,FALSE)</f>
        <v>22.1</v>
      </c>
      <c r="Z193" s="129">
        <f>VLOOKUP(TEmploymentOutlook4[[#This Row],[Column1]],'Employment by State'!$5:$1241,7,FALSE)</f>
        <v>7.9</v>
      </c>
      <c r="AA193" s="129">
        <f>VLOOKUP(TEmploymentOutlook4[[#This Row],[Column1]],'Employment by State'!$5:$1241,8,FALSE)</f>
        <v>12.8</v>
      </c>
      <c r="AB193" s="129">
        <f>VLOOKUP(TEmploymentOutlook4[[#This Row],[Column1]],'Employment by State'!$5:$1241,9,FALSE)</f>
        <v>1</v>
      </c>
      <c r="AC193" s="129">
        <f>VLOOKUP(TEmploymentOutlook4[[#This Row],[Column1]],'Employment by State'!$5:$1241,10,FALSE)</f>
        <v>0.7</v>
      </c>
      <c r="AD193" s="129">
        <f>VLOOKUP(TEmploymentOutlook4[[#This Row],[Column1]],'Employment by State'!$5:$1241,11,FALSE)</f>
        <v>1.4</v>
      </c>
      <c r="AE193" s="28">
        <f>VLOOKUP($A193,'Age Profile'!$5:$1242,3,FALSE)</f>
        <v>8</v>
      </c>
      <c r="AF193" s="28">
        <f>VLOOKUP($A193,'Age Profile'!$5:$1242,4,FALSE)</f>
        <v>14.8</v>
      </c>
      <c r="AG193" s="28">
        <f>VLOOKUP($A193,'Age Profile'!$5:$1242,5,FALSE)</f>
        <v>24.9</v>
      </c>
      <c r="AH193" s="28">
        <f>VLOOKUP($A193,'Age Profile'!$5:$1242,6,FALSE)</f>
        <v>21</v>
      </c>
      <c r="AI193" s="28">
        <f>VLOOKUP($A193,'Age Profile'!$5:$1242,7,FALSE)</f>
        <v>17.399999999999999</v>
      </c>
      <c r="AJ193" s="28">
        <f>VLOOKUP($A193,'Age Profile'!$5:$1242,8,FALSE)</f>
        <v>7.1</v>
      </c>
      <c r="AK193" s="28">
        <f>VLOOKUP($A193,'Age Profile'!$5:$1242,9,FALSE)</f>
        <v>4.4000000000000004</v>
      </c>
      <c r="AL193" s="28">
        <f>VLOOKUP($A193,'Age Profile'!$5:$1242,10,FALSE)</f>
        <v>2.4</v>
      </c>
      <c r="AM193" s="28">
        <f>VLOOKUP($A193,'Age Profile'!$5:$1242,11,FALSE)</f>
        <v>36</v>
      </c>
    </row>
    <row r="194" spans="1:39" x14ac:dyDescent="0.15">
      <c r="A194" s="21">
        <v>3942</v>
      </c>
      <c r="B194" s="22" t="s">
        <v>236</v>
      </c>
      <c r="C194" s="86">
        <v>4100</v>
      </c>
      <c r="D194" s="86">
        <v>4700</v>
      </c>
      <c r="E194" s="86">
        <v>4400</v>
      </c>
      <c r="F194" s="86">
        <v>6500</v>
      </c>
      <c r="G194" s="86">
        <v>5100</v>
      </c>
      <c r="H194" s="86">
        <v>4000</v>
      </c>
      <c r="I194" s="86">
        <v>7000</v>
      </c>
      <c r="J194" s="86">
        <v>3200</v>
      </c>
      <c r="K194" s="86">
        <v>3800</v>
      </c>
      <c r="L194" s="86">
        <v>4600</v>
      </c>
      <c r="M194" s="86">
        <v>3600</v>
      </c>
      <c r="N194" s="84">
        <v>3200</v>
      </c>
      <c r="O194" s="15">
        <v>-400</v>
      </c>
      <c r="P194" s="15">
        <v>-11</v>
      </c>
      <c r="Q194" s="16" t="s">
        <v>0</v>
      </c>
      <c r="R194" s="129">
        <f>VLOOKUP(TEmploymentOutlook4[[#This Row],[Column1]],Employment!$8:$1246,7,FALSE)</f>
        <v>82</v>
      </c>
      <c r="S194" s="129">
        <f>VLOOKUP(TEmploymentOutlook4[[#This Row],[Column1]],Employment!$8:$1246,8,FALSE)</f>
        <v>18</v>
      </c>
      <c r="T194" s="129">
        <f>VLOOKUP(TEmploymentOutlook4[[#This Row],[Column1]],Employment!$8:$1246,9,FALSE)</f>
        <v>74</v>
      </c>
      <c r="U194" s="129">
        <f>VLOOKUP(TEmploymentOutlook4[[#This Row],[Column1]],Employment!$8:$1246,10,FALSE)</f>
        <v>26</v>
      </c>
      <c r="V194" s="129" t="str">
        <f>VLOOKUP(TEmploymentOutlook4[[#This Row],[Column1]],'Employment by State'!$5:$1241,3,FALSE)</f>
        <v>Manufacturing</v>
      </c>
      <c r="W194" s="129">
        <f>VLOOKUP(TEmploymentOutlook4[[#This Row],[Column1]],'Employment by State'!$5:$1241,4,FALSE)</f>
        <v>29.9</v>
      </c>
      <c r="X194" s="129">
        <f>VLOOKUP(TEmploymentOutlook4[[#This Row],[Column1]],'Employment by State'!$5:$1241,5,FALSE)</f>
        <v>26.7</v>
      </c>
      <c r="Y194" s="129">
        <f>VLOOKUP(TEmploymentOutlook4[[#This Row],[Column1]],'Employment by State'!$5:$1241,6,FALSE)</f>
        <v>18.5</v>
      </c>
      <c r="Z194" s="129">
        <f>VLOOKUP(TEmploymentOutlook4[[#This Row],[Column1]],'Employment by State'!$5:$1241,7,FALSE)</f>
        <v>9.6999999999999993</v>
      </c>
      <c r="AA194" s="129">
        <f>VLOOKUP(TEmploymentOutlook4[[#This Row],[Column1]],'Employment by State'!$5:$1241,8,FALSE)</f>
        <v>9.6999999999999993</v>
      </c>
      <c r="AB194" s="129">
        <f>VLOOKUP(TEmploymentOutlook4[[#This Row],[Column1]],'Employment by State'!$5:$1241,9,FALSE)</f>
        <v>3.7</v>
      </c>
      <c r="AC194" s="129">
        <f>VLOOKUP(TEmploymentOutlook4[[#This Row],[Column1]],'Employment by State'!$5:$1241,10,FALSE)</f>
        <v>0.7</v>
      </c>
      <c r="AD194" s="129">
        <f>VLOOKUP(TEmploymentOutlook4[[#This Row],[Column1]],'Employment by State'!$5:$1241,11,FALSE)</f>
        <v>1.1000000000000001</v>
      </c>
      <c r="AE194" s="28">
        <f>VLOOKUP($A194,'Age Profile'!$5:$1242,3,FALSE)</f>
        <v>2.5</v>
      </c>
      <c r="AF194" s="28">
        <f>VLOOKUP($A194,'Age Profile'!$5:$1242,4,FALSE)</f>
        <v>6.9</v>
      </c>
      <c r="AG194" s="28">
        <f>VLOOKUP($A194,'Age Profile'!$5:$1242,5,FALSE)</f>
        <v>15.4</v>
      </c>
      <c r="AH194" s="28">
        <f>VLOOKUP($A194,'Age Profile'!$5:$1242,6,FALSE)</f>
        <v>19.3</v>
      </c>
      <c r="AI194" s="28">
        <f>VLOOKUP($A194,'Age Profile'!$5:$1242,7,FALSE)</f>
        <v>24.8</v>
      </c>
      <c r="AJ194" s="28">
        <f>VLOOKUP($A194,'Age Profile'!$5:$1242,8,FALSE)</f>
        <v>11.9</v>
      </c>
      <c r="AK194" s="28">
        <f>VLOOKUP($A194,'Age Profile'!$5:$1242,9,FALSE)</f>
        <v>10.5</v>
      </c>
      <c r="AL194" s="28">
        <f>VLOOKUP($A194,'Age Profile'!$5:$1242,10,FALSE)</f>
        <v>8.6</v>
      </c>
      <c r="AM194" s="28">
        <f>VLOOKUP($A194,'Age Profile'!$5:$1242,11,FALSE)</f>
        <v>47</v>
      </c>
    </row>
    <row r="195" spans="1:39" x14ac:dyDescent="0.15">
      <c r="A195" s="21">
        <v>3991</v>
      </c>
      <c r="B195" s="22" t="s">
        <v>237</v>
      </c>
      <c r="C195" s="86">
        <v>5200</v>
      </c>
      <c r="D195" s="86">
        <v>4200</v>
      </c>
      <c r="E195" s="86">
        <v>4800</v>
      </c>
      <c r="F195" s="86">
        <v>4800</v>
      </c>
      <c r="G195" s="86">
        <v>5100</v>
      </c>
      <c r="H195" s="86">
        <v>4800</v>
      </c>
      <c r="I195" s="86">
        <v>5800</v>
      </c>
      <c r="J195" s="86">
        <v>3200</v>
      </c>
      <c r="K195" s="86">
        <v>4400</v>
      </c>
      <c r="L195" s="86">
        <v>6800</v>
      </c>
      <c r="M195" s="86">
        <v>5100</v>
      </c>
      <c r="N195" s="84">
        <v>5100</v>
      </c>
      <c r="O195" s="15" t="s">
        <v>1318</v>
      </c>
      <c r="P195" s="15">
        <v>0</v>
      </c>
      <c r="Q195" s="16" t="s">
        <v>3</v>
      </c>
      <c r="R195" s="129">
        <f>VLOOKUP(TEmploymentOutlook4[[#This Row],[Column1]],Employment!$8:$1246,7,FALSE)</f>
        <v>98</v>
      </c>
      <c r="S195" s="129">
        <f>VLOOKUP(TEmploymentOutlook4[[#This Row],[Column1]],Employment!$8:$1246,8,FALSE)</f>
        <v>2</v>
      </c>
      <c r="T195" s="129">
        <f>VLOOKUP(TEmploymentOutlook4[[#This Row],[Column1]],Employment!$8:$1246,9,FALSE)</f>
        <v>87</v>
      </c>
      <c r="U195" s="129">
        <f>VLOOKUP(TEmploymentOutlook4[[#This Row],[Column1]],Employment!$8:$1246,10,FALSE)</f>
        <v>13</v>
      </c>
      <c r="V195" s="129" t="str">
        <f>VLOOKUP(TEmploymentOutlook4[[#This Row],[Column1]],'Employment by State'!$5:$1241,3,FALSE)</f>
        <v>Manufacturing</v>
      </c>
      <c r="W195" s="129">
        <f>VLOOKUP(TEmploymentOutlook4[[#This Row],[Column1]],'Employment by State'!$5:$1241,4,FALSE)</f>
        <v>23.4</v>
      </c>
      <c r="X195" s="129">
        <f>VLOOKUP(TEmploymentOutlook4[[#This Row],[Column1]],'Employment by State'!$5:$1241,5,FALSE)</f>
        <v>14.1</v>
      </c>
      <c r="Y195" s="129">
        <f>VLOOKUP(TEmploymentOutlook4[[#This Row],[Column1]],'Employment by State'!$5:$1241,6,FALSE)</f>
        <v>34.1</v>
      </c>
      <c r="Z195" s="129">
        <f>VLOOKUP(TEmploymentOutlook4[[#This Row],[Column1]],'Employment by State'!$5:$1241,7,FALSE)</f>
        <v>7.3</v>
      </c>
      <c r="AA195" s="129">
        <f>VLOOKUP(TEmploymentOutlook4[[#This Row],[Column1]],'Employment by State'!$5:$1241,8,FALSE)</f>
        <v>15.6</v>
      </c>
      <c r="AB195" s="129">
        <f>VLOOKUP(TEmploymentOutlook4[[#This Row],[Column1]],'Employment by State'!$5:$1241,9,FALSE)</f>
        <v>4.5999999999999996</v>
      </c>
      <c r="AC195" s="129">
        <f>VLOOKUP(TEmploymentOutlook4[[#This Row],[Column1]],'Employment by State'!$5:$1241,10,FALSE)</f>
        <v>0.8</v>
      </c>
      <c r="AD195" s="129">
        <f>VLOOKUP(TEmploymentOutlook4[[#This Row],[Column1]],'Employment by State'!$5:$1241,11,FALSE)</f>
        <v>0.1</v>
      </c>
      <c r="AE195" s="28">
        <f>VLOOKUP($A195,'Age Profile'!$5:$1242,3,FALSE)</f>
        <v>4.3</v>
      </c>
      <c r="AF195" s="28">
        <f>VLOOKUP($A195,'Age Profile'!$5:$1242,4,FALSE)</f>
        <v>9.3000000000000007</v>
      </c>
      <c r="AG195" s="28">
        <f>VLOOKUP($A195,'Age Profile'!$5:$1242,5,FALSE)</f>
        <v>22</v>
      </c>
      <c r="AH195" s="28">
        <f>VLOOKUP($A195,'Age Profile'!$5:$1242,6,FALSE)</f>
        <v>23.2</v>
      </c>
      <c r="AI195" s="28">
        <f>VLOOKUP($A195,'Age Profile'!$5:$1242,7,FALSE)</f>
        <v>21.9</v>
      </c>
      <c r="AJ195" s="28">
        <f>VLOOKUP($A195,'Age Profile'!$5:$1242,8,FALSE)</f>
        <v>9.5</v>
      </c>
      <c r="AK195" s="28">
        <f>VLOOKUP($A195,'Age Profile'!$5:$1242,9,FALSE)</f>
        <v>6</v>
      </c>
      <c r="AL195" s="28">
        <f>VLOOKUP($A195,'Age Profile'!$5:$1242,10,FALSE)</f>
        <v>3.7</v>
      </c>
      <c r="AM195" s="28">
        <f>VLOOKUP($A195,'Age Profile'!$5:$1242,11,FALSE)</f>
        <v>41</v>
      </c>
    </row>
    <row r="196" spans="1:39" x14ac:dyDescent="0.15">
      <c r="A196" s="21">
        <v>3992</v>
      </c>
      <c r="B196" s="22" t="s">
        <v>238</v>
      </c>
      <c r="C196" s="86">
        <v>10100</v>
      </c>
      <c r="D196" s="86">
        <v>9500</v>
      </c>
      <c r="E196" s="86">
        <v>9300</v>
      </c>
      <c r="F196" s="86">
        <v>8300</v>
      </c>
      <c r="G196" s="86">
        <v>11100</v>
      </c>
      <c r="H196" s="86">
        <v>8900</v>
      </c>
      <c r="I196" s="86">
        <v>13600</v>
      </c>
      <c r="J196" s="86">
        <v>7900</v>
      </c>
      <c r="K196" s="86">
        <v>8400</v>
      </c>
      <c r="L196" s="86">
        <v>11100</v>
      </c>
      <c r="M196" s="86">
        <v>9400</v>
      </c>
      <c r="N196" s="84">
        <v>9900</v>
      </c>
      <c r="O196" s="15">
        <v>400</v>
      </c>
      <c r="P196" s="15">
        <v>4.7</v>
      </c>
      <c r="Q196" s="16" t="s">
        <v>6</v>
      </c>
      <c r="R196" s="129">
        <f>VLOOKUP(TEmploymentOutlook4[[#This Row],[Column1]],Employment!$8:$1246,7,FALSE)</f>
        <v>96</v>
      </c>
      <c r="S196" s="129">
        <f>VLOOKUP(TEmploymentOutlook4[[#This Row],[Column1]],Employment!$8:$1246,8,FALSE)</f>
        <v>4</v>
      </c>
      <c r="T196" s="129">
        <f>VLOOKUP(TEmploymentOutlook4[[#This Row],[Column1]],Employment!$8:$1246,9,FALSE)</f>
        <v>95</v>
      </c>
      <c r="U196" s="129">
        <f>VLOOKUP(TEmploymentOutlook4[[#This Row],[Column1]],Employment!$8:$1246,10,FALSE)</f>
        <v>5</v>
      </c>
      <c r="V196" s="129" t="str">
        <f>VLOOKUP(TEmploymentOutlook4[[#This Row],[Column1]],'Employment by State'!$5:$1241,3,FALSE)</f>
        <v>Electricity, Gas, Water and Waste Services</v>
      </c>
      <c r="W196" s="129">
        <f>VLOOKUP(TEmploymentOutlook4[[#This Row],[Column1]],'Employment by State'!$5:$1241,4,FALSE)</f>
        <v>17.8</v>
      </c>
      <c r="X196" s="129">
        <f>VLOOKUP(TEmploymentOutlook4[[#This Row],[Column1]],'Employment by State'!$5:$1241,5,FALSE)</f>
        <v>22.3</v>
      </c>
      <c r="Y196" s="129">
        <f>VLOOKUP(TEmploymentOutlook4[[#This Row],[Column1]],'Employment by State'!$5:$1241,6,FALSE)</f>
        <v>24.2</v>
      </c>
      <c r="Z196" s="129">
        <f>VLOOKUP(TEmploymentOutlook4[[#This Row],[Column1]],'Employment by State'!$5:$1241,7,FALSE)</f>
        <v>7.2</v>
      </c>
      <c r="AA196" s="129">
        <f>VLOOKUP(TEmploymentOutlook4[[#This Row],[Column1]],'Employment by State'!$5:$1241,8,FALSE)</f>
        <v>23.7</v>
      </c>
      <c r="AB196" s="129">
        <f>VLOOKUP(TEmploymentOutlook4[[#This Row],[Column1]],'Employment by State'!$5:$1241,9,FALSE)</f>
        <v>1.5</v>
      </c>
      <c r="AC196" s="129">
        <f>VLOOKUP(TEmploymentOutlook4[[#This Row],[Column1]],'Employment by State'!$5:$1241,10,FALSE)</f>
        <v>3</v>
      </c>
      <c r="AD196" s="129">
        <f>VLOOKUP(TEmploymentOutlook4[[#This Row],[Column1]],'Employment by State'!$5:$1241,11,FALSE)</f>
        <v>0.1</v>
      </c>
      <c r="AE196" s="28">
        <f>VLOOKUP($A196,'Age Profile'!$5:$1242,3,FALSE)</f>
        <v>0.2</v>
      </c>
      <c r="AF196" s="28">
        <f>VLOOKUP($A196,'Age Profile'!$5:$1242,4,FALSE)</f>
        <v>1.8</v>
      </c>
      <c r="AG196" s="28">
        <f>VLOOKUP($A196,'Age Profile'!$5:$1242,5,FALSE)</f>
        <v>17.8</v>
      </c>
      <c r="AH196" s="28">
        <f>VLOOKUP($A196,'Age Profile'!$5:$1242,6,FALSE)</f>
        <v>27.2</v>
      </c>
      <c r="AI196" s="28">
        <f>VLOOKUP($A196,'Age Profile'!$5:$1242,7,FALSE)</f>
        <v>31.3</v>
      </c>
      <c r="AJ196" s="28">
        <f>VLOOKUP($A196,'Age Profile'!$5:$1242,8,FALSE)</f>
        <v>13.3</v>
      </c>
      <c r="AK196" s="28">
        <f>VLOOKUP($A196,'Age Profile'!$5:$1242,9,FALSE)</f>
        <v>6.4</v>
      </c>
      <c r="AL196" s="28">
        <f>VLOOKUP($A196,'Age Profile'!$5:$1242,10,FALSE)</f>
        <v>1.8</v>
      </c>
      <c r="AM196" s="28">
        <f>VLOOKUP($A196,'Age Profile'!$5:$1242,11,FALSE)</f>
        <v>45</v>
      </c>
    </row>
    <row r="197" spans="1:39" x14ac:dyDescent="0.15">
      <c r="A197" s="21">
        <v>3993</v>
      </c>
      <c r="B197" s="22" t="s">
        <v>239</v>
      </c>
      <c r="C197" s="86">
        <v>6000</v>
      </c>
      <c r="D197" s="86">
        <v>4400</v>
      </c>
      <c r="E197" s="86">
        <v>5500</v>
      </c>
      <c r="F197" s="86">
        <v>8700</v>
      </c>
      <c r="G197" s="86">
        <v>9800</v>
      </c>
      <c r="H197" s="86">
        <v>7000</v>
      </c>
      <c r="I197" s="86">
        <v>7600</v>
      </c>
      <c r="J197" s="86">
        <v>6300</v>
      </c>
      <c r="K197" s="86">
        <v>4400</v>
      </c>
      <c r="L197" s="86">
        <v>9100</v>
      </c>
      <c r="M197" s="86">
        <v>8300</v>
      </c>
      <c r="N197" s="84">
        <v>8500</v>
      </c>
      <c r="O197" s="15">
        <v>200</v>
      </c>
      <c r="P197" s="15">
        <v>2.9</v>
      </c>
      <c r="Q197" s="16">
        <v>0</v>
      </c>
      <c r="R197" s="129">
        <f>VLOOKUP(TEmploymentOutlook4[[#This Row],[Column1]],Employment!$8:$1246,7,FALSE)</f>
        <v>14</v>
      </c>
      <c r="S197" s="129">
        <f>VLOOKUP(TEmploymentOutlook4[[#This Row],[Column1]],Employment!$8:$1246,8,FALSE)</f>
        <v>86</v>
      </c>
      <c r="T197" s="129">
        <f>VLOOKUP(TEmploymentOutlook4[[#This Row],[Column1]],Employment!$8:$1246,9,FALSE)</f>
        <v>45</v>
      </c>
      <c r="U197" s="129">
        <f>VLOOKUP(TEmploymentOutlook4[[#This Row],[Column1]],Employment!$8:$1246,10,FALSE)</f>
        <v>55</v>
      </c>
      <c r="V197" s="129" t="str">
        <f>VLOOKUP(TEmploymentOutlook4[[#This Row],[Column1]],'Employment by State'!$5:$1241,3,FALSE)</f>
        <v>Information Media and Telecommunications</v>
      </c>
      <c r="W197" s="129">
        <f>VLOOKUP(TEmploymentOutlook4[[#This Row],[Column1]],'Employment by State'!$5:$1241,4,FALSE)</f>
        <v>20.100000000000001</v>
      </c>
      <c r="X197" s="129">
        <f>VLOOKUP(TEmploymentOutlook4[[#This Row],[Column1]],'Employment by State'!$5:$1241,5,FALSE)</f>
        <v>31.4</v>
      </c>
      <c r="Y197" s="129">
        <f>VLOOKUP(TEmploymentOutlook4[[#This Row],[Column1]],'Employment by State'!$5:$1241,6,FALSE)</f>
        <v>10.6</v>
      </c>
      <c r="Z197" s="129">
        <f>VLOOKUP(TEmploymentOutlook4[[#This Row],[Column1]],'Employment by State'!$5:$1241,7,FALSE)</f>
        <v>7.2</v>
      </c>
      <c r="AA197" s="129">
        <f>VLOOKUP(TEmploymentOutlook4[[#This Row],[Column1]],'Employment by State'!$5:$1241,8,FALSE)</f>
        <v>22.6</v>
      </c>
      <c r="AB197" s="129">
        <f>VLOOKUP(TEmploymentOutlook4[[#This Row],[Column1]],'Employment by State'!$5:$1241,9,FALSE)</f>
        <v>5</v>
      </c>
      <c r="AC197" s="129">
        <f>VLOOKUP(TEmploymentOutlook4[[#This Row],[Column1]],'Employment by State'!$5:$1241,10,FALSE)</f>
        <v>0.9</v>
      </c>
      <c r="AD197" s="129">
        <f>VLOOKUP(TEmploymentOutlook4[[#This Row],[Column1]],'Employment by State'!$5:$1241,11,FALSE)</f>
        <v>2.2000000000000002</v>
      </c>
      <c r="AE197" s="28">
        <f>VLOOKUP($A197,'Age Profile'!$5:$1242,3,FALSE)</f>
        <v>0.4</v>
      </c>
      <c r="AF197" s="28">
        <f>VLOOKUP($A197,'Age Profile'!$5:$1242,4,FALSE)</f>
        <v>2.9</v>
      </c>
      <c r="AG197" s="28">
        <f>VLOOKUP($A197,'Age Profile'!$5:$1242,5,FALSE)</f>
        <v>10.9</v>
      </c>
      <c r="AH197" s="28">
        <f>VLOOKUP($A197,'Age Profile'!$5:$1242,6,FALSE)</f>
        <v>17.5</v>
      </c>
      <c r="AI197" s="28">
        <f>VLOOKUP($A197,'Age Profile'!$5:$1242,7,FALSE)</f>
        <v>31.1</v>
      </c>
      <c r="AJ197" s="28">
        <f>VLOOKUP($A197,'Age Profile'!$5:$1242,8,FALSE)</f>
        <v>18.899999999999999</v>
      </c>
      <c r="AK197" s="28">
        <f>VLOOKUP($A197,'Age Profile'!$5:$1242,9,FALSE)</f>
        <v>12.6</v>
      </c>
      <c r="AL197" s="28">
        <f>VLOOKUP($A197,'Age Profile'!$5:$1242,10,FALSE)</f>
        <v>5.8</v>
      </c>
      <c r="AM197" s="28">
        <f>VLOOKUP($A197,'Age Profile'!$5:$1242,11,FALSE)</f>
        <v>51</v>
      </c>
    </row>
    <row r="198" spans="1:39" x14ac:dyDescent="0.15">
      <c r="A198" s="21">
        <v>3994</v>
      </c>
      <c r="B198" s="22" t="s">
        <v>240</v>
      </c>
      <c r="C198" s="86">
        <v>5800</v>
      </c>
      <c r="D198" s="86">
        <v>4500</v>
      </c>
      <c r="E198" s="86">
        <v>2000</v>
      </c>
      <c r="F198" s="86">
        <v>3600</v>
      </c>
      <c r="G198" s="86">
        <v>5500</v>
      </c>
      <c r="H198" s="86">
        <v>4400</v>
      </c>
      <c r="I198" s="86">
        <v>6000</v>
      </c>
      <c r="J198" s="86">
        <v>6000</v>
      </c>
      <c r="K198" s="86">
        <v>4800</v>
      </c>
      <c r="L198" s="86">
        <v>3200</v>
      </c>
      <c r="M198" s="86">
        <v>1200</v>
      </c>
      <c r="N198" s="84">
        <v>1200</v>
      </c>
      <c r="O198" s="15" t="s">
        <v>1318</v>
      </c>
      <c r="P198" s="15">
        <v>0</v>
      </c>
      <c r="Q198" s="16" t="s">
        <v>3</v>
      </c>
      <c r="R198" s="129">
        <f>VLOOKUP(TEmploymentOutlook4[[#This Row],[Column1]],Employment!$8:$1246,7,FALSE)</f>
        <v>66</v>
      </c>
      <c r="S198" s="129">
        <f>VLOOKUP(TEmploymentOutlook4[[#This Row],[Column1]],Employment!$8:$1246,8,FALSE)</f>
        <v>34</v>
      </c>
      <c r="T198" s="129">
        <f>VLOOKUP(TEmploymentOutlook4[[#This Row],[Column1]],Employment!$8:$1246,9,FALSE)</f>
        <v>67</v>
      </c>
      <c r="U198" s="129">
        <f>VLOOKUP(TEmploymentOutlook4[[#This Row],[Column1]],Employment!$8:$1246,10,FALSE)</f>
        <v>33</v>
      </c>
      <c r="V198" s="129" t="str">
        <f>VLOOKUP(TEmploymentOutlook4[[#This Row],[Column1]],'Employment by State'!$5:$1241,3,FALSE)</f>
        <v>Manufacturing</v>
      </c>
      <c r="W198" s="129">
        <f>VLOOKUP(TEmploymentOutlook4[[#This Row],[Column1]],'Employment by State'!$5:$1241,4,FALSE)</f>
        <v>33.6</v>
      </c>
      <c r="X198" s="129">
        <f>VLOOKUP(TEmploymentOutlook4[[#This Row],[Column1]],'Employment by State'!$5:$1241,5,FALSE)</f>
        <v>25.8</v>
      </c>
      <c r="Y198" s="129">
        <f>VLOOKUP(TEmploymentOutlook4[[#This Row],[Column1]],'Employment by State'!$5:$1241,6,FALSE)</f>
        <v>18.8</v>
      </c>
      <c r="Z198" s="129">
        <f>VLOOKUP(TEmploymentOutlook4[[#This Row],[Column1]],'Employment by State'!$5:$1241,7,FALSE)</f>
        <v>7.8</v>
      </c>
      <c r="AA198" s="129">
        <f>VLOOKUP(TEmploymentOutlook4[[#This Row],[Column1]],'Employment by State'!$5:$1241,8,FALSE)</f>
        <v>9.4</v>
      </c>
      <c r="AB198" s="129">
        <f>VLOOKUP(TEmploymentOutlook4[[#This Row],[Column1]],'Employment by State'!$5:$1241,9,FALSE)</f>
        <v>2.8</v>
      </c>
      <c r="AC198" s="129">
        <f>VLOOKUP(TEmploymentOutlook4[[#This Row],[Column1]],'Employment by State'!$5:$1241,10,FALSE)</f>
        <v>0.8</v>
      </c>
      <c r="AD198" s="129">
        <f>VLOOKUP(TEmploymentOutlook4[[#This Row],[Column1]],'Employment by State'!$5:$1241,11,FALSE)</f>
        <v>1.1000000000000001</v>
      </c>
      <c r="AE198" s="28">
        <f>VLOOKUP($A198,'Age Profile'!$5:$1242,3,FALSE)</f>
        <v>1.2</v>
      </c>
      <c r="AF198" s="28">
        <f>VLOOKUP($A198,'Age Profile'!$5:$1242,4,FALSE)</f>
        <v>4.5999999999999996</v>
      </c>
      <c r="AG198" s="28">
        <f>VLOOKUP($A198,'Age Profile'!$5:$1242,5,FALSE)</f>
        <v>16</v>
      </c>
      <c r="AH198" s="28">
        <f>VLOOKUP($A198,'Age Profile'!$5:$1242,6,FALSE)</f>
        <v>23.3</v>
      </c>
      <c r="AI198" s="28">
        <f>VLOOKUP($A198,'Age Profile'!$5:$1242,7,FALSE)</f>
        <v>25</v>
      </c>
      <c r="AJ198" s="28">
        <f>VLOOKUP($A198,'Age Profile'!$5:$1242,8,FALSE)</f>
        <v>11.9</v>
      </c>
      <c r="AK198" s="28">
        <f>VLOOKUP($A198,'Age Profile'!$5:$1242,9,FALSE)</f>
        <v>9.6999999999999993</v>
      </c>
      <c r="AL198" s="28">
        <f>VLOOKUP($A198,'Age Profile'!$5:$1242,10,FALSE)</f>
        <v>8.3000000000000007</v>
      </c>
      <c r="AM198" s="28">
        <f>VLOOKUP($A198,'Age Profile'!$5:$1242,11,FALSE)</f>
        <v>47</v>
      </c>
    </row>
    <row r="199" spans="1:39" x14ac:dyDescent="0.15">
      <c r="A199" s="21">
        <v>3995</v>
      </c>
      <c r="B199" s="22" t="s">
        <v>241</v>
      </c>
      <c r="C199" s="86">
        <v>11600</v>
      </c>
      <c r="D199" s="86">
        <v>15800</v>
      </c>
      <c r="E199" s="86">
        <v>8700</v>
      </c>
      <c r="F199" s="86">
        <v>9000</v>
      </c>
      <c r="G199" s="86">
        <v>12100</v>
      </c>
      <c r="H199" s="86">
        <v>17300</v>
      </c>
      <c r="I199" s="86">
        <v>14400</v>
      </c>
      <c r="J199" s="86">
        <v>13600</v>
      </c>
      <c r="K199" s="86">
        <v>12100</v>
      </c>
      <c r="L199" s="86">
        <v>16500</v>
      </c>
      <c r="M199" s="86">
        <v>18800</v>
      </c>
      <c r="N199" s="84">
        <v>19600</v>
      </c>
      <c r="O199" s="15">
        <v>800</v>
      </c>
      <c r="P199" s="15">
        <v>4.3</v>
      </c>
      <c r="Q199" s="16" t="s">
        <v>6</v>
      </c>
      <c r="R199" s="129">
        <f>VLOOKUP(TEmploymentOutlook4[[#This Row],[Column1]],Employment!$8:$1246,7,FALSE)</f>
        <v>70</v>
      </c>
      <c r="S199" s="129">
        <f>VLOOKUP(TEmploymentOutlook4[[#This Row],[Column1]],Employment!$8:$1246,8,FALSE)</f>
        <v>30</v>
      </c>
      <c r="T199" s="129">
        <f>VLOOKUP(TEmploymentOutlook4[[#This Row],[Column1]],Employment!$8:$1246,9,FALSE)</f>
        <v>56</v>
      </c>
      <c r="U199" s="129">
        <f>VLOOKUP(TEmploymentOutlook4[[#This Row],[Column1]],Employment!$8:$1246,10,FALSE)</f>
        <v>44</v>
      </c>
      <c r="V199" s="129" t="str">
        <f>VLOOKUP(TEmploymentOutlook4[[#This Row],[Column1]],'Employment by State'!$5:$1241,3,FALSE)</f>
        <v>Information Media and Telecommunications</v>
      </c>
      <c r="W199" s="129">
        <f>VLOOKUP(TEmploymentOutlook4[[#This Row],[Column1]],'Employment by State'!$5:$1241,4,FALSE)</f>
        <v>36.799999999999997</v>
      </c>
      <c r="X199" s="129">
        <f>VLOOKUP(TEmploymentOutlook4[[#This Row],[Column1]],'Employment by State'!$5:$1241,5,FALSE)</f>
        <v>28.7</v>
      </c>
      <c r="Y199" s="129">
        <f>VLOOKUP(TEmploymentOutlook4[[#This Row],[Column1]],'Employment by State'!$5:$1241,6,FALSE)</f>
        <v>16.899999999999999</v>
      </c>
      <c r="Z199" s="129">
        <f>VLOOKUP(TEmploymentOutlook4[[#This Row],[Column1]],'Employment by State'!$5:$1241,7,FALSE)</f>
        <v>5.6</v>
      </c>
      <c r="AA199" s="129">
        <f>VLOOKUP(TEmploymentOutlook4[[#This Row],[Column1]],'Employment by State'!$5:$1241,8,FALSE)</f>
        <v>8.4</v>
      </c>
      <c r="AB199" s="129">
        <f>VLOOKUP(TEmploymentOutlook4[[#This Row],[Column1]],'Employment by State'!$5:$1241,9,FALSE)</f>
        <v>1.3</v>
      </c>
      <c r="AC199" s="129">
        <f>VLOOKUP(TEmploymentOutlook4[[#This Row],[Column1]],'Employment by State'!$5:$1241,10,FALSE)</f>
        <v>0.6</v>
      </c>
      <c r="AD199" s="129">
        <f>VLOOKUP(TEmploymentOutlook4[[#This Row],[Column1]],'Employment by State'!$5:$1241,11,FALSE)</f>
        <v>1.7</v>
      </c>
      <c r="AE199" s="28">
        <f>VLOOKUP($A199,'Age Profile'!$5:$1242,3,FALSE)</f>
        <v>3.5</v>
      </c>
      <c r="AF199" s="28">
        <f>VLOOKUP($A199,'Age Profile'!$5:$1242,4,FALSE)</f>
        <v>16.3</v>
      </c>
      <c r="AG199" s="28">
        <f>VLOOKUP($A199,'Age Profile'!$5:$1242,5,FALSE)</f>
        <v>30.4</v>
      </c>
      <c r="AH199" s="28">
        <f>VLOOKUP($A199,'Age Profile'!$5:$1242,6,FALSE)</f>
        <v>20.7</v>
      </c>
      <c r="AI199" s="28">
        <f>VLOOKUP($A199,'Age Profile'!$5:$1242,7,FALSE)</f>
        <v>16.899999999999999</v>
      </c>
      <c r="AJ199" s="28">
        <f>VLOOKUP($A199,'Age Profile'!$5:$1242,8,FALSE)</f>
        <v>5.8</v>
      </c>
      <c r="AK199" s="28">
        <f>VLOOKUP($A199,'Age Profile'!$5:$1242,9,FALSE)</f>
        <v>3.7</v>
      </c>
      <c r="AL199" s="28">
        <f>VLOOKUP($A199,'Age Profile'!$5:$1242,10,FALSE)</f>
        <v>2.8</v>
      </c>
      <c r="AM199" s="28">
        <f>VLOOKUP($A199,'Age Profile'!$5:$1242,11,FALSE)</f>
        <v>34</v>
      </c>
    </row>
    <row r="200" spans="1:39" x14ac:dyDescent="0.15">
      <c r="A200" s="21">
        <v>3996</v>
      </c>
      <c r="B200" s="22" t="s">
        <v>242</v>
      </c>
      <c r="C200" s="86">
        <v>5700</v>
      </c>
      <c r="D200" s="86">
        <v>5500</v>
      </c>
      <c r="E200" s="86">
        <v>7500</v>
      </c>
      <c r="F200" s="86">
        <v>7600</v>
      </c>
      <c r="G200" s="86">
        <v>5100</v>
      </c>
      <c r="H200" s="86">
        <v>4900</v>
      </c>
      <c r="I200" s="86">
        <v>4800</v>
      </c>
      <c r="J200" s="86">
        <v>11500</v>
      </c>
      <c r="K200" s="86">
        <v>3900</v>
      </c>
      <c r="L200" s="86">
        <v>4600</v>
      </c>
      <c r="M200" s="86">
        <v>5600</v>
      </c>
      <c r="N200" s="84">
        <v>5600</v>
      </c>
      <c r="O200" s="15">
        <v>100</v>
      </c>
      <c r="P200" s="15">
        <v>0.9</v>
      </c>
      <c r="Q200" s="16" t="s">
        <v>3</v>
      </c>
      <c r="R200" s="129">
        <f>VLOOKUP(TEmploymentOutlook4[[#This Row],[Column1]],Employment!$8:$1246,7,FALSE)</f>
        <v>88</v>
      </c>
      <c r="S200" s="129">
        <f>VLOOKUP(TEmploymentOutlook4[[#This Row],[Column1]],Employment!$8:$1246,8,FALSE)</f>
        <v>12</v>
      </c>
      <c r="T200" s="129">
        <f>VLOOKUP(TEmploymentOutlook4[[#This Row],[Column1]],Employment!$8:$1246,9,FALSE)</f>
        <v>82</v>
      </c>
      <c r="U200" s="129">
        <f>VLOOKUP(TEmploymentOutlook4[[#This Row],[Column1]],Employment!$8:$1246,10,FALSE)</f>
        <v>18</v>
      </c>
      <c r="V200" s="129" t="str">
        <f>VLOOKUP(TEmploymentOutlook4[[#This Row],[Column1]],'Employment by State'!$5:$1241,3,FALSE)</f>
        <v>Professional, Scientific and Technical Services</v>
      </c>
      <c r="W200" s="129">
        <f>VLOOKUP(TEmploymentOutlook4[[#This Row],[Column1]],'Employment by State'!$5:$1241,4,FALSE)</f>
        <v>28.7</v>
      </c>
      <c r="X200" s="129">
        <f>VLOOKUP(TEmploymentOutlook4[[#This Row],[Column1]],'Employment by State'!$5:$1241,5,FALSE)</f>
        <v>27.2</v>
      </c>
      <c r="Y200" s="129">
        <f>VLOOKUP(TEmploymentOutlook4[[#This Row],[Column1]],'Employment by State'!$5:$1241,6,FALSE)</f>
        <v>23.1</v>
      </c>
      <c r="Z200" s="129">
        <f>VLOOKUP(TEmploymentOutlook4[[#This Row],[Column1]],'Employment by State'!$5:$1241,7,FALSE)</f>
        <v>6.6</v>
      </c>
      <c r="AA200" s="129">
        <f>VLOOKUP(TEmploymentOutlook4[[#This Row],[Column1]],'Employment by State'!$5:$1241,8,FALSE)</f>
        <v>10.4</v>
      </c>
      <c r="AB200" s="129">
        <f>VLOOKUP(TEmploymentOutlook4[[#This Row],[Column1]],'Employment by State'!$5:$1241,9,FALSE)</f>
        <v>2.2000000000000002</v>
      </c>
      <c r="AC200" s="129">
        <f>VLOOKUP(TEmploymentOutlook4[[#This Row],[Column1]],'Employment by State'!$5:$1241,10,FALSE)</f>
        <v>0.8</v>
      </c>
      <c r="AD200" s="129">
        <f>VLOOKUP(TEmploymentOutlook4[[#This Row],[Column1]],'Employment by State'!$5:$1241,11,FALSE)</f>
        <v>0.9</v>
      </c>
      <c r="AE200" s="28">
        <f>VLOOKUP($A200,'Age Profile'!$5:$1242,3,FALSE)</f>
        <v>3.8</v>
      </c>
      <c r="AF200" s="28">
        <f>VLOOKUP($A200,'Age Profile'!$5:$1242,4,FALSE)</f>
        <v>9.9</v>
      </c>
      <c r="AG200" s="28">
        <f>VLOOKUP($A200,'Age Profile'!$5:$1242,5,FALSE)</f>
        <v>21.8</v>
      </c>
      <c r="AH200" s="28">
        <f>VLOOKUP($A200,'Age Profile'!$5:$1242,6,FALSE)</f>
        <v>22.8</v>
      </c>
      <c r="AI200" s="28">
        <f>VLOOKUP($A200,'Age Profile'!$5:$1242,7,FALSE)</f>
        <v>21.3</v>
      </c>
      <c r="AJ200" s="28">
        <f>VLOOKUP($A200,'Age Profile'!$5:$1242,8,FALSE)</f>
        <v>9.5</v>
      </c>
      <c r="AK200" s="28">
        <f>VLOOKUP($A200,'Age Profile'!$5:$1242,9,FALSE)</f>
        <v>6.3</v>
      </c>
      <c r="AL200" s="28">
        <f>VLOOKUP($A200,'Age Profile'!$5:$1242,10,FALSE)</f>
        <v>4.5</v>
      </c>
      <c r="AM200" s="28">
        <f>VLOOKUP($A200,'Age Profile'!$5:$1242,11,FALSE)</f>
        <v>41</v>
      </c>
    </row>
    <row r="201" spans="1:39" x14ac:dyDescent="0.15">
      <c r="A201" s="21">
        <v>3999</v>
      </c>
      <c r="B201" s="22" t="s">
        <v>243</v>
      </c>
      <c r="C201" s="86">
        <v>15100</v>
      </c>
      <c r="D201" s="86">
        <v>17200</v>
      </c>
      <c r="E201" s="86">
        <v>12900</v>
      </c>
      <c r="F201" s="86">
        <v>15400</v>
      </c>
      <c r="G201" s="86">
        <v>16900</v>
      </c>
      <c r="H201" s="86">
        <v>19500</v>
      </c>
      <c r="I201" s="86">
        <v>18500</v>
      </c>
      <c r="J201" s="86">
        <v>22300</v>
      </c>
      <c r="K201" s="86">
        <v>14900</v>
      </c>
      <c r="L201" s="86">
        <v>18800</v>
      </c>
      <c r="M201" s="86">
        <v>20800</v>
      </c>
      <c r="N201" s="84">
        <v>22100</v>
      </c>
      <c r="O201" s="15">
        <v>1300</v>
      </c>
      <c r="P201" s="15">
        <v>6.1</v>
      </c>
      <c r="Q201" s="16" t="s">
        <v>6</v>
      </c>
      <c r="R201" s="129">
        <f>VLOOKUP(TEmploymentOutlook4[[#This Row],[Column1]],Employment!$8:$1246,7,FALSE)</f>
        <v>61</v>
      </c>
      <c r="S201" s="129">
        <f>VLOOKUP(TEmploymentOutlook4[[#This Row],[Column1]],Employment!$8:$1246,8,FALSE)</f>
        <v>39</v>
      </c>
      <c r="T201" s="129">
        <f>VLOOKUP(TEmploymentOutlook4[[#This Row],[Column1]],Employment!$8:$1246,9,FALSE)</f>
        <v>68</v>
      </c>
      <c r="U201" s="129">
        <f>VLOOKUP(TEmploymentOutlook4[[#This Row],[Column1]],Employment!$8:$1246,10,FALSE)</f>
        <v>32</v>
      </c>
      <c r="V201" s="129" t="str">
        <f>VLOOKUP(TEmploymentOutlook4[[#This Row],[Column1]],'Employment by State'!$5:$1241,3,FALSE)</f>
        <v>Health Care and Social Assistance</v>
      </c>
      <c r="W201" s="129">
        <f>VLOOKUP(TEmploymentOutlook4[[#This Row],[Column1]],'Employment by State'!$5:$1241,4,FALSE)</f>
        <v>32.6</v>
      </c>
      <c r="X201" s="129">
        <f>VLOOKUP(TEmploymentOutlook4[[#This Row],[Column1]],'Employment by State'!$5:$1241,5,FALSE)</f>
        <v>24.5</v>
      </c>
      <c r="Y201" s="129">
        <f>VLOOKUP(TEmploymentOutlook4[[#This Row],[Column1]],'Employment by State'!$5:$1241,6,FALSE)</f>
        <v>19.2</v>
      </c>
      <c r="Z201" s="129">
        <f>VLOOKUP(TEmploymentOutlook4[[#This Row],[Column1]],'Employment by State'!$5:$1241,7,FALSE)</f>
        <v>8.1</v>
      </c>
      <c r="AA201" s="129">
        <f>VLOOKUP(TEmploymentOutlook4[[#This Row],[Column1]],'Employment by State'!$5:$1241,8,FALSE)</f>
        <v>11.1</v>
      </c>
      <c r="AB201" s="129">
        <f>VLOOKUP(TEmploymentOutlook4[[#This Row],[Column1]],'Employment by State'!$5:$1241,9,FALSE)</f>
        <v>2.4</v>
      </c>
      <c r="AC201" s="129">
        <f>VLOOKUP(TEmploymentOutlook4[[#This Row],[Column1]],'Employment by State'!$5:$1241,10,FALSE)</f>
        <v>0.8</v>
      </c>
      <c r="AD201" s="129">
        <f>VLOOKUP(TEmploymentOutlook4[[#This Row],[Column1]],'Employment by State'!$5:$1241,11,FALSE)</f>
        <v>1.4</v>
      </c>
      <c r="AE201" s="28">
        <f>VLOOKUP($A201,'Age Profile'!$5:$1242,3,FALSE)</f>
        <v>2.1</v>
      </c>
      <c r="AF201" s="28">
        <f>VLOOKUP($A201,'Age Profile'!$5:$1242,4,FALSE)</f>
        <v>10.4</v>
      </c>
      <c r="AG201" s="28">
        <f>VLOOKUP($A201,'Age Profile'!$5:$1242,5,FALSE)</f>
        <v>24.6</v>
      </c>
      <c r="AH201" s="28">
        <f>VLOOKUP($A201,'Age Profile'!$5:$1242,6,FALSE)</f>
        <v>23</v>
      </c>
      <c r="AI201" s="28">
        <f>VLOOKUP($A201,'Age Profile'!$5:$1242,7,FALSE)</f>
        <v>22</v>
      </c>
      <c r="AJ201" s="28">
        <f>VLOOKUP($A201,'Age Profile'!$5:$1242,8,FALSE)</f>
        <v>8.5</v>
      </c>
      <c r="AK201" s="28">
        <f>VLOOKUP($A201,'Age Profile'!$5:$1242,9,FALSE)</f>
        <v>5.8</v>
      </c>
      <c r="AL201" s="28">
        <f>VLOOKUP($A201,'Age Profile'!$5:$1242,10,FALSE)</f>
        <v>3.7</v>
      </c>
      <c r="AM201" s="28">
        <f>VLOOKUP($A201,'Age Profile'!$5:$1242,11,FALSE)</f>
        <v>40</v>
      </c>
    </row>
    <row r="202" spans="1:39" x14ac:dyDescent="0.15">
      <c r="A202" s="21">
        <v>4111</v>
      </c>
      <c r="B202" s="22" t="s">
        <v>244</v>
      </c>
      <c r="C202" s="86">
        <v>15700</v>
      </c>
      <c r="D202" s="86">
        <v>17700</v>
      </c>
      <c r="E202" s="86">
        <v>13300</v>
      </c>
      <c r="F202" s="86">
        <v>10100</v>
      </c>
      <c r="G202" s="86">
        <v>18500</v>
      </c>
      <c r="H202" s="86">
        <v>17400</v>
      </c>
      <c r="I202" s="86">
        <v>19600</v>
      </c>
      <c r="J202" s="86">
        <v>19200</v>
      </c>
      <c r="K202" s="86">
        <v>17100</v>
      </c>
      <c r="L202" s="86">
        <v>16800</v>
      </c>
      <c r="M202" s="86">
        <v>19400</v>
      </c>
      <c r="N202" s="84">
        <v>21000</v>
      </c>
      <c r="O202" s="15">
        <v>1600</v>
      </c>
      <c r="P202" s="15">
        <v>8.4</v>
      </c>
      <c r="Q202" s="16" t="s">
        <v>8</v>
      </c>
      <c r="R202" s="129">
        <f>VLOOKUP(TEmploymentOutlook4[[#This Row],[Column1]],Employment!$8:$1246,7,FALSE)</f>
        <v>63</v>
      </c>
      <c r="S202" s="129">
        <f>VLOOKUP(TEmploymentOutlook4[[#This Row],[Column1]],Employment!$8:$1246,8,FALSE)</f>
        <v>37</v>
      </c>
      <c r="T202" s="129">
        <f>VLOOKUP(TEmploymentOutlook4[[#This Row],[Column1]],Employment!$8:$1246,9,FALSE)</f>
        <v>86</v>
      </c>
      <c r="U202" s="129">
        <f>VLOOKUP(TEmploymentOutlook4[[#This Row],[Column1]],Employment!$8:$1246,10,FALSE)</f>
        <v>14</v>
      </c>
      <c r="V202" s="129" t="str">
        <f>VLOOKUP(TEmploymentOutlook4[[#This Row],[Column1]],'Employment by State'!$5:$1241,3,FALSE)</f>
        <v>Health Care and Social Assistance</v>
      </c>
      <c r="W202" s="129">
        <f>VLOOKUP(TEmploymentOutlook4[[#This Row],[Column1]],'Employment by State'!$5:$1241,4,FALSE)</f>
        <v>28.2</v>
      </c>
      <c r="X202" s="129">
        <f>VLOOKUP(TEmploymentOutlook4[[#This Row],[Column1]],'Employment by State'!$5:$1241,5,FALSE)</f>
        <v>29</v>
      </c>
      <c r="Y202" s="129">
        <f>VLOOKUP(TEmploymentOutlook4[[#This Row],[Column1]],'Employment by State'!$5:$1241,6,FALSE)</f>
        <v>23.4</v>
      </c>
      <c r="Z202" s="129">
        <f>VLOOKUP(TEmploymentOutlook4[[#This Row],[Column1]],'Employment by State'!$5:$1241,7,FALSE)</f>
        <v>7.3</v>
      </c>
      <c r="AA202" s="129">
        <f>VLOOKUP(TEmploymentOutlook4[[#This Row],[Column1]],'Employment by State'!$5:$1241,8,FALSE)</f>
        <v>7.5</v>
      </c>
      <c r="AB202" s="129">
        <f>VLOOKUP(TEmploymentOutlook4[[#This Row],[Column1]],'Employment by State'!$5:$1241,9,FALSE)</f>
        <v>2.4</v>
      </c>
      <c r="AC202" s="129">
        <f>VLOOKUP(TEmploymentOutlook4[[#This Row],[Column1]],'Employment by State'!$5:$1241,10,FALSE)</f>
        <v>1.1000000000000001</v>
      </c>
      <c r="AD202" s="129">
        <f>VLOOKUP(TEmploymentOutlook4[[#This Row],[Column1]],'Employment by State'!$5:$1241,11,FALSE)</f>
        <v>1</v>
      </c>
      <c r="AE202" s="28">
        <f>VLOOKUP($A202,'Age Profile'!$5:$1242,3,FALSE)</f>
        <v>0.1</v>
      </c>
      <c r="AF202" s="28">
        <f>VLOOKUP($A202,'Age Profile'!$5:$1242,4,FALSE)</f>
        <v>6.8</v>
      </c>
      <c r="AG202" s="28">
        <f>VLOOKUP($A202,'Age Profile'!$5:$1242,5,FALSE)</f>
        <v>29.3</v>
      </c>
      <c r="AH202" s="28">
        <f>VLOOKUP($A202,'Age Profile'!$5:$1242,6,FALSE)</f>
        <v>25.5</v>
      </c>
      <c r="AI202" s="28">
        <f>VLOOKUP($A202,'Age Profile'!$5:$1242,7,FALSE)</f>
        <v>24.2</v>
      </c>
      <c r="AJ202" s="28">
        <f>VLOOKUP($A202,'Age Profile'!$5:$1242,8,FALSE)</f>
        <v>8.5</v>
      </c>
      <c r="AK202" s="28">
        <f>VLOOKUP($A202,'Age Profile'!$5:$1242,9,FALSE)</f>
        <v>3.9</v>
      </c>
      <c r="AL202" s="28">
        <f>VLOOKUP($A202,'Age Profile'!$5:$1242,10,FALSE)</f>
        <v>1.6</v>
      </c>
      <c r="AM202" s="28">
        <f>VLOOKUP($A202,'Age Profile'!$5:$1242,11,FALSE)</f>
        <v>40</v>
      </c>
    </row>
    <row r="203" spans="1:39" x14ac:dyDescent="0.15">
      <c r="A203" s="21">
        <v>4112</v>
      </c>
      <c r="B203" s="22" t="s">
        <v>245</v>
      </c>
      <c r="C203" s="86">
        <v>5800</v>
      </c>
      <c r="D203" s="86">
        <v>6600</v>
      </c>
      <c r="E203" s="86">
        <v>7700</v>
      </c>
      <c r="F203" s="86">
        <v>8900</v>
      </c>
      <c r="G203" s="86">
        <v>8200</v>
      </c>
      <c r="H203" s="86">
        <v>6500</v>
      </c>
      <c r="I203" s="86">
        <v>7400</v>
      </c>
      <c r="J203" s="86">
        <v>6000</v>
      </c>
      <c r="K203" s="86">
        <v>5400</v>
      </c>
      <c r="L203" s="86">
        <v>8200</v>
      </c>
      <c r="M203" s="86">
        <v>6900</v>
      </c>
      <c r="N203" s="84">
        <v>7300</v>
      </c>
      <c r="O203" s="15">
        <v>400</v>
      </c>
      <c r="P203" s="15">
        <v>5.0999999999999996</v>
      </c>
      <c r="Q203" s="16" t="s">
        <v>6</v>
      </c>
      <c r="R203" s="129">
        <f>VLOOKUP(TEmploymentOutlook4[[#This Row],[Column1]],Employment!$8:$1246,7,FALSE)</f>
        <v>40</v>
      </c>
      <c r="S203" s="129">
        <f>VLOOKUP(TEmploymentOutlook4[[#This Row],[Column1]],Employment!$8:$1246,8,FALSE)</f>
        <v>60</v>
      </c>
      <c r="T203" s="129">
        <f>VLOOKUP(TEmploymentOutlook4[[#This Row],[Column1]],Employment!$8:$1246,9,FALSE)</f>
        <v>61</v>
      </c>
      <c r="U203" s="129">
        <f>VLOOKUP(TEmploymentOutlook4[[#This Row],[Column1]],Employment!$8:$1246,10,FALSE)</f>
        <v>39</v>
      </c>
      <c r="V203" s="129" t="str">
        <f>VLOOKUP(TEmploymentOutlook4[[#This Row],[Column1]],'Employment by State'!$5:$1241,3,FALSE)</f>
        <v>Health Care and Social Assistance</v>
      </c>
      <c r="W203" s="129">
        <f>VLOOKUP(TEmploymentOutlook4[[#This Row],[Column1]],'Employment by State'!$5:$1241,4,FALSE)</f>
        <v>25.8</v>
      </c>
      <c r="X203" s="129">
        <f>VLOOKUP(TEmploymentOutlook4[[#This Row],[Column1]],'Employment by State'!$5:$1241,5,FALSE)</f>
        <v>22.9</v>
      </c>
      <c r="Y203" s="129">
        <f>VLOOKUP(TEmploymentOutlook4[[#This Row],[Column1]],'Employment by State'!$5:$1241,6,FALSE)</f>
        <v>21.1</v>
      </c>
      <c r="Z203" s="129">
        <f>VLOOKUP(TEmploymentOutlook4[[#This Row],[Column1]],'Employment by State'!$5:$1241,7,FALSE)</f>
        <v>10.1</v>
      </c>
      <c r="AA203" s="129">
        <f>VLOOKUP(TEmploymentOutlook4[[#This Row],[Column1]],'Employment by State'!$5:$1241,8,FALSE)</f>
        <v>15.7</v>
      </c>
      <c r="AB203" s="129">
        <f>VLOOKUP(TEmploymentOutlook4[[#This Row],[Column1]],'Employment by State'!$5:$1241,9,FALSE)</f>
        <v>2.1</v>
      </c>
      <c r="AC203" s="129">
        <f>VLOOKUP(TEmploymentOutlook4[[#This Row],[Column1]],'Employment by State'!$5:$1241,10,FALSE)</f>
        <v>0.6</v>
      </c>
      <c r="AD203" s="129">
        <f>VLOOKUP(TEmploymentOutlook4[[#This Row],[Column1]],'Employment by State'!$5:$1241,11,FALSE)</f>
        <v>1.6</v>
      </c>
      <c r="AE203" s="28">
        <f>VLOOKUP($A203,'Age Profile'!$5:$1242,3,FALSE)</f>
        <v>0.5</v>
      </c>
      <c r="AF203" s="28">
        <f>VLOOKUP($A203,'Age Profile'!$5:$1242,4,FALSE)</f>
        <v>6.9</v>
      </c>
      <c r="AG203" s="28">
        <f>VLOOKUP($A203,'Age Profile'!$5:$1242,5,FALSE)</f>
        <v>29.2</v>
      </c>
      <c r="AH203" s="28">
        <f>VLOOKUP($A203,'Age Profile'!$5:$1242,6,FALSE)</f>
        <v>22.7</v>
      </c>
      <c r="AI203" s="28">
        <f>VLOOKUP($A203,'Age Profile'!$5:$1242,7,FALSE)</f>
        <v>21.3</v>
      </c>
      <c r="AJ203" s="28">
        <f>VLOOKUP($A203,'Age Profile'!$5:$1242,8,FALSE)</f>
        <v>11.6</v>
      </c>
      <c r="AK203" s="28">
        <f>VLOOKUP($A203,'Age Profile'!$5:$1242,9,FALSE)</f>
        <v>5.0999999999999996</v>
      </c>
      <c r="AL203" s="28">
        <f>VLOOKUP($A203,'Age Profile'!$5:$1242,10,FALSE)</f>
        <v>2.7</v>
      </c>
      <c r="AM203" s="28">
        <f>VLOOKUP($A203,'Age Profile'!$5:$1242,11,FALSE)</f>
        <v>40</v>
      </c>
    </row>
    <row r="204" spans="1:39" x14ac:dyDescent="0.15">
      <c r="A204" s="21">
        <v>4113</v>
      </c>
      <c r="B204" s="22" t="s">
        <v>246</v>
      </c>
      <c r="C204" s="86">
        <v>5800</v>
      </c>
      <c r="D204" s="86">
        <v>4700</v>
      </c>
      <c r="E204" s="86">
        <v>4600</v>
      </c>
      <c r="F204" s="86">
        <v>5000</v>
      </c>
      <c r="G204" s="86">
        <v>7600</v>
      </c>
      <c r="H204" s="86">
        <v>3000</v>
      </c>
      <c r="I204" s="86">
        <v>3900</v>
      </c>
      <c r="J204" s="86">
        <v>6400</v>
      </c>
      <c r="K204" s="86">
        <v>5200</v>
      </c>
      <c r="L204" s="86">
        <v>5400</v>
      </c>
      <c r="M204" s="86">
        <v>1700</v>
      </c>
      <c r="N204" s="84">
        <v>1800</v>
      </c>
      <c r="O204" s="15">
        <v>100</v>
      </c>
      <c r="P204" s="15">
        <v>5.0999999999999996</v>
      </c>
      <c r="Q204" s="16" t="s">
        <v>6</v>
      </c>
      <c r="R204" s="129">
        <f>VLOOKUP(TEmploymentOutlook4[[#This Row],[Column1]],Employment!$8:$1246,7,FALSE)</f>
        <v>9</v>
      </c>
      <c r="S204" s="129">
        <f>VLOOKUP(TEmploymentOutlook4[[#This Row],[Column1]],Employment!$8:$1246,8,FALSE)</f>
        <v>91</v>
      </c>
      <c r="T204" s="129">
        <f>VLOOKUP(TEmploymentOutlook4[[#This Row],[Column1]],Employment!$8:$1246,9,FALSE)</f>
        <v>42</v>
      </c>
      <c r="U204" s="129">
        <f>VLOOKUP(TEmploymentOutlook4[[#This Row],[Column1]],Employment!$8:$1246,10,FALSE)</f>
        <v>58</v>
      </c>
      <c r="V204" s="129" t="str">
        <f>VLOOKUP(TEmploymentOutlook4[[#This Row],[Column1]],'Employment by State'!$5:$1241,3,FALSE)</f>
        <v>Health Care and Social Assistance</v>
      </c>
      <c r="W204" s="129">
        <f>VLOOKUP(TEmploymentOutlook4[[#This Row],[Column1]],'Employment by State'!$5:$1241,4,FALSE)</f>
        <v>37.5</v>
      </c>
      <c r="X204" s="129">
        <f>VLOOKUP(TEmploymentOutlook4[[#This Row],[Column1]],'Employment by State'!$5:$1241,5,FALSE)</f>
        <v>25.8</v>
      </c>
      <c r="Y204" s="129">
        <f>VLOOKUP(TEmploymentOutlook4[[#This Row],[Column1]],'Employment by State'!$5:$1241,6,FALSE)</f>
        <v>20</v>
      </c>
      <c r="Z204" s="129">
        <f>VLOOKUP(TEmploymentOutlook4[[#This Row],[Column1]],'Employment by State'!$5:$1241,7,FALSE)</f>
        <v>8.4</v>
      </c>
      <c r="AA204" s="129">
        <f>VLOOKUP(TEmploymentOutlook4[[#This Row],[Column1]],'Employment by State'!$5:$1241,8,FALSE)</f>
        <v>3.9</v>
      </c>
      <c r="AB204" s="129">
        <f>VLOOKUP(TEmploymentOutlook4[[#This Row],[Column1]],'Employment by State'!$5:$1241,9,FALSE)</f>
        <v>3</v>
      </c>
      <c r="AC204" s="129">
        <f>VLOOKUP(TEmploymentOutlook4[[#This Row],[Column1]],'Employment by State'!$5:$1241,10,FALSE)</f>
        <v>0.2</v>
      </c>
      <c r="AD204" s="129">
        <f>VLOOKUP(TEmploymentOutlook4[[#This Row],[Column1]],'Employment by State'!$5:$1241,11,FALSE)</f>
        <v>1.2</v>
      </c>
      <c r="AE204" s="28">
        <f>VLOOKUP($A204,'Age Profile'!$5:$1242,3,FALSE)</f>
        <v>0.5</v>
      </c>
      <c r="AF204" s="28">
        <f>VLOOKUP($A204,'Age Profile'!$5:$1242,4,FALSE)</f>
        <v>3.2</v>
      </c>
      <c r="AG204" s="28">
        <f>VLOOKUP($A204,'Age Profile'!$5:$1242,5,FALSE)</f>
        <v>10.1</v>
      </c>
      <c r="AH204" s="28">
        <f>VLOOKUP($A204,'Age Profile'!$5:$1242,6,FALSE)</f>
        <v>15.3</v>
      </c>
      <c r="AI204" s="28">
        <f>VLOOKUP($A204,'Age Profile'!$5:$1242,7,FALSE)</f>
        <v>31.1</v>
      </c>
      <c r="AJ204" s="28">
        <f>VLOOKUP($A204,'Age Profile'!$5:$1242,8,FALSE)</f>
        <v>18.899999999999999</v>
      </c>
      <c r="AK204" s="28">
        <f>VLOOKUP($A204,'Age Profile'!$5:$1242,9,FALSE)</f>
        <v>13.8</v>
      </c>
      <c r="AL204" s="28">
        <f>VLOOKUP($A204,'Age Profile'!$5:$1242,10,FALSE)</f>
        <v>7.2</v>
      </c>
      <c r="AM204" s="28">
        <f>VLOOKUP($A204,'Age Profile'!$5:$1242,11,FALSE)</f>
        <v>52</v>
      </c>
    </row>
    <row r="205" spans="1:39" x14ac:dyDescent="0.15">
      <c r="A205" s="21">
        <v>4114</v>
      </c>
      <c r="B205" s="22" t="s">
        <v>247</v>
      </c>
      <c r="C205" s="86">
        <v>26000</v>
      </c>
      <c r="D205" s="86">
        <v>26800</v>
      </c>
      <c r="E205" s="86">
        <v>21000</v>
      </c>
      <c r="F205" s="86">
        <v>18500</v>
      </c>
      <c r="G205" s="86">
        <v>22900</v>
      </c>
      <c r="H205" s="86">
        <v>20400</v>
      </c>
      <c r="I205" s="86">
        <v>19100</v>
      </c>
      <c r="J205" s="86">
        <v>28100</v>
      </c>
      <c r="K205" s="86">
        <v>18200</v>
      </c>
      <c r="L205" s="86">
        <v>32600</v>
      </c>
      <c r="M205" s="86">
        <v>22300</v>
      </c>
      <c r="N205" s="84">
        <v>22600</v>
      </c>
      <c r="O205" s="15">
        <v>300</v>
      </c>
      <c r="P205" s="15">
        <v>1.3</v>
      </c>
      <c r="Q205" s="16" t="s">
        <v>3</v>
      </c>
      <c r="R205" s="129">
        <f>VLOOKUP(TEmploymentOutlook4[[#This Row],[Column1]],Employment!$8:$1246,7,FALSE)</f>
        <v>10</v>
      </c>
      <c r="S205" s="129">
        <f>VLOOKUP(TEmploymentOutlook4[[#This Row],[Column1]],Employment!$8:$1246,8,FALSE)</f>
        <v>90</v>
      </c>
      <c r="T205" s="129">
        <f>VLOOKUP(TEmploymentOutlook4[[#This Row],[Column1]],Employment!$8:$1246,9,FALSE)</f>
        <v>43</v>
      </c>
      <c r="U205" s="129">
        <f>VLOOKUP(TEmploymentOutlook4[[#This Row],[Column1]],Employment!$8:$1246,10,FALSE)</f>
        <v>57</v>
      </c>
      <c r="V205" s="129" t="str">
        <f>VLOOKUP(TEmploymentOutlook4[[#This Row],[Column1]],'Employment by State'!$5:$1241,3,FALSE)</f>
        <v>Health Care and Social Assistance</v>
      </c>
      <c r="W205" s="129">
        <f>VLOOKUP(TEmploymentOutlook4[[#This Row],[Column1]],'Employment by State'!$5:$1241,4,FALSE)</f>
        <v>24.2</v>
      </c>
      <c r="X205" s="129">
        <f>VLOOKUP(TEmploymentOutlook4[[#This Row],[Column1]],'Employment by State'!$5:$1241,5,FALSE)</f>
        <v>27.5</v>
      </c>
      <c r="Y205" s="129">
        <f>VLOOKUP(TEmploymentOutlook4[[#This Row],[Column1]],'Employment by State'!$5:$1241,6,FALSE)</f>
        <v>20.9</v>
      </c>
      <c r="Z205" s="129">
        <f>VLOOKUP(TEmploymentOutlook4[[#This Row],[Column1]],'Employment by State'!$5:$1241,7,FALSE)</f>
        <v>14.3</v>
      </c>
      <c r="AA205" s="129">
        <f>VLOOKUP(TEmploymentOutlook4[[#This Row],[Column1]],'Employment by State'!$5:$1241,8,FALSE)</f>
        <v>8.8000000000000007</v>
      </c>
      <c r="AB205" s="129">
        <f>VLOOKUP(TEmploymentOutlook4[[#This Row],[Column1]],'Employment by State'!$5:$1241,9,FALSE)</f>
        <v>2.6</v>
      </c>
      <c r="AC205" s="129">
        <f>VLOOKUP(TEmploymentOutlook4[[#This Row],[Column1]],'Employment by State'!$5:$1241,10,FALSE)</f>
        <v>0.7</v>
      </c>
      <c r="AD205" s="129">
        <f>VLOOKUP(TEmploymentOutlook4[[#This Row],[Column1]],'Employment by State'!$5:$1241,11,FALSE)</f>
        <v>1</v>
      </c>
      <c r="AE205" s="28">
        <f>VLOOKUP($A205,'Age Profile'!$5:$1242,3,FALSE)</f>
        <v>0.3</v>
      </c>
      <c r="AF205" s="28">
        <f>VLOOKUP($A205,'Age Profile'!$5:$1242,4,FALSE)</f>
        <v>7.6</v>
      </c>
      <c r="AG205" s="28">
        <f>VLOOKUP($A205,'Age Profile'!$5:$1242,5,FALSE)</f>
        <v>19.100000000000001</v>
      </c>
      <c r="AH205" s="28">
        <f>VLOOKUP($A205,'Age Profile'!$5:$1242,6,FALSE)</f>
        <v>18.2</v>
      </c>
      <c r="AI205" s="28">
        <f>VLOOKUP($A205,'Age Profile'!$5:$1242,7,FALSE)</f>
        <v>27.2</v>
      </c>
      <c r="AJ205" s="28">
        <f>VLOOKUP($A205,'Age Profile'!$5:$1242,8,FALSE)</f>
        <v>15.5</v>
      </c>
      <c r="AK205" s="28">
        <f>VLOOKUP($A205,'Age Profile'!$5:$1242,9,FALSE)</f>
        <v>9</v>
      </c>
      <c r="AL205" s="28">
        <f>VLOOKUP($A205,'Age Profile'!$5:$1242,10,FALSE)</f>
        <v>2.9</v>
      </c>
      <c r="AM205" s="28">
        <f>VLOOKUP($A205,'Age Profile'!$5:$1242,11,FALSE)</f>
        <v>47</v>
      </c>
    </row>
    <row r="206" spans="1:39" x14ac:dyDescent="0.15">
      <c r="A206" s="21">
        <v>4115</v>
      </c>
      <c r="B206" s="22" t="s">
        <v>248</v>
      </c>
      <c r="C206" s="85">
        <v>700</v>
      </c>
      <c r="D206" s="85">
        <v>800</v>
      </c>
      <c r="E206" s="86">
        <v>1500</v>
      </c>
      <c r="F206" s="86">
        <v>1800</v>
      </c>
      <c r="G206" s="85">
        <v>900</v>
      </c>
      <c r="H206" s="85">
        <v>500</v>
      </c>
      <c r="I206" s="86">
        <v>1500</v>
      </c>
      <c r="J206" s="86">
        <v>1200</v>
      </c>
      <c r="K206" s="86">
        <v>1100</v>
      </c>
      <c r="L206" s="86">
        <v>1400</v>
      </c>
      <c r="M206" s="86">
        <v>2000</v>
      </c>
      <c r="N206" s="84">
        <v>2400</v>
      </c>
      <c r="O206" s="15">
        <v>400</v>
      </c>
      <c r="P206" s="15">
        <v>17.399999999999999</v>
      </c>
      <c r="Q206" s="16" t="s">
        <v>1319</v>
      </c>
      <c r="R206" s="129">
        <f>VLOOKUP(TEmploymentOutlook4[[#This Row],[Column1]],Employment!$8:$1246,7,FALSE)</f>
        <v>27</v>
      </c>
      <c r="S206" s="129">
        <f>VLOOKUP(TEmploymentOutlook4[[#This Row],[Column1]],Employment!$8:$1246,8,FALSE)</f>
        <v>73</v>
      </c>
      <c r="T206" s="129">
        <f>VLOOKUP(TEmploymentOutlook4[[#This Row],[Column1]],Employment!$8:$1246,9,FALSE)</f>
        <v>76</v>
      </c>
      <c r="U206" s="129">
        <f>VLOOKUP(TEmploymentOutlook4[[#This Row],[Column1]],Employment!$8:$1246,10,FALSE)</f>
        <v>24</v>
      </c>
      <c r="V206" s="129" t="str">
        <f>VLOOKUP(TEmploymentOutlook4[[#This Row],[Column1]],'Employment by State'!$5:$1241,3,FALSE)</f>
        <v>Health Care and Social Assistance</v>
      </c>
      <c r="W206" s="129">
        <f>VLOOKUP(TEmploymentOutlook4[[#This Row],[Column1]],'Employment by State'!$5:$1241,4,FALSE)</f>
        <v>27.1</v>
      </c>
      <c r="X206" s="129">
        <f>VLOOKUP(TEmploymentOutlook4[[#This Row],[Column1]],'Employment by State'!$5:$1241,5,FALSE)</f>
        <v>9.1999999999999993</v>
      </c>
      <c r="Y206" s="129">
        <f>VLOOKUP(TEmploymentOutlook4[[#This Row],[Column1]],'Employment by State'!$5:$1241,6,FALSE)</f>
        <v>27.5</v>
      </c>
      <c r="Z206" s="129">
        <f>VLOOKUP(TEmploymentOutlook4[[#This Row],[Column1]],'Employment by State'!$5:$1241,7,FALSE)</f>
        <v>8.6999999999999993</v>
      </c>
      <c r="AA206" s="129">
        <f>VLOOKUP(TEmploymentOutlook4[[#This Row],[Column1]],'Employment by State'!$5:$1241,8,FALSE)</f>
        <v>14.5</v>
      </c>
      <c r="AB206" s="129">
        <f>VLOOKUP(TEmploymentOutlook4[[#This Row],[Column1]],'Employment by State'!$5:$1241,9,FALSE)</f>
        <v>1.4</v>
      </c>
      <c r="AC206" s="129">
        <f>VLOOKUP(TEmploymentOutlook4[[#This Row],[Column1]],'Employment by State'!$5:$1241,10,FALSE)</f>
        <v>11.2</v>
      </c>
      <c r="AD206" s="129">
        <f>VLOOKUP(TEmploymentOutlook4[[#This Row],[Column1]],'Employment by State'!$5:$1241,11,FALSE)</f>
        <v>0.4</v>
      </c>
      <c r="AE206" s="28">
        <f>VLOOKUP($A206,'Age Profile'!$5:$1242,3,FALSE)</f>
        <v>0.8</v>
      </c>
      <c r="AF206" s="28">
        <f>VLOOKUP($A206,'Age Profile'!$5:$1242,4,FALSE)</f>
        <v>6.7</v>
      </c>
      <c r="AG206" s="28">
        <f>VLOOKUP($A206,'Age Profile'!$5:$1242,5,FALSE)</f>
        <v>19.8</v>
      </c>
      <c r="AH206" s="28">
        <f>VLOOKUP($A206,'Age Profile'!$5:$1242,6,FALSE)</f>
        <v>24</v>
      </c>
      <c r="AI206" s="28">
        <f>VLOOKUP($A206,'Age Profile'!$5:$1242,7,FALSE)</f>
        <v>29.7</v>
      </c>
      <c r="AJ206" s="28">
        <f>VLOOKUP($A206,'Age Profile'!$5:$1242,8,FALSE)</f>
        <v>10.4</v>
      </c>
      <c r="AK206" s="28">
        <f>VLOOKUP($A206,'Age Profile'!$5:$1242,9,FALSE)</f>
        <v>6.1</v>
      </c>
      <c r="AL206" s="28">
        <f>VLOOKUP($A206,'Age Profile'!$5:$1242,10,FALSE)</f>
        <v>2.6</v>
      </c>
      <c r="AM206" s="28">
        <f>VLOOKUP($A206,'Age Profile'!$5:$1242,11,FALSE)</f>
        <v>44</v>
      </c>
    </row>
    <row r="207" spans="1:39" x14ac:dyDescent="0.15">
      <c r="A207" s="21">
        <v>4116</v>
      </c>
      <c r="B207" s="22" t="s">
        <v>249</v>
      </c>
      <c r="C207" s="86">
        <v>17100</v>
      </c>
      <c r="D207" s="86">
        <v>15300</v>
      </c>
      <c r="E207" s="86">
        <v>13500</v>
      </c>
      <c r="F207" s="86">
        <v>17900</v>
      </c>
      <c r="G207" s="86">
        <v>10600</v>
      </c>
      <c r="H207" s="86">
        <v>14200</v>
      </c>
      <c r="I207" s="86">
        <v>23100</v>
      </c>
      <c r="J207" s="86">
        <v>17500</v>
      </c>
      <c r="K207" s="86">
        <v>16900</v>
      </c>
      <c r="L207" s="86">
        <v>18500</v>
      </c>
      <c r="M207" s="86">
        <v>14900</v>
      </c>
      <c r="N207" s="84">
        <v>18000</v>
      </c>
      <c r="O207" s="15">
        <v>3100</v>
      </c>
      <c r="P207" s="15">
        <v>20.6</v>
      </c>
      <c r="Q207" s="16" t="s">
        <v>1319</v>
      </c>
      <c r="R207" s="129">
        <f>VLOOKUP(TEmploymentOutlook4[[#This Row],[Column1]],Employment!$8:$1246,7,FALSE)</f>
        <v>24</v>
      </c>
      <c r="S207" s="129">
        <f>VLOOKUP(TEmploymentOutlook4[[#This Row],[Column1]],Employment!$8:$1246,8,FALSE)</f>
        <v>76</v>
      </c>
      <c r="T207" s="129">
        <f>VLOOKUP(TEmploymentOutlook4[[#This Row],[Column1]],Employment!$8:$1246,9,FALSE)</f>
        <v>25</v>
      </c>
      <c r="U207" s="129">
        <f>VLOOKUP(TEmploymentOutlook4[[#This Row],[Column1]],Employment!$8:$1246,10,FALSE)</f>
        <v>75</v>
      </c>
      <c r="V207" s="129" t="str">
        <f>VLOOKUP(TEmploymentOutlook4[[#This Row],[Column1]],'Employment by State'!$5:$1241,3,FALSE)</f>
        <v>Health Care and Social Assistance</v>
      </c>
      <c r="W207" s="129">
        <f>VLOOKUP(TEmploymentOutlook4[[#This Row],[Column1]],'Employment by State'!$5:$1241,4,FALSE)</f>
        <v>31.4</v>
      </c>
      <c r="X207" s="129">
        <f>VLOOKUP(TEmploymentOutlook4[[#This Row],[Column1]],'Employment by State'!$5:$1241,5,FALSE)</f>
        <v>27</v>
      </c>
      <c r="Y207" s="129">
        <f>VLOOKUP(TEmploymentOutlook4[[#This Row],[Column1]],'Employment by State'!$5:$1241,6,FALSE)</f>
        <v>21.7</v>
      </c>
      <c r="Z207" s="129">
        <f>VLOOKUP(TEmploymentOutlook4[[#This Row],[Column1]],'Employment by State'!$5:$1241,7,FALSE)</f>
        <v>6.8</v>
      </c>
      <c r="AA207" s="129">
        <f>VLOOKUP(TEmploymentOutlook4[[#This Row],[Column1]],'Employment by State'!$5:$1241,8,FALSE)</f>
        <v>8.6999999999999993</v>
      </c>
      <c r="AB207" s="129">
        <f>VLOOKUP(TEmploymentOutlook4[[#This Row],[Column1]],'Employment by State'!$5:$1241,9,FALSE)</f>
        <v>2</v>
      </c>
      <c r="AC207" s="129">
        <f>VLOOKUP(TEmploymentOutlook4[[#This Row],[Column1]],'Employment by State'!$5:$1241,10,FALSE)</f>
        <v>0.6</v>
      </c>
      <c r="AD207" s="129">
        <f>VLOOKUP(TEmploymentOutlook4[[#This Row],[Column1]],'Employment by State'!$5:$1241,11,FALSE)</f>
        <v>1.8</v>
      </c>
      <c r="AE207" s="28">
        <f>VLOOKUP($A207,'Age Profile'!$5:$1242,3,FALSE)</f>
        <v>0.4</v>
      </c>
      <c r="AF207" s="28">
        <f>VLOOKUP($A207,'Age Profile'!$5:$1242,4,FALSE)</f>
        <v>5.7</v>
      </c>
      <c r="AG207" s="28">
        <f>VLOOKUP($A207,'Age Profile'!$5:$1242,5,FALSE)</f>
        <v>28.1</v>
      </c>
      <c r="AH207" s="28">
        <f>VLOOKUP($A207,'Age Profile'!$5:$1242,6,FALSE)</f>
        <v>25.8</v>
      </c>
      <c r="AI207" s="28">
        <f>VLOOKUP($A207,'Age Profile'!$5:$1242,7,FALSE)</f>
        <v>23.6</v>
      </c>
      <c r="AJ207" s="28">
        <f>VLOOKUP($A207,'Age Profile'!$5:$1242,8,FALSE)</f>
        <v>8.1</v>
      </c>
      <c r="AK207" s="28">
        <f>VLOOKUP($A207,'Age Profile'!$5:$1242,9,FALSE)</f>
        <v>5.0999999999999996</v>
      </c>
      <c r="AL207" s="28">
        <f>VLOOKUP($A207,'Age Profile'!$5:$1242,10,FALSE)</f>
        <v>3.2</v>
      </c>
      <c r="AM207" s="28">
        <f>VLOOKUP($A207,'Age Profile'!$5:$1242,11,FALSE)</f>
        <v>41</v>
      </c>
    </row>
    <row r="208" spans="1:39" x14ac:dyDescent="0.15">
      <c r="A208" s="21">
        <v>4117</v>
      </c>
      <c r="B208" s="22" t="s">
        <v>250</v>
      </c>
      <c r="C208" s="86">
        <v>51100</v>
      </c>
      <c r="D208" s="86">
        <v>49700</v>
      </c>
      <c r="E208" s="86">
        <v>56900</v>
      </c>
      <c r="F208" s="86">
        <v>49000</v>
      </c>
      <c r="G208" s="86">
        <v>62800</v>
      </c>
      <c r="H208" s="86">
        <v>56200</v>
      </c>
      <c r="I208" s="86">
        <v>44000</v>
      </c>
      <c r="J208" s="86">
        <v>63400</v>
      </c>
      <c r="K208" s="86">
        <v>63800</v>
      </c>
      <c r="L208" s="86">
        <v>62200</v>
      </c>
      <c r="M208" s="86">
        <v>75600</v>
      </c>
      <c r="N208" s="84">
        <v>94700</v>
      </c>
      <c r="O208" s="15">
        <v>19100</v>
      </c>
      <c r="P208" s="15">
        <v>25.2</v>
      </c>
      <c r="Q208" s="16" t="s">
        <v>1319</v>
      </c>
      <c r="R208" s="129">
        <f>VLOOKUP(TEmploymentOutlook4[[#This Row],[Column1]],Employment!$8:$1246,7,FALSE)</f>
        <v>26</v>
      </c>
      <c r="S208" s="129">
        <f>VLOOKUP(TEmploymentOutlook4[[#This Row],[Column1]],Employment!$8:$1246,8,FALSE)</f>
        <v>74</v>
      </c>
      <c r="T208" s="129">
        <f>VLOOKUP(TEmploymentOutlook4[[#This Row],[Column1]],Employment!$8:$1246,9,FALSE)</f>
        <v>63</v>
      </c>
      <c r="U208" s="129">
        <f>VLOOKUP(TEmploymentOutlook4[[#This Row],[Column1]],Employment!$8:$1246,10,FALSE)</f>
        <v>37</v>
      </c>
      <c r="V208" s="129" t="str">
        <f>VLOOKUP(TEmploymentOutlook4[[#This Row],[Column1]],'Employment by State'!$5:$1241,3,FALSE)</f>
        <v>Health Care and Social Assistance</v>
      </c>
      <c r="W208" s="129">
        <f>VLOOKUP(TEmploymentOutlook4[[#This Row],[Column1]],'Employment by State'!$5:$1241,4,FALSE)</f>
        <v>29</v>
      </c>
      <c r="X208" s="129">
        <f>VLOOKUP(TEmploymentOutlook4[[#This Row],[Column1]],'Employment by State'!$5:$1241,5,FALSE)</f>
        <v>24</v>
      </c>
      <c r="Y208" s="129">
        <f>VLOOKUP(TEmploymentOutlook4[[#This Row],[Column1]],'Employment by State'!$5:$1241,6,FALSE)</f>
        <v>18.2</v>
      </c>
      <c r="Z208" s="129">
        <f>VLOOKUP(TEmploymentOutlook4[[#This Row],[Column1]],'Employment by State'!$5:$1241,7,FALSE)</f>
        <v>10.5</v>
      </c>
      <c r="AA208" s="129">
        <f>VLOOKUP(TEmploymentOutlook4[[#This Row],[Column1]],'Employment by State'!$5:$1241,8,FALSE)</f>
        <v>11.4</v>
      </c>
      <c r="AB208" s="129">
        <f>VLOOKUP(TEmploymentOutlook4[[#This Row],[Column1]],'Employment by State'!$5:$1241,9,FALSE)</f>
        <v>2.6</v>
      </c>
      <c r="AC208" s="129">
        <f>VLOOKUP(TEmploymentOutlook4[[#This Row],[Column1]],'Employment by State'!$5:$1241,10,FALSE)</f>
        <v>2.6</v>
      </c>
      <c r="AD208" s="129">
        <f>VLOOKUP(TEmploymentOutlook4[[#This Row],[Column1]],'Employment by State'!$5:$1241,11,FALSE)</f>
        <v>1.5</v>
      </c>
      <c r="AE208" s="28">
        <f>VLOOKUP($A208,'Age Profile'!$5:$1242,3,FALSE)</f>
        <v>0.5</v>
      </c>
      <c r="AF208" s="28">
        <f>VLOOKUP($A208,'Age Profile'!$5:$1242,4,FALSE)</f>
        <v>6</v>
      </c>
      <c r="AG208" s="28">
        <f>VLOOKUP($A208,'Age Profile'!$5:$1242,5,FALSE)</f>
        <v>23.9</v>
      </c>
      <c r="AH208" s="28">
        <f>VLOOKUP($A208,'Age Profile'!$5:$1242,6,FALSE)</f>
        <v>24.1</v>
      </c>
      <c r="AI208" s="28">
        <f>VLOOKUP($A208,'Age Profile'!$5:$1242,7,FALSE)</f>
        <v>24.6</v>
      </c>
      <c r="AJ208" s="28">
        <f>VLOOKUP($A208,'Age Profile'!$5:$1242,8,FALSE)</f>
        <v>10.8</v>
      </c>
      <c r="AK208" s="28">
        <f>VLOOKUP($A208,'Age Profile'!$5:$1242,9,FALSE)</f>
        <v>6.9</v>
      </c>
      <c r="AL208" s="28">
        <f>VLOOKUP($A208,'Age Profile'!$5:$1242,10,FALSE)</f>
        <v>3.2</v>
      </c>
      <c r="AM208" s="28">
        <f>VLOOKUP($A208,'Age Profile'!$5:$1242,11,FALSE)</f>
        <v>43</v>
      </c>
    </row>
    <row r="209" spans="1:39" x14ac:dyDescent="0.15">
      <c r="A209" s="21">
        <v>4211</v>
      </c>
      <c r="B209" s="22" t="s">
        <v>251</v>
      </c>
      <c r="C209" s="86">
        <v>108800</v>
      </c>
      <c r="D209" s="86">
        <v>116600</v>
      </c>
      <c r="E209" s="86">
        <v>131300</v>
      </c>
      <c r="F209" s="86">
        <v>125200</v>
      </c>
      <c r="G209" s="86">
        <v>148100</v>
      </c>
      <c r="H209" s="86">
        <v>135700</v>
      </c>
      <c r="I209" s="86">
        <v>165700</v>
      </c>
      <c r="J209" s="86">
        <v>144100</v>
      </c>
      <c r="K209" s="86">
        <v>139000</v>
      </c>
      <c r="L209" s="86">
        <v>129800</v>
      </c>
      <c r="M209" s="86">
        <v>134200</v>
      </c>
      <c r="N209" s="84">
        <v>142100</v>
      </c>
      <c r="O209" s="15">
        <v>7900</v>
      </c>
      <c r="P209" s="15">
        <v>5.9</v>
      </c>
      <c r="Q209" s="16" t="s">
        <v>6</v>
      </c>
      <c r="R209" s="129">
        <f>VLOOKUP(TEmploymentOutlook4[[#This Row],[Column1]],Employment!$8:$1246,7,FALSE)</f>
        <v>5</v>
      </c>
      <c r="S209" s="129">
        <f>VLOOKUP(TEmploymentOutlook4[[#This Row],[Column1]],Employment!$8:$1246,8,FALSE)</f>
        <v>95</v>
      </c>
      <c r="T209" s="129">
        <f>VLOOKUP(TEmploymentOutlook4[[#This Row],[Column1]],Employment!$8:$1246,9,FALSE)</f>
        <v>47</v>
      </c>
      <c r="U209" s="129">
        <f>VLOOKUP(TEmploymentOutlook4[[#This Row],[Column1]],Employment!$8:$1246,10,FALSE)</f>
        <v>53</v>
      </c>
      <c r="V209" s="129" t="str">
        <f>VLOOKUP(TEmploymentOutlook4[[#This Row],[Column1]],'Employment by State'!$5:$1241,3,FALSE)</f>
        <v>Health Care and Social Assistance</v>
      </c>
      <c r="W209" s="129">
        <f>VLOOKUP(TEmploymentOutlook4[[#This Row],[Column1]],'Employment by State'!$5:$1241,4,FALSE)</f>
        <v>33.4</v>
      </c>
      <c r="X209" s="129">
        <f>VLOOKUP(TEmploymentOutlook4[[#This Row],[Column1]],'Employment by State'!$5:$1241,5,FALSE)</f>
        <v>26.6</v>
      </c>
      <c r="Y209" s="129">
        <f>VLOOKUP(TEmploymentOutlook4[[#This Row],[Column1]],'Employment by State'!$5:$1241,6,FALSE)</f>
        <v>20.9</v>
      </c>
      <c r="Z209" s="129">
        <f>VLOOKUP(TEmploymentOutlook4[[#This Row],[Column1]],'Employment by State'!$5:$1241,7,FALSE)</f>
        <v>6.5</v>
      </c>
      <c r="AA209" s="129">
        <f>VLOOKUP(TEmploymentOutlook4[[#This Row],[Column1]],'Employment by State'!$5:$1241,8,FALSE)</f>
        <v>7.5</v>
      </c>
      <c r="AB209" s="129">
        <f>VLOOKUP(TEmploymentOutlook4[[#This Row],[Column1]],'Employment by State'!$5:$1241,9,FALSE)</f>
        <v>1.7</v>
      </c>
      <c r="AC209" s="129">
        <f>VLOOKUP(TEmploymentOutlook4[[#This Row],[Column1]],'Employment by State'!$5:$1241,10,FALSE)</f>
        <v>1</v>
      </c>
      <c r="AD209" s="129">
        <f>VLOOKUP(TEmploymentOutlook4[[#This Row],[Column1]],'Employment by State'!$5:$1241,11,FALSE)</f>
        <v>2.5</v>
      </c>
      <c r="AE209" s="28">
        <f>VLOOKUP($A209,'Age Profile'!$5:$1242,3,FALSE)</f>
        <v>7.1</v>
      </c>
      <c r="AF209" s="28">
        <f>VLOOKUP($A209,'Age Profile'!$5:$1242,4,FALSE)</f>
        <v>19.5</v>
      </c>
      <c r="AG209" s="28">
        <f>VLOOKUP($A209,'Age Profile'!$5:$1242,5,FALSE)</f>
        <v>26.7</v>
      </c>
      <c r="AH209" s="28">
        <f>VLOOKUP($A209,'Age Profile'!$5:$1242,6,FALSE)</f>
        <v>20.399999999999999</v>
      </c>
      <c r="AI209" s="28">
        <f>VLOOKUP($A209,'Age Profile'!$5:$1242,7,FALSE)</f>
        <v>16</v>
      </c>
      <c r="AJ209" s="28">
        <f>VLOOKUP($A209,'Age Profile'!$5:$1242,8,FALSE)</f>
        <v>5.6</v>
      </c>
      <c r="AK209" s="28">
        <f>VLOOKUP($A209,'Age Profile'!$5:$1242,9,FALSE)</f>
        <v>3.3</v>
      </c>
      <c r="AL209" s="28">
        <f>VLOOKUP($A209,'Age Profile'!$5:$1242,10,FALSE)</f>
        <v>1.4</v>
      </c>
      <c r="AM209" s="28">
        <f>VLOOKUP($A209,'Age Profile'!$5:$1242,11,FALSE)</f>
        <v>33</v>
      </c>
    </row>
    <row r="210" spans="1:39" x14ac:dyDescent="0.15">
      <c r="A210" s="21">
        <v>4221</v>
      </c>
      <c r="B210" s="22" t="s">
        <v>252</v>
      </c>
      <c r="C210" s="86">
        <v>76300</v>
      </c>
      <c r="D210" s="86">
        <v>86700</v>
      </c>
      <c r="E210" s="86">
        <v>81800</v>
      </c>
      <c r="F210" s="86">
        <v>73300</v>
      </c>
      <c r="G210" s="86">
        <v>87000</v>
      </c>
      <c r="H210" s="86">
        <v>101400</v>
      </c>
      <c r="I210" s="86">
        <v>95800</v>
      </c>
      <c r="J210" s="86">
        <v>105800</v>
      </c>
      <c r="K210" s="86">
        <v>106500</v>
      </c>
      <c r="L210" s="86">
        <v>100900</v>
      </c>
      <c r="M210" s="86">
        <v>100900</v>
      </c>
      <c r="N210" s="84">
        <v>118500</v>
      </c>
      <c r="O210" s="15">
        <v>17600</v>
      </c>
      <c r="P210" s="15">
        <v>17.399999999999999</v>
      </c>
      <c r="Q210" s="16" t="s">
        <v>1319</v>
      </c>
      <c r="R210" s="129">
        <f>VLOOKUP(TEmploymentOutlook4[[#This Row],[Column1]],Employment!$8:$1246,7,FALSE)</f>
        <v>10</v>
      </c>
      <c r="S210" s="129">
        <f>VLOOKUP(TEmploymentOutlook4[[#This Row],[Column1]],Employment!$8:$1246,8,FALSE)</f>
        <v>90</v>
      </c>
      <c r="T210" s="129">
        <f>VLOOKUP(TEmploymentOutlook4[[#This Row],[Column1]],Employment!$8:$1246,9,FALSE)</f>
        <v>22</v>
      </c>
      <c r="U210" s="129">
        <f>VLOOKUP(TEmploymentOutlook4[[#This Row],[Column1]],Employment!$8:$1246,10,FALSE)</f>
        <v>78</v>
      </c>
      <c r="V210" s="129" t="str">
        <f>VLOOKUP(TEmploymentOutlook4[[#This Row],[Column1]],'Employment by State'!$5:$1241,3,FALSE)</f>
        <v>Education and Training</v>
      </c>
      <c r="W210" s="129">
        <f>VLOOKUP(TEmploymentOutlook4[[#This Row],[Column1]],'Employment by State'!$5:$1241,4,FALSE)</f>
        <v>21.7</v>
      </c>
      <c r="X210" s="129">
        <f>VLOOKUP(TEmploymentOutlook4[[#This Row],[Column1]],'Employment by State'!$5:$1241,5,FALSE)</f>
        <v>22.2</v>
      </c>
      <c r="Y210" s="129">
        <f>VLOOKUP(TEmploymentOutlook4[[#This Row],[Column1]],'Employment by State'!$5:$1241,6,FALSE)</f>
        <v>27.3</v>
      </c>
      <c r="Z210" s="129">
        <f>VLOOKUP(TEmploymentOutlook4[[#This Row],[Column1]],'Employment by State'!$5:$1241,7,FALSE)</f>
        <v>6.6</v>
      </c>
      <c r="AA210" s="129">
        <f>VLOOKUP(TEmploymentOutlook4[[#This Row],[Column1]],'Employment by State'!$5:$1241,8,FALSE)</f>
        <v>16.3</v>
      </c>
      <c r="AB210" s="129">
        <f>VLOOKUP(TEmploymentOutlook4[[#This Row],[Column1]],'Employment by State'!$5:$1241,9,FALSE)</f>
        <v>2.9</v>
      </c>
      <c r="AC210" s="129">
        <f>VLOOKUP(TEmploymentOutlook4[[#This Row],[Column1]],'Employment by State'!$5:$1241,10,FALSE)</f>
        <v>1.6</v>
      </c>
      <c r="AD210" s="129">
        <f>VLOOKUP(TEmploymentOutlook4[[#This Row],[Column1]],'Employment by State'!$5:$1241,11,FALSE)</f>
        <v>1.4</v>
      </c>
      <c r="AE210" s="28">
        <f>VLOOKUP($A210,'Age Profile'!$5:$1242,3,FALSE)</f>
        <v>2.1</v>
      </c>
      <c r="AF210" s="28">
        <f>VLOOKUP($A210,'Age Profile'!$5:$1242,4,FALSE)</f>
        <v>5.4</v>
      </c>
      <c r="AG210" s="28">
        <f>VLOOKUP($A210,'Age Profile'!$5:$1242,5,FALSE)</f>
        <v>10.6</v>
      </c>
      <c r="AH210" s="28">
        <f>VLOOKUP($A210,'Age Profile'!$5:$1242,6,FALSE)</f>
        <v>25.6</v>
      </c>
      <c r="AI210" s="28">
        <f>VLOOKUP($A210,'Age Profile'!$5:$1242,7,FALSE)</f>
        <v>34.1</v>
      </c>
      <c r="AJ210" s="28">
        <f>VLOOKUP($A210,'Age Profile'!$5:$1242,8,FALSE)</f>
        <v>12.7</v>
      </c>
      <c r="AK210" s="28">
        <f>VLOOKUP($A210,'Age Profile'!$5:$1242,9,FALSE)</f>
        <v>6.7</v>
      </c>
      <c r="AL210" s="28">
        <f>VLOOKUP($A210,'Age Profile'!$5:$1242,10,FALSE)</f>
        <v>2.8</v>
      </c>
      <c r="AM210" s="28">
        <f>VLOOKUP($A210,'Age Profile'!$5:$1242,11,FALSE)</f>
        <v>46</v>
      </c>
    </row>
    <row r="211" spans="1:39" x14ac:dyDescent="0.15">
      <c r="A211" s="21">
        <v>4231</v>
      </c>
      <c r="B211" s="22" t="s">
        <v>253</v>
      </c>
      <c r="C211" s="86">
        <v>118100</v>
      </c>
      <c r="D211" s="86">
        <v>118200</v>
      </c>
      <c r="E211" s="86">
        <v>130600</v>
      </c>
      <c r="F211" s="86">
        <v>139100</v>
      </c>
      <c r="G211" s="86">
        <v>144100</v>
      </c>
      <c r="H211" s="86">
        <v>163200</v>
      </c>
      <c r="I211" s="86">
        <v>169100</v>
      </c>
      <c r="J211" s="86">
        <v>174400</v>
      </c>
      <c r="K211" s="86">
        <v>214900</v>
      </c>
      <c r="L211" s="86">
        <v>222200</v>
      </c>
      <c r="M211" s="86">
        <v>266900</v>
      </c>
      <c r="N211" s="84">
        <v>341800</v>
      </c>
      <c r="O211" s="15">
        <v>74900</v>
      </c>
      <c r="P211" s="15">
        <v>28</v>
      </c>
      <c r="Q211" s="16" t="s">
        <v>1319</v>
      </c>
      <c r="R211" s="129">
        <f>VLOOKUP(TEmploymentOutlook4[[#This Row],[Column1]],Employment!$8:$1246,7,FALSE)</f>
        <v>20</v>
      </c>
      <c r="S211" s="129">
        <f>VLOOKUP(TEmploymentOutlook4[[#This Row],[Column1]],Employment!$8:$1246,8,FALSE)</f>
        <v>80</v>
      </c>
      <c r="T211" s="129">
        <f>VLOOKUP(TEmploymentOutlook4[[#This Row],[Column1]],Employment!$8:$1246,9,FALSE)</f>
        <v>33</v>
      </c>
      <c r="U211" s="129">
        <f>VLOOKUP(TEmploymentOutlook4[[#This Row],[Column1]],Employment!$8:$1246,10,FALSE)</f>
        <v>67</v>
      </c>
      <c r="V211" s="129" t="str">
        <f>VLOOKUP(TEmploymentOutlook4[[#This Row],[Column1]],'Employment by State'!$5:$1241,3,FALSE)</f>
        <v>Health Care and Social Assistance</v>
      </c>
      <c r="W211" s="129">
        <f>VLOOKUP(TEmploymentOutlook4[[#This Row],[Column1]],'Employment by State'!$5:$1241,4,FALSE)</f>
        <v>26.9</v>
      </c>
      <c r="X211" s="129">
        <f>VLOOKUP(TEmploymentOutlook4[[#This Row],[Column1]],'Employment by State'!$5:$1241,5,FALSE)</f>
        <v>26.7</v>
      </c>
      <c r="Y211" s="129">
        <f>VLOOKUP(TEmploymentOutlook4[[#This Row],[Column1]],'Employment by State'!$5:$1241,6,FALSE)</f>
        <v>18.2</v>
      </c>
      <c r="Z211" s="129">
        <f>VLOOKUP(TEmploymentOutlook4[[#This Row],[Column1]],'Employment by State'!$5:$1241,7,FALSE)</f>
        <v>11.7</v>
      </c>
      <c r="AA211" s="129">
        <f>VLOOKUP(TEmploymentOutlook4[[#This Row],[Column1]],'Employment by State'!$5:$1241,8,FALSE)</f>
        <v>10.5</v>
      </c>
      <c r="AB211" s="129">
        <f>VLOOKUP(TEmploymentOutlook4[[#This Row],[Column1]],'Employment by State'!$5:$1241,9,FALSE)</f>
        <v>3.8</v>
      </c>
      <c r="AC211" s="129">
        <f>VLOOKUP(TEmploymentOutlook4[[#This Row],[Column1]],'Employment by State'!$5:$1241,10,FALSE)</f>
        <v>0.7</v>
      </c>
      <c r="AD211" s="129">
        <f>VLOOKUP(TEmploymentOutlook4[[#This Row],[Column1]],'Employment by State'!$5:$1241,11,FALSE)</f>
        <v>1.4</v>
      </c>
      <c r="AE211" s="28">
        <f>VLOOKUP($A211,'Age Profile'!$5:$1242,3,FALSE)</f>
        <v>1.4</v>
      </c>
      <c r="AF211" s="28">
        <f>VLOOKUP($A211,'Age Profile'!$5:$1242,4,FALSE)</f>
        <v>7.3</v>
      </c>
      <c r="AG211" s="28">
        <f>VLOOKUP($A211,'Age Profile'!$5:$1242,5,FALSE)</f>
        <v>16.899999999999999</v>
      </c>
      <c r="AH211" s="28">
        <f>VLOOKUP($A211,'Age Profile'!$5:$1242,6,FALSE)</f>
        <v>18.399999999999999</v>
      </c>
      <c r="AI211" s="28">
        <f>VLOOKUP($A211,'Age Profile'!$5:$1242,7,FALSE)</f>
        <v>27.1</v>
      </c>
      <c r="AJ211" s="28">
        <f>VLOOKUP($A211,'Age Profile'!$5:$1242,8,FALSE)</f>
        <v>14</v>
      </c>
      <c r="AK211" s="28">
        <f>VLOOKUP($A211,'Age Profile'!$5:$1242,9,FALSE)</f>
        <v>9.9</v>
      </c>
      <c r="AL211" s="28">
        <f>VLOOKUP($A211,'Age Profile'!$5:$1242,10,FALSE)</f>
        <v>5.0999999999999996</v>
      </c>
      <c r="AM211" s="28">
        <f>VLOOKUP($A211,'Age Profile'!$5:$1242,11,FALSE)</f>
        <v>47</v>
      </c>
    </row>
    <row r="212" spans="1:39" x14ac:dyDescent="0.15">
      <c r="A212" s="21">
        <v>4232</v>
      </c>
      <c r="B212" s="22" t="s">
        <v>254</v>
      </c>
      <c r="C212" s="86">
        <v>21500</v>
      </c>
      <c r="D212" s="86">
        <v>21000</v>
      </c>
      <c r="E212" s="86">
        <v>24700</v>
      </c>
      <c r="F212" s="86">
        <v>20600</v>
      </c>
      <c r="G212" s="86">
        <v>17200</v>
      </c>
      <c r="H212" s="86">
        <v>26900</v>
      </c>
      <c r="I212" s="86">
        <v>27100</v>
      </c>
      <c r="J212" s="86">
        <v>26700</v>
      </c>
      <c r="K212" s="86">
        <v>27200</v>
      </c>
      <c r="L212" s="86">
        <v>20400</v>
      </c>
      <c r="M212" s="86">
        <v>35800</v>
      </c>
      <c r="N212" s="84">
        <v>38100</v>
      </c>
      <c r="O212" s="15">
        <v>2300</v>
      </c>
      <c r="P212" s="15">
        <v>6.5</v>
      </c>
      <c r="Q212" s="16" t="s">
        <v>6</v>
      </c>
      <c r="R212" s="129">
        <f>VLOOKUP(TEmploymentOutlook4[[#This Row],[Column1]],Employment!$8:$1246,7,FALSE)</f>
        <v>2</v>
      </c>
      <c r="S212" s="129">
        <f>VLOOKUP(TEmploymentOutlook4[[#This Row],[Column1]],Employment!$8:$1246,8,FALSE)</f>
        <v>98</v>
      </c>
      <c r="T212" s="129">
        <f>VLOOKUP(TEmploymentOutlook4[[#This Row],[Column1]],Employment!$8:$1246,9,FALSE)</f>
        <v>46</v>
      </c>
      <c r="U212" s="129">
        <f>VLOOKUP(TEmploymentOutlook4[[#This Row],[Column1]],Employment!$8:$1246,10,FALSE)</f>
        <v>54</v>
      </c>
      <c r="V212" s="129" t="str">
        <f>VLOOKUP(TEmploymentOutlook4[[#This Row],[Column1]],'Employment by State'!$5:$1241,3,FALSE)</f>
        <v>Health Care and Social Assistance</v>
      </c>
      <c r="W212" s="129">
        <f>VLOOKUP(TEmploymentOutlook4[[#This Row],[Column1]],'Employment by State'!$5:$1241,4,FALSE)</f>
        <v>30.7</v>
      </c>
      <c r="X212" s="129">
        <f>VLOOKUP(TEmploymentOutlook4[[#This Row],[Column1]],'Employment by State'!$5:$1241,5,FALSE)</f>
        <v>24.4</v>
      </c>
      <c r="Y212" s="129">
        <f>VLOOKUP(TEmploymentOutlook4[[#This Row],[Column1]],'Employment by State'!$5:$1241,6,FALSE)</f>
        <v>22.5</v>
      </c>
      <c r="Z212" s="129">
        <f>VLOOKUP(TEmploymentOutlook4[[#This Row],[Column1]],'Employment by State'!$5:$1241,7,FALSE)</f>
        <v>7.7</v>
      </c>
      <c r="AA212" s="129">
        <f>VLOOKUP(TEmploymentOutlook4[[#This Row],[Column1]],'Employment by State'!$5:$1241,8,FALSE)</f>
        <v>10.1</v>
      </c>
      <c r="AB212" s="129">
        <f>VLOOKUP(TEmploymentOutlook4[[#This Row],[Column1]],'Employment by State'!$5:$1241,9,FALSE)</f>
        <v>2.2000000000000002</v>
      </c>
      <c r="AC212" s="129">
        <f>VLOOKUP(TEmploymentOutlook4[[#This Row],[Column1]],'Employment by State'!$5:$1241,10,FALSE)</f>
        <v>0.6</v>
      </c>
      <c r="AD212" s="129">
        <f>VLOOKUP(TEmploymentOutlook4[[#This Row],[Column1]],'Employment by State'!$5:$1241,11,FALSE)</f>
        <v>1.6</v>
      </c>
      <c r="AE212" s="28">
        <f>VLOOKUP($A212,'Age Profile'!$5:$1242,3,FALSE)</f>
        <v>6.2</v>
      </c>
      <c r="AF212" s="28">
        <f>VLOOKUP($A212,'Age Profile'!$5:$1242,4,FALSE)</f>
        <v>20.5</v>
      </c>
      <c r="AG212" s="28">
        <f>VLOOKUP($A212,'Age Profile'!$5:$1242,5,FALSE)</f>
        <v>32.299999999999997</v>
      </c>
      <c r="AH212" s="28">
        <f>VLOOKUP($A212,'Age Profile'!$5:$1242,6,FALSE)</f>
        <v>18.3</v>
      </c>
      <c r="AI212" s="28">
        <f>VLOOKUP($A212,'Age Profile'!$5:$1242,7,FALSE)</f>
        <v>14.6</v>
      </c>
      <c r="AJ212" s="28">
        <f>VLOOKUP($A212,'Age Profile'!$5:$1242,8,FALSE)</f>
        <v>4.9000000000000004</v>
      </c>
      <c r="AK212" s="28">
        <f>VLOOKUP($A212,'Age Profile'!$5:$1242,9,FALSE)</f>
        <v>2.2999999999999998</v>
      </c>
      <c r="AL212" s="28">
        <f>VLOOKUP($A212,'Age Profile'!$5:$1242,10,FALSE)</f>
        <v>0.8</v>
      </c>
      <c r="AM212" s="28">
        <f>VLOOKUP($A212,'Age Profile'!$5:$1242,11,FALSE)</f>
        <v>31</v>
      </c>
    </row>
    <row r="213" spans="1:39" x14ac:dyDescent="0.15">
      <c r="A213" s="21">
        <v>4233</v>
      </c>
      <c r="B213" s="22" t="s">
        <v>255</v>
      </c>
      <c r="C213" s="86">
        <v>83900</v>
      </c>
      <c r="D213" s="86">
        <v>75200</v>
      </c>
      <c r="E213" s="86">
        <v>93300</v>
      </c>
      <c r="F213" s="86">
        <v>89400</v>
      </c>
      <c r="G213" s="86">
        <v>91000</v>
      </c>
      <c r="H213" s="86">
        <v>88600</v>
      </c>
      <c r="I213" s="86">
        <v>91100</v>
      </c>
      <c r="J213" s="86">
        <v>98400</v>
      </c>
      <c r="K213" s="86">
        <v>102400</v>
      </c>
      <c r="L213" s="86">
        <v>80500</v>
      </c>
      <c r="M213" s="86">
        <v>97600</v>
      </c>
      <c r="N213" s="84">
        <v>107000</v>
      </c>
      <c r="O213" s="15">
        <v>9400</v>
      </c>
      <c r="P213" s="15">
        <v>9.6</v>
      </c>
      <c r="Q213" s="16" t="s">
        <v>8</v>
      </c>
      <c r="R213" s="129">
        <f>VLOOKUP(TEmploymentOutlook4[[#This Row],[Column1]],Employment!$8:$1246,7,FALSE)</f>
        <v>22</v>
      </c>
      <c r="S213" s="129">
        <f>VLOOKUP(TEmploymentOutlook4[[#This Row],[Column1]],Employment!$8:$1246,8,FALSE)</f>
        <v>78</v>
      </c>
      <c r="T213" s="129">
        <f>VLOOKUP(TEmploymentOutlook4[[#This Row],[Column1]],Employment!$8:$1246,9,FALSE)</f>
        <v>38</v>
      </c>
      <c r="U213" s="129">
        <f>VLOOKUP(TEmploymentOutlook4[[#This Row],[Column1]],Employment!$8:$1246,10,FALSE)</f>
        <v>62</v>
      </c>
      <c r="V213" s="129" t="str">
        <f>VLOOKUP(TEmploymentOutlook4[[#This Row],[Column1]],'Employment by State'!$5:$1241,3,FALSE)</f>
        <v>Health Care and Social Assistance</v>
      </c>
      <c r="W213" s="129">
        <f>VLOOKUP(TEmploymentOutlook4[[#This Row],[Column1]],'Employment by State'!$5:$1241,4,FALSE)</f>
        <v>35</v>
      </c>
      <c r="X213" s="129">
        <f>VLOOKUP(TEmploymentOutlook4[[#This Row],[Column1]],'Employment by State'!$5:$1241,5,FALSE)</f>
        <v>22</v>
      </c>
      <c r="Y213" s="129">
        <f>VLOOKUP(TEmploymentOutlook4[[#This Row],[Column1]],'Employment by State'!$5:$1241,6,FALSE)</f>
        <v>21.7</v>
      </c>
      <c r="Z213" s="129">
        <f>VLOOKUP(TEmploymentOutlook4[[#This Row],[Column1]],'Employment by State'!$5:$1241,7,FALSE)</f>
        <v>6.3</v>
      </c>
      <c r="AA213" s="129">
        <f>VLOOKUP(TEmploymentOutlook4[[#This Row],[Column1]],'Employment by State'!$5:$1241,8,FALSE)</f>
        <v>11</v>
      </c>
      <c r="AB213" s="129">
        <f>VLOOKUP(TEmploymentOutlook4[[#This Row],[Column1]],'Employment by State'!$5:$1241,9,FALSE)</f>
        <v>2.1</v>
      </c>
      <c r="AC213" s="129">
        <f>VLOOKUP(TEmploymentOutlook4[[#This Row],[Column1]],'Employment by State'!$5:$1241,10,FALSE)</f>
        <v>0.6</v>
      </c>
      <c r="AD213" s="129">
        <f>VLOOKUP(TEmploymentOutlook4[[#This Row],[Column1]],'Employment by State'!$5:$1241,11,FALSE)</f>
        <v>1.1000000000000001</v>
      </c>
      <c r="AE213" s="28">
        <f>VLOOKUP($A213,'Age Profile'!$5:$1242,3,FALSE)</f>
        <v>2.1</v>
      </c>
      <c r="AF213" s="28">
        <f>VLOOKUP($A213,'Age Profile'!$5:$1242,4,FALSE)</f>
        <v>10.3</v>
      </c>
      <c r="AG213" s="28">
        <f>VLOOKUP($A213,'Age Profile'!$5:$1242,5,FALSE)</f>
        <v>21.5</v>
      </c>
      <c r="AH213" s="28">
        <f>VLOOKUP($A213,'Age Profile'!$5:$1242,6,FALSE)</f>
        <v>18.8</v>
      </c>
      <c r="AI213" s="28">
        <f>VLOOKUP($A213,'Age Profile'!$5:$1242,7,FALSE)</f>
        <v>24</v>
      </c>
      <c r="AJ213" s="28">
        <f>VLOOKUP($A213,'Age Profile'!$5:$1242,8,FALSE)</f>
        <v>12</v>
      </c>
      <c r="AK213" s="28">
        <f>VLOOKUP($A213,'Age Profile'!$5:$1242,9,FALSE)</f>
        <v>7.9</v>
      </c>
      <c r="AL213" s="28">
        <f>VLOOKUP($A213,'Age Profile'!$5:$1242,10,FALSE)</f>
        <v>3.5</v>
      </c>
      <c r="AM213" s="28">
        <f>VLOOKUP($A213,'Age Profile'!$5:$1242,11,FALSE)</f>
        <v>43</v>
      </c>
    </row>
    <row r="214" spans="1:39" x14ac:dyDescent="0.15">
      <c r="A214" s="21">
        <v>4234</v>
      </c>
      <c r="B214" s="22" t="s">
        <v>256</v>
      </c>
      <c r="C214" s="86">
        <v>1900</v>
      </c>
      <c r="D214" s="86">
        <v>1600</v>
      </c>
      <c r="E214" s="86">
        <v>3500</v>
      </c>
      <c r="F214" s="86">
        <v>2800</v>
      </c>
      <c r="G214" s="86">
        <v>2900</v>
      </c>
      <c r="H214" s="86">
        <v>2800</v>
      </c>
      <c r="I214" s="86">
        <v>1900</v>
      </c>
      <c r="J214" s="86">
        <v>2200</v>
      </c>
      <c r="K214" s="86">
        <v>7700</v>
      </c>
      <c r="L214" s="86">
        <v>1800</v>
      </c>
      <c r="M214" s="86">
        <v>5100</v>
      </c>
      <c r="N214" s="84">
        <v>5900</v>
      </c>
      <c r="O214" s="15">
        <v>700</v>
      </c>
      <c r="P214" s="15">
        <v>14.2</v>
      </c>
      <c r="Q214" s="16" t="s">
        <v>8</v>
      </c>
      <c r="R214" s="129">
        <f>VLOOKUP(TEmploymentOutlook4[[#This Row],[Column1]],Employment!$8:$1246,7,FALSE)</f>
        <v>31</v>
      </c>
      <c r="S214" s="129">
        <f>VLOOKUP(TEmploymentOutlook4[[#This Row],[Column1]],Employment!$8:$1246,8,FALSE)</f>
        <v>69</v>
      </c>
      <c r="T214" s="129">
        <f>VLOOKUP(TEmploymentOutlook4[[#This Row],[Column1]],Employment!$8:$1246,9,FALSE)</f>
        <v>52</v>
      </c>
      <c r="U214" s="129">
        <f>VLOOKUP(TEmploymentOutlook4[[#This Row],[Column1]],Employment!$8:$1246,10,FALSE)</f>
        <v>48</v>
      </c>
      <c r="V214" s="129" t="str">
        <f>VLOOKUP(TEmploymentOutlook4[[#This Row],[Column1]],'Employment by State'!$5:$1241,3,FALSE)</f>
        <v>Education and Training</v>
      </c>
      <c r="W214" s="129">
        <f>VLOOKUP(TEmploymentOutlook4[[#This Row],[Column1]],'Employment by State'!$5:$1241,4,FALSE)</f>
        <v>20.5</v>
      </c>
      <c r="X214" s="129">
        <f>VLOOKUP(TEmploymentOutlook4[[#This Row],[Column1]],'Employment by State'!$5:$1241,5,FALSE)</f>
        <v>21.6</v>
      </c>
      <c r="Y214" s="129">
        <f>VLOOKUP(TEmploymentOutlook4[[#This Row],[Column1]],'Employment by State'!$5:$1241,6,FALSE)</f>
        <v>23.9</v>
      </c>
      <c r="Z214" s="129">
        <f>VLOOKUP(TEmploymentOutlook4[[#This Row],[Column1]],'Employment by State'!$5:$1241,7,FALSE)</f>
        <v>6.6</v>
      </c>
      <c r="AA214" s="129">
        <f>VLOOKUP(TEmploymentOutlook4[[#This Row],[Column1]],'Employment by State'!$5:$1241,8,FALSE)</f>
        <v>18.7</v>
      </c>
      <c r="AB214" s="129">
        <f>VLOOKUP(TEmploymentOutlook4[[#This Row],[Column1]],'Employment by State'!$5:$1241,9,FALSE)</f>
        <v>1.8</v>
      </c>
      <c r="AC214" s="129">
        <f>VLOOKUP(TEmploymentOutlook4[[#This Row],[Column1]],'Employment by State'!$5:$1241,10,FALSE)</f>
        <v>5.5</v>
      </c>
      <c r="AD214" s="129">
        <f>VLOOKUP(TEmploymentOutlook4[[#This Row],[Column1]],'Employment by State'!$5:$1241,11,FALSE)</f>
        <v>1.3</v>
      </c>
      <c r="AE214" s="28">
        <f>VLOOKUP($A214,'Age Profile'!$5:$1242,3,FALSE)</f>
        <v>3.6</v>
      </c>
      <c r="AF214" s="28">
        <f>VLOOKUP($A214,'Age Profile'!$5:$1242,4,FALSE)</f>
        <v>17.399999999999999</v>
      </c>
      <c r="AG214" s="28">
        <f>VLOOKUP($A214,'Age Profile'!$5:$1242,5,FALSE)</f>
        <v>23.3</v>
      </c>
      <c r="AH214" s="28">
        <f>VLOOKUP($A214,'Age Profile'!$5:$1242,6,FALSE)</f>
        <v>16.399999999999999</v>
      </c>
      <c r="AI214" s="28">
        <f>VLOOKUP($A214,'Age Profile'!$5:$1242,7,FALSE)</f>
        <v>18</v>
      </c>
      <c r="AJ214" s="28">
        <f>VLOOKUP($A214,'Age Profile'!$5:$1242,8,FALSE)</f>
        <v>9</v>
      </c>
      <c r="AK214" s="28">
        <f>VLOOKUP($A214,'Age Profile'!$5:$1242,9,FALSE)</f>
        <v>6.7</v>
      </c>
      <c r="AL214" s="28">
        <f>VLOOKUP($A214,'Age Profile'!$5:$1242,10,FALSE)</f>
        <v>5.5</v>
      </c>
      <c r="AM214" s="28">
        <f>VLOOKUP($A214,'Age Profile'!$5:$1242,11,FALSE)</f>
        <v>38</v>
      </c>
    </row>
    <row r="215" spans="1:39" x14ac:dyDescent="0.15">
      <c r="A215" s="21">
        <v>4311</v>
      </c>
      <c r="B215" s="22" t="s">
        <v>257</v>
      </c>
      <c r="C215" s="86">
        <v>86000</v>
      </c>
      <c r="D215" s="86">
        <v>87700</v>
      </c>
      <c r="E215" s="86">
        <v>89600</v>
      </c>
      <c r="F215" s="86">
        <v>88000</v>
      </c>
      <c r="G215" s="86">
        <v>93600</v>
      </c>
      <c r="H215" s="86">
        <v>94300</v>
      </c>
      <c r="I215" s="86">
        <v>110800</v>
      </c>
      <c r="J215" s="86">
        <v>96900</v>
      </c>
      <c r="K215" s="86">
        <v>108300</v>
      </c>
      <c r="L215" s="86">
        <v>98900</v>
      </c>
      <c r="M215" s="86">
        <v>86700</v>
      </c>
      <c r="N215" s="84">
        <v>93400</v>
      </c>
      <c r="O215" s="15">
        <v>6700</v>
      </c>
      <c r="P215" s="15">
        <v>7.7</v>
      </c>
      <c r="Q215" s="16" t="s">
        <v>6</v>
      </c>
      <c r="R215" s="129">
        <f>VLOOKUP(TEmploymentOutlook4[[#This Row],[Column1]],Employment!$8:$1246,7,FALSE)</f>
        <v>41</v>
      </c>
      <c r="S215" s="129">
        <f>VLOOKUP(TEmploymentOutlook4[[#This Row],[Column1]],Employment!$8:$1246,8,FALSE)</f>
        <v>59</v>
      </c>
      <c r="T215" s="129">
        <f>VLOOKUP(TEmploymentOutlook4[[#This Row],[Column1]],Employment!$8:$1246,9,FALSE)</f>
        <v>29</v>
      </c>
      <c r="U215" s="129">
        <f>VLOOKUP(TEmploymentOutlook4[[#This Row],[Column1]],Employment!$8:$1246,10,FALSE)</f>
        <v>71</v>
      </c>
      <c r="V215" s="129" t="str">
        <f>VLOOKUP(TEmploymentOutlook4[[#This Row],[Column1]],'Employment by State'!$5:$1241,3,FALSE)</f>
        <v>Accommodation and Food Services</v>
      </c>
      <c r="W215" s="129">
        <f>VLOOKUP(TEmploymentOutlook4[[#This Row],[Column1]],'Employment by State'!$5:$1241,4,FALSE)</f>
        <v>37.5</v>
      </c>
      <c r="X215" s="129">
        <f>VLOOKUP(TEmploymentOutlook4[[#This Row],[Column1]],'Employment by State'!$5:$1241,5,FALSE)</f>
        <v>20.3</v>
      </c>
      <c r="Y215" s="129">
        <f>VLOOKUP(TEmploymentOutlook4[[#This Row],[Column1]],'Employment by State'!$5:$1241,6,FALSE)</f>
        <v>21.6</v>
      </c>
      <c r="Z215" s="129">
        <f>VLOOKUP(TEmploymentOutlook4[[#This Row],[Column1]],'Employment by State'!$5:$1241,7,FALSE)</f>
        <v>6.2</v>
      </c>
      <c r="AA215" s="129">
        <f>VLOOKUP(TEmploymentOutlook4[[#This Row],[Column1]],'Employment by State'!$5:$1241,8,FALSE)</f>
        <v>9.8000000000000007</v>
      </c>
      <c r="AB215" s="129">
        <f>VLOOKUP(TEmploymentOutlook4[[#This Row],[Column1]],'Employment by State'!$5:$1241,9,FALSE)</f>
        <v>1.9</v>
      </c>
      <c r="AC215" s="129">
        <f>VLOOKUP(TEmploymentOutlook4[[#This Row],[Column1]],'Employment by State'!$5:$1241,10,FALSE)</f>
        <v>0.7</v>
      </c>
      <c r="AD215" s="129">
        <f>VLOOKUP(TEmploymentOutlook4[[#This Row],[Column1]],'Employment by State'!$5:$1241,11,FALSE)</f>
        <v>2</v>
      </c>
      <c r="AE215" s="28">
        <f>VLOOKUP($A215,'Age Profile'!$5:$1242,3,FALSE)</f>
        <v>15.8</v>
      </c>
      <c r="AF215" s="28">
        <f>VLOOKUP($A215,'Age Profile'!$5:$1242,4,FALSE)</f>
        <v>36</v>
      </c>
      <c r="AG215" s="28">
        <f>VLOOKUP($A215,'Age Profile'!$5:$1242,5,FALSE)</f>
        <v>26.7</v>
      </c>
      <c r="AH215" s="28">
        <f>VLOOKUP($A215,'Age Profile'!$5:$1242,6,FALSE)</f>
        <v>9.4</v>
      </c>
      <c r="AI215" s="28">
        <f>VLOOKUP($A215,'Age Profile'!$5:$1242,7,FALSE)</f>
        <v>6.9</v>
      </c>
      <c r="AJ215" s="28">
        <f>VLOOKUP($A215,'Age Profile'!$5:$1242,8,FALSE)</f>
        <v>2.7</v>
      </c>
      <c r="AK215" s="28">
        <f>VLOOKUP($A215,'Age Profile'!$5:$1242,9,FALSE)</f>
        <v>1.7</v>
      </c>
      <c r="AL215" s="28">
        <f>VLOOKUP($A215,'Age Profile'!$5:$1242,10,FALSE)</f>
        <v>1</v>
      </c>
      <c r="AM215" s="28">
        <f>VLOOKUP($A215,'Age Profile'!$5:$1242,11,FALSE)</f>
        <v>24</v>
      </c>
    </row>
    <row r="216" spans="1:39" x14ac:dyDescent="0.15">
      <c r="A216" s="21">
        <v>4312</v>
      </c>
      <c r="B216" s="22" t="s">
        <v>258</v>
      </c>
      <c r="C216" s="86">
        <v>19100</v>
      </c>
      <c r="D216" s="86">
        <v>22700</v>
      </c>
      <c r="E216" s="86">
        <v>21500</v>
      </c>
      <c r="F216" s="86">
        <v>22900</v>
      </c>
      <c r="G216" s="86">
        <v>31200</v>
      </c>
      <c r="H216" s="86">
        <v>30100</v>
      </c>
      <c r="I216" s="86">
        <v>21800</v>
      </c>
      <c r="J216" s="86">
        <v>27200</v>
      </c>
      <c r="K216" s="86">
        <v>30200</v>
      </c>
      <c r="L216" s="86">
        <v>28300</v>
      </c>
      <c r="M216" s="86">
        <v>30800</v>
      </c>
      <c r="N216" s="84">
        <v>33300</v>
      </c>
      <c r="O216" s="15">
        <v>2500</v>
      </c>
      <c r="P216" s="15">
        <v>8</v>
      </c>
      <c r="Q216" s="16" t="s">
        <v>8</v>
      </c>
      <c r="R216" s="129">
        <f>VLOOKUP(TEmploymentOutlook4[[#This Row],[Column1]],Employment!$8:$1246,7,FALSE)</f>
        <v>19</v>
      </c>
      <c r="S216" s="129">
        <f>VLOOKUP(TEmploymentOutlook4[[#This Row],[Column1]],Employment!$8:$1246,8,FALSE)</f>
        <v>81</v>
      </c>
      <c r="T216" s="129">
        <f>VLOOKUP(TEmploymentOutlook4[[#This Row],[Column1]],Employment!$8:$1246,9,FALSE)</f>
        <v>19</v>
      </c>
      <c r="U216" s="129">
        <f>VLOOKUP(TEmploymentOutlook4[[#This Row],[Column1]],Employment!$8:$1246,10,FALSE)</f>
        <v>81</v>
      </c>
      <c r="V216" s="129" t="str">
        <f>VLOOKUP(TEmploymentOutlook4[[#This Row],[Column1]],'Employment by State'!$5:$1241,3,FALSE)</f>
        <v>Accommodation and Food Services</v>
      </c>
      <c r="W216" s="129">
        <f>VLOOKUP(TEmploymentOutlook4[[#This Row],[Column1]],'Employment by State'!$5:$1241,4,FALSE)</f>
        <v>31</v>
      </c>
      <c r="X216" s="129">
        <f>VLOOKUP(TEmploymentOutlook4[[#This Row],[Column1]],'Employment by State'!$5:$1241,5,FALSE)</f>
        <v>24.7</v>
      </c>
      <c r="Y216" s="129">
        <f>VLOOKUP(TEmploymentOutlook4[[#This Row],[Column1]],'Employment by State'!$5:$1241,6,FALSE)</f>
        <v>19.5</v>
      </c>
      <c r="Z216" s="129">
        <f>VLOOKUP(TEmploymentOutlook4[[#This Row],[Column1]],'Employment by State'!$5:$1241,7,FALSE)</f>
        <v>7.9</v>
      </c>
      <c r="AA216" s="129">
        <f>VLOOKUP(TEmploymentOutlook4[[#This Row],[Column1]],'Employment by State'!$5:$1241,8,FALSE)</f>
        <v>11.4</v>
      </c>
      <c r="AB216" s="129">
        <f>VLOOKUP(TEmploymentOutlook4[[#This Row],[Column1]],'Employment by State'!$5:$1241,9,FALSE)</f>
        <v>2.5</v>
      </c>
      <c r="AC216" s="129">
        <f>VLOOKUP(TEmploymentOutlook4[[#This Row],[Column1]],'Employment by State'!$5:$1241,10,FALSE)</f>
        <v>0.7</v>
      </c>
      <c r="AD216" s="129">
        <f>VLOOKUP(TEmploymentOutlook4[[#This Row],[Column1]],'Employment by State'!$5:$1241,11,FALSE)</f>
        <v>2.2000000000000002</v>
      </c>
      <c r="AE216" s="28">
        <f>VLOOKUP($A216,'Age Profile'!$5:$1242,3,FALSE)</f>
        <v>31.1</v>
      </c>
      <c r="AF216" s="28">
        <f>VLOOKUP($A216,'Age Profile'!$5:$1242,4,FALSE)</f>
        <v>19.3</v>
      </c>
      <c r="AG216" s="28">
        <f>VLOOKUP($A216,'Age Profile'!$5:$1242,5,FALSE)</f>
        <v>15.5</v>
      </c>
      <c r="AH216" s="28">
        <f>VLOOKUP($A216,'Age Profile'!$5:$1242,6,FALSE)</f>
        <v>11.7</v>
      </c>
      <c r="AI216" s="28">
        <f>VLOOKUP($A216,'Age Profile'!$5:$1242,7,FALSE)</f>
        <v>13.2</v>
      </c>
      <c r="AJ216" s="28">
        <f>VLOOKUP($A216,'Age Profile'!$5:$1242,8,FALSE)</f>
        <v>4.8</v>
      </c>
      <c r="AK216" s="28">
        <f>VLOOKUP($A216,'Age Profile'!$5:$1242,9,FALSE)</f>
        <v>2.9</v>
      </c>
      <c r="AL216" s="28">
        <f>VLOOKUP($A216,'Age Profile'!$5:$1242,10,FALSE)</f>
        <v>1.5</v>
      </c>
      <c r="AM216" s="28">
        <f>VLOOKUP($A216,'Age Profile'!$5:$1242,11,FALSE)</f>
        <v>24</v>
      </c>
    </row>
    <row r="217" spans="1:39" x14ac:dyDescent="0.15">
      <c r="A217" s="21">
        <v>4313</v>
      </c>
      <c r="B217" s="22" t="s">
        <v>259</v>
      </c>
      <c r="C217" s="86">
        <v>3400</v>
      </c>
      <c r="D217" s="86">
        <v>8900</v>
      </c>
      <c r="E217" s="86">
        <v>10000</v>
      </c>
      <c r="F217" s="86">
        <v>5500</v>
      </c>
      <c r="G217" s="86">
        <v>7600</v>
      </c>
      <c r="H217" s="86">
        <v>8000</v>
      </c>
      <c r="I217" s="86">
        <v>5000</v>
      </c>
      <c r="J217" s="86">
        <v>6400</v>
      </c>
      <c r="K217" s="86">
        <v>6900</v>
      </c>
      <c r="L217" s="86">
        <v>5400</v>
      </c>
      <c r="M217" s="86">
        <v>8600</v>
      </c>
      <c r="N217" s="84">
        <v>10100</v>
      </c>
      <c r="O217" s="15">
        <v>1500</v>
      </c>
      <c r="P217" s="15">
        <v>17.399999999999999</v>
      </c>
      <c r="Q217" s="16" t="s">
        <v>1319</v>
      </c>
      <c r="R217" s="129">
        <f>VLOOKUP(TEmploymentOutlook4[[#This Row],[Column1]],Employment!$8:$1246,7,FALSE)</f>
        <v>57</v>
      </c>
      <c r="S217" s="129">
        <f>VLOOKUP(TEmploymentOutlook4[[#This Row],[Column1]],Employment!$8:$1246,8,FALSE)</f>
        <v>43</v>
      </c>
      <c r="T217" s="129">
        <f>VLOOKUP(TEmploymentOutlook4[[#This Row],[Column1]],Employment!$8:$1246,9,FALSE)</f>
        <v>57</v>
      </c>
      <c r="U217" s="129">
        <f>VLOOKUP(TEmploymentOutlook4[[#This Row],[Column1]],Employment!$8:$1246,10,FALSE)</f>
        <v>44</v>
      </c>
      <c r="V217" s="129" t="str">
        <f>VLOOKUP(TEmploymentOutlook4[[#This Row],[Column1]],'Employment by State'!$5:$1241,3,FALSE)</f>
        <v>Arts and Recreation Services</v>
      </c>
      <c r="W217" s="129">
        <f>VLOOKUP(TEmploymentOutlook4[[#This Row],[Column1]],'Employment by State'!$5:$1241,4,FALSE)</f>
        <v>24.9</v>
      </c>
      <c r="X217" s="129">
        <f>VLOOKUP(TEmploymentOutlook4[[#This Row],[Column1]],'Employment by State'!$5:$1241,5,FALSE)</f>
        <v>36.799999999999997</v>
      </c>
      <c r="Y217" s="129">
        <f>VLOOKUP(TEmploymentOutlook4[[#This Row],[Column1]],'Employment by State'!$5:$1241,6,FALSE)</f>
        <v>14.8</v>
      </c>
      <c r="Z217" s="129">
        <f>VLOOKUP(TEmploymentOutlook4[[#This Row],[Column1]],'Employment by State'!$5:$1241,7,FALSE)</f>
        <v>5.6</v>
      </c>
      <c r="AA217" s="129">
        <f>VLOOKUP(TEmploymentOutlook4[[#This Row],[Column1]],'Employment by State'!$5:$1241,8,FALSE)</f>
        <v>13.7</v>
      </c>
      <c r="AB217" s="129">
        <f>VLOOKUP(TEmploymentOutlook4[[#This Row],[Column1]],'Employment by State'!$5:$1241,9,FALSE)</f>
        <v>1.7</v>
      </c>
      <c r="AC217" s="129">
        <f>VLOOKUP(TEmploymentOutlook4[[#This Row],[Column1]],'Employment by State'!$5:$1241,10,FALSE)</f>
        <v>1.2</v>
      </c>
      <c r="AD217" s="129">
        <f>VLOOKUP(TEmploymentOutlook4[[#This Row],[Column1]],'Employment by State'!$5:$1241,11,FALSE)</f>
        <v>1.3</v>
      </c>
      <c r="AE217" s="28">
        <f>VLOOKUP($A217,'Age Profile'!$5:$1242,3,FALSE)</f>
        <v>3</v>
      </c>
      <c r="AF217" s="28">
        <f>VLOOKUP($A217,'Age Profile'!$5:$1242,4,FALSE)</f>
        <v>18.3</v>
      </c>
      <c r="AG217" s="28">
        <f>VLOOKUP($A217,'Age Profile'!$5:$1242,5,FALSE)</f>
        <v>32.9</v>
      </c>
      <c r="AH217" s="28">
        <f>VLOOKUP($A217,'Age Profile'!$5:$1242,6,FALSE)</f>
        <v>21</v>
      </c>
      <c r="AI217" s="28">
        <f>VLOOKUP($A217,'Age Profile'!$5:$1242,7,FALSE)</f>
        <v>16.2</v>
      </c>
      <c r="AJ217" s="28">
        <f>VLOOKUP($A217,'Age Profile'!$5:$1242,8,FALSE)</f>
        <v>5.0999999999999996</v>
      </c>
      <c r="AK217" s="28">
        <f>VLOOKUP($A217,'Age Profile'!$5:$1242,9,FALSE)</f>
        <v>2.4</v>
      </c>
      <c r="AL217" s="28">
        <f>VLOOKUP($A217,'Age Profile'!$5:$1242,10,FALSE)</f>
        <v>1</v>
      </c>
      <c r="AM217" s="28">
        <f>VLOOKUP($A217,'Age Profile'!$5:$1242,11,FALSE)</f>
        <v>33</v>
      </c>
    </row>
    <row r="218" spans="1:39" x14ac:dyDescent="0.15">
      <c r="A218" s="21">
        <v>4314</v>
      </c>
      <c r="B218" s="22" t="s">
        <v>260</v>
      </c>
      <c r="C218" s="86">
        <v>4700</v>
      </c>
      <c r="D218" s="86">
        <v>6600</v>
      </c>
      <c r="E218" s="86">
        <v>7000</v>
      </c>
      <c r="F218" s="86">
        <v>7000</v>
      </c>
      <c r="G218" s="86">
        <v>6300</v>
      </c>
      <c r="H218" s="86">
        <v>7000</v>
      </c>
      <c r="I218" s="86">
        <v>10700</v>
      </c>
      <c r="J218" s="86">
        <v>9800</v>
      </c>
      <c r="K218" s="86">
        <v>6300</v>
      </c>
      <c r="L218" s="86">
        <v>5800</v>
      </c>
      <c r="M218" s="86">
        <v>5500</v>
      </c>
      <c r="N218" s="84">
        <v>6000</v>
      </c>
      <c r="O218" s="15">
        <v>500</v>
      </c>
      <c r="P218" s="15">
        <v>8.4</v>
      </c>
      <c r="Q218" s="16" t="s">
        <v>8</v>
      </c>
      <c r="R218" s="129">
        <f>VLOOKUP(TEmploymentOutlook4[[#This Row],[Column1]],Employment!$8:$1246,7,FALSE)</f>
        <v>38</v>
      </c>
      <c r="S218" s="129">
        <f>VLOOKUP(TEmploymentOutlook4[[#This Row],[Column1]],Employment!$8:$1246,8,FALSE)</f>
        <v>62</v>
      </c>
      <c r="T218" s="129">
        <f>VLOOKUP(TEmploymentOutlook4[[#This Row],[Column1]],Employment!$8:$1246,9,FALSE)</f>
        <v>72</v>
      </c>
      <c r="U218" s="129">
        <f>VLOOKUP(TEmploymentOutlook4[[#This Row],[Column1]],Employment!$8:$1246,10,FALSE)</f>
        <v>28</v>
      </c>
      <c r="V218" s="129" t="str">
        <f>VLOOKUP(TEmploymentOutlook4[[#This Row],[Column1]],'Employment by State'!$5:$1241,3,FALSE)</f>
        <v>Accommodation and Food Services</v>
      </c>
      <c r="W218" s="129">
        <f>VLOOKUP(TEmploymentOutlook4[[#This Row],[Column1]],'Employment by State'!$5:$1241,4,FALSE)</f>
        <v>30.6</v>
      </c>
      <c r="X218" s="129">
        <f>VLOOKUP(TEmploymentOutlook4[[#This Row],[Column1]],'Employment by State'!$5:$1241,5,FALSE)</f>
        <v>22.5</v>
      </c>
      <c r="Y218" s="129">
        <f>VLOOKUP(TEmploymentOutlook4[[#This Row],[Column1]],'Employment by State'!$5:$1241,6,FALSE)</f>
        <v>23.7</v>
      </c>
      <c r="Z218" s="129">
        <f>VLOOKUP(TEmploymentOutlook4[[#This Row],[Column1]],'Employment by State'!$5:$1241,7,FALSE)</f>
        <v>5.6</v>
      </c>
      <c r="AA218" s="129">
        <f>VLOOKUP(TEmploymentOutlook4[[#This Row],[Column1]],'Employment by State'!$5:$1241,8,FALSE)</f>
        <v>10.7</v>
      </c>
      <c r="AB218" s="129">
        <f>VLOOKUP(TEmploymentOutlook4[[#This Row],[Column1]],'Employment by State'!$5:$1241,9,FALSE)</f>
        <v>2.5</v>
      </c>
      <c r="AC218" s="129">
        <f>VLOOKUP(TEmploymentOutlook4[[#This Row],[Column1]],'Employment by State'!$5:$1241,10,FALSE)</f>
        <v>2.4</v>
      </c>
      <c r="AD218" s="129">
        <f>VLOOKUP(TEmploymentOutlook4[[#This Row],[Column1]],'Employment by State'!$5:$1241,11,FALSE)</f>
        <v>1.9</v>
      </c>
      <c r="AE218" s="28">
        <f>VLOOKUP($A218,'Age Profile'!$5:$1242,3,FALSE)</f>
        <v>1.5</v>
      </c>
      <c r="AF218" s="28">
        <f>VLOOKUP($A218,'Age Profile'!$5:$1242,4,FALSE)</f>
        <v>14.3</v>
      </c>
      <c r="AG218" s="28">
        <f>VLOOKUP($A218,'Age Profile'!$5:$1242,5,FALSE)</f>
        <v>35.9</v>
      </c>
      <c r="AH218" s="28">
        <f>VLOOKUP($A218,'Age Profile'!$5:$1242,6,FALSE)</f>
        <v>19.5</v>
      </c>
      <c r="AI218" s="28">
        <f>VLOOKUP($A218,'Age Profile'!$5:$1242,7,FALSE)</f>
        <v>16.3</v>
      </c>
      <c r="AJ218" s="28">
        <f>VLOOKUP($A218,'Age Profile'!$5:$1242,8,FALSE)</f>
        <v>6.6</v>
      </c>
      <c r="AK218" s="28">
        <f>VLOOKUP($A218,'Age Profile'!$5:$1242,9,FALSE)</f>
        <v>4.2</v>
      </c>
      <c r="AL218" s="28">
        <f>VLOOKUP($A218,'Age Profile'!$5:$1242,10,FALSE)</f>
        <v>1.8</v>
      </c>
      <c r="AM218" s="28">
        <f>VLOOKUP($A218,'Age Profile'!$5:$1242,11,FALSE)</f>
        <v>34</v>
      </c>
    </row>
    <row r="219" spans="1:39" x14ac:dyDescent="0.15">
      <c r="A219" s="21">
        <v>4315</v>
      </c>
      <c r="B219" s="22" t="s">
        <v>261</v>
      </c>
      <c r="C219" s="86">
        <v>114300</v>
      </c>
      <c r="D219" s="86">
        <v>115000</v>
      </c>
      <c r="E219" s="86">
        <v>110700</v>
      </c>
      <c r="F219" s="86">
        <v>122700</v>
      </c>
      <c r="G219" s="86">
        <v>126400</v>
      </c>
      <c r="H219" s="86">
        <v>119400</v>
      </c>
      <c r="I219" s="86">
        <v>133300</v>
      </c>
      <c r="J219" s="86">
        <v>128500</v>
      </c>
      <c r="K219" s="86">
        <v>129200</v>
      </c>
      <c r="L219" s="86">
        <v>102900</v>
      </c>
      <c r="M219" s="86">
        <v>125300</v>
      </c>
      <c r="N219" s="84">
        <v>140300</v>
      </c>
      <c r="O219" s="15">
        <v>15000</v>
      </c>
      <c r="P219" s="15">
        <v>12</v>
      </c>
      <c r="Q219" s="16" t="s">
        <v>8</v>
      </c>
      <c r="R219" s="129">
        <f>VLOOKUP(TEmploymentOutlook4[[#This Row],[Column1]],Employment!$8:$1246,7,FALSE)</f>
        <v>24</v>
      </c>
      <c r="S219" s="129">
        <f>VLOOKUP(TEmploymentOutlook4[[#This Row],[Column1]],Employment!$8:$1246,8,FALSE)</f>
        <v>76</v>
      </c>
      <c r="T219" s="129">
        <f>VLOOKUP(TEmploymentOutlook4[[#This Row],[Column1]],Employment!$8:$1246,9,FALSE)</f>
        <v>16</v>
      </c>
      <c r="U219" s="129">
        <f>VLOOKUP(TEmploymentOutlook4[[#This Row],[Column1]],Employment!$8:$1246,10,FALSE)</f>
        <v>84</v>
      </c>
      <c r="V219" s="129" t="str">
        <f>VLOOKUP(TEmploymentOutlook4[[#This Row],[Column1]],'Employment by State'!$5:$1241,3,FALSE)</f>
        <v>Accommodation and Food Services</v>
      </c>
      <c r="W219" s="129">
        <f>VLOOKUP(TEmploymentOutlook4[[#This Row],[Column1]],'Employment by State'!$5:$1241,4,FALSE)</f>
        <v>30.3</v>
      </c>
      <c r="X219" s="129">
        <f>VLOOKUP(TEmploymentOutlook4[[#This Row],[Column1]],'Employment by State'!$5:$1241,5,FALSE)</f>
        <v>28</v>
      </c>
      <c r="Y219" s="129">
        <f>VLOOKUP(TEmploymentOutlook4[[#This Row],[Column1]],'Employment by State'!$5:$1241,6,FALSE)</f>
        <v>19.5</v>
      </c>
      <c r="Z219" s="129">
        <f>VLOOKUP(TEmploymentOutlook4[[#This Row],[Column1]],'Employment by State'!$5:$1241,7,FALSE)</f>
        <v>7.3</v>
      </c>
      <c r="AA219" s="129">
        <f>VLOOKUP(TEmploymentOutlook4[[#This Row],[Column1]],'Employment by State'!$5:$1241,8,FALSE)</f>
        <v>9.5</v>
      </c>
      <c r="AB219" s="129">
        <f>VLOOKUP(TEmploymentOutlook4[[#This Row],[Column1]],'Employment by State'!$5:$1241,9,FALSE)</f>
        <v>2.5</v>
      </c>
      <c r="AC219" s="129">
        <f>VLOOKUP(TEmploymentOutlook4[[#This Row],[Column1]],'Employment by State'!$5:$1241,10,FALSE)</f>
        <v>0.7</v>
      </c>
      <c r="AD219" s="129">
        <f>VLOOKUP(TEmploymentOutlook4[[#This Row],[Column1]],'Employment by State'!$5:$1241,11,FALSE)</f>
        <v>2.2999999999999998</v>
      </c>
      <c r="AE219" s="28">
        <f>VLOOKUP($A219,'Age Profile'!$5:$1242,3,FALSE)</f>
        <v>30.1</v>
      </c>
      <c r="AF219" s="28">
        <f>VLOOKUP($A219,'Age Profile'!$5:$1242,4,FALSE)</f>
        <v>32.5</v>
      </c>
      <c r="AG219" s="28">
        <f>VLOOKUP($A219,'Age Profile'!$5:$1242,5,FALSE)</f>
        <v>21.3</v>
      </c>
      <c r="AH219" s="28">
        <f>VLOOKUP($A219,'Age Profile'!$5:$1242,6,FALSE)</f>
        <v>7.2</v>
      </c>
      <c r="AI219" s="28">
        <f>VLOOKUP($A219,'Age Profile'!$5:$1242,7,FALSE)</f>
        <v>5.0999999999999996</v>
      </c>
      <c r="AJ219" s="28">
        <f>VLOOKUP($A219,'Age Profile'!$5:$1242,8,FALSE)</f>
        <v>1.9</v>
      </c>
      <c r="AK219" s="28">
        <f>VLOOKUP($A219,'Age Profile'!$5:$1242,9,FALSE)</f>
        <v>1.1000000000000001</v>
      </c>
      <c r="AL219" s="28">
        <f>VLOOKUP($A219,'Age Profile'!$5:$1242,10,FALSE)</f>
        <v>0.6</v>
      </c>
      <c r="AM219" s="28">
        <f>VLOOKUP($A219,'Age Profile'!$5:$1242,11,FALSE)</f>
        <v>22</v>
      </c>
    </row>
    <row r="220" spans="1:39" x14ac:dyDescent="0.15">
      <c r="A220" s="21">
        <v>4319</v>
      </c>
      <c r="B220" s="22" t="s">
        <v>262</v>
      </c>
      <c r="C220" s="86">
        <v>3000</v>
      </c>
      <c r="D220" s="86">
        <v>3100</v>
      </c>
      <c r="E220" s="86">
        <v>3300</v>
      </c>
      <c r="F220" s="86">
        <v>4000</v>
      </c>
      <c r="G220" s="86">
        <v>4400</v>
      </c>
      <c r="H220" s="86">
        <v>5900</v>
      </c>
      <c r="I220" s="86">
        <v>5900</v>
      </c>
      <c r="J220" s="86">
        <v>2800</v>
      </c>
      <c r="K220" s="86">
        <v>7900</v>
      </c>
      <c r="L220" s="86">
        <v>3500</v>
      </c>
      <c r="M220" s="86">
        <v>9000</v>
      </c>
      <c r="N220" s="84">
        <v>9700</v>
      </c>
      <c r="O220" s="15">
        <v>700</v>
      </c>
      <c r="P220" s="15">
        <v>7.5</v>
      </c>
      <c r="Q220" s="16" t="s">
        <v>6</v>
      </c>
      <c r="R220" s="129">
        <f>VLOOKUP(TEmploymentOutlook4[[#This Row],[Column1]],Employment!$8:$1246,7,FALSE)</f>
        <v>55</v>
      </c>
      <c r="S220" s="129">
        <f>VLOOKUP(TEmploymentOutlook4[[#This Row],[Column1]],Employment!$8:$1246,8,FALSE)</f>
        <v>45</v>
      </c>
      <c r="T220" s="129">
        <f>VLOOKUP(TEmploymentOutlook4[[#This Row],[Column1]],Employment!$8:$1246,9,FALSE)</f>
        <v>29</v>
      </c>
      <c r="U220" s="129">
        <f>VLOOKUP(TEmploymentOutlook4[[#This Row],[Column1]],Employment!$8:$1246,10,FALSE)</f>
        <v>71</v>
      </c>
      <c r="V220" s="129" t="str">
        <f>VLOOKUP(TEmploymentOutlook4[[#This Row],[Column1]],'Employment by State'!$5:$1241,3,FALSE)</f>
        <v>Accommodation and Food Services</v>
      </c>
      <c r="W220" s="129">
        <f>VLOOKUP(TEmploymentOutlook4[[#This Row],[Column1]],'Employment by State'!$5:$1241,4,FALSE)</f>
        <v>35.4</v>
      </c>
      <c r="X220" s="129">
        <f>VLOOKUP(TEmploymentOutlook4[[#This Row],[Column1]],'Employment by State'!$5:$1241,5,FALSE)</f>
        <v>23.6</v>
      </c>
      <c r="Y220" s="129">
        <f>VLOOKUP(TEmploymentOutlook4[[#This Row],[Column1]],'Employment by State'!$5:$1241,6,FALSE)</f>
        <v>18.2</v>
      </c>
      <c r="Z220" s="129">
        <f>VLOOKUP(TEmploymentOutlook4[[#This Row],[Column1]],'Employment by State'!$5:$1241,7,FALSE)</f>
        <v>6.1</v>
      </c>
      <c r="AA220" s="129">
        <f>VLOOKUP(TEmploymentOutlook4[[#This Row],[Column1]],'Employment by State'!$5:$1241,8,FALSE)</f>
        <v>12.3</v>
      </c>
      <c r="AB220" s="129">
        <f>VLOOKUP(TEmploymentOutlook4[[#This Row],[Column1]],'Employment by State'!$5:$1241,9,FALSE)</f>
        <v>1.6</v>
      </c>
      <c r="AC220" s="129">
        <f>VLOOKUP(TEmploymentOutlook4[[#This Row],[Column1]],'Employment by State'!$5:$1241,10,FALSE)</f>
        <v>1.3</v>
      </c>
      <c r="AD220" s="129">
        <f>VLOOKUP(TEmploymentOutlook4[[#This Row],[Column1]],'Employment by State'!$5:$1241,11,FALSE)</f>
        <v>1.5</v>
      </c>
      <c r="AE220" s="28">
        <f>VLOOKUP($A220,'Age Profile'!$5:$1242,3,FALSE)</f>
        <v>31.6</v>
      </c>
      <c r="AF220" s="28">
        <f>VLOOKUP($A220,'Age Profile'!$5:$1242,4,FALSE)</f>
        <v>21.4</v>
      </c>
      <c r="AG220" s="28">
        <f>VLOOKUP($A220,'Age Profile'!$5:$1242,5,FALSE)</f>
        <v>18.399999999999999</v>
      </c>
      <c r="AH220" s="28">
        <f>VLOOKUP($A220,'Age Profile'!$5:$1242,6,FALSE)</f>
        <v>9.5</v>
      </c>
      <c r="AI220" s="28">
        <f>VLOOKUP($A220,'Age Profile'!$5:$1242,7,FALSE)</f>
        <v>8.6999999999999993</v>
      </c>
      <c r="AJ220" s="28">
        <f>VLOOKUP($A220,'Age Profile'!$5:$1242,8,FALSE)</f>
        <v>4</v>
      </c>
      <c r="AK220" s="28">
        <f>VLOOKUP($A220,'Age Profile'!$5:$1242,9,FALSE)</f>
        <v>3.3</v>
      </c>
      <c r="AL220" s="28">
        <f>VLOOKUP($A220,'Age Profile'!$5:$1242,10,FALSE)</f>
        <v>3.2</v>
      </c>
      <c r="AM220" s="28">
        <f>VLOOKUP($A220,'Age Profile'!$5:$1242,11,FALSE)</f>
        <v>23</v>
      </c>
    </row>
    <row r="221" spans="1:39" x14ac:dyDescent="0.15">
      <c r="A221" s="21">
        <v>4411</v>
      </c>
      <c r="B221" s="22" t="s">
        <v>263</v>
      </c>
      <c r="C221" s="15" t="s">
        <v>2</v>
      </c>
      <c r="D221" s="15" t="s">
        <v>2</v>
      </c>
      <c r="E221" s="15" t="s">
        <v>2</v>
      </c>
      <c r="F221" s="15" t="s">
        <v>2</v>
      </c>
      <c r="G221" s="15" t="s">
        <v>2</v>
      </c>
      <c r="H221" s="15" t="s">
        <v>2</v>
      </c>
      <c r="I221" s="15" t="s">
        <v>2</v>
      </c>
      <c r="J221" s="15" t="s">
        <v>2</v>
      </c>
      <c r="K221" s="15" t="s">
        <v>2</v>
      </c>
      <c r="L221" s="15" t="s">
        <v>2</v>
      </c>
      <c r="M221" s="15" t="s">
        <v>2</v>
      </c>
      <c r="N221" s="15" t="s">
        <v>2</v>
      </c>
      <c r="O221" s="15" t="s">
        <v>2</v>
      </c>
      <c r="P221" s="15" t="s">
        <v>2</v>
      </c>
      <c r="Q221" s="16" t="s">
        <v>2</v>
      </c>
      <c r="R221" s="129">
        <f>VLOOKUP(TEmploymentOutlook4[[#This Row],[Column1]],Employment!$8:$1246,7,FALSE)</f>
        <v>87</v>
      </c>
      <c r="S221" s="129">
        <f>VLOOKUP(TEmploymentOutlook4[[#This Row],[Column1]],Employment!$8:$1246,8,FALSE)</f>
        <v>13</v>
      </c>
      <c r="T221" s="129">
        <f>VLOOKUP(TEmploymentOutlook4[[#This Row],[Column1]],Employment!$8:$1246,9,FALSE)</f>
        <v>94</v>
      </c>
      <c r="U221" s="129">
        <f>VLOOKUP(TEmploymentOutlook4[[#This Row],[Column1]],Employment!$8:$1246,10,FALSE)</f>
        <v>6</v>
      </c>
      <c r="V221" s="129" t="str">
        <f>VLOOKUP(TEmploymentOutlook4[[#This Row],[Column1]],'Employment by State'!$5:$1241,3,FALSE)</f>
        <v>Public Administration and Safety</v>
      </c>
      <c r="W221" s="129">
        <f>VLOOKUP(TEmploymentOutlook4[[#This Row],[Column1]],'Employment by State'!$5:$1241,4,FALSE)</f>
        <v>27.7</v>
      </c>
      <c r="X221" s="129">
        <f>VLOOKUP(TEmploymentOutlook4[[#This Row],[Column1]],'Employment by State'!$5:$1241,5,FALSE)</f>
        <v>9.8000000000000007</v>
      </c>
      <c r="Y221" s="129">
        <f>VLOOKUP(TEmploymentOutlook4[[#This Row],[Column1]],'Employment by State'!$5:$1241,6,FALSE)</f>
        <v>35.9</v>
      </c>
      <c r="Z221" s="129">
        <f>VLOOKUP(TEmploymentOutlook4[[#This Row],[Column1]],'Employment by State'!$5:$1241,7,FALSE)</f>
        <v>6.5</v>
      </c>
      <c r="AA221" s="129">
        <f>VLOOKUP(TEmploymentOutlook4[[#This Row],[Column1]],'Employment by State'!$5:$1241,8,FALSE)</f>
        <v>6.4</v>
      </c>
      <c r="AB221" s="129">
        <f>VLOOKUP(TEmploymentOutlook4[[#This Row],[Column1]],'Employment by State'!$5:$1241,9,FALSE)</f>
        <v>0.3</v>
      </c>
      <c r="AC221" s="129">
        <f>VLOOKUP(TEmploymentOutlook4[[#This Row],[Column1]],'Employment by State'!$5:$1241,10,FALSE)</f>
        <v>8.6</v>
      </c>
      <c r="AD221" s="129">
        <f>VLOOKUP(TEmploymentOutlook4[[#This Row],[Column1]],'Employment by State'!$5:$1241,11,FALSE)</f>
        <v>4.7</v>
      </c>
      <c r="AE221" s="28">
        <f>VLOOKUP($A221,'Age Profile'!$5:$1242,3,FALSE)</f>
        <v>8.1999999999999993</v>
      </c>
      <c r="AF221" s="28">
        <f>VLOOKUP($A221,'Age Profile'!$5:$1242,4,FALSE)</f>
        <v>28.5</v>
      </c>
      <c r="AG221" s="28">
        <f>VLOOKUP($A221,'Age Profile'!$5:$1242,5,FALSE)</f>
        <v>37.9</v>
      </c>
      <c r="AH221" s="28">
        <f>VLOOKUP($A221,'Age Profile'!$5:$1242,6,FALSE)</f>
        <v>14.6</v>
      </c>
      <c r="AI221" s="28">
        <f>VLOOKUP($A221,'Age Profile'!$5:$1242,7,FALSE)</f>
        <v>8.5</v>
      </c>
      <c r="AJ221" s="28">
        <f>VLOOKUP($A221,'Age Profile'!$5:$1242,8,FALSE)</f>
        <v>1.7</v>
      </c>
      <c r="AK221" s="28">
        <f>VLOOKUP($A221,'Age Profile'!$5:$1242,9,FALSE)</f>
        <v>0.3</v>
      </c>
      <c r="AL221" s="28">
        <f>VLOOKUP($A221,'Age Profile'!$5:$1242,10,FALSE)</f>
        <v>0.2</v>
      </c>
      <c r="AM221" s="28">
        <f>VLOOKUP($A221,'Age Profile'!$5:$1242,11,FALSE)</f>
        <v>27</v>
      </c>
    </row>
    <row r="222" spans="1:39" x14ac:dyDescent="0.15">
      <c r="A222" s="21">
        <v>4412</v>
      </c>
      <c r="B222" s="22" t="s">
        <v>264</v>
      </c>
      <c r="C222" s="86">
        <v>14000</v>
      </c>
      <c r="D222" s="86">
        <v>18500</v>
      </c>
      <c r="E222" s="86">
        <v>16400</v>
      </c>
      <c r="F222" s="86">
        <v>19200</v>
      </c>
      <c r="G222" s="86">
        <v>18100</v>
      </c>
      <c r="H222" s="86">
        <v>14400</v>
      </c>
      <c r="I222" s="86">
        <v>18200</v>
      </c>
      <c r="J222" s="86">
        <v>14900</v>
      </c>
      <c r="K222" s="86">
        <v>13900</v>
      </c>
      <c r="L222" s="86">
        <v>17800</v>
      </c>
      <c r="M222" s="86">
        <v>24400</v>
      </c>
      <c r="N222" s="84">
        <v>24900</v>
      </c>
      <c r="O222" s="15">
        <v>500</v>
      </c>
      <c r="P222" s="15">
        <v>1.9</v>
      </c>
      <c r="Q222" s="16" t="s">
        <v>3</v>
      </c>
      <c r="R222" s="129">
        <f>VLOOKUP(TEmploymentOutlook4[[#This Row],[Column1]],Employment!$8:$1246,7,FALSE)</f>
        <v>93</v>
      </c>
      <c r="S222" s="129">
        <f>VLOOKUP(TEmploymentOutlook4[[#This Row],[Column1]],Employment!$8:$1246,8,FALSE)</f>
        <v>7</v>
      </c>
      <c r="T222" s="129">
        <f>VLOOKUP(TEmploymentOutlook4[[#This Row],[Column1]],Employment!$8:$1246,9,FALSE)</f>
        <v>93</v>
      </c>
      <c r="U222" s="129">
        <f>VLOOKUP(TEmploymentOutlook4[[#This Row],[Column1]],Employment!$8:$1246,10,FALSE)</f>
        <v>7</v>
      </c>
      <c r="V222" s="129" t="str">
        <f>VLOOKUP(TEmploymentOutlook4[[#This Row],[Column1]],'Employment by State'!$5:$1241,3,FALSE)</f>
        <v>Public Administration and Safety</v>
      </c>
      <c r="W222" s="129">
        <f>VLOOKUP(TEmploymentOutlook4[[#This Row],[Column1]],'Employment by State'!$5:$1241,4,FALSE)</f>
        <v>31</v>
      </c>
      <c r="X222" s="129">
        <f>VLOOKUP(TEmploymentOutlook4[[#This Row],[Column1]],'Employment by State'!$5:$1241,5,FALSE)</f>
        <v>24.5</v>
      </c>
      <c r="Y222" s="129">
        <f>VLOOKUP(TEmploymentOutlook4[[#This Row],[Column1]],'Employment by State'!$5:$1241,6,FALSE)</f>
        <v>19.5</v>
      </c>
      <c r="Z222" s="129">
        <f>VLOOKUP(TEmploymentOutlook4[[#This Row],[Column1]],'Employment by State'!$5:$1241,7,FALSE)</f>
        <v>7.1</v>
      </c>
      <c r="AA222" s="129">
        <f>VLOOKUP(TEmploymentOutlook4[[#This Row],[Column1]],'Employment by State'!$5:$1241,8,FALSE)</f>
        <v>11</v>
      </c>
      <c r="AB222" s="129">
        <f>VLOOKUP(TEmploymentOutlook4[[#This Row],[Column1]],'Employment by State'!$5:$1241,9,FALSE)</f>
        <v>2.7</v>
      </c>
      <c r="AC222" s="129">
        <f>VLOOKUP(TEmploymentOutlook4[[#This Row],[Column1]],'Employment by State'!$5:$1241,10,FALSE)</f>
        <v>2.1</v>
      </c>
      <c r="AD222" s="129">
        <f>VLOOKUP(TEmploymentOutlook4[[#This Row],[Column1]],'Employment by State'!$5:$1241,11,FALSE)</f>
        <v>1.9</v>
      </c>
      <c r="AE222" s="28">
        <f>VLOOKUP($A222,'Age Profile'!$5:$1242,3,FALSE)</f>
        <v>0.2</v>
      </c>
      <c r="AF222" s="28">
        <f>VLOOKUP($A222,'Age Profile'!$5:$1242,4,FALSE)</f>
        <v>2.6</v>
      </c>
      <c r="AG222" s="28">
        <f>VLOOKUP($A222,'Age Profile'!$5:$1242,5,FALSE)</f>
        <v>21.2</v>
      </c>
      <c r="AH222" s="28">
        <f>VLOOKUP($A222,'Age Profile'!$5:$1242,6,FALSE)</f>
        <v>28.7</v>
      </c>
      <c r="AI222" s="28">
        <f>VLOOKUP($A222,'Age Profile'!$5:$1242,7,FALSE)</f>
        <v>29.1</v>
      </c>
      <c r="AJ222" s="28">
        <f>VLOOKUP($A222,'Age Profile'!$5:$1242,8,FALSE)</f>
        <v>12.1</v>
      </c>
      <c r="AK222" s="28">
        <f>VLOOKUP($A222,'Age Profile'!$5:$1242,9,FALSE)</f>
        <v>4.5</v>
      </c>
      <c r="AL222" s="28">
        <f>VLOOKUP($A222,'Age Profile'!$5:$1242,10,FALSE)</f>
        <v>1.5</v>
      </c>
      <c r="AM222" s="28">
        <f>VLOOKUP($A222,'Age Profile'!$5:$1242,11,FALSE)</f>
        <v>44</v>
      </c>
    </row>
    <row r="223" spans="1:39" x14ac:dyDescent="0.15">
      <c r="A223" s="21">
        <v>4413</v>
      </c>
      <c r="B223" s="22" t="s">
        <v>265</v>
      </c>
      <c r="C223" s="86">
        <v>48400</v>
      </c>
      <c r="D223" s="86">
        <v>63000</v>
      </c>
      <c r="E223" s="86">
        <v>57500</v>
      </c>
      <c r="F223" s="86">
        <v>53100</v>
      </c>
      <c r="G223" s="86">
        <v>55200</v>
      </c>
      <c r="H223" s="86">
        <v>69100</v>
      </c>
      <c r="I223" s="86">
        <v>61500</v>
      </c>
      <c r="J223" s="86">
        <v>68400</v>
      </c>
      <c r="K223" s="86">
        <v>61300</v>
      </c>
      <c r="L223" s="86">
        <v>69100</v>
      </c>
      <c r="M223" s="86">
        <v>71100</v>
      </c>
      <c r="N223" s="84">
        <v>76600</v>
      </c>
      <c r="O223" s="15">
        <v>5600</v>
      </c>
      <c r="P223" s="15">
        <v>7.8</v>
      </c>
      <c r="Q223" s="16" t="s">
        <v>6</v>
      </c>
      <c r="R223" s="129">
        <f>VLOOKUP(TEmploymentOutlook4[[#This Row],[Column1]],Employment!$8:$1246,7,FALSE)</f>
        <v>73</v>
      </c>
      <c r="S223" s="129">
        <f>VLOOKUP(TEmploymentOutlook4[[#This Row],[Column1]],Employment!$8:$1246,8,FALSE)</f>
        <v>27</v>
      </c>
      <c r="T223" s="129">
        <f>VLOOKUP(TEmploymentOutlook4[[#This Row],[Column1]],Employment!$8:$1246,9,FALSE)</f>
        <v>93</v>
      </c>
      <c r="U223" s="129">
        <f>VLOOKUP(TEmploymentOutlook4[[#This Row],[Column1]],Employment!$8:$1246,10,FALSE)</f>
        <v>8</v>
      </c>
      <c r="V223" s="129" t="str">
        <f>VLOOKUP(TEmploymentOutlook4[[#This Row],[Column1]],'Employment by State'!$5:$1241,3,FALSE)</f>
        <v>Public Administration and Safety</v>
      </c>
      <c r="W223" s="129">
        <f>VLOOKUP(TEmploymentOutlook4[[#This Row],[Column1]],'Employment by State'!$5:$1241,4,FALSE)</f>
        <v>28.9</v>
      </c>
      <c r="X223" s="129">
        <f>VLOOKUP(TEmploymentOutlook4[[#This Row],[Column1]],'Employment by State'!$5:$1241,5,FALSE)</f>
        <v>24</v>
      </c>
      <c r="Y223" s="129">
        <f>VLOOKUP(TEmploymentOutlook4[[#This Row],[Column1]],'Employment by State'!$5:$1241,6,FALSE)</f>
        <v>21.2</v>
      </c>
      <c r="Z223" s="129">
        <f>VLOOKUP(TEmploymentOutlook4[[#This Row],[Column1]],'Employment by State'!$5:$1241,7,FALSE)</f>
        <v>8.1999999999999993</v>
      </c>
      <c r="AA223" s="129">
        <f>VLOOKUP(TEmploymentOutlook4[[#This Row],[Column1]],'Employment by State'!$5:$1241,8,FALSE)</f>
        <v>11</v>
      </c>
      <c r="AB223" s="129">
        <f>VLOOKUP(TEmploymentOutlook4[[#This Row],[Column1]],'Employment by State'!$5:$1241,9,FALSE)</f>
        <v>2.1</v>
      </c>
      <c r="AC223" s="129">
        <f>VLOOKUP(TEmploymentOutlook4[[#This Row],[Column1]],'Employment by State'!$5:$1241,10,FALSE)</f>
        <v>2.2999999999999998</v>
      </c>
      <c r="AD223" s="129">
        <f>VLOOKUP(TEmploymentOutlook4[[#This Row],[Column1]],'Employment by State'!$5:$1241,11,FALSE)</f>
        <v>2.2000000000000002</v>
      </c>
      <c r="AE223" s="28">
        <f>VLOOKUP($A223,'Age Profile'!$5:$1242,3,FALSE)</f>
        <v>0.2</v>
      </c>
      <c r="AF223" s="28">
        <f>VLOOKUP($A223,'Age Profile'!$5:$1242,4,FALSE)</f>
        <v>4</v>
      </c>
      <c r="AG223" s="28">
        <f>VLOOKUP($A223,'Age Profile'!$5:$1242,5,FALSE)</f>
        <v>27.8</v>
      </c>
      <c r="AH223" s="28">
        <f>VLOOKUP($A223,'Age Profile'!$5:$1242,6,FALSE)</f>
        <v>33.9</v>
      </c>
      <c r="AI223" s="28">
        <f>VLOOKUP($A223,'Age Profile'!$5:$1242,7,FALSE)</f>
        <v>26.8</v>
      </c>
      <c r="AJ223" s="28">
        <f>VLOOKUP($A223,'Age Profile'!$5:$1242,8,FALSE)</f>
        <v>5.9</v>
      </c>
      <c r="AK223" s="28">
        <f>VLOOKUP($A223,'Age Profile'!$5:$1242,9,FALSE)</f>
        <v>1.2</v>
      </c>
      <c r="AL223" s="28">
        <f>VLOOKUP($A223,'Age Profile'!$5:$1242,10,FALSE)</f>
        <v>0.3</v>
      </c>
      <c r="AM223" s="28">
        <f>VLOOKUP($A223,'Age Profile'!$5:$1242,11,FALSE)</f>
        <v>40</v>
      </c>
    </row>
    <row r="224" spans="1:39" x14ac:dyDescent="0.15">
      <c r="A224" s="21">
        <v>4421</v>
      </c>
      <c r="B224" s="22" t="s">
        <v>266</v>
      </c>
      <c r="C224" s="86">
        <v>14900</v>
      </c>
      <c r="D224" s="86">
        <v>12600</v>
      </c>
      <c r="E224" s="86">
        <v>15900</v>
      </c>
      <c r="F224" s="86">
        <v>15500</v>
      </c>
      <c r="G224" s="86">
        <v>18400</v>
      </c>
      <c r="H224" s="86">
        <v>18400</v>
      </c>
      <c r="I224" s="86">
        <v>20200</v>
      </c>
      <c r="J224" s="86">
        <v>19900</v>
      </c>
      <c r="K224" s="86">
        <v>18600</v>
      </c>
      <c r="L224" s="86">
        <v>25500</v>
      </c>
      <c r="M224" s="86">
        <v>14600</v>
      </c>
      <c r="N224" s="84">
        <v>15300</v>
      </c>
      <c r="O224" s="15">
        <v>800</v>
      </c>
      <c r="P224" s="15">
        <v>5.3</v>
      </c>
      <c r="Q224" s="16" t="s">
        <v>6</v>
      </c>
      <c r="R224" s="129">
        <f>VLOOKUP(TEmploymentOutlook4[[#This Row],[Column1]],Employment!$8:$1246,7,FALSE)</f>
        <v>73</v>
      </c>
      <c r="S224" s="129">
        <f>VLOOKUP(TEmploymentOutlook4[[#This Row],[Column1]],Employment!$8:$1246,8,FALSE)</f>
        <v>27</v>
      </c>
      <c r="T224" s="129">
        <f>VLOOKUP(TEmploymentOutlook4[[#This Row],[Column1]],Employment!$8:$1246,9,FALSE)</f>
        <v>92</v>
      </c>
      <c r="U224" s="129">
        <f>VLOOKUP(TEmploymentOutlook4[[#This Row],[Column1]],Employment!$8:$1246,10,FALSE)</f>
        <v>8</v>
      </c>
      <c r="V224" s="129" t="str">
        <f>VLOOKUP(TEmploymentOutlook4[[#This Row],[Column1]],'Employment by State'!$5:$1241,3,FALSE)</f>
        <v>Public Administration and Safety</v>
      </c>
      <c r="W224" s="129">
        <f>VLOOKUP(TEmploymentOutlook4[[#This Row],[Column1]],'Employment by State'!$5:$1241,4,FALSE)</f>
        <v>28.8</v>
      </c>
      <c r="X224" s="129">
        <f>VLOOKUP(TEmploymentOutlook4[[#This Row],[Column1]],'Employment by State'!$5:$1241,5,FALSE)</f>
        <v>22.3</v>
      </c>
      <c r="Y224" s="129">
        <f>VLOOKUP(TEmploymentOutlook4[[#This Row],[Column1]],'Employment by State'!$5:$1241,6,FALSE)</f>
        <v>17.7</v>
      </c>
      <c r="Z224" s="129">
        <f>VLOOKUP(TEmploymentOutlook4[[#This Row],[Column1]],'Employment by State'!$5:$1241,7,FALSE)</f>
        <v>8.3000000000000007</v>
      </c>
      <c r="AA224" s="129">
        <f>VLOOKUP(TEmploymentOutlook4[[#This Row],[Column1]],'Employment by State'!$5:$1241,8,FALSE)</f>
        <v>16.7</v>
      </c>
      <c r="AB224" s="129">
        <f>VLOOKUP(TEmploymentOutlook4[[#This Row],[Column1]],'Employment by State'!$5:$1241,9,FALSE)</f>
        <v>2</v>
      </c>
      <c r="AC224" s="129">
        <f>VLOOKUP(TEmploymentOutlook4[[#This Row],[Column1]],'Employment by State'!$5:$1241,10,FALSE)</f>
        <v>3.1</v>
      </c>
      <c r="AD224" s="129">
        <f>VLOOKUP(TEmploymentOutlook4[[#This Row],[Column1]],'Employment by State'!$5:$1241,11,FALSE)</f>
        <v>1</v>
      </c>
      <c r="AE224" s="28">
        <f>VLOOKUP($A224,'Age Profile'!$5:$1242,3,FALSE)</f>
        <v>0.1</v>
      </c>
      <c r="AF224" s="28">
        <f>VLOOKUP($A224,'Age Profile'!$5:$1242,4,FALSE)</f>
        <v>3.3</v>
      </c>
      <c r="AG224" s="28">
        <f>VLOOKUP($A224,'Age Profile'!$5:$1242,5,FALSE)</f>
        <v>17.100000000000001</v>
      </c>
      <c r="AH224" s="28">
        <f>VLOOKUP($A224,'Age Profile'!$5:$1242,6,FALSE)</f>
        <v>25.2</v>
      </c>
      <c r="AI224" s="28">
        <f>VLOOKUP($A224,'Age Profile'!$5:$1242,7,FALSE)</f>
        <v>31</v>
      </c>
      <c r="AJ224" s="28">
        <f>VLOOKUP($A224,'Age Profile'!$5:$1242,8,FALSE)</f>
        <v>12.7</v>
      </c>
      <c r="AK224" s="28">
        <f>VLOOKUP($A224,'Age Profile'!$5:$1242,9,FALSE)</f>
        <v>7.5</v>
      </c>
      <c r="AL224" s="28">
        <f>VLOOKUP($A224,'Age Profile'!$5:$1242,10,FALSE)</f>
        <v>3.1</v>
      </c>
      <c r="AM224" s="28">
        <f>VLOOKUP($A224,'Age Profile'!$5:$1242,11,FALSE)</f>
        <v>46</v>
      </c>
    </row>
    <row r="225" spans="1:39" x14ac:dyDescent="0.15">
      <c r="A225" s="21">
        <v>4422</v>
      </c>
      <c r="B225" s="22" t="s">
        <v>267</v>
      </c>
      <c r="C225" s="86">
        <v>54900</v>
      </c>
      <c r="D225" s="86">
        <v>50000</v>
      </c>
      <c r="E225" s="86">
        <v>55600</v>
      </c>
      <c r="F225" s="86">
        <v>56100</v>
      </c>
      <c r="G225" s="86">
        <v>55900</v>
      </c>
      <c r="H225" s="86">
        <v>52500</v>
      </c>
      <c r="I225" s="86">
        <v>61800</v>
      </c>
      <c r="J225" s="86">
        <v>54300</v>
      </c>
      <c r="K225" s="86">
        <v>57100</v>
      </c>
      <c r="L225" s="86">
        <v>59500</v>
      </c>
      <c r="M225" s="86">
        <v>61100</v>
      </c>
      <c r="N225" s="84">
        <v>64100</v>
      </c>
      <c r="O225" s="15">
        <v>3000</v>
      </c>
      <c r="P225" s="15">
        <v>4.9000000000000004</v>
      </c>
      <c r="Q225" s="16" t="s">
        <v>6</v>
      </c>
      <c r="R225" s="129">
        <f>VLOOKUP(TEmploymentOutlook4[[#This Row],[Column1]],Employment!$8:$1246,7,FALSE)</f>
        <v>84</v>
      </c>
      <c r="S225" s="129">
        <f>VLOOKUP(TEmploymentOutlook4[[#This Row],[Column1]],Employment!$8:$1246,8,FALSE)</f>
        <v>16</v>
      </c>
      <c r="T225" s="129">
        <f>VLOOKUP(TEmploymentOutlook4[[#This Row],[Column1]],Employment!$8:$1246,9,FALSE)</f>
        <v>68</v>
      </c>
      <c r="U225" s="129">
        <f>VLOOKUP(TEmploymentOutlook4[[#This Row],[Column1]],Employment!$8:$1246,10,FALSE)</f>
        <v>32</v>
      </c>
      <c r="V225" s="129" t="str">
        <f>VLOOKUP(TEmploymentOutlook4[[#This Row],[Column1]],'Employment by State'!$5:$1241,3,FALSE)</f>
        <v>Public Administration and Safety</v>
      </c>
      <c r="W225" s="129">
        <f>VLOOKUP(TEmploymentOutlook4[[#This Row],[Column1]],'Employment by State'!$5:$1241,4,FALSE)</f>
        <v>29.1</v>
      </c>
      <c r="X225" s="129">
        <f>VLOOKUP(TEmploymentOutlook4[[#This Row],[Column1]],'Employment by State'!$5:$1241,5,FALSE)</f>
        <v>25.1</v>
      </c>
      <c r="Y225" s="129">
        <f>VLOOKUP(TEmploymentOutlook4[[#This Row],[Column1]],'Employment by State'!$5:$1241,6,FALSE)</f>
        <v>19.899999999999999</v>
      </c>
      <c r="Z225" s="129">
        <f>VLOOKUP(TEmploymentOutlook4[[#This Row],[Column1]],'Employment by State'!$5:$1241,7,FALSE)</f>
        <v>6.7</v>
      </c>
      <c r="AA225" s="129">
        <f>VLOOKUP(TEmploymentOutlook4[[#This Row],[Column1]],'Employment by State'!$5:$1241,8,FALSE)</f>
        <v>12.2</v>
      </c>
      <c r="AB225" s="129">
        <f>VLOOKUP(TEmploymentOutlook4[[#This Row],[Column1]],'Employment by State'!$5:$1241,9,FALSE)</f>
        <v>1.7</v>
      </c>
      <c r="AC225" s="129">
        <f>VLOOKUP(TEmploymentOutlook4[[#This Row],[Column1]],'Employment by State'!$5:$1241,10,FALSE)</f>
        <v>1.9</v>
      </c>
      <c r="AD225" s="129">
        <f>VLOOKUP(TEmploymentOutlook4[[#This Row],[Column1]],'Employment by State'!$5:$1241,11,FALSE)</f>
        <v>3.3</v>
      </c>
      <c r="AE225" s="28">
        <f>VLOOKUP($A225,'Age Profile'!$5:$1242,3,FALSE)</f>
        <v>1.4</v>
      </c>
      <c r="AF225" s="28">
        <f>VLOOKUP($A225,'Age Profile'!$5:$1242,4,FALSE)</f>
        <v>9.1</v>
      </c>
      <c r="AG225" s="28">
        <f>VLOOKUP($A225,'Age Profile'!$5:$1242,5,FALSE)</f>
        <v>24.9</v>
      </c>
      <c r="AH225" s="28">
        <f>VLOOKUP($A225,'Age Profile'!$5:$1242,6,FALSE)</f>
        <v>21.7</v>
      </c>
      <c r="AI225" s="28">
        <f>VLOOKUP($A225,'Age Profile'!$5:$1242,7,FALSE)</f>
        <v>22</v>
      </c>
      <c r="AJ225" s="28">
        <f>VLOOKUP($A225,'Age Profile'!$5:$1242,8,FALSE)</f>
        <v>9.1999999999999993</v>
      </c>
      <c r="AK225" s="28">
        <f>VLOOKUP($A225,'Age Profile'!$5:$1242,9,FALSE)</f>
        <v>7</v>
      </c>
      <c r="AL225" s="28">
        <f>VLOOKUP($A225,'Age Profile'!$5:$1242,10,FALSE)</f>
        <v>4.7</v>
      </c>
      <c r="AM225" s="28">
        <f>VLOOKUP($A225,'Age Profile'!$5:$1242,11,FALSE)</f>
        <v>41</v>
      </c>
    </row>
    <row r="226" spans="1:39" x14ac:dyDescent="0.15">
      <c r="A226" s="21">
        <v>4511</v>
      </c>
      <c r="B226" s="22" t="s">
        <v>268</v>
      </c>
      <c r="C226" s="86">
        <v>23200</v>
      </c>
      <c r="D226" s="86">
        <v>19500</v>
      </c>
      <c r="E226" s="86">
        <v>28000</v>
      </c>
      <c r="F226" s="86">
        <v>25200</v>
      </c>
      <c r="G226" s="86">
        <v>28800</v>
      </c>
      <c r="H226" s="86">
        <v>34500</v>
      </c>
      <c r="I226" s="86">
        <v>42900</v>
      </c>
      <c r="J226" s="86">
        <v>33700</v>
      </c>
      <c r="K226" s="86">
        <v>44700</v>
      </c>
      <c r="L226" s="86">
        <v>31000</v>
      </c>
      <c r="M226" s="86">
        <v>37800</v>
      </c>
      <c r="N226" s="84">
        <v>42400</v>
      </c>
      <c r="O226" s="15">
        <v>4600</v>
      </c>
      <c r="P226" s="15">
        <v>12.2</v>
      </c>
      <c r="Q226" s="16" t="s">
        <v>8</v>
      </c>
      <c r="R226" s="129">
        <f>VLOOKUP(TEmploymentOutlook4[[#This Row],[Column1]],Employment!$8:$1246,7,FALSE)</f>
        <v>3</v>
      </c>
      <c r="S226" s="129">
        <f>VLOOKUP(TEmploymentOutlook4[[#This Row],[Column1]],Employment!$8:$1246,8,FALSE)</f>
        <v>97</v>
      </c>
      <c r="T226" s="129">
        <f>VLOOKUP(TEmploymentOutlook4[[#This Row],[Column1]],Employment!$8:$1246,9,FALSE)</f>
        <v>39</v>
      </c>
      <c r="U226" s="129">
        <f>VLOOKUP(TEmploymentOutlook4[[#This Row],[Column1]],Employment!$8:$1246,10,FALSE)</f>
        <v>61</v>
      </c>
      <c r="V226" s="129" t="str">
        <f>VLOOKUP(TEmploymentOutlook4[[#This Row],[Column1]],'Employment by State'!$5:$1241,3,FALSE)</f>
        <v>Other Services</v>
      </c>
      <c r="W226" s="129">
        <f>VLOOKUP(TEmploymentOutlook4[[#This Row],[Column1]],'Employment by State'!$5:$1241,4,FALSE)</f>
        <v>32.6</v>
      </c>
      <c r="X226" s="129">
        <f>VLOOKUP(TEmploymentOutlook4[[#This Row],[Column1]],'Employment by State'!$5:$1241,5,FALSE)</f>
        <v>25.2</v>
      </c>
      <c r="Y226" s="129">
        <f>VLOOKUP(TEmploymentOutlook4[[#This Row],[Column1]],'Employment by State'!$5:$1241,6,FALSE)</f>
        <v>20.399999999999999</v>
      </c>
      <c r="Z226" s="129">
        <f>VLOOKUP(TEmploymentOutlook4[[#This Row],[Column1]],'Employment by State'!$5:$1241,7,FALSE)</f>
        <v>6.3</v>
      </c>
      <c r="AA226" s="129">
        <f>VLOOKUP(TEmploymentOutlook4[[#This Row],[Column1]],'Employment by State'!$5:$1241,8,FALSE)</f>
        <v>12</v>
      </c>
      <c r="AB226" s="129">
        <f>VLOOKUP(TEmploymentOutlook4[[#This Row],[Column1]],'Employment by State'!$5:$1241,9,FALSE)</f>
        <v>1.5</v>
      </c>
      <c r="AC226" s="129">
        <f>VLOOKUP(TEmploymentOutlook4[[#This Row],[Column1]],'Employment by State'!$5:$1241,10,FALSE)</f>
        <v>0.6</v>
      </c>
      <c r="AD226" s="129">
        <f>VLOOKUP(TEmploymentOutlook4[[#This Row],[Column1]],'Employment by State'!$5:$1241,11,FALSE)</f>
        <v>1.4</v>
      </c>
      <c r="AE226" s="28">
        <f>VLOOKUP($A226,'Age Profile'!$5:$1242,3,FALSE)</f>
        <v>3.9</v>
      </c>
      <c r="AF226" s="28">
        <f>VLOOKUP($A226,'Age Profile'!$5:$1242,4,FALSE)</f>
        <v>16.899999999999999</v>
      </c>
      <c r="AG226" s="28">
        <f>VLOOKUP($A226,'Age Profile'!$5:$1242,5,FALSE)</f>
        <v>36.299999999999997</v>
      </c>
      <c r="AH226" s="28">
        <f>VLOOKUP($A226,'Age Profile'!$5:$1242,6,FALSE)</f>
        <v>23.5</v>
      </c>
      <c r="AI226" s="28">
        <f>VLOOKUP($A226,'Age Profile'!$5:$1242,7,FALSE)</f>
        <v>14</v>
      </c>
      <c r="AJ226" s="28">
        <f>VLOOKUP($A226,'Age Profile'!$5:$1242,8,FALSE)</f>
        <v>2.9</v>
      </c>
      <c r="AK226" s="28">
        <f>VLOOKUP($A226,'Age Profile'!$5:$1242,9,FALSE)</f>
        <v>1.4</v>
      </c>
      <c r="AL226" s="28">
        <f>VLOOKUP($A226,'Age Profile'!$5:$1242,10,FALSE)</f>
        <v>1</v>
      </c>
      <c r="AM226" s="28">
        <f>VLOOKUP($A226,'Age Profile'!$5:$1242,11,FALSE)</f>
        <v>32</v>
      </c>
    </row>
    <row r="227" spans="1:39" x14ac:dyDescent="0.15">
      <c r="A227" s="21">
        <v>4512</v>
      </c>
      <c r="B227" s="22" t="s">
        <v>269</v>
      </c>
      <c r="C227" s="86">
        <v>4300</v>
      </c>
      <c r="D227" s="86">
        <v>7700</v>
      </c>
      <c r="E227" s="86">
        <v>6500</v>
      </c>
      <c r="F227" s="86">
        <v>5500</v>
      </c>
      <c r="G227" s="86">
        <v>4200</v>
      </c>
      <c r="H227" s="86">
        <v>6100</v>
      </c>
      <c r="I227" s="86">
        <v>9600</v>
      </c>
      <c r="J227" s="86">
        <v>5300</v>
      </c>
      <c r="K227" s="86">
        <v>5300</v>
      </c>
      <c r="L227" s="86">
        <v>4600</v>
      </c>
      <c r="M227" s="86">
        <v>7100</v>
      </c>
      <c r="N227" s="84">
        <v>7700</v>
      </c>
      <c r="O227" s="15">
        <v>600</v>
      </c>
      <c r="P227" s="15">
        <v>8.6999999999999993</v>
      </c>
      <c r="Q227" s="16" t="s">
        <v>8</v>
      </c>
      <c r="R227" s="129">
        <f>VLOOKUP(TEmploymentOutlook4[[#This Row],[Column1]],Employment!$8:$1246,7,FALSE)</f>
        <v>77</v>
      </c>
      <c r="S227" s="129">
        <f>VLOOKUP(TEmploymentOutlook4[[#This Row],[Column1]],Employment!$8:$1246,8,FALSE)</f>
        <v>23</v>
      </c>
      <c r="T227" s="129">
        <f>VLOOKUP(TEmploymentOutlook4[[#This Row],[Column1]],Employment!$8:$1246,9,FALSE)</f>
        <v>38</v>
      </c>
      <c r="U227" s="129">
        <f>VLOOKUP(TEmploymentOutlook4[[#This Row],[Column1]],Employment!$8:$1246,10,FALSE)</f>
        <v>62</v>
      </c>
      <c r="V227" s="129" t="str">
        <f>VLOOKUP(TEmploymentOutlook4[[#This Row],[Column1]],'Employment by State'!$5:$1241,3,FALSE)</f>
        <v>Education and Training</v>
      </c>
      <c r="W227" s="129">
        <f>VLOOKUP(TEmploymentOutlook4[[#This Row],[Column1]],'Employment by State'!$5:$1241,4,FALSE)</f>
        <v>32.9</v>
      </c>
      <c r="X227" s="129">
        <f>VLOOKUP(TEmploymentOutlook4[[#This Row],[Column1]],'Employment by State'!$5:$1241,5,FALSE)</f>
        <v>24.7</v>
      </c>
      <c r="Y227" s="129">
        <f>VLOOKUP(TEmploymentOutlook4[[#This Row],[Column1]],'Employment by State'!$5:$1241,6,FALSE)</f>
        <v>19.600000000000001</v>
      </c>
      <c r="Z227" s="129">
        <f>VLOOKUP(TEmploymentOutlook4[[#This Row],[Column1]],'Employment by State'!$5:$1241,7,FALSE)</f>
        <v>7</v>
      </c>
      <c r="AA227" s="129">
        <f>VLOOKUP(TEmploymentOutlook4[[#This Row],[Column1]],'Employment by State'!$5:$1241,8,FALSE)</f>
        <v>12.3</v>
      </c>
      <c r="AB227" s="129">
        <f>VLOOKUP(TEmploymentOutlook4[[#This Row],[Column1]],'Employment by State'!$5:$1241,9,FALSE)</f>
        <v>1.4</v>
      </c>
      <c r="AC227" s="129">
        <f>VLOOKUP(TEmploymentOutlook4[[#This Row],[Column1]],'Employment by State'!$5:$1241,10,FALSE)</f>
        <v>0.7</v>
      </c>
      <c r="AD227" s="129">
        <f>VLOOKUP(TEmploymentOutlook4[[#This Row],[Column1]],'Employment by State'!$5:$1241,11,FALSE)</f>
        <v>1.4</v>
      </c>
      <c r="AE227" s="28">
        <f>VLOOKUP($A227,'Age Profile'!$5:$1242,3,FALSE)</f>
        <v>0.1</v>
      </c>
      <c r="AF227" s="28">
        <f>VLOOKUP($A227,'Age Profile'!$5:$1242,4,FALSE)</f>
        <v>0.7</v>
      </c>
      <c r="AG227" s="28">
        <f>VLOOKUP($A227,'Age Profile'!$5:$1242,5,FALSE)</f>
        <v>8.1999999999999993</v>
      </c>
      <c r="AH227" s="28">
        <f>VLOOKUP($A227,'Age Profile'!$5:$1242,6,FALSE)</f>
        <v>18.5</v>
      </c>
      <c r="AI227" s="28">
        <f>VLOOKUP($A227,'Age Profile'!$5:$1242,7,FALSE)</f>
        <v>33</v>
      </c>
      <c r="AJ227" s="28">
        <f>VLOOKUP($A227,'Age Profile'!$5:$1242,8,FALSE)</f>
        <v>16.7</v>
      </c>
      <c r="AK227" s="28">
        <f>VLOOKUP($A227,'Age Profile'!$5:$1242,9,FALSE)</f>
        <v>13.6</v>
      </c>
      <c r="AL227" s="28">
        <f>VLOOKUP($A227,'Age Profile'!$5:$1242,10,FALSE)</f>
        <v>9.1999999999999993</v>
      </c>
      <c r="AM227" s="28">
        <f>VLOOKUP($A227,'Age Profile'!$5:$1242,11,FALSE)</f>
        <v>52</v>
      </c>
    </row>
    <row r="228" spans="1:39" x14ac:dyDescent="0.15">
      <c r="A228" s="21">
        <v>4513</v>
      </c>
      <c r="B228" s="22" t="s">
        <v>270</v>
      </c>
      <c r="C228" s="86">
        <v>3600</v>
      </c>
      <c r="D228" s="86">
        <v>1500</v>
      </c>
      <c r="E228" s="86">
        <v>2700</v>
      </c>
      <c r="F228" s="86">
        <v>4100</v>
      </c>
      <c r="G228" s="86">
        <v>2400</v>
      </c>
      <c r="H228" s="86">
        <v>2900</v>
      </c>
      <c r="I228" s="86">
        <v>3500</v>
      </c>
      <c r="J228" s="86">
        <v>5900</v>
      </c>
      <c r="K228" s="86">
        <v>2600</v>
      </c>
      <c r="L228" s="86">
        <v>5700</v>
      </c>
      <c r="M228" s="86">
        <v>3200</v>
      </c>
      <c r="N228" s="84">
        <v>3300</v>
      </c>
      <c r="O228" s="15">
        <v>200</v>
      </c>
      <c r="P228" s="15">
        <v>5.7</v>
      </c>
      <c r="Q228" s="16" t="s">
        <v>6</v>
      </c>
      <c r="R228" s="129">
        <f>VLOOKUP(TEmploymentOutlook4[[#This Row],[Column1]],Employment!$8:$1246,7,FALSE)</f>
        <v>55</v>
      </c>
      <c r="S228" s="129">
        <f>VLOOKUP(TEmploymentOutlook4[[#This Row],[Column1]],Employment!$8:$1246,8,FALSE)</f>
        <v>45</v>
      </c>
      <c r="T228" s="129">
        <f>VLOOKUP(TEmploymentOutlook4[[#This Row],[Column1]],Employment!$8:$1246,9,FALSE)</f>
        <v>71</v>
      </c>
      <c r="U228" s="129">
        <f>VLOOKUP(TEmploymentOutlook4[[#This Row],[Column1]],Employment!$8:$1246,10,FALSE)</f>
        <v>29</v>
      </c>
      <c r="V228" s="129" t="str">
        <f>VLOOKUP(TEmploymentOutlook4[[#This Row],[Column1]],'Employment by State'!$5:$1241,3,FALSE)</f>
        <v>Other Services</v>
      </c>
      <c r="W228" s="129">
        <f>VLOOKUP(TEmploymentOutlook4[[#This Row],[Column1]],'Employment by State'!$5:$1241,4,FALSE)</f>
        <v>32.5</v>
      </c>
      <c r="X228" s="129">
        <f>VLOOKUP(TEmploymentOutlook4[[#This Row],[Column1]],'Employment by State'!$5:$1241,5,FALSE)</f>
        <v>26.2</v>
      </c>
      <c r="Y228" s="129">
        <f>VLOOKUP(TEmploymentOutlook4[[#This Row],[Column1]],'Employment by State'!$5:$1241,6,FALSE)</f>
        <v>18.2</v>
      </c>
      <c r="Z228" s="129">
        <f>VLOOKUP(TEmploymentOutlook4[[#This Row],[Column1]],'Employment by State'!$5:$1241,7,FALSE)</f>
        <v>8.8000000000000007</v>
      </c>
      <c r="AA228" s="129">
        <f>VLOOKUP(TEmploymentOutlook4[[#This Row],[Column1]],'Employment by State'!$5:$1241,8,FALSE)</f>
        <v>9.8000000000000007</v>
      </c>
      <c r="AB228" s="129">
        <f>VLOOKUP(TEmploymentOutlook4[[#This Row],[Column1]],'Employment by State'!$5:$1241,9,FALSE)</f>
        <v>3</v>
      </c>
      <c r="AC228" s="129">
        <f>VLOOKUP(TEmploymentOutlook4[[#This Row],[Column1]],'Employment by State'!$5:$1241,10,FALSE)</f>
        <v>0.3</v>
      </c>
      <c r="AD228" s="129">
        <f>VLOOKUP(TEmploymentOutlook4[[#This Row],[Column1]],'Employment by State'!$5:$1241,11,FALSE)</f>
        <v>1.1000000000000001</v>
      </c>
      <c r="AE228" s="28">
        <f>VLOOKUP($A228,'Age Profile'!$5:$1242,3,FALSE)</f>
        <v>0.6</v>
      </c>
      <c r="AF228" s="28">
        <f>VLOOKUP($A228,'Age Profile'!$5:$1242,4,FALSE)</f>
        <v>2.9</v>
      </c>
      <c r="AG228" s="28">
        <f>VLOOKUP($A228,'Age Profile'!$5:$1242,5,FALSE)</f>
        <v>8.8000000000000007</v>
      </c>
      <c r="AH228" s="28">
        <f>VLOOKUP($A228,'Age Profile'!$5:$1242,6,FALSE)</f>
        <v>16.899999999999999</v>
      </c>
      <c r="AI228" s="28">
        <f>VLOOKUP($A228,'Age Profile'!$5:$1242,7,FALSE)</f>
        <v>30.9</v>
      </c>
      <c r="AJ228" s="28">
        <f>VLOOKUP($A228,'Age Profile'!$5:$1242,8,FALSE)</f>
        <v>13.8</v>
      </c>
      <c r="AK228" s="28">
        <f>VLOOKUP($A228,'Age Profile'!$5:$1242,9,FALSE)</f>
        <v>13.2</v>
      </c>
      <c r="AL228" s="28">
        <f>VLOOKUP($A228,'Age Profile'!$5:$1242,10,FALSE)</f>
        <v>13.1</v>
      </c>
      <c r="AM228" s="28">
        <f>VLOOKUP($A228,'Age Profile'!$5:$1242,11,FALSE)</f>
        <v>52</v>
      </c>
    </row>
    <row r="229" spans="1:39" x14ac:dyDescent="0.15">
      <c r="A229" s="21">
        <v>4514</v>
      </c>
      <c r="B229" s="22" t="s">
        <v>271</v>
      </c>
      <c r="C229" s="86">
        <v>6800</v>
      </c>
      <c r="D229" s="86">
        <v>5500</v>
      </c>
      <c r="E229" s="86">
        <v>4600</v>
      </c>
      <c r="F229" s="86">
        <v>6700</v>
      </c>
      <c r="G229" s="86">
        <v>9500</v>
      </c>
      <c r="H229" s="86">
        <v>8600</v>
      </c>
      <c r="I229" s="86">
        <v>7500</v>
      </c>
      <c r="J229" s="86">
        <v>7900</v>
      </c>
      <c r="K229" s="86">
        <v>5100</v>
      </c>
      <c r="L229" s="86">
        <v>7700</v>
      </c>
      <c r="M229" s="86">
        <v>5100</v>
      </c>
      <c r="N229" s="84">
        <v>4800</v>
      </c>
      <c r="O229" s="15">
        <v>-300</v>
      </c>
      <c r="P229" s="15">
        <v>-6.2</v>
      </c>
      <c r="Q229" s="16" t="s">
        <v>0</v>
      </c>
      <c r="R229" s="129">
        <f>VLOOKUP(TEmploymentOutlook4[[#This Row],[Column1]],Employment!$8:$1246,7,FALSE)</f>
        <v>52</v>
      </c>
      <c r="S229" s="129">
        <f>VLOOKUP(TEmploymentOutlook4[[#This Row],[Column1]],Employment!$8:$1246,8,FALSE)</f>
        <v>48</v>
      </c>
      <c r="T229" s="129">
        <f>VLOOKUP(TEmploymentOutlook4[[#This Row],[Column1]],Employment!$8:$1246,9,FALSE)</f>
        <v>43</v>
      </c>
      <c r="U229" s="129">
        <f>VLOOKUP(TEmploymentOutlook4[[#This Row],[Column1]],Employment!$8:$1246,10,FALSE)</f>
        <v>57</v>
      </c>
      <c r="V229" s="129" t="str">
        <f>VLOOKUP(TEmploymentOutlook4[[#This Row],[Column1]],'Employment by State'!$5:$1241,3,FALSE)</f>
        <v>Transport, Postal and Warehousing</v>
      </c>
      <c r="W229" s="129">
        <f>VLOOKUP(TEmploymentOutlook4[[#This Row],[Column1]],'Employment by State'!$5:$1241,4,FALSE)</f>
        <v>28.2</v>
      </c>
      <c r="X229" s="129">
        <f>VLOOKUP(TEmploymentOutlook4[[#This Row],[Column1]],'Employment by State'!$5:$1241,5,FALSE)</f>
        <v>18.5</v>
      </c>
      <c r="Y229" s="129">
        <f>VLOOKUP(TEmploymentOutlook4[[#This Row],[Column1]],'Employment by State'!$5:$1241,6,FALSE)</f>
        <v>23.6</v>
      </c>
      <c r="Z229" s="129">
        <f>VLOOKUP(TEmploymentOutlook4[[#This Row],[Column1]],'Employment by State'!$5:$1241,7,FALSE)</f>
        <v>5.2</v>
      </c>
      <c r="AA229" s="129">
        <f>VLOOKUP(TEmploymentOutlook4[[#This Row],[Column1]],'Employment by State'!$5:$1241,8,FALSE)</f>
        <v>9.1</v>
      </c>
      <c r="AB229" s="129">
        <f>VLOOKUP(TEmploymentOutlook4[[#This Row],[Column1]],'Employment by State'!$5:$1241,9,FALSE)</f>
        <v>6</v>
      </c>
      <c r="AC229" s="129">
        <f>VLOOKUP(TEmploymentOutlook4[[#This Row],[Column1]],'Employment by State'!$5:$1241,10,FALSE)</f>
        <v>4.8</v>
      </c>
      <c r="AD229" s="129">
        <f>VLOOKUP(TEmploymentOutlook4[[#This Row],[Column1]],'Employment by State'!$5:$1241,11,FALSE)</f>
        <v>4.4000000000000004</v>
      </c>
      <c r="AE229" s="28">
        <f>VLOOKUP($A229,'Age Profile'!$5:$1242,3,FALSE)</f>
        <v>2.4</v>
      </c>
      <c r="AF229" s="28">
        <f>VLOOKUP($A229,'Age Profile'!$5:$1242,4,FALSE)</f>
        <v>9.4</v>
      </c>
      <c r="AG229" s="28">
        <f>VLOOKUP($A229,'Age Profile'!$5:$1242,5,FALSE)</f>
        <v>24</v>
      </c>
      <c r="AH229" s="28">
        <f>VLOOKUP($A229,'Age Profile'!$5:$1242,6,FALSE)</f>
        <v>17.8</v>
      </c>
      <c r="AI229" s="28">
        <f>VLOOKUP($A229,'Age Profile'!$5:$1242,7,FALSE)</f>
        <v>20.7</v>
      </c>
      <c r="AJ229" s="28">
        <f>VLOOKUP($A229,'Age Profile'!$5:$1242,8,FALSE)</f>
        <v>10.1</v>
      </c>
      <c r="AK229" s="28">
        <f>VLOOKUP($A229,'Age Profile'!$5:$1242,9,FALSE)</f>
        <v>7.1</v>
      </c>
      <c r="AL229" s="28">
        <f>VLOOKUP($A229,'Age Profile'!$5:$1242,10,FALSE)</f>
        <v>8.5</v>
      </c>
      <c r="AM229" s="28">
        <f>VLOOKUP($A229,'Age Profile'!$5:$1242,11,FALSE)</f>
        <v>42</v>
      </c>
    </row>
    <row r="230" spans="1:39" x14ac:dyDescent="0.15">
      <c r="A230" s="21">
        <v>4515</v>
      </c>
      <c r="B230" s="22" t="s">
        <v>272</v>
      </c>
      <c r="C230" s="86">
        <v>5300</v>
      </c>
      <c r="D230" s="86">
        <v>4900</v>
      </c>
      <c r="E230" s="86">
        <v>4700</v>
      </c>
      <c r="F230" s="86">
        <v>4400</v>
      </c>
      <c r="G230" s="86">
        <v>2900</v>
      </c>
      <c r="H230" s="86">
        <v>9200</v>
      </c>
      <c r="I230" s="86">
        <v>3800</v>
      </c>
      <c r="J230" s="86">
        <v>6800</v>
      </c>
      <c r="K230" s="86">
        <v>4600</v>
      </c>
      <c r="L230" s="86">
        <v>6300</v>
      </c>
      <c r="M230" s="86">
        <v>6100</v>
      </c>
      <c r="N230" s="84">
        <v>6600</v>
      </c>
      <c r="O230" s="15">
        <v>500</v>
      </c>
      <c r="P230" s="15">
        <v>8.5</v>
      </c>
      <c r="Q230" s="16" t="s">
        <v>8</v>
      </c>
      <c r="R230" s="129">
        <f>VLOOKUP(TEmploymentOutlook4[[#This Row],[Column1]],Employment!$8:$1246,7,FALSE)</f>
        <v>19</v>
      </c>
      <c r="S230" s="129">
        <f>VLOOKUP(TEmploymentOutlook4[[#This Row],[Column1]],Employment!$8:$1246,8,FALSE)</f>
        <v>81</v>
      </c>
      <c r="T230" s="129">
        <f>VLOOKUP(TEmploymentOutlook4[[#This Row],[Column1]],Employment!$8:$1246,9,FALSE)</f>
        <v>26</v>
      </c>
      <c r="U230" s="129">
        <f>VLOOKUP(TEmploymentOutlook4[[#This Row],[Column1]],Employment!$8:$1246,10,FALSE)</f>
        <v>74</v>
      </c>
      <c r="V230" s="129" t="str">
        <f>VLOOKUP(TEmploymentOutlook4[[#This Row],[Column1]],'Employment by State'!$5:$1241,3,FALSE)</f>
        <v>Health Care and Social Assistance</v>
      </c>
      <c r="W230" s="129">
        <f>VLOOKUP(TEmploymentOutlook4[[#This Row],[Column1]],'Employment by State'!$5:$1241,4,FALSE)</f>
        <v>31</v>
      </c>
      <c r="X230" s="129">
        <f>VLOOKUP(TEmploymentOutlook4[[#This Row],[Column1]],'Employment by State'!$5:$1241,5,FALSE)</f>
        <v>27</v>
      </c>
      <c r="Y230" s="129">
        <f>VLOOKUP(TEmploymentOutlook4[[#This Row],[Column1]],'Employment by State'!$5:$1241,6,FALSE)</f>
        <v>20.8</v>
      </c>
      <c r="Z230" s="129">
        <f>VLOOKUP(TEmploymentOutlook4[[#This Row],[Column1]],'Employment by State'!$5:$1241,7,FALSE)</f>
        <v>5.2</v>
      </c>
      <c r="AA230" s="129">
        <f>VLOOKUP(TEmploymentOutlook4[[#This Row],[Column1]],'Employment by State'!$5:$1241,8,FALSE)</f>
        <v>12.6</v>
      </c>
      <c r="AB230" s="129">
        <f>VLOOKUP(TEmploymentOutlook4[[#This Row],[Column1]],'Employment by State'!$5:$1241,9,FALSE)</f>
        <v>1.6</v>
      </c>
      <c r="AC230" s="129">
        <f>VLOOKUP(TEmploymentOutlook4[[#This Row],[Column1]],'Employment by State'!$5:$1241,10,FALSE)</f>
        <v>0.9</v>
      </c>
      <c r="AD230" s="129">
        <f>VLOOKUP(TEmploymentOutlook4[[#This Row],[Column1]],'Employment by State'!$5:$1241,11,FALSE)</f>
        <v>1.1000000000000001</v>
      </c>
      <c r="AE230" s="28">
        <f>VLOOKUP($A230,'Age Profile'!$5:$1242,3,FALSE)</f>
        <v>0.8</v>
      </c>
      <c r="AF230" s="28">
        <f>VLOOKUP($A230,'Age Profile'!$5:$1242,4,FALSE)</f>
        <v>6.4</v>
      </c>
      <c r="AG230" s="28">
        <f>VLOOKUP($A230,'Age Profile'!$5:$1242,5,FALSE)</f>
        <v>25.8</v>
      </c>
      <c r="AH230" s="28">
        <f>VLOOKUP($A230,'Age Profile'!$5:$1242,6,FALSE)</f>
        <v>22.4</v>
      </c>
      <c r="AI230" s="28">
        <f>VLOOKUP($A230,'Age Profile'!$5:$1242,7,FALSE)</f>
        <v>24.6</v>
      </c>
      <c r="AJ230" s="28">
        <f>VLOOKUP($A230,'Age Profile'!$5:$1242,8,FALSE)</f>
        <v>8.3000000000000007</v>
      </c>
      <c r="AK230" s="28">
        <f>VLOOKUP($A230,'Age Profile'!$5:$1242,9,FALSE)</f>
        <v>6.9</v>
      </c>
      <c r="AL230" s="28">
        <f>VLOOKUP($A230,'Age Profile'!$5:$1242,10,FALSE)</f>
        <v>4.9000000000000004</v>
      </c>
      <c r="AM230" s="28">
        <f>VLOOKUP($A230,'Age Profile'!$5:$1242,11,FALSE)</f>
        <v>43</v>
      </c>
    </row>
    <row r="231" spans="1:39" x14ac:dyDescent="0.15">
      <c r="A231" s="21">
        <v>4516</v>
      </c>
      <c r="B231" s="22" t="s">
        <v>273</v>
      </c>
      <c r="C231" s="86">
        <v>23900</v>
      </c>
      <c r="D231" s="86">
        <v>19900</v>
      </c>
      <c r="E231" s="86">
        <v>22800</v>
      </c>
      <c r="F231" s="86">
        <v>24300</v>
      </c>
      <c r="G231" s="86">
        <v>22900</v>
      </c>
      <c r="H231" s="86">
        <v>23800</v>
      </c>
      <c r="I231" s="86">
        <v>26100</v>
      </c>
      <c r="J231" s="86">
        <v>20400</v>
      </c>
      <c r="K231" s="86">
        <v>21800</v>
      </c>
      <c r="L231" s="86">
        <v>18000</v>
      </c>
      <c r="M231" s="86">
        <v>13400</v>
      </c>
      <c r="N231" s="84">
        <v>11600</v>
      </c>
      <c r="O231" s="15">
        <v>-1800</v>
      </c>
      <c r="P231" s="15">
        <v>-13.6</v>
      </c>
      <c r="Q231" s="16" t="s">
        <v>0</v>
      </c>
      <c r="R231" s="129">
        <f>VLOOKUP(TEmploymentOutlook4[[#This Row],[Column1]],Employment!$8:$1246,7,FALSE)</f>
        <v>20</v>
      </c>
      <c r="S231" s="129">
        <f>VLOOKUP(TEmploymentOutlook4[[#This Row],[Column1]],Employment!$8:$1246,8,FALSE)</f>
        <v>80</v>
      </c>
      <c r="T231" s="129">
        <f>VLOOKUP(TEmploymentOutlook4[[#This Row],[Column1]],Employment!$8:$1246,9,FALSE)</f>
        <v>71</v>
      </c>
      <c r="U231" s="129">
        <f>VLOOKUP(TEmploymentOutlook4[[#This Row],[Column1]],Employment!$8:$1246,10,FALSE)</f>
        <v>29</v>
      </c>
      <c r="V231" s="129" t="str">
        <f>VLOOKUP(TEmploymentOutlook4[[#This Row],[Column1]],'Employment by State'!$5:$1241,3,FALSE)</f>
        <v>Administrative and Support Services</v>
      </c>
      <c r="W231" s="129">
        <f>VLOOKUP(TEmploymentOutlook4[[#This Row],[Column1]],'Employment by State'!$5:$1241,4,FALSE)</f>
        <v>33</v>
      </c>
      <c r="X231" s="129">
        <f>VLOOKUP(TEmploymentOutlook4[[#This Row],[Column1]],'Employment by State'!$5:$1241,5,FALSE)</f>
        <v>24.4</v>
      </c>
      <c r="Y231" s="129">
        <f>VLOOKUP(TEmploymentOutlook4[[#This Row],[Column1]],'Employment by State'!$5:$1241,6,FALSE)</f>
        <v>22.1</v>
      </c>
      <c r="Z231" s="129">
        <f>VLOOKUP(TEmploymentOutlook4[[#This Row],[Column1]],'Employment by State'!$5:$1241,7,FALSE)</f>
        <v>6.6</v>
      </c>
      <c r="AA231" s="129">
        <f>VLOOKUP(TEmploymentOutlook4[[#This Row],[Column1]],'Employment by State'!$5:$1241,8,FALSE)</f>
        <v>9.6</v>
      </c>
      <c r="AB231" s="129">
        <f>VLOOKUP(TEmploymentOutlook4[[#This Row],[Column1]],'Employment by State'!$5:$1241,9,FALSE)</f>
        <v>2</v>
      </c>
      <c r="AC231" s="129">
        <f>VLOOKUP(TEmploymentOutlook4[[#This Row],[Column1]],'Employment by State'!$5:$1241,10,FALSE)</f>
        <v>0.7</v>
      </c>
      <c r="AD231" s="129">
        <f>VLOOKUP(TEmploymentOutlook4[[#This Row],[Column1]],'Employment by State'!$5:$1241,11,FALSE)</f>
        <v>1.4</v>
      </c>
      <c r="AE231" s="28">
        <f>VLOOKUP($A231,'Age Profile'!$5:$1242,3,FALSE)</f>
        <v>1</v>
      </c>
      <c r="AF231" s="28">
        <f>VLOOKUP($A231,'Age Profile'!$5:$1242,4,FALSE)</f>
        <v>11.2</v>
      </c>
      <c r="AG231" s="28">
        <f>VLOOKUP($A231,'Age Profile'!$5:$1242,5,FALSE)</f>
        <v>32.200000000000003</v>
      </c>
      <c r="AH231" s="28">
        <f>VLOOKUP($A231,'Age Profile'!$5:$1242,6,FALSE)</f>
        <v>24</v>
      </c>
      <c r="AI231" s="28">
        <f>VLOOKUP($A231,'Age Profile'!$5:$1242,7,FALSE)</f>
        <v>17.899999999999999</v>
      </c>
      <c r="AJ231" s="28">
        <f>VLOOKUP($A231,'Age Profile'!$5:$1242,8,FALSE)</f>
        <v>5.9</v>
      </c>
      <c r="AK231" s="28">
        <f>VLOOKUP($A231,'Age Profile'!$5:$1242,9,FALSE)</f>
        <v>4.0999999999999996</v>
      </c>
      <c r="AL231" s="28">
        <f>VLOOKUP($A231,'Age Profile'!$5:$1242,10,FALSE)</f>
        <v>3.7</v>
      </c>
      <c r="AM231" s="28">
        <f>VLOOKUP($A231,'Age Profile'!$5:$1242,11,FALSE)</f>
        <v>37</v>
      </c>
    </row>
    <row r="232" spans="1:39" x14ac:dyDescent="0.15">
      <c r="A232" s="21">
        <v>4517</v>
      </c>
      <c r="B232" s="22" t="s">
        <v>274</v>
      </c>
      <c r="C232" s="86">
        <v>10300</v>
      </c>
      <c r="D232" s="86">
        <v>10600</v>
      </c>
      <c r="E232" s="86">
        <v>11200</v>
      </c>
      <c r="F232" s="86">
        <v>10800</v>
      </c>
      <c r="G232" s="86">
        <v>11800</v>
      </c>
      <c r="H232" s="86">
        <v>8900</v>
      </c>
      <c r="I232" s="86">
        <v>8300</v>
      </c>
      <c r="J232" s="86">
        <v>7800</v>
      </c>
      <c r="K232" s="86">
        <v>10800</v>
      </c>
      <c r="L232" s="86">
        <v>6200</v>
      </c>
      <c r="M232" s="86">
        <v>4500</v>
      </c>
      <c r="N232" s="84">
        <v>5500</v>
      </c>
      <c r="O232" s="15">
        <v>1100</v>
      </c>
      <c r="P232" s="15">
        <v>23.9</v>
      </c>
      <c r="Q232" s="16" t="s">
        <v>1319</v>
      </c>
      <c r="R232" s="129">
        <f>VLOOKUP(TEmploymentOutlook4[[#This Row],[Column1]],Employment!$8:$1246,7,FALSE)</f>
        <v>26</v>
      </c>
      <c r="S232" s="129">
        <f>VLOOKUP(TEmploymentOutlook4[[#This Row],[Column1]],Employment!$8:$1246,8,FALSE)</f>
        <v>74</v>
      </c>
      <c r="T232" s="129">
        <f>VLOOKUP(TEmploymentOutlook4[[#This Row],[Column1]],Employment!$8:$1246,9,FALSE)</f>
        <v>52</v>
      </c>
      <c r="U232" s="129">
        <f>VLOOKUP(TEmploymentOutlook4[[#This Row],[Column1]],Employment!$8:$1246,10,FALSE)</f>
        <v>48</v>
      </c>
      <c r="V232" s="129" t="str">
        <f>VLOOKUP(TEmploymentOutlook4[[#This Row],[Column1]],'Employment by State'!$5:$1241,3,FALSE)</f>
        <v>Transport, Postal and Warehousing</v>
      </c>
      <c r="W232" s="129">
        <f>VLOOKUP(TEmploymentOutlook4[[#This Row],[Column1]],'Employment by State'!$5:$1241,4,FALSE)</f>
        <v>35.4</v>
      </c>
      <c r="X232" s="129">
        <f>VLOOKUP(TEmploymentOutlook4[[#This Row],[Column1]],'Employment by State'!$5:$1241,5,FALSE)</f>
        <v>22.1</v>
      </c>
      <c r="Y232" s="129">
        <f>VLOOKUP(TEmploymentOutlook4[[#This Row],[Column1]],'Employment by State'!$5:$1241,6,FALSE)</f>
        <v>23.8</v>
      </c>
      <c r="Z232" s="129">
        <f>VLOOKUP(TEmploymentOutlook4[[#This Row],[Column1]],'Employment by State'!$5:$1241,7,FALSE)</f>
        <v>5.3</v>
      </c>
      <c r="AA232" s="129">
        <f>VLOOKUP(TEmploymentOutlook4[[#This Row],[Column1]],'Employment by State'!$5:$1241,8,FALSE)</f>
        <v>11.2</v>
      </c>
      <c r="AB232" s="129">
        <f>VLOOKUP(TEmploymentOutlook4[[#This Row],[Column1]],'Employment by State'!$5:$1241,9,FALSE)</f>
        <v>0.8</v>
      </c>
      <c r="AC232" s="129">
        <f>VLOOKUP(TEmploymentOutlook4[[#This Row],[Column1]],'Employment by State'!$5:$1241,10,FALSE)</f>
        <v>0.6</v>
      </c>
      <c r="AD232" s="129">
        <f>VLOOKUP(TEmploymentOutlook4[[#This Row],[Column1]],'Employment by State'!$5:$1241,11,FALSE)</f>
        <v>0.7</v>
      </c>
      <c r="AE232" s="28">
        <f>VLOOKUP($A232,'Age Profile'!$5:$1242,3,FALSE)</f>
        <v>1.6</v>
      </c>
      <c r="AF232" s="28">
        <f>VLOOKUP($A232,'Age Profile'!$5:$1242,4,FALSE)</f>
        <v>12.2</v>
      </c>
      <c r="AG232" s="28">
        <f>VLOOKUP($A232,'Age Profile'!$5:$1242,5,FALSE)</f>
        <v>28.1</v>
      </c>
      <c r="AH232" s="28">
        <f>VLOOKUP($A232,'Age Profile'!$5:$1242,6,FALSE)</f>
        <v>22.7</v>
      </c>
      <c r="AI232" s="28">
        <f>VLOOKUP($A232,'Age Profile'!$5:$1242,7,FALSE)</f>
        <v>24.8</v>
      </c>
      <c r="AJ232" s="28">
        <f>VLOOKUP($A232,'Age Profile'!$5:$1242,8,FALSE)</f>
        <v>7.7</v>
      </c>
      <c r="AK232" s="28">
        <f>VLOOKUP($A232,'Age Profile'!$5:$1242,9,FALSE)</f>
        <v>2.2000000000000002</v>
      </c>
      <c r="AL232" s="28">
        <f>VLOOKUP($A232,'Age Profile'!$5:$1242,10,FALSE)</f>
        <v>0.6</v>
      </c>
      <c r="AM232" s="28">
        <f>VLOOKUP($A232,'Age Profile'!$5:$1242,11,FALSE)</f>
        <v>38</v>
      </c>
    </row>
    <row r="233" spans="1:39" x14ac:dyDescent="0.15">
      <c r="A233" s="21">
        <v>4518</v>
      </c>
      <c r="B233" s="22" t="s">
        <v>275</v>
      </c>
      <c r="C233" s="86">
        <v>17700</v>
      </c>
      <c r="D233" s="86">
        <v>13000</v>
      </c>
      <c r="E233" s="86">
        <v>11100</v>
      </c>
      <c r="F233" s="86">
        <v>13900</v>
      </c>
      <c r="G233" s="86">
        <v>12800</v>
      </c>
      <c r="H233" s="86">
        <v>11300</v>
      </c>
      <c r="I233" s="86">
        <v>15300</v>
      </c>
      <c r="J233" s="86">
        <v>13100</v>
      </c>
      <c r="K233" s="86">
        <v>18600</v>
      </c>
      <c r="L233" s="86">
        <v>16000</v>
      </c>
      <c r="M233" s="86">
        <v>10600</v>
      </c>
      <c r="N233" s="84">
        <v>11600</v>
      </c>
      <c r="O233" s="15">
        <v>900</v>
      </c>
      <c r="P233" s="15">
        <v>8.6999999999999993</v>
      </c>
      <c r="Q233" s="16" t="s">
        <v>8</v>
      </c>
      <c r="R233" s="129">
        <f>VLOOKUP(TEmploymentOutlook4[[#This Row],[Column1]],Employment!$8:$1246,7,FALSE)</f>
        <v>33</v>
      </c>
      <c r="S233" s="129">
        <f>VLOOKUP(TEmploymentOutlook4[[#This Row],[Column1]],Employment!$8:$1246,8,FALSE)</f>
        <v>67</v>
      </c>
      <c r="T233" s="129">
        <f>VLOOKUP(TEmploymentOutlook4[[#This Row],[Column1]],Employment!$8:$1246,9,FALSE)</f>
        <v>34</v>
      </c>
      <c r="U233" s="129">
        <f>VLOOKUP(TEmploymentOutlook4[[#This Row],[Column1]],Employment!$8:$1246,10,FALSE)</f>
        <v>66</v>
      </c>
      <c r="V233" s="129" t="str">
        <f>VLOOKUP(TEmploymentOutlook4[[#This Row],[Column1]],'Employment by State'!$5:$1241,3,FALSE)</f>
        <v>Other Services</v>
      </c>
      <c r="W233" s="129">
        <f>VLOOKUP(TEmploymentOutlook4[[#This Row],[Column1]],'Employment by State'!$5:$1241,4,FALSE)</f>
        <v>29.8</v>
      </c>
      <c r="X233" s="129">
        <f>VLOOKUP(TEmploymentOutlook4[[#This Row],[Column1]],'Employment by State'!$5:$1241,5,FALSE)</f>
        <v>27.3</v>
      </c>
      <c r="Y233" s="129">
        <f>VLOOKUP(TEmploymentOutlook4[[#This Row],[Column1]],'Employment by State'!$5:$1241,6,FALSE)</f>
        <v>21.4</v>
      </c>
      <c r="Z233" s="129">
        <f>VLOOKUP(TEmploymentOutlook4[[#This Row],[Column1]],'Employment by State'!$5:$1241,7,FALSE)</f>
        <v>6.7</v>
      </c>
      <c r="AA233" s="129">
        <f>VLOOKUP(TEmploymentOutlook4[[#This Row],[Column1]],'Employment by State'!$5:$1241,8,FALSE)</f>
        <v>10.3</v>
      </c>
      <c r="AB233" s="129">
        <f>VLOOKUP(TEmploymentOutlook4[[#This Row],[Column1]],'Employment by State'!$5:$1241,9,FALSE)</f>
        <v>2</v>
      </c>
      <c r="AC233" s="129">
        <f>VLOOKUP(TEmploymentOutlook4[[#This Row],[Column1]],'Employment by State'!$5:$1241,10,FALSE)</f>
        <v>0.5</v>
      </c>
      <c r="AD233" s="129">
        <f>VLOOKUP(TEmploymentOutlook4[[#This Row],[Column1]],'Employment by State'!$5:$1241,11,FALSE)</f>
        <v>1.9</v>
      </c>
      <c r="AE233" s="28">
        <f>VLOOKUP($A233,'Age Profile'!$5:$1242,3,FALSE)</f>
        <v>6.9</v>
      </c>
      <c r="AF233" s="28">
        <f>VLOOKUP($A233,'Age Profile'!$5:$1242,4,FALSE)</f>
        <v>12.2</v>
      </c>
      <c r="AG233" s="28">
        <f>VLOOKUP($A233,'Age Profile'!$5:$1242,5,FALSE)</f>
        <v>19.100000000000001</v>
      </c>
      <c r="AH233" s="28">
        <f>VLOOKUP($A233,'Age Profile'!$5:$1242,6,FALSE)</f>
        <v>16.899999999999999</v>
      </c>
      <c r="AI233" s="28">
        <f>VLOOKUP($A233,'Age Profile'!$5:$1242,7,FALSE)</f>
        <v>18.7</v>
      </c>
      <c r="AJ233" s="28">
        <f>VLOOKUP($A233,'Age Profile'!$5:$1242,8,FALSE)</f>
        <v>9.8000000000000007</v>
      </c>
      <c r="AK233" s="28">
        <f>VLOOKUP($A233,'Age Profile'!$5:$1242,9,FALSE)</f>
        <v>8</v>
      </c>
      <c r="AL233" s="28">
        <f>VLOOKUP($A233,'Age Profile'!$5:$1242,10,FALSE)</f>
        <v>8.4</v>
      </c>
      <c r="AM233" s="28">
        <f>VLOOKUP($A233,'Age Profile'!$5:$1242,11,FALSE)</f>
        <v>42</v>
      </c>
    </row>
    <row r="234" spans="1:39" x14ac:dyDescent="0.15">
      <c r="A234" s="21">
        <v>4521</v>
      </c>
      <c r="B234" s="22" t="s">
        <v>276</v>
      </c>
      <c r="C234" s="86">
        <v>23500</v>
      </c>
      <c r="D234" s="86">
        <v>25300</v>
      </c>
      <c r="E234" s="86">
        <v>24500</v>
      </c>
      <c r="F234" s="86">
        <v>25900</v>
      </c>
      <c r="G234" s="86">
        <v>29800</v>
      </c>
      <c r="H234" s="86">
        <v>29700</v>
      </c>
      <c r="I234" s="86">
        <v>34100</v>
      </c>
      <c r="J234" s="86">
        <v>33600</v>
      </c>
      <c r="K234" s="86">
        <v>36700</v>
      </c>
      <c r="L234" s="86">
        <v>24500</v>
      </c>
      <c r="M234" s="86">
        <v>36300</v>
      </c>
      <c r="N234" s="84">
        <v>39800</v>
      </c>
      <c r="O234" s="15">
        <v>3600</v>
      </c>
      <c r="P234" s="15">
        <v>9.8000000000000007</v>
      </c>
      <c r="Q234" s="16" t="s">
        <v>8</v>
      </c>
      <c r="R234" s="129">
        <f>VLOOKUP(TEmploymentOutlook4[[#This Row],[Column1]],Employment!$8:$1246,7,FALSE)</f>
        <v>40</v>
      </c>
      <c r="S234" s="129">
        <f>VLOOKUP(TEmploymentOutlook4[[#This Row],[Column1]],Employment!$8:$1246,8,FALSE)</f>
        <v>60</v>
      </c>
      <c r="T234" s="129">
        <f>VLOOKUP(TEmploymentOutlook4[[#This Row],[Column1]],Employment!$8:$1246,9,FALSE)</f>
        <v>29</v>
      </c>
      <c r="U234" s="129">
        <f>VLOOKUP(TEmploymentOutlook4[[#This Row],[Column1]],Employment!$8:$1246,10,FALSE)</f>
        <v>71</v>
      </c>
      <c r="V234" s="129" t="str">
        <f>VLOOKUP(TEmploymentOutlook4[[#This Row],[Column1]],'Employment by State'!$5:$1241,3,FALSE)</f>
        <v>Other Services</v>
      </c>
      <c r="W234" s="129">
        <f>VLOOKUP(TEmploymentOutlook4[[#This Row],[Column1]],'Employment by State'!$5:$1241,4,FALSE)</f>
        <v>32.1</v>
      </c>
      <c r="X234" s="129">
        <f>VLOOKUP(TEmploymentOutlook4[[#This Row],[Column1]],'Employment by State'!$5:$1241,5,FALSE)</f>
        <v>27.6</v>
      </c>
      <c r="Y234" s="129">
        <f>VLOOKUP(TEmploymentOutlook4[[#This Row],[Column1]],'Employment by State'!$5:$1241,6,FALSE)</f>
        <v>19.8</v>
      </c>
      <c r="Z234" s="129">
        <f>VLOOKUP(TEmploymentOutlook4[[#This Row],[Column1]],'Employment by State'!$5:$1241,7,FALSE)</f>
        <v>6.1</v>
      </c>
      <c r="AA234" s="129">
        <f>VLOOKUP(TEmploymentOutlook4[[#This Row],[Column1]],'Employment by State'!$5:$1241,8,FALSE)</f>
        <v>10.6</v>
      </c>
      <c r="AB234" s="129">
        <f>VLOOKUP(TEmploymentOutlook4[[#This Row],[Column1]],'Employment by State'!$5:$1241,9,FALSE)</f>
        <v>1.4</v>
      </c>
      <c r="AC234" s="129">
        <f>VLOOKUP(TEmploymentOutlook4[[#This Row],[Column1]],'Employment by State'!$5:$1241,10,FALSE)</f>
        <v>0.4</v>
      </c>
      <c r="AD234" s="129">
        <f>VLOOKUP(TEmploymentOutlook4[[#This Row],[Column1]],'Employment by State'!$5:$1241,11,FALSE)</f>
        <v>2</v>
      </c>
      <c r="AE234" s="28">
        <f>VLOOKUP($A234,'Age Profile'!$5:$1242,3,FALSE)</f>
        <v>3</v>
      </c>
      <c r="AF234" s="28">
        <f>VLOOKUP($A234,'Age Profile'!$5:$1242,4,FALSE)</f>
        <v>14.7</v>
      </c>
      <c r="AG234" s="28">
        <f>VLOOKUP($A234,'Age Profile'!$5:$1242,5,FALSE)</f>
        <v>31.8</v>
      </c>
      <c r="AH234" s="28">
        <f>VLOOKUP($A234,'Age Profile'!$5:$1242,6,FALSE)</f>
        <v>25</v>
      </c>
      <c r="AI234" s="28">
        <f>VLOOKUP($A234,'Age Profile'!$5:$1242,7,FALSE)</f>
        <v>16</v>
      </c>
      <c r="AJ234" s="28">
        <f>VLOOKUP($A234,'Age Profile'!$5:$1242,8,FALSE)</f>
        <v>4.4000000000000004</v>
      </c>
      <c r="AK234" s="28">
        <f>VLOOKUP($A234,'Age Profile'!$5:$1242,9,FALSE)</f>
        <v>2.6</v>
      </c>
      <c r="AL234" s="28">
        <f>VLOOKUP($A234,'Age Profile'!$5:$1242,10,FALSE)</f>
        <v>2.4</v>
      </c>
      <c r="AM234" s="28">
        <f>VLOOKUP($A234,'Age Profile'!$5:$1242,11,FALSE)</f>
        <v>35</v>
      </c>
    </row>
    <row r="235" spans="1:39" x14ac:dyDescent="0.15">
      <c r="A235" s="21">
        <v>4522</v>
      </c>
      <c r="B235" s="22" t="s">
        <v>277</v>
      </c>
      <c r="C235" s="86">
        <v>2800</v>
      </c>
      <c r="D235" s="86">
        <v>2300</v>
      </c>
      <c r="E235" s="85">
        <v>600</v>
      </c>
      <c r="F235" s="86">
        <v>3000</v>
      </c>
      <c r="G235" s="86">
        <v>1800</v>
      </c>
      <c r="H235" s="86">
        <v>4200</v>
      </c>
      <c r="I235" s="86">
        <v>4200</v>
      </c>
      <c r="J235" s="86">
        <v>6300</v>
      </c>
      <c r="K235" s="86">
        <v>3900</v>
      </c>
      <c r="L235" s="86">
        <v>1600</v>
      </c>
      <c r="M235" s="86">
        <v>1300</v>
      </c>
      <c r="N235" s="84">
        <v>1400</v>
      </c>
      <c r="O235" s="15" t="s">
        <v>1318</v>
      </c>
      <c r="P235" s="15">
        <v>0</v>
      </c>
      <c r="Q235" s="16" t="s">
        <v>3</v>
      </c>
      <c r="R235" s="129">
        <f>VLOOKUP(TEmploymentOutlook4[[#This Row],[Column1]],Employment!$8:$1246,7,FALSE)</f>
        <v>63</v>
      </c>
      <c r="S235" s="129">
        <f>VLOOKUP(TEmploymentOutlook4[[#This Row],[Column1]],Employment!$8:$1246,8,FALSE)</f>
        <v>37</v>
      </c>
      <c r="T235" s="129">
        <f>VLOOKUP(TEmploymentOutlook4[[#This Row],[Column1]],Employment!$8:$1246,9,FALSE)</f>
        <v>57</v>
      </c>
      <c r="U235" s="129">
        <f>VLOOKUP(TEmploymentOutlook4[[#This Row],[Column1]],Employment!$8:$1246,10,FALSE)</f>
        <v>43</v>
      </c>
      <c r="V235" s="129" t="str">
        <f>VLOOKUP(TEmploymentOutlook4[[#This Row],[Column1]],'Employment by State'!$5:$1241,3,FALSE)</f>
        <v>Arts and Recreation Services</v>
      </c>
      <c r="W235" s="129">
        <f>VLOOKUP(TEmploymentOutlook4[[#This Row],[Column1]],'Employment by State'!$5:$1241,4,FALSE)</f>
        <v>27.7</v>
      </c>
      <c r="X235" s="129">
        <f>VLOOKUP(TEmploymentOutlook4[[#This Row],[Column1]],'Employment by State'!$5:$1241,5,FALSE)</f>
        <v>27.8</v>
      </c>
      <c r="Y235" s="129">
        <f>VLOOKUP(TEmploymentOutlook4[[#This Row],[Column1]],'Employment by State'!$5:$1241,6,FALSE)</f>
        <v>23.1</v>
      </c>
      <c r="Z235" s="129">
        <f>VLOOKUP(TEmploymentOutlook4[[#This Row],[Column1]],'Employment by State'!$5:$1241,7,FALSE)</f>
        <v>4.5999999999999996</v>
      </c>
      <c r="AA235" s="129">
        <f>VLOOKUP(TEmploymentOutlook4[[#This Row],[Column1]],'Employment by State'!$5:$1241,8,FALSE)</f>
        <v>9.6999999999999993</v>
      </c>
      <c r="AB235" s="129">
        <f>VLOOKUP(TEmploymentOutlook4[[#This Row],[Column1]],'Employment by State'!$5:$1241,9,FALSE)</f>
        <v>3.5</v>
      </c>
      <c r="AC235" s="129">
        <f>VLOOKUP(TEmploymentOutlook4[[#This Row],[Column1]],'Employment by State'!$5:$1241,10,FALSE)</f>
        <v>2.6</v>
      </c>
      <c r="AD235" s="129">
        <f>VLOOKUP(TEmploymentOutlook4[[#This Row],[Column1]],'Employment by State'!$5:$1241,11,FALSE)</f>
        <v>1.1000000000000001</v>
      </c>
      <c r="AE235" s="28">
        <f>VLOOKUP($A235,'Age Profile'!$5:$1242,3,FALSE)</f>
        <v>9.5</v>
      </c>
      <c r="AF235" s="28">
        <f>VLOOKUP($A235,'Age Profile'!$5:$1242,4,FALSE)</f>
        <v>22.4</v>
      </c>
      <c r="AG235" s="28">
        <f>VLOOKUP($A235,'Age Profile'!$5:$1242,5,FALSE)</f>
        <v>30</v>
      </c>
      <c r="AH235" s="28">
        <f>VLOOKUP($A235,'Age Profile'!$5:$1242,6,FALSE)</f>
        <v>16</v>
      </c>
      <c r="AI235" s="28">
        <f>VLOOKUP($A235,'Age Profile'!$5:$1242,7,FALSE)</f>
        <v>13.5</v>
      </c>
      <c r="AJ235" s="28">
        <f>VLOOKUP($A235,'Age Profile'!$5:$1242,8,FALSE)</f>
        <v>4.3</v>
      </c>
      <c r="AK235" s="28">
        <f>VLOOKUP($A235,'Age Profile'!$5:$1242,9,FALSE)</f>
        <v>2.6</v>
      </c>
      <c r="AL235" s="28">
        <f>VLOOKUP($A235,'Age Profile'!$5:$1242,10,FALSE)</f>
        <v>1.6</v>
      </c>
      <c r="AM235" s="28">
        <f>VLOOKUP($A235,'Age Profile'!$5:$1242,11,FALSE)</f>
        <v>30</v>
      </c>
    </row>
    <row r="236" spans="1:39" x14ac:dyDescent="0.15">
      <c r="A236" s="21">
        <v>4523</v>
      </c>
      <c r="B236" s="22" t="s">
        <v>278</v>
      </c>
      <c r="C236" s="86">
        <v>39700</v>
      </c>
      <c r="D236" s="86">
        <v>38000</v>
      </c>
      <c r="E236" s="86">
        <v>42500</v>
      </c>
      <c r="F236" s="86">
        <v>44200</v>
      </c>
      <c r="G236" s="86">
        <v>47300</v>
      </c>
      <c r="H236" s="86">
        <v>37300</v>
      </c>
      <c r="I236" s="86">
        <v>44400</v>
      </c>
      <c r="J236" s="86">
        <v>51800</v>
      </c>
      <c r="K236" s="86">
        <v>48600</v>
      </c>
      <c r="L236" s="86">
        <v>40900</v>
      </c>
      <c r="M236" s="86">
        <v>40100</v>
      </c>
      <c r="N236" s="84">
        <v>44000</v>
      </c>
      <c r="O236" s="15">
        <v>3900</v>
      </c>
      <c r="P236" s="15">
        <v>9.8000000000000007</v>
      </c>
      <c r="Q236" s="16" t="s">
        <v>8</v>
      </c>
      <c r="R236" s="129">
        <f>VLOOKUP(TEmploymentOutlook4[[#This Row],[Column1]],Employment!$8:$1246,7,FALSE)</f>
        <v>50</v>
      </c>
      <c r="S236" s="129">
        <f>VLOOKUP(TEmploymentOutlook4[[#This Row],[Column1]],Employment!$8:$1246,8,FALSE)</f>
        <v>50</v>
      </c>
      <c r="T236" s="129">
        <f>VLOOKUP(TEmploymentOutlook4[[#This Row],[Column1]],Employment!$8:$1246,9,FALSE)</f>
        <v>19</v>
      </c>
      <c r="U236" s="129">
        <f>VLOOKUP(TEmploymentOutlook4[[#This Row],[Column1]],Employment!$8:$1246,10,FALSE)</f>
        <v>82</v>
      </c>
      <c r="V236" s="129" t="str">
        <f>VLOOKUP(TEmploymentOutlook4[[#This Row],[Column1]],'Employment by State'!$5:$1241,3,FALSE)</f>
        <v>Education and Training</v>
      </c>
      <c r="W236" s="129">
        <f>VLOOKUP(TEmploymentOutlook4[[#This Row],[Column1]],'Employment by State'!$5:$1241,4,FALSE)</f>
        <v>29.9</v>
      </c>
      <c r="X236" s="129">
        <f>VLOOKUP(TEmploymentOutlook4[[#This Row],[Column1]],'Employment by State'!$5:$1241,5,FALSE)</f>
        <v>31.4</v>
      </c>
      <c r="Y236" s="129">
        <f>VLOOKUP(TEmploymentOutlook4[[#This Row],[Column1]],'Employment by State'!$5:$1241,6,FALSE)</f>
        <v>17.399999999999999</v>
      </c>
      <c r="Z236" s="129">
        <f>VLOOKUP(TEmploymentOutlook4[[#This Row],[Column1]],'Employment by State'!$5:$1241,7,FALSE)</f>
        <v>6.2</v>
      </c>
      <c r="AA236" s="129">
        <f>VLOOKUP(TEmploymentOutlook4[[#This Row],[Column1]],'Employment by State'!$5:$1241,8,FALSE)</f>
        <v>10.7</v>
      </c>
      <c r="AB236" s="129">
        <f>VLOOKUP(TEmploymentOutlook4[[#This Row],[Column1]],'Employment by State'!$5:$1241,9,FALSE)</f>
        <v>1.5</v>
      </c>
      <c r="AC236" s="129">
        <f>VLOOKUP(TEmploymentOutlook4[[#This Row],[Column1]],'Employment by State'!$5:$1241,10,FALSE)</f>
        <v>0.4</v>
      </c>
      <c r="AD236" s="129">
        <f>VLOOKUP(TEmploymentOutlook4[[#This Row],[Column1]],'Employment by State'!$5:$1241,11,FALSE)</f>
        <v>2.4</v>
      </c>
      <c r="AE236" s="28">
        <f>VLOOKUP($A236,'Age Profile'!$5:$1242,3,FALSE)</f>
        <v>33</v>
      </c>
      <c r="AF236" s="28">
        <f>VLOOKUP($A236,'Age Profile'!$5:$1242,4,FALSE)</f>
        <v>22.6</v>
      </c>
      <c r="AG236" s="28">
        <f>VLOOKUP($A236,'Age Profile'!$5:$1242,5,FALSE)</f>
        <v>13.3</v>
      </c>
      <c r="AH236" s="28">
        <f>VLOOKUP($A236,'Age Profile'!$5:$1242,6,FALSE)</f>
        <v>12.6</v>
      </c>
      <c r="AI236" s="28">
        <f>VLOOKUP($A236,'Age Profile'!$5:$1242,7,FALSE)</f>
        <v>10.5</v>
      </c>
      <c r="AJ236" s="28">
        <f>VLOOKUP($A236,'Age Profile'!$5:$1242,8,FALSE)</f>
        <v>3.5</v>
      </c>
      <c r="AK236" s="28">
        <f>VLOOKUP($A236,'Age Profile'!$5:$1242,9,FALSE)</f>
        <v>2.1</v>
      </c>
      <c r="AL236" s="28">
        <f>VLOOKUP($A236,'Age Profile'!$5:$1242,10,FALSE)</f>
        <v>2.4</v>
      </c>
      <c r="AM236" s="28">
        <f>VLOOKUP($A236,'Age Profile'!$5:$1242,11,FALSE)</f>
        <v>23</v>
      </c>
    </row>
    <row r="237" spans="1:39" x14ac:dyDescent="0.15">
      <c r="A237" s="21">
        <v>4524</v>
      </c>
      <c r="B237" s="22" t="s">
        <v>279</v>
      </c>
      <c r="C237" s="86">
        <v>9300</v>
      </c>
      <c r="D237" s="86">
        <v>11000</v>
      </c>
      <c r="E237" s="86">
        <v>8400</v>
      </c>
      <c r="F237" s="86">
        <v>11800</v>
      </c>
      <c r="G237" s="86">
        <v>16400</v>
      </c>
      <c r="H237" s="86">
        <v>8100</v>
      </c>
      <c r="I237" s="86">
        <v>12300</v>
      </c>
      <c r="J237" s="86">
        <v>11300</v>
      </c>
      <c r="K237" s="86">
        <v>15900</v>
      </c>
      <c r="L237" s="86">
        <v>8100</v>
      </c>
      <c r="M237" s="86">
        <v>8100</v>
      </c>
      <c r="N237" s="84">
        <v>8300</v>
      </c>
      <c r="O237" s="15">
        <v>200</v>
      </c>
      <c r="P237" s="15">
        <v>2.7</v>
      </c>
      <c r="Q237" s="16" t="s">
        <v>3</v>
      </c>
      <c r="R237" s="129">
        <f>VLOOKUP(TEmploymentOutlook4[[#This Row],[Column1]],Employment!$8:$1246,7,FALSE)</f>
        <v>75</v>
      </c>
      <c r="S237" s="129">
        <f>VLOOKUP(TEmploymentOutlook4[[#This Row],[Column1]],Employment!$8:$1246,8,FALSE)</f>
        <v>25</v>
      </c>
      <c r="T237" s="129">
        <f>VLOOKUP(TEmploymentOutlook4[[#This Row],[Column1]],Employment!$8:$1246,9,FALSE)</f>
        <v>39</v>
      </c>
      <c r="U237" s="129">
        <f>VLOOKUP(TEmploymentOutlook4[[#This Row],[Column1]],Employment!$8:$1246,10,FALSE)</f>
        <v>61</v>
      </c>
      <c r="V237" s="129" t="str">
        <f>VLOOKUP(TEmploymentOutlook4[[#This Row],[Column1]],'Employment by State'!$5:$1241,3,FALSE)</f>
        <v>Arts and Recreation Services</v>
      </c>
      <c r="W237" s="129">
        <f>VLOOKUP(TEmploymentOutlook4[[#This Row],[Column1]],'Employment by State'!$5:$1241,4,FALSE)</f>
        <v>30.4</v>
      </c>
      <c r="X237" s="129">
        <f>VLOOKUP(TEmploymentOutlook4[[#This Row],[Column1]],'Employment by State'!$5:$1241,5,FALSE)</f>
        <v>30.5</v>
      </c>
      <c r="Y237" s="129">
        <f>VLOOKUP(TEmploymentOutlook4[[#This Row],[Column1]],'Employment by State'!$5:$1241,6,FALSE)</f>
        <v>18.899999999999999</v>
      </c>
      <c r="Z237" s="129">
        <f>VLOOKUP(TEmploymentOutlook4[[#This Row],[Column1]],'Employment by State'!$5:$1241,7,FALSE)</f>
        <v>5.3</v>
      </c>
      <c r="AA237" s="129">
        <f>VLOOKUP(TEmploymentOutlook4[[#This Row],[Column1]],'Employment by State'!$5:$1241,8,FALSE)</f>
        <v>10.1</v>
      </c>
      <c r="AB237" s="129">
        <f>VLOOKUP(TEmploymentOutlook4[[#This Row],[Column1]],'Employment by State'!$5:$1241,9,FALSE)</f>
        <v>1.8</v>
      </c>
      <c r="AC237" s="129">
        <f>VLOOKUP(TEmploymentOutlook4[[#This Row],[Column1]],'Employment by State'!$5:$1241,10,FALSE)</f>
        <v>1</v>
      </c>
      <c r="AD237" s="129">
        <f>VLOOKUP(TEmploymentOutlook4[[#This Row],[Column1]],'Employment by State'!$5:$1241,11,FALSE)</f>
        <v>1.7</v>
      </c>
      <c r="AE237" s="28">
        <f>VLOOKUP($A237,'Age Profile'!$5:$1242,3,FALSE)</f>
        <v>19.8</v>
      </c>
      <c r="AF237" s="28">
        <f>VLOOKUP($A237,'Age Profile'!$5:$1242,4,FALSE)</f>
        <v>36.5</v>
      </c>
      <c r="AG237" s="28">
        <f>VLOOKUP($A237,'Age Profile'!$5:$1242,5,FALSE)</f>
        <v>22.5</v>
      </c>
      <c r="AH237" s="28">
        <f>VLOOKUP($A237,'Age Profile'!$5:$1242,6,FALSE)</f>
        <v>9.3000000000000007</v>
      </c>
      <c r="AI237" s="28">
        <f>VLOOKUP($A237,'Age Profile'!$5:$1242,7,FALSE)</f>
        <v>6.8</v>
      </c>
      <c r="AJ237" s="28">
        <f>VLOOKUP($A237,'Age Profile'!$5:$1242,8,FALSE)</f>
        <v>2.7</v>
      </c>
      <c r="AK237" s="28">
        <f>VLOOKUP($A237,'Age Profile'!$5:$1242,9,FALSE)</f>
        <v>1.4</v>
      </c>
      <c r="AL237" s="28">
        <f>VLOOKUP($A237,'Age Profile'!$5:$1242,10,FALSE)</f>
        <v>0.9</v>
      </c>
      <c r="AM237" s="28">
        <f>VLOOKUP($A237,'Age Profile'!$5:$1242,11,FALSE)</f>
        <v>23</v>
      </c>
    </row>
    <row r="238" spans="1:39" x14ac:dyDescent="0.15">
      <c r="A238" s="21">
        <v>5111</v>
      </c>
      <c r="B238" s="22" t="s">
        <v>280</v>
      </c>
      <c r="C238" s="86">
        <v>98100</v>
      </c>
      <c r="D238" s="86">
        <v>108700</v>
      </c>
      <c r="E238" s="86">
        <v>129200</v>
      </c>
      <c r="F238" s="86">
        <v>124100</v>
      </c>
      <c r="G238" s="86">
        <v>117800</v>
      </c>
      <c r="H238" s="86">
        <v>112600</v>
      </c>
      <c r="I238" s="86">
        <v>109600</v>
      </c>
      <c r="J238" s="86">
        <v>123800</v>
      </c>
      <c r="K238" s="86">
        <v>121200</v>
      </c>
      <c r="L238" s="86">
        <v>120200</v>
      </c>
      <c r="M238" s="86">
        <v>127800</v>
      </c>
      <c r="N238" s="84">
        <v>139700</v>
      </c>
      <c r="O238" s="15">
        <v>11900</v>
      </c>
      <c r="P238" s="15">
        <v>9.3000000000000007</v>
      </c>
      <c r="Q238" s="16" t="s">
        <v>8</v>
      </c>
      <c r="R238" s="129">
        <f>VLOOKUP(TEmploymentOutlook4[[#This Row],[Column1]],Employment!$8:$1246,7,FALSE)</f>
        <v>45</v>
      </c>
      <c r="S238" s="129">
        <f>VLOOKUP(TEmploymentOutlook4[[#This Row],[Column1]],Employment!$8:$1246,8,FALSE)</f>
        <v>55</v>
      </c>
      <c r="T238" s="129">
        <f>VLOOKUP(TEmploymentOutlook4[[#This Row],[Column1]],Employment!$8:$1246,9,FALSE)</f>
        <v>82</v>
      </c>
      <c r="U238" s="129">
        <f>VLOOKUP(TEmploymentOutlook4[[#This Row],[Column1]],Employment!$8:$1246,10,FALSE)</f>
        <v>18</v>
      </c>
      <c r="V238" s="129" t="str">
        <f>VLOOKUP(TEmploymentOutlook4[[#This Row],[Column1]],'Employment by State'!$5:$1241,3,FALSE)</f>
        <v>Public Administration and Safety</v>
      </c>
      <c r="W238" s="129">
        <f>VLOOKUP(TEmploymentOutlook4[[#This Row],[Column1]],'Employment by State'!$5:$1241,4,FALSE)</f>
        <v>30.3</v>
      </c>
      <c r="X238" s="129">
        <f>VLOOKUP(TEmploymentOutlook4[[#This Row],[Column1]],'Employment by State'!$5:$1241,5,FALSE)</f>
        <v>23</v>
      </c>
      <c r="Y238" s="129">
        <f>VLOOKUP(TEmploymentOutlook4[[#This Row],[Column1]],'Employment by State'!$5:$1241,6,FALSE)</f>
        <v>20.7</v>
      </c>
      <c r="Z238" s="129">
        <f>VLOOKUP(TEmploymentOutlook4[[#This Row],[Column1]],'Employment by State'!$5:$1241,7,FALSE)</f>
        <v>6.7</v>
      </c>
      <c r="AA238" s="129">
        <f>VLOOKUP(TEmploymentOutlook4[[#This Row],[Column1]],'Employment by State'!$5:$1241,8,FALSE)</f>
        <v>10.199999999999999</v>
      </c>
      <c r="AB238" s="129">
        <f>VLOOKUP(TEmploymentOutlook4[[#This Row],[Column1]],'Employment by State'!$5:$1241,9,FALSE)</f>
        <v>1.7</v>
      </c>
      <c r="AC238" s="129">
        <f>VLOOKUP(TEmploymentOutlook4[[#This Row],[Column1]],'Employment by State'!$5:$1241,10,FALSE)</f>
        <v>1.4</v>
      </c>
      <c r="AD238" s="129">
        <f>VLOOKUP(TEmploymentOutlook4[[#This Row],[Column1]],'Employment by State'!$5:$1241,11,FALSE)</f>
        <v>5.9</v>
      </c>
      <c r="AE238" s="28">
        <f>VLOOKUP($A238,'Age Profile'!$5:$1242,3,FALSE)</f>
        <v>0.3</v>
      </c>
      <c r="AF238" s="28">
        <f>VLOOKUP($A238,'Age Profile'!$5:$1242,4,FALSE)</f>
        <v>3.7</v>
      </c>
      <c r="AG238" s="28">
        <f>VLOOKUP($A238,'Age Profile'!$5:$1242,5,FALSE)</f>
        <v>24.6</v>
      </c>
      <c r="AH238" s="28">
        <f>VLOOKUP($A238,'Age Profile'!$5:$1242,6,FALSE)</f>
        <v>29.6</v>
      </c>
      <c r="AI238" s="28">
        <f>VLOOKUP($A238,'Age Profile'!$5:$1242,7,FALSE)</f>
        <v>25.6</v>
      </c>
      <c r="AJ238" s="28">
        <f>VLOOKUP($A238,'Age Profile'!$5:$1242,8,FALSE)</f>
        <v>9.1999999999999993</v>
      </c>
      <c r="AK238" s="28">
        <f>VLOOKUP($A238,'Age Profile'!$5:$1242,9,FALSE)</f>
        <v>5</v>
      </c>
      <c r="AL238" s="28">
        <f>VLOOKUP($A238,'Age Profile'!$5:$1242,10,FALSE)</f>
        <v>2.1</v>
      </c>
      <c r="AM238" s="28">
        <f>VLOOKUP($A238,'Age Profile'!$5:$1242,11,FALSE)</f>
        <v>42</v>
      </c>
    </row>
    <row r="239" spans="1:39" x14ac:dyDescent="0.15">
      <c r="A239" s="21">
        <v>5121</v>
      </c>
      <c r="B239" s="22" t="s">
        <v>281</v>
      </c>
      <c r="C239" s="86">
        <v>149200</v>
      </c>
      <c r="D239" s="86">
        <v>135300</v>
      </c>
      <c r="E239" s="86">
        <v>126500</v>
      </c>
      <c r="F239" s="86">
        <v>122900</v>
      </c>
      <c r="G239" s="86">
        <v>135900</v>
      </c>
      <c r="H239" s="86">
        <v>119800</v>
      </c>
      <c r="I239" s="86">
        <v>116300</v>
      </c>
      <c r="J239" s="86">
        <v>165100</v>
      </c>
      <c r="K239" s="86">
        <v>168500</v>
      </c>
      <c r="L239" s="86">
        <v>163800</v>
      </c>
      <c r="M239" s="86">
        <v>149300</v>
      </c>
      <c r="N239" s="84">
        <v>156500</v>
      </c>
      <c r="O239" s="15">
        <v>7300</v>
      </c>
      <c r="P239" s="15">
        <v>4.9000000000000004</v>
      </c>
      <c r="Q239" s="16" t="s">
        <v>6</v>
      </c>
      <c r="R239" s="129">
        <f>VLOOKUP(TEmploymentOutlook4[[#This Row],[Column1]],Employment!$8:$1246,7,FALSE)</f>
        <v>12</v>
      </c>
      <c r="S239" s="129">
        <f>VLOOKUP(TEmploymentOutlook4[[#This Row],[Column1]],Employment!$8:$1246,8,FALSE)</f>
        <v>88</v>
      </c>
      <c r="T239" s="129">
        <f>VLOOKUP(TEmploymentOutlook4[[#This Row],[Column1]],Employment!$8:$1246,9,FALSE)</f>
        <v>62</v>
      </c>
      <c r="U239" s="129">
        <f>VLOOKUP(TEmploymentOutlook4[[#This Row],[Column1]],Employment!$8:$1246,10,FALSE)</f>
        <v>38</v>
      </c>
      <c r="V239" s="129" t="str">
        <f>VLOOKUP(TEmploymentOutlook4[[#This Row],[Column1]],'Employment by State'!$5:$1241,3,FALSE)</f>
        <v>Construction</v>
      </c>
      <c r="W239" s="129">
        <f>VLOOKUP(TEmploymentOutlook4[[#This Row],[Column1]],'Employment by State'!$5:$1241,4,FALSE)</f>
        <v>32</v>
      </c>
      <c r="X239" s="129">
        <f>VLOOKUP(TEmploymentOutlook4[[#This Row],[Column1]],'Employment by State'!$5:$1241,5,FALSE)</f>
        <v>24.3</v>
      </c>
      <c r="Y239" s="129">
        <f>VLOOKUP(TEmploymentOutlook4[[#This Row],[Column1]],'Employment by State'!$5:$1241,6,FALSE)</f>
        <v>21.6</v>
      </c>
      <c r="Z239" s="129">
        <f>VLOOKUP(TEmploymentOutlook4[[#This Row],[Column1]],'Employment by State'!$5:$1241,7,FALSE)</f>
        <v>6.7</v>
      </c>
      <c r="AA239" s="129">
        <f>VLOOKUP(TEmploymentOutlook4[[#This Row],[Column1]],'Employment by State'!$5:$1241,8,FALSE)</f>
        <v>10.4</v>
      </c>
      <c r="AB239" s="129">
        <f>VLOOKUP(TEmploymentOutlook4[[#This Row],[Column1]],'Employment by State'!$5:$1241,9,FALSE)</f>
        <v>2.1</v>
      </c>
      <c r="AC239" s="129">
        <f>VLOOKUP(TEmploymentOutlook4[[#This Row],[Column1]],'Employment by State'!$5:$1241,10,FALSE)</f>
        <v>1</v>
      </c>
      <c r="AD239" s="129">
        <f>VLOOKUP(TEmploymentOutlook4[[#This Row],[Column1]],'Employment by State'!$5:$1241,11,FALSE)</f>
        <v>1.9</v>
      </c>
      <c r="AE239" s="28">
        <f>VLOOKUP($A239,'Age Profile'!$5:$1242,3,FALSE)</f>
        <v>0.4</v>
      </c>
      <c r="AF239" s="28">
        <f>VLOOKUP($A239,'Age Profile'!$5:$1242,4,FALSE)</f>
        <v>3.3</v>
      </c>
      <c r="AG239" s="28">
        <f>VLOOKUP($A239,'Age Profile'!$5:$1242,5,FALSE)</f>
        <v>16.100000000000001</v>
      </c>
      <c r="AH239" s="28">
        <f>VLOOKUP($A239,'Age Profile'!$5:$1242,6,FALSE)</f>
        <v>24.6</v>
      </c>
      <c r="AI239" s="28">
        <f>VLOOKUP($A239,'Age Profile'!$5:$1242,7,FALSE)</f>
        <v>30.3</v>
      </c>
      <c r="AJ239" s="28">
        <f>VLOOKUP($A239,'Age Profile'!$5:$1242,8,FALSE)</f>
        <v>12.5</v>
      </c>
      <c r="AK239" s="28">
        <f>VLOOKUP($A239,'Age Profile'!$5:$1242,9,FALSE)</f>
        <v>8</v>
      </c>
      <c r="AL239" s="28">
        <f>VLOOKUP($A239,'Age Profile'!$5:$1242,10,FALSE)</f>
        <v>4.8</v>
      </c>
      <c r="AM239" s="28">
        <f>VLOOKUP($A239,'Age Profile'!$5:$1242,11,FALSE)</f>
        <v>46</v>
      </c>
    </row>
    <row r="240" spans="1:39" x14ac:dyDescent="0.15">
      <c r="A240" s="21">
        <v>5122</v>
      </c>
      <c r="B240" s="22" t="s">
        <v>282</v>
      </c>
      <c r="C240" s="86">
        <v>18200</v>
      </c>
      <c r="D240" s="86">
        <v>15500</v>
      </c>
      <c r="E240" s="86">
        <v>17700</v>
      </c>
      <c r="F240" s="86">
        <v>16500</v>
      </c>
      <c r="G240" s="86">
        <v>26700</v>
      </c>
      <c r="H240" s="86">
        <v>20000</v>
      </c>
      <c r="I240" s="86">
        <v>22300</v>
      </c>
      <c r="J240" s="86">
        <v>23100</v>
      </c>
      <c r="K240" s="86">
        <v>27800</v>
      </c>
      <c r="L240" s="86">
        <v>26900</v>
      </c>
      <c r="M240" s="86">
        <v>22400</v>
      </c>
      <c r="N240" s="84">
        <v>24600</v>
      </c>
      <c r="O240" s="15">
        <v>2200</v>
      </c>
      <c r="P240" s="15">
        <v>9.6</v>
      </c>
      <c r="Q240" s="16" t="s">
        <v>8</v>
      </c>
      <c r="R240" s="129">
        <f>VLOOKUP(TEmploymentOutlook4[[#This Row],[Column1]],Employment!$8:$1246,7,FALSE)</f>
        <v>10</v>
      </c>
      <c r="S240" s="129">
        <f>VLOOKUP(TEmploymentOutlook4[[#This Row],[Column1]],Employment!$8:$1246,8,FALSE)</f>
        <v>90</v>
      </c>
      <c r="T240" s="129">
        <f>VLOOKUP(TEmploymentOutlook4[[#This Row],[Column1]],Employment!$8:$1246,9,FALSE)</f>
        <v>61</v>
      </c>
      <c r="U240" s="129">
        <f>VLOOKUP(TEmploymentOutlook4[[#This Row],[Column1]],Employment!$8:$1246,10,FALSE)</f>
        <v>39</v>
      </c>
      <c r="V240" s="129" t="str">
        <f>VLOOKUP(TEmploymentOutlook4[[#This Row],[Column1]],'Employment by State'!$5:$1241,3,FALSE)</f>
        <v>Health Care and Social Assistance</v>
      </c>
      <c r="W240" s="129">
        <f>VLOOKUP(TEmploymentOutlook4[[#This Row],[Column1]],'Employment by State'!$5:$1241,4,FALSE)</f>
        <v>33.299999999999997</v>
      </c>
      <c r="X240" s="129">
        <f>VLOOKUP(TEmploymentOutlook4[[#This Row],[Column1]],'Employment by State'!$5:$1241,5,FALSE)</f>
        <v>23.7</v>
      </c>
      <c r="Y240" s="129">
        <f>VLOOKUP(TEmploymentOutlook4[[#This Row],[Column1]],'Employment by State'!$5:$1241,6,FALSE)</f>
        <v>21</v>
      </c>
      <c r="Z240" s="129">
        <f>VLOOKUP(TEmploymentOutlook4[[#This Row],[Column1]],'Employment by State'!$5:$1241,7,FALSE)</f>
        <v>7.4</v>
      </c>
      <c r="AA240" s="129">
        <f>VLOOKUP(TEmploymentOutlook4[[#This Row],[Column1]],'Employment by State'!$5:$1241,8,FALSE)</f>
        <v>10.1</v>
      </c>
      <c r="AB240" s="129">
        <f>VLOOKUP(TEmploymentOutlook4[[#This Row],[Column1]],'Employment by State'!$5:$1241,9,FALSE)</f>
        <v>2</v>
      </c>
      <c r="AC240" s="129">
        <f>VLOOKUP(TEmploymentOutlook4[[#This Row],[Column1]],'Employment by State'!$5:$1241,10,FALSE)</f>
        <v>0.6</v>
      </c>
      <c r="AD240" s="129">
        <f>VLOOKUP(TEmploymentOutlook4[[#This Row],[Column1]],'Employment by State'!$5:$1241,11,FALSE)</f>
        <v>1.8</v>
      </c>
      <c r="AE240" s="28">
        <f>VLOOKUP($A240,'Age Profile'!$5:$1242,3,FALSE)</f>
        <v>0.2</v>
      </c>
      <c r="AF240" s="28">
        <f>VLOOKUP($A240,'Age Profile'!$5:$1242,4,FALSE)</f>
        <v>2.6</v>
      </c>
      <c r="AG240" s="28">
        <f>VLOOKUP($A240,'Age Profile'!$5:$1242,5,FALSE)</f>
        <v>16</v>
      </c>
      <c r="AH240" s="28">
        <f>VLOOKUP($A240,'Age Profile'!$5:$1242,6,FALSE)</f>
        <v>22.8</v>
      </c>
      <c r="AI240" s="28">
        <f>VLOOKUP($A240,'Age Profile'!$5:$1242,7,FALSE)</f>
        <v>30.1</v>
      </c>
      <c r="AJ240" s="28">
        <f>VLOOKUP($A240,'Age Profile'!$5:$1242,8,FALSE)</f>
        <v>13.7</v>
      </c>
      <c r="AK240" s="28">
        <f>VLOOKUP($A240,'Age Profile'!$5:$1242,9,FALSE)</f>
        <v>8.6</v>
      </c>
      <c r="AL240" s="28">
        <f>VLOOKUP($A240,'Age Profile'!$5:$1242,10,FALSE)</f>
        <v>6</v>
      </c>
      <c r="AM240" s="28">
        <f>VLOOKUP($A240,'Age Profile'!$5:$1242,11,FALSE)</f>
        <v>47</v>
      </c>
    </row>
    <row r="241" spans="1:39" x14ac:dyDescent="0.15">
      <c r="A241" s="21">
        <v>5211</v>
      </c>
      <c r="B241" s="22" t="s">
        <v>283</v>
      </c>
      <c r="C241" s="86">
        <v>60800</v>
      </c>
      <c r="D241" s="86">
        <v>53400</v>
      </c>
      <c r="E241" s="86">
        <v>52200</v>
      </c>
      <c r="F241" s="86">
        <v>62100</v>
      </c>
      <c r="G241" s="86">
        <v>51300</v>
      </c>
      <c r="H241" s="86">
        <v>51700</v>
      </c>
      <c r="I241" s="86">
        <v>46400</v>
      </c>
      <c r="J241" s="86">
        <v>45100</v>
      </c>
      <c r="K241" s="86">
        <v>56400</v>
      </c>
      <c r="L241" s="86">
        <v>50600</v>
      </c>
      <c r="M241" s="86">
        <v>48300</v>
      </c>
      <c r="N241" s="84">
        <v>48200</v>
      </c>
      <c r="O241" s="15">
        <v>-100</v>
      </c>
      <c r="P241" s="15">
        <v>-0.1</v>
      </c>
      <c r="Q241" s="16" t="s">
        <v>3</v>
      </c>
      <c r="R241" s="129">
        <f>VLOOKUP(TEmploymentOutlook4[[#This Row],[Column1]],Employment!$8:$1246,7,FALSE)</f>
        <v>3</v>
      </c>
      <c r="S241" s="129">
        <f>VLOOKUP(TEmploymentOutlook4[[#This Row],[Column1]],Employment!$8:$1246,8,FALSE)</f>
        <v>97</v>
      </c>
      <c r="T241" s="129">
        <f>VLOOKUP(TEmploymentOutlook4[[#This Row],[Column1]],Employment!$8:$1246,9,FALSE)</f>
        <v>72</v>
      </c>
      <c r="U241" s="129">
        <f>VLOOKUP(TEmploymentOutlook4[[#This Row],[Column1]],Employment!$8:$1246,10,FALSE)</f>
        <v>28</v>
      </c>
      <c r="V241" s="129" t="str">
        <f>VLOOKUP(TEmploymentOutlook4[[#This Row],[Column1]],'Employment by State'!$5:$1241,3,FALSE)</f>
        <v>Professional, Scientific and Technical Services</v>
      </c>
      <c r="W241" s="129">
        <f>VLOOKUP(TEmploymentOutlook4[[#This Row],[Column1]],'Employment by State'!$5:$1241,4,FALSE)</f>
        <v>34.1</v>
      </c>
      <c r="X241" s="129">
        <f>VLOOKUP(TEmploymentOutlook4[[#This Row],[Column1]],'Employment by State'!$5:$1241,5,FALSE)</f>
        <v>26.5</v>
      </c>
      <c r="Y241" s="129">
        <f>VLOOKUP(TEmploymentOutlook4[[#This Row],[Column1]],'Employment by State'!$5:$1241,6,FALSE)</f>
        <v>17.600000000000001</v>
      </c>
      <c r="Z241" s="129">
        <f>VLOOKUP(TEmploymentOutlook4[[#This Row],[Column1]],'Employment by State'!$5:$1241,7,FALSE)</f>
        <v>6.1</v>
      </c>
      <c r="AA241" s="129">
        <f>VLOOKUP(TEmploymentOutlook4[[#This Row],[Column1]],'Employment by State'!$5:$1241,8,FALSE)</f>
        <v>9.6</v>
      </c>
      <c r="AB241" s="129">
        <f>VLOOKUP(TEmploymentOutlook4[[#This Row],[Column1]],'Employment by State'!$5:$1241,9,FALSE)</f>
        <v>1.6</v>
      </c>
      <c r="AC241" s="129">
        <f>VLOOKUP(TEmploymentOutlook4[[#This Row],[Column1]],'Employment by State'!$5:$1241,10,FALSE)</f>
        <v>0.9</v>
      </c>
      <c r="AD241" s="129">
        <f>VLOOKUP(TEmploymentOutlook4[[#This Row],[Column1]],'Employment by State'!$5:$1241,11,FALSE)</f>
        <v>3.6</v>
      </c>
      <c r="AE241" s="28">
        <f>VLOOKUP($A241,'Age Profile'!$5:$1242,3,FALSE)</f>
        <v>0.7</v>
      </c>
      <c r="AF241" s="28">
        <f>VLOOKUP($A241,'Age Profile'!$5:$1242,4,FALSE)</f>
        <v>5.7</v>
      </c>
      <c r="AG241" s="28">
        <f>VLOOKUP($A241,'Age Profile'!$5:$1242,5,FALSE)</f>
        <v>24.6</v>
      </c>
      <c r="AH241" s="28">
        <f>VLOOKUP($A241,'Age Profile'!$5:$1242,6,FALSE)</f>
        <v>25.3</v>
      </c>
      <c r="AI241" s="28">
        <f>VLOOKUP($A241,'Age Profile'!$5:$1242,7,FALSE)</f>
        <v>25.5</v>
      </c>
      <c r="AJ241" s="28">
        <f>VLOOKUP($A241,'Age Profile'!$5:$1242,8,FALSE)</f>
        <v>9.3000000000000007</v>
      </c>
      <c r="AK241" s="28">
        <f>VLOOKUP($A241,'Age Profile'!$5:$1242,9,FALSE)</f>
        <v>5.9</v>
      </c>
      <c r="AL241" s="28">
        <f>VLOOKUP($A241,'Age Profile'!$5:$1242,10,FALSE)</f>
        <v>3.1</v>
      </c>
      <c r="AM241" s="28">
        <f>VLOOKUP($A241,'Age Profile'!$5:$1242,11,FALSE)</f>
        <v>42</v>
      </c>
    </row>
    <row r="242" spans="1:39" x14ac:dyDescent="0.15">
      <c r="A242" s="21">
        <v>5212</v>
      </c>
      <c r="B242" s="22" t="s">
        <v>284</v>
      </c>
      <c r="C242" s="86">
        <v>75600</v>
      </c>
      <c r="D242" s="86">
        <v>71300</v>
      </c>
      <c r="E242" s="86">
        <v>62100</v>
      </c>
      <c r="F242" s="86">
        <v>49800</v>
      </c>
      <c r="G242" s="86">
        <v>49900</v>
      </c>
      <c r="H242" s="86">
        <v>44700</v>
      </c>
      <c r="I242" s="86">
        <v>47900</v>
      </c>
      <c r="J242" s="86">
        <v>38600</v>
      </c>
      <c r="K242" s="86">
        <v>39900</v>
      </c>
      <c r="L242" s="86">
        <v>30400</v>
      </c>
      <c r="M242" s="86">
        <v>44900</v>
      </c>
      <c r="N242" s="84">
        <v>36100</v>
      </c>
      <c r="O242" s="15">
        <v>-8800</v>
      </c>
      <c r="P242" s="15">
        <v>-19.600000000000001</v>
      </c>
      <c r="Q242" s="16" t="s">
        <v>0</v>
      </c>
      <c r="R242" s="129">
        <f>VLOOKUP(TEmploymentOutlook4[[#This Row],[Column1]],Employment!$8:$1246,7,FALSE)</f>
        <v>3</v>
      </c>
      <c r="S242" s="129">
        <f>VLOOKUP(TEmploymentOutlook4[[#This Row],[Column1]],Employment!$8:$1246,8,FALSE)</f>
        <v>97</v>
      </c>
      <c r="T242" s="129">
        <f>VLOOKUP(TEmploymentOutlook4[[#This Row],[Column1]],Employment!$8:$1246,9,FALSE)</f>
        <v>46</v>
      </c>
      <c r="U242" s="129">
        <f>VLOOKUP(TEmploymentOutlook4[[#This Row],[Column1]],Employment!$8:$1246,10,FALSE)</f>
        <v>54</v>
      </c>
      <c r="V242" s="129" t="str">
        <f>VLOOKUP(TEmploymentOutlook4[[#This Row],[Column1]],'Employment by State'!$5:$1241,3,FALSE)</f>
        <v>Professional, Scientific and Technical Services</v>
      </c>
      <c r="W242" s="129">
        <f>VLOOKUP(TEmploymentOutlook4[[#This Row],[Column1]],'Employment by State'!$5:$1241,4,FALSE)</f>
        <v>41.8</v>
      </c>
      <c r="X242" s="129">
        <f>VLOOKUP(TEmploymentOutlook4[[#This Row],[Column1]],'Employment by State'!$5:$1241,5,FALSE)</f>
        <v>19.3</v>
      </c>
      <c r="Y242" s="129">
        <f>VLOOKUP(TEmploymentOutlook4[[#This Row],[Column1]],'Employment by State'!$5:$1241,6,FALSE)</f>
        <v>18.8</v>
      </c>
      <c r="Z242" s="129">
        <f>VLOOKUP(TEmploymentOutlook4[[#This Row],[Column1]],'Employment by State'!$5:$1241,7,FALSE)</f>
        <v>6.6</v>
      </c>
      <c r="AA242" s="129">
        <f>VLOOKUP(TEmploymentOutlook4[[#This Row],[Column1]],'Employment by State'!$5:$1241,8,FALSE)</f>
        <v>10</v>
      </c>
      <c r="AB242" s="129">
        <f>VLOOKUP(TEmploymentOutlook4[[#This Row],[Column1]],'Employment by State'!$5:$1241,9,FALSE)</f>
        <v>1.7</v>
      </c>
      <c r="AC242" s="129">
        <f>VLOOKUP(TEmploymentOutlook4[[#This Row],[Column1]],'Employment by State'!$5:$1241,10,FALSE)</f>
        <v>0.5</v>
      </c>
      <c r="AD242" s="129">
        <f>VLOOKUP(TEmploymentOutlook4[[#This Row],[Column1]],'Employment by State'!$5:$1241,11,FALSE)</f>
        <v>1.3</v>
      </c>
      <c r="AE242" s="28">
        <f>VLOOKUP($A242,'Age Profile'!$5:$1242,3,FALSE)</f>
        <v>1.4</v>
      </c>
      <c r="AF242" s="28">
        <f>VLOOKUP($A242,'Age Profile'!$5:$1242,4,FALSE)</f>
        <v>5.0999999999999996</v>
      </c>
      <c r="AG242" s="28">
        <f>VLOOKUP($A242,'Age Profile'!$5:$1242,5,FALSE)</f>
        <v>11.9</v>
      </c>
      <c r="AH242" s="28">
        <f>VLOOKUP($A242,'Age Profile'!$5:$1242,6,FALSE)</f>
        <v>17.399999999999999</v>
      </c>
      <c r="AI242" s="28">
        <f>VLOOKUP($A242,'Age Profile'!$5:$1242,7,FALSE)</f>
        <v>26.8</v>
      </c>
      <c r="AJ242" s="28">
        <f>VLOOKUP($A242,'Age Profile'!$5:$1242,8,FALSE)</f>
        <v>13.5</v>
      </c>
      <c r="AK242" s="28">
        <f>VLOOKUP($A242,'Age Profile'!$5:$1242,9,FALSE)</f>
        <v>11.4</v>
      </c>
      <c r="AL242" s="28">
        <f>VLOOKUP($A242,'Age Profile'!$5:$1242,10,FALSE)</f>
        <v>12.7</v>
      </c>
      <c r="AM242" s="28">
        <f>VLOOKUP($A242,'Age Profile'!$5:$1242,11,FALSE)</f>
        <v>50</v>
      </c>
    </row>
    <row r="243" spans="1:39" x14ac:dyDescent="0.15">
      <c r="A243" s="21">
        <v>5311</v>
      </c>
      <c r="B243" s="22" t="s">
        <v>285</v>
      </c>
      <c r="C243" s="86">
        <v>188400</v>
      </c>
      <c r="D243" s="86">
        <v>209500</v>
      </c>
      <c r="E243" s="86">
        <v>219000</v>
      </c>
      <c r="F243" s="86">
        <v>251000</v>
      </c>
      <c r="G243" s="86">
        <v>244500</v>
      </c>
      <c r="H243" s="86">
        <v>257000</v>
      </c>
      <c r="I243" s="86">
        <v>221800</v>
      </c>
      <c r="J243" s="86">
        <v>289500</v>
      </c>
      <c r="K243" s="86">
        <v>270300</v>
      </c>
      <c r="L243" s="86">
        <v>308800</v>
      </c>
      <c r="M243" s="86">
        <v>275700</v>
      </c>
      <c r="N243" s="84">
        <v>311400</v>
      </c>
      <c r="O243" s="15">
        <v>35700</v>
      </c>
      <c r="P243" s="15">
        <v>12.9</v>
      </c>
      <c r="Q243" s="16" t="s">
        <v>8</v>
      </c>
      <c r="R243" s="129">
        <f>VLOOKUP(TEmploymentOutlook4[[#This Row],[Column1]],Employment!$8:$1246,7,FALSE)</f>
        <v>15</v>
      </c>
      <c r="S243" s="129">
        <f>VLOOKUP(TEmploymentOutlook4[[#This Row],[Column1]],Employment!$8:$1246,8,FALSE)</f>
        <v>85</v>
      </c>
      <c r="T243" s="129">
        <f>VLOOKUP(TEmploymentOutlook4[[#This Row],[Column1]],Employment!$8:$1246,9,FALSE)</f>
        <v>57</v>
      </c>
      <c r="U243" s="129">
        <f>VLOOKUP(TEmploymentOutlook4[[#This Row],[Column1]],Employment!$8:$1246,10,FALSE)</f>
        <v>43</v>
      </c>
      <c r="V243" s="129" t="str">
        <f>VLOOKUP(TEmploymentOutlook4[[#This Row],[Column1]],'Employment by State'!$5:$1241,3,FALSE)</f>
        <v>Public Administration and Safety</v>
      </c>
      <c r="W243" s="129">
        <f>VLOOKUP(TEmploymentOutlook4[[#This Row],[Column1]],'Employment by State'!$5:$1241,4,FALSE)</f>
        <v>32.4</v>
      </c>
      <c r="X243" s="129">
        <f>VLOOKUP(TEmploymentOutlook4[[#This Row],[Column1]],'Employment by State'!$5:$1241,5,FALSE)</f>
        <v>21.9</v>
      </c>
      <c r="Y243" s="129">
        <f>VLOOKUP(TEmploymentOutlook4[[#This Row],[Column1]],'Employment by State'!$5:$1241,6,FALSE)</f>
        <v>21.2</v>
      </c>
      <c r="Z243" s="129">
        <f>VLOOKUP(TEmploymentOutlook4[[#This Row],[Column1]],'Employment by State'!$5:$1241,7,FALSE)</f>
        <v>7</v>
      </c>
      <c r="AA243" s="129">
        <f>VLOOKUP(TEmploymentOutlook4[[#This Row],[Column1]],'Employment by State'!$5:$1241,8,FALSE)</f>
        <v>10.4</v>
      </c>
      <c r="AB243" s="129">
        <f>VLOOKUP(TEmploymentOutlook4[[#This Row],[Column1]],'Employment by State'!$5:$1241,9,FALSE)</f>
        <v>2</v>
      </c>
      <c r="AC243" s="129">
        <f>VLOOKUP(TEmploymentOutlook4[[#This Row],[Column1]],'Employment by State'!$5:$1241,10,FALSE)</f>
        <v>1.3</v>
      </c>
      <c r="AD243" s="129">
        <f>VLOOKUP(TEmploymentOutlook4[[#This Row],[Column1]],'Employment by State'!$5:$1241,11,FALSE)</f>
        <v>3.7</v>
      </c>
      <c r="AE243" s="28">
        <f>VLOOKUP($A243,'Age Profile'!$5:$1242,3,FALSE)</f>
        <v>2.5</v>
      </c>
      <c r="AF243" s="28">
        <f>VLOOKUP($A243,'Age Profile'!$5:$1242,4,FALSE)</f>
        <v>7.8</v>
      </c>
      <c r="AG243" s="28">
        <f>VLOOKUP($A243,'Age Profile'!$5:$1242,5,FALSE)</f>
        <v>19</v>
      </c>
      <c r="AH243" s="28">
        <f>VLOOKUP($A243,'Age Profile'!$5:$1242,6,FALSE)</f>
        <v>21.6</v>
      </c>
      <c r="AI243" s="28">
        <f>VLOOKUP($A243,'Age Profile'!$5:$1242,7,FALSE)</f>
        <v>25.7</v>
      </c>
      <c r="AJ243" s="28">
        <f>VLOOKUP($A243,'Age Profile'!$5:$1242,8,FALSE)</f>
        <v>11.1</v>
      </c>
      <c r="AK243" s="28">
        <f>VLOOKUP($A243,'Age Profile'!$5:$1242,9,FALSE)</f>
        <v>7.4</v>
      </c>
      <c r="AL243" s="28">
        <f>VLOOKUP($A243,'Age Profile'!$5:$1242,10,FALSE)</f>
        <v>4.8</v>
      </c>
      <c r="AM243" s="28">
        <f>VLOOKUP($A243,'Age Profile'!$5:$1242,11,FALSE)</f>
        <v>44</v>
      </c>
    </row>
    <row r="244" spans="1:39" x14ac:dyDescent="0.15">
      <c r="A244" s="21">
        <v>5321</v>
      </c>
      <c r="B244" s="22" t="s">
        <v>286</v>
      </c>
      <c r="C244" s="86">
        <v>74000</v>
      </c>
      <c r="D244" s="86">
        <v>57300</v>
      </c>
      <c r="E244" s="86">
        <v>68200</v>
      </c>
      <c r="F244" s="86">
        <v>45300</v>
      </c>
      <c r="G244" s="86">
        <v>47800</v>
      </c>
      <c r="H244" s="86">
        <v>61400</v>
      </c>
      <c r="I244" s="86">
        <v>71100</v>
      </c>
      <c r="J244" s="86">
        <v>62100</v>
      </c>
      <c r="K244" s="86">
        <v>49000</v>
      </c>
      <c r="L244" s="86">
        <v>61100</v>
      </c>
      <c r="M244" s="86">
        <v>49800</v>
      </c>
      <c r="N244" s="84">
        <v>45800</v>
      </c>
      <c r="O244" s="15">
        <v>-4000</v>
      </c>
      <c r="P244" s="15">
        <v>-8.1</v>
      </c>
      <c r="Q244" s="16" t="s">
        <v>0</v>
      </c>
      <c r="R244" s="129">
        <f>VLOOKUP(TEmploymentOutlook4[[#This Row],[Column1]],Employment!$8:$1246,7,FALSE)</f>
        <v>16</v>
      </c>
      <c r="S244" s="129">
        <f>VLOOKUP(TEmploymentOutlook4[[#This Row],[Column1]],Employment!$8:$1246,8,FALSE)</f>
        <v>84</v>
      </c>
      <c r="T244" s="129">
        <f>VLOOKUP(TEmploymentOutlook4[[#This Row],[Column1]],Employment!$8:$1246,9,FALSE)</f>
        <v>53</v>
      </c>
      <c r="U244" s="129">
        <f>VLOOKUP(TEmploymentOutlook4[[#This Row],[Column1]],Employment!$8:$1246,10,FALSE)</f>
        <v>47</v>
      </c>
      <c r="V244" s="129" t="str">
        <f>VLOOKUP(TEmploymentOutlook4[[#This Row],[Column1]],'Employment by State'!$5:$1241,3,FALSE)</f>
        <v>Health Care and Social Assistance</v>
      </c>
      <c r="W244" s="129">
        <f>VLOOKUP(TEmploymentOutlook4[[#This Row],[Column1]],'Employment by State'!$5:$1241,4,FALSE)</f>
        <v>31.6</v>
      </c>
      <c r="X244" s="129">
        <f>VLOOKUP(TEmploymentOutlook4[[#This Row],[Column1]],'Employment by State'!$5:$1241,5,FALSE)</f>
        <v>25.2</v>
      </c>
      <c r="Y244" s="129">
        <f>VLOOKUP(TEmploymentOutlook4[[#This Row],[Column1]],'Employment by State'!$5:$1241,6,FALSE)</f>
        <v>21.6</v>
      </c>
      <c r="Z244" s="129">
        <f>VLOOKUP(TEmploymentOutlook4[[#This Row],[Column1]],'Employment by State'!$5:$1241,7,FALSE)</f>
        <v>7.1</v>
      </c>
      <c r="AA244" s="129">
        <f>VLOOKUP(TEmploymentOutlook4[[#This Row],[Column1]],'Employment by State'!$5:$1241,8,FALSE)</f>
        <v>9.6999999999999993</v>
      </c>
      <c r="AB244" s="129">
        <f>VLOOKUP(TEmploymentOutlook4[[#This Row],[Column1]],'Employment by State'!$5:$1241,9,FALSE)</f>
        <v>1.9</v>
      </c>
      <c r="AC244" s="129">
        <f>VLOOKUP(TEmploymentOutlook4[[#This Row],[Column1]],'Employment by State'!$5:$1241,10,FALSE)</f>
        <v>0.9</v>
      </c>
      <c r="AD244" s="129">
        <f>VLOOKUP(TEmploymentOutlook4[[#This Row],[Column1]],'Employment by State'!$5:$1241,11,FALSE)</f>
        <v>2</v>
      </c>
      <c r="AE244" s="28">
        <f>VLOOKUP($A244,'Age Profile'!$5:$1242,3,FALSE)</f>
        <v>3.5</v>
      </c>
      <c r="AF244" s="28">
        <f>VLOOKUP($A244,'Age Profile'!$5:$1242,4,FALSE)</f>
        <v>10.5</v>
      </c>
      <c r="AG244" s="28">
        <f>VLOOKUP($A244,'Age Profile'!$5:$1242,5,FALSE)</f>
        <v>21.2</v>
      </c>
      <c r="AH244" s="28">
        <f>VLOOKUP($A244,'Age Profile'!$5:$1242,6,FALSE)</f>
        <v>20.399999999999999</v>
      </c>
      <c r="AI244" s="28">
        <f>VLOOKUP($A244,'Age Profile'!$5:$1242,7,FALSE)</f>
        <v>22.6</v>
      </c>
      <c r="AJ244" s="28">
        <f>VLOOKUP($A244,'Age Profile'!$5:$1242,8,FALSE)</f>
        <v>10.199999999999999</v>
      </c>
      <c r="AK244" s="28">
        <f>VLOOKUP($A244,'Age Profile'!$5:$1242,9,FALSE)</f>
        <v>7.1</v>
      </c>
      <c r="AL244" s="28">
        <f>VLOOKUP($A244,'Age Profile'!$5:$1242,10,FALSE)</f>
        <v>4.5</v>
      </c>
      <c r="AM244" s="28">
        <f>VLOOKUP($A244,'Age Profile'!$5:$1242,11,FALSE)</f>
        <v>42</v>
      </c>
    </row>
    <row r="245" spans="1:39" x14ac:dyDescent="0.15">
      <c r="A245" s="21">
        <v>5411</v>
      </c>
      <c r="B245" s="22" t="s">
        <v>287</v>
      </c>
      <c r="C245" s="86">
        <v>35700</v>
      </c>
      <c r="D245" s="86">
        <v>34000</v>
      </c>
      <c r="E245" s="86">
        <v>35800</v>
      </c>
      <c r="F245" s="86">
        <v>29300</v>
      </c>
      <c r="G245" s="86">
        <v>37700</v>
      </c>
      <c r="H245" s="86">
        <v>32100</v>
      </c>
      <c r="I245" s="86">
        <v>31100</v>
      </c>
      <c r="J245" s="86">
        <v>32600</v>
      </c>
      <c r="K245" s="86">
        <v>27200</v>
      </c>
      <c r="L245" s="86">
        <v>35400</v>
      </c>
      <c r="M245" s="86">
        <v>33600</v>
      </c>
      <c r="N245" s="84">
        <v>33800</v>
      </c>
      <c r="O245" s="15">
        <v>200</v>
      </c>
      <c r="P245" s="15">
        <v>0.7</v>
      </c>
      <c r="Q245" s="16" t="s">
        <v>3</v>
      </c>
      <c r="R245" s="129">
        <f>VLOOKUP(TEmploymentOutlook4[[#This Row],[Column1]],Employment!$8:$1246,7,FALSE)</f>
        <v>30</v>
      </c>
      <c r="S245" s="129">
        <f>VLOOKUP(TEmploymentOutlook4[[#This Row],[Column1]],Employment!$8:$1246,8,FALSE)</f>
        <v>70</v>
      </c>
      <c r="T245" s="129">
        <f>VLOOKUP(TEmploymentOutlook4[[#This Row],[Column1]],Employment!$8:$1246,9,FALSE)</f>
        <v>66</v>
      </c>
      <c r="U245" s="129">
        <f>VLOOKUP(TEmploymentOutlook4[[#This Row],[Column1]],Employment!$8:$1246,10,FALSE)</f>
        <v>34</v>
      </c>
      <c r="V245" s="129" t="str">
        <f>VLOOKUP(TEmploymentOutlook4[[#This Row],[Column1]],'Employment by State'!$5:$1241,3,FALSE)</f>
        <v>Financial and Insurance Services</v>
      </c>
      <c r="W245" s="129">
        <f>VLOOKUP(TEmploymentOutlook4[[#This Row],[Column1]],'Employment by State'!$5:$1241,4,FALSE)</f>
        <v>29.6</v>
      </c>
      <c r="X245" s="129">
        <f>VLOOKUP(TEmploymentOutlook4[[#This Row],[Column1]],'Employment by State'!$5:$1241,5,FALSE)</f>
        <v>29</v>
      </c>
      <c r="Y245" s="129">
        <f>VLOOKUP(TEmploymentOutlook4[[#This Row],[Column1]],'Employment by State'!$5:$1241,6,FALSE)</f>
        <v>22.1</v>
      </c>
      <c r="Z245" s="129">
        <f>VLOOKUP(TEmploymentOutlook4[[#This Row],[Column1]],'Employment by State'!$5:$1241,7,FALSE)</f>
        <v>8.1999999999999993</v>
      </c>
      <c r="AA245" s="129">
        <f>VLOOKUP(TEmploymentOutlook4[[#This Row],[Column1]],'Employment by State'!$5:$1241,8,FALSE)</f>
        <v>6</v>
      </c>
      <c r="AB245" s="129">
        <f>VLOOKUP(TEmploymentOutlook4[[#This Row],[Column1]],'Employment by State'!$5:$1241,9,FALSE)</f>
        <v>3.7</v>
      </c>
      <c r="AC245" s="129">
        <f>VLOOKUP(TEmploymentOutlook4[[#This Row],[Column1]],'Employment by State'!$5:$1241,10,FALSE)</f>
        <v>0.3</v>
      </c>
      <c r="AD245" s="129">
        <f>VLOOKUP(TEmploymentOutlook4[[#This Row],[Column1]],'Employment by State'!$5:$1241,11,FALSE)</f>
        <v>1.2</v>
      </c>
      <c r="AE245" s="28">
        <f>VLOOKUP($A245,'Age Profile'!$5:$1242,3,FALSE)</f>
        <v>3.2</v>
      </c>
      <c r="AF245" s="28">
        <f>VLOOKUP($A245,'Age Profile'!$5:$1242,4,FALSE)</f>
        <v>16.899999999999999</v>
      </c>
      <c r="AG245" s="28">
        <f>VLOOKUP($A245,'Age Profile'!$5:$1242,5,FALSE)</f>
        <v>31</v>
      </c>
      <c r="AH245" s="28">
        <f>VLOOKUP($A245,'Age Profile'!$5:$1242,6,FALSE)</f>
        <v>20.3</v>
      </c>
      <c r="AI245" s="28">
        <f>VLOOKUP($A245,'Age Profile'!$5:$1242,7,FALSE)</f>
        <v>16.5</v>
      </c>
      <c r="AJ245" s="28">
        <f>VLOOKUP($A245,'Age Profile'!$5:$1242,8,FALSE)</f>
        <v>6.5</v>
      </c>
      <c r="AK245" s="28">
        <f>VLOOKUP($A245,'Age Profile'!$5:$1242,9,FALSE)</f>
        <v>4</v>
      </c>
      <c r="AL245" s="28">
        <f>VLOOKUP($A245,'Age Profile'!$5:$1242,10,FALSE)</f>
        <v>1.6</v>
      </c>
      <c r="AM245" s="28">
        <f>VLOOKUP($A245,'Age Profile'!$5:$1242,11,FALSE)</f>
        <v>34</v>
      </c>
    </row>
    <row r="246" spans="1:39" x14ac:dyDescent="0.15">
      <c r="A246" s="21">
        <v>5412</v>
      </c>
      <c r="B246" s="22" t="s">
        <v>288</v>
      </c>
      <c r="C246" s="86">
        <v>67900</v>
      </c>
      <c r="D246" s="86">
        <v>67300</v>
      </c>
      <c r="E246" s="86">
        <v>68100</v>
      </c>
      <c r="F246" s="86">
        <v>79200</v>
      </c>
      <c r="G246" s="86">
        <v>66100</v>
      </c>
      <c r="H246" s="86">
        <v>82000</v>
      </c>
      <c r="I246" s="86">
        <v>59800</v>
      </c>
      <c r="J246" s="86">
        <v>96000</v>
      </c>
      <c r="K246" s="86">
        <v>120300</v>
      </c>
      <c r="L246" s="86">
        <v>70800</v>
      </c>
      <c r="M246" s="86">
        <v>59600</v>
      </c>
      <c r="N246" s="84">
        <v>61400</v>
      </c>
      <c r="O246" s="15">
        <v>1800</v>
      </c>
      <c r="P246" s="15">
        <v>3</v>
      </c>
      <c r="Q246" s="16" t="s">
        <v>6</v>
      </c>
      <c r="R246" s="129">
        <f>VLOOKUP(TEmploymentOutlook4[[#This Row],[Column1]],Employment!$8:$1246,7,FALSE)</f>
        <v>30</v>
      </c>
      <c r="S246" s="129">
        <f>VLOOKUP(TEmploymentOutlook4[[#This Row],[Column1]],Employment!$8:$1246,8,FALSE)</f>
        <v>70</v>
      </c>
      <c r="T246" s="129">
        <f>VLOOKUP(TEmploymentOutlook4[[#This Row],[Column1]],Employment!$8:$1246,9,FALSE)</f>
        <v>70</v>
      </c>
      <c r="U246" s="129">
        <f>VLOOKUP(TEmploymentOutlook4[[#This Row],[Column1]],Employment!$8:$1246,10,FALSE)</f>
        <v>30</v>
      </c>
      <c r="V246" s="129" t="str">
        <f>VLOOKUP(TEmploymentOutlook4[[#This Row],[Column1]],'Employment by State'!$5:$1241,3,FALSE)</f>
        <v>Public Administration and Safety</v>
      </c>
      <c r="W246" s="129">
        <f>VLOOKUP(TEmploymentOutlook4[[#This Row],[Column1]],'Employment by State'!$5:$1241,4,FALSE)</f>
        <v>33.6</v>
      </c>
      <c r="X246" s="129">
        <f>VLOOKUP(TEmploymentOutlook4[[#This Row],[Column1]],'Employment by State'!$5:$1241,5,FALSE)</f>
        <v>26.3</v>
      </c>
      <c r="Y246" s="129">
        <f>VLOOKUP(TEmploymentOutlook4[[#This Row],[Column1]],'Employment by State'!$5:$1241,6,FALSE)</f>
        <v>18.600000000000001</v>
      </c>
      <c r="Z246" s="129">
        <f>VLOOKUP(TEmploymentOutlook4[[#This Row],[Column1]],'Employment by State'!$5:$1241,7,FALSE)</f>
        <v>6.4</v>
      </c>
      <c r="AA246" s="129">
        <f>VLOOKUP(TEmploymentOutlook4[[#This Row],[Column1]],'Employment by State'!$5:$1241,8,FALSE)</f>
        <v>9.6</v>
      </c>
      <c r="AB246" s="129">
        <f>VLOOKUP(TEmploymentOutlook4[[#This Row],[Column1]],'Employment by State'!$5:$1241,9,FALSE)</f>
        <v>2.4</v>
      </c>
      <c r="AC246" s="129">
        <f>VLOOKUP(TEmploymentOutlook4[[#This Row],[Column1]],'Employment by State'!$5:$1241,10,FALSE)</f>
        <v>0.9</v>
      </c>
      <c r="AD246" s="129">
        <f>VLOOKUP(TEmploymentOutlook4[[#This Row],[Column1]],'Employment by State'!$5:$1241,11,FALSE)</f>
        <v>2.1</v>
      </c>
      <c r="AE246" s="28">
        <f>VLOOKUP($A246,'Age Profile'!$5:$1242,3,FALSE)</f>
        <v>2.2000000000000002</v>
      </c>
      <c r="AF246" s="28">
        <f>VLOOKUP($A246,'Age Profile'!$5:$1242,4,FALSE)</f>
        <v>11.4</v>
      </c>
      <c r="AG246" s="28">
        <f>VLOOKUP($A246,'Age Profile'!$5:$1242,5,FALSE)</f>
        <v>27.2</v>
      </c>
      <c r="AH246" s="28">
        <f>VLOOKUP($A246,'Age Profile'!$5:$1242,6,FALSE)</f>
        <v>22.2</v>
      </c>
      <c r="AI246" s="28">
        <f>VLOOKUP($A246,'Age Profile'!$5:$1242,7,FALSE)</f>
        <v>21</v>
      </c>
      <c r="AJ246" s="28">
        <f>VLOOKUP($A246,'Age Profile'!$5:$1242,8,FALSE)</f>
        <v>8.5</v>
      </c>
      <c r="AK246" s="28">
        <f>VLOOKUP($A246,'Age Profile'!$5:$1242,9,FALSE)</f>
        <v>5.2</v>
      </c>
      <c r="AL246" s="28">
        <f>VLOOKUP($A246,'Age Profile'!$5:$1242,10,FALSE)</f>
        <v>2.4</v>
      </c>
      <c r="AM246" s="28">
        <f>VLOOKUP($A246,'Age Profile'!$5:$1242,11,FALSE)</f>
        <v>39</v>
      </c>
    </row>
    <row r="247" spans="1:39" x14ac:dyDescent="0.15">
      <c r="A247" s="21">
        <v>5421</v>
      </c>
      <c r="B247" s="22" t="s">
        <v>289</v>
      </c>
      <c r="C247" s="86">
        <v>180300</v>
      </c>
      <c r="D247" s="86">
        <v>186000</v>
      </c>
      <c r="E247" s="86">
        <v>171300</v>
      </c>
      <c r="F247" s="86">
        <v>170900</v>
      </c>
      <c r="G247" s="86">
        <v>169500</v>
      </c>
      <c r="H247" s="86">
        <v>165600</v>
      </c>
      <c r="I247" s="86">
        <v>195700</v>
      </c>
      <c r="J247" s="86">
        <v>170000</v>
      </c>
      <c r="K247" s="86">
        <v>183100</v>
      </c>
      <c r="L247" s="86">
        <v>174900</v>
      </c>
      <c r="M247" s="86">
        <v>181700</v>
      </c>
      <c r="N247" s="84">
        <v>185500</v>
      </c>
      <c r="O247" s="15">
        <v>3800</v>
      </c>
      <c r="P247" s="15">
        <v>2.1</v>
      </c>
      <c r="Q247" s="16" t="s">
        <v>3</v>
      </c>
      <c r="R247" s="129">
        <f>VLOOKUP(TEmploymentOutlook4[[#This Row],[Column1]],Employment!$8:$1246,7,FALSE)</f>
        <v>5</v>
      </c>
      <c r="S247" s="129">
        <f>VLOOKUP(TEmploymentOutlook4[[#This Row],[Column1]],Employment!$8:$1246,8,FALSE)</f>
        <v>95</v>
      </c>
      <c r="T247" s="129">
        <f>VLOOKUP(TEmploymentOutlook4[[#This Row],[Column1]],Employment!$8:$1246,9,FALSE)</f>
        <v>43</v>
      </c>
      <c r="U247" s="129">
        <f>VLOOKUP(TEmploymentOutlook4[[#This Row],[Column1]],Employment!$8:$1246,10,FALSE)</f>
        <v>57</v>
      </c>
      <c r="V247" s="129" t="str">
        <f>VLOOKUP(TEmploymentOutlook4[[#This Row],[Column1]],'Employment by State'!$5:$1241,3,FALSE)</f>
        <v>Health Care and Social Assistance</v>
      </c>
      <c r="W247" s="129">
        <f>VLOOKUP(TEmploymentOutlook4[[#This Row],[Column1]],'Employment by State'!$5:$1241,4,FALSE)</f>
        <v>30.3</v>
      </c>
      <c r="X247" s="129">
        <f>VLOOKUP(TEmploymentOutlook4[[#This Row],[Column1]],'Employment by State'!$5:$1241,5,FALSE)</f>
        <v>26</v>
      </c>
      <c r="Y247" s="129">
        <f>VLOOKUP(TEmploymentOutlook4[[#This Row],[Column1]],'Employment by State'!$5:$1241,6,FALSE)</f>
        <v>20.7</v>
      </c>
      <c r="Z247" s="129">
        <f>VLOOKUP(TEmploymentOutlook4[[#This Row],[Column1]],'Employment by State'!$5:$1241,7,FALSE)</f>
        <v>7</v>
      </c>
      <c r="AA247" s="129">
        <f>VLOOKUP(TEmploymentOutlook4[[#This Row],[Column1]],'Employment by State'!$5:$1241,8,FALSE)</f>
        <v>11.3</v>
      </c>
      <c r="AB247" s="129">
        <f>VLOOKUP(TEmploymentOutlook4[[#This Row],[Column1]],'Employment by State'!$5:$1241,9,FALSE)</f>
        <v>2.1</v>
      </c>
      <c r="AC247" s="129">
        <f>VLOOKUP(TEmploymentOutlook4[[#This Row],[Column1]],'Employment by State'!$5:$1241,10,FALSE)</f>
        <v>0.9</v>
      </c>
      <c r="AD247" s="129">
        <f>VLOOKUP(TEmploymentOutlook4[[#This Row],[Column1]],'Employment by State'!$5:$1241,11,FALSE)</f>
        <v>1.6</v>
      </c>
      <c r="AE247" s="28">
        <f>VLOOKUP($A247,'Age Profile'!$5:$1242,3,FALSE)</f>
        <v>5.4</v>
      </c>
      <c r="AF247" s="28">
        <f>VLOOKUP($A247,'Age Profile'!$5:$1242,4,FALSE)</f>
        <v>15.9</v>
      </c>
      <c r="AG247" s="28">
        <f>VLOOKUP($A247,'Age Profile'!$5:$1242,5,FALSE)</f>
        <v>19.600000000000001</v>
      </c>
      <c r="AH247" s="28">
        <f>VLOOKUP($A247,'Age Profile'!$5:$1242,6,FALSE)</f>
        <v>15.6</v>
      </c>
      <c r="AI247" s="28">
        <f>VLOOKUP($A247,'Age Profile'!$5:$1242,7,FALSE)</f>
        <v>21.3</v>
      </c>
      <c r="AJ247" s="28">
        <f>VLOOKUP($A247,'Age Profile'!$5:$1242,8,FALSE)</f>
        <v>10.6</v>
      </c>
      <c r="AK247" s="28">
        <f>VLOOKUP($A247,'Age Profile'!$5:$1242,9,FALSE)</f>
        <v>7.4</v>
      </c>
      <c r="AL247" s="28">
        <f>VLOOKUP($A247,'Age Profile'!$5:$1242,10,FALSE)</f>
        <v>4.2</v>
      </c>
      <c r="AM247" s="28">
        <f>VLOOKUP($A247,'Age Profile'!$5:$1242,11,FALSE)</f>
        <v>41</v>
      </c>
    </row>
    <row r="248" spans="1:39" x14ac:dyDescent="0.15">
      <c r="A248" s="21">
        <v>5511</v>
      </c>
      <c r="B248" s="22" t="s">
        <v>290</v>
      </c>
      <c r="C248" s="86">
        <v>144200</v>
      </c>
      <c r="D248" s="86">
        <v>153200</v>
      </c>
      <c r="E248" s="86">
        <v>140300</v>
      </c>
      <c r="F248" s="86">
        <v>122900</v>
      </c>
      <c r="G248" s="86">
        <v>136100</v>
      </c>
      <c r="H248" s="86">
        <v>128300</v>
      </c>
      <c r="I248" s="86">
        <v>130400</v>
      </c>
      <c r="J248" s="86">
        <v>132700</v>
      </c>
      <c r="K248" s="86">
        <v>129800</v>
      </c>
      <c r="L248" s="86">
        <v>148100</v>
      </c>
      <c r="M248" s="86">
        <v>125100</v>
      </c>
      <c r="N248" s="84">
        <v>130500</v>
      </c>
      <c r="O248" s="15">
        <v>5400</v>
      </c>
      <c r="P248" s="15">
        <v>4.3</v>
      </c>
      <c r="Q248" s="16" t="s">
        <v>6</v>
      </c>
      <c r="R248" s="129">
        <f>VLOOKUP(TEmploymentOutlook4[[#This Row],[Column1]],Employment!$8:$1246,7,FALSE)</f>
        <v>19</v>
      </c>
      <c r="S248" s="129">
        <f>VLOOKUP(TEmploymentOutlook4[[#This Row],[Column1]],Employment!$8:$1246,8,FALSE)</f>
        <v>81</v>
      </c>
      <c r="T248" s="129">
        <f>VLOOKUP(TEmploymentOutlook4[[#This Row],[Column1]],Employment!$8:$1246,9,FALSE)</f>
        <v>66</v>
      </c>
      <c r="U248" s="129">
        <f>VLOOKUP(TEmploymentOutlook4[[#This Row],[Column1]],Employment!$8:$1246,10,FALSE)</f>
        <v>35</v>
      </c>
      <c r="V248" s="129" t="str">
        <f>VLOOKUP(TEmploymentOutlook4[[#This Row],[Column1]],'Employment by State'!$5:$1241,3,FALSE)</f>
        <v>Construction</v>
      </c>
      <c r="W248" s="129">
        <f>VLOOKUP(TEmploymentOutlook4[[#This Row],[Column1]],'Employment by State'!$5:$1241,4,FALSE)</f>
        <v>32.299999999999997</v>
      </c>
      <c r="X248" s="129">
        <f>VLOOKUP(TEmploymentOutlook4[[#This Row],[Column1]],'Employment by State'!$5:$1241,5,FALSE)</f>
        <v>25.1</v>
      </c>
      <c r="Y248" s="129">
        <f>VLOOKUP(TEmploymentOutlook4[[#This Row],[Column1]],'Employment by State'!$5:$1241,6,FALSE)</f>
        <v>20</v>
      </c>
      <c r="Z248" s="129">
        <f>VLOOKUP(TEmploymentOutlook4[[#This Row],[Column1]],'Employment by State'!$5:$1241,7,FALSE)</f>
        <v>6.7</v>
      </c>
      <c r="AA248" s="129">
        <f>VLOOKUP(TEmploymentOutlook4[[#This Row],[Column1]],'Employment by State'!$5:$1241,8,FALSE)</f>
        <v>11.2</v>
      </c>
      <c r="AB248" s="129">
        <f>VLOOKUP(TEmploymentOutlook4[[#This Row],[Column1]],'Employment by State'!$5:$1241,9,FALSE)</f>
        <v>1.6</v>
      </c>
      <c r="AC248" s="129">
        <f>VLOOKUP(TEmploymentOutlook4[[#This Row],[Column1]],'Employment by State'!$5:$1241,10,FALSE)</f>
        <v>0.9</v>
      </c>
      <c r="AD248" s="129">
        <f>VLOOKUP(TEmploymentOutlook4[[#This Row],[Column1]],'Employment by State'!$5:$1241,11,FALSE)</f>
        <v>2.1</v>
      </c>
      <c r="AE248" s="28">
        <f>VLOOKUP($A248,'Age Profile'!$5:$1242,3,FALSE)</f>
        <v>0.7</v>
      </c>
      <c r="AF248" s="28">
        <f>VLOOKUP($A248,'Age Profile'!$5:$1242,4,FALSE)</f>
        <v>5.0999999999999996</v>
      </c>
      <c r="AG248" s="28">
        <f>VLOOKUP($A248,'Age Profile'!$5:$1242,5,FALSE)</f>
        <v>21.9</v>
      </c>
      <c r="AH248" s="28">
        <f>VLOOKUP($A248,'Age Profile'!$5:$1242,6,FALSE)</f>
        <v>25</v>
      </c>
      <c r="AI248" s="28">
        <f>VLOOKUP($A248,'Age Profile'!$5:$1242,7,FALSE)</f>
        <v>25.9</v>
      </c>
      <c r="AJ248" s="28">
        <f>VLOOKUP($A248,'Age Profile'!$5:$1242,8,FALSE)</f>
        <v>10.199999999999999</v>
      </c>
      <c r="AK248" s="28">
        <f>VLOOKUP($A248,'Age Profile'!$5:$1242,9,FALSE)</f>
        <v>6.9</v>
      </c>
      <c r="AL248" s="28">
        <f>VLOOKUP($A248,'Age Profile'!$5:$1242,10,FALSE)</f>
        <v>4.2</v>
      </c>
      <c r="AM248" s="28">
        <f>VLOOKUP($A248,'Age Profile'!$5:$1242,11,FALSE)</f>
        <v>44</v>
      </c>
    </row>
    <row r="249" spans="1:39" x14ac:dyDescent="0.15">
      <c r="A249" s="21">
        <v>5512</v>
      </c>
      <c r="B249" s="22" t="s">
        <v>291</v>
      </c>
      <c r="C249" s="86">
        <v>117900</v>
      </c>
      <c r="D249" s="86">
        <v>107600</v>
      </c>
      <c r="E249" s="86">
        <v>102600</v>
      </c>
      <c r="F249" s="86">
        <v>106900</v>
      </c>
      <c r="G249" s="86">
        <v>96600</v>
      </c>
      <c r="H249" s="86">
        <v>108600</v>
      </c>
      <c r="I249" s="86">
        <v>109700</v>
      </c>
      <c r="J249" s="86">
        <v>97600</v>
      </c>
      <c r="K249" s="86">
        <v>99500</v>
      </c>
      <c r="L249" s="86">
        <v>99500</v>
      </c>
      <c r="M249" s="86">
        <v>94400</v>
      </c>
      <c r="N249" s="84">
        <v>89200</v>
      </c>
      <c r="O249" s="15">
        <v>-5300</v>
      </c>
      <c r="P249" s="15">
        <v>-5.6</v>
      </c>
      <c r="Q249" s="16" t="s">
        <v>0</v>
      </c>
      <c r="R249" s="129">
        <f>VLOOKUP(TEmploymentOutlook4[[#This Row],[Column1]],Employment!$8:$1246,7,FALSE)</f>
        <v>9</v>
      </c>
      <c r="S249" s="129">
        <f>VLOOKUP(TEmploymentOutlook4[[#This Row],[Column1]],Employment!$8:$1246,8,FALSE)</f>
        <v>91</v>
      </c>
      <c r="T249" s="129">
        <f>VLOOKUP(TEmploymentOutlook4[[#This Row],[Column1]],Employment!$8:$1246,9,FALSE)</f>
        <v>33</v>
      </c>
      <c r="U249" s="129">
        <f>VLOOKUP(TEmploymentOutlook4[[#This Row],[Column1]],Employment!$8:$1246,10,FALSE)</f>
        <v>67</v>
      </c>
      <c r="V249" s="129" t="str">
        <f>VLOOKUP(TEmploymentOutlook4[[#This Row],[Column1]],'Employment by State'!$5:$1241,3,FALSE)</f>
        <v>Professional, Scientific and Technical Services</v>
      </c>
      <c r="W249" s="129">
        <f>VLOOKUP(TEmploymentOutlook4[[#This Row],[Column1]],'Employment by State'!$5:$1241,4,FALSE)</f>
        <v>27.6</v>
      </c>
      <c r="X249" s="129">
        <f>VLOOKUP(TEmploymentOutlook4[[#This Row],[Column1]],'Employment by State'!$5:$1241,5,FALSE)</f>
        <v>28.9</v>
      </c>
      <c r="Y249" s="129">
        <f>VLOOKUP(TEmploymentOutlook4[[#This Row],[Column1]],'Employment by State'!$5:$1241,6,FALSE)</f>
        <v>20.399999999999999</v>
      </c>
      <c r="Z249" s="129">
        <f>VLOOKUP(TEmploymentOutlook4[[#This Row],[Column1]],'Employment by State'!$5:$1241,7,FALSE)</f>
        <v>6.7</v>
      </c>
      <c r="AA249" s="129">
        <f>VLOOKUP(TEmploymentOutlook4[[#This Row],[Column1]],'Employment by State'!$5:$1241,8,FALSE)</f>
        <v>12.6</v>
      </c>
      <c r="AB249" s="129">
        <f>VLOOKUP(TEmploymentOutlook4[[#This Row],[Column1]],'Employment by State'!$5:$1241,9,FALSE)</f>
        <v>1.8</v>
      </c>
      <c r="AC249" s="129">
        <f>VLOOKUP(TEmploymentOutlook4[[#This Row],[Column1]],'Employment by State'!$5:$1241,10,FALSE)</f>
        <v>0.9</v>
      </c>
      <c r="AD249" s="129">
        <f>VLOOKUP(TEmploymentOutlook4[[#This Row],[Column1]],'Employment by State'!$5:$1241,11,FALSE)</f>
        <v>1.1000000000000001</v>
      </c>
      <c r="AE249" s="28">
        <f>VLOOKUP($A249,'Age Profile'!$5:$1242,3,FALSE)</f>
        <v>0.6</v>
      </c>
      <c r="AF249" s="28">
        <f>VLOOKUP($A249,'Age Profile'!$5:$1242,4,FALSE)</f>
        <v>2.1</v>
      </c>
      <c r="AG249" s="28">
        <f>VLOOKUP($A249,'Age Profile'!$5:$1242,5,FALSE)</f>
        <v>13.3</v>
      </c>
      <c r="AH249" s="28">
        <f>VLOOKUP($A249,'Age Profile'!$5:$1242,6,FALSE)</f>
        <v>23.6</v>
      </c>
      <c r="AI249" s="28">
        <f>VLOOKUP($A249,'Age Profile'!$5:$1242,7,FALSE)</f>
        <v>28.8</v>
      </c>
      <c r="AJ249" s="28">
        <f>VLOOKUP($A249,'Age Profile'!$5:$1242,8,FALSE)</f>
        <v>12.5</v>
      </c>
      <c r="AK249" s="28">
        <f>VLOOKUP($A249,'Age Profile'!$5:$1242,9,FALSE)</f>
        <v>9.5</v>
      </c>
      <c r="AL249" s="28">
        <f>VLOOKUP($A249,'Age Profile'!$5:$1242,10,FALSE)</f>
        <v>9.6</v>
      </c>
      <c r="AM249" s="28">
        <f>VLOOKUP($A249,'Age Profile'!$5:$1242,11,FALSE)</f>
        <v>48</v>
      </c>
    </row>
    <row r="250" spans="1:39" x14ac:dyDescent="0.15">
      <c r="A250" s="21">
        <v>5513</v>
      </c>
      <c r="B250" s="22" t="s">
        <v>292</v>
      </c>
      <c r="C250" s="86">
        <v>38600</v>
      </c>
      <c r="D250" s="86">
        <v>39600</v>
      </c>
      <c r="E250" s="86">
        <v>35400</v>
      </c>
      <c r="F250" s="86">
        <v>36000</v>
      </c>
      <c r="G250" s="86">
        <v>38200</v>
      </c>
      <c r="H250" s="86">
        <v>41900</v>
      </c>
      <c r="I250" s="86">
        <v>42900</v>
      </c>
      <c r="J250" s="86">
        <v>37300</v>
      </c>
      <c r="K250" s="86">
        <v>40000</v>
      </c>
      <c r="L250" s="86">
        <v>46200</v>
      </c>
      <c r="M250" s="86">
        <v>42100</v>
      </c>
      <c r="N250" s="84">
        <v>44200</v>
      </c>
      <c r="O250" s="15">
        <v>2100</v>
      </c>
      <c r="P250" s="15">
        <v>4.9000000000000004</v>
      </c>
      <c r="Q250" s="16" t="s">
        <v>6</v>
      </c>
      <c r="R250" s="129">
        <f>VLOOKUP(TEmploymentOutlook4[[#This Row],[Column1]],Employment!$8:$1246,7,FALSE)</f>
        <v>14</v>
      </c>
      <c r="S250" s="129">
        <f>VLOOKUP(TEmploymentOutlook4[[#This Row],[Column1]],Employment!$8:$1246,8,FALSE)</f>
        <v>86</v>
      </c>
      <c r="T250" s="129">
        <f>VLOOKUP(TEmploymentOutlook4[[#This Row],[Column1]],Employment!$8:$1246,9,FALSE)</f>
        <v>66</v>
      </c>
      <c r="U250" s="129">
        <f>VLOOKUP(TEmploymentOutlook4[[#This Row],[Column1]],Employment!$8:$1246,10,FALSE)</f>
        <v>34</v>
      </c>
      <c r="V250" s="129" t="str">
        <f>VLOOKUP(TEmploymentOutlook4[[#This Row],[Column1]],'Employment by State'!$5:$1241,3,FALSE)</f>
        <v>Public Administration and Safety</v>
      </c>
      <c r="W250" s="129">
        <f>VLOOKUP(TEmploymentOutlook4[[#This Row],[Column1]],'Employment by State'!$5:$1241,4,FALSE)</f>
        <v>31.1</v>
      </c>
      <c r="X250" s="129">
        <f>VLOOKUP(TEmploymentOutlook4[[#This Row],[Column1]],'Employment by State'!$5:$1241,5,FALSE)</f>
        <v>25.6</v>
      </c>
      <c r="Y250" s="129">
        <f>VLOOKUP(TEmploymentOutlook4[[#This Row],[Column1]],'Employment by State'!$5:$1241,6,FALSE)</f>
        <v>19.8</v>
      </c>
      <c r="Z250" s="129">
        <f>VLOOKUP(TEmploymentOutlook4[[#This Row],[Column1]],'Employment by State'!$5:$1241,7,FALSE)</f>
        <v>7.4</v>
      </c>
      <c r="AA250" s="129">
        <f>VLOOKUP(TEmploymentOutlook4[[#This Row],[Column1]],'Employment by State'!$5:$1241,8,FALSE)</f>
        <v>11</v>
      </c>
      <c r="AB250" s="129">
        <f>VLOOKUP(TEmploymentOutlook4[[#This Row],[Column1]],'Employment by State'!$5:$1241,9,FALSE)</f>
        <v>2.1</v>
      </c>
      <c r="AC250" s="129">
        <f>VLOOKUP(TEmploymentOutlook4[[#This Row],[Column1]],'Employment by State'!$5:$1241,10,FALSE)</f>
        <v>1.1000000000000001</v>
      </c>
      <c r="AD250" s="129">
        <f>VLOOKUP(TEmploymentOutlook4[[#This Row],[Column1]],'Employment by State'!$5:$1241,11,FALSE)</f>
        <v>2</v>
      </c>
      <c r="AE250" s="28">
        <f>VLOOKUP($A250,'Age Profile'!$5:$1242,3,FALSE)</f>
        <v>0.5</v>
      </c>
      <c r="AF250" s="28">
        <f>VLOOKUP($A250,'Age Profile'!$5:$1242,4,FALSE)</f>
        <v>3.8</v>
      </c>
      <c r="AG250" s="28">
        <f>VLOOKUP($A250,'Age Profile'!$5:$1242,5,FALSE)</f>
        <v>21.2</v>
      </c>
      <c r="AH250" s="28">
        <f>VLOOKUP($A250,'Age Profile'!$5:$1242,6,FALSE)</f>
        <v>25.7</v>
      </c>
      <c r="AI250" s="28">
        <f>VLOOKUP($A250,'Age Profile'!$5:$1242,7,FALSE)</f>
        <v>27.7</v>
      </c>
      <c r="AJ250" s="28">
        <f>VLOOKUP($A250,'Age Profile'!$5:$1242,8,FALSE)</f>
        <v>10.8</v>
      </c>
      <c r="AK250" s="28">
        <f>VLOOKUP($A250,'Age Profile'!$5:$1242,9,FALSE)</f>
        <v>6.8</v>
      </c>
      <c r="AL250" s="28">
        <f>VLOOKUP($A250,'Age Profile'!$5:$1242,10,FALSE)</f>
        <v>3.5</v>
      </c>
      <c r="AM250" s="28">
        <f>VLOOKUP($A250,'Age Profile'!$5:$1242,11,FALSE)</f>
        <v>44</v>
      </c>
    </row>
    <row r="251" spans="1:39" x14ac:dyDescent="0.15">
      <c r="A251" s="21">
        <v>5521</v>
      </c>
      <c r="B251" s="22" t="s">
        <v>293</v>
      </c>
      <c r="C251" s="86">
        <v>53600</v>
      </c>
      <c r="D251" s="86">
        <v>57100</v>
      </c>
      <c r="E251" s="86">
        <v>49900</v>
      </c>
      <c r="F251" s="86">
        <v>49900</v>
      </c>
      <c r="G251" s="86">
        <v>61300</v>
      </c>
      <c r="H251" s="86">
        <v>54900</v>
      </c>
      <c r="I251" s="86">
        <v>48700</v>
      </c>
      <c r="J251" s="86">
        <v>55500</v>
      </c>
      <c r="K251" s="86">
        <v>53000</v>
      </c>
      <c r="L251" s="86">
        <v>43500</v>
      </c>
      <c r="M251" s="86">
        <v>29600</v>
      </c>
      <c r="N251" s="84">
        <v>24400</v>
      </c>
      <c r="O251" s="15">
        <v>-5200</v>
      </c>
      <c r="P251" s="15">
        <v>-17.600000000000001</v>
      </c>
      <c r="Q251" s="16" t="s">
        <v>0</v>
      </c>
      <c r="R251" s="129">
        <f>VLOOKUP(TEmploymentOutlook4[[#This Row],[Column1]],Employment!$8:$1246,7,FALSE)</f>
        <v>30</v>
      </c>
      <c r="S251" s="129">
        <f>VLOOKUP(TEmploymentOutlook4[[#This Row],[Column1]],Employment!$8:$1246,8,FALSE)</f>
        <v>70</v>
      </c>
      <c r="T251" s="129">
        <f>VLOOKUP(TEmploymentOutlook4[[#This Row],[Column1]],Employment!$8:$1246,9,FALSE)</f>
        <v>67</v>
      </c>
      <c r="U251" s="129">
        <f>VLOOKUP(TEmploymentOutlook4[[#This Row],[Column1]],Employment!$8:$1246,10,FALSE)</f>
        <v>33</v>
      </c>
      <c r="V251" s="129" t="str">
        <f>VLOOKUP(TEmploymentOutlook4[[#This Row],[Column1]],'Employment by State'!$5:$1241,3,FALSE)</f>
        <v>Financial and Insurance Services</v>
      </c>
      <c r="W251" s="129">
        <f>VLOOKUP(TEmploymentOutlook4[[#This Row],[Column1]],'Employment by State'!$5:$1241,4,FALSE)</f>
        <v>38.4</v>
      </c>
      <c r="X251" s="129">
        <f>VLOOKUP(TEmploymentOutlook4[[#This Row],[Column1]],'Employment by State'!$5:$1241,5,FALSE)</f>
        <v>28.2</v>
      </c>
      <c r="Y251" s="129">
        <f>VLOOKUP(TEmploymentOutlook4[[#This Row],[Column1]],'Employment by State'!$5:$1241,6,FALSE)</f>
        <v>15.4</v>
      </c>
      <c r="Z251" s="129">
        <f>VLOOKUP(TEmploymentOutlook4[[#This Row],[Column1]],'Employment by State'!$5:$1241,7,FALSE)</f>
        <v>6.4</v>
      </c>
      <c r="AA251" s="129">
        <f>VLOOKUP(TEmploymentOutlook4[[#This Row],[Column1]],'Employment by State'!$5:$1241,8,FALSE)</f>
        <v>8.3000000000000007</v>
      </c>
      <c r="AB251" s="129">
        <f>VLOOKUP(TEmploymentOutlook4[[#This Row],[Column1]],'Employment by State'!$5:$1241,9,FALSE)</f>
        <v>1.8</v>
      </c>
      <c r="AC251" s="129">
        <f>VLOOKUP(TEmploymentOutlook4[[#This Row],[Column1]],'Employment by State'!$5:$1241,10,FALSE)</f>
        <v>0.5</v>
      </c>
      <c r="AD251" s="129">
        <f>VLOOKUP(TEmploymentOutlook4[[#This Row],[Column1]],'Employment by State'!$5:$1241,11,FALSE)</f>
        <v>1</v>
      </c>
      <c r="AE251" s="28">
        <f>VLOOKUP($A251,'Age Profile'!$5:$1242,3,FALSE)</f>
        <v>1.6</v>
      </c>
      <c r="AF251" s="28">
        <f>VLOOKUP($A251,'Age Profile'!$5:$1242,4,FALSE)</f>
        <v>10.1</v>
      </c>
      <c r="AG251" s="28">
        <f>VLOOKUP($A251,'Age Profile'!$5:$1242,5,FALSE)</f>
        <v>30.3</v>
      </c>
      <c r="AH251" s="28">
        <f>VLOOKUP($A251,'Age Profile'!$5:$1242,6,FALSE)</f>
        <v>23.1</v>
      </c>
      <c r="AI251" s="28">
        <f>VLOOKUP($A251,'Age Profile'!$5:$1242,7,FALSE)</f>
        <v>21.4</v>
      </c>
      <c r="AJ251" s="28">
        <f>VLOOKUP($A251,'Age Profile'!$5:$1242,8,FALSE)</f>
        <v>7.8</v>
      </c>
      <c r="AK251" s="28">
        <f>VLOOKUP($A251,'Age Profile'!$5:$1242,9,FALSE)</f>
        <v>4.5</v>
      </c>
      <c r="AL251" s="28">
        <f>VLOOKUP($A251,'Age Profile'!$5:$1242,10,FALSE)</f>
        <v>1.3</v>
      </c>
      <c r="AM251" s="28">
        <f>VLOOKUP($A251,'Age Profile'!$5:$1242,11,FALSE)</f>
        <v>38</v>
      </c>
    </row>
    <row r="252" spans="1:39" x14ac:dyDescent="0.15">
      <c r="A252" s="21">
        <v>5522</v>
      </c>
      <c r="B252" s="22" t="s">
        <v>294</v>
      </c>
      <c r="C252" s="86">
        <v>26300</v>
      </c>
      <c r="D252" s="86">
        <v>26100</v>
      </c>
      <c r="E252" s="86">
        <v>27700</v>
      </c>
      <c r="F252" s="86">
        <v>28200</v>
      </c>
      <c r="G252" s="86">
        <v>31900</v>
      </c>
      <c r="H252" s="86">
        <v>28900</v>
      </c>
      <c r="I252" s="86">
        <v>30100</v>
      </c>
      <c r="J252" s="86">
        <v>30500</v>
      </c>
      <c r="K252" s="86">
        <v>23600</v>
      </c>
      <c r="L252" s="86">
        <v>32600</v>
      </c>
      <c r="M252" s="86">
        <v>40100</v>
      </c>
      <c r="N252" s="84">
        <v>42700</v>
      </c>
      <c r="O252" s="15">
        <v>2600</v>
      </c>
      <c r="P252" s="15">
        <v>6.4</v>
      </c>
      <c r="Q252" s="16" t="s">
        <v>6</v>
      </c>
      <c r="R252" s="129">
        <f>VLOOKUP(TEmploymentOutlook4[[#This Row],[Column1]],Employment!$8:$1246,7,FALSE)</f>
        <v>44</v>
      </c>
      <c r="S252" s="129">
        <f>VLOOKUP(TEmploymentOutlook4[[#This Row],[Column1]],Employment!$8:$1246,8,FALSE)</f>
        <v>56</v>
      </c>
      <c r="T252" s="129">
        <f>VLOOKUP(TEmploymentOutlook4[[#This Row],[Column1]],Employment!$8:$1246,9,FALSE)</f>
        <v>84</v>
      </c>
      <c r="U252" s="129">
        <f>VLOOKUP(TEmploymentOutlook4[[#This Row],[Column1]],Employment!$8:$1246,10,FALSE)</f>
        <v>16</v>
      </c>
      <c r="V252" s="129" t="str">
        <f>VLOOKUP(TEmploymentOutlook4[[#This Row],[Column1]],'Employment by State'!$5:$1241,3,FALSE)</f>
        <v>Financial and Insurance Services</v>
      </c>
      <c r="W252" s="129">
        <f>VLOOKUP(TEmploymentOutlook4[[#This Row],[Column1]],'Employment by State'!$5:$1241,4,FALSE)</f>
        <v>35.700000000000003</v>
      </c>
      <c r="X252" s="129">
        <f>VLOOKUP(TEmploymentOutlook4[[#This Row],[Column1]],'Employment by State'!$5:$1241,5,FALSE)</f>
        <v>27.4</v>
      </c>
      <c r="Y252" s="129">
        <f>VLOOKUP(TEmploymentOutlook4[[#This Row],[Column1]],'Employment by State'!$5:$1241,6,FALSE)</f>
        <v>18.3</v>
      </c>
      <c r="Z252" s="129">
        <f>VLOOKUP(TEmploymentOutlook4[[#This Row],[Column1]],'Employment by State'!$5:$1241,7,FALSE)</f>
        <v>7.8</v>
      </c>
      <c r="AA252" s="129">
        <f>VLOOKUP(TEmploymentOutlook4[[#This Row],[Column1]],'Employment by State'!$5:$1241,8,FALSE)</f>
        <v>8.1</v>
      </c>
      <c r="AB252" s="129">
        <f>VLOOKUP(TEmploymentOutlook4[[#This Row],[Column1]],'Employment by State'!$5:$1241,9,FALSE)</f>
        <v>1.5</v>
      </c>
      <c r="AC252" s="129">
        <f>VLOOKUP(TEmploymentOutlook4[[#This Row],[Column1]],'Employment by State'!$5:$1241,10,FALSE)</f>
        <v>0.4</v>
      </c>
      <c r="AD252" s="129">
        <f>VLOOKUP(TEmploymentOutlook4[[#This Row],[Column1]],'Employment by State'!$5:$1241,11,FALSE)</f>
        <v>0.8</v>
      </c>
      <c r="AE252" s="28">
        <f>VLOOKUP($A252,'Age Profile'!$5:$1242,3,FALSE)</f>
        <v>0.5</v>
      </c>
      <c r="AF252" s="28">
        <f>VLOOKUP($A252,'Age Profile'!$5:$1242,4,FALSE)</f>
        <v>7.1</v>
      </c>
      <c r="AG252" s="28">
        <f>VLOOKUP($A252,'Age Profile'!$5:$1242,5,FALSE)</f>
        <v>32.299999999999997</v>
      </c>
      <c r="AH252" s="28">
        <f>VLOOKUP($A252,'Age Profile'!$5:$1242,6,FALSE)</f>
        <v>26.1</v>
      </c>
      <c r="AI252" s="28">
        <f>VLOOKUP($A252,'Age Profile'!$5:$1242,7,FALSE)</f>
        <v>21.7</v>
      </c>
      <c r="AJ252" s="28">
        <f>VLOOKUP($A252,'Age Profile'!$5:$1242,8,FALSE)</f>
        <v>7.2</v>
      </c>
      <c r="AK252" s="28">
        <f>VLOOKUP($A252,'Age Profile'!$5:$1242,9,FALSE)</f>
        <v>3.7</v>
      </c>
      <c r="AL252" s="28">
        <f>VLOOKUP($A252,'Age Profile'!$5:$1242,10,FALSE)</f>
        <v>1.3</v>
      </c>
      <c r="AM252" s="28">
        <f>VLOOKUP($A252,'Age Profile'!$5:$1242,11,FALSE)</f>
        <v>38</v>
      </c>
    </row>
    <row r="253" spans="1:39" x14ac:dyDescent="0.15">
      <c r="A253" s="21">
        <v>5523</v>
      </c>
      <c r="B253" s="22" t="s">
        <v>295</v>
      </c>
      <c r="C253" s="86">
        <v>35500</v>
      </c>
      <c r="D253" s="86">
        <v>33600</v>
      </c>
      <c r="E253" s="86">
        <v>29400</v>
      </c>
      <c r="F253" s="86">
        <v>27500</v>
      </c>
      <c r="G253" s="86">
        <v>29800</v>
      </c>
      <c r="H253" s="86">
        <v>32300</v>
      </c>
      <c r="I253" s="86">
        <v>27300</v>
      </c>
      <c r="J253" s="86">
        <v>25300</v>
      </c>
      <c r="K253" s="86">
        <v>35700</v>
      </c>
      <c r="L253" s="86">
        <v>31300</v>
      </c>
      <c r="M253" s="86">
        <v>50600</v>
      </c>
      <c r="N253" s="84">
        <v>53000</v>
      </c>
      <c r="O253" s="15">
        <v>2300</v>
      </c>
      <c r="P253" s="15">
        <v>4.5999999999999996</v>
      </c>
      <c r="Q253" s="16" t="s">
        <v>6</v>
      </c>
      <c r="R253" s="129">
        <f>VLOOKUP(TEmploymentOutlook4[[#This Row],[Column1]],Employment!$8:$1246,7,FALSE)</f>
        <v>30</v>
      </c>
      <c r="S253" s="129">
        <f>VLOOKUP(TEmploymentOutlook4[[#This Row],[Column1]],Employment!$8:$1246,8,FALSE)</f>
        <v>70</v>
      </c>
      <c r="T253" s="129">
        <f>VLOOKUP(TEmploymentOutlook4[[#This Row],[Column1]],Employment!$8:$1246,9,FALSE)</f>
        <v>77</v>
      </c>
      <c r="U253" s="129">
        <f>VLOOKUP(TEmploymentOutlook4[[#This Row],[Column1]],Employment!$8:$1246,10,FALSE)</f>
        <v>23</v>
      </c>
      <c r="V253" s="129" t="str">
        <f>VLOOKUP(TEmploymentOutlook4[[#This Row],[Column1]],'Employment by State'!$5:$1241,3,FALSE)</f>
        <v>Financial and Insurance Services</v>
      </c>
      <c r="W253" s="129">
        <f>VLOOKUP(TEmploymentOutlook4[[#This Row],[Column1]],'Employment by State'!$5:$1241,4,FALSE)</f>
        <v>37.799999999999997</v>
      </c>
      <c r="X253" s="129">
        <f>VLOOKUP(TEmploymentOutlook4[[#This Row],[Column1]],'Employment by State'!$5:$1241,5,FALSE)</f>
        <v>26.8</v>
      </c>
      <c r="Y253" s="129">
        <f>VLOOKUP(TEmploymentOutlook4[[#This Row],[Column1]],'Employment by State'!$5:$1241,6,FALSE)</f>
        <v>16.5</v>
      </c>
      <c r="Z253" s="129">
        <f>VLOOKUP(TEmploymentOutlook4[[#This Row],[Column1]],'Employment by State'!$5:$1241,7,FALSE)</f>
        <v>7.3</v>
      </c>
      <c r="AA253" s="129">
        <f>VLOOKUP(TEmploymentOutlook4[[#This Row],[Column1]],'Employment by State'!$5:$1241,8,FALSE)</f>
        <v>8.1</v>
      </c>
      <c r="AB253" s="129">
        <f>VLOOKUP(TEmploymentOutlook4[[#This Row],[Column1]],'Employment by State'!$5:$1241,9,FALSE)</f>
        <v>1.7</v>
      </c>
      <c r="AC253" s="129">
        <f>VLOOKUP(TEmploymentOutlook4[[#This Row],[Column1]],'Employment by State'!$5:$1241,10,FALSE)</f>
        <v>0.5</v>
      </c>
      <c r="AD253" s="129">
        <f>VLOOKUP(TEmploymentOutlook4[[#This Row],[Column1]],'Employment by State'!$5:$1241,11,FALSE)</f>
        <v>1.2</v>
      </c>
      <c r="AE253" s="28">
        <f>VLOOKUP($A253,'Age Profile'!$5:$1242,3,FALSE)</f>
        <v>0.9</v>
      </c>
      <c r="AF253" s="28">
        <f>VLOOKUP($A253,'Age Profile'!$5:$1242,4,FALSE)</f>
        <v>8</v>
      </c>
      <c r="AG253" s="28">
        <f>VLOOKUP($A253,'Age Profile'!$5:$1242,5,FALSE)</f>
        <v>33.5</v>
      </c>
      <c r="AH253" s="28">
        <f>VLOOKUP($A253,'Age Profile'!$5:$1242,6,FALSE)</f>
        <v>25.6</v>
      </c>
      <c r="AI253" s="28">
        <f>VLOOKUP($A253,'Age Profile'!$5:$1242,7,FALSE)</f>
        <v>18.899999999999999</v>
      </c>
      <c r="AJ253" s="28">
        <f>VLOOKUP($A253,'Age Profile'!$5:$1242,8,FALSE)</f>
        <v>6.8</v>
      </c>
      <c r="AK253" s="28">
        <f>VLOOKUP($A253,'Age Profile'!$5:$1242,9,FALSE)</f>
        <v>4.0999999999999996</v>
      </c>
      <c r="AL253" s="28">
        <f>VLOOKUP($A253,'Age Profile'!$5:$1242,10,FALSE)</f>
        <v>2.2000000000000002</v>
      </c>
      <c r="AM253" s="28">
        <f>VLOOKUP($A253,'Age Profile'!$5:$1242,11,FALSE)</f>
        <v>37</v>
      </c>
    </row>
    <row r="254" spans="1:39" x14ac:dyDescent="0.15">
      <c r="A254" s="21">
        <v>5611</v>
      </c>
      <c r="B254" s="22" t="s">
        <v>296</v>
      </c>
      <c r="C254" s="86">
        <v>3200</v>
      </c>
      <c r="D254" s="86">
        <v>2000</v>
      </c>
      <c r="E254" s="86">
        <v>1500</v>
      </c>
      <c r="F254" s="86">
        <v>4500</v>
      </c>
      <c r="G254" s="86">
        <v>2200</v>
      </c>
      <c r="H254" s="86">
        <v>3000</v>
      </c>
      <c r="I254" s="86">
        <v>1200</v>
      </c>
      <c r="J254" s="86">
        <v>2000</v>
      </c>
      <c r="K254" s="86">
        <v>3800</v>
      </c>
      <c r="L254" s="85">
        <v>900</v>
      </c>
      <c r="M254" s="86">
        <v>1300</v>
      </c>
      <c r="N254" s="84">
        <v>1400</v>
      </c>
      <c r="O254" s="15">
        <v>100</v>
      </c>
      <c r="P254" s="15">
        <v>4.5999999999999996</v>
      </c>
      <c r="Q254" s="16" t="s">
        <v>6</v>
      </c>
      <c r="R254" s="129">
        <f>VLOOKUP(TEmploymentOutlook4[[#This Row],[Column1]],Employment!$8:$1246,7,FALSE)</f>
        <v>33</v>
      </c>
      <c r="S254" s="129">
        <f>VLOOKUP(TEmploymentOutlook4[[#This Row],[Column1]],Employment!$8:$1246,8,FALSE)</f>
        <v>67</v>
      </c>
      <c r="T254" s="129">
        <f>VLOOKUP(TEmploymentOutlook4[[#This Row],[Column1]],Employment!$8:$1246,9,FALSE)</f>
        <v>33</v>
      </c>
      <c r="U254" s="129">
        <f>VLOOKUP(TEmploymentOutlook4[[#This Row],[Column1]],Employment!$8:$1246,10,FALSE)</f>
        <v>68</v>
      </c>
      <c r="V254" s="129" t="str">
        <f>VLOOKUP(TEmploymentOutlook4[[#This Row],[Column1]],'Employment by State'!$5:$1241,3,FALSE)</f>
        <v>Arts and Recreation Services</v>
      </c>
      <c r="W254" s="129">
        <f>VLOOKUP(TEmploymentOutlook4[[#This Row],[Column1]],'Employment by State'!$5:$1241,4,FALSE)</f>
        <v>35.9</v>
      </c>
      <c r="X254" s="129">
        <f>VLOOKUP(TEmploymentOutlook4[[#This Row],[Column1]],'Employment by State'!$5:$1241,5,FALSE)</f>
        <v>20.5</v>
      </c>
      <c r="Y254" s="129">
        <f>VLOOKUP(TEmploymentOutlook4[[#This Row],[Column1]],'Employment by State'!$5:$1241,6,FALSE)</f>
        <v>19.8</v>
      </c>
      <c r="Z254" s="129">
        <f>VLOOKUP(TEmploymentOutlook4[[#This Row],[Column1]],'Employment by State'!$5:$1241,7,FALSE)</f>
        <v>6.5</v>
      </c>
      <c r="AA254" s="129">
        <f>VLOOKUP(TEmploymentOutlook4[[#This Row],[Column1]],'Employment by State'!$5:$1241,8,FALSE)</f>
        <v>10.199999999999999</v>
      </c>
      <c r="AB254" s="129">
        <f>VLOOKUP(TEmploymentOutlook4[[#This Row],[Column1]],'Employment by State'!$5:$1241,9,FALSE)</f>
        <v>2</v>
      </c>
      <c r="AC254" s="129">
        <f>VLOOKUP(TEmploymentOutlook4[[#This Row],[Column1]],'Employment by State'!$5:$1241,10,FALSE)</f>
        <v>4.3</v>
      </c>
      <c r="AD254" s="129">
        <f>VLOOKUP(TEmploymentOutlook4[[#This Row],[Column1]],'Employment by State'!$5:$1241,11,FALSE)</f>
        <v>0.9</v>
      </c>
      <c r="AE254" s="28">
        <f>VLOOKUP($A254,'Age Profile'!$5:$1242,3,FALSE)</f>
        <v>2.2999999999999998</v>
      </c>
      <c r="AF254" s="28">
        <f>VLOOKUP($A254,'Age Profile'!$5:$1242,4,FALSE)</f>
        <v>11.8</v>
      </c>
      <c r="AG254" s="28">
        <f>VLOOKUP($A254,'Age Profile'!$5:$1242,5,FALSE)</f>
        <v>16.399999999999999</v>
      </c>
      <c r="AH254" s="28">
        <f>VLOOKUP($A254,'Age Profile'!$5:$1242,6,FALSE)</f>
        <v>12.6</v>
      </c>
      <c r="AI254" s="28">
        <f>VLOOKUP($A254,'Age Profile'!$5:$1242,7,FALSE)</f>
        <v>16.2</v>
      </c>
      <c r="AJ254" s="28">
        <f>VLOOKUP($A254,'Age Profile'!$5:$1242,8,FALSE)</f>
        <v>11.6</v>
      </c>
      <c r="AK254" s="28">
        <f>VLOOKUP($A254,'Age Profile'!$5:$1242,9,FALSE)</f>
        <v>11.8</v>
      </c>
      <c r="AL254" s="28">
        <f>VLOOKUP($A254,'Age Profile'!$5:$1242,10,FALSE)</f>
        <v>17.399999999999999</v>
      </c>
      <c r="AM254" s="28">
        <f>VLOOKUP($A254,'Age Profile'!$5:$1242,11,FALSE)</f>
        <v>49</v>
      </c>
    </row>
    <row r="255" spans="1:39" x14ac:dyDescent="0.15">
      <c r="A255" s="21">
        <v>5612</v>
      </c>
      <c r="B255" s="22" t="s">
        <v>297</v>
      </c>
      <c r="C255" s="86">
        <v>46400</v>
      </c>
      <c r="D255" s="86">
        <v>39100</v>
      </c>
      <c r="E255" s="86">
        <v>37200</v>
      </c>
      <c r="F255" s="86">
        <v>50600</v>
      </c>
      <c r="G255" s="86">
        <v>45100</v>
      </c>
      <c r="H255" s="86">
        <v>36800</v>
      </c>
      <c r="I255" s="86">
        <v>45200</v>
      </c>
      <c r="J255" s="86">
        <v>48600</v>
      </c>
      <c r="K255" s="86">
        <v>44100</v>
      </c>
      <c r="L255" s="86">
        <v>38100</v>
      </c>
      <c r="M255" s="86">
        <v>44200</v>
      </c>
      <c r="N255" s="84">
        <v>44000</v>
      </c>
      <c r="O255" s="15">
        <v>-200</v>
      </c>
      <c r="P255" s="15">
        <v>-0.5</v>
      </c>
      <c r="Q255" s="16" t="s">
        <v>3</v>
      </c>
      <c r="R255" s="129">
        <f>VLOOKUP(TEmploymentOutlook4[[#This Row],[Column1]],Employment!$8:$1246,7,FALSE)</f>
        <v>83</v>
      </c>
      <c r="S255" s="129">
        <f>VLOOKUP(TEmploymentOutlook4[[#This Row],[Column1]],Employment!$8:$1246,8,FALSE)</f>
        <v>17</v>
      </c>
      <c r="T255" s="129">
        <f>VLOOKUP(TEmploymentOutlook4[[#This Row],[Column1]],Employment!$8:$1246,9,FALSE)</f>
        <v>73</v>
      </c>
      <c r="U255" s="129">
        <f>VLOOKUP(TEmploymentOutlook4[[#This Row],[Column1]],Employment!$8:$1246,10,FALSE)</f>
        <v>27</v>
      </c>
      <c r="V255" s="129" t="str">
        <f>VLOOKUP(TEmploymentOutlook4[[#This Row],[Column1]],'Employment by State'!$5:$1241,3,FALSE)</f>
        <v>Transport, Postal and Warehousing</v>
      </c>
      <c r="W255" s="129">
        <f>VLOOKUP(TEmploymentOutlook4[[#This Row],[Column1]],'Employment by State'!$5:$1241,4,FALSE)</f>
        <v>33.1</v>
      </c>
      <c r="X255" s="129">
        <f>VLOOKUP(TEmploymentOutlook4[[#This Row],[Column1]],'Employment by State'!$5:$1241,5,FALSE)</f>
        <v>25.1</v>
      </c>
      <c r="Y255" s="129">
        <f>VLOOKUP(TEmploymentOutlook4[[#This Row],[Column1]],'Employment by State'!$5:$1241,6,FALSE)</f>
        <v>19.2</v>
      </c>
      <c r="Z255" s="129">
        <f>VLOOKUP(TEmploymentOutlook4[[#This Row],[Column1]],'Employment by State'!$5:$1241,7,FALSE)</f>
        <v>7.9</v>
      </c>
      <c r="AA255" s="129">
        <f>VLOOKUP(TEmploymentOutlook4[[#This Row],[Column1]],'Employment by State'!$5:$1241,8,FALSE)</f>
        <v>10.6</v>
      </c>
      <c r="AB255" s="129">
        <f>VLOOKUP(TEmploymentOutlook4[[#This Row],[Column1]],'Employment by State'!$5:$1241,9,FALSE)</f>
        <v>2.1</v>
      </c>
      <c r="AC255" s="129">
        <f>VLOOKUP(TEmploymentOutlook4[[#This Row],[Column1]],'Employment by State'!$5:$1241,10,FALSE)</f>
        <v>0.6</v>
      </c>
      <c r="AD255" s="129">
        <f>VLOOKUP(TEmploymentOutlook4[[#This Row],[Column1]],'Employment by State'!$5:$1241,11,FALSE)</f>
        <v>1.4</v>
      </c>
      <c r="AE255" s="28">
        <f>VLOOKUP($A255,'Age Profile'!$5:$1242,3,FALSE)</f>
        <v>0.9</v>
      </c>
      <c r="AF255" s="28">
        <f>VLOOKUP($A255,'Age Profile'!$5:$1242,4,FALSE)</f>
        <v>4.3</v>
      </c>
      <c r="AG255" s="28">
        <f>VLOOKUP($A255,'Age Profile'!$5:$1242,5,FALSE)</f>
        <v>15.7</v>
      </c>
      <c r="AH255" s="28">
        <f>VLOOKUP($A255,'Age Profile'!$5:$1242,6,FALSE)</f>
        <v>18.899999999999999</v>
      </c>
      <c r="AI255" s="28">
        <f>VLOOKUP($A255,'Age Profile'!$5:$1242,7,FALSE)</f>
        <v>26.7</v>
      </c>
      <c r="AJ255" s="28">
        <f>VLOOKUP($A255,'Age Profile'!$5:$1242,8,FALSE)</f>
        <v>14.4</v>
      </c>
      <c r="AK255" s="28">
        <f>VLOOKUP($A255,'Age Profile'!$5:$1242,9,FALSE)</f>
        <v>11.3</v>
      </c>
      <c r="AL255" s="28">
        <f>VLOOKUP($A255,'Age Profile'!$5:$1242,10,FALSE)</f>
        <v>7.7</v>
      </c>
      <c r="AM255" s="28">
        <f>VLOOKUP($A255,'Age Profile'!$5:$1242,11,FALSE)</f>
        <v>49</v>
      </c>
    </row>
    <row r="256" spans="1:39" x14ac:dyDescent="0.15">
      <c r="A256" s="21">
        <v>5613</v>
      </c>
      <c r="B256" s="22" t="s">
        <v>298</v>
      </c>
      <c r="C256" s="86">
        <v>20600</v>
      </c>
      <c r="D256" s="86">
        <v>21400</v>
      </c>
      <c r="E256" s="86">
        <v>20300</v>
      </c>
      <c r="F256" s="86">
        <v>17300</v>
      </c>
      <c r="G256" s="86">
        <v>20100</v>
      </c>
      <c r="H256" s="86">
        <v>14900</v>
      </c>
      <c r="I256" s="86">
        <v>14500</v>
      </c>
      <c r="J256" s="86">
        <v>24300</v>
      </c>
      <c r="K256" s="86">
        <v>19200</v>
      </c>
      <c r="L256" s="86">
        <v>17100</v>
      </c>
      <c r="M256" s="86">
        <v>20800</v>
      </c>
      <c r="N256" s="84">
        <v>21700</v>
      </c>
      <c r="O256" s="15">
        <v>1000</v>
      </c>
      <c r="P256" s="15">
        <v>4.7</v>
      </c>
      <c r="Q256" s="16" t="s">
        <v>6</v>
      </c>
      <c r="R256" s="129">
        <f>VLOOKUP(TEmploymentOutlook4[[#This Row],[Column1]],Employment!$8:$1246,7,FALSE)</f>
        <v>22</v>
      </c>
      <c r="S256" s="129">
        <f>VLOOKUP(TEmploymentOutlook4[[#This Row],[Column1]],Employment!$8:$1246,8,FALSE)</f>
        <v>79</v>
      </c>
      <c r="T256" s="129">
        <f>VLOOKUP(TEmploymentOutlook4[[#This Row],[Column1]],Employment!$8:$1246,9,FALSE)</f>
        <v>59</v>
      </c>
      <c r="U256" s="129">
        <f>VLOOKUP(TEmploymentOutlook4[[#This Row],[Column1]],Employment!$8:$1246,10,FALSE)</f>
        <v>41</v>
      </c>
      <c r="V256" s="129" t="str">
        <f>VLOOKUP(TEmploymentOutlook4[[#This Row],[Column1]],'Employment by State'!$5:$1241,3,FALSE)</f>
        <v>Public Administration and Safety</v>
      </c>
      <c r="W256" s="129">
        <f>VLOOKUP(TEmploymentOutlook4[[#This Row],[Column1]],'Employment by State'!$5:$1241,4,FALSE)</f>
        <v>29.4</v>
      </c>
      <c r="X256" s="129">
        <f>VLOOKUP(TEmploymentOutlook4[[#This Row],[Column1]],'Employment by State'!$5:$1241,5,FALSE)</f>
        <v>22.9</v>
      </c>
      <c r="Y256" s="129">
        <f>VLOOKUP(TEmploymentOutlook4[[#This Row],[Column1]],'Employment by State'!$5:$1241,6,FALSE)</f>
        <v>19.3</v>
      </c>
      <c r="Z256" s="129">
        <f>VLOOKUP(TEmploymentOutlook4[[#This Row],[Column1]],'Employment by State'!$5:$1241,7,FALSE)</f>
        <v>7.1</v>
      </c>
      <c r="AA256" s="129">
        <f>VLOOKUP(TEmploymentOutlook4[[#This Row],[Column1]],'Employment by State'!$5:$1241,8,FALSE)</f>
        <v>15.2</v>
      </c>
      <c r="AB256" s="129">
        <f>VLOOKUP(TEmploymentOutlook4[[#This Row],[Column1]],'Employment by State'!$5:$1241,9,FALSE)</f>
        <v>1.5</v>
      </c>
      <c r="AC256" s="129">
        <f>VLOOKUP(TEmploymentOutlook4[[#This Row],[Column1]],'Employment by State'!$5:$1241,10,FALSE)</f>
        <v>1.5</v>
      </c>
      <c r="AD256" s="129">
        <f>VLOOKUP(TEmploymentOutlook4[[#This Row],[Column1]],'Employment by State'!$5:$1241,11,FALSE)</f>
        <v>3</v>
      </c>
      <c r="AE256" s="28">
        <f>VLOOKUP($A256,'Age Profile'!$5:$1242,3,FALSE)</f>
        <v>5.6</v>
      </c>
      <c r="AF256" s="28">
        <f>VLOOKUP($A256,'Age Profile'!$5:$1242,4,FALSE)</f>
        <v>9.6</v>
      </c>
      <c r="AG256" s="28">
        <f>VLOOKUP($A256,'Age Profile'!$5:$1242,5,FALSE)</f>
        <v>19.7</v>
      </c>
      <c r="AH256" s="28">
        <f>VLOOKUP($A256,'Age Profile'!$5:$1242,6,FALSE)</f>
        <v>19.600000000000001</v>
      </c>
      <c r="AI256" s="28">
        <f>VLOOKUP($A256,'Age Profile'!$5:$1242,7,FALSE)</f>
        <v>22</v>
      </c>
      <c r="AJ256" s="28">
        <f>VLOOKUP($A256,'Age Profile'!$5:$1242,8,FALSE)</f>
        <v>10.5</v>
      </c>
      <c r="AK256" s="28">
        <f>VLOOKUP($A256,'Age Profile'!$5:$1242,9,FALSE)</f>
        <v>7.5</v>
      </c>
      <c r="AL256" s="28">
        <f>VLOOKUP($A256,'Age Profile'!$5:$1242,10,FALSE)</f>
        <v>5.5</v>
      </c>
      <c r="AM256" s="28">
        <f>VLOOKUP($A256,'Age Profile'!$5:$1242,11,FALSE)</f>
        <v>42</v>
      </c>
    </row>
    <row r="257" spans="1:39" x14ac:dyDescent="0.15">
      <c r="A257" s="21">
        <v>5614</v>
      </c>
      <c r="B257" s="22" t="s">
        <v>299</v>
      </c>
      <c r="C257" s="86">
        <v>12900</v>
      </c>
      <c r="D257" s="86">
        <v>16900</v>
      </c>
      <c r="E257" s="86">
        <v>13500</v>
      </c>
      <c r="F257" s="86">
        <v>16600</v>
      </c>
      <c r="G257" s="86">
        <v>12800</v>
      </c>
      <c r="H257" s="86">
        <v>12400</v>
      </c>
      <c r="I257" s="86">
        <v>7900</v>
      </c>
      <c r="J257" s="86">
        <v>12000</v>
      </c>
      <c r="K257" s="86">
        <v>9400</v>
      </c>
      <c r="L257" s="86">
        <v>10900</v>
      </c>
      <c r="M257" s="86">
        <v>19500</v>
      </c>
      <c r="N257" s="84">
        <v>21100</v>
      </c>
      <c r="O257" s="15">
        <v>1600</v>
      </c>
      <c r="P257" s="15">
        <v>8</v>
      </c>
      <c r="Q257" s="16" t="s">
        <v>8</v>
      </c>
      <c r="R257" s="129">
        <f>VLOOKUP(TEmploymentOutlook4[[#This Row],[Column1]],Employment!$8:$1246,7,FALSE)</f>
        <v>50</v>
      </c>
      <c r="S257" s="129">
        <f>VLOOKUP(TEmploymentOutlook4[[#This Row],[Column1]],Employment!$8:$1246,8,FALSE)</f>
        <v>50</v>
      </c>
      <c r="T257" s="129">
        <f>VLOOKUP(TEmploymentOutlook4[[#This Row],[Column1]],Employment!$8:$1246,9,FALSE)</f>
        <v>63</v>
      </c>
      <c r="U257" s="129">
        <f>VLOOKUP(TEmploymentOutlook4[[#This Row],[Column1]],Employment!$8:$1246,10,FALSE)</f>
        <v>37</v>
      </c>
      <c r="V257" s="129" t="str">
        <f>VLOOKUP(TEmploymentOutlook4[[#This Row],[Column1]],'Employment by State'!$5:$1241,3,FALSE)</f>
        <v>Transport, Postal and Warehousing</v>
      </c>
      <c r="W257" s="129">
        <f>VLOOKUP(TEmploymentOutlook4[[#This Row],[Column1]],'Employment by State'!$5:$1241,4,FALSE)</f>
        <v>33.9</v>
      </c>
      <c r="X257" s="129">
        <f>VLOOKUP(TEmploymentOutlook4[[#This Row],[Column1]],'Employment by State'!$5:$1241,5,FALSE)</f>
        <v>27.7</v>
      </c>
      <c r="Y257" s="129">
        <f>VLOOKUP(TEmploymentOutlook4[[#This Row],[Column1]],'Employment by State'!$5:$1241,6,FALSE)</f>
        <v>17.3</v>
      </c>
      <c r="Z257" s="129">
        <f>VLOOKUP(TEmploymentOutlook4[[#This Row],[Column1]],'Employment by State'!$5:$1241,7,FALSE)</f>
        <v>6.2</v>
      </c>
      <c r="AA257" s="129">
        <f>VLOOKUP(TEmploymentOutlook4[[#This Row],[Column1]],'Employment by State'!$5:$1241,8,FALSE)</f>
        <v>10.3</v>
      </c>
      <c r="AB257" s="129">
        <f>VLOOKUP(TEmploymentOutlook4[[#This Row],[Column1]],'Employment by State'!$5:$1241,9,FALSE)</f>
        <v>1.5</v>
      </c>
      <c r="AC257" s="129">
        <f>VLOOKUP(TEmploymentOutlook4[[#This Row],[Column1]],'Employment by State'!$5:$1241,10,FALSE)</f>
        <v>0.7</v>
      </c>
      <c r="AD257" s="129">
        <f>VLOOKUP(TEmploymentOutlook4[[#This Row],[Column1]],'Employment by State'!$5:$1241,11,FALSE)</f>
        <v>2.4</v>
      </c>
      <c r="AE257" s="28">
        <f>VLOOKUP($A257,'Age Profile'!$5:$1242,3,FALSE)</f>
        <v>1.6</v>
      </c>
      <c r="AF257" s="28">
        <f>VLOOKUP($A257,'Age Profile'!$5:$1242,4,FALSE)</f>
        <v>6</v>
      </c>
      <c r="AG257" s="28">
        <f>VLOOKUP($A257,'Age Profile'!$5:$1242,5,FALSE)</f>
        <v>11.7</v>
      </c>
      <c r="AH257" s="28">
        <f>VLOOKUP($A257,'Age Profile'!$5:$1242,6,FALSE)</f>
        <v>17.100000000000001</v>
      </c>
      <c r="AI257" s="28">
        <f>VLOOKUP($A257,'Age Profile'!$5:$1242,7,FALSE)</f>
        <v>29.5</v>
      </c>
      <c r="AJ257" s="28">
        <f>VLOOKUP($A257,'Age Profile'!$5:$1242,8,FALSE)</f>
        <v>16.3</v>
      </c>
      <c r="AK257" s="28">
        <f>VLOOKUP($A257,'Age Profile'!$5:$1242,9,FALSE)</f>
        <v>11.7</v>
      </c>
      <c r="AL257" s="28">
        <f>VLOOKUP($A257,'Age Profile'!$5:$1242,10,FALSE)</f>
        <v>6.1</v>
      </c>
      <c r="AM257" s="28">
        <f>VLOOKUP($A257,'Age Profile'!$5:$1242,11,FALSE)</f>
        <v>50</v>
      </c>
    </row>
    <row r="258" spans="1:39" x14ac:dyDescent="0.15">
      <c r="A258" s="21">
        <v>5615</v>
      </c>
      <c r="B258" s="22" t="s">
        <v>300</v>
      </c>
      <c r="C258" s="86">
        <v>5600</v>
      </c>
      <c r="D258" s="86">
        <v>5900</v>
      </c>
      <c r="E258" s="86">
        <v>4600</v>
      </c>
      <c r="F258" s="86">
        <v>1800</v>
      </c>
      <c r="G258" s="86">
        <v>2700</v>
      </c>
      <c r="H258" s="86">
        <v>2000</v>
      </c>
      <c r="I258" s="86">
        <v>3900</v>
      </c>
      <c r="J258" s="86">
        <v>3500</v>
      </c>
      <c r="K258" s="86">
        <v>2000</v>
      </c>
      <c r="L258" s="86">
        <v>2400</v>
      </c>
      <c r="M258" s="86">
        <v>2300</v>
      </c>
      <c r="N258" s="84">
        <v>2400</v>
      </c>
      <c r="O258" s="15">
        <v>100</v>
      </c>
      <c r="P258" s="15">
        <v>3.8</v>
      </c>
      <c r="Q258" s="16" t="s">
        <v>6</v>
      </c>
      <c r="R258" s="129">
        <f>VLOOKUP(TEmploymentOutlook4[[#This Row],[Column1]],Employment!$8:$1246,7,FALSE)</f>
        <v>41</v>
      </c>
      <c r="S258" s="129">
        <f>VLOOKUP(TEmploymentOutlook4[[#This Row],[Column1]],Employment!$8:$1246,8,FALSE)</f>
        <v>59</v>
      </c>
      <c r="T258" s="129">
        <f>VLOOKUP(TEmploymentOutlook4[[#This Row],[Column1]],Employment!$8:$1246,9,FALSE)</f>
        <v>20</v>
      </c>
      <c r="U258" s="129">
        <f>VLOOKUP(TEmploymentOutlook4[[#This Row],[Column1]],Employment!$8:$1246,10,FALSE)</f>
        <v>80</v>
      </c>
      <c r="V258" s="129" t="str">
        <f>VLOOKUP(TEmploymentOutlook4[[#This Row],[Column1]],'Employment by State'!$5:$1241,3,FALSE)</f>
        <v>Professional, Scientific and Technical Services</v>
      </c>
      <c r="W258" s="129">
        <f>VLOOKUP(TEmploymentOutlook4[[#This Row],[Column1]],'Employment by State'!$5:$1241,4,FALSE)</f>
        <v>25.2</v>
      </c>
      <c r="X258" s="129">
        <f>VLOOKUP(TEmploymentOutlook4[[#This Row],[Column1]],'Employment by State'!$5:$1241,5,FALSE)</f>
        <v>39.200000000000003</v>
      </c>
      <c r="Y258" s="129">
        <f>VLOOKUP(TEmploymentOutlook4[[#This Row],[Column1]],'Employment by State'!$5:$1241,6,FALSE)</f>
        <v>14.3</v>
      </c>
      <c r="Z258" s="129">
        <f>VLOOKUP(TEmploymentOutlook4[[#This Row],[Column1]],'Employment by State'!$5:$1241,7,FALSE)</f>
        <v>6.5</v>
      </c>
      <c r="AA258" s="129">
        <f>VLOOKUP(TEmploymentOutlook4[[#This Row],[Column1]],'Employment by State'!$5:$1241,8,FALSE)</f>
        <v>7.9</v>
      </c>
      <c r="AB258" s="129">
        <f>VLOOKUP(TEmploymentOutlook4[[#This Row],[Column1]],'Employment by State'!$5:$1241,9,FALSE)</f>
        <v>3.7</v>
      </c>
      <c r="AC258" s="129">
        <f>VLOOKUP(TEmploymentOutlook4[[#This Row],[Column1]],'Employment by State'!$5:$1241,10,FALSE)</f>
        <v>1.9</v>
      </c>
      <c r="AD258" s="129">
        <f>VLOOKUP(TEmploymentOutlook4[[#This Row],[Column1]],'Employment by State'!$5:$1241,11,FALSE)</f>
        <v>1.3</v>
      </c>
      <c r="AE258" s="28">
        <f>VLOOKUP($A258,'Age Profile'!$5:$1242,3,FALSE)</f>
        <v>3.4</v>
      </c>
      <c r="AF258" s="28">
        <f>VLOOKUP($A258,'Age Profile'!$5:$1242,4,FALSE)</f>
        <v>19.8</v>
      </c>
      <c r="AG258" s="28">
        <f>VLOOKUP($A258,'Age Profile'!$5:$1242,5,FALSE)</f>
        <v>16.600000000000001</v>
      </c>
      <c r="AH258" s="28">
        <f>VLOOKUP($A258,'Age Profile'!$5:$1242,6,FALSE)</f>
        <v>11.3</v>
      </c>
      <c r="AI258" s="28">
        <f>VLOOKUP($A258,'Age Profile'!$5:$1242,7,FALSE)</f>
        <v>14.7</v>
      </c>
      <c r="AJ258" s="28">
        <f>VLOOKUP($A258,'Age Profile'!$5:$1242,8,FALSE)</f>
        <v>10.6</v>
      </c>
      <c r="AK258" s="28">
        <f>VLOOKUP($A258,'Age Profile'!$5:$1242,9,FALSE)</f>
        <v>11.4</v>
      </c>
      <c r="AL258" s="28">
        <f>VLOOKUP($A258,'Age Profile'!$5:$1242,10,FALSE)</f>
        <v>12.2</v>
      </c>
      <c r="AM258" s="28">
        <f>VLOOKUP($A258,'Age Profile'!$5:$1242,11,FALSE)</f>
        <v>43</v>
      </c>
    </row>
    <row r="259" spans="1:39" x14ac:dyDescent="0.15">
      <c r="A259" s="21">
        <v>5616</v>
      </c>
      <c r="B259" s="22" t="s">
        <v>301</v>
      </c>
      <c r="C259" s="86">
        <v>7400</v>
      </c>
      <c r="D259" s="86">
        <v>4300</v>
      </c>
      <c r="E259" s="86">
        <v>3400</v>
      </c>
      <c r="F259" s="86">
        <v>4400</v>
      </c>
      <c r="G259" s="86">
        <v>3400</v>
      </c>
      <c r="H259" s="86">
        <v>3000</v>
      </c>
      <c r="I259" s="86">
        <v>4400</v>
      </c>
      <c r="J259" s="86">
        <v>3900</v>
      </c>
      <c r="K259" s="86">
        <v>3200</v>
      </c>
      <c r="L259" s="86">
        <v>4500</v>
      </c>
      <c r="M259" s="86">
        <v>2900</v>
      </c>
      <c r="N259" s="84">
        <v>2700</v>
      </c>
      <c r="O259" s="15">
        <v>-300</v>
      </c>
      <c r="P259" s="15">
        <v>-9.9</v>
      </c>
      <c r="Q259" s="16" t="s">
        <v>0</v>
      </c>
      <c r="R259" s="129">
        <f>VLOOKUP(TEmploymentOutlook4[[#This Row],[Column1]],Employment!$8:$1246,7,FALSE)</f>
        <v>19</v>
      </c>
      <c r="S259" s="129">
        <f>VLOOKUP(TEmploymentOutlook4[[#This Row],[Column1]],Employment!$8:$1246,8,FALSE)</f>
        <v>81</v>
      </c>
      <c r="T259" s="129">
        <f>VLOOKUP(TEmploymentOutlook4[[#This Row],[Column1]],Employment!$8:$1246,9,FALSE)</f>
        <v>52</v>
      </c>
      <c r="U259" s="129">
        <f>VLOOKUP(TEmploymentOutlook4[[#This Row],[Column1]],Employment!$8:$1246,10,FALSE)</f>
        <v>49</v>
      </c>
      <c r="V259" s="129" t="str">
        <f>VLOOKUP(TEmploymentOutlook4[[#This Row],[Column1]],'Employment by State'!$5:$1241,3,FALSE)</f>
        <v>Public Administration and Safety</v>
      </c>
      <c r="W259" s="129">
        <f>VLOOKUP(TEmploymentOutlook4[[#This Row],[Column1]],'Employment by State'!$5:$1241,4,FALSE)</f>
        <v>33.4</v>
      </c>
      <c r="X259" s="129">
        <f>VLOOKUP(TEmploymentOutlook4[[#This Row],[Column1]],'Employment by State'!$5:$1241,5,FALSE)</f>
        <v>23.3</v>
      </c>
      <c r="Y259" s="129">
        <f>VLOOKUP(TEmploymentOutlook4[[#This Row],[Column1]],'Employment by State'!$5:$1241,6,FALSE)</f>
        <v>18.899999999999999</v>
      </c>
      <c r="Z259" s="129">
        <f>VLOOKUP(TEmploymentOutlook4[[#This Row],[Column1]],'Employment by State'!$5:$1241,7,FALSE)</f>
        <v>7.6</v>
      </c>
      <c r="AA259" s="129">
        <f>VLOOKUP(TEmploymentOutlook4[[#This Row],[Column1]],'Employment by State'!$5:$1241,8,FALSE)</f>
        <v>10.199999999999999</v>
      </c>
      <c r="AB259" s="129">
        <f>VLOOKUP(TEmploymentOutlook4[[#This Row],[Column1]],'Employment by State'!$5:$1241,9,FALSE)</f>
        <v>2.7</v>
      </c>
      <c r="AC259" s="129">
        <f>VLOOKUP(TEmploymentOutlook4[[#This Row],[Column1]],'Employment by State'!$5:$1241,10,FALSE)</f>
        <v>1.1000000000000001</v>
      </c>
      <c r="AD259" s="129">
        <f>VLOOKUP(TEmploymentOutlook4[[#This Row],[Column1]],'Employment by State'!$5:$1241,11,FALSE)</f>
        <v>2.7</v>
      </c>
      <c r="AE259" s="28">
        <f>VLOOKUP($A259,'Age Profile'!$5:$1242,3,FALSE)</f>
        <v>2.9</v>
      </c>
      <c r="AF259" s="28">
        <f>VLOOKUP($A259,'Age Profile'!$5:$1242,4,FALSE)</f>
        <v>13.3</v>
      </c>
      <c r="AG259" s="28">
        <f>VLOOKUP($A259,'Age Profile'!$5:$1242,5,FALSE)</f>
        <v>17.5</v>
      </c>
      <c r="AH259" s="28">
        <f>VLOOKUP($A259,'Age Profile'!$5:$1242,6,FALSE)</f>
        <v>15.4</v>
      </c>
      <c r="AI259" s="28">
        <f>VLOOKUP($A259,'Age Profile'!$5:$1242,7,FALSE)</f>
        <v>18.7</v>
      </c>
      <c r="AJ259" s="28">
        <f>VLOOKUP($A259,'Age Profile'!$5:$1242,8,FALSE)</f>
        <v>12.5</v>
      </c>
      <c r="AK259" s="28">
        <f>VLOOKUP($A259,'Age Profile'!$5:$1242,9,FALSE)</f>
        <v>10.4</v>
      </c>
      <c r="AL259" s="28">
        <f>VLOOKUP($A259,'Age Profile'!$5:$1242,10,FALSE)</f>
        <v>9.3000000000000007</v>
      </c>
      <c r="AM259" s="28">
        <f>VLOOKUP($A259,'Age Profile'!$5:$1242,11,FALSE)</f>
        <v>45</v>
      </c>
    </row>
    <row r="260" spans="1:39" x14ac:dyDescent="0.15">
      <c r="A260" s="21">
        <v>5619</v>
      </c>
      <c r="B260" s="22" t="s">
        <v>302</v>
      </c>
      <c r="C260" s="86">
        <v>7000</v>
      </c>
      <c r="D260" s="86">
        <v>8100</v>
      </c>
      <c r="E260" s="86">
        <v>7400</v>
      </c>
      <c r="F260" s="86">
        <v>6100</v>
      </c>
      <c r="G260" s="86">
        <v>6200</v>
      </c>
      <c r="H260" s="86">
        <v>6500</v>
      </c>
      <c r="I260" s="86">
        <v>11300</v>
      </c>
      <c r="J260" s="86">
        <v>4300</v>
      </c>
      <c r="K260" s="86">
        <v>3000</v>
      </c>
      <c r="L260" s="86">
        <v>5100</v>
      </c>
      <c r="M260" s="86">
        <v>9100</v>
      </c>
      <c r="N260" s="84">
        <v>8800</v>
      </c>
      <c r="O260" s="15">
        <v>-300</v>
      </c>
      <c r="P260" s="15">
        <v>-3.6</v>
      </c>
      <c r="Q260" s="16" t="s">
        <v>0</v>
      </c>
      <c r="R260" s="129">
        <f>VLOOKUP(TEmploymentOutlook4[[#This Row],[Column1]],Employment!$8:$1246,7,FALSE)</f>
        <v>43</v>
      </c>
      <c r="S260" s="129">
        <f>VLOOKUP(TEmploymentOutlook4[[#This Row],[Column1]],Employment!$8:$1246,8,FALSE)</f>
        <v>57</v>
      </c>
      <c r="T260" s="129">
        <f>VLOOKUP(TEmploymentOutlook4[[#This Row],[Column1]],Employment!$8:$1246,9,FALSE)</f>
        <v>48</v>
      </c>
      <c r="U260" s="129">
        <f>VLOOKUP(TEmploymentOutlook4[[#This Row],[Column1]],Employment!$8:$1246,10,FALSE)</f>
        <v>52</v>
      </c>
      <c r="V260" s="129" t="str">
        <f>VLOOKUP(TEmploymentOutlook4[[#This Row],[Column1]],'Employment by State'!$5:$1241,3,FALSE)</f>
        <v>Professional, Scientific and Technical Services</v>
      </c>
      <c r="W260" s="129">
        <f>VLOOKUP(TEmploymentOutlook4[[#This Row],[Column1]],'Employment by State'!$5:$1241,4,FALSE)</f>
        <v>29.7</v>
      </c>
      <c r="X260" s="129">
        <f>VLOOKUP(TEmploymentOutlook4[[#This Row],[Column1]],'Employment by State'!$5:$1241,5,FALSE)</f>
        <v>23.7</v>
      </c>
      <c r="Y260" s="129">
        <f>VLOOKUP(TEmploymentOutlook4[[#This Row],[Column1]],'Employment by State'!$5:$1241,6,FALSE)</f>
        <v>20.2</v>
      </c>
      <c r="Z260" s="129">
        <f>VLOOKUP(TEmploymentOutlook4[[#This Row],[Column1]],'Employment by State'!$5:$1241,7,FALSE)</f>
        <v>8.6</v>
      </c>
      <c r="AA260" s="129">
        <f>VLOOKUP(TEmploymentOutlook4[[#This Row],[Column1]],'Employment by State'!$5:$1241,8,FALSE)</f>
        <v>11</v>
      </c>
      <c r="AB260" s="129">
        <f>VLOOKUP(TEmploymentOutlook4[[#This Row],[Column1]],'Employment by State'!$5:$1241,9,FALSE)</f>
        <v>3.6</v>
      </c>
      <c r="AC260" s="129">
        <f>VLOOKUP(TEmploymentOutlook4[[#This Row],[Column1]],'Employment by State'!$5:$1241,10,FALSE)</f>
        <v>1.6</v>
      </c>
      <c r="AD260" s="129">
        <f>VLOOKUP(TEmploymentOutlook4[[#This Row],[Column1]],'Employment by State'!$5:$1241,11,FALSE)</f>
        <v>1.5</v>
      </c>
      <c r="AE260" s="28">
        <f>VLOOKUP($A260,'Age Profile'!$5:$1242,3,FALSE)</f>
        <v>8.5</v>
      </c>
      <c r="AF260" s="28">
        <f>VLOOKUP($A260,'Age Profile'!$5:$1242,4,FALSE)</f>
        <v>10.6</v>
      </c>
      <c r="AG260" s="28">
        <f>VLOOKUP($A260,'Age Profile'!$5:$1242,5,FALSE)</f>
        <v>15.2</v>
      </c>
      <c r="AH260" s="28">
        <f>VLOOKUP($A260,'Age Profile'!$5:$1242,6,FALSE)</f>
        <v>15.8</v>
      </c>
      <c r="AI260" s="28">
        <f>VLOOKUP($A260,'Age Profile'!$5:$1242,7,FALSE)</f>
        <v>19.600000000000001</v>
      </c>
      <c r="AJ260" s="28">
        <f>VLOOKUP($A260,'Age Profile'!$5:$1242,8,FALSE)</f>
        <v>11</v>
      </c>
      <c r="AK260" s="28">
        <f>VLOOKUP($A260,'Age Profile'!$5:$1242,9,FALSE)</f>
        <v>10.4</v>
      </c>
      <c r="AL260" s="28">
        <f>VLOOKUP($A260,'Age Profile'!$5:$1242,10,FALSE)</f>
        <v>9</v>
      </c>
      <c r="AM260" s="28">
        <f>VLOOKUP($A260,'Age Profile'!$5:$1242,11,FALSE)</f>
        <v>44</v>
      </c>
    </row>
    <row r="261" spans="1:39" x14ac:dyDescent="0.15">
      <c r="A261" s="21">
        <v>5911</v>
      </c>
      <c r="B261" s="22" t="s">
        <v>303</v>
      </c>
      <c r="C261" s="86">
        <v>89000</v>
      </c>
      <c r="D261" s="86">
        <v>85400</v>
      </c>
      <c r="E261" s="86">
        <v>88000</v>
      </c>
      <c r="F261" s="86">
        <v>85200</v>
      </c>
      <c r="G261" s="86">
        <v>85800</v>
      </c>
      <c r="H261" s="86">
        <v>82800</v>
      </c>
      <c r="I261" s="86">
        <v>96900</v>
      </c>
      <c r="J261" s="86">
        <v>101900</v>
      </c>
      <c r="K261" s="86">
        <v>87000</v>
      </c>
      <c r="L261" s="86">
        <v>92600</v>
      </c>
      <c r="M261" s="86">
        <v>96800</v>
      </c>
      <c r="N261" s="84">
        <v>100000</v>
      </c>
      <c r="O261" s="15">
        <v>3200</v>
      </c>
      <c r="P261" s="15">
        <v>3.3</v>
      </c>
      <c r="Q261" s="16" t="s">
        <v>6</v>
      </c>
      <c r="R261" s="129">
        <f>VLOOKUP(TEmploymentOutlook4[[#This Row],[Column1]],Employment!$8:$1246,7,FALSE)</f>
        <v>56</v>
      </c>
      <c r="S261" s="129">
        <f>VLOOKUP(TEmploymentOutlook4[[#This Row],[Column1]],Employment!$8:$1246,8,FALSE)</f>
        <v>44</v>
      </c>
      <c r="T261" s="129">
        <f>VLOOKUP(TEmploymentOutlook4[[#This Row],[Column1]],Employment!$8:$1246,9,FALSE)</f>
        <v>83</v>
      </c>
      <c r="U261" s="129">
        <f>VLOOKUP(TEmploymentOutlook4[[#This Row],[Column1]],Employment!$8:$1246,10,FALSE)</f>
        <v>17</v>
      </c>
      <c r="V261" s="129" t="str">
        <f>VLOOKUP(TEmploymentOutlook4[[#This Row],[Column1]],'Employment by State'!$5:$1241,3,FALSE)</f>
        <v>Wholesale Trade</v>
      </c>
      <c r="W261" s="129">
        <f>VLOOKUP(TEmploymentOutlook4[[#This Row],[Column1]],'Employment by State'!$5:$1241,4,FALSE)</f>
        <v>31.6</v>
      </c>
      <c r="X261" s="129">
        <f>VLOOKUP(TEmploymentOutlook4[[#This Row],[Column1]],'Employment by State'!$5:$1241,5,FALSE)</f>
        <v>27.6</v>
      </c>
      <c r="Y261" s="129">
        <f>VLOOKUP(TEmploymentOutlook4[[#This Row],[Column1]],'Employment by State'!$5:$1241,6,FALSE)</f>
        <v>19.7</v>
      </c>
      <c r="Z261" s="129">
        <f>VLOOKUP(TEmploymentOutlook4[[#This Row],[Column1]],'Employment by State'!$5:$1241,7,FALSE)</f>
        <v>6.3</v>
      </c>
      <c r="AA261" s="129">
        <f>VLOOKUP(TEmploymentOutlook4[[#This Row],[Column1]],'Employment by State'!$5:$1241,8,FALSE)</f>
        <v>11.2</v>
      </c>
      <c r="AB261" s="129">
        <f>VLOOKUP(TEmploymentOutlook4[[#This Row],[Column1]],'Employment by State'!$5:$1241,9,FALSE)</f>
        <v>1.4</v>
      </c>
      <c r="AC261" s="129">
        <f>VLOOKUP(TEmploymentOutlook4[[#This Row],[Column1]],'Employment by State'!$5:$1241,10,FALSE)</f>
        <v>0.8</v>
      </c>
      <c r="AD261" s="129">
        <f>VLOOKUP(TEmploymentOutlook4[[#This Row],[Column1]],'Employment by State'!$5:$1241,11,FALSE)</f>
        <v>1.3</v>
      </c>
      <c r="AE261" s="28">
        <f>VLOOKUP($A261,'Age Profile'!$5:$1242,3,FALSE)</f>
        <v>1.7</v>
      </c>
      <c r="AF261" s="28">
        <f>VLOOKUP($A261,'Age Profile'!$5:$1242,4,FALSE)</f>
        <v>7.7</v>
      </c>
      <c r="AG261" s="28">
        <f>VLOOKUP($A261,'Age Profile'!$5:$1242,5,FALSE)</f>
        <v>25.3</v>
      </c>
      <c r="AH261" s="28">
        <f>VLOOKUP($A261,'Age Profile'!$5:$1242,6,FALSE)</f>
        <v>25.1</v>
      </c>
      <c r="AI261" s="28">
        <f>VLOOKUP($A261,'Age Profile'!$5:$1242,7,FALSE)</f>
        <v>23.1</v>
      </c>
      <c r="AJ261" s="28">
        <f>VLOOKUP($A261,'Age Profile'!$5:$1242,8,FALSE)</f>
        <v>8.9</v>
      </c>
      <c r="AK261" s="28">
        <f>VLOOKUP($A261,'Age Profile'!$5:$1242,9,FALSE)</f>
        <v>5.5</v>
      </c>
      <c r="AL261" s="28">
        <f>VLOOKUP($A261,'Age Profile'!$5:$1242,10,FALSE)</f>
        <v>2.5</v>
      </c>
      <c r="AM261" s="28">
        <f>VLOOKUP($A261,'Age Profile'!$5:$1242,11,FALSE)</f>
        <v>41</v>
      </c>
    </row>
    <row r="262" spans="1:39" x14ac:dyDescent="0.15">
      <c r="A262" s="21">
        <v>5912</v>
      </c>
      <c r="B262" s="22" t="s">
        <v>304</v>
      </c>
      <c r="C262" s="86">
        <v>35200</v>
      </c>
      <c r="D262" s="86">
        <v>31800</v>
      </c>
      <c r="E262" s="86">
        <v>30700</v>
      </c>
      <c r="F262" s="86">
        <v>31000</v>
      </c>
      <c r="G262" s="86">
        <v>48000</v>
      </c>
      <c r="H262" s="86">
        <v>44400</v>
      </c>
      <c r="I262" s="86">
        <v>41700</v>
      </c>
      <c r="J262" s="86">
        <v>42600</v>
      </c>
      <c r="K262" s="86">
        <v>29600</v>
      </c>
      <c r="L262" s="86">
        <v>36900</v>
      </c>
      <c r="M262" s="86">
        <v>40800</v>
      </c>
      <c r="N262" s="84">
        <v>41400</v>
      </c>
      <c r="O262" s="15">
        <v>600</v>
      </c>
      <c r="P262" s="15">
        <v>1.4</v>
      </c>
      <c r="Q262" s="16" t="s">
        <v>3</v>
      </c>
      <c r="R262" s="129">
        <f>VLOOKUP(TEmploymentOutlook4[[#This Row],[Column1]],Employment!$8:$1246,7,FALSE)</f>
        <v>65</v>
      </c>
      <c r="S262" s="129">
        <f>VLOOKUP(TEmploymentOutlook4[[#This Row],[Column1]],Employment!$8:$1246,8,FALSE)</f>
        <v>35</v>
      </c>
      <c r="T262" s="129">
        <f>VLOOKUP(TEmploymentOutlook4[[#This Row],[Column1]],Employment!$8:$1246,9,FALSE)</f>
        <v>88</v>
      </c>
      <c r="U262" s="129">
        <f>VLOOKUP(TEmploymentOutlook4[[#This Row],[Column1]],Employment!$8:$1246,10,FALSE)</f>
        <v>12</v>
      </c>
      <c r="V262" s="129" t="str">
        <f>VLOOKUP(TEmploymentOutlook4[[#This Row],[Column1]],'Employment by State'!$5:$1241,3,FALSE)</f>
        <v>Transport, Postal and Warehousing</v>
      </c>
      <c r="W262" s="129">
        <f>VLOOKUP(TEmploymentOutlook4[[#This Row],[Column1]],'Employment by State'!$5:$1241,4,FALSE)</f>
        <v>31.2</v>
      </c>
      <c r="X262" s="129">
        <f>VLOOKUP(TEmploymentOutlook4[[#This Row],[Column1]],'Employment by State'!$5:$1241,5,FALSE)</f>
        <v>27.3</v>
      </c>
      <c r="Y262" s="129">
        <f>VLOOKUP(TEmploymentOutlook4[[#This Row],[Column1]],'Employment by State'!$5:$1241,6,FALSE)</f>
        <v>20.5</v>
      </c>
      <c r="Z262" s="129">
        <f>VLOOKUP(TEmploymentOutlook4[[#This Row],[Column1]],'Employment by State'!$5:$1241,7,FALSE)</f>
        <v>6.5</v>
      </c>
      <c r="AA262" s="129">
        <f>VLOOKUP(TEmploymentOutlook4[[#This Row],[Column1]],'Employment by State'!$5:$1241,8,FALSE)</f>
        <v>11.4</v>
      </c>
      <c r="AB262" s="129">
        <f>VLOOKUP(TEmploymentOutlook4[[#This Row],[Column1]],'Employment by State'!$5:$1241,9,FALSE)</f>
        <v>1.4</v>
      </c>
      <c r="AC262" s="129">
        <f>VLOOKUP(TEmploymentOutlook4[[#This Row],[Column1]],'Employment by State'!$5:$1241,10,FALSE)</f>
        <v>0.9</v>
      </c>
      <c r="AD262" s="129">
        <f>VLOOKUP(TEmploymentOutlook4[[#This Row],[Column1]],'Employment by State'!$5:$1241,11,FALSE)</f>
        <v>0.7</v>
      </c>
      <c r="AE262" s="28">
        <f>VLOOKUP($A262,'Age Profile'!$5:$1242,3,FALSE)</f>
        <v>0.8</v>
      </c>
      <c r="AF262" s="28">
        <f>VLOOKUP($A262,'Age Profile'!$5:$1242,4,FALSE)</f>
        <v>6.3</v>
      </c>
      <c r="AG262" s="28">
        <f>VLOOKUP($A262,'Age Profile'!$5:$1242,5,FALSE)</f>
        <v>24.6</v>
      </c>
      <c r="AH262" s="28">
        <f>VLOOKUP($A262,'Age Profile'!$5:$1242,6,FALSE)</f>
        <v>25.8</v>
      </c>
      <c r="AI262" s="28">
        <f>VLOOKUP($A262,'Age Profile'!$5:$1242,7,FALSE)</f>
        <v>24.2</v>
      </c>
      <c r="AJ262" s="28">
        <f>VLOOKUP($A262,'Age Profile'!$5:$1242,8,FALSE)</f>
        <v>9.5</v>
      </c>
      <c r="AK262" s="28">
        <f>VLOOKUP($A262,'Age Profile'!$5:$1242,9,FALSE)</f>
        <v>5.9</v>
      </c>
      <c r="AL262" s="28">
        <f>VLOOKUP($A262,'Age Profile'!$5:$1242,10,FALSE)</f>
        <v>2.8</v>
      </c>
      <c r="AM262" s="28">
        <f>VLOOKUP($A262,'Age Profile'!$5:$1242,11,FALSE)</f>
        <v>42</v>
      </c>
    </row>
    <row r="263" spans="1:39" x14ac:dyDescent="0.15">
      <c r="A263" s="21">
        <v>5991</v>
      </c>
      <c r="B263" s="22" t="s">
        <v>305</v>
      </c>
      <c r="C263" s="86">
        <v>9200</v>
      </c>
      <c r="D263" s="86">
        <v>15100</v>
      </c>
      <c r="E263" s="86">
        <v>9700</v>
      </c>
      <c r="F263" s="86">
        <v>12900</v>
      </c>
      <c r="G263" s="86">
        <v>14400</v>
      </c>
      <c r="H263" s="86">
        <v>10000</v>
      </c>
      <c r="I263" s="86">
        <v>10500</v>
      </c>
      <c r="J263" s="86">
        <v>15500</v>
      </c>
      <c r="K263" s="86">
        <v>18300</v>
      </c>
      <c r="L263" s="86">
        <v>16500</v>
      </c>
      <c r="M263" s="86">
        <v>17300</v>
      </c>
      <c r="N263" s="84">
        <v>17400</v>
      </c>
      <c r="O263" s="15" t="s">
        <v>1318</v>
      </c>
      <c r="P263" s="15">
        <v>0</v>
      </c>
      <c r="Q263" s="16" t="s">
        <v>3</v>
      </c>
      <c r="R263" s="129">
        <f>VLOOKUP(TEmploymentOutlook4[[#This Row],[Column1]],Employment!$8:$1246,7,FALSE)</f>
        <v>18</v>
      </c>
      <c r="S263" s="129">
        <f>VLOOKUP(TEmploymentOutlook4[[#This Row],[Column1]],Employment!$8:$1246,8,FALSE)</f>
        <v>82</v>
      </c>
      <c r="T263" s="129">
        <f>VLOOKUP(TEmploymentOutlook4[[#This Row],[Column1]],Employment!$8:$1246,9,FALSE)</f>
        <v>62</v>
      </c>
      <c r="U263" s="129">
        <f>VLOOKUP(TEmploymentOutlook4[[#This Row],[Column1]],Employment!$8:$1246,10,FALSE)</f>
        <v>38</v>
      </c>
      <c r="V263" s="129" t="str">
        <f>VLOOKUP(TEmploymentOutlook4[[#This Row],[Column1]],'Employment by State'!$5:$1241,3,FALSE)</f>
        <v>Professional, Scientific and Technical Services</v>
      </c>
      <c r="W263" s="129">
        <f>VLOOKUP(TEmploymentOutlook4[[#This Row],[Column1]],'Employment by State'!$5:$1241,4,FALSE)</f>
        <v>36.9</v>
      </c>
      <c r="X263" s="129">
        <f>VLOOKUP(TEmploymentOutlook4[[#This Row],[Column1]],'Employment by State'!$5:$1241,5,FALSE)</f>
        <v>23.6</v>
      </c>
      <c r="Y263" s="129">
        <f>VLOOKUP(TEmploymentOutlook4[[#This Row],[Column1]],'Employment by State'!$5:$1241,6,FALSE)</f>
        <v>19.5</v>
      </c>
      <c r="Z263" s="129">
        <f>VLOOKUP(TEmploymentOutlook4[[#This Row],[Column1]],'Employment by State'!$5:$1241,7,FALSE)</f>
        <v>6.2</v>
      </c>
      <c r="AA263" s="129">
        <f>VLOOKUP(TEmploymentOutlook4[[#This Row],[Column1]],'Employment by State'!$5:$1241,8,FALSE)</f>
        <v>9.9</v>
      </c>
      <c r="AB263" s="129">
        <f>VLOOKUP(TEmploymentOutlook4[[#This Row],[Column1]],'Employment by State'!$5:$1241,9,FALSE)</f>
        <v>1.1000000000000001</v>
      </c>
      <c r="AC263" s="129">
        <f>VLOOKUP(TEmploymentOutlook4[[#This Row],[Column1]],'Employment by State'!$5:$1241,10,FALSE)</f>
        <v>0.6</v>
      </c>
      <c r="AD263" s="129">
        <f>VLOOKUP(TEmploymentOutlook4[[#This Row],[Column1]],'Employment by State'!$5:$1241,11,FALSE)</f>
        <v>2.2000000000000002</v>
      </c>
      <c r="AE263" s="28">
        <f>VLOOKUP($A263,'Age Profile'!$5:$1242,3,FALSE)</f>
        <v>1.7</v>
      </c>
      <c r="AF263" s="28">
        <f>VLOOKUP($A263,'Age Profile'!$5:$1242,4,FALSE)</f>
        <v>19.3</v>
      </c>
      <c r="AG263" s="28">
        <f>VLOOKUP($A263,'Age Profile'!$5:$1242,5,FALSE)</f>
        <v>27.7</v>
      </c>
      <c r="AH263" s="28">
        <f>VLOOKUP($A263,'Age Profile'!$5:$1242,6,FALSE)</f>
        <v>18.5</v>
      </c>
      <c r="AI263" s="28">
        <f>VLOOKUP($A263,'Age Profile'!$5:$1242,7,FALSE)</f>
        <v>17.600000000000001</v>
      </c>
      <c r="AJ263" s="28">
        <f>VLOOKUP($A263,'Age Profile'!$5:$1242,8,FALSE)</f>
        <v>6.4</v>
      </c>
      <c r="AK263" s="28">
        <f>VLOOKUP($A263,'Age Profile'!$5:$1242,9,FALSE)</f>
        <v>4.9000000000000004</v>
      </c>
      <c r="AL263" s="28">
        <f>VLOOKUP($A263,'Age Profile'!$5:$1242,10,FALSE)</f>
        <v>3.8</v>
      </c>
      <c r="AM263" s="28">
        <f>VLOOKUP($A263,'Age Profile'!$5:$1242,11,FALSE)</f>
        <v>35</v>
      </c>
    </row>
    <row r="264" spans="1:39" x14ac:dyDescent="0.15">
      <c r="A264" s="21">
        <v>5992</v>
      </c>
      <c r="B264" s="22" t="s">
        <v>306</v>
      </c>
      <c r="C264" s="86">
        <v>15000</v>
      </c>
      <c r="D264" s="86">
        <v>12900</v>
      </c>
      <c r="E264" s="86">
        <v>13500</v>
      </c>
      <c r="F264" s="86">
        <v>11500</v>
      </c>
      <c r="G264" s="86">
        <v>12200</v>
      </c>
      <c r="H264" s="86">
        <v>11900</v>
      </c>
      <c r="I264" s="86">
        <v>19700</v>
      </c>
      <c r="J264" s="86">
        <v>21700</v>
      </c>
      <c r="K264" s="86">
        <v>14500</v>
      </c>
      <c r="L264" s="86">
        <v>10400</v>
      </c>
      <c r="M264" s="86">
        <v>17000</v>
      </c>
      <c r="N264" s="84">
        <v>18700</v>
      </c>
      <c r="O264" s="15">
        <v>1700</v>
      </c>
      <c r="P264" s="15">
        <v>10.199999999999999</v>
      </c>
      <c r="Q264" s="16" t="s">
        <v>8</v>
      </c>
      <c r="R264" s="129">
        <f>VLOOKUP(TEmploymentOutlook4[[#This Row],[Column1]],Employment!$8:$1246,7,FALSE)</f>
        <v>25</v>
      </c>
      <c r="S264" s="129">
        <f>VLOOKUP(TEmploymentOutlook4[[#This Row],[Column1]],Employment!$8:$1246,8,FALSE)</f>
        <v>75</v>
      </c>
      <c r="T264" s="129">
        <f>VLOOKUP(TEmploymentOutlook4[[#This Row],[Column1]],Employment!$8:$1246,9,FALSE)</f>
        <v>65</v>
      </c>
      <c r="U264" s="129">
        <f>VLOOKUP(TEmploymentOutlook4[[#This Row],[Column1]],Employment!$8:$1246,10,FALSE)</f>
        <v>35</v>
      </c>
      <c r="V264" s="129" t="str">
        <f>VLOOKUP(TEmploymentOutlook4[[#This Row],[Column1]],'Employment by State'!$5:$1241,3,FALSE)</f>
        <v>Professional, Scientific and Technical Services</v>
      </c>
      <c r="W264" s="129">
        <f>VLOOKUP(TEmploymentOutlook4[[#This Row],[Column1]],'Employment by State'!$5:$1241,4,FALSE)</f>
        <v>28.5</v>
      </c>
      <c r="X264" s="129">
        <f>VLOOKUP(TEmploymentOutlook4[[#This Row],[Column1]],'Employment by State'!$5:$1241,5,FALSE)</f>
        <v>33</v>
      </c>
      <c r="Y264" s="129">
        <f>VLOOKUP(TEmploymentOutlook4[[#This Row],[Column1]],'Employment by State'!$5:$1241,6,FALSE)</f>
        <v>17.7</v>
      </c>
      <c r="Z264" s="129">
        <f>VLOOKUP(TEmploymentOutlook4[[#This Row],[Column1]],'Employment by State'!$5:$1241,7,FALSE)</f>
        <v>6.8</v>
      </c>
      <c r="AA264" s="129">
        <f>VLOOKUP(TEmploymentOutlook4[[#This Row],[Column1]],'Employment by State'!$5:$1241,8,FALSE)</f>
        <v>8.8000000000000007</v>
      </c>
      <c r="AB264" s="129">
        <f>VLOOKUP(TEmploymentOutlook4[[#This Row],[Column1]],'Employment by State'!$5:$1241,9,FALSE)</f>
        <v>1.8</v>
      </c>
      <c r="AC264" s="129">
        <f>VLOOKUP(TEmploymentOutlook4[[#This Row],[Column1]],'Employment by State'!$5:$1241,10,FALSE)</f>
        <v>1</v>
      </c>
      <c r="AD264" s="129">
        <f>VLOOKUP(TEmploymentOutlook4[[#This Row],[Column1]],'Employment by State'!$5:$1241,11,FALSE)</f>
        <v>2.4</v>
      </c>
      <c r="AE264" s="28">
        <f>VLOOKUP($A264,'Age Profile'!$5:$1242,3,FALSE)</f>
        <v>2.4</v>
      </c>
      <c r="AF264" s="28">
        <f>VLOOKUP($A264,'Age Profile'!$5:$1242,4,FALSE)</f>
        <v>20.3</v>
      </c>
      <c r="AG264" s="28">
        <f>VLOOKUP($A264,'Age Profile'!$5:$1242,5,FALSE)</f>
        <v>26.5</v>
      </c>
      <c r="AH264" s="28">
        <f>VLOOKUP($A264,'Age Profile'!$5:$1242,6,FALSE)</f>
        <v>16.100000000000001</v>
      </c>
      <c r="AI264" s="28">
        <f>VLOOKUP($A264,'Age Profile'!$5:$1242,7,FALSE)</f>
        <v>17.7</v>
      </c>
      <c r="AJ264" s="28">
        <f>VLOOKUP($A264,'Age Profile'!$5:$1242,8,FALSE)</f>
        <v>7.3</v>
      </c>
      <c r="AK264" s="28">
        <f>VLOOKUP($A264,'Age Profile'!$5:$1242,9,FALSE)</f>
        <v>5.6</v>
      </c>
      <c r="AL264" s="28">
        <f>VLOOKUP($A264,'Age Profile'!$5:$1242,10,FALSE)</f>
        <v>4.0999999999999996</v>
      </c>
      <c r="AM264" s="28">
        <f>VLOOKUP($A264,'Age Profile'!$5:$1242,11,FALSE)</f>
        <v>35</v>
      </c>
    </row>
    <row r="265" spans="1:39" x14ac:dyDescent="0.15">
      <c r="A265" s="21">
        <v>5993</v>
      </c>
      <c r="B265" s="22" t="s">
        <v>307</v>
      </c>
      <c r="C265" s="86">
        <v>10200</v>
      </c>
      <c r="D265" s="86">
        <v>9700</v>
      </c>
      <c r="E265" s="86">
        <v>11200</v>
      </c>
      <c r="F265" s="86">
        <v>8200</v>
      </c>
      <c r="G265" s="86">
        <v>9900</v>
      </c>
      <c r="H265" s="86">
        <v>4200</v>
      </c>
      <c r="I265" s="86">
        <v>11000</v>
      </c>
      <c r="J265" s="86">
        <v>9600</v>
      </c>
      <c r="K265" s="86">
        <v>8200</v>
      </c>
      <c r="L265" s="86">
        <v>4200</v>
      </c>
      <c r="M265" s="86">
        <v>4100</v>
      </c>
      <c r="N265" s="84">
        <v>4100</v>
      </c>
      <c r="O265" s="15" t="s">
        <v>1318</v>
      </c>
      <c r="P265" s="15">
        <v>0</v>
      </c>
      <c r="Q265" s="16" t="s">
        <v>3</v>
      </c>
      <c r="R265" s="129">
        <f>VLOOKUP(TEmploymentOutlook4[[#This Row],[Column1]],Employment!$8:$1246,7,FALSE)</f>
        <v>38</v>
      </c>
      <c r="S265" s="129">
        <f>VLOOKUP(TEmploymentOutlook4[[#This Row],[Column1]],Employment!$8:$1246,8,FALSE)</f>
        <v>62</v>
      </c>
      <c r="T265" s="129">
        <f>VLOOKUP(TEmploymentOutlook4[[#This Row],[Column1]],Employment!$8:$1246,9,FALSE)</f>
        <v>73</v>
      </c>
      <c r="U265" s="129">
        <f>VLOOKUP(TEmploymentOutlook4[[#This Row],[Column1]],Employment!$8:$1246,10,FALSE)</f>
        <v>27</v>
      </c>
      <c r="V265" s="129" t="str">
        <f>VLOOKUP(TEmploymentOutlook4[[#This Row],[Column1]],'Employment by State'!$5:$1241,3,FALSE)</f>
        <v>Public Administration and Safety</v>
      </c>
      <c r="W265" s="129">
        <f>VLOOKUP(TEmploymentOutlook4[[#This Row],[Column1]],'Employment by State'!$5:$1241,4,FALSE)</f>
        <v>33.700000000000003</v>
      </c>
      <c r="X265" s="129">
        <f>VLOOKUP(TEmploymentOutlook4[[#This Row],[Column1]],'Employment by State'!$5:$1241,5,FALSE)</f>
        <v>26.6</v>
      </c>
      <c r="Y265" s="129">
        <f>VLOOKUP(TEmploymentOutlook4[[#This Row],[Column1]],'Employment by State'!$5:$1241,6,FALSE)</f>
        <v>21.9</v>
      </c>
      <c r="Z265" s="129">
        <f>VLOOKUP(TEmploymentOutlook4[[#This Row],[Column1]],'Employment by State'!$5:$1241,7,FALSE)</f>
        <v>7.6</v>
      </c>
      <c r="AA265" s="129">
        <f>VLOOKUP(TEmploymentOutlook4[[#This Row],[Column1]],'Employment by State'!$5:$1241,8,FALSE)</f>
        <v>7.5</v>
      </c>
      <c r="AB265" s="129">
        <f>VLOOKUP(TEmploymentOutlook4[[#This Row],[Column1]],'Employment by State'!$5:$1241,9,FALSE)</f>
        <v>1.3</v>
      </c>
      <c r="AC265" s="129">
        <f>VLOOKUP(TEmploymentOutlook4[[#This Row],[Column1]],'Employment by State'!$5:$1241,10,FALSE)</f>
        <v>0.5</v>
      </c>
      <c r="AD265" s="129">
        <f>VLOOKUP(TEmploymentOutlook4[[#This Row],[Column1]],'Employment by State'!$5:$1241,11,FALSE)</f>
        <v>0.8</v>
      </c>
      <c r="AE265" s="28">
        <f>VLOOKUP($A265,'Age Profile'!$5:$1242,3,FALSE)</f>
        <v>1.9</v>
      </c>
      <c r="AF265" s="28">
        <f>VLOOKUP($A265,'Age Profile'!$5:$1242,4,FALSE)</f>
        <v>12.4</v>
      </c>
      <c r="AG265" s="28">
        <f>VLOOKUP($A265,'Age Profile'!$5:$1242,5,FALSE)</f>
        <v>27.5</v>
      </c>
      <c r="AH265" s="28">
        <f>VLOOKUP($A265,'Age Profile'!$5:$1242,6,FALSE)</f>
        <v>21.8</v>
      </c>
      <c r="AI265" s="28">
        <f>VLOOKUP($A265,'Age Profile'!$5:$1242,7,FALSE)</f>
        <v>19.399999999999999</v>
      </c>
      <c r="AJ265" s="28">
        <f>VLOOKUP($A265,'Age Profile'!$5:$1242,8,FALSE)</f>
        <v>7.9</v>
      </c>
      <c r="AK265" s="28">
        <f>VLOOKUP($A265,'Age Profile'!$5:$1242,9,FALSE)</f>
        <v>5.2</v>
      </c>
      <c r="AL265" s="28">
        <f>VLOOKUP($A265,'Age Profile'!$5:$1242,10,FALSE)</f>
        <v>3.9</v>
      </c>
      <c r="AM265" s="28">
        <f>VLOOKUP($A265,'Age Profile'!$5:$1242,11,FALSE)</f>
        <v>38</v>
      </c>
    </row>
    <row r="266" spans="1:39" x14ac:dyDescent="0.15">
      <c r="A266" s="21">
        <v>5994</v>
      </c>
      <c r="B266" s="22" t="s">
        <v>308</v>
      </c>
      <c r="C266" s="86">
        <v>10900</v>
      </c>
      <c r="D266" s="86">
        <v>16700</v>
      </c>
      <c r="E266" s="86">
        <v>10100</v>
      </c>
      <c r="F266" s="86">
        <v>9000</v>
      </c>
      <c r="G266" s="86">
        <v>12100</v>
      </c>
      <c r="H266" s="86">
        <v>11900</v>
      </c>
      <c r="I266" s="86">
        <v>9400</v>
      </c>
      <c r="J266" s="86">
        <v>10400</v>
      </c>
      <c r="K266" s="86">
        <v>19200</v>
      </c>
      <c r="L266" s="86">
        <v>14500</v>
      </c>
      <c r="M266" s="86">
        <v>14000</v>
      </c>
      <c r="N266" s="84">
        <v>14900</v>
      </c>
      <c r="O266" s="15">
        <v>800</v>
      </c>
      <c r="P266" s="15">
        <v>6</v>
      </c>
      <c r="Q266" s="16" t="s">
        <v>6</v>
      </c>
      <c r="R266" s="129">
        <f>VLOOKUP(TEmploymentOutlook4[[#This Row],[Column1]],Employment!$8:$1246,7,FALSE)</f>
        <v>24</v>
      </c>
      <c r="S266" s="129">
        <f>VLOOKUP(TEmploymentOutlook4[[#This Row],[Column1]],Employment!$8:$1246,8,FALSE)</f>
        <v>76</v>
      </c>
      <c r="T266" s="129">
        <f>VLOOKUP(TEmploymentOutlook4[[#This Row],[Column1]],Employment!$8:$1246,9,FALSE)</f>
        <v>76</v>
      </c>
      <c r="U266" s="129">
        <f>VLOOKUP(TEmploymentOutlook4[[#This Row],[Column1]],Employment!$8:$1246,10,FALSE)</f>
        <v>24</v>
      </c>
      <c r="V266" s="129" t="str">
        <f>VLOOKUP(TEmploymentOutlook4[[#This Row],[Column1]],'Employment by State'!$5:$1241,3,FALSE)</f>
        <v>Health Care and Social Assistance</v>
      </c>
      <c r="W266" s="129">
        <f>VLOOKUP(TEmploymentOutlook4[[#This Row],[Column1]],'Employment by State'!$5:$1241,4,FALSE)</f>
        <v>33.200000000000003</v>
      </c>
      <c r="X266" s="129">
        <f>VLOOKUP(TEmploymentOutlook4[[#This Row],[Column1]],'Employment by State'!$5:$1241,5,FALSE)</f>
        <v>20.9</v>
      </c>
      <c r="Y266" s="129">
        <f>VLOOKUP(TEmploymentOutlook4[[#This Row],[Column1]],'Employment by State'!$5:$1241,6,FALSE)</f>
        <v>20.6</v>
      </c>
      <c r="Z266" s="129">
        <f>VLOOKUP(TEmploymentOutlook4[[#This Row],[Column1]],'Employment by State'!$5:$1241,7,FALSE)</f>
        <v>7.3</v>
      </c>
      <c r="AA266" s="129">
        <f>VLOOKUP(TEmploymentOutlook4[[#This Row],[Column1]],'Employment by State'!$5:$1241,8,FALSE)</f>
        <v>11.9</v>
      </c>
      <c r="AB266" s="129">
        <f>VLOOKUP(TEmploymentOutlook4[[#This Row],[Column1]],'Employment by State'!$5:$1241,9,FALSE)</f>
        <v>2</v>
      </c>
      <c r="AC266" s="129">
        <f>VLOOKUP(TEmploymentOutlook4[[#This Row],[Column1]],'Employment by State'!$5:$1241,10,FALSE)</f>
        <v>1.2</v>
      </c>
      <c r="AD266" s="129">
        <f>VLOOKUP(TEmploymentOutlook4[[#This Row],[Column1]],'Employment by State'!$5:$1241,11,FALSE)</f>
        <v>3.1</v>
      </c>
      <c r="AE266" s="28">
        <f>VLOOKUP($A266,'Age Profile'!$5:$1242,3,FALSE)</f>
        <v>1</v>
      </c>
      <c r="AF266" s="28">
        <f>VLOOKUP($A266,'Age Profile'!$5:$1242,4,FALSE)</f>
        <v>8.6</v>
      </c>
      <c r="AG266" s="28">
        <f>VLOOKUP($A266,'Age Profile'!$5:$1242,5,FALSE)</f>
        <v>27.3</v>
      </c>
      <c r="AH266" s="28">
        <f>VLOOKUP($A266,'Age Profile'!$5:$1242,6,FALSE)</f>
        <v>23.8</v>
      </c>
      <c r="AI266" s="28">
        <f>VLOOKUP($A266,'Age Profile'!$5:$1242,7,FALSE)</f>
        <v>23.3</v>
      </c>
      <c r="AJ266" s="28">
        <f>VLOOKUP($A266,'Age Profile'!$5:$1242,8,FALSE)</f>
        <v>9.1</v>
      </c>
      <c r="AK266" s="28">
        <f>VLOOKUP($A266,'Age Profile'!$5:$1242,9,FALSE)</f>
        <v>5</v>
      </c>
      <c r="AL266" s="28">
        <f>VLOOKUP($A266,'Age Profile'!$5:$1242,10,FALSE)</f>
        <v>1.9</v>
      </c>
      <c r="AM266" s="28">
        <f>VLOOKUP($A266,'Age Profile'!$5:$1242,11,FALSE)</f>
        <v>40</v>
      </c>
    </row>
    <row r="267" spans="1:39" x14ac:dyDescent="0.15">
      <c r="A267" s="21">
        <v>5995</v>
      </c>
      <c r="B267" s="22" t="s">
        <v>309</v>
      </c>
      <c r="C267" s="86">
        <v>36700</v>
      </c>
      <c r="D267" s="86">
        <v>30000</v>
      </c>
      <c r="E267" s="86">
        <v>33600</v>
      </c>
      <c r="F267" s="86">
        <v>31600</v>
      </c>
      <c r="G267" s="86">
        <v>28000</v>
      </c>
      <c r="H267" s="86">
        <v>34100</v>
      </c>
      <c r="I267" s="86">
        <v>32100</v>
      </c>
      <c r="J267" s="86">
        <v>27300</v>
      </c>
      <c r="K267" s="86">
        <v>36700</v>
      </c>
      <c r="L267" s="86">
        <v>33100</v>
      </c>
      <c r="M267" s="86">
        <v>44200</v>
      </c>
      <c r="N267" s="84">
        <v>49500</v>
      </c>
      <c r="O267" s="15">
        <v>5200</v>
      </c>
      <c r="P267" s="15">
        <v>11.8</v>
      </c>
      <c r="Q267" s="16" t="s">
        <v>8</v>
      </c>
      <c r="R267" s="129">
        <f>VLOOKUP(TEmploymentOutlook4[[#This Row],[Column1]],Employment!$8:$1246,7,FALSE)</f>
        <v>49</v>
      </c>
      <c r="S267" s="129">
        <f>VLOOKUP(TEmploymentOutlook4[[#This Row],[Column1]],Employment!$8:$1246,8,FALSE)</f>
        <v>51</v>
      </c>
      <c r="T267" s="129">
        <f>VLOOKUP(TEmploymentOutlook4[[#This Row],[Column1]],Employment!$8:$1246,9,FALSE)</f>
        <v>80</v>
      </c>
      <c r="U267" s="129">
        <f>VLOOKUP(TEmploymentOutlook4[[#This Row],[Column1]],Employment!$8:$1246,10,FALSE)</f>
        <v>20</v>
      </c>
      <c r="V267" s="129" t="str">
        <f>VLOOKUP(TEmploymentOutlook4[[#This Row],[Column1]],'Employment by State'!$5:$1241,3,FALSE)</f>
        <v>Public Administration and Safety</v>
      </c>
      <c r="W267" s="129">
        <f>VLOOKUP(TEmploymentOutlook4[[#This Row],[Column1]],'Employment by State'!$5:$1241,4,FALSE)</f>
        <v>30.9</v>
      </c>
      <c r="X267" s="129">
        <f>VLOOKUP(TEmploymentOutlook4[[#This Row],[Column1]],'Employment by State'!$5:$1241,5,FALSE)</f>
        <v>23.6</v>
      </c>
      <c r="Y267" s="129">
        <f>VLOOKUP(TEmploymentOutlook4[[#This Row],[Column1]],'Employment by State'!$5:$1241,6,FALSE)</f>
        <v>20.2</v>
      </c>
      <c r="Z267" s="129">
        <f>VLOOKUP(TEmploymentOutlook4[[#This Row],[Column1]],'Employment by State'!$5:$1241,7,FALSE)</f>
        <v>6.5</v>
      </c>
      <c r="AA267" s="129">
        <f>VLOOKUP(TEmploymentOutlook4[[#This Row],[Column1]],'Employment by State'!$5:$1241,8,FALSE)</f>
        <v>10.9</v>
      </c>
      <c r="AB267" s="129">
        <f>VLOOKUP(TEmploymentOutlook4[[#This Row],[Column1]],'Employment by State'!$5:$1241,9,FALSE)</f>
        <v>2.9</v>
      </c>
      <c r="AC267" s="129">
        <f>VLOOKUP(TEmploymentOutlook4[[#This Row],[Column1]],'Employment by State'!$5:$1241,10,FALSE)</f>
        <v>1.7</v>
      </c>
      <c r="AD267" s="129">
        <f>VLOOKUP(TEmploymentOutlook4[[#This Row],[Column1]],'Employment by State'!$5:$1241,11,FALSE)</f>
        <v>3.2</v>
      </c>
      <c r="AE267" s="28">
        <f>VLOOKUP($A267,'Age Profile'!$5:$1242,3,FALSE)</f>
        <v>0.4</v>
      </c>
      <c r="AF267" s="28">
        <f>VLOOKUP($A267,'Age Profile'!$5:$1242,4,FALSE)</f>
        <v>3.4</v>
      </c>
      <c r="AG267" s="28">
        <f>VLOOKUP($A267,'Age Profile'!$5:$1242,5,FALSE)</f>
        <v>20.8</v>
      </c>
      <c r="AH267" s="28">
        <f>VLOOKUP($A267,'Age Profile'!$5:$1242,6,FALSE)</f>
        <v>27.6</v>
      </c>
      <c r="AI267" s="28">
        <f>VLOOKUP($A267,'Age Profile'!$5:$1242,7,FALSE)</f>
        <v>27.7</v>
      </c>
      <c r="AJ267" s="28">
        <f>VLOOKUP($A267,'Age Profile'!$5:$1242,8,FALSE)</f>
        <v>11</v>
      </c>
      <c r="AK267" s="28">
        <f>VLOOKUP($A267,'Age Profile'!$5:$1242,9,FALSE)</f>
        <v>6.4</v>
      </c>
      <c r="AL267" s="28">
        <f>VLOOKUP($A267,'Age Profile'!$5:$1242,10,FALSE)</f>
        <v>2.7</v>
      </c>
      <c r="AM267" s="28">
        <f>VLOOKUP($A267,'Age Profile'!$5:$1242,11,FALSE)</f>
        <v>44</v>
      </c>
    </row>
    <row r="268" spans="1:39" x14ac:dyDescent="0.15">
      <c r="A268" s="21">
        <v>5996</v>
      </c>
      <c r="B268" s="22" t="s">
        <v>310</v>
      </c>
      <c r="C268" s="86">
        <v>3600</v>
      </c>
      <c r="D268" s="86">
        <v>6200</v>
      </c>
      <c r="E268" s="86">
        <v>9600</v>
      </c>
      <c r="F268" s="86">
        <v>4700</v>
      </c>
      <c r="G268" s="86">
        <v>5100</v>
      </c>
      <c r="H268" s="86">
        <v>4900</v>
      </c>
      <c r="I268" s="86">
        <v>5600</v>
      </c>
      <c r="J268" s="86">
        <v>5900</v>
      </c>
      <c r="K268" s="86">
        <v>6100</v>
      </c>
      <c r="L268" s="86">
        <v>8300</v>
      </c>
      <c r="M268" s="86">
        <v>4000</v>
      </c>
      <c r="N268" s="84">
        <v>4400</v>
      </c>
      <c r="O268" s="15">
        <v>400</v>
      </c>
      <c r="P268" s="15">
        <v>10.199999999999999</v>
      </c>
      <c r="Q268" s="16" t="s">
        <v>8</v>
      </c>
      <c r="R268" s="129">
        <f>VLOOKUP(TEmploymentOutlook4[[#This Row],[Column1]],Employment!$8:$1246,7,FALSE)</f>
        <v>69</v>
      </c>
      <c r="S268" s="129">
        <f>VLOOKUP(TEmploymentOutlook4[[#This Row],[Column1]],Employment!$8:$1246,8,FALSE)</f>
        <v>31</v>
      </c>
      <c r="T268" s="129">
        <f>VLOOKUP(TEmploymentOutlook4[[#This Row],[Column1]],Employment!$8:$1246,9,FALSE)</f>
        <v>87</v>
      </c>
      <c r="U268" s="129">
        <f>VLOOKUP(TEmploymentOutlook4[[#This Row],[Column1]],Employment!$8:$1246,10,FALSE)</f>
        <v>13</v>
      </c>
      <c r="V268" s="129" t="str">
        <f>VLOOKUP(TEmploymentOutlook4[[#This Row],[Column1]],'Employment by State'!$5:$1241,3,FALSE)</f>
        <v>Financial and Insurance Services</v>
      </c>
      <c r="W268" s="129">
        <f>VLOOKUP(TEmploymentOutlook4[[#This Row],[Column1]],'Employment by State'!$5:$1241,4,FALSE)</f>
        <v>39.6</v>
      </c>
      <c r="X268" s="129">
        <f>VLOOKUP(TEmploymentOutlook4[[#This Row],[Column1]],'Employment by State'!$5:$1241,5,FALSE)</f>
        <v>27.1</v>
      </c>
      <c r="Y268" s="129">
        <f>VLOOKUP(TEmploymentOutlook4[[#This Row],[Column1]],'Employment by State'!$5:$1241,6,FALSE)</f>
        <v>16.600000000000001</v>
      </c>
      <c r="Z268" s="129">
        <f>VLOOKUP(TEmploymentOutlook4[[#This Row],[Column1]],'Employment by State'!$5:$1241,7,FALSE)</f>
        <v>5.8</v>
      </c>
      <c r="AA268" s="129">
        <f>VLOOKUP(TEmploymentOutlook4[[#This Row],[Column1]],'Employment by State'!$5:$1241,8,FALSE)</f>
        <v>8.1</v>
      </c>
      <c r="AB268" s="129">
        <f>VLOOKUP(TEmploymentOutlook4[[#This Row],[Column1]],'Employment by State'!$5:$1241,9,FALSE)</f>
        <v>1.4</v>
      </c>
      <c r="AC268" s="129">
        <f>VLOOKUP(TEmploymentOutlook4[[#This Row],[Column1]],'Employment by State'!$5:$1241,10,FALSE)</f>
        <v>0.4</v>
      </c>
      <c r="AD268" s="129">
        <f>VLOOKUP(TEmploymentOutlook4[[#This Row],[Column1]],'Employment by State'!$5:$1241,11,FALSE)</f>
        <v>1</v>
      </c>
      <c r="AE268" s="28">
        <f>VLOOKUP($A268,'Age Profile'!$5:$1242,3,FALSE)</f>
        <v>0.1</v>
      </c>
      <c r="AF268" s="28">
        <f>VLOOKUP($A268,'Age Profile'!$5:$1242,4,FALSE)</f>
        <v>2.7</v>
      </c>
      <c r="AG268" s="28">
        <f>VLOOKUP($A268,'Age Profile'!$5:$1242,5,FALSE)</f>
        <v>22.2</v>
      </c>
      <c r="AH268" s="28">
        <f>VLOOKUP($A268,'Age Profile'!$5:$1242,6,FALSE)</f>
        <v>25.9</v>
      </c>
      <c r="AI268" s="28">
        <f>VLOOKUP($A268,'Age Profile'!$5:$1242,7,FALSE)</f>
        <v>25.1</v>
      </c>
      <c r="AJ268" s="28">
        <f>VLOOKUP($A268,'Age Profile'!$5:$1242,8,FALSE)</f>
        <v>10.8</v>
      </c>
      <c r="AK268" s="28">
        <f>VLOOKUP($A268,'Age Profile'!$5:$1242,9,FALSE)</f>
        <v>8.1999999999999993</v>
      </c>
      <c r="AL268" s="28">
        <f>VLOOKUP($A268,'Age Profile'!$5:$1242,10,FALSE)</f>
        <v>4.9000000000000004</v>
      </c>
      <c r="AM268" s="28">
        <f>VLOOKUP($A268,'Age Profile'!$5:$1242,11,FALSE)</f>
        <v>44</v>
      </c>
    </row>
    <row r="269" spans="1:39" x14ac:dyDescent="0.15">
      <c r="A269" s="21">
        <v>5997</v>
      </c>
      <c r="B269" s="22" t="s">
        <v>311</v>
      </c>
      <c r="C269" s="86">
        <v>7000</v>
      </c>
      <c r="D269" s="86">
        <v>6300</v>
      </c>
      <c r="E269" s="86">
        <v>6900</v>
      </c>
      <c r="F269" s="86">
        <v>6000</v>
      </c>
      <c r="G269" s="86">
        <v>6900</v>
      </c>
      <c r="H269" s="86">
        <v>6200</v>
      </c>
      <c r="I269" s="86">
        <v>6600</v>
      </c>
      <c r="J269" s="86">
        <v>8000</v>
      </c>
      <c r="K269" s="86">
        <v>7500</v>
      </c>
      <c r="L269" s="86">
        <v>5600</v>
      </c>
      <c r="M269" s="86">
        <v>7500</v>
      </c>
      <c r="N269" s="84">
        <v>8300</v>
      </c>
      <c r="O269" s="15">
        <v>800</v>
      </c>
      <c r="P269" s="15">
        <v>10</v>
      </c>
      <c r="Q269" s="16" t="s">
        <v>8</v>
      </c>
      <c r="R269" s="129">
        <f>VLOOKUP(TEmploymentOutlook4[[#This Row],[Column1]],Employment!$8:$1246,7,FALSE)</f>
        <v>13</v>
      </c>
      <c r="S269" s="129">
        <f>VLOOKUP(TEmploymentOutlook4[[#This Row],[Column1]],Employment!$8:$1246,8,FALSE)</f>
        <v>87</v>
      </c>
      <c r="T269" s="129">
        <f>VLOOKUP(TEmploymentOutlook4[[#This Row],[Column1]],Employment!$8:$1246,9,FALSE)</f>
        <v>29</v>
      </c>
      <c r="U269" s="129">
        <f>VLOOKUP(TEmploymentOutlook4[[#This Row],[Column1]],Employment!$8:$1246,10,FALSE)</f>
        <v>71</v>
      </c>
      <c r="V269" s="129" t="str">
        <f>VLOOKUP(TEmploymentOutlook4[[#This Row],[Column1]],'Employment by State'!$5:$1241,3,FALSE)</f>
        <v>Information Media and Telecommunications</v>
      </c>
      <c r="W269" s="129">
        <f>VLOOKUP(TEmploymentOutlook4[[#This Row],[Column1]],'Employment by State'!$5:$1241,4,FALSE)</f>
        <v>31.4</v>
      </c>
      <c r="X269" s="129">
        <f>VLOOKUP(TEmploymentOutlook4[[#This Row],[Column1]],'Employment by State'!$5:$1241,5,FALSE)</f>
        <v>16.3</v>
      </c>
      <c r="Y269" s="129">
        <f>VLOOKUP(TEmploymentOutlook4[[#This Row],[Column1]],'Employment by State'!$5:$1241,6,FALSE)</f>
        <v>28.3</v>
      </c>
      <c r="Z269" s="129">
        <f>VLOOKUP(TEmploymentOutlook4[[#This Row],[Column1]],'Employment by State'!$5:$1241,7,FALSE)</f>
        <v>10.5</v>
      </c>
      <c r="AA269" s="129">
        <f>VLOOKUP(TEmploymentOutlook4[[#This Row],[Column1]],'Employment by State'!$5:$1241,8,FALSE)</f>
        <v>8</v>
      </c>
      <c r="AB269" s="129">
        <f>VLOOKUP(TEmploymentOutlook4[[#This Row],[Column1]],'Employment by State'!$5:$1241,9,FALSE)</f>
        <v>2.1</v>
      </c>
      <c r="AC269" s="129">
        <f>VLOOKUP(TEmploymentOutlook4[[#This Row],[Column1]],'Employment by State'!$5:$1241,10,FALSE)</f>
        <v>0.9</v>
      </c>
      <c r="AD269" s="129">
        <f>VLOOKUP(TEmploymentOutlook4[[#This Row],[Column1]],'Employment by State'!$5:$1241,11,FALSE)</f>
        <v>2.5</v>
      </c>
      <c r="AE269" s="28">
        <f>VLOOKUP($A269,'Age Profile'!$5:$1242,3,FALSE)</f>
        <v>5.7</v>
      </c>
      <c r="AF269" s="28">
        <f>VLOOKUP($A269,'Age Profile'!$5:$1242,4,FALSE)</f>
        <v>7.8</v>
      </c>
      <c r="AG269" s="28">
        <f>VLOOKUP($A269,'Age Profile'!$5:$1242,5,FALSE)</f>
        <v>11</v>
      </c>
      <c r="AH269" s="28">
        <f>VLOOKUP($A269,'Age Profile'!$5:$1242,6,FALSE)</f>
        <v>15.6</v>
      </c>
      <c r="AI269" s="28">
        <f>VLOOKUP($A269,'Age Profile'!$5:$1242,7,FALSE)</f>
        <v>26.4</v>
      </c>
      <c r="AJ269" s="28">
        <f>VLOOKUP($A269,'Age Profile'!$5:$1242,8,FALSE)</f>
        <v>14.6</v>
      </c>
      <c r="AK269" s="28">
        <f>VLOOKUP($A269,'Age Profile'!$5:$1242,9,FALSE)</f>
        <v>11.8</v>
      </c>
      <c r="AL269" s="28">
        <f>VLOOKUP($A269,'Age Profile'!$5:$1242,10,FALSE)</f>
        <v>7.1</v>
      </c>
      <c r="AM269" s="28">
        <f>VLOOKUP($A269,'Age Profile'!$5:$1242,11,FALSE)</f>
        <v>49</v>
      </c>
    </row>
    <row r="270" spans="1:39" x14ac:dyDescent="0.15">
      <c r="A270" s="21">
        <v>5999</v>
      </c>
      <c r="B270" s="22" t="s">
        <v>312</v>
      </c>
      <c r="C270" s="86">
        <v>17600</v>
      </c>
      <c r="D270" s="86">
        <v>15700</v>
      </c>
      <c r="E270" s="86">
        <v>21900</v>
      </c>
      <c r="F270" s="86">
        <v>16600</v>
      </c>
      <c r="G270" s="86">
        <v>20000</v>
      </c>
      <c r="H270" s="86">
        <v>18600</v>
      </c>
      <c r="I270" s="86">
        <v>20700</v>
      </c>
      <c r="J270" s="86">
        <v>18800</v>
      </c>
      <c r="K270" s="86">
        <v>19100</v>
      </c>
      <c r="L270" s="86">
        <v>18800</v>
      </c>
      <c r="M270" s="86">
        <v>16000</v>
      </c>
      <c r="N270" s="84">
        <v>16200</v>
      </c>
      <c r="O270" s="15">
        <v>200</v>
      </c>
      <c r="P270" s="15">
        <v>1.4</v>
      </c>
      <c r="Q270" s="16" t="s">
        <v>3</v>
      </c>
      <c r="R270" s="129">
        <f>VLOOKUP(TEmploymentOutlook4[[#This Row],[Column1]],Employment!$8:$1246,7,FALSE)</f>
        <v>36</v>
      </c>
      <c r="S270" s="129">
        <f>VLOOKUP(TEmploymentOutlook4[[#This Row],[Column1]],Employment!$8:$1246,8,FALSE)</f>
        <v>64</v>
      </c>
      <c r="T270" s="129">
        <f>VLOOKUP(TEmploymentOutlook4[[#This Row],[Column1]],Employment!$8:$1246,9,FALSE)</f>
        <v>62</v>
      </c>
      <c r="U270" s="129">
        <f>VLOOKUP(TEmploymentOutlook4[[#This Row],[Column1]],Employment!$8:$1246,10,FALSE)</f>
        <v>38</v>
      </c>
      <c r="V270" s="129" t="str">
        <f>VLOOKUP(TEmploymentOutlook4[[#This Row],[Column1]],'Employment by State'!$5:$1241,3,FALSE)</f>
        <v>Health Care and Social Assistance</v>
      </c>
      <c r="W270" s="129">
        <f>VLOOKUP(TEmploymentOutlook4[[#This Row],[Column1]],'Employment by State'!$5:$1241,4,FALSE)</f>
        <v>33.299999999999997</v>
      </c>
      <c r="X270" s="129">
        <f>VLOOKUP(TEmploymentOutlook4[[#This Row],[Column1]],'Employment by State'!$5:$1241,5,FALSE)</f>
        <v>24.5</v>
      </c>
      <c r="Y270" s="129">
        <f>VLOOKUP(TEmploymentOutlook4[[#This Row],[Column1]],'Employment by State'!$5:$1241,6,FALSE)</f>
        <v>21</v>
      </c>
      <c r="Z270" s="129">
        <f>VLOOKUP(TEmploymentOutlook4[[#This Row],[Column1]],'Employment by State'!$5:$1241,7,FALSE)</f>
        <v>5.7</v>
      </c>
      <c r="AA270" s="129">
        <f>VLOOKUP(TEmploymentOutlook4[[#This Row],[Column1]],'Employment by State'!$5:$1241,8,FALSE)</f>
        <v>9.6</v>
      </c>
      <c r="AB270" s="129">
        <f>VLOOKUP(TEmploymentOutlook4[[#This Row],[Column1]],'Employment by State'!$5:$1241,9,FALSE)</f>
        <v>2</v>
      </c>
      <c r="AC270" s="129">
        <f>VLOOKUP(TEmploymentOutlook4[[#This Row],[Column1]],'Employment by State'!$5:$1241,10,FALSE)</f>
        <v>1.2</v>
      </c>
      <c r="AD270" s="129">
        <f>VLOOKUP(TEmploymentOutlook4[[#This Row],[Column1]],'Employment by State'!$5:$1241,11,FALSE)</f>
        <v>2.7</v>
      </c>
      <c r="AE270" s="28">
        <f>VLOOKUP($A270,'Age Profile'!$5:$1242,3,FALSE)</f>
        <v>2.2999999999999998</v>
      </c>
      <c r="AF270" s="28">
        <f>VLOOKUP($A270,'Age Profile'!$5:$1242,4,FALSE)</f>
        <v>13.2</v>
      </c>
      <c r="AG270" s="28">
        <f>VLOOKUP($A270,'Age Profile'!$5:$1242,5,FALSE)</f>
        <v>23.9</v>
      </c>
      <c r="AH270" s="28">
        <f>VLOOKUP($A270,'Age Profile'!$5:$1242,6,FALSE)</f>
        <v>18.600000000000001</v>
      </c>
      <c r="AI270" s="28">
        <f>VLOOKUP($A270,'Age Profile'!$5:$1242,7,FALSE)</f>
        <v>19.399999999999999</v>
      </c>
      <c r="AJ270" s="28">
        <f>VLOOKUP($A270,'Age Profile'!$5:$1242,8,FALSE)</f>
        <v>8.9</v>
      </c>
      <c r="AK270" s="28">
        <f>VLOOKUP($A270,'Age Profile'!$5:$1242,9,FALSE)</f>
        <v>7.2</v>
      </c>
      <c r="AL270" s="28">
        <f>VLOOKUP($A270,'Age Profile'!$5:$1242,10,FALSE)</f>
        <v>6.5</v>
      </c>
      <c r="AM270" s="28">
        <f>VLOOKUP($A270,'Age Profile'!$5:$1242,11,FALSE)</f>
        <v>40</v>
      </c>
    </row>
    <row r="271" spans="1:39" x14ac:dyDescent="0.15">
      <c r="A271" s="21">
        <v>6111</v>
      </c>
      <c r="B271" s="22" t="s">
        <v>313</v>
      </c>
      <c r="C271" s="86">
        <v>3000</v>
      </c>
      <c r="D271" s="86">
        <v>3200</v>
      </c>
      <c r="E271" s="86">
        <v>1300</v>
      </c>
      <c r="F271" s="86">
        <v>3100</v>
      </c>
      <c r="G271" s="86">
        <v>1800</v>
      </c>
      <c r="H271" s="86">
        <v>3200</v>
      </c>
      <c r="I271" s="86">
        <v>3400</v>
      </c>
      <c r="J271" s="86">
        <v>1600</v>
      </c>
      <c r="K271" s="86">
        <v>3600</v>
      </c>
      <c r="L271" s="86">
        <v>3100</v>
      </c>
      <c r="M271" s="86">
        <v>3200</v>
      </c>
      <c r="N271" s="84">
        <v>3400</v>
      </c>
      <c r="O271" s="15">
        <v>200</v>
      </c>
      <c r="P271" s="15">
        <v>5.9</v>
      </c>
      <c r="Q271" s="16" t="s">
        <v>6</v>
      </c>
      <c r="R271" s="129">
        <f>VLOOKUP(TEmploymentOutlook4[[#This Row],[Column1]],Employment!$8:$1246,7,FALSE)</f>
        <v>90</v>
      </c>
      <c r="S271" s="129">
        <f>VLOOKUP(TEmploymentOutlook4[[#This Row],[Column1]],Employment!$8:$1246,8,FALSE)</f>
        <v>10</v>
      </c>
      <c r="T271" s="129">
        <f>VLOOKUP(TEmploymentOutlook4[[#This Row],[Column1]],Employment!$8:$1246,9,FALSE)</f>
        <v>88</v>
      </c>
      <c r="U271" s="129">
        <f>VLOOKUP(TEmploymentOutlook4[[#This Row],[Column1]],Employment!$8:$1246,10,FALSE)</f>
        <v>12</v>
      </c>
      <c r="V271" s="129" t="str">
        <f>VLOOKUP(TEmploymentOutlook4[[#This Row],[Column1]],'Employment by State'!$5:$1241,3,FALSE)</f>
        <v>Wholesale Trade</v>
      </c>
      <c r="W271" s="129">
        <f>VLOOKUP(TEmploymentOutlook4[[#This Row],[Column1]],'Employment by State'!$5:$1241,4,FALSE)</f>
        <v>36.4</v>
      </c>
      <c r="X271" s="129">
        <f>VLOOKUP(TEmploymentOutlook4[[#This Row],[Column1]],'Employment by State'!$5:$1241,5,FALSE)</f>
        <v>25.3</v>
      </c>
      <c r="Y271" s="129">
        <f>VLOOKUP(TEmploymentOutlook4[[#This Row],[Column1]],'Employment by State'!$5:$1241,6,FALSE)</f>
        <v>15.2</v>
      </c>
      <c r="Z271" s="129">
        <f>VLOOKUP(TEmploymentOutlook4[[#This Row],[Column1]],'Employment by State'!$5:$1241,7,FALSE)</f>
        <v>10.7</v>
      </c>
      <c r="AA271" s="129">
        <f>VLOOKUP(TEmploymentOutlook4[[#This Row],[Column1]],'Employment by State'!$5:$1241,8,FALSE)</f>
        <v>8.6</v>
      </c>
      <c r="AB271" s="129">
        <f>VLOOKUP(TEmploymentOutlook4[[#This Row],[Column1]],'Employment by State'!$5:$1241,9,FALSE)</f>
        <v>2.6</v>
      </c>
      <c r="AC271" s="129">
        <f>VLOOKUP(TEmploymentOutlook4[[#This Row],[Column1]],'Employment by State'!$5:$1241,10,FALSE)</f>
        <v>0.7</v>
      </c>
      <c r="AD271" s="129">
        <f>VLOOKUP(TEmploymentOutlook4[[#This Row],[Column1]],'Employment by State'!$5:$1241,11,FALSE)</f>
        <v>0.6</v>
      </c>
      <c r="AE271" s="28">
        <f>VLOOKUP($A271,'Age Profile'!$5:$1242,3,FALSE)</f>
        <v>2</v>
      </c>
      <c r="AF271" s="28">
        <f>VLOOKUP($A271,'Age Profile'!$5:$1242,4,FALSE)</f>
        <v>5.2</v>
      </c>
      <c r="AG271" s="28">
        <f>VLOOKUP($A271,'Age Profile'!$5:$1242,5,FALSE)</f>
        <v>17.5</v>
      </c>
      <c r="AH271" s="28">
        <f>VLOOKUP($A271,'Age Profile'!$5:$1242,6,FALSE)</f>
        <v>21.1</v>
      </c>
      <c r="AI271" s="28">
        <f>VLOOKUP($A271,'Age Profile'!$5:$1242,7,FALSE)</f>
        <v>22.7</v>
      </c>
      <c r="AJ271" s="28">
        <f>VLOOKUP($A271,'Age Profile'!$5:$1242,8,FALSE)</f>
        <v>11.3</v>
      </c>
      <c r="AK271" s="28">
        <f>VLOOKUP($A271,'Age Profile'!$5:$1242,9,FALSE)</f>
        <v>8.4</v>
      </c>
      <c r="AL271" s="28">
        <f>VLOOKUP($A271,'Age Profile'!$5:$1242,10,FALSE)</f>
        <v>11.7</v>
      </c>
      <c r="AM271" s="28">
        <f>VLOOKUP($A271,'Age Profile'!$5:$1242,11,FALSE)</f>
        <v>46</v>
      </c>
    </row>
    <row r="272" spans="1:39" x14ac:dyDescent="0.15">
      <c r="A272" s="21">
        <v>6112</v>
      </c>
      <c r="B272" s="22" t="s">
        <v>314</v>
      </c>
      <c r="C272" s="86">
        <v>9600</v>
      </c>
      <c r="D272" s="86">
        <v>12100</v>
      </c>
      <c r="E272" s="86">
        <v>13400</v>
      </c>
      <c r="F272" s="86">
        <v>13100</v>
      </c>
      <c r="G272" s="86">
        <v>11000</v>
      </c>
      <c r="H272" s="86">
        <v>8100</v>
      </c>
      <c r="I272" s="86">
        <v>12800</v>
      </c>
      <c r="J272" s="86">
        <v>7600</v>
      </c>
      <c r="K272" s="86">
        <v>11800</v>
      </c>
      <c r="L272" s="86">
        <v>13300</v>
      </c>
      <c r="M272" s="86">
        <v>14600</v>
      </c>
      <c r="N272" s="84">
        <v>15800</v>
      </c>
      <c r="O272" s="15">
        <v>1300</v>
      </c>
      <c r="P272" s="15">
        <v>8.9</v>
      </c>
      <c r="Q272" s="16" t="s">
        <v>8</v>
      </c>
      <c r="R272" s="129">
        <f>VLOOKUP(TEmploymentOutlook4[[#This Row],[Column1]],Employment!$8:$1246,7,FALSE)</f>
        <v>47</v>
      </c>
      <c r="S272" s="129">
        <f>VLOOKUP(TEmploymentOutlook4[[#This Row],[Column1]],Employment!$8:$1246,8,FALSE)</f>
        <v>53</v>
      </c>
      <c r="T272" s="129">
        <f>VLOOKUP(TEmploymentOutlook4[[#This Row],[Column1]],Employment!$8:$1246,9,FALSE)</f>
        <v>81</v>
      </c>
      <c r="U272" s="129">
        <f>VLOOKUP(TEmploymentOutlook4[[#This Row],[Column1]],Employment!$8:$1246,10,FALSE)</f>
        <v>19</v>
      </c>
      <c r="V272" s="129" t="str">
        <f>VLOOKUP(TEmploymentOutlook4[[#This Row],[Column1]],'Employment by State'!$5:$1241,3,FALSE)</f>
        <v>Financial and Insurance Services</v>
      </c>
      <c r="W272" s="129">
        <f>VLOOKUP(TEmploymentOutlook4[[#This Row],[Column1]],'Employment by State'!$5:$1241,4,FALSE)</f>
        <v>34.4</v>
      </c>
      <c r="X272" s="129">
        <f>VLOOKUP(TEmploymentOutlook4[[#This Row],[Column1]],'Employment by State'!$5:$1241,5,FALSE)</f>
        <v>27.5</v>
      </c>
      <c r="Y272" s="129">
        <f>VLOOKUP(TEmploymentOutlook4[[#This Row],[Column1]],'Employment by State'!$5:$1241,6,FALSE)</f>
        <v>21.2</v>
      </c>
      <c r="Z272" s="129">
        <f>VLOOKUP(TEmploymentOutlook4[[#This Row],[Column1]],'Employment by State'!$5:$1241,7,FALSE)</f>
        <v>6.1</v>
      </c>
      <c r="AA272" s="129">
        <f>VLOOKUP(TEmploymentOutlook4[[#This Row],[Column1]],'Employment by State'!$5:$1241,8,FALSE)</f>
        <v>9</v>
      </c>
      <c r="AB272" s="129">
        <f>VLOOKUP(TEmploymentOutlook4[[#This Row],[Column1]],'Employment by State'!$5:$1241,9,FALSE)</f>
        <v>1</v>
      </c>
      <c r="AC272" s="129">
        <f>VLOOKUP(TEmploymentOutlook4[[#This Row],[Column1]],'Employment by State'!$5:$1241,10,FALSE)</f>
        <v>0.5</v>
      </c>
      <c r="AD272" s="129">
        <f>VLOOKUP(TEmploymentOutlook4[[#This Row],[Column1]],'Employment by State'!$5:$1241,11,FALSE)</f>
        <v>0.4</v>
      </c>
      <c r="AE272" s="28">
        <f>VLOOKUP($A272,'Age Profile'!$5:$1242,3,FALSE)</f>
        <v>0.5</v>
      </c>
      <c r="AF272" s="28">
        <f>VLOOKUP($A272,'Age Profile'!$5:$1242,4,FALSE)</f>
        <v>8.1999999999999993</v>
      </c>
      <c r="AG272" s="28">
        <f>VLOOKUP($A272,'Age Profile'!$5:$1242,5,FALSE)</f>
        <v>33.4</v>
      </c>
      <c r="AH272" s="28">
        <f>VLOOKUP($A272,'Age Profile'!$5:$1242,6,FALSE)</f>
        <v>26.8</v>
      </c>
      <c r="AI272" s="28">
        <f>VLOOKUP($A272,'Age Profile'!$5:$1242,7,FALSE)</f>
        <v>18.2</v>
      </c>
      <c r="AJ272" s="28">
        <f>VLOOKUP($A272,'Age Profile'!$5:$1242,8,FALSE)</f>
        <v>6.3</v>
      </c>
      <c r="AK272" s="28">
        <f>VLOOKUP($A272,'Age Profile'!$5:$1242,9,FALSE)</f>
        <v>3.9</v>
      </c>
      <c r="AL272" s="28">
        <f>VLOOKUP($A272,'Age Profile'!$5:$1242,10,FALSE)</f>
        <v>2.7</v>
      </c>
      <c r="AM272" s="28">
        <f>VLOOKUP($A272,'Age Profile'!$5:$1242,11,FALSE)</f>
        <v>37</v>
      </c>
    </row>
    <row r="273" spans="1:39" x14ac:dyDescent="0.15">
      <c r="A273" s="21">
        <v>6113</v>
      </c>
      <c r="B273" s="22" t="s">
        <v>315</v>
      </c>
      <c r="C273" s="86">
        <v>101000</v>
      </c>
      <c r="D273" s="86">
        <v>96400</v>
      </c>
      <c r="E273" s="86">
        <v>98200</v>
      </c>
      <c r="F273" s="86">
        <v>88500</v>
      </c>
      <c r="G273" s="86">
        <v>103900</v>
      </c>
      <c r="H273" s="86">
        <v>98600</v>
      </c>
      <c r="I273" s="86">
        <v>83400</v>
      </c>
      <c r="J273" s="86">
        <v>83700</v>
      </c>
      <c r="K273" s="86">
        <v>80200</v>
      </c>
      <c r="L273" s="86">
        <v>70400</v>
      </c>
      <c r="M273" s="86">
        <v>98300</v>
      </c>
      <c r="N273" s="84">
        <v>103100</v>
      </c>
      <c r="O273" s="15">
        <v>4800</v>
      </c>
      <c r="P273" s="15">
        <v>4.9000000000000004</v>
      </c>
      <c r="Q273" s="16" t="s">
        <v>6</v>
      </c>
      <c r="R273" s="129">
        <f>VLOOKUP(TEmploymentOutlook4[[#This Row],[Column1]],Employment!$8:$1246,7,FALSE)</f>
        <v>64</v>
      </c>
      <c r="S273" s="129">
        <f>VLOOKUP(TEmploymentOutlook4[[#This Row],[Column1]],Employment!$8:$1246,8,FALSE)</f>
        <v>36</v>
      </c>
      <c r="T273" s="129">
        <f>VLOOKUP(TEmploymentOutlook4[[#This Row],[Column1]],Employment!$8:$1246,9,FALSE)</f>
        <v>85</v>
      </c>
      <c r="U273" s="129">
        <f>VLOOKUP(TEmploymentOutlook4[[#This Row],[Column1]],Employment!$8:$1246,10,FALSE)</f>
        <v>15</v>
      </c>
      <c r="V273" s="129" t="str">
        <f>VLOOKUP(TEmploymentOutlook4[[#This Row],[Column1]],'Employment by State'!$5:$1241,3,FALSE)</f>
        <v>Wholesale Trade</v>
      </c>
      <c r="W273" s="129">
        <f>VLOOKUP(TEmploymentOutlook4[[#This Row],[Column1]],'Employment by State'!$5:$1241,4,FALSE)</f>
        <v>34.6</v>
      </c>
      <c r="X273" s="129">
        <f>VLOOKUP(TEmploymentOutlook4[[#This Row],[Column1]],'Employment by State'!$5:$1241,5,FALSE)</f>
        <v>27.7</v>
      </c>
      <c r="Y273" s="129">
        <f>VLOOKUP(TEmploymentOutlook4[[#This Row],[Column1]],'Employment by State'!$5:$1241,6,FALSE)</f>
        <v>19.100000000000001</v>
      </c>
      <c r="Z273" s="129">
        <f>VLOOKUP(TEmploymentOutlook4[[#This Row],[Column1]],'Employment by State'!$5:$1241,7,FALSE)</f>
        <v>6.2</v>
      </c>
      <c r="AA273" s="129">
        <f>VLOOKUP(TEmploymentOutlook4[[#This Row],[Column1]],'Employment by State'!$5:$1241,8,FALSE)</f>
        <v>9.6</v>
      </c>
      <c r="AB273" s="129">
        <f>VLOOKUP(TEmploymentOutlook4[[#This Row],[Column1]],'Employment by State'!$5:$1241,9,FALSE)</f>
        <v>1.5</v>
      </c>
      <c r="AC273" s="129">
        <f>VLOOKUP(TEmploymentOutlook4[[#This Row],[Column1]],'Employment by State'!$5:$1241,10,FALSE)</f>
        <v>0.5</v>
      </c>
      <c r="AD273" s="129">
        <f>VLOOKUP(TEmploymentOutlook4[[#This Row],[Column1]],'Employment by State'!$5:$1241,11,FALSE)</f>
        <v>0.8</v>
      </c>
      <c r="AE273" s="28">
        <f>VLOOKUP($A273,'Age Profile'!$5:$1242,3,FALSE)</f>
        <v>0.8</v>
      </c>
      <c r="AF273" s="28">
        <f>VLOOKUP($A273,'Age Profile'!$5:$1242,4,FALSE)</f>
        <v>5.3</v>
      </c>
      <c r="AG273" s="28">
        <f>VLOOKUP($A273,'Age Profile'!$5:$1242,5,FALSE)</f>
        <v>24.1</v>
      </c>
      <c r="AH273" s="28">
        <f>VLOOKUP($A273,'Age Profile'!$5:$1242,6,FALSE)</f>
        <v>26.9</v>
      </c>
      <c r="AI273" s="28">
        <f>VLOOKUP($A273,'Age Profile'!$5:$1242,7,FALSE)</f>
        <v>25</v>
      </c>
      <c r="AJ273" s="28">
        <f>VLOOKUP($A273,'Age Profile'!$5:$1242,8,FALSE)</f>
        <v>8.6</v>
      </c>
      <c r="AK273" s="28">
        <f>VLOOKUP($A273,'Age Profile'!$5:$1242,9,FALSE)</f>
        <v>5.6</v>
      </c>
      <c r="AL273" s="28">
        <f>VLOOKUP($A273,'Age Profile'!$5:$1242,10,FALSE)</f>
        <v>3.8</v>
      </c>
      <c r="AM273" s="28">
        <f>VLOOKUP($A273,'Age Profile'!$5:$1242,11,FALSE)</f>
        <v>42</v>
      </c>
    </row>
    <row r="274" spans="1:39" x14ac:dyDescent="0.15">
      <c r="A274" s="21">
        <v>6121</v>
      </c>
      <c r="B274" s="22" t="s">
        <v>316</v>
      </c>
      <c r="C274" s="86">
        <v>77200</v>
      </c>
      <c r="D274" s="86">
        <v>76600</v>
      </c>
      <c r="E274" s="86">
        <v>75500</v>
      </c>
      <c r="F274" s="86">
        <v>88700</v>
      </c>
      <c r="G274" s="86">
        <v>89500</v>
      </c>
      <c r="H274" s="86">
        <v>91200</v>
      </c>
      <c r="I274" s="86">
        <v>110600</v>
      </c>
      <c r="J274" s="86">
        <v>91000</v>
      </c>
      <c r="K274" s="86">
        <v>97500</v>
      </c>
      <c r="L274" s="86">
        <v>89100</v>
      </c>
      <c r="M274" s="86">
        <v>109500</v>
      </c>
      <c r="N274" s="84">
        <v>119800</v>
      </c>
      <c r="O274" s="15">
        <v>10400</v>
      </c>
      <c r="P274" s="15">
        <v>9.5</v>
      </c>
      <c r="Q274" s="16" t="s">
        <v>8</v>
      </c>
      <c r="R274" s="129">
        <f>VLOOKUP(TEmploymentOutlook4[[#This Row],[Column1]],Employment!$8:$1246,7,FALSE)</f>
        <v>50</v>
      </c>
      <c r="S274" s="129">
        <f>VLOOKUP(TEmploymentOutlook4[[#This Row],[Column1]],Employment!$8:$1246,8,FALSE)</f>
        <v>50</v>
      </c>
      <c r="T274" s="129">
        <f>VLOOKUP(TEmploymentOutlook4[[#This Row],[Column1]],Employment!$8:$1246,9,FALSE)</f>
        <v>80</v>
      </c>
      <c r="U274" s="129">
        <f>VLOOKUP(TEmploymentOutlook4[[#This Row],[Column1]],Employment!$8:$1246,10,FALSE)</f>
        <v>20</v>
      </c>
      <c r="V274" s="129" t="str">
        <f>VLOOKUP(TEmploymentOutlook4[[#This Row],[Column1]],'Employment by State'!$5:$1241,3,FALSE)</f>
        <v>Rental, Hiring and Real Estate Services</v>
      </c>
      <c r="W274" s="129">
        <f>VLOOKUP(TEmploymentOutlook4[[#This Row],[Column1]],'Employment by State'!$5:$1241,4,FALSE)</f>
        <v>32.6</v>
      </c>
      <c r="X274" s="129">
        <f>VLOOKUP(TEmploymentOutlook4[[#This Row],[Column1]],'Employment by State'!$5:$1241,5,FALSE)</f>
        <v>22.8</v>
      </c>
      <c r="Y274" s="129">
        <f>VLOOKUP(TEmploymentOutlook4[[#This Row],[Column1]],'Employment by State'!$5:$1241,6,FALSE)</f>
        <v>25.2</v>
      </c>
      <c r="Z274" s="129">
        <f>VLOOKUP(TEmploymentOutlook4[[#This Row],[Column1]],'Employment by State'!$5:$1241,7,FALSE)</f>
        <v>5.3</v>
      </c>
      <c r="AA274" s="129">
        <f>VLOOKUP(TEmploymentOutlook4[[#This Row],[Column1]],'Employment by State'!$5:$1241,8,FALSE)</f>
        <v>10.5</v>
      </c>
      <c r="AB274" s="129">
        <f>VLOOKUP(TEmploymentOutlook4[[#This Row],[Column1]],'Employment by State'!$5:$1241,9,FALSE)</f>
        <v>1.5</v>
      </c>
      <c r="AC274" s="129">
        <f>VLOOKUP(TEmploymentOutlook4[[#This Row],[Column1]],'Employment by State'!$5:$1241,10,FALSE)</f>
        <v>0.7</v>
      </c>
      <c r="AD274" s="129">
        <f>VLOOKUP(TEmploymentOutlook4[[#This Row],[Column1]],'Employment by State'!$5:$1241,11,FALSE)</f>
        <v>1.4</v>
      </c>
      <c r="AE274" s="28">
        <f>VLOOKUP($A274,'Age Profile'!$5:$1242,3,FALSE)</f>
        <v>1</v>
      </c>
      <c r="AF274" s="28">
        <f>VLOOKUP($A274,'Age Profile'!$5:$1242,4,FALSE)</f>
        <v>7.3</v>
      </c>
      <c r="AG274" s="28">
        <f>VLOOKUP($A274,'Age Profile'!$5:$1242,5,FALSE)</f>
        <v>22.6</v>
      </c>
      <c r="AH274" s="28">
        <f>VLOOKUP($A274,'Age Profile'!$5:$1242,6,FALSE)</f>
        <v>21</v>
      </c>
      <c r="AI274" s="28">
        <f>VLOOKUP($A274,'Age Profile'!$5:$1242,7,FALSE)</f>
        <v>22.2</v>
      </c>
      <c r="AJ274" s="28">
        <f>VLOOKUP($A274,'Age Profile'!$5:$1242,8,FALSE)</f>
        <v>9.6999999999999993</v>
      </c>
      <c r="AK274" s="28">
        <f>VLOOKUP($A274,'Age Profile'!$5:$1242,9,FALSE)</f>
        <v>7.4</v>
      </c>
      <c r="AL274" s="28">
        <f>VLOOKUP($A274,'Age Profile'!$5:$1242,10,FALSE)</f>
        <v>8.9</v>
      </c>
      <c r="AM274" s="28">
        <f>VLOOKUP($A274,'Age Profile'!$5:$1242,11,FALSE)</f>
        <v>44</v>
      </c>
    </row>
    <row r="275" spans="1:39" x14ac:dyDescent="0.15">
      <c r="A275" s="21">
        <v>6211</v>
      </c>
      <c r="B275" s="22" t="s">
        <v>317</v>
      </c>
      <c r="C275" s="86">
        <v>482000</v>
      </c>
      <c r="D275" s="86">
        <v>501300</v>
      </c>
      <c r="E275" s="86">
        <v>521700</v>
      </c>
      <c r="F275" s="86">
        <v>495700</v>
      </c>
      <c r="G275" s="86">
        <v>553000</v>
      </c>
      <c r="H275" s="86">
        <v>490600</v>
      </c>
      <c r="I275" s="86">
        <v>548700</v>
      </c>
      <c r="J275" s="86">
        <v>508400</v>
      </c>
      <c r="K275" s="86">
        <v>460100</v>
      </c>
      <c r="L275" s="86">
        <v>525700</v>
      </c>
      <c r="M275" s="86">
        <v>521100</v>
      </c>
      <c r="N275" s="84">
        <v>529700</v>
      </c>
      <c r="O275" s="15">
        <v>8600</v>
      </c>
      <c r="P275" s="15">
        <v>1.7</v>
      </c>
      <c r="Q275" s="16" t="s">
        <v>3</v>
      </c>
      <c r="R275" s="129">
        <f>VLOOKUP(TEmploymentOutlook4[[#This Row],[Column1]],Employment!$8:$1246,7,FALSE)</f>
        <v>32</v>
      </c>
      <c r="S275" s="129">
        <f>VLOOKUP(TEmploymentOutlook4[[#This Row],[Column1]],Employment!$8:$1246,8,FALSE)</f>
        <v>68</v>
      </c>
      <c r="T275" s="129">
        <f>VLOOKUP(TEmploymentOutlook4[[#This Row],[Column1]],Employment!$8:$1246,9,FALSE)</f>
        <v>28</v>
      </c>
      <c r="U275" s="129">
        <f>VLOOKUP(TEmploymentOutlook4[[#This Row],[Column1]],Employment!$8:$1246,10,FALSE)</f>
        <v>72</v>
      </c>
      <c r="V275" s="129" t="str">
        <f>VLOOKUP(TEmploymentOutlook4[[#This Row],[Column1]],'Employment by State'!$5:$1241,3,FALSE)</f>
        <v>Retail Trade</v>
      </c>
      <c r="W275" s="129">
        <f>VLOOKUP(TEmploymentOutlook4[[#This Row],[Column1]],'Employment by State'!$5:$1241,4,FALSE)</f>
        <v>30.8</v>
      </c>
      <c r="X275" s="129">
        <f>VLOOKUP(TEmploymentOutlook4[[#This Row],[Column1]],'Employment by State'!$5:$1241,5,FALSE)</f>
        <v>27.2</v>
      </c>
      <c r="Y275" s="129">
        <f>VLOOKUP(TEmploymentOutlook4[[#This Row],[Column1]],'Employment by State'!$5:$1241,6,FALSE)</f>
        <v>20.2</v>
      </c>
      <c r="Z275" s="129">
        <f>VLOOKUP(TEmploymentOutlook4[[#This Row],[Column1]],'Employment by State'!$5:$1241,7,FALSE)</f>
        <v>7.2</v>
      </c>
      <c r="AA275" s="129">
        <f>VLOOKUP(TEmploymentOutlook4[[#This Row],[Column1]],'Employment by State'!$5:$1241,8,FALSE)</f>
        <v>10</v>
      </c>
      <c r="AB275" s="129">
        <f>VLOOKUP(TEmploymentOutlook4[[#This Row],[Column1]],'Employment by State'!$5:$1241,9,FALSE)</f>
        <v>2.4</v>
      </c>
      <c r="AC275" s="129">
        <f>VLOOKUP(TEmploymentOutlook4[[#This Row],[Column1]],'Employment by State'!$5:$1241,10,FALSE)</f>
        <v>0.7</v>
      </c>
      <c r="AD275" s="129">
        <f>VLOOKUP(TEmploymentOutlook4[[#This Row],[Column1]],'Employment by State'!$5:$1241,11,FALSE)</f>
        <v>1.5</v>
      </c>
      <c r="AE275" s="28">
        <f>VLOOKUP($A275,'Age Profile'!$5:$1242,3,FALSE)</f>
        <v>25.7</v>
      </c>
      <c r="AF275" s="28">
        <f>VLOOKUP($A275,'Age Profile'!$5:$1242,4,FALSE)</f>
        <v>20.3</v>
      </c>
      <c r="AG275" s="28">
        <f>VLOOKUP($A275,'Age Profile'!$5:$1242,5,FALSE)</f>
        <v>16</v>
      </c>
      <c r="AH275" s="28">
        <f>VLOOKUP($A275,'Age Profile'!$5:$1242,6,FALSE)</f>
        <v>11.7</v>
      </c>
      <c r="AI275" s="28">
        <f>VLOOKUP($A275,'Age Profile'!$5:$1242,7,FALSE)</f>
        <v>13.4</v>
      </c>
      <c r="AJ275" s="28">
        <f>VLOOKUP($A275,'Age Profile'!$5:$1242,8,FALSE)</f>
        <v>5.9</v>
      </c>
      <c r="AK275" s="28">
        <f>VLOOKUP($A275,'Age Profile'!$5:$1242,9,FALSE)</f>
        <v>4.0999999999999996</v>
      </c>
      <c r="AL275" s="28">
        <f>VLOOKUP($A275,'Age Profile'!$5:$1242,10,FALSE)</f>
        <v>2.9</v>
      </c>
      <c r="AM275" s="28">
        <f>VLOOKUP($A275,'Age Profile'!$5:$1242,11,FALSE)</f>
        <v>26</v>
      </c>
    </row>
    <row r="276" spans="1:39" x14ac:dyDescent="0.15">
      <c r="A276" s="21">
        <v>6212</v>
      </c>
      <c r="B276" s="22" t="s">
        <v>318</v>
      </c>
      <c r="C276" s="86">
        <v>19600</v>
      </c>
      <c r="D276" s="86">
        <v>15100</v>
      </c>
      <c r="E276" s="86">
        <v>15700</v>
      </c>
      <c r="F276" s="86">
        <v>14900</v>
      </c>
      <c r="G276" s="86">
        <v>23400</v>
      </c>
      <c r="H276" s="86">
        <v>16600</v>
      </c>
      <c r="I276" s="86">
        <v>14200</v>
      </c>
      <c r="J276" s="86">
        <v>15300</v>
      </c>
      <c r="K276" s="86">
        <v>12200</v>
      </c>
      <c r="L276" s="86">
        <v>17000</v>
      </c>
      <c r="M276" s="86">
        <v>22400</v>
      </c>
      <c r="N276" s="84">
        <v>24000</v>
      </c>
      <c r="O276" s="15">
        <v>1600</v>
      </c>
      <c r="P276" s="15">
        <v>7</v>
      </c>
      <c r="Q276" s="16" t="s">
        <v>6</v>
      </c>
      <c r="R276" s="129">
        <f>VLOOKUP(TEmploymentOutlook4[[#This Row],[Column1]],Employment!$8:$1246,7,FALSE)</f>
        <v>66</v>
      </c>
      <c r="S276" s="129">
        <f>VLOOKUP(TEmploymentOutlook4[[#This Row],[Column1]],Employment!$8:$1246,8,FALSE)</f>
        <v>35</v>
      </c>
      <c r="T276" s="129">
        <f>VLOOKUP(TEmploymentOutlook4[[#This Row],[Column1]],Employment!$8:$1246,9,FALSE)</f>
        <v>68</v>
      </c>
      <c r="U276" s="129">
        <f>VLOOKUP(TEmploymentOutlook4[[#This Row],[Column1]],Employment!$8:$1246,10,FALSE)</f>
        <v>32</v>
      </c>
      <c r="V276" s="129" t="str">
        <f>VLOOKUP(TEmploymentOutlook4[[#This Row],[Column1]],'Employment by State'!$5:$1241,3,FALSE)</f>
        <v>Professional, Scientific and Technical Services</v>
      </c>
      <c r="W276" s="129">
        <f>VLOOKUP(TEmploymentOutlook4[[#This Row],[Column1]],'Employment by State'!$5:$1241,4,FALSE)</f>
        <v>37.6</v>
      </c>
      <c r="X276" s="129">
        <f>VLOOKUP(TEmploymentOutlook4[[#This Row],[Column1]],'Employment by State'!$5:$1241,5,FALSE)</f>
        <v>27</v>
      </c>
      <c r="Y276" s="129">
        <f>VLOOKUP(TEmploymentOutlook4[[#This Row],[Column1]],'Employment by State'!$5:$1241,6,FALSE)</f>
        <v>18.2</v>
      </c>
      <c r="Z276" s="129">
        <f>VLOOKUP(TEmploymentOutlook4[[#This Row],[Column1]],'Employment by State'!$5:$1241,7,FALSE)</f>
        <v>6.1</v>
      </c>
      <c r="AA276" s="129">
        <f>VLOOKUP(TEmploymentOutlook4[[#This Row],[Column1]],'Employment by State'!$5:$1241,8,FALSE)</f>
        <v>7.6</v>
      </c>
      <c r="AB276" s="129">
        <f>VLOOKUP(TEmploymentOutlook4[[#This Row],[Column1]],'Employment by State'!$5:$1241,9,FALSE)</f>
        <v>1.6</v>
      </c>
      <c r="AC276" s="129">
        <f>VLOOKUP(TEmploymentOutlook4[[#This Row],[Column1]],'Employment by State'!$5:$1241,10,FALSE)</f>
        <v>0.4</v>
      </c>
      <c r="AD276" s="129">
        <f>VLOOKUP(TEmploymentOutlook4[[#This Row],[Column1]],'Employment by State'!$5:$1241,11,FALSE)</f>
        <v>1.5</v>
      </c>
      <c r="AE276" s="28">
        <f>VLOOKUP($A276,'Age Profile'!$5:$1242,3,FALSE)</f>
        <v>5.7</v>
      </c>
      <c r="AF276" s="28">
        <f>VLOOKUP($A276,'Age Profile'!$5:$1242,4,FALSE)</f>
        <v>24.2</v>
      </c>
      <c r="AG276" s="28">
        <f>VLOOKUP($A276,'Age Profile'!$5:$1242,5,FALSE)</f>
        <v>30.1</v>
      </c>
      <c r="AH276" s="28">
        <f>VLOOKUP($A276,'Age Profile'!$5:$1242,6,FALSE)</f>
        <v>19.5</v>
      </c>
      <c r="AI276" s="28">
        <f>VLOOKUP($A276,'Age Profile'!$5:$1242,7,FALSE)</f>
        <v>13.5</v>
      </c>
      <c r="AJ276" s="28">
        <f>VLOOKUP($A276,'Age Profile'!$5:$1242,8,FALSE)</f>
        <v>3.6</v>
      </c>
      <c r="AK276" s="28">
        <f>VLOOKUP($A276,'Age Profile'!$5:$1242,9,FALSE)</f>
        <v>2.2000000000000002</v>
      </c>
      <c r="AL276" s="28">
        <f>VLOOKUP($A276,'Age Profile'!$5:$1242,10,FALSE)</f>
        <v>1.1000000000000001</v>
      </c>
      <c r="AM276" s="28">
        <f>VLOOKUP($A276,'Age Profile'!$5:$1242,11,FALSE)</f>
        <v>30</v>
      </c>
    </row>
    <row r="277" spans="1:39" x14ac:dyDescent="0.15">
      <c r="A277" s="21">
        <v>6213</v>
      </c>
      <c r="B277" s="22" t="s">
        <v>319</v>
      </c>
      <c r="C277" s="86">
        <v>32200</v>
      </c>
      <c r="D277" s="86">
        <v>35700</v>
      </c>
      <c r="E277" s="86">
        <v>36000</v>
      </c>
      <c r="F277" s="86">
        <v>25900</v>
      </c>
      <c r="G277" s="86">
        <v>37200</v>
      </c>
      <c r="H277" s="86">
        <v>42800</v>
      </c>
      <c r="I277" s="86">
        <v>36200</v>
      </c>
      <c r="J277" s="86">
        <v>33600</v>
      </c>
      <c r="K277" s="86">
        <v>32500</v>
      </c>
      <c r="L277" s="86">
        <v>37100</v>
      </c>
      <c r="M277" s="86">
        <v>37200</v>
      </c>
      <c r="N277" s="84">
        <v>38200</v>
      </c>
      <c r="O277" s="15">
        <v>1000</v>
      </c>
      <c r="P277" s="15">
        <v>2.7</v>
      </c>
      <c r="Q277" s="16" t="s">
        <v>3</v>
      </c>
      <c r="R277" s="129">
        <f>VLOOKUP(TEmploymentOutlook4[[#This Row],[Column1]],Employment!$8:$1246,7,FALSE)</f>
        <v>84</v>
      </c>
      <c r="S277" s="129">
        <f>VLOOKUP(TEmploymentOutlook4[[#This Row],[Column1]],Employment!$8:$1246,8,FALSE)</f>
        <v>16</v>
      </c>
      <c r="T277" s="129">
        <f>VLOOKUP(TEmploymentOutlook4[[#This Row],[Column1]],Employment!$8:$1246,9,FALSE)</f>
        <v>88</v>
      </c>
      <c r="U277" s="129">
        <f>VLOOKUP(TEmploymentOutlook4[[#This Row],[Column1]],Employment!$8:$1246,10,FALSE)</f>
        <v>12</v>
      </c>
      <c r="V277" s="129" t="str">
        <f>VLOOKUP(TEmploymentOutlook4[[#This Row],[Column1]],'Employment by State'!$5:$1241,3,FALSE)</f>
        <v>Retail Trade</v>
      </c>
      <c r="W277" s="129">
        <f>VLOOKUP(TEmploymentOutlook4[[#This Row],[Column1]],'Employment by State'!$5:$1241,4,FALSE)</f>
        <v>29.3</v>
      </c>
      <c r="X277" s="129">
        <f>VLOOKUP(TEmploymentOutlook4[[#This Row],[Column1]],'Employment by State'!$5:$1241,5,FALSE)</f>
        <v>24.5</v>
      </c>
      <c r="Y277" s="129">
        <f>VLOOKUP(TEmploymentOutlook4[[#This Row],[Column1]],'Employment by State'!$5:$1241,6,FALSE)</f>
        <v>23.7</v>
      </c>
      <c r="Z277" s="129">
        <f>VLOOKUP(TEmploymentOutlook4[[#This Row],[Column1]],'Employment by State'!$5:$1241,7,FALSE)</f>
        <v>7.5</v>
      </c>
      <c r="AA277" s="129">
        <f>VLOOKUP(TEmploymentOutlook4[[#This Row],[Column1]],'Employment by State'!$5:$1241,8,FALSE)</f>
        <v>10.9</v>
      </c>
      <c r="AB277" s="129">
        <f>VLOOKUP(TEmploymentOutlook4[[#This Row],[Column1]],'Employment by State'!$5:$1241,9,FALSE)</f>
        <v>1.9</v>
      </c>
      <c r="AC277" s="129">
        <f>VLOOKUP(TEmploymentOutlook4[[#This Row],[Column1]],'Employment by State'!$5:$1241,10,FALSE)</f>
        <v>0.9</v>
      </c>
      <c r="AD277" s="129">
        <f>VLOOKUP(TEmploymentOutlook4[[#This Row],[Column1]],'Employment by State'!$5:$1241,11,FALSE)</f>
        <v>1.2</v>
      </c>
      <c r="AE277" s="28">
        <f>VLOOKUP($A277,'Age Profile'!$5:$1242,3,FALSE)</f>
        <v>2.9</v>
      </c>
      <c r="AF277" s="28">
        <f>VLOOKUP($A277,'Age Profile'!$5:$1242,4,FALSE)</f>
        <v>11.3</v>
      </c>
      <c r="AG277" s="28">
        <f>VLOOKUP($A277,'Age Profile'!$5:$1242,5,FALSE)</f>
        <v>24.8</v>
      </c>
      <c r="AH277" s="28">
        <f>VLOOKUP($A277,'Age Profile'!$5:$1242,6,FALSE)</f>
        <v>21.2</v>
      </c>
      <c r="AI277" s="28">
        <f>VLOOKUP($A277,'Age Profile'!$5:$1242,7,FALSE)</f>
        <v>20.8</v>
      </c>
      <c r="AJ277" s="28">
        <f>VLOOKUP($A277,'Age Profile'!$5:$1242,8,FALSE)</f>
        <v>8.5</v>
      </c>
      <c r="AK277" s="28">
        <f>VLOOKUP($A277,'Age Profile'!$5:$1242,9,FALSE)</f>
        <v>6.2</v>
      </c>
      <c r="AL277" s="28">
        <f>VLOOKUP($A277,'Age Profile'!$5:$1242,10,FALSE)</f>
        <v>4.3</v>
      </c>
      <c r="AM277" s="28">
        <f>VLOOKUP($A277,'Age Profile'!$5:$1242,11,FALSE)</f>
        <v>40</v>
      </c>
    </row>
    <row r="278" spans="1:39" x14ac:dyDescent="0.15">
      <c r="A278" s="21">
        <v>6214</v>
      </c>
      <c r="B278" s="22" t="s">
        <v>320</v>
      </c>
      <c r="C278" s="86">
        <v>32900</v>
      </c>
      <c r="D278" s="86">
        <v>29700</v>
      </c>
      <c r="E278" s="86">
        <v>41100</v>
      </c>
      <c r="F278" s="86">
        <v>37100</v>
      </c>
      <c r="G278" s="86">
        <v>43100</v>
      </c>
      <c r="H278" s="86">
        <v>36600</v>
      </c>
      <c r="I278" s="86">
        <v>34300</v>
      </c>
      <c r="J278" s="86">
        <v>37500</v>
      </c>
      <c r="K278" s="86">
        <v>33400</v>
      </c>
      <c r="L278" s="86">
        <v>39300</v>
      </c>
      <c r="M278" s="86">
        <v>25600</v>
      </c>
      <c r="N278" s="84">
        <v>27600</v>
      </c>
      <c r="O278" s="15">
        <v>2000</v>
      </c>
      <c r="P278" s="15">
        <v>7.7</v>
      </c>
      <c r="Q278" s="16" t="s">
        <v>6</v>
      </c>
      <c r="R278" s="129">
        <f>VLOOKUP(TEmploymentOutlook4[[#This Row],[Column1]],Employment!$8:$1246,7,FALSE)</f>
        <v>10</v>
      </c>
      <c r="S278" s="129">
        <f>VLOOKUP(TEmploymentOutlook4[[#This Row],[Column1]],Employment!$8:$1246,8,FALSE)</f>
        <v>90</v>
      </c>
      <c r="T278" s="129">
        <f>VLOOKUP(TEmploymentOutlook4[[#This Row],[Column1]],Employment!$8:$1246,9,FALSE)</f>
        <v>28</v>
      </c>
      <c r="U278" s="129">
        <f>VLOOKUP(TEmploymentOutlook4[[#This Row],[Column1]],Employment!$8:$1246,10,FALSE)</f>
        <v>72</v>
      </c>
      <c r="V278" s="129" t="str">
        <f>VLOOKUP(TEmploymentOutlook4[[#This Row],[Column1]],'Employment by State'!$5:$1241,3,FALSE)</f>
        <v>Retail Trade</v>
      </c>
      <c r="W278" s="129">
        <f>VLOOKUP(TEmploymentOutlook4[[#This Row],[Column1]],'Employment by State'!$5:$1241,4,FALSE)</f>
        <v>33</v>
      </c>
      <c r="X278" s="129">
        <f>VLOOKUP(TEmploymentOutlook4[[#This Row],[Column1]],'Employment by State'!$5:$1241,5,FALSE)</f>
        <v>24.3</v>
      </c>
      <c r="Y278" s="129">
        <f>VLOOKUP(TEmploymentOutlook4[[#This Row],[Column1]],'Employment by State'!$5:$1241,6,FALSE)</f>
        <v>19.100000000000001</v>
      </c>
      <c r="Z278" s="129">
        <f>VLOOKUP(TEmploymentOutlook4[[#This Row],[Column1]],'Employment by State'!$5:$1241,7,FALSE)</f>
        <v>7.9</v>
      </c>
      <c r="AA278" s="129">
        <f>VLOOKUP(TEmploymentOutlook4[[#This Row],[Column1]],'Employment by State'!$5:$1241,8,FALSE)</f>
        <v>10.8</v>
      </c>
      <c r="AB278" s="129">
        <f>VLOOKUP(TEmploymentOutlook4[[#This Row],[Column1]],'Employment by State'!$5:$1241,9,FALSE)</f>
        <v>2.6</v>
      </c>
      <c r="AC278" s="129">
        <f>VLOOKUP(TEmploymentOutlook4[[#This Row],[Column1]],'Employment by State'!$5:$1241,10,FALSE)</f>
        <v>0.6</v>
      </c>
      <c r="AD278" s="129">
        <f>VLOOKUP(TEmploymentOutlook4[[#This Row],[Column1]],'Employment by State'!$5:$1241,11,FALSE)</f>
        <v>1.7</v>
      </c>
      <c r="AE278" s="28">
        <f>VLOOKUP($A278,'Age Profile'!$5:$1242,3,FALSE)</f>
        <v>23.7</v>
      </c>
      <c r="AF278" s="28">
        <f>VLOOKUP($A278,'Age Profile'!$5:$1242,4,FALSE)</f>
        <v>23.6</v>
      </c>
      <c r="AG278" s="28">
        <f>VLOOKUP($A278,'Age Profile'!$5:$1242,5,FALSE)</f>
        <v>15.2</v>
      </c>
      <c r="AH278" s="28">
        <f>VLOOKUP($A278,'Age Profile'!$5:$1242,6,FALSE)</f>
        <v>11.7</v>
      </c>
      <c r="AI278" s="28">
        <f>VLOOKUP($A278,'Age Profile'!$5:$1242,7,FALSE)</f>
        <v>13.6</v>
      </c>
      <c r="AJ278" s="28">
        <f>VLOOKUP($A278,'Age Profile'!$5:$1242,8,FALSE)</f>
        <v>6</v>
      </c>
      <c r="AK278" s="28">
        <f>VLOOKUP($A278,'Age Profile'!$5:$1242,9,FALSE)</f>
        <v>4.0999999999999996</v>
      </c>
      <c r="AL278" s="28">
        <f>VLOOKUP($A278,'Age Profile'!$5:$1242,10,FALSE)</f>
        <v>2.1</v>
      </c>
      <c r="AM278" s="28">
        <f>VLOOKUP($A278,'Age Profile'!$5:$1242,11,FALSE)</f>
        <v>26</v>
      </c>
    </row>
    <row r="279" spans="1:39" x14ac:dyDescent="0.15">
      <c r="A279" s="21">
        <v>6215</v>
      </c>
      <c r="B279" s="22" t="s">
        <v>321</v>
      </c>
      <c r="C279" s="86">
        <v>31800</v>
      </c>
      <c r="D279" s="86">
        <v>35400</v>
      </c>
      <c r="E279" s="86">
        <v>33200</v>
      </c>
      <c r="F279" s="86">
        <v>44300</v>
      </c>
      <c r="G279" s="86">
        <v>32400</v>
      </c>
      <c r="H279" s="86">
        <v>34800</v>
      </c>
      <c r="I279" s="86">
        <v>40100</v>
      </c>
      <c r="J279" s="86">
        <v>38900</v>
      </c>
      <c r="K279" s="86">
        <v>43900</v>
      </c>
      <c r="L279" s="86">
        <v>33700</v>
      </c>
      <c r="M279" s="86">
        <v>36900</v>
      </c>
      <c r="N279" s="84">
        <v>35600</v>
      </c>
      <c r="O279" s="15">
        <v>-1400</v>
      </c>
      <c r="P279" s="15">
        <v>-3.7</v>
      </c>
      <c r="Q279" s="16" t="s">
        <v>0</v>
      </c>
      <c r="R279" s="129">
        <f>VLOOKUP(TEmploymentOutlook4[[#This Row],[Column1]],Employment!$8:$1246,7,FALSE)</f>
        <v>42</v>
      </c>
      <c r="S279" s="129">
        <f>VLOOKUP(TEmploymentOutlook4[[#This Row],[Column1]],Employment!$8:$1246,8,FALSE)</f>
        <v>58</v>
      </c>
      <c r="T279" s="129">
        <f>VLOOKUP(TEmploymentOutlook4[[#This Row],[Column1]],Employment!$8:$1246,9,FALSE)</f>
        <v>70</v>
      </c>
      <c r="U279" s="129">
        <f>VLOOKUP(TEmploymentOutlook4[[#This Row],[Column1]],Employment!$8:$1246,10,FALSE)</f>
        <v>30</v>
      </c>
      <c r="V279" s="129" t="str">
        <f>VLOOKUP(TEmploymentOutlook4[[#This Row],[Column1]],'Employment by State'!$5:$1241,3,FALSE)</f>
        <v>Retail Trade</v>
      </c>
      <c r="W279" s="129">
        <f>VLOOKUP(TEmploymentOutlook4[[#This Row],[Column1]],'Employment by State'!$5:$1241,4,FALSE)</f>
        <v>27.3</v>
      </c>
      <c r="X279" s="129">
        <f>VLOOKUP(TEmploymentOutlook4[[#This Row],[Column1]],'Employment by State'!$5:$1241,5,FALSE)</f>
        <v>25</v>
      </c>
      <c r="Y279" s="129">
        <f>VLOOKUP(TEmploymentOutlook4[[#This Row],[Column1]],'Employment by State'!$5:$1241,6,FALSE)</f>
        <v>22.1</v>
      </c>
      <c r="Z279" s="129">
        <f>VLOOKUP(TEmploymentOutlook4[[#This Row],[Column1]],'Employment by State'!$5:$1241,7,FALSE)</f>
        <v>9.3000000000000007</v>
      </c>
      <c r="AA279" s="129">
        <f>VLOOKUP(TEmploymentOutlook4[[#This Row],[Column1]],'Employment by State'!$5:$1241,8,FALSE)</f>
        <v>11.2</v>
      </c>
      <c r="AB279" s="129">
        <f>VLOOKUP(TEmploymentOutlook4[[#This Row],[Column1]],'Employment by State'!$5:$1241,9,FALSE)</f>
        <v>2.5</v>
      </c>
      <c r="AC279" s="129">
        <f>VLOOKUP(TEmploymentOutlook4[[#This Row],[Column1]],'Employment by State'!$5:$1241,10,FALSE)</f>
        <v>0.9</v>
      </c>
      <c r="AD279" s="129">
        <f>VLOOKUP(TEmploymentOutlook4[[#This Row],[Column1]],'Employment by State'!$5:$1241,11,FALSE)</f>
        <v>1.7</v>
      </c>
      <c r="AE279" s="28">
        <f>VLOOKUP($A279,'Age Profile'!$5:$1242,3,FALSE)</f>
        <v>6.3</v>
      </c>
      <c r="AF279" s="28">
        <f>VLOOKUP($A279,'Age Profile'!$5:$1242,4,FALSE)</f>
        <v>20</v>
      </c>
      <c r="AG279" s="28">
        <f>VLOOKUP($A279,'Age Profile'!$5:$1242,5,FALSE)</f>
        <v>28.1</v>
      </c>
      <c r="AH279" s="28">
        <f>VLOOKUP($A279,'Age Profile'!$5:$1242,6,FALSE)</f>
        <v>19.399999999999999</v>
      </c>
      <c r="AI279" s="28">
        <f>VLOOKUP($A279,'Age Profile'!$5:$1242,7,FALSE)</f>
        <v>16.600000000000001</v>
      </c>
      <c r="AJ279" s="28">
        <f>VLOOKUP($A279,'Age Profile'!$5:$1242,8,FALSE)</f>
        <v>5.5</v>
      </c>
      <c r="AK279" s="28">
        <f>VLOOKUP($A279,'Age Profile'!$5:$1242,9,FALSE)</f>
        <v>3</v>
      </c>
      <c r="AL279" s="28">
        <f>VLOOKUP($A279,'Age Profile'!$5:$1242,10,FALSE)</f>
        <v>1.3</v>
      </c>
      <c r="AM279" s="28">
        <f>VLOOKUP($A279,'Age Profile'!$5:$1242,11,FALSE)</f>
        <v>33</v>
      </c>
    </row>
    <row r="280" spans="1:39" x14ac:dyDescent="0.15">
      <c r="A280" s="21">
        <v>6216</v>
      </c>
      <c r="B280" s="22" t="s">
        <v>322</v>
      </c>
      <c r="C280" s="86">
        <v>9300</v>
      </c>
      <c r="D280" s="86">
        <v>11100</v>
      </c>
      <c r="E280" s="86">
        <v>12000</v>
      </c>
      <c r="F280" s="86">
        <v>7500</v>
      </c>
      <c r="G280" s="86">
        <v>14100</v>
      </c>
      <c r="H280" s="86">
        <v>10900</v>
      </c>
      <c r="I280" s="86">
        <v>13600</v>
      </c>
      <c r="J280" s="86">
        <v>10300</v>
      </c>
      <c r="K280" s="86">
        <v>16200</v>
      </c>
      <c r="L280" s="86">
        <v>12700</v>
      </c>
      <c r="M280" s="86">
        <v>11300</v>
      </c>
      <c r="N280" s="84">
        <v>10600</v>
      </c>
      <c r="O280" s="15">
        <v>-700</v>
      </c>
      <c r="P280" s="15">
        <v>-5.9</v>
      </c>
      <c r="Q280" s="16" t="s">
        <v>0</v>
      </c>
      <c r="R280" s="129">
        <f>VLOOKUP(TEmploymentOutlook4[[#This Row],[Column1]],Employment!$8:$1246,7,FALSE)</f>
        <v>53</v>
      </c>
      <c r="S280" s="129">
        <f>VLOOKUP(TEmploymentOutlook4[[#This Row],[Column1]],Employment!$8:$1246,8,FALSE)</f>
        <v>47</v>
      </c>
      <c r="T280" s="129">
        <f>VLOOKUP(TEmploymentOutlook4[[#This Row],[Column1]],Employment!$8:$1246,9,FALSE)</f>
        <v>30</v>
      </c>
      <c r="U280" s="129">
        <f>VLOOKUP(TEmploymentOutlook4[[#This Row],[Column1]],Employment!$8:$1246,10,FALSE)</f>
        <v>70</v>
      </c>
      <c r="V280" s="129" t="str">
        <f>VLOOKUP(TEmploymentOutlook4[[#This Row],[Column1]],'Employment by State'!$5:$1241,3,FALSE)</f>
        <v>Retail Trade</v>
      </c>
      <c r="W280" s="129">
        <f>VLOOKUP(TEmploymentOutlook4[[#This Row],[Column1]],'Employment by State'!$5:$1241,4,FALSE)</f>
        <v>29.3</v>
      </c>
      <c r="X280" s="129">
        <f>VLOOKUP(TEmploymentOutlook4[[#This Row],[Column1]],'Employment by State'!$5:$1241,5,FALSE)</f>
        <v>20.9</v>
      </c>
      <c r="Y280" s="129">
        <f>VLOOKUP(TEmploymentOutlook4[[#This Row],[Column1]],'Employment by State'!$5:$1241,6,FALSE)</f>
        <v>22.9</v>
      </c>
      <c r="Z280" s="129">
        <f>VLOOKUP(TEmploymentOutlook4[[#This Row],[Column1]],'Employment by State'!$5:$1241,7,FALSE)</f>
        <v>8.9</v>
      </c>
      <c r="AA280" s="129">
        <f>VLOOKUP(TEmploymentOutlook4[[#This Row],[Column1]],'Employment by State'!$5:$1241,8,FALSE)</f>
        <v>12.2</v>
      </c>
      <c r="AB280" s="129">
        <f>VLOOKUP(TEmploymentOutlook4[[#This Row],[Column1]],'Employment by State'!$5:$1241,9,FALSE)</f>
        <v>3.5</v>
      </c>
      <c r="AC280" s="129">
        <f>VLOOKUP(TEmploymentOutlook4[[#This Row],[Column1]],'Employment by State'!$5:$1241,10,FALSE)</f>
        <v>1.1000000000000001</v>
      </c>
      <c r="AD280" s="129">
        <f>VLOOKUP(TEmploymentOutlook4[[#This Row],[Column1]],'Employment by State'!$5:$1241,11,FALSE)</f>
        <v>1.1000000000000001</v>
      </c>
      <c r="AE280" s="28">
        <f>VLOOKUP($A280,'Age Profile'!$5:$1242,3,FALSE)</f>
        <v>10.4</v>
      </c>
      <c r="AF280" s="28">
        <f>VLOOKUP($A280,'Age Profile'!$5:$1242,4,FALSE)</f>
        <v>18.399999999999999</v>
      </c>
      <c r="AG280" s="28">
        <f>VLOOKUP($A280,'Age Profile'!$5:$1242,5,FALSE)</f>
        <v>28.3</v>
      </c>
      <c r="AH280" s="28">
        <f>VLOOKUP($A280,'Age Profile'!$5:$1242,6,FALSE)</f>
        <v>15.8</v>
      </c>
      <c r="AI280" s="28">
        <f>VLOOKUP($A280,'Age Profile'!$5:$1242,7,FALSE)</f>
        <v>13.9</v>
      </c>
      <c r="AJ280" s="28">
        <f>VLOOKUP($A280,'Age Profile'!$5:$1242,8,FALSE)</f>
        <v>6</v>
      </c>
      <c r="AK280" s="28">
        <f>VLOOKUP($A280,'Age Profile'!$5:$1242,9,FALSE)</f>
        <v>4.4000000000000004</v>
      </c>
      <c r="AL280" s="28">
        <f>VLOOKUP($A280,'Age Profile'!$5:$1242,10,FALSE)</f>
        <v>2.9</v>
      </c>
      <c r="AM280" s="28">
        <f>VLOOKUP($A280,'Age Profile'!$5:$1242,11,FALSE)</f>
        <v>32</v>
      </c>
    </row>
    <row r="281" spans="1:39" x14ac:dyDescent="0.15">
      <c r="A281" s="21">
        <v>6217</v>
      </c>
      <c r="B281" s="22" t="s">
        <v>323</v>
      </c>
      <c r="C281" s="86">
        <v>10700</v>
      </c>
      <c r="D281" s="86">
        <v>13800</v>
      </c>
      <c r="E281" s="86">
        <v>4800</v>
      </c>
      <c r="F281" s="86">
        <v>8600</v>
      </c>
      <c r="G281" s="86">
        <v>9700</v>
      </c>
      <c r="H281" s="86">
        <v>6800</v>
      </c>
      <c r="I281" s="86">
        <v>12900</v>
      </c>
      <c r="J281" s="86">
        <v>6500</v>
      </c>
      <c r="K281" s="86">
        <v>6200</v>
      </c>
      <c r="L281" s="86">
        <v>3100</v>
      </c>
      <c r="M281" s="86">
        <v>6100</v>
      </c>
      <c r="N281" s="84">
        <v>5300</v>
      </c>
      <c r="O281" s="15">
        <v>-900</v>
      </c>
      <c r="P281" s="15">
        <v>-14.1</v>
      </c>
      <c r="Q281" s="16" t="s">
        <v>0</v>
      </c>
      <c r="R281" s="129">
        <f>VLOOKUP(TEmploymentOutlook4[[#This Row],[Column1]],Employment!$8:$1246,7,FALSE)</f>
        <v>47</v>
      </c>
      <c r="S281" s="129">
        <f>VLOOKUP(TEmploymentOutlook4[[#This Row],[Column1]],Employment!$8:$1246,8,FALSE)</f>
        <v>53</v>
      </c>
      <c r="T281" s="129">
        <f>VLOOKUP(TEmploymentOutlook4[[#This Row],[Column1]],Employment!$8:$1246,9,FALSE)</f>
        <v>46</v>
      </c>
      <c r="U281" s="129">
        <f>VLOOKUP(TEmploymentOutlook4[[#This Row],[Column1]],Employment!$8:$1246,10,FALSE)</f>
        <v>54</v>
      </c>
      <c r="V281" s="129" t="str">
        <f>VLOOKUP(TEmploymentOutlook4[[#This Row],[Column1]],'Employment by State'!$5:$1241,3,FALSE)</f>
        <v>Retail Trade</v>
      </c>
      <c r="W281" s="129">
        <f>VLOOKUP(TEmploymentOutlook4[[#This Row],[Column1]],'Employment by State'!$5:$1241,4,FALSE)</f>
        <v>30.8</v>
      </c>
      <c r="X281" s="129">
        <f>VLOOKUP(TEmploymentOutlook4[[#This Row],[Column1]],'Employment by State'!$5:$1241,5,FALSE)</f>
        <v>23.9</v>
      </c>
      <c r="Y281" s="129">
        <f>VLOOKUP(TEmploymentOutlook4[[#This Row],[Column1]],'Employment by State'!$5:$1241,6,FALSE)</f>
        <v>23.6</v>
      </c>
      <c r="Z281" s="129">
        <f>VLOOKUP(TEmploymentOutlook4[[#This Row],[Column1]],'Employment by State'!$5:$1241,7,FALSE)</f>
        <v>7.3</v>
      </c>
      <c r="AA281" s="129">
        <f>VLOOKUP(TEmploymentOutlook4[[#This Row],[Column1]],'Employment by State'!$5:$1241,8,FALSE)</f>
        <v>10.1</v>
      </c>
      <c r="AB281" s="129">
        <f>VLOOKUP(TEmploymentOutlook4[[#This Row],[Column1]],'Employment by State'!$5:$1241,9,FALSE)</f>
        <v>2.2999999999999998</v>
      </c>
      <c r="AC281" s="129">
        <f>VLOOKUP(TEmploymentOutlook4[[#This Row],[Column1]],'Employment by State'!$5:$1241,10,FALSE)</f>
        <v>0.8</v>
      </c>
      <c r="AD281" s="129">
        <f>VLOOKUP(TEmploymentOutlook4[[#This Row],[Column1]],'Employment by State'!$5:$1241,11,FALSE)</f>
        <v>1.1000000000000001</v>
      </c>
      <c r="AE281" s="28">
        <f>VLOOKUP($A281,'Age Profile'!$5:$1242,3,FALSE)</f>
        <v>5.2</v>
      </c>
      <c r="AF281" s="28">
        <f>VLOOKUP($A281,'Age Profile'!$5:$1242,4,FALSE)</f>
        <v>9.8000000000000007</v>
      </c>
      <c r="AG281" s="28">
        <f>VLOOKUP($A281,'Age Profile'!$5:$1242,5,FALSE)</f>
        <v>20.8</v>
      </c>
      <c r="AH281" s="28">
        <f>VLOOKUP($A281,'Age Profile'!$5:$1242,6,FALSE)</f>
        <v>21</v>
      </c>
      <c r="AI281" s="28">
        <f>VLOOKUP($A281,'Age Profile'!$5:$1242,7,FALSE)</f>
        <v>19.7</v>
      </c>
      <c r="AJ281" s="28">
        <f>VLOOKUP($A281,'Age Profile'!$5:$1242,8,FALSE)</f>
        <v>8.8000000000000007</v>
      </c>
      <c r="AK281" s="28">
        <f>VLOOKUP($A281,'Age Profile'!$5:$1242,9,FALSE)</f>
        <v>7.5</v>
      </c>
      <c r="AL281" s="28">
        <f>VLOOKUP($A281,'Age Profile'!$5:$1242,10,FALSE)</f>
        <v>7.3</v>
      </c>
      <c r="AM281" s="28">
        <f>VLOOKUP($A281,'Age Profile'!$5:$1242,11,FALSE)</f>
        <v>41</v>
      </c>
    </row>
    <row r="282" spans="1:39" x14ac:dyDescent="0.15">
      <c r="A282" s="21">
        <v>6219</v>
      </c>
      <c r="B282" s="22" t="s">
        <v>324</v>
      </c>
      <c r="C282" s="86">
        <v>12200</v>
      </c>
      <c r="D282" s="86">
        <v>17700</v>
      </c>
      <c r="E282" s="86">
        <v>14300</v>
      </c>
      <c r="F282" s="86">
        <v>9900</v>
      </c>
      <c r="G282" s="86">
        <v>12500</v>
      </c>
      <c r="H282" s="86">
        <v>13200</v>
      </c>
      <c r="I282" s="86">
        <v>15900</v>
      </c>
      <c r="J282" s="86">
        <v>20200</v>
      </c>
      <c r="K282" s="86">
        <v>68800</v>
      </c>
      <c r="L282" s="86">
        <v>12600</v>
      </c>
      <c r="M282" s="86">
        <v>20800</v>
      </c>
      <c r="N282" s="84">
        <v>22200</v>
      </c>
      <c r="O282" s="15">
        <v>1400</v>
      </c>
      <c r="P282" s="15">
        <v>7</v>
      </c>
      <c r="Q282" s="16" t="s">
        <v>6</v>
      </c>
      <c r="R282" s="129">
        <f>VLOOKUP(TEmploymentOutlook4[[#This Row],[Column1]],Employment!$8:$1246,7,FALSE)</f>
        <v>67</v>
      </c>
      <c r="S282" s="129">
        <f>VLOOKUP(TEmploymentOutlook4[[#This Row],[Column1]],Employment!$8:$1246,8,FALSE)</f>
        <v>33</v>
      </c>
      <c r="T282" s="129">
        <f>VLOOKUP(TEmploymentOutlook4[[#This Row],[Column1]],Employment!$8:$1246,9,FALSE)</f>
        <v>68</v>
      </c>
      <c r="U282" s="129">
        <f>VLOOKUP(TEmploymentOutlook4[[#This Row],[Column1]],Employment!$8:$1246,10,FALSE)</f>
        <v>32</v>
      </c>
      <c r="V282" s="129" t="str">
        <f>VLOOKUP(TEmploymentOutlook4[[#This Row],[Column1]],'Employment by State'!$5:$1241,3,FALSE)</f>
        <v>Wholesale Trade</v>
      </c>
      <c r="W282" s="129">
        <f>VLOOKUP(TEmploymentOutlook4[[#This Row],[Column1]],'Employment by State'!$5:$1241,4,FALSE)</f>
        <v>30.3</v>
      </c>
      <c r="X282" s="129">
        <f>VLOOKUP(TEmploymentOutlook4[[#This Row],[Column1]],'Employment by State'!$5:$1241,5,FALSE)</f>
        <v>23.8</v>
      </c>
      <c r="Y282" s="129">
        <f>VLOOKUP(TEmploymentOutlook4[[#This Row],[Column1]],'Employment by State'!$5:$1241,6,FALSE)</f>
        <v>21.9</v>
      </c>
      <c r="Z282" s="129">
        <f>VLOOKUP(TEmploymentOutlook4[[#This Row],[Column1]],'Employment by State'!$5:$1241,7,FALSE)</f>
        <v>8.6999999999999993</v>
      </c>
      <c r="AA282" s="129">
        <f>VLOOKUP(TEmploymentOutlook4[[#This Row],[Column1]],'Employment by State'!$5:$1241,8,FALSE)</f>
        <v>10</v>
      </c>
      <c r="AB282" s="129">
        <f>VLOOKUP(TEmploymentOutlook4[[#This Row],[Column1]],'Employment by State'!$5:$1241,9,FALSE)</f>
        <v>3.3</v>
      </c>
      <c r="AC282" s="129">
        <f>VLOOKUP(TEmploymentOutlook4[[#This Row],[Column1]],'Employment by State'!$5:$1241,10,FALSE)</f>
        <v>1</v>
      </c>
      <c r="AD282" s="129">
        <f>VLOOKUP(TEmploymentOutlook4[[#This Row],[Column1]],'Employment by State'!$5:$1241,11,FALSE)</f>
        <v>0.9</v>
      </c>
      <c r="AE282" s="28">
        <f>VLOOKUP($A282,'Age Profile'!$5:$1242,3,FALSE)</f>
        <v>6.7</v>
      </c>
      <c r="AF282" s="28">
        <f>VLOOKUP($A282,'Age Profile'!$5:$1242,4,FALSE)</f>
        <v>10.6</v>
      </c>
      <c r="AG282" s="28">
        <f>VLOOKUP($A282,'Age Profile'!$5:$1242,5,FALSE)</f>
        <v>21.4</v>
      </c>
      <c r="AH282" s="28">
        <f>VLOOKUP($A282,'Age Profile'!$5:$1242,6,FALSE)</f>
        <v>19.7</v>
      </c>
      <c r="AI282" s="28">
        <f>VLOOKUP($A282,'Age Profile'!$5:$1242,7,FALSE)</f>
        <v>21.5</v>
      </c>
      <c r="AJ282" s="28">
        <f>VLOOKUP($A282,'Age Profile'!$5:$1242,8,FALSE)</f>
        <v>8.8000000000000007</v>
      </c>
      <c r="AK282" s="28">
        <f>VLOOKUP($A282,'Age Profile'!$5:$1242,9,FALSE)</f>
        <v>6.2</v>
      </c>
      <c r="AL282" s="28">
        <f>VLOOKUP($A282,'Age Profile'!$5:$1242,10,FALSE)</f>
        <v>5.2</v>
      </c>
      <c r="AM282" s="28">
        <f>VLOOKUP($A282,'Age Profile'!$5:$1242,11,FALSE)</f>
        <v>41</v>
      </c>
    </row>
    <row r="283" spans="1:39" x14ac:dyDescent="0.15">
      <c r="A283" s="21">
        <v>6311</v>
      </c>
      <c r="B283" s="22" t="s">
        <v>325</v>
      </c>
      <c r="C283" s="86">
        <v>134700</v>
      </c>
      <c r="D283" s="86">
        <v>135200</v>
      </c>
      <c r="E283" s="86">
        <v>144900</v>
      </c>
      <c r="F283" s="86">
        <v>148300</v>
      </c>
      <c r="G283" s="86">
        <v>127400</v>
      </c>
      <c r="H283" s="86">
        <v>136000</v>
      </c>
      <c r="I283" s="86">
        <v>140200</v>
      </c>
      <c r="J283" s="86">
        <v>154200</v>
      </c>
      <c r="K283" s="86">
        <v>168700</v>
      </c>
      <c r="L283" s="86">
        <v>167100</v>
      </c>
      <c r="M283" s="86">
        <v>147000</v>
      </c>
      <c r="N283" s="84">
        <v>155600</v>
      </c>
      <c r="O283" s="15">
        <v>8500</v>
      </c>
      <c r="P283" s="15">
        <v>5.8</v>
      </c>
      <c r="Q283" s="16" t="s">
        <v>6</v>
      </c>
      <c r="R283" s="129">
        <f>VLOOKUP(TEmploymentOutlook4[[#This Row],[Column1]],Employment!$8:$1246,7,FALSE)</f>
        <v>25</v>
      </c>
      <c r="S283" s="129">
        <f>VLOOKUP(TEmploymentOutlook4[[#This Row],[Column1]],Employment!$8:$1246,8,FALSE)</f>
        <v>75</v>
      </c>
      <c r="T283" s="129">
        <f>VLOOKUP(TEmploymentOutlook4[[#This Row],[Column1]],Employment!$8:$1246,9,FALSE)</f>
        <v>14</v>
      </c>
      <c r="U283" s="129">
        <f>VLOOKUP(TEmploymentOutlook4[[#This Row],[Column1]],Employment!$8:$1246,10,FALSE)</f>
        <v>87</v>
      </c>
      <c r="V283" s="129" t="str">
        <f>VLOOKUP(TEmploymentOutlook4[[#This Row],[Column1]],'Employment by State'!$5:$1241,3,FALSE)</f>
        <v>Retail Trade</v>
      </c>
      <c r="W283" s="129">
        <f>VLOOKUP(TEmploymentOutlook4[[#This Row],[Column1]],'Employment by State'!$5:$1241,4,FALSE)</f>
        <v>27.7</v>
      </c>
      <c r="X283" s="129">
        <f>VLOOKUP(TEmploymentOutlook4[[#This Row],[Column1]],'Employment by State'!$5:$1241,5,FALSE)</f>
        <v>25.9</v>
      </c>
      <c r="Y283" s="129">
        <f>VLOOKUP(TEmploymentOutlook4[[#This Row],[Column1]],'Employment by State'!$5:$1241,6,FALSE)</f>
        <v>21</v>
      </c>
      <c r="Z283" s="129">
        <f>VLOOKUP(TEmploymentOutlook4[[#This Row],[Column1]],'Employment by State'!$5:$1241,7,FALSE)</f>
        <v>8.4</v>
      </c>
      <c r="AA283" s="129">
        <f>VLOOKUP(TEmploymentOutlook4[[#This Row],[Column1]],'Employment by State'!$5:$1241,8,FALSE)</f>
        <v>12.5</v>
      </c>
      <c r="AB283" s="129">
        <f>VLOOKUP(TEmploymentOutlook4[[#This Row],[Column1]],'Employment by State'!$5:$1241,9,FALSE)</f>
        <v>2.1</v>
      </c>
      <c r="AC283" s="129">
        <f>VLOOKUP(TEmploymentOutlook4[[#This Row],[Column1]],'Employment by State'!$5:$1241,10,FALSE)</f>
        <v>0.8</v>
      </c>
      <c r="AD283" s="129">
        <f>VLOOKUP(TEmploymentOutlook4[[#This Row],[Column1]],'Employment by State'!$5:$1241,11,FALSE)</f>
        <v>1.5</v>
      </c>
      <c r="AE283" s="28">
        <f>VLOOKUP($A283,'Age Profile'!$5:$1242,3,FALSE)</f>
        <v>39.9</v>
      </c>
      <c r="AF283" s="28">
        <f>VLOOKUP($A283,'Age Profile'!$5:$1242,4,FALSE)</f>
        <v>19.3</v>
      </c>
      <c r="AG283" s="28">
        <f>VLOOKUP($A283,'Age Profile'!$5:$1242,5,FALSE)</f>
        <v>14.1</v>
      </c>
      <c r="AH283" s="28">
        <f>VLOOKUP($A283,'Age Profile'!$5:$1242,6,FALSE)</f>
        <v>8.4</v>
      </c>
      <c r="AI283" s="28">
        <f>VLOOKUP($A283,'Age Profile'!$5:$1242,7,FALSE)</f>
        <v>9.4</v>
      </c>
      <c r="AJ283" s="28">
        <f>VLOOKUP($A283,'Age Profile'!$5:$1242,8,FALSE)</f>
        <v>4.5</v>
      </c>
      <c r="AK283" s="28">
        <f>VLOOKUP($A283,'Age Profile'!$5:$1242,9,FALSE)</f>
        <v>3</v>
      </c>
      <c r="AL283" s="28">
        <f>VLOOKUP($A283,'Age Profile'!$5:$1242,10,FALSE)</f>
        <v>1.5</v>
      </c>
      <c r="AM283" s="28">
        <f>VLOOKUP($A283,'Age Profile'!$5:$1242,11,FALSE)</f>
        <v>21</v>
      </c>
    </row>
    <row r="284" spans="1:39" x14ac:dyDescent="0.15">
      <c r="A284" s="21">
        <v>6391</v>
      </c>
      <c r="B284" s="22" t="s">
        <v>326</v>
      </c>
      <c r="C284" s="86">
        <v>8600</v>
      </c>
      <c r="D284" s="86">
        <v>13800</v>
      </c>
      <c r="E284" s="86">
        <v>9100</v>
      </c>
      <c r="F284" s="86">
        <v>12200</v>
      </c>
      <c r="G284" s="86">
        <v>7800</v>
      </c>
      <c r="H284" s="86">
        <v>12700</v>
      </c>
      <c r="I284" s="86">
        <v>9000</v>
      </c>
      <c r="J284" s="86">
        <v>13300</v>
      </c>
      <c r="K284" s="86">
        <v>11700</v>
      </c>
      <c r="L284" s="86">
        <v>4600</v>
      </c>
      <c r="M284" s="86">
        <v>5800</v>
      </c>
      <c r="N284" s="84">
        <v>6500</v>
      </c>
      <c r="O284" s="15">
        <v>700</v>
      </c>
      <c r="P284" s="15">
        <v>12.1</v>
      </c>
      <c r="Q284" s="16" t="s">
        <v>8</v>
      </c>
      <c r="R284" s="129">
        <f>VLOOKUP(TEmploymentOutlook4[[#This Row],[Column1]],Employment!$8:$1246,7,FALSE)</f>
        <v>19</v>
      </c>
      <c r="S284" s="129">
        <f>VLOOKUP(TEmploymentOutlook4[[#This Row],[Column1]],Employment!$8:$1246,8,FALSE)</f>
        <v>81</v>
      </c>
      <c r="T284" s="129">
        <f>VLOOKUP(TEmploymentOutlook4[[#This Row],[Column1]],Employment!$8:$1246,9,FALSE)</f>
        <v>20</v>
      </c>
      <c r="U284" s="129">
        <f>VLOOKUP(TEmploymentOutlook4[[#This Row],[Column1]],Employment!$8:$1246,10,FALSE)</f>
        <v>80</v>
      </c>
      <c r="V284" s="129" t="str">
        <f>VLOOKUP(TEmploymentOutlook4[[#This Row],[Column1]],'Employment by State'!$5:$1241,3,FALSE)</f>
        <v>Retail Trade</v>
      </c>
      <c r="W284" s="129">
        <f>VLOOKUP(TEmploymentOutlook4[[#This Row],[Column1]],'Employment by State'!$5:$1241,4,FALSE)</f>
        <v>31.2</v>
      </c>
      <c r="X284" s="129">
        <f>VLOOKUP(TEmploymentOutlook4[[#This Row],[Column1]],'Employment by State'!$5:$1241,5,FALSE)</f>
        <v>26.2</v>
      </c>
      <c r="Y284" s="129">
        <f>VLOOKUP(TEmploymentOutlook4[[#This Row],[Column1]],'Employment by State'!$5:$1241,6,FALSE)</f>
        <v>19.5</v>
      </c>
      <c r="Z284" s="129">
        <f>VLOOKUP(TEmploymentOutlook4[[#This Row],[Column1]],'Employment by State'!$5:$1241,7,FALSE)</f>
        <v>9.1</v>
      </c>
      <c r="AA284" s="129">
        <f>VLOOKUP(TEmploymentOutlook4[[#This Row],[Column1]],'Employment by State'!$5:$1241,8,FALSE)</f>
        <v>10.5</v>
      </c>
      <c r="AB284" s="129">
        <f>VLOOKUP(TEmploymentOutlook4[[#This Row],[Column1]],'Employment by State'!$5:$1241,9,FALSE)</f>
        <v>1.7</v>
      </c>
      <c r="AC284" s="129">
        <f>VLOOKUP(TEmploymentOutlook4[[#This Row],[Column1]],'Employment by State'!$5:$1241,10,FALSE)</f>
        <v>0.4</v>
      </c>
      <c r="AD284" s="129">
        <f>VLOOKUP(TEmploymentOutlook4[[#This Row],[Column1]],'Employment by State'!$5:$1241,11,FALSE)</f>
        <v>1.4</v>
      </c>
      <c r="AE284" s="28">
        <f>VLOOKUP($A284,'Age Profile'!$5:$1242,3,FALSE)</f>
        <v>3.6</v>
      </c>
      <c r="AF284" s="28">
        <f>VLOOKUP($A284,'Age Profile'!$5:$1242,4,FALSE)</f>
        <v>8.1999999999999993</v>
      </c>
      <c r="AG284" s="28">
        <f>VLOOKUP($A284,'Age Profile'!$5:$1242,5,FALSE)</f>
        <v>15.2</v>
      </c>
      <c r="AH284" s="28">
        <f>VLOOKUP($A284,'Age Profile'!$5:$1242,6,FALSE)</f>
        <v>21.3</v>
      </c>
      <c r="AI284" s="28">
        <f>VLOOKUP($A284,'Age Profile'!$5:$1242,7,FALSE)</f>
        <v>27.2</v>
      </c>
      <c r="AJ284" s="28">
        <f>VLOOKUP($A284,'Age Profile'!$5:$1242,8,FALSE)</f>
        <v>11.5</v>
      </c>
      <c r="AK284" s="28">
        <f>VLOOKUP($A284,'Age Profile'!$5:$1242,9,FALSE)</f>
        <v>8.1</v>
      </c>
      <c r="AL284" s="28">
        <f>VLOOKUP($A284,'Age Profile'!$5:$1242,10,FALSE)</f>
        <v>4.9000000000000004</v>
      </c>
      <c r="AM284" s="28">
        <f>VLOOKUP($A284,'Age Profile'!$5:$1242,11,FALSE)</f>
        <v>45</v>
      </c>
    </row>
    <row r="285" spans="1:39" x14ac:dyDescent="0.15">
      <c r="A285" s="21">
        <v>6392</v>
      </c>
      <c r="B285" s="22" t="s">
        <v>327</v>
      </c>
      <c r="C285" s="86">
        <v>5000</v>
      </c>
      <c r="D285" s="86">
        <v>4900</v>
      </c>
      <c r="E285" s="86">
        <v>5400</v>
      </c>
      <c r="F285" s="86">
        <v>5000</v>
      </c>
      <c r="G285" s="86">
        <v>3400</v>
      </c>
      <c r="H285" s="86">
        <v>6200</v>
      </c>
      <c r="I285" s="86">
        <v>7000</v>
      </c>
      <c r="J285" s="86">
        <v>7200</v>
      </c>
      <c r="K285" s="86">
        <v>6100</v>
      </c>
      <c r="L285" s="86">
        <v>7300</v>
      </c>
      <c r="M285" s="86">
        <v>7000</v>
      </c>
      <c r="N285" s="84">
        <v>7000</v>
      </c>
      <c r="O285" s="15" t="s">
        <v>1318</v>
      </c>
      <c r="P285" s="15">
        <v>0</v>
      </c>
      <c r="Q285" s="16" t="s">
        <v>3</v>
      </c>
      <c r="R285" s="129">
        <f>VLOOKUP(TEmploymentOutlook4[[#This Row],[Column1]],Employment!$8:$1246,7,FALSE)</f>
        <v>45</v>
      </c>
      <c r="S285" s="129">
        <f>VLOOKUP(TEmploymentOutlook4[[#This Row],[Column1]],Employment!$8:$1246,8,FALSE)</f>
        <v>55</v>
      </c>
      <c r="T285" s="129">
        <f>VLOOKUP(TEmploymentOutlook4[[#This Row],[Column1]],Employment!$8:$1246,9,FALSE)</f>
        <v>87</v>
      </c>
      <c r="U285" s="129">
        <f>VLOOKUP(TEmploymentOutlook4[[#This Row],[Column1]],Employment!$8:$1246,10,FALSE)</f>
        <v>13</v>
      </c>
      <c r="V285" s="129" t="str">
        <f>VLOOKUP(TEmploymentOutlook4[[#This Row],[Column1]],'Employment by State'!$5:$1241,3,FALSE)</f>
        <v>Retail Trade</v>
      </c>
      <c r="W285" s="129">
        <f>VLOOKUP(TEmploymentOutlook4[[#This Row],[Column1]],'Employment by State'!$5:$1241,4,FALSE)</f>
        <v>37.700000000000003</v>
      </c>
      <c r="X285" s="129">
        <f>VLOOKUP(TEmploymentOutlook4[[#This Row],[Column1]],'Employment by State'!$5:$1241,5,FALSE)</f>
        <v>41.4</v>
      </c>
      <c r="Y285" s="129">
        <f>VLOOKUP(TEmploymentOutlook4[[#This Row],[Column1]],'Employment by State'!$5:$1241,6,FALSE)</f>
        <v>10</v>
      </c>
      <c r="Z285" s="129">
        <f>VLOOKUP(TEmploymentOutlook4[[#This Row],[Column1]],'Employment by State'!$5:$1241,7,FALSE)</f>
        <v>4.4000000000000004</v>
      </c>
      <c r="AA285" s="129">
        <f>VLOOKUP(TEmploymentOutlook4[[#This Row],[Column1]],'Employment by State'!$5:$1241,8,FALSE)</f>
        <v>5.4</v>
      </c>
      <c r="AB285" s="129">
        <f>VLOOKUP(TEmploymentOutlook4[[#This Row],[Column1]],'Employment by State'!$5:$1241,9,FALSE)</f>
        <v>0.8</v>
      </c>
      <c r="AC285" s="129">
        <f>VLOOKUP(TEmploymentOutlook4[[#This Row],[Column1]],'Employment by State'!$5:$1241,10,FALSE)</f>
        <v>0.1</v>
      </c>
      <c r="AD285" s="129">
        <f>VLOOKUP(TEmploymentOutlook4[[#This Row],[Column1]],'Employment by State'!$5:$1241,11,FALSE)</f>
        <v>0.2</v>
      </c>
      <c r="AE285" s="28">
        <f>VLOOKUP($A285,'Age Profile'!$5:$1242,3,FALSE)</f>
        <v>0.3</v>
      </c>
      <c r="AF285" s="28">
        <f>VLOOKUP($A285,'Age Profile'!$5:$1242,4,FALSE)</f>
        <v>4.8</v>
      </c>
      <c r="AG285" s="28">
        <f>VLOOKUP($A285,'Age Profile'!$5:$1242,5,FALSE)</f>
        <v>37.6</v>
      </c>
      <c r="AH285" s="28">
        <f>VLOOKUP($A285,'Age Profile'!$5:$1242,6,FALSE)</f>
        <v>27.5</v>
      </c>
      <c r="AI285" s="28">
        <f>VLOOKUP($A285,'Age Profile'!$5:$1242,7,FALSE)</f>
        <v>17.5</v>
      </c>
      <c r="AJ285" s="28">
        <f>VLOOKUP($A285,'Age Profile'!$5:$1242,8,FALSE)</f>
        <v>5.5</v>
      </c>
      <c r="AK285" s="28">
        <f>VLOOKUP($A285,'Age Profile'!$5:$1242,9,FALSE)</f>
        <v>3.3</v>
      </c>
      <c r="AL285" s="28">
        <f>VLOOKUP($A285,'Age Profile'!$5:$1242,10,FALSE)</f>
        <v>3.5</v>
      </c>
      <c r="AM285" s="28">
        <f>VLOOKUP($A285,'Age Profile'!$5:$1242,11,FALSE)</f>
        <v>37</v>
      </c>
    </row>
    <row r="286" spans="1:39" x14ac:dyDescent="0.15">
      <c r="A286" s="21">
        <v>6393</v>
      </c>
      <c r="B286" s="22" t="s">
        <v>328</v>
      </c>
      <c r="C286" s="86">
        <v>12700</v>
      </c>
      <c r="D286" s="86">
        <v>10400</v>
      </c>
      <c r="E286" s="86">
        <v>10900</v>
      </c>
      <c r="F286" s="86">
        <v>8900</v>
      </c>
      <c r="G286" s="86">
        <v>11500</v>
      </c>
      <c r="H286" s="86">
        <v>4600</v>
      </c>
      <c r="I286" s="86">
        <v>10200</v>
      </c>
      <c r="J286" s="86">
        <v>7300</v>
      </c>
      <c r="K286" s="86">
        <v>6400</v>
      </c>
      <c r="L286" s="86">
        <v>6800</v>
      </c>
      <c r="M286" s="86">
        <v>2700</v>
      </c>
      <c r="N286" s="84">
        <v>2000</v>
      </c>
      <c r="O286" s="15">
        <v>-700</v>
      </c>
      <c r="P286" s="15">
        <v>-26.8</v>
      </c>
      <c r="Q286" s="16" t="s">
        <v>0</v>
      </c>
      <c r="R286" s="129">
        <f>VLOOKUP(TEmploymentOutlook4[[#This Row],[Column1]],Employment!$8:$1246,7,FALSE)</f>
        <v>41</v>
      </c>
      <c r="S286" s="129">
        <f>VLOOKUP(TEmploymentOutlook4[[#This Row],[Column1]],Employment!$8:$1246,8,FALSE)</f>
        <v>59</v>
      </c>
      <c r="T286" s="129">
        <f>VLOOKUP(TEmploymentOutlook4[[#This Row],[Column1]],Employment!$8:$1246,9,FALSE)</f>
        <v>49</v>
      </c>
      <c r="U286" s="129">
        <f>VLOOKUP(TEmploymentOutlook4[[#This Row],[Column1]],Employment!$8:$1246,10,FALSE)</f>
        <v>51</v>
      </c>
      <c r="V286" s="129" t="str">
        <f>VLOOKUP(TEmploymentOutlook4[[#This Row],[Column1]],'Employment by State'!$5:$1241,3,FALSE)</f>
        <v>Administrative and Support Services</v>
      </c>
      <c r="W286" s="129">
        <f>VLOOKUP(TEmploymentOutlook4[[#This Row],[Column1]],'Employment by State'!$5:$1241,4,FALSE)</f>
        <v>28</v>
      </c>
      <c r="X286" s="129">
        <f>VLOOKUP(TEmploymentOutlook4[[#This Row],[Column1]],'Employment by State'!$5:$1241,5,FALSE)</f>
        <v>28.4</v>
      </c>
      <c r="Y286" s="129">
        <f>VLOOKUP(TEmploymentOutlook4[[#This Row],[Column1]],'Employment by State'!$5:$1241,6,FALSE)</f>
        <v>29.3</v>
      </c>
      <c r="Z286" s="129">
        <f>VLOOKUP(TEmploymentOutlook4[[#This Row],[Column1]],'Employment by State'!$5:$1241,7,FALSE)</f>
        <v>7.1</v>
      </c>
      <c r="AA286" s="129">
        <f>VLOOKUP(TEmploymentOutlook4[[#This Row],[Column1]],'Employment by State'!$5:$1241,8,FALSE)</f>
        <v>5.7</v>
      </c>
      <c r="AB286" s="129">
        <f>VLOOKUP(TEmploymentOutlook4[[#This Row],[Column1]],'Employment by State'!$5:$1241,9,FALSE)</f>
        <v>1</v>
      </c>
      <c r="AC286" s="129">
        <f>VLOOKUP(TEmploymentOutlook4[[#This Row],[Column1]],'Employment by State'!$5:$1241,10,FALSE)</f>
        <v>0.2</v>
      </c>
      <c r="AD286" s="129">
        <f>VLOOKUP(TEmploymentOutlook4[[#This Row],[Column1]],'Employment by State'!$5:$1241,11,FALSE)</f>
        <v>0.2</v>
      </c>
      <c r="AE286" s="28">
        <f>VLOOKUP($A286,'Age Profile'!$5:$1242,3,FALSE)</f>
        <v>5.5</v>
      </c>
      <c r="AF286" s="28">
        <f>VLOOKUP($A286,'Age Profile'!$5:$1242,4,FALSE)</f>
        <v>20</v>
      </c>
      <c r="AG286" s="28">
        <f>VLOOKUP($A286,'Age Profile'!$5:$1242,5,FALSE)</f>
        <v>23.6</v>
      </c>
      <c r="AH286" s="28">
        <f>VLOOKUP($A286,'Age Profile'!$5:$1242,6,FALSE)</f>
        <v>14.8</v>
      </c>
      <c r="AI286" s="28">
        <f>VLOOKUP($A286,'Age Profile'!$5:$1242,7,FALSE)</f>
        <v>16.600000000000001</v>
      </c>
      <c r="AJ286" s="28">
        <f>VLOOKUP($A286,'Age Profile'!$5:$1242,8,FALSE)</f>
        <v>7.8</v>
      </c>
      <c r="AK286" s="28">
        <f>VLOOKUP($A286,'Age Profile'!$5:$1242,9,FALSE)</f>
        <v>6.7</v>
      </c>
      <c r="AL286" s="28">
        <f>VLOOKUP($A286,'Age Profile'!$5:$1242,10,FALSE)</f>
        <v>5.0999999999999996</v>
      </c>
      <c r="AM286" s="28">
        <f>VLOOKUP($A286,'Age Profile'!$5:$1242,11,FALSE)</f>
        <v>35</v>
      </c>
    </row>
    <row r="287" spans="1:39" x14ac:dyDescent="0.15">
      <c r="A287" s="21">
        <v>6394</v>
      </c>
      <c r="B287" s="22" t="s">
        <v>329</v>
      </c>
      <c r="C287" s="86">
        <v>18900</v>
      </c>
      <c r="D287" s="86">
        <v>21800</v>
      </c>
      <c r="E287" s="86">
        <v>12700</v>
      </c>
      <c r="F287" s="86">
        <v>13000</v>
      </c>
      <c r="G287" s="86">
        <v>16000</v>
      </c>
      <c r="H287" s="86">
        <v>20000</v>
      </c>
      <c r="I287" s="86">
        <v>19800</v>
      </c>
      <c r="J287" s="86">
        <v>15700</v>
      </c>
      <c r="K287" s="86">
        <v>26800</v>
      </c>
      <c r="L287" s="86">
        <v>9500</v>
      </c>
      <c r="M287" s="86">
        <v>14000</v>
      </c>
      <c r="N287" s="84">
        <v>13600</v>
      </c>
      <c r="O287" s="15">
        <v>-300</v>
      </c>
      <c r="P287" s="15">
        <v>-2.4</v>
      </c>
      <c r="Q287" s="16" t="s">
        <v>3</v>
      </c>
      <c r="R287" s="129">
        <f>VLOOKUP(TEmploymentOutlook4[[#This Row],[Column1]],Employment!$8:$1246,7,FALSE)</f>
        <v>33</v>
      </c>
      <c r="S287" s="129">
        <f>VLOOKUP(TEmploymentOutlook4[[#This Row],[Column1]],Employment!$8:$1246,8,FALSE)</f>
        <v>67</v>
      </c>
      <c r="T287" s="129">
        <f>VLOOKUP(TEmploymentOutlook4[[#This Row],[Column1]],Employment!$8:$1246,9,FALSE)</f>
        <v>45</v>
      </c>
      <c r="U287" s="129">
        <f>VLOOKUP(TEmploymentOutlook4[[#This Row],[Column1]],Employment!$8:$1246,10,FALSE)</f>
        <v>55</v>
      </c>
      <c r="V287" s="129" t="str">
        <f>VLOOKUP(TEmploymentOutlook4[[#This Row],[Column1]],'Employment by State'!$5:$1241,3,FALSE)</f>
        <v>Transport, Postal and Warehousing</v>
      </c>
      <c r="W287" s="129">
        <f>VLOOKUP(TEmploymentOutlook4[[#This Row],[Column1]],'Employment by State'!$5:$1241,4,FALSE)</f>
        <v>34.799999999999997</v>
      </c>
      <c r="X287" s="129">
        <f>VLOOKUP(TEmploymentOutlook4[[#This Row],[Column1]],'Employment by State'!$5:$1241,5,FALSE)</f>
        <v>26.4</v>
      </c>
      <c r="Y287" s="129">
        <f>VLOOKUP(TEmploymentOutlook4[[#This Row],[Column1]],'Employment by State'!$5:$1241,6,FALSE)</f>
        <v>21.1</v>
      </c>
      <c r="Z287" s="129">
        <f>VLOOKUP(TEmploymentOutlook4[[#This Row],[Column1]],'Employment by State'!$5:$1241,7,FALSE)</f>
        <v>4.4000000000000004</v>
      </c>
      <c r="AA287" s="129">
        <f>VLOOKUP(TEmploymentOutlook4[[#This Row],[Column1]],'Employment by State'!$5:$1241,8,FALSE)</f>
        <v>8.9</v>
      </c>
      <c r="AB287" s="129">
        <f>VLOOKUP(TEmploymentOutlook4[[#This Row],[Column1]],'Employment by State'!$5:$1241,9,FALSE)</f>
        <v>1.8</v>
      </c>
      <c r="AC287" s="129">
        <f>VLOOKUP(TEmploymentOutlook4[[#This Row],[Column1]],'Employment by State'!$5:$1241,10,FALSE)</f>
        <v>1.1000000000000001</v>
      </c>
      <c r="AD287" s="129">
        <f>VLOOKUP(TEmploymentOutlook4[[#This Row],[Column1]],'Employment by State'!$5:$1241,11,FALSE)</f>
        <v>1.5</v>
      </c>
      <c r="AE287" s="28">
        <f>VLOOKUP($A287,'Age Profile'!$5:$1242,3,FALSE)</f>
        <v>15.5</v>
      </c>
      <c r="AF287" s="28">
        <f>VLOOKUP($A287,'Age Profile'!$5:$1242,4,FALSE)</f>
        <v>15.4</v>
      </c>
      <c r="AG287" s="28">
        <f>VLOOKUP($A287,'Age Profile'!$5:$1242,5,FALSE)</f>
        <v>21</v>
      </c>
      <c r="AH287" s="28">
        <f>VLOOKUP($A287,'Age Profile'!$5:$1242,6,FALSE)</f>
        <v>17.100000000000001</v>
      </c>
      <c r="AI287" s="28">
        <f>VLOOKUP($A287,'Age Profile'!$5:$1242,7,FALSE)</f>
        <v>17.100000000000001</v>
      </c>
      <c r="AJ287" s="28">
        <f>VLOOKUP($A287,'Age Profile'!$5:$1242,8,FALSE)</f>
        <v>7</v>
      </c>
      <c r="AK287" s="28">
        <f>VLOOKUP($A287,'Age Profile'!$5:$1242,9,FALSE)</f>
        <v>4.2</v>
      </c>
      <c r="AL287" s="28">
        <f>VLOOKUP($A287,'Age Profile'!$5:$1242,10,FALSE)</f>
        <v>2.6</v>
      </c>
      <c r="AM287" s="28">
        <f>VLOOKUP($A287,'Age Profile'!$5:$1242,11,FALSE)</f>
        <v>34</v>
      </c>
    </row>
    <row r="288" spans="1:39" x14ac:dyDescent="0.15">
      <c r="A288" s="21">
        <v>6395</v>
      </c>
      <c r="B288" s="22" t="s">
        <v>330</v>
      </c>
      <c r="C288" s="86">
        <v>5000</v>
      </c>
      <c r="D288" s="86">
        <v>6500</v>
      </c>
      <c r="E288" s="86">
        <v>6100</v>
      </c>
      <c r="F288" s="86">
        <v>12700</v>
      </c>
      <c r="G288" s="86">
        <v>7300</v>
      </c>
      <c r="H288" s="86">
        <v>8500</v>
      </c>
      <c r="I288" s="86">
        <v>9300</v>
      </c>
      <c r="J288" s="86">
        <v>4500</v>
      </c>
      <c r="K288" s="86">
        <v>8500</v>
      </c>
      <c r="L288" s="86">
        <v>6000</v>
      </c>
      <c r="M288" s="86">
        <v>7600</v>
      </c>
      <c r="N288" s="84">
        <v>7500</v>
      </c>
      <c r="O288" s="15">
        <v>-100</v>
      </c>
      <c r="P288" s="15">
        <v>-1.2</v>
      </c>
      <c r="Q288" s="16" t="s">
        <v>3</v>
      </c>
      <c r="R288" s="129">
        <f>VLOOKUP(TEmploymentOutlook4[[#This Row],[Column1]],Employment!$8:$1246,7,FALSE)</f>
        <v>15</v>
      </c>
      <c r="S288" s="129">
        <f>VLOOKUP(TEmploymentOutlook4[[#This Row],[Column1]],Employment!$8:$1246,8,FALSE)</f>
        <v>85</v>
      </c>
      <c r="T288" s="129">
        <f>VLOOKUP(TEmploymentOutlook4[[#This Row],[Column1]],Employment!$8:$1246,9,FALSE)</f>
        <v>50</v>
      </c>
      <c r="U288" s="129">
        <f>VLOOKUP(TEmploymentOutlook4[[#This Row],[Column1]],Employment!$8:$1246,10,FALSE)</f>
        <v>50</v>
      </c>
      <c r="V288" s="129" t="str">
        <f>VLOOKUP(TEmploymentOutlook4[[#This Row],[Column1]],'Employment by State'!$5:$1241,3,FALSE)</f>
        <v>Retail Trade</v>
      </c>
      <c r="W288" s="129">
        <f>VLOOKUP(TEmploymentOutlook4[[#This Row],[Column1]],'Employment by State'!$5:$1241,4,FALSE)</f>
        <v>33.1</v>
      </c>
      <c r="X288" s="129">
        <f>VLOOKUP(TEmploymentOutlook4[[#This Row],[Column1]],'Employment by State'!$5:$1241,5,FALSE)</f>
        <v>32.200000000000003</v>
      </c>
      <c r="Y288" s="129">
        <f>VLOOKUP(TEmploymentOutlook4[[#This Row],[Column1]],'Employment by State'!$5:$1241,6,FALSE)</f>
        <v>17.399999999999999</v>
      </c>
      <c r="Z288" s="129">
        <f>VLOOKUP(TEmploymentOutlook4[[#This Row],[Column1]],'Employment by State'!$5:$1241,7,FALSE)</f>
        <v>6.7</v>
      </c>
      <c r="AA288" s="129">
        <f>VLOOKUP(TEmploymentOutlook4[[#This Row],[Column1]],'Employment by State'!$5:$1241,8,FALSE)</f>
        <v>8.3000000000000007</v>
      </c>
      <c r="AB288" s="129">
        <f>VLOOKUP(TEmploymentOutlook4[[#This Row],[Column1]],'Employment by State'!$5:$1241,9,FALSE)</f>
        <v>0.8</v>
      </c>
      <c r="AC288" s="129">
        <f>VLOOKUP(TEmploymentOutlook4[[#This Row],[Column1]],'Employment by State'!$5:$1241,10,FALSE)</f>
        <v>0.2</v>
      </c>
      <c r="AD288" s="129">
        <f>VLOOKUP(TEmploymentOutlook4[[#This Row],[Column1]],'Employment by State'!$5:$1241,11,FALSE)</f>
        <v>1.1000000000000001</v>
      </c>
      <c r="AE288" s="28">
        <f>VLOOKUP($A288,'Age Profile'!$5:$1242,3,FALSE)</f>
        <v>2.2000000000000002</v>
      </c>
      <c r="AF288" s="28">
        <f>VLOOKUP($A288,'Age Profile'!$5:$1242,4,FALSE)</f>
        <v>12.1</v>
      </c>
      <c r="AG288" s="28">
        <f>VLOOKUP($A288,'Age Profile'!$5:$1242,5,FALSE)</f>
        <v>33.1</v>
      </c>
      <c r="AH288" s="28">
        <f>VLOOKUP($A288,'Age Profile'!$5:$1242,6,FALSE)</f>
        <v>22.1</v>
      </c>
      <c r="AI288" s="28">
        <f>VLOOKUP($A288,'Age Profile'!$5:$1242,7,FALSE)</f>
        <v>19.399999999999999</v>
      </c>
      <c r="AJ288" s="28">
        <f>VLOOKUP($A288,'Age Profile'!$5:$1242,8,FALSE)</f>
        <v>5.7</v>
      </c>
      <c r="AK288" s="28">
        <f>VLOOKUP($A288,'Age Profile'!$5:$1242,9,FALSE)</f>
        <v>3.4</v>
      </c>
      <c r="AL288" s="28">
        <f>VLOOKUP($A288,'Age Profile'!$5:$1242,10,FALSE)</f>
        <v>2</v>
      </c>
      <c r="AM288" s="28">
        <f>VLOOKUP($A288,'Age Profile'!$5:$1242,11,FALSE)</f>
        <v>36</v>
      </c>
    </row>
    <row r="289" spans="1:39" x14ac:dyDescent="0.15">
      <c r="A289" s="21">
        <v>6399</v>
      </c>
      <c r="B289" s="22" t="s">
        <v>331</v>
      </c>
      <c r="C289" s="86">
        <v>2200</v>
      </c>
      <c r="D289" s="86">
        <v>1800</v>
      </c>
      <c r="E289" s="86">
        <v>2000</v>
      </c>
      <c r="F289" s="86">
        <v>1200</v>
      </c>
      <c r="G289" s="86">
        <v>3100</v>
      </c>
      <c r="H289" s="86">
        <v>5900</v>
      </c>
      <c r="I289" s="86">
        <v>4700</v>
      </c>
      <c r="J289" s="86">
        <v>4000</v>
      </c>
      <c r="K289" s="86">
        <v>3800</v>
      </c>
      <c r="L289" s="86">
        <v>4900</v>
      </c>
      <c r="M289" s="86">
        <v>4900</v>
      </c>
      <c r="N289" s="84">
        <v>5300</v>
      </c>
      <c r="O289" s="15">
        <v>400</v>
      </c>
      <c r="P289" s="15">
        <v>9.1</v>
      </c>
      <c r="Q289" s="16" t="s">
        <v>8</v>
      </c>
      <c r="R289" s="129">
        <f>VLOOKUP(TEmploymentOutlook4[[#This Row],[Column1]],Employment!$8:$1246,7,FALSE)</f>
        <v>34</v>
      </c>
      <c r="S289" s="129">
        <f>VLOOKUP(TEmploymentOutlook4[[#This Row],[Column1]],Employment!$8:$1246,8,FALSE)</f>
        <v>66</v>
      </c>
      <c r="T289" s="129">
        <f>VLOOKUP(TEmploymentOutlook4[[#This Row],[Column1]],Employment!$8:$1246,9,FALSE)</f>
        <v>31</v>
      </c>
      <c r="U289" s="129">
        <f>VLOOKUP(TEmploymentOutlook4[[#This Row],[Column1]],Employment!$8:$1246,10,FALSE)</f>
        <v>69</v>
      </c>
      <c r="V289" s="129" t="str">
        <f>VLOOKUP(TEmploymentOutlook4[[#This Row],[Column1]],'Employment by State'!$5:$1241,3,FALSE)</f>
        <v>Retail Trade</v>
      </c>
      <c r="W289" s="129">
        <f>VLOOKUP(TEmploymentOutlook4[[#This Row],[Column1]],'Employment by State'!$5:$1241,4,FALSE)</f>
        <v>33.5</v>
      </c>
      <c r="X289" s="129">
        <f>VLOOKUP(TEmploymentOutlook4[[#This Row],[Column1]],'Employment by State'!$5:$1241,5,FALSE)</f>
        <v>23.6</v>
      </c>
      <c r="Y289" s="129">
        <f>VLOOKUP(TEmploymentOutlook4[[#This Row],[Column1]],'Employment by State'!$5:$1241,6,FALSE)</f>
        <v>20.7</v>
      </c>
      <c r="Z289" s="129">
        <f>VLOOKUP(TEmploymentOutlook4[[#This Row],[Column1]],'Employment by State'!$5:$1241,7,FALSE)</f>
        <v>7.8</v>
      </c>
      <c r="AA289" s="129">
        <f>VLOOKUP(TEmploymentOutlook4[[#This Row],[Column1]],'Employment by State'!$5:$1241,8,FALSE)</f>
        <v>10.9</v>
      </c>
      <c r="AB289" s="129">
        <f>VLOOKUP(TEmploymentOutlook4[[#This Row],[Column1]],'Employment by State'!$5:$1241,9,FALSE)</f>
        <v>1.5</v>
      </c>
      <c r="AC289" s="129">
        <f>VLOOKUP(TEmploymentOutlook4[[#This Row],[Column1]],'Employment by State'!$5:$1241,10,FALSE)</f>
        <v>0.7</v>
      </c>
      <c r="AD289" s="129">
        <f>VLOOKUP(TEmploymentOutlook4[[#This Row],[Column1]],'Employment by State'!$5:$1241,11,FALSE)</f>
        <v>1.3</v>
      </c>
      <c r="AE289" s="28">
        <f>VLOOKUP($A289,'Age Profile'!$5:$1242,3,FALSE)</f>
        <v>6.4</v>
      </c>
      <c r="AF289" s="28">
        <f>VLOOKUP($A289,'Age Profile'!$5:$1242,4,FALSE)</f>
        <v>19.3</v>
      </c>
      <c r="AG289" s="28">
        <f>VLOOKUP($A289,'Age Profile'!$5:$1242,5,FALSE)</f>
        <v>22.5</v>
      </c>
      <c r="AH289" s="28">
        <f>VLOOKUP($A289,'Age Profile'!$5:$1242,6,FALSE)</f>
        <v>18.600000000000001</v>
      </c>
      <c r="AI289" s="28">
        <f>VLOOKUP($A289,'Age Profile'!$5:$1242,7,FALSE)</f>
        <v>18.5</v>
      </c>
      <c r="AJ289" s="28">
        <f>VLOOKUP($A289,'Age Profile'!$5:$1242,8,FALSE)</f>
        <v>6.4</v>
      </c>
      <c r="AK289" s="28">
        <f>VLOOKUP($A289,'Age Profile'!$5:$1242,9,FALSE)</f>
        <v>4.5</v>
      </c>
      <c r="AL289" s="28">
        <f>VLOOKUP($A289,'Age Profile'!$5:$1242,10,FALSE)</f>
        <v>3.8</v>
      </c>
      <c r="AM289" s="28">
        <f>VLOOKUP($A289,'Age Profile'!$5:$1242,11,FALSE)</f>
        <v>35</v>
      </c>
    </row>
    <row r="290" spans="1:39" x14ac:dyDescent="0.15">
      <c r="A290" s="21">
        <v>7111</v>
      </c>
      <c r="B290" s="22" t="s">
        <v>332</v>
      </c>
      <c r="C290" s="86">
        <v>3300</v>
      </c>
      <c r="D290" s="86">
        <v>3800</v>
      </c>
      <c r="E290" s="86">
        <v>4500</v>
      </c>
      <c r="F290" s="86">
        <v>1500</v>
      </c>
      <c r="G290" s="86">
        <v>3300</v>
      </c>
      <c r="H290" s="86">
        <v>1900</v>
      </c>
      <c r="I290" s="86">
        <v>7400</v>
      </c>
      <c r="J290" s="86">
        <v>5800</v>
      </c>
      <c r="K290" s="86">
        <v>2900</v>
      </c>
      <c r="L290" s="86">
        <v>2200</v>
      </c>
      <c r="M290" s="86">
        <v>2200</v>
      </c>
      <c r="N290" s="84">
        <v>2100</v>
      </c>
      <c r="O290" s="15">
        <v>-200</v>
      </c>
      <c r="P290" s="15">
        <v>-8.1999999999999993</v>
      </c>
      <c r="Q290" s="16" t="s">
        <v>0</v>
      </c>
      <c r="R290" s="129">
        <f>VLOOKUP(TEmploymentOutlook4[[#This Row],[Column1]],Employment!$8:$1246,7,FALSE)</f>
        <v>97</v>
      </c>
      <c r="S290" s="129">
        <f>VLOOKUP(TEmploymentOutlook4[[#This Row],[Column1]],Employment!$8:$1246,8,FALSE)</f>
        <v>3</v>
      </c>
      <c r="T290" s="129">
        <f>VLOOKUP(TEmploymentOutlook4[[#This Row],[Column1]],Employment!$8:$1246,9,FALSE)</f>
        <v>92</v>
      </c>
      <c r="U290" s="129">
        <f>VLOOKUP(TEmploymentOutlook4[[#This Row],[Column1]],Employment!$8:$1246,10,FALSE)</f>
        <v>8</v>
      </c>
      <c r="V290" s="129" t="str">
        <f>VLOOKUP(TEmploymentOutlook4[[#This Row],[Column1]],'Employment by State'!$5:$1241,3,FALSE)</f>
        <v>Manufacturing</v>
      </c>
      <c r="W290" s="129">
        <f>VLOOKUP(TEmploymentOutlook4[[#This Row],[Column1]],'Employment by State'!$5:$1241,4,FALSE)</f>
        <v>25.6</v>
      </c>
      <c r="X290" s="129">
        <f>VLOOKUP(TEmploymentOutlook4[[#This Row],[Column1]],'Employment by State'!$5:$1241,5,FALSE)</f>
        <v>29.5</v>
      </c>
      <c r="Y290" s="129">
        <f>VLOOKUP(TEmploymentOutlook4[[#This Row],[Column1]],'Employment by State'!$5:$1241,6,FALSE)</f>
        <v>18.8</v>
      </c>
      <c r="Z290" s="129">
        <f>VLOOKUP(TEmploymentOutlook4[[#This Row],[Column1]],'Employment by State'!$5:$1241,7,FALSE)</f>
        <v>9.5</v>
      </c>
      <c r="AA290" s="129">
        <f>VLOOKUP(TEmploymentOutlook4[[#This Row],[Column1]],'Employment by State'!$5:$1241,8,FALSE)</f>
        <v>13.5</v>
      </c>
      <c r="AB290" s="129">
        <f>VLOOKUP(TEmploymentOutlook4[[#This Row],[Column1]],'Employment by State'!$5:$1241,9,FALSE)</f>
        <v>1.5</v>
      </c>
      <c r="AC290" s="129">
        <f>VLOOKUP(TEmploymentOutlook4[[#This Row],[Column1]],'Employment by State'!$5:$1241,10,FALSE)</f>
        <v>0.8</v>
      </c>
      <c r="AD290" s="129">
        <f>VLOOKUP(TEmploymentOutlook4[[#This Row],[Column1]],'Employment by State'!$5:$1241,11,FALSE)</f>
        <v>0.6</v>
      </c>
      <c r="AE290" s="28">
        <f>VLOOKUP($A290,'Age Profile'!$5:$1242,3,FALSE)</f>
        <v>1.7</v>
      </c>
      <c r="AF290" s="28">
        <f>VLOOKUP($A290,'Age Profile'!$5:$1242,4,FALSE)</f>
        <v>8.3000000000000007</v>
      </c>
      <c r="AG290" s="28">
        <f>VLOOKUP($A290,'Age Profile'!$5:$1242,5,FALSE)</f>
        <v>23.4</v>
      </c>
      <c r="AH290" s="28">
        <f>VLOOKUP($A290,'Age Profile'!$5:$1242,6,FALSE)</f>
        <v>26.1</v>
      </c>
      <c r="AI290" s="28">
        <f>VLOOKUP($A290,'Age Profile'!$5:$1242,7,FALSE)</f>
        <v>24.3</v>
      </c>
      <c r="AJ290" s="28">
        <f>VLOOKUP($A290,'Age Profile'!$5:$1242,8,FALSE)</f>
        <v>8.6999999999999993</v>
      </c>
      <c r="AK290" s="28">
        <f>VLOOKUP($A290,'Age Profile'!$5:$1242,9,FALSE)</f>
        <v>5.0999999999999996</v>
      </c>
      <c r="AL290" s="28">
        <f>VLOOKUP($A290,'Age Profile'!$5:$1242,10,FALSE)</f>
        <v>2.2000000000000002</v>
      </c>
      <c r="AM290" s="28">
        <f>VLOOKUP($A290,'Age Profile'!$5:$1242,11,FALSE)</f>
        <v>41</v>
      </c>
    </row>
    <row r="291" spans="1:39" x14ac:dyDescent="0.15">
      <c r="A291" s="21">
        <v>7112</v>
      </c>
      <c r="B291" s="22" t="s">
        <v>333</v>
      </c>
      <c r="C291" s="86">
        <v>8700</v>
      </c>
      <c r="D291" s="86">
        <v>6100</v>
      </c>
      <c r="E291" s="86">
        <v>4800</v>
      </c>
      <c r="F291" s="86">
        <v>4600</v>
      </c>
      <c r="G291" s="86">
        <v>9400</v>
      </c>
      <c r="H291" s="86">
        <v>3800</v>
      </c>
      <c r="I291" s="86">
        <v>6300</v>
      </c>
      <c r="J291" s="86">
        <v>7100</v>
      </c>
      <c r="K291" s="86">
        <v>6800</v>
      </c>
      <c r="L291" s="86">
        <v>4900</v>
      </c>
      <c r="M291" s="86">
        <v>3900</v>
      </c>
      <c r="N291" s="84">
        <v>4000</v>
      </c>
      <c r="O291" s="15">
        <v>100</v>
      </c>
      <c r="P291" s="15">
        <v>1.6</v>
      </c>
      <c r="Q291" s="16" t="s">
        <v>3</v>
      </c>
      <c r="R291" s="129">
        <f>VLOOKUP(TEmploymentOutlook4[[#This Row],[Column1]],Employment!$8:$1246,7,FALSE)</f>
        <v>98</v>
      </c>
      <c r="S291" s="129">
        <f>VLOOKUP(TEmploymentOutlook4[[#This Row],[Column1]],Employment!$8:$1246,8,FALSE)</f>
        <v>2</v>
      </c>
      <c r="T291" s="129">
        <f>VLOOKUP(TEmploymentOutlook4[[#This Row],[Column1]],Employment!$8:$1246,9,FALSE)</f>
        <v>90</v>
      </c>
      <c r="U291" s="129">
        <f>VLOOKUP(TEmploymentOutlook4[[#This Row],[Column1]],Employment!$8:$1246,10,FALSE)</f>
        <v>10</v>
      </c>
      <c r="V291" s="129" t="str">
        <f>VLOOKUP(TEmploymentOutlook4[[#This Row],[Column1]],'Employment by State'!$5:$1241,3,FALSE)</f>
        <v>Manufacturing</v>
      </c>
      <c r="W291" s="129">
        <f>VLOOKUP(TEmploymentOutlook4[[#This Row],[Column1]],'Employment by State'!$5:$1241,4,FALSE)</f>
        <v>23.2</v>
      </c>
      <c r="X291" s="129">
        <f>VLOOKUP(TEmploymentOutlook4[[#This Row],[Column1]],'Employment by State'!$5:$1241,5,FALSE)</f>
        <v>22.6</v>
      </c>
      <c r="Y291" s="129">
        <f>VLOOKUP(TEmploymentOutlook4[[#This Row],[Column1]],'Employment by State'!$5:$1241,6,FALSE)</f>
        <v>25.1</v>
      </c>
      <c r="Z291" s="129">
        <f>VLOOKUP(TEmploymentOutlook4[[#This Row],[Column1]],'Employment by State'!$5:$1241,7,FALSE)</f>
        <v>7.2</v>
      </c>
      <c r="AA291" s="129">
        <f>VLOOKUP(TEmploymentOutlook4[[#This Row],[Column1]],'Employment by State'!$5:$1241,8,FALSE)</f>
        <v>18.399999999999999</v>
      </c>
      <c r="AB291" s="129">
        <f>VLOOKUP(TEmploymentOutlook4[[#This Row],[Column1]],'Employment by State'!$5:$1241,9,FALSE)</f>
        <v>1.6</v>
      </c>
      <c r="AC291" s="129">
        <f>VLOOKUP(TEmploymentOutlook4[[#This Row],[Column1]],'Employment by State'!$5:$1241,10,FALSE)</f>
        <v>1.6</v>
      </c>
      <c r="AD291" s="129">
        <f>VLOOKUP(TEmploymentOutlook4[[#This Row],[Column1]],'Employment by State'!$5:$1241,11,FALSE)</f>
        <v>0.3</v>
      </c>
      <c r="AE291" s="28">
        <f>VLOOKUP($A291,'Age Profile'!$5:$1242,3,FALSE)</f>
        <v>2.6</v>
      </c>
      <c r="AF291" s="28">
        <f>VLOOKUP($A291,'Age Profile'!$5:$1242,4,FALSE)</f>
        <v>8.8000000000000007</v>
      </c>
      <c r="AG291" s="28">
        <f>VLOOKUP($A291,'Age Profile'!$5:$1242,5,FALSE)</f>
        <v>25.5</v>
      </c>
      <c r="AH291" s="28">
        <f>VLOOKUP($A291,'Age Profile'!$5:$1242,6,FALSE)</f>
        <v>25.9</v>
      </c>
      <c r="AI291" s="28">
        <f>VLOOKUP($A291,'Age Profile'!$5:$1242,7,FALSE)</f>
        <v>22.3</v>
      </c>
      <c r="AJ291" s="28">
        <f>VLOOKUP($A291,'Age Profile'!$5:$1242,8,FALSE)</f>
        <v>8.5</v>
      </c>
      <c r="AK291" s="28">
        <f>VLOOKUP($A291,'Age Profile'!$5:$1242,9,FALSE)</f>
        <v>4.5999999999999996</v>
      </c>
      <c r="AL291" s="28">
        <f>VLOOKUP($A291,'Age Profile'!$5:$1242,10,FALSE)</f>
        <v>1.8</v>
      </c>
      <c r="AM291" s="28">
        <f>VLOOKUP($A291,'Age Profile'!$5:$1242,11,FALSE)</f>
        <v>40</v>
      </c>
    </row>
    <row r="292" spans="1:39" x14ac:dyDescent="0.15">
      <c r="A292" s="21">
        <v>7113</v>
      </c>
      <c r="B292" s="22" t="s">
        <v>334</v>
      </c>
      <c r="C292" s="86">
        <v>5500</v>
      </c>
      <c r="D292" s="86">
        <v>7600</v>
      </c>
      <c r="E292" s="86">
        <v>7700</v>
      </c>
      <c r="F292" s="86">
        <v>4200</v>
      </c>
      <c r="G292" s="86">
        <v>3500</v>
      </c>
      <c r="H292" s="86">
        <v>7200</v>
      </c>
      <c r="I292" s="86">
        <v>11300</v>
      </c>
      <c r="J292" s="86">
        <v>6300</v>
      </c>
      <c r="K292" s="86">
        <v>6100</v>
      </c>
      <c r="L292" s="86">
        <v>7100</v>
      </c>
      <c r="M292" s="86">
        <v>5600</v>
      </c>
      <c r="N292" s="84">
        <v>5700</v>
      </c>
      <c r="O292" s="15">
        <v>100</v>
      </c>
      <c r="P292" s="15">
        <v>1.6</v>
      </c>
      <c r="Q292" s="16" t="s">
        <v>3</v>
      </c>
      <c r="R292" s="129">
        <f>VLOOKUP(TEmploymentOutlook4[[#This Row],[Column1]],Employment!$8:$1246,7,FALSE)</f>
        <v>94</v>
      </c>
      <c r="S292" s="129">
        <f>VLOOKUP(TEmploymentOutlook4[[#This Row],[Column1]],Employment!$8:$1246,8,FALSE)</f>
        <v>6</v>
      </c>
      <c r="T292" s="129">
        <f>VLOOKUP(TEmploymentOutlook4[[#This Row],[Column1]],Employment!$8:$1246,9,FALSE)</f>
        <v>89</v>
      </c>
      <c r="U292" s="129">
        <f>VLOOKUP(TEmploymentOutlook4[[#This Row],[Column1]],Employment!$8:$1246,10,FALSE)</f>
        <v>11</v>
      </c>
      <c r="V292" s="129" t="str">
        <f>VLOOKUP(TEmploymentOutlook4[[#This Row],[Column1]],'Employment by State'!$5:$1241,3,FALSE)</f>
        <v>Manufacturing</v>
      </c>
      <c r="W292" s="129">
        <f>VLOOKUP(TEmploymentOutlook4[[#This Row],[Column1]],'Employment by State'!$5:$1241,4,FALSE)</f>
        <v>27.4</v>
      </c>
      <c r="X292" s="129">
        <f>VLOOKUP(TEmploymentOutlook4[[#This Row],[Column1]],'Employment by State'!$5:$1241,5,FALSE)</f>
        <v>29.7</v>
      </c>
      <c r="Y292" s="129">
        <f>VLOOKUP(TEmploymentOutlook4[[#This Row],[Column1]],'Employment by State'!$5:$1241,6,FALSE)</f>
        <v>20.7</v>
      </c>
      <c r="Z292" s="129">
        <f>VLOOKUP(TEmploymentOutlook4[[#This Row],[Column1]],'Employment by State'!$5:$1241,7,FALSE)</f>
        <v>10.4</v>
      </c>
      <c r="AA292" s="129">
        <f>VLOOKUP(TEmploymentOutlook4[[#This Row],[Column1]],'Employment by State'!$5:$1241,8,FALSE)</f>
        <v>6.4</v>
      </c>
      <c r="AB292" s="129">
        <f>VLOOKUP(TEmploymentOutlook4[[#This Row],[Column1]],'Employment by State'!$5:$1241,9,FALSE)</f>
        <v>5</v>
      </c>
      <c r="AC292" s="129">
        <f>VLOOKUP(TEmploymentOutlook4[[#This Row],[Column1]],'Employment by State'!$5:$1241,10,FALSE)</f>
        <v>0.2</v>
      </c>
      <c r="AD292" s="129">
        <f>VLOOKUP(TEmploymentOutlook4[[#This Row],[Column1]],'Employment by State'!$5:$1241,11,FALSE)</f>
        <v>0.3</v>
      </c>
      <c r="AE292" s="28">
        <f>VLOOKUP($A292,'Age Profile'!$5:$1242,3,FALSE)</f>
        <v>2.2000000000000002</v>
      </c>
      <c r="AF292" s="28">
        <f>VLOOKUP($A292,'Age Profile'!$5:$1242,4,FALSE)</f>
        <v>8.6999999999999993</v>
      </c>
      <c r="AG292" s="28">
        <f>VLOOKUP($A292,'Age Profile'!$5:$1242,5,FALSE)</f>
        <v>20.2</v>
      </c>
      <c r="AH292" s="28">
        <f>VLOOKUP($A292,'Age Profile'!$5:$1242,6,FALSE)</f>
        <v>22</v>
      </c>
      <c r="AI292" s="28">
        <f>VLOOKUP($A292,'Age Profile'!$5:$1242,7,FALSE)</f>
        <v>26.1</v>
      </c>
      <c r="AJ292" s="28">
        <f>VLOOKUP($A292,'Age Profile'!$5:$1242,8,FALSE)</f>
        <v>10.9</v>
      </c>
      <c r="AK292" s="28">
        <f>VLOOKUP($A292,'Age Profile'!$5:$1242,9,FALSE)</f>
        <v>6.8</v>
      </c>
      <c r="AL292" s="28">
        <f>VLOOKUP($A292,'Age Profile'!$5:$1242,10,FALSE)</f>
        <v>3.2</v>
      </c>
      <c r="AM292" s="28">
        <f>VLOOKUP($A292,'Age Profile'!$5:$1242,11,FALSE)</f>
        <v>43</v>
      </c>
    </row>
    <row r="293" spans="1:39" x14ac:dyDescent="0.15">
      <c r="A293" s="21">
        <v>7114</v>
      </c>
      <c r="B293" s="22" t="s">
        <v>335</v>
      </c>
      <c r="C293" s="86">
        <v>2200</v>
      </c>
      <c r="D293" s="86">
        <v>1700</v>
      </c>
      <c r="E293" s="85">
        <v>900</v>
      </c>
      <c r="F293" s="85">
        <v>200</v>
      </c>
      <c r="G293" s="86">
        <v>1800</v>
      </c>
      <c r="H293" s="86">
        <v>2000</v>
      </c>
      <c r="I293" s="85">
        <v>600</v>
      </c>
      <c r="J293" s="85">
        <v>600</v>
      </c>
      <c r="K293" s="86">
        <v>2700</v>
      </c>
      <c r="L293" s="86">
        <v>1500</v>
      </c>
      <c r="M293" s="85">
        <v>800</v>
      </c>
      <c r="N293" s="84">
        <v>1000</v>
      </c>
      <c r="O293" s="15">
        <v>100</v>
      </c>
      <c r="P293" s="15">
        <v>15.3</v>
      </c>
      <c r="Q293" s="16" t="s">
        <v>1319</v>
      </c>
      <c r="R293" s="129">
        <f>VLOOKUP(TEmploymentOutlook4[[#This Row],[Column1]],Employment!$8:$1246,7,FALSE)</f>
        <v>40</v>
      </c>
      <c r="S293" s="129">
        <f>VLOOKUP(TEmploymentOutlook4[[#This Row],[Column1]],Employment!$8:$1246,8,FALSE)</f>
        <v>61</v>
      </c>
      <c r="T293" s="129">
        <f>VLOOKUP(TEmploymentOutlook4[[#This Row],[Column1]],Employment!$8:$1246,9,FALSE)</f>
        <v>53</v>
      </c>
      <c r="U293" s="129">
        <f>VLOOKUP(TEmploymentOutlook4[[#This Row],[Column1]],Employment!$8:$1246,10,FALSE)</f>
        <v>48</v>
      </c>
      <c r="V293" s="129" t="str">
        <f>VLOOKUP(TEmploymentOutlook4[[#This Row],[Column1]],'Employment by State'!$5:$1241,3,FALSE)</f>
        <v>Manufacturing</v>
      </c>
      <c r="W293" s="129">
        <f>VLOOKUP(TEmploymentOutlook4[[#This Row],[Column1]],'Employment by State'!$5:$1241,4,FALSE)</f>
        <v>28.6</v>
      </c>
      <c r="X293" s="129">
        <f>VLOOKUP(TEmploymentOutlook4[[#This Row],[Column1]],'Employment by State'!$5:$1241,5,FALSE)</f>
        <v>23.1</v>
      </c>
      <c r="Y293" s="129">
        <f>VLOOKUP(TEmploymentOutlook4[[#This Row],[Column1]],'Employment by State'!$5:$1241,6,FALSE)</f>
        <v>21.6</v>
      </c>
      <c r="Z293" s="129">
        <f>VLOOKUP(TEmploymentOutlook4[[#This Row],[Column1]],'Employment by State'!$5:$1241,7,FALSE)</f>
        <v>7.6</v>
      </c>
      <c r="AA293" s="129">
        <f>VLOOKUP(TEmploymentOutlook4[[#This Row],[Column1]],'Employment by State'!$5:$1241,8,FALSE)</f>
        <v>15.2</v>
      </c>
      <c r="AB293" s="129">
        <f>VLOOKUP(TEmploymentOutlook4[[#This Row],[Column1]],'Employment by State'!$5:$1241,9,FALSE)</f>
        <v>1.9</v>
      </c>
      <c r="AC293" s="129" t="str">
        <f>VLOOKUP(TEmploymentOutlook4[[#This Row],[Column1]],'Employment by State'!$5:$1241,10,FALSE)</f>
        <v>n/a</v>
      </c>
      <c r="AD293" s="129">
        <f>VLOOKUP(TEmploymentOutlook4[[#This Row],[Column1]],'Employment by State'!$5:$1241,11,FALSE)</f>
        <v>1.9</v>
      </c>
      <c r="AE293" s="28">
        <f>VLOOKUP($A293,'Age Profile'!$5:$1242,3,FALSE)</f>
        <v>6.6</v>
      </c>
      <c r="AF293" s="28">
        <f>VLOOKUP($A293,'Age Profile'!$5:$1242,4,FALSE)</f>
        <v>17.2</v>
      </c>
      <c r="AG293" s="28">
        <f>VLOOKUP($A293,'Age Profile'!$5:$1242,5,FALSE)</f>
        <v>21.9</v>
      </c>
      <c r="AH293" s="28">
        <f>VLOOKUP($A293,'Age Profile'!$5:$1242,6,FALSE)</f>
        <v>18.8</v>
      </c>
      <c r="AI293" s="28">
        <f>VLOOKUP($A293,'Age Profile'!$5:$1242,7,FALSE)</f>
        <v>17.7</v>
      </c>
      <c r="AJ293" s="28">
        <f>VLOOKUP($A293,'Age Profile'!$5:$1242,8,FALSE)</f>
        <v>9.5</v>
      </c>
      <c r="AK293" s="28">
        <f>VLOOKUP($A293,'Age Profile'!$5:$1242,9,FALSE)</f>
        <v>5.0999999999999996</v>
      </c>
      <c r="AL293" s="28">
        <f>VLOOKUP($A293,'Age Profile'!$5:$1242,10,FALSE)</f>
        <v>3.3</v>
      </c>
      <c r="AM293" s="28">
        <f>VLOOKUP($A293,'Age Profile'!$5:$1242,11,FALSE)</f>
        <v>37</v>
      </c>
    </row>
    <row r="294" spans="1:39" x14ac:dyDescent="0.15">
      <c r="A294" s="21">
        <v>7115</v>
      </c>
      <c r="B294" s="22" t="s">
        <v>336</v>
      </c>
      <c r="C294" s="86">
        <v>13800</v>
      </c>
      <c r="D294" s="86">
        <v>8600</v>
      </c>
      <c r="E294" s="86">
        <v>8900</v>
      </c>
      <c r="F294" s="86">
        <v>9500</v>
      </c>
      <c r="G294" s="86">
        <v>8200</v>
      </c>
      <c r="H294" s="86">
        <v>8400</v>
      </c>
      <c r="I294" s="86">
        <v>6100</v>
      </c>
      <c r="J294" s="86">
        <v>7900</v>
      </c>
      <c r="K294" s="86">
        <v>9200</v>
      </c>
      <c r="L294" s="86">
        <v>7600</v>
      </c>
      <c r="M294" s="86">
        <v>6200</v>
      </c>
      <c r="N294" s="84">
        <v>6600</v>
      </c>
      <c r="O294" s="15">
        <v>500</v>
      </c>
      <c r="P294" s="15">
        <v>7.4</v>
      </c>
      <c r="Q294" s="16" t="s">
        <v>6</v>
      </c>
      <c r="R294" s="129">
        <f>VLOOKUP(TEmploymentOutlook4[[#This Row],[Column1]],Employment!$8:$1246,7,FALSE)</f>
        <v>91</v>
      </c>
      <c r="S294" s="129">
        <f>VLOOKUP(TEmploymentOutlook4[[#This Row],[Column1]],Employment!$8:$1246,8,FALSE)</f>
        <v>9</v>
      </c>
      <c r="T294" s="129">
        <f>VLOOKUP(TEmploymentOutlook4[[#This Row],[Column1]],Employment!$8:$1246,9,FALSE)</f>
        <v>90</v>
      </c>
      <c r="U294" s="129">
        <f>VLOOKUP(TEmploymentOutlook4[[#This Row],[Column1]],Employment!$8:$1246,10,FALSE)</f>
        <v>10</v>
      </c>
      <c r="V294" s="129" t="str">
        <f>VLOOKUP(TEmploymentOutlook4[[#This Row],[Column1]],'Employment by State'!$5:$1241,3,FALSE)</f>
        <v>Manufacturing</v>
      </c>
      <c r="W294" s="129">
        <f>VLOOKUP(TEmploymentOutlook4[[#This Row],[Column1]],'Employment by State'!$5:$1241,4,FALSE)</f>
        <v>23.9</v>
      </c>
      <c r="X294" s="129">
        <f>VLOOKUP(TEmploymentOutlook4[[#This Row],[Column1]],'Employment by State'!$5:$1241,5,FALSE)</f>
        <v>32.799999999999997</v>
      </c>
      <c r="Y294" s="129">
        <f>VLOOKUP(TEmploymentOutlook4[[#This Row],[Column1]],'Employment by State'!$5:$1241,6,FALSE)</f>
        <v>20.100000000000001</v>
      </c>
      <c r="Z294" s="129">
        <f>VLOOKUP(TEmploymentOutlook4[[#This Row],[Column1]],'Employment by State'!$5:$1241,7,FALSE)</f>
        <v>7.8</v>
      </c>
      <c r="AA294" s="129">
        <f>VLOOKUP(TEmploymentOutlook4[[#This Row],[Column1]],'Employment by State'!$5:$1241,8,FALSE)</f>
        <v>13.3</v>
      </c>
      <c r="AB294" s="129">
        <f>VLOOKUP(TEmploymentOutlook4[[#This Row],[Column1]],'Employment by State'!$5:$1241,9,FALSE)</f>
        <v>1.7</v>
      </c>
      <c r="AC294" s="129">
        <f>VLOOKUP(TEmploymentOutlook4[[#This Row],[Column1]],'Employment by State'!$5:$1241,10,FALSE)</f>
        <v>0.5</v>
      </c>
      <c r="AD294" s="129" t="str">
        <f>VLOOKUP(TEmploymentOutlook4[[#This Row],[Column1]],'Employment by State'!$5:$1241,11,FALSE)</f>
        <v>n/a</v>
      </c>
      <c r="AE294" s="28">
        <f>VLOOKUP($A294,'Age Profile'!$5:$1242,3,FALSE)</f>
        <v>1.6</v>
      </c>
      <c r="AF294" s="28">
        <f>VLOOKUP($A294,'Age Profile'!$5:$1242,4,FALSE)</f>
        <v>6.9</v>
      </c>
      <c r="AG294" s="28">
        <f>VLOOKUP($A294,'Age Profile'!$5:$1242,5,FALSE)</f>
        <v>20.7</v>
      </c>
      <c r="AH294" s="28">
        <f>VLOOKUP($A294,'Age Profile'!$5:$1242,6,FALSE)</f>
        <v>23.8</v>
      </c>
      <c r="AI294" s="28">
        <f>VLOOKUP($A294,'Age Profile'!$5:$1242,7,FALSE)</f>
        <v>26.1</v>
      </c>
      <c r="AJ294" s="28">
        <f>VLOOKUP($A294,'Age Profile'!$5:$1242,8,FALSE)</f>
        <v>11.3</v>
      </c>
      <c r="AK294" s="28">
        <f>VLOOKUP($A294,'Age Profile'!$5:$1242,9,FALSE)</f>
        <v>7</v>
      </c>
      <c r="AL294" s="28">
        <f>VLOOKUP($A294,'Age Profile'!$5:$1242,10,FALSE)</f>
        <v>2.6</v>
      </c>
      <c r="AM294" s="28">
        <f>VLOOKUP($A294,'Age Profile'!$5:$1242,11,FALSE)</f>
        <v>43</v>
      </c>
    </row>
    <row r="295" spans="1:39" x14ac:dyDescent="0.15">
      <c r="A295" s="21">
        <v>7116</v>
      </c>
      <c r="B295" s="22" t="s">
        <v>337</v>
      </c>
      <c r="C295" s="86">
        <v>11300</v>
      </c>
      <c r="D295" s="86">
        <v>11600</v>
      </c>
      <c r="E295" s="86">
        <v>11000</v>
      </c>
      <c r="F295" s="86">
        <v>8400</v>
      </c>
      <c r="G295" s="86">
        <v>6700</v>
      </c>
      <c r="H295" s="86">
        <v>6200</v>
      </c>
      <c r="I295" s="86">
        <v>7400</v>
      </c>
      <c r="J295" s="86">
        <v>9000</v>
      </c>
      <c r="K295" s="86">
        <v>8000</v>
      </c>
      <c r="L295" s="86">
        <v>10500</v>
      </c>
      <c r="M295" s="86">
        <v>10100</v>
      </c>
      <c r="N295" s="84">
        <v>10200</v>
      </c>
      <c r="O295" s="15">
        <v>100</v>
      </c>
      <c r="P295" s="15">
        <v>1.4</v>
      </c>
      <c r="Q295" s="16" t="s">
        <v>3</v>
      </c>
      <c r="R295" s="129">
        <f>VLOOKUP(TEmploymentOutlook4[[#This Row],[Column1]],Employment!$8:$1246,7,FALSE)</f>
        <v>18</v>
      </c>
      <c r="S295" s="129">
        <f>VLOOKUP(TEmploymentOutlook4[[#This Row],[Column1]],Employment!$8:$1246,8,FALSE)</f>
        <v>82</v>
      </c>
      <c r="T295" s="129">
        <f>VLOOKUP(TEmploymentOutlook4[[#This Row],[Column1]],Employment!$8:$1246,9,FALSE)</f>
        <v>57</v>
      </c>
      <c r="U295" s="129">
        <f>VLOOKUP(TEmploymentOutlook4[[#This Row],[Column1]],Employment!$8:$1246,10,FALSE)</f>
        <v>43</v>
      </c>
      <c r="V295" s="129" t="str">
        <f>VLOOKUP(TEmploymentOutlook4[[#This Row],[Column1]],'Employment by State'!$5:$1241,3,FALSE)</f>
        <v>Manufacturing</v>
      </c>
      <c r="W295" s="129">
        <f>VLOOKUP(TEmploymentOutlook4[[#This Row],[Column1]],'Employment by State'!$5:$1241,4,FALSE)</f>
        <v>29.1</v>
      </c>
      <c r="X295" s="129">
        <f>VLOOKUP(TEmploymentOutlook4[[#This Row],[Column1]],'Employment by State'!$5:$1241,5,FALSE)</f>
        <v>32.200000000000003</v>
      </c>
      <c r="Y295" s="129">
        <f>VLOOKUP(TEmploymentOutlook4[[#This Row],[Column1]],'Employment by State'!$5:$1241,6,FALSE)</f>
        <v>19.7</v>
      </c>
      <c r="Z295" s="129">
        <f>VLOOKUP(TEmploymentOutlook4[[#This Row],[Column1]],'Employment by State'!$5:$1241,7,FALSE)</f>
        <v>6.5</v>
      </c>
      <c r="AA295" s="129">
        <f>VLOOKUP(TEmploymentOutlook4[[#This Row],[Column1]],'Employment by State'!$5:$1241,8,FALSE)</f>
        <v>10.1</v>
      </c>
      <c r="AB295" s="129">
        <f>VLOOKUP(TEmploymentOutlook4[[#This Row],[Column1]],'Employment by State'!$5:$1241,9,FALSE)</f>
        <v>1.7</v>
      </c>
      <c r="AC295" s="129">
        <f>VLOOKUP(TEmploymentOutlook4[[#This Row],[Column1]],'Employment by State'!$5:$1241,10,FALSE)</f>
        <v>0.4</v>
      </c>
      <c r="AD295" s="129">
        <f>VLOOKUP(TEmploymentOutlook4[[#This Row],[Column1]],'Employment by State'!$5:$1241,11,FALSE)</f>
        <v>0.3</v>
      </c>
      <c r="AE295" s="28">
        <f>VLOOKUP($A295,'Age Profile'!$5:$1242,3,FALSE)</f>
        <v>0.9</v>
      </c>
      <c r="AF295" s="28">
        <f>VLOOKUP($A295,'Age Profile'!$5:$1242,4,FALSE)</f>
        <v>2.5</v>
      </c>
      <c r="AG295" s="28">
        <f>VLOOKUP($A295,'Age Profile'!$5:$1242,5,FALSE)</f>
        <v>7.7</v>
      </c>
      <c r="AH295" s="28">
        <f>VLOOKUP($A295,'Age Profile'!$5:$1242,6,FALSE)</f>
        <v>16.399999999999999</v>
      </c>
      <c r="AI295" s="28">
        <f>VLOOKUP($A295,'Age Profile'!$5:$1242,7,FALSE)</f>
        <v>32.4</v>
      </c>
      <c r="AJ295" s="28">
        <f>VLOOKUP($A295,'Age Profile'!$5:$1242,8,FALSE)</f>
        <v>19.3</v>
      </c>
      <c r="AK295" s="28">
        <f>VLOOKUP($A295,'Age Profile'!$5:$1242,9,FALSE)</f>
        <v>13.6</v>
      </c>
      <c r="AL295" s="28">
        <f>VLOOKUP($A295,'Age Profile'!$5:$1242,10,FALSE)</f>
        <v>7.3</v>
      </c>
      <c r="AM295" s="28">
        <f>VLOOKUP($A295,'Age Profile'!$5:$1242,11,FALSE)</f>
        <v>52</v>
      </c>
    </row>
    <row r="296" spans="1:39" x14ac:dyDescent="0.15">
      <c r="A296" s="21">
        <v>7117</v>
      </c>
      <c r="B296" s="22" t="s">
        <v>338</v>
      </c>
      <c r="C296" s="86">
        <v>1900</v>
      </c>
      <c r="D296" s="86">
        <v>3100</v>
      </c>
      <c r="E296" s="86">
        <v>1800</v>
      </c>
      <c r="F296" s="86">
        <v>1900</v>
      </c>
      <c r="G296" s="86">
        <v>1700</v>
      </c>
      <c r="H296" s="85">
        <v>500</v>
      </c>
      <c r="I296" s="86">
        <v>2100</v>
      </c>
      <c r="J296" s="86">
        <v>1200</v>
      </c>
      <c r="K296" s="85">
        <v>700</v>
      </c>
      <c r="L296" s="85">
        <v>100</v>
      </c>
      <c r="M296" s="86">
        <v>3200</v>
      </c>
      <c r="N296" s="84">
        <v>3300</v>
      </c>
      <c r="O296" s="15">
        <v>100</v>
      </c>
      <c r="P296" s="15">
        <v>3.8</v>
      </c>
      <c r="Q296" s="16" t="s">
        <v>6</v>
      </c>
      <c r="R296" s="129">
        <f>VLOOKUP(TEmploymentOutlook4[[#This Row],[Column1]],Employment!$8:$1246,7,FALSE)</f>
        <v>67</v>
      </c>
      <c r="S296" s="129">
        <f>VLOOKUP(TEmploymentOutlook4[[#This Row],[Column1]],Employment!$8:$1246,8,FALSE)</f>
        <v>33</v>
      </c>
      <c r="T296" s="129">
        <f>VLOOKUP(TEmploymentOutlook4[[#This Row],[Column1]],Employment!$8:$1246,9,FALSE)</f>
        <v>82</v>
      </c>
      <c r="U296" s="129">
        <f>VLOOKUP(TEmploymentOutlook4[[#This Row],[Column1]],Employment!$8:$1246,10,FALSE)</f>
        <v>18</v>
      </c>
      <c r="V296" s="129" t="str">
        <f>VLOOKUP(TEmploymentOutlook4[[#This Row],[Column1]],'Employment by State'!$5:$1241,3,FALSE)</f>
        <v>Manufacturing</v>
      </c>
      <c r="W296" s="129">
        <f>VLOOKUP(TEmploymentOutlook4[[#This Row],[Column1]],'Employment by State'!$5:$1241,4,FALSE)</f>
        <v>24.3</v>
      </c>
      <c r="X296" s="129">
        <f>VLOOKUP(TEmploymentOutlook4[[#This Row],[Column1]],'Employment by State'!$5:$1241,5,FALSE)</f>
        <v>47.7</v>
      </c>
      <c r="Y296" s="129">
        <f>VLOOKUP(TEmploymentOutlook4[[#This Row],[Column1]],'Employment by State'!$5:$1241,6,FALSE)</f>
        <v>16</v>
      </c>
      <c r="Z296" s="129">
        <f>VLOOKUP(TEmploymentOutlook4[[#This Row],[Column1]],'Employment by State'!$5:$1241,7,FALSE)</f>
        <v>6.5</v>
      </c>
      <c r="AA296" s="129">
        <f>VLOOKUP(TEmploymentOutlook4[[#This Row],[Column1]],'Employment by State'!$5:$1241,8,FALSE)</f>
        <v>3.4</v>
      </c>
      <c r="AB296" s="129">
        <f>VLOOKUP(TEmploymentOutlook4[[#This Row],[Column1]],'Employment by State'!$5:$1241,9,FALSE)</f>
        <v>1.3</v>
      </c>
      <c r="AC296" s="129">
        <f>VLOOKUP(TEmploymentOutlook4[[#This Row],[Column1]],'Employment by State'!$5:$1241,10,FALSE)</f>
        <v>0.6</v>
      </c>
      <c r="AD296" s="129">
        <f>VLOOKUP(TEmploymentOutlook4[[#This Row],[Column1]],'Employment by State'!$5:$1241,11,FALSE)</f>
        <v>0.2</v>
      </c>
      <c r="AE296" s="28">
        <f>VLOOKUP($A296,'Age Profile'!$5:$1242,3,FALSE)</f>
        <v>1.4</v>
      </c>
      <c r="AF296" s="28">
        <f>VLOOKUP($A296,'Age Profile'!$5:$1242,4,FALSE)</f>
        <v>5.7</v>
      </c>
      <c r="AG296" s="28">
        <f>VLOOKUP($A296,'Age Profile'!$5:$1242,5,FALSE)</f>
        <v>13.6</v>
      </c>
      <c r="AH296" s="28">
        <f>VLOOKUP($A296,'Age Profile'!$5:$1242,6,FALSE)</f>
        <v>18.100000000000001</v>
      </c>
      <c r="AI296" s="28">
        <f>VLOOKUP($A296,'Age Profile'!$5:$1242,7,FALSE)</f>
        <v>30.2</v>
      </c>
      <c r="AJ296" s="28">
        <f>VLOOKUP($A296,'Age Profile'!$5:$1242,8,FALSE)</f>
        <v>15.4</v>
      </c>
      <c r="AK296" s="28">
        <f>VLOOKUP($A296,'Age Profile'!$5:$1242,9,FALSE)</f>
        <v>10.4</v>
      </c>
      <c r="AL296" s="28">
        <f>VLOOKUP($A296,'Age Profile'!$5:$1242,10,FALSE)</f>
        <v>5.0999999999999996</v>
      </c>
      <c r="AM296" s="28">
        <f>VLOOKUP($A296,'Age Profile'!$5:$1242,11,FALSE)</f>
        <v>48</v>
      </c>
    </row>
    <row r="297" spans="1:39" x14ac:dyDescent="0.15">
      <c r="A297" s="21">
        <v>7119</v>
      </c>
      <c r="B297" s="22" t="s">
        <v>339</v>
      </c>
      <c r="C297" s="86">
        <v>12200</v>
      </c>
      <c r="D297" s="86">
        <v>11400</v>
      </c>
      <c r="E297" s="86">
        <v>13400</v>
      </c>
      <c r="F297" s="86">
        <v>9200</v>
      </c>
      <c r="G297" s="86">
        <v>8800</v>
      </c>
      <c r="H297" s="86">
        <v>11700</v>
      </c>
      <c r="I297" s="86">
        <v>11600</v>
      </c>
      <c r="J297" s="86">
        <v>18800</v>
      </c>
      <c r="K297" s="86">
        <v>18500</v>
      </c>
      <c r="L297" s="86">
        <v>11500</v>
      </c>
      <c r="M297" s="86">
        <v>10500</v>
      </c>
      <c r="N297" s="84">
        <v>8600</v>
      </c>
      <c r="O297" s="15">
        <v>-2000</v>
      </c>
      <c r="P297" s="15">
        <v>-18.7</v>
      </c>
      <c r="Q297" s="16" t="s">
        <v>0</v>
      </c>
      <c r="R297" s="129">
        <f>VLOOKUP(TEmploymentOutlook4[[#This Row],[Column1]],Employment!$8:$1246,7,FALSE)</f>
        <v>62</v>
      </c>
      <c r="S297" s="129">
        <f>VLOOKUP(TEmploymentOutlook4[[#This Row],[Column1]],Employment!$8:$1246,8,FALSE)</f>
        <v>38</v>
      </c>
      <c r="T297" s="129">
        <f>VLOOKUP(TEmploymentOutlook4[[#This Row],[Column1]],Employment!$8:$1246,9,FALSE)</f>
        <v>68</v>
      </c>
      <c r="U297" s="129">
        <f>VLOOKUP(TEmploymentOutlook4[[#This Row],[Column1]],Employment!$8:$1246,10,FALSE)</f>
        <v>32</v>
      </c>
      <c r="V297" s="129" t="str">
        <f>VLOOKUP(TEmploymentOutlook4[[#This Row],[Column1]],'Employment by State'!$5:$1241,3,FALSE)</f>
        <v>Manufacturing</v>
      </c>
      <c r="W297" s="129">
        <f>VLOOKUP(TEmploymentOutlook4[[#This Row],[Column1]],'Employment by State'!$5:$1241,4,FALSE)</f>
        <v>30.4</v>
      </c>
      <c r="X297" s="129">
        <f>VLOOKUP(TEmploymentOutlook4[[#This Row],[Column1]],'Employment by State'!$5:$1241,5,FALSE)</f>
        <v>28.5</v>
      </c>
      <c r="Y297" s="129">
        <f>VLOOKUP(TEmploymentOutlook4[[#This Row],[Column1]],'Employment by State'!$5:$1241,6,FALSE)</f>
        <v>19.399999999999999</v>
      </c>
      <c r="Z297" s="129">
        <f>VLOOKUP(TEmploymentOutlook4[[#This Row],[Column1]],'Employment by State'!$5:$1241,7,FALSE)</f>
        <v>7.4</v>
      </c>
      <c r="AA297" s="129">
        <f>VLOOKUP(TEmploymentOutlook4[[#This Row],[Column1]],'Employment by State'!$5:$1241,8,FALSE)</f>
        <v>10.3</v>
      </c>
      <c r="AB297" s="129">
        <f>VLOOKUP(TEmploymentOutlook4[[#This Row],[Column1]],'Employment by State'!$5:$1241,9,FALSE)</f>
        <v>2</v>
      </c>
      <c r="AC297" s="129">
        <f>VLOOKUP(TEmploymentOutlook4[[#This Row],[Column1]],'Employment by State'!$5:$1241,10,FALSE)</f>
        <v>0.6</v>
      </c>
      <c r="AD297" s="129">
        <f>VLOOKUP(TEmploymentOutlook4[[#This Row],[Column1]],'Employment by State'!$5:$1241,11,FALSE)</f>
        <v>1.3</v>
      </c>
      <c r="AE297" s="28">
        <f>VLOOKUP($A297,'Age Profile'!$5:$1242,3,FALSE)</f>
        <v>3.8</v>
      </c>
      <c r="AF297" s="28">
        <f>VLOOKUP($A297,'Age Profile'!$5:$1242,4,FALSE)</f>
        <v>9</v>
      </c>
      <c r="AG297" s="28">
        <f>VLOOKUP($A297,'Age Profile'!$5:$1242,5,FALSE)</f>
        <v>18.899999999999999</v>
      </c>
      <c r="AH297" s="28">
        <f>VLOOKUP($A297,'Age Profile'!$5:$1242,6,FALSE)</f>
        <v>20.5</v>
      </c>
      <c r="AI297" s="28">
        <f>VLOOKUP($A297,'Age Profile'!$5:$1242,7,FALSE)</f>
        <v>25.9</v>
      </c>
      <c r="AJ297" s="28">
        <f>VLOOKUP($A297,'Age Profile'!$5:$1242,8,FALSE)</f>
        <v>11.5</v>
      </c>
      <c r="AK297" s="28">
        <f>VLOOKUP($A297,'Age Profile'!$5:$1242,9,FALSE)</f>
        <v>7.2</v>
      </c>
      <c r="AL297" s="28">
        <f>VLOOKUP($A297,'Age Profile'!$5:$1242,10,FALSE)</f>
        <v>3.1</v>
      </c>
      <c r="AM297" s="28">
        <f>VLOOKUP($A297,'Age Profile'!$5:$1242,11,FALSE)</f>
        <v>44</v>
      </c>
    </row>
    <row r="298" spans="1:39" x14ac:dyDescent="0.15">
      <c r="A298" s="21">
        <v>7121</v>
      </c>
      <c r="B298" s="22" t="s">
        <v>340</v>
      </c>
      <c r="C298" s="86">
        <v>13400</v>
      </c>
      <c r="D298" s="86">
        <v>11500</v>
      </c>
      <c r="E298" s="86">
        <v>15900</v>
      </c>
      <c r="F298" s="86">
        <v>15400</v>
      </c>
      <c r="G298" s="86">
        <v>13900</v>
      </c>
      <c r="H298" s="86">
        <v>10800</v>
      </c>
      <c r="I298" s="86">
        <v>13100</v>
      </c>
      <c r="J298" s="86">
        <v>11100</v>
      </c>
      <c r="K298" s="86">
        <v>15100</v>
      </c>
      <c r="L298" s="86">
        <v>16200</v>
      </c>
      <c r="M298" s="86">
        <v>14700</v>
      </c>
      <c r="N298" s="84">
        <v>14700</v>
      </c>
      <c r="O298" s="15">
        <v>100</v>
      </c>
      <c r="P298" s="15">
        <v>0.4</v>
      </c>
      <c r="Q298" s="16" t="s">
        <v>3</v>
      </c>
      <c r="R298" s="129">
        <f>VLOOKUP(TEmploymentOutlook4[[#This Row],[Column1]],Employment!$8:$1246,7,FALSE)</f>
        <v>97</v>
      </c>
      <c r="S298" s="129">
        <f>VLOOKUP(TEmploymentOutlook4[[#This Row],[Column1]],Employment!$8:$1246,8,FALSE)</f>
        <v>3</v>
      </c>
      <c r="T298" s="129">
        <f>VLOOKUP(TEmploymentOutlook4[[#This Row],[Column1]],Employment!$8:$1246,9,FALSE)</f>
        <v>90</v>
      </c>
      <c r="U298" s="129">
        <f>VLOOKUP(TEmploymentOutlook4[[#This Row],[Column1]],Employment!$8:$1246,10,FALSE)</f>
        <v>10</v>
      </c>
      <c r="V298" s="129" t="str">
        <f>VLOOKUP(TEmploymentOutlook4[[#This Row],[Column1]],'Employment by State'!$5:$1241,3,FALSE)</f>
        <v>Construction</v>
      </c>
      <c r="W298" s="129">
        <f>VLOOKUP(TEmploymentOutlook4[[#This Row],[Column1]],'Employment by State'!$5:$1241,4,FALSE)</f>
        <v>29.8</v>
      </c>
      <c r="X298" s="129">
        <f>VLOOKUP(TEmploymentOutlook4[[#This Row],[Column1]],'Employment by State'!$5:$1241,5,FALSE)</f>
        <v>19.600000000000001</v>
      </c>
      <c r="Y298" s="129">
        <f>VLOOKUP(TEmploymentOutlook4[[#This Row],[Column1]],'Employment by State'!$5:$1241,6,FALSE)</f>
        <v>23.3</v>
      </c>
      <c r="Z298" s="129">
        <f>VLOOKUP(TEmploymentOutlook4[[#This Row],[Column1]],'Employment by State'!$5:$1241,7,FALSE)</f>
        <v>6.8</v>
      </c>
      <c r="AA298" s="129">
        <f>VLOOKUP(TEmploymentOutlook4[[#This Row],[Column1]],'Employment by State'!$5:$1241,8,FALSE)</f>
        <v>17.3</v>
      </c>
      <c r="AB298" s="129">
        <f>VLOOKUP(TEmploymentOutlook4[[#This Row],[Column1]],'Employment by State'!$5:$1241,9,FALSE)</f>
        <v>1.4</v>
      </c>
      <c r="AC298" s="129">
        <f>VLOOKUP(TEmploymentOutlook4[[#This Row],[Column1]],'Employment by State'!$5:$1241,10,FALSE)</f>
        <v>1.4</v>
      </c>
      <c r="AD298" s="129">
        <f>VLOOKUP(TEmploymentOutlook4[[#This Row],[Column1]],'Employment by State'!$5:$1241,11,FALSE)</f>
        <v>0.4</v>
      </c>
      <c r="AE298" s="28">
        <f>VLOOKUP($A298,'Age Profile'!$5:$1242,3,FALSE)</f>
        <v>1.1000000000000001</v>
      </c>
      <c r="AF298" s="28">
        <f>VLOOKUP($A298,'Age Profile'!$5:$1242,4,FALSE)</f>
        <v>5.0999999999999996</v>
      </c>
      <c r="AG298" s="28">
        <f>VLOOKUP($A298,'Age Profile'!$5:$1242,5,FALSE)</f>
        <v>18.899999999999999</v>
      </c>
      <c r="AH298" s="28">
        <f>VLOOKUP($A298,'Age Profile'!$5:$1242,6,FALSE)</f>
        <v>26.4</v>
      </c>
      <c r="AI298" s="28">
        <f>VLOOKUP($A298,'Age Profile'!$5:$1242,7,FALSE)</f>
        <v>27.9</v>
      </c>
      <c r="AJ298" s="28">
        <f>VLOOKUP($A298,'Age Profile'!$5:$1242,8,FALSE)</f>
        <v>11.2</v>
      </c>
      <c r="AK298" s="28">
        <f>VLOOKUP($A298,'Age Profile'!$5:$1242,9,FALSE)</f>
        <v>6.5</v>
      </c>
      <c r="AL298" s="28">
        <f>VLOOKUP($A298,'Age Profile'!$5:$1242,10,FALSE)</f>
        <v>2.9</v>
      </c>
      <c r="AM298" s="28">
        <f>VLOOKUP($A298,'Age Profile'!$5:$1242,11,FALSE)</f>
        <v>44</v>
      </c>
    </row>
    <row r="299" spans="1:39" x14ac:dyDescent="0.15">
      <c r="A299" s="21">
        <v>7122</v>
      </c>
      <c r="B299" s="22" t="s">
        <v>341</v>
      </c>
      <c r="C299" s="86">
        <v>59600</v>
      </c>
      <c r="D299" s="86">
        <v>51400</v>
      </c>
      <c r="E299" s="86">
        <v>55200</v>
      </c>
      <c r="F299" s="86">
        <v>50800</v>
      </c>
      <c r="G299" s="86">
        <v>43300</v>
      </c>
      <c r="H299" s="86">
        <v>57300</v>
      </c>
      <c r="I299" s="86">
        <v>53200</v>
      </c>
      <c r="J299" s="86">
        <v>58800</v>
      </c>
      <c r="K299" s="86">
        <v>56500</v>
      </c>
      <c r="L299" s="86">
        <v>61500</v>
      </c>
      <c r="M299" s="86">
        <v>66000</v>
      </c>
      <c r="N299" s="84">
        <v>75900</v>
      </c>
      <c r="O299" s="15">
        <v>9900</v>
      </c>
      <c r="P299" s="15">
        <v>14.9</v>
      </c>
      <c r="Q299" s="16">
        <v>0</v>
      </c>
      <c r="R299" s="129">
        <f>VLOOKUP(TEmploymentOutlook4[[#This Row],[Column1]],Employment!$8:$1246,7,FALSE)</f>
        <v>93</v>
      </c>
      <c r="S299" s="129">
        <f>VLOOKUP(TEmploymentOutlook4[[#This Row],[Column1]],Employment!$8:$1246,8,FALSE)</f>
        <v>7</v>
      </c>
      <c r="T299" s="129">
        <f>VLOOKUP(TEmploymentOutlook4[[#This Row],[Column1]],Employment!$8:$1246,9,FALSE)</f>
        <v>95</v>
      </c>
      <c r="U299" s="129">
        <f>VLOOKUP(TEmploymentOutlook4[[#This Row],[Column1]],Employment!$8:$1246,10,FALSE)</f>
        <v>6</v>
      </c>
      <c r="V299" s="129" t="str">
        <f>VLOOKUP(TEmploymentOutlook4[[#This Row],[Column1]],'Employment by State'!$5:$1241,3,FALSE)</f>
        <v>Mining</v>
      </c>
      <c r="W299" s="129">
        <f>VLOOKUP(TEmploymentOutlook4[[#This Row],[Column1]],'Employment by State'!$5:$1241,4,FALSE)</f>
        <v>24.3</v>
      </c>
      <c r="X299" s="129">
        <f>VLOOKUP(TEmploymentOutlook4[[#This Row],[Column1]],'Employment by State'!$5:$1241,5,FALSE)</f>
        <v>4.5</v>
      </c>
      <c r="Y299" s="129">
        <f>VLOOKUP(TEmploymentOutlook4[[#This Row],[Column1]],'Employment by State'!$5:$1241,6,FALSE)</f>
        <v>32.299999999999997</v>
      </c>
      <c r="Z299" s="129">
        <f>VLOOKUP(TEmploymentOutlook4[[#This Row],[Column1]],'Employment by State'!$5:$1241,7,FALSE)</f>
        <v>4.8</v>
      </c>
      <c r="AA299" s="129">
        <f>VLOOKUP(TEmploymentOutlook4[[#This Row],[Column1]],'Employment by State'!$5:$1241,8,FALSE)</f>
        <v>31.3</v>
      </c>
      <c r="AB299" s="129">
        <f>VLOOKUP(TEmploymentOutlook4[[#This Row],[Column1]],'Employment by State'!$5:$1241,9,FALSE)</f>
        <v>1.6</v>
      </c>
      <c r="AC299" s="129">
        <f>VLOOKUP(TEmploymentOutlook4[[#This Row],[Column1]],'Employment by State'!$5:$1241,10,FALSE)</f>
        <v>1</v>
      </c>
      <c r="AD299" s="129">
        <f>VLOOKUP(TEmploymentOutlook4[[#This Row],[Column1]],'Employment by State'!$5:$1241,11,FALSE)</f>
        <v>0.1</v>
      </c>
      <c r="AE299" s="28">
        <f>VLOOKUP($A299,'Age Profile'!$5:$1242,3,FALSE)</f>
        <v>0.4</v>
      </c>
      <c r="AF299" s="28">
        <f>VLOOKUP($A299,'Age Profile'!$5:$1242,4,FALSE)</f>
        <v>3.7</v>
      </c>
      <c r="AG299" s="28">
        <f>VLOOKUP($A299,'Age Profile'!$5:$1242,5,FALSE)</f>
        <v>28.3</v>
      </c>
      <c r="AH299" s="28">
        <f>VLOOKUP($A299,'Age Profile'!$5:$1242,6,FALSE)</f>
        <v>29.4</v>
      </c>
      <c r="AI299" s="28">
        <f>VLOOKUP($A299,'Age Profile'!$5:$1242,7,FALSE)</f>
        <v>24.7</v>
      </c>
      <c r="AJ299" s="28">
        <f>VLOOKUP($A299,'Age Profile'!$5:$1242,8,FALSE)</f>
        <v>8.3000000000000007</v>
      </c>
      <c r="AK299" s="28">
        <f>VLOOKUP($A299,'Age Profile'!$5:$1242,9,FALSE)</f>
        <v>3.9</v>
      </c>
      <c r="AL299" s="28">
        <f>VLOOKUP($A299,'Age Profile'!$5:$1242,10,FALSE)</f>
        <v>1.4</v>
      </c>
      <c r="AM299" s="28">
        <f>VLOOKUP($A299,'Age Profile'!$5:$1242,11,FALSE)</f>
        <v>41</v>
      </c>
    </row>
    <row r="300" spans="1:39" x14ac:dyDescent="0.15">
      <c r="A300" s="21">
        <v>7123</v>
      </c>
      <c r="B300" s="22" t="s">
        <v>342</v>
      </c>
      <c r="C300" s="86">
        <v>25400</v>
      </c>
      <c r="D300" s="86">
        <v>21900</v>
      </c>
      <c r="E300" s="86">
        <v>22500</v>
      </c>
      <c r="F300" s="86">
        <v>17800</v>
      </c>
      <c r="G300" s="86">
        <v>18200</v>
      </c>
      <c r="H300" s="86">
        <v>17500</v>
      </c>
      <c r="I300" s="86">
        <v>15400</v>
      </c>
      <c r="J300" s="86">
        <v>12200</v>
      </c>
      <c r="K300" s="86">
        <v>21400</v>
      </c>
      <c r="L300" s="86">
        <v>18900</v>
      </c>
      <c r="M300" s="86">
        <v>15900</v>
      </c>
      <c r="N300" s="84">
        <v>13700</v>
      </c>
      <c r="O300" s="15">
        <v>-2200</v>
      </c>
      <c r="P300" s="15">
        <v>-13.9</v>
      </c>
      <c r="Q300" s="16" t="s">
        <v>0</v>
      </c>
      <c r="R300" s="129">
        <f>VLOOKUP(TEmploymentOutlook4[[#This Row],[Column1]],Employment!$8:$1246,7,FALSE)</f>
        <v>96</v>
      </c>
      <c r="S300" s="129">
        <f>VLOOKUP(TEmploymentOutlook4[[#This Row],[Column1]],Employment!$8:$1246,8,FALSE)</f>
        <v>4</v>
      </c>
      <c r="T300" s="129">
        <f>VLOOKUP(TEmploymentOutlook4[[#This Row],[Column1]],Employment!$8:$1246,9,FALSE)</f>
        <v>92</v>
      </c>
      <c r="U300" s="129">
        <f>VLOOKUP(TEmploymentOutlook4[[#This Row],[Column1]],Employment!$8:$1246,10,FALSE)</f>
        <v>8</v>
      </c>
      <c r="V300" s="129" t="str">
        <f>VLOOKUP(TEmploymentOutlook4[[#This Row],[Column1]],'Employment by State'!$5:$1241,3,FALSE)</f>
        <v>Manufacturing</v>
      </c>
      <c r="W300" s="129">
        <f>VLOOKUP(TEmploymentOutlook4[[#This Row],[Column1]],'Employment by State'!$5:$1241,4,FALSE)</f>
        <v>26.2</v>
      </c>
      <c r="X300" s="129">
        <f>VLOOKUP(TEmploymentOutlook4[[#This Row],[Column1]],'Employment by State'!$5:$1241,5,FALSE)</f>
        <v>22.6</v>
      </c>
      <c r="Y300" s="129">
        <f>VLOOKUP(TEmploymentOutlook4[[#This Row],[Column1]],'Employment by State'!$5:$1241,6,FALSE)</f>
        <v>21.5</v>
      </c>
      <c r="Z300" s="129">
        <f>VLOOKUP(TEmploymentOutlook4[[#This Row],[Column1]],'Employment by State'!$5:$1241,7,FALSE)</f>
        <v>9.1999999999999993</v>
      </c>
      <c r="AA300" s="129">
        <f>VLOOKUP(TEmploymentOutlook4[[#This Row],[Column1]],'Employment by State'!$5:$1241,8,FALSE)</f>
        <v>16.5</v>
      </c>
      <c r="AB300" s="129">
        <f>VLOOKUP(TEmploymentOutlook4[[#This Row],[Column1]],'Employment by State'!$5:$1241,9,FALSE)</f>
        <v>2.8</v>
      </c>
      <c r="AC300" s="129">
        <f>VLOOKUP(TEmploymentOutlook4[[#This Row],[Column1]],'Employment by State'!$5:$1241,10,FALSE)</f>
        <v>0.7</v>
      </c>
      <c r="AD300" s="129">
        <f>VLOOKUP(TEmploymentOutlook4[[#This Row],[Column1]],'Employment by State'!$5:$1241,11,FALSE)</f>
        <v>0.4</v>
      </c>
      <c r="AE300" s="28">
        <f>VLOOKUP($A300,'Age Profile'!$5:$1242,3,FALSE)</f>
        <v>1.4</v>
      </c>
      <c r="AF300" s="28">
        <f>VLOOKUP($A300,'Age Profile'!$5:$1242,4,FALSE)</f>
        <v>6</v>
      </c>
      <c r="AG300" s="28">
        <f>VLOOKUP($A300,'Age Profile'!$5:$1242,5,FALSE)</f>
        <v>19.5</v>
      </c>
      <c r="AH300" s="28">
        <f>VLOOKUP($A300,'Age Profile'!$5:$1242,6,FALSE)</f>
        <v>24.4</v>
      </c>
      <c r="AI300" s="28">
        <f>VLOOKUP($A300,'Age Profile'!$5:$1242,7,FALSE)</f>
        <v>28</v>
      </c>
      <c r="AJ300" s="28">
        <f>VLOOKUP($A300,'Age Profile'!$5:$1242,8,FALSE)</f>
        <v>11.8</v>
      </c>
      <c r="AK300" s="28">
        <f>VLOOKUP($A300,'Age Profile'!$5:$1242,9,FALSE)</f>
        <v>6.6</v>
      </c>
      <c r="AL300" s="28">
        <f>VLOOKUP($A300,'Age Profile'!$5:$1242,10,FALSE)</f>
        <v>2.2999999999999998</v>
      </c>
      <c r="AM300" s="28">
        <f>VLOOKUP($A300,'Age Profile'!$5:$1242,11,FALSE)</f>
        <v>44</v>
      </c>
    </row>
    <row r="301" spans="1:39" x14ac:dyDescent="0.15">
      <c r="A301" s="21">
        <v>7129</v>
      </c>
      <c r="B301" s="22" t="s">
        <v>343</v>
      </c>
      <c r="C301" s="86">
        <v>14400</v>
      </c>
      <c r="D301" s="86">
        <v>21300</v>
      </c>
      <c r="E301" s="86">
        <v>24300</v>
      </c>
      <c r="F301" s="86">
        <v>17600</v>
      </c>
      <c r="G301" s="86">
        <v>28300</v>
      </c>
      <c r="H301" s="86">
        <v>16100</v>
      </c>
      <c r="I301" s="86">
        <v>19000</v>
      </c>
      <c r="J301" s="86">
        <v>28600</v>
      </c>
      <c r="K301" s="86">
        <v>22700</v>
      </c>
      <c r="L301" s="86">
        <v>21500</v>
      </c>
      <c r="M301" s="86">
        <v>21600</v>
      </c>
      <c r="N301" s="84">
        <v>19000</v>
      </c>
      <c r="O301" s="15">
        <v>-2600</v>
      </c>
      <c r="P301" s="15">
        <v>-11.9</v>
      </c>
      <c r="Q301" s="16" t="s">
        <v>0</v>
      </c>
      <c r="R301" s="129">
        <f>VLOOKUP(TEmploymentOutlook4[[#This Row],[Column1]],Employment!$8:$1246,7,FALSE)</f>
        <v>92</v>
      </c>
      <c r="S301" s="129">
        <f>VLOOKUP(TEmploymentOutlook4[[#This Row],[Column1]],Employment!$8:$1246,8,FALSE)</f>
        <v>8</v>
      </c>
      <c r="T301" s="129">
        <f>VLOOKUP(TEmploymentOutlook4[[#This Row],[Column1]],Employment!$8:$1246,9,FALSE)</f>
        <v>91</v>
      </c>
      <c r="U301" s="129">
        <f>VLOOKUP(TEmploymentOutlook4[[#This Row],[Column1]],Employment!$8:$1246,10,FALSE)</f>
        <v>10</v>
      </c>
      <c r="V301" s="129" t="str">
        <f>VLOOKUP(TEmploymentOutlook4[[#This Row],[Column1]],'Employment by State'!$5:$1241,3,FALSE)</f>
        <v>Electricity, Gas, Water and Waste Services</v>
      </c>
      <c r="W301" s="129">
        <f>VLOOKUP(TEmploymentOutlook4[[#This Row],[Column1]],'Employment by State'!$5:$1241,4,FALSE)</f>
        <v>27.4</v>
      </c>
      <c r="X301" s="129">
        <f>VLOOKUP(TEmploymentOutlook4[[#This Row],[Column1]],'Employment by State'!$5:$1241,5,FALSE)</f>
        <v>18.100000000000001</v>
      </c>
      <c r="Y301" s="129">
        <f>VLOOKUP(TEmploymentOutlook4[[#This Row],[Column1]],'Employment by State'!$5:$1241,6,FALSE)</f>
        <v>24.1</v>
      </c>
      <c r="Z301" s="129">
        <f>VLOOKUP(TEmploymentOutlook4[[#This Row],[Column1]],'Employment by State'!$5:$1241,7,FALSE)</f>
        <v>7.2</v>
      </c>
      <c r="AA301" s="129">
        <f>VLOOKUP(TEmploymentOutlook4[[#This Row],[Column1]],'Employment by State'!$5:$1241,8,FALSE)</f>
        <v>18.399999999999999</v>
      </c>
      <c r="AB301" s="129">
        <f>VLOOKUP(TEmploymentOutlook4[[#This Row],[Column1]],'Employment by State'!$5:$1241,9,FALSE)</f>
        <v>3.4</v>
      </c>
      <c r="AC301" s="129">
        <f>VLOOKUP(TEmploymentOutlook4[[#This Row],[Column1]],'Employment by State'!$5:$1241,10,FALSE)</f>
        <v>0.9</v>
      </c>
      <c r="AD301" s="129">
        <f>VLOOKUP(TEmploymentOutlook4[[#This Row],[Column1]],'Employment by State'!$5:$1241,11,FALSE)</f>
        <v>0.4</v>
      </c>
      <c r="AE301" s="28">
        <f>VLOOKUP($A301,'Age Profile'!$5:$1242,3,FALSE)</f>
        <v>0.9</v>
      </c>
      <c r="AF301" s="28">
        <f>VLOOKUP($A301,'Age Profile'!$5:$1242,4,FALSE)</f>
        <v>5.7</v>
      </c>
      <c r="AG301" s="28">
        <f>VLOOKUP($A301,'Age Profile'!$5:$1242,5,FALSE)</f>
        <v>20.5</v>
      </c>
      <c r="AH301" s="28">
        <f>VLOOKUP($A301,'Age Profile'!$5:$1242,6,FALSE)</f>
        <v>23.1</v>
      </c>
      <c r="AI301" s="28">
        <f>VLOOKUP($A301,'Age Profile'!$5:$1242,7,FALSE)</f>
        <v>27.3</v>
      </c>
      <c r="AJ301" s="28">
        <f>VLOOKUP($A301,'Age Profile'!$5:$1242,8,FALSE)</f>
        <v>12.3</v>
      </c>
      <c r="AK301" s="28">
        <f>VLOOKUP($A301,'Age Profile'!$5:$1242,9,FALSE)</f>
        <v>7.6</v>
      </c>
      <c r="AL301" s="28">
        <f>VLOOKUP($A301,'Age Profile'!$5:$1242,10,FALSE)</f>
        <v>2.6</v>
      </c>
      <c r="AM301" s="28">
        <f>VLOOKUP($A301,'Age Profile'!$5:$1242,11,FALSE)</f>
        <v>44</v>
      </c>
    </row>
    <row r="302" spans="1:39" x14ac:dyDescent="0.15">
      <c r="A302" s="21">
        <v>7211</v>
      </c>
      <c r="B302" s="22" t="s">
        <v>344</v>
      </c>
      <c r="C302" s="86">
        <v>16000</v>
      </c>
      <c r="D302" s="86">
        <v>15200</v>
      </c>
      <c r="E302" s="86">
        <v>10800</v>
      </c>
      <c r="F302" s="86">
        <v>14000</v>
      </c>
      <c r="G302" s="86">
        <v>13500</v>
      </c>
      <c r="H302" s="86">
        <v>13700</v>
      </c>
      <c r="I302" s="86">
        <v>16000</v>
      </c>
      <c r="J302" s="86">
        <v>14600</v>
      </c>
      <c r="K302" s="86">
        <v>12200</v>
      </c>
      <c r="L302" s="86">
        <v>18300</v>
      </c>
      <c r="M302" s="86">
        <v>15400</v>
      </c>
      <c r="N302" s="84">
        <v>17000</v>
      </c>
      <c r="O302" s="15">
        <v>1600</v>
      </c>
      <c r="P302" s="15">
        <v>10.6</v>
      </c>
      <c r="Q302" s="16" t="s">
        <v>8</v>
      </c>
      <c r="R302" s="129">
        <f>VLOOKUP(TEmploymentOutlook4[[#This Row],[Column1]],Employment!$8:$1246,7,FALSE)</f>
        <v>95</v>
      </c>
      <c r="S302" s="129">
        <f>VLOOKUP(TEmploymentOutlook4[[#This Row],[Column1]],Employment!$8:$1246,8,FALSE)</f>
        <v>6</v>
      </c>
      <c r="T302" s="129">
        <f>VLOOKUP(TEmploymentOutlook4[[#This Row],[Column1]],Employment!$8:$1246,9,FALSE)</f>
        <v>82</v>
      </c>
      <c r="U302" s="129">
        <f>VLOOKUP(TEmploymentOutlook4[[#This Row],[Column1]],Employment!$8:$1246,10,FALSE)</f>
        <v>18</v>
      </c>
      <c r="V302" s="129" t="str">
        <f>VLOOKUP(TEmploymentOutlook4[[#This Row],[Column1]],'Employment by State'!$5:$1241,3,FALSE)</f>
        <v>Agriculture, Forestry and Fishing</v>
      </c>
      <c r="W302" s="129">
        <f>VLOOKUP(TEmploymentOutlook4[[#This Row],[Column1]],'Employment by State'!$5:$1241,4,FALSE)</f>
        <v>22.8</v>
      </c>
      <c r="X302" s="129">
        <f>VLOOKUP(TEmploymentOutlook4[[#This Row],[Column1]],'Employment by State'!$5:$1241,5,FALSE)</f>
        <v>18.100000000000001</v>
      </c>
      <c r="Y302" s="129">
        <f>VLOOKUP(TEmploymentOutlook4[[#This Row],[Column1]],'Employment by State'!$5:$1241,6,FALSE)</f>
        <v>32</v>
      </c>
      <c r="Z302" s="129">
        <f>VLOOKUP(TEmploymentOutlook4[[#This Row],[Column1]],'Employment by State'!$5:$1241,7,FALSE)</f>
        <v>10.5</v>
      </c>
      <c r="AA302" s="129">
        <f>VLOOKUP(TEmploymentOutlook4[[#This Row],[Column1]],'Employment by State'!$5:$1241,8,FALSE)</f>
        <v>10.6</v>
      </c>
      <c r="AB302" s="129">
        <f>VLOOKUP(TEmploymentOutlook4[[#This Row],[Column1]],'Employment by State'!$5:$1241,9,FALSE)</f>
        <v>5.3</v>
      </c>
      <c r="AC302" s="129">
        <f>VLOOKUP(TEmploymentOutlook4[[#This Row],[Column1]],'Employment by State'!$5:$1241,10,FALSE)</f>
        <v>0.5</v>
      </c>
      <c r="AD302" s="129">
        <f>VLOOKUP(TEmploymentOutlook4[[#This Row],[Column1]],'Employment by State'!$5:$1241,11,FALSE)</f>
        <v>0.2</v>
      </c>
      <c r="AE302" s="28">
        <f>VLOOKUP($A302,'Age Profile'!$5:$1242,3,FALSE)</f>
        <v>4</v>
      </c>
      <c r="AF302" s="28">
        <f>VLOOKUP($A302,'Age Profile'!$5:$1242,4,FALSE)</f>
        <v>11</v>
      </c>
      <c r="AG302" s="28">
        <f>VLOOKUP($A302,'Age Profile'!$5:$1242,5,FALSE)</f>
        <v>20.7</v>
      </c>
      <c r="AH302" s="28">
        <f>VLOOKUP($A302,'Age Profile'!$5:$1242,6,FALSE)</f>
        <v>18.3</v>
      </c>
      <c r="AI302" s="28">
        <f>VLOOKUP($A302,'Age Profile'!$5:$1242,7,FALSE)</f>
        <v>21.7</v>
      </c>
      <c r="AJ302" s="28">
        <f>VLOOKUP($A302,'Age Profile'!$5:$1242,8,FALSE)</f>
        <v>9.9</v>
      </c>
      <c r="AK302" s="28">
        <f>VLOOKUP($A302,'Age Profile'!$5:$1242,9,FALSE)</f>
        <v>8</v>
      </c>
      <c r="AL302" s="28">
        <f>VLOOKUP($A302,'Age Profile'!$5:$1242,10,FALSE)</f>
        <v>6.4</v>
      </c>
      <c r="AM302" s="28">
        <f>VLOOKUP($A302,'Age Profile'!$5:$1242,11,FALSE)</f>
        <v>43</v>
      </c>
    </row>
    <row r="303" spans="1:39" x14ac:dyDescent="0.15">
      <c r="A303" s="21">
        <v>7212</v>
      </c>
      <c r="B303" s="22" t="s">
        <v>345</v>
      </c>
      <c r="C303" s="86">
        <v>50300</v>
      </c>
      <c r="D303" s="86">
        <v>50900</v>
      </c>
      <c r="E303" s="86">
        <v>56300</v>
      </c>
      <c r="F303" s="86">
        <v>43900</v>
      </c>
      <c r="G303" s="86">
        <v>37900</v>
      </c>
      <c r="H303" s="86">
        <v>46900</v>
      </c>
      <c r="I303" s="86">
        <v>45300</v>
      </c>
      <c r="J303" s="86">
        <v>52200</v>
      </c>
      <c r="K303" s="86">
        <v>48500</v>
      </c>
      <c r="L303" s="86">
        <v>43000</v>
      </c>
      <c r="M303" s="86">
        <v>44400</v>
      </c>
      <c r="N303" s="84">
        <v>44700</v>
      </c>
      <c r="O303" s="15">
        <v>300</v>
      </c>
      <c r="P303" s="15">
        <v>0.6</v>
      </c>
      <c r="Q303" s="16" t="s">
        <v>3</v>
      </c>
      <c r="R303" s="129">
        <f>VLOOKUP(TEmploymentOutlook4[[#This Row],[Column1]],Employment!$8:$1246,7,FALSE)</f>
        <v>98</v>
      </c>
      <c r="S303" s="129">
        <f>VLOOKUP(TEmploymentOutlook4[[#This Row],[Column1]],Employment!$8:$1246,8,FALSE)</f>
        <v>2</v>
      </c>
      <c r="T303" s="129">
        <f>VLOOKUP(TEmploymentOutlook4[[#This Row],[Column1]],Employment!$8:$1246,9,FALSE)</f>
        <v>86</v>
      </c>
      <c r="U303" s="129">
        <f>VLOOKUP(TEmploymentOutlook4[[#This Row],[Column1]],Employment!$8:$1246,10,FALSE)</f>
        <v>14</v>
      </c>
      <c r="V303" s="129" t="str">
        <f>VLOOKUP(TEmploymentOutlook4[[#This Row],[Column1]],'Employment by State'!$5:$1241,3,FALSE)</f>
        <v>Construction</v>
      </c>
      <c r="W303" s="129">
        <f>VLOOKUP(TEmploymentOutlook4[[#This Row],[Column1]],'Employment by State'!$5:$1241,4,FALSE)</f>
        <v>28.7</v>
      </c>
      <c r="X303" s="129">
        <f>VLOOKUP(TEmploymentOutlook4[[#This Row],[Column1]],'Employment by State'!$5:$1241,5,FALSE)</f>
        <v>20.6</v>
      </c>
      <c r="Y303" s="129">
        <f>VLOOKUP(TEmploymentOutlook4[[#This Row],[Column1]],'Employment by State'!$5:$1241,6,FALSE)</f>
        <v>25.8</v>
      </c>
      <c r="Z303" s="129">
        <f>VLOOKUP(TEmploymentOutlook4[[#This Row],[Column1]],'Employment by State'!$5:$1241,7,FALSE)</f>
        <v>7</v>
      </c>
      <c r="AA303" s="129">
        <f>VLOOKUP(TEmploymentOutlook4[[#This Row],[Column1]],'Employment by State'!$5:$1241,8,FALSE)</f>
        <v>13.1</v>
      </c>
      <c r="AB303" s="129">
        <f>VLOOKUP(TEmploymentOutlook4[[#This Row],[Column1]],'Employment by State'!$5:$1241,9,FALSE)</f>
        <v>3</v>
      </c>
      <c r="AC303" s="129">
        <f>VLOOKUP(TEmploymentOutlook4[[#This Row],[Column1]],'Employment by State'!$5:$1241,10,FALSE)</f>
        <v>1.1000000000000001</v>
      </c>
      <c r="AD303" s="129">
        <f>VLOOKUP(TEmploymentOutlook4[[#This Row],[Column1]],'Employment by State'!$5:$1241,11,FALSE)</f>
        <v>0.7</v>
      </c>
      <c r="AE303" s="28">
        <f>VLOOKUP($A303,'Age Profile'!$5:$1242,3,FALSE)</f>
        <v>1</v>
      </c>
      <c r="AF303" s="28">
        <f>VLOOKUP($A303,'Age Profile'!$5:$1242,4,FALSE)</f>
        <v>4.9000000000000004</v>
      </c>
      <c r="AG303" s="28">
        <f>VLOOKUP($A303,'Age Profile'!$5:$1242,5,FALSE)</f>
        <v>20.100000000000001</v>
      </c>
      <c r="AH303" s="28">
        <f>VLOOKUP($A303,'Age Profile'!$5:$1242,6,FALSE)</f>
        <v>22.5</v>
      </c>
      <c r="AI303" s="28">
        <f>VLOOKUP($A303,'Age Profile'!$5:$1242,7,FALSE)</f>
        <v>27.1</v>
      </c>
      <c r="AJ303" s="28">
        <f>VLOOKUP($A303,'Age Profile'!$5:$1242,8,FALSE)</f>
        <v>11.5</v>
      </c>
      <c r="AK303" s="28">
        <f>VLOOKUP($A303,'Age Profile'!$5:$1242,9,FALSE)</f>
        <v>8.1</v>
      </c>
      <c r="AL303" s="28">
        <f>VLOOKUP($A303,'Age Profile'!$5:$1242,10,FALSE)</f>
        <v>4.7</v>
      </c>
      <c r="AM303" s="28">
        <f>VLOOKUP($A303,'Age Profile'!$5:$1242,11,FALSE)</f>
        <v>45</v>
      </c>
    </row>
    <row r="304" spans="1:39" x14ac:dyDescent="0.15">
      <c r="A304" s="21">
        <v>7213</v>
      </c>
      <c r="B304" s="22" t="s">
        <v>346</v>
      </c>
      <c r="C304" s="86">
        <v>59500</v>
      </c>
      <c r="D304" s="86">
        <v>60100</v>
      </c>
      <c r="E304" s="86">
        <v>53500</v>
      </c>
      <c r="F304" s="86">
        <v>61700</v>
      </c>
      <c r="G304" s="86">
        <v>59300</v>
      </c>
      <c r="H304" s="86">
        <v>57600</v>
      </c>
      <c r="I304" s="86">
        <v>49700</v>
      </c>
      <c r="J304" s="86">
        <v>68300</v>
      </c>
      <c r="K304" s="86">
        <v>72300</v>
      </c>
      <c r="L304" s="86">
        <v>58200</v>
      </c>
      <c r="M304" s="86">
        <v>67000</v>
      </c>
      <c r="N304" s="84">
        <v>68300</v>
      </c>
      <c r="O304" s="15">
        <v>1400</v>
      </c>
      <c r="P304" s="15">
        <v>2</v>
      </c>
      <c r="Q304" s="16" t="s">
        <v>3</v>
      </c>
      <c r="R304" s="129">
        <f>VLOOKUP(TEmploymentOutlook4[[#This Row],[Column1]],Employment!$8:$1246,7,FALSE)</f>
        <v>96</v>
      </c>
      <c r="S304" s="129">
        <f>VLOOKUP(TEmploymentOutlook4[[#This Row],[Column1]],Employment!$8:$1246,8,FALSE)</f>
        <v>4</v>
      </c>
      <c r="T304" s="129">
        <f>VLOOKUP(TEmploymentOutlook4[[#This Row],[Column1]],Employment!$8:$1246,9,FALSE)</f>
        <v>86</v>
      </c>
      <c r="U304" s="129">
        <f>VLOOKUP(TEmploymentOutlook4[[#This Row],[Column1]],Employment!$8:$1246,10,FALSE)</f>
        <v>14</v>
      </c>
      <c r="V304" s="129" t="str">
        <f>VLOOKUP(TEmploymentOutlook4[[#This Row],[Column1]],'Employment by State'!$5:$1241,3,FALSE)</f>
        <v>Transport, Postal and Warehousing</v>
      </c>
      <c r="W304" s="129">
        <f>VLOOKUP(TEmploymentOutlook4[[#This Row],[Column1]],'Employment by State'!$5:$1241,4,FALSE)</f>
        <v>31.6</v>
      </c>
      <c r="X304" s="129">
        <f>VLOOKUP(TEmploymentOutlook4[[#This Row],[Column1]],'Employment by State'!$5:$1241,5,FALSE)</f>
        <v>31.4</v>
      </c>
      <c r="Y304" s="129">
        <f>VLOOKUP(TEmploymentOutlook4[[#This Row],[Column1]],'Employment by State'!$5:$1241,6,FALSE)</f>
        <v>17.8</v>
      </c>
      <c r="Z304" s="129">
        <f>VLOOKUP(TEmploymentOutlook4[[#This Row],[Column1]],'Employment by State'!$5:$1241,7,FALSE)</f>
        <v>7.6</v>
      </c>
      <c r="AA304" s="129">
        <f>VLOOKUP(TEmploymentOutlook4[[#This Row],[Column1]],'Employment by State'!$5:$1241,8,FALSE)</f>
        <v>9.4</v>
      </c>
      <c r="AB304" s="129">
        <f>VLOOKUP(TEmploymentOutlook4[[#This Row],[Column1]],'Employment by State'!$5:$1241,9,FALSE)</f>
        <v>1.6</v>
      </c>
      <c r="AC304" s="129">
        <f>VLOOKUP(TEmploymentOutlook4[[#This Row],[Column1]],'Employment by State'!$5:$1241,10,FALSE)</f>
        <v>0.4</v>
      </c>
      <c r="AD304" s="129">
        <f>VLOOKUP(TEmploymentOutlook4[[#This Row],[Column1]],'Employment by State'!$5:$1241,11,FALSE)</f>
        <v>0.2</v>
      </c>
      <c r="AE304" s="28">
        <f>VLOOKUP($A304,'Age Profile'!$5:$1242,3,FALSE)</f>
        <v>0.8</v>
      </c>
      <c r="AF304" s="28">
        <f>VLOOKUP($A304,'Age Profile'!$5:$1242,4,FALSE)</f>
        <v>8</v>
      </c>
      <c r="AG304" s="28">
        <f>VLOOKUP($A304,'Age Profile'!$5:$1242,5,FALSE)</f>
        <v>24.1</v>
      </c>
      <c r="AH304" s="28">
        <f>VLOOKUP($A304,'Age Profile'!$5:$1242,6,FALSE)</f>
        <v>24.4</v>
      </c>
      <c r="AI304" s="28">
        <f>VLOOKUP($A304,'Age Profile'!$5:$1242,7,FALSE)</f>
        <v>24.6</v>
      </c>
      <c r="AJ304" s="28">
        <f>VLOOKUP($A304,'Age Profile'!$5:$1242,8,FALSE)</f>
        <v>10</v>
      </c>
      <c r="AK304" s="28">
        <f>VLOOKUP($A304,'Age Profile'!$5:$1242,9,FALSE)</f>
        <v>6</v>
      </c>
      <c r="AL304" s="28">
        <f>VLOOKUP($A304,'Age Profile'!$5:$1242,10,FALSE)</f>
        <v>2</v>
      </c>
      <c r="AM304" s="28">
        <f>VLOOKUP($A304,'Age Profile'!$5:$1242,11,FALSE)</f>
        <v>42</v>
      </c>
    </row>
    <row r="305" spans="1:39" x14ac:dyDescent="0.15">
      <c r="A305" s="21">
        <v>7219</v>
      </c>
      <c r="B305" s="22" t="s">
        <v>347</v>
      </c>
      <c r="C305" s="86">
        <v>8900</v>
      </c>
      <c r="D305" s="86">
        <v>11200</v>
      </c>
      <c r="E305" s="86">
        <v>9800</v>
      </c>
      <c r="F305" s="86">
        <v>13100</v>
      </c>
      <c r="G305" s="86">
        <v>11100</v>
      </c>
      <c r="H305" s="86">
        <v>10000</v>
      </c>
      <c r="I305" s="86">
        <v>18100</v>
      </c>
      <c r="J305" s="86">
        <v>14100</v>
      </c>
      <c r="K305" s="86">
        <v>12800</v>
      </c>
      <c r="L305" s="86">
        <v>7700</v>
      </c>
      <c r="M305" s="86">
        <v>13500</v>
      </c>
      <c r="N305" s="84">
        <v>13700</v>
      </c>
      <c r="O305" s="15">
        <v>100</v>
      </c>
      <c r="P305" s="15">
        <v>0.8</v>
      </c>
      <c r="Q305" s="16" t="s">
        <v>3</v>
      </c>
      <c r="R305" s="129">
        <f>VLOOKUP(TEmploymentOutlook4[[#This Row],[Column1]],Employment!$8:$1246,7,FALSE)</f>
        <v>90</v>
      </c>
      <c r="S305" s="129">
        <f>VLOOKUP(TEmploymentOutlook4[[#This Row],[Column1]],Employment!$8:$1246,8,FALSE)</f>
        <v>10</v>
      </c>
      <c r="T305" s="129">
        <f>VLOOKUP(TEmploymentOutlook4[[#This Row],[Column1]],Employment!$8:$1246,9,FALSE)</f>
        <v>72</v>
      </c>
      <c r="U305" s="129">
        <f>VLOOKUP(TEmploymentOutlook4[[#This Row],[Column1]],Employment!$8:$1246,10,FALSE)</f>
        <v>28</v>
      </c>
      <c r="V305" s="129" t="str">
        <f>VLOOKUP(TEmploymentOutlook4[[#This Row],[Column1]],'Employment by State'!$5:$1241,3,FALSE)</f>
        <v>Transport, Postal and Warehousing</v>
      </c>
      <c r="W305" s="129">
        <f>VLOOKUP(TEmploymentOutlook4[[#This Row],[Column1]],'Employment by State'!$5:$1241,4,FALSE)</f>
        <v>30.7</v>
      </c>
      <c r="X305" s="129">
        <f>VLOOKUP(TEmploymentOutlook4[[#This Row],[Column1]],'Employment by State'!$5:$1241,5,FALSE)</f>
        <v>22</v>
      </c>
      <c r="Y305" s="129">
        <f>VLOOKUP(TEmploymentOutlook4[[#This Row],[Column1]],'Employment by State'!$5:$1241,6,FALSE)</f>
        <v>23.2</v>
      </c>
      <c r="Z305" s="129">
        <f>VLOOKUP(TEmploymentOutlook4[[#This Row],[Column1]],'Employment by State'!$5:$1241,7,FALSE)</f>
        <v>5.9</v>
      </c>
      <c r="AA305" s="129">
        <f>VLOOKUP(TEmploymentOutlook4[[#This Row],[Column1]],'Employment by State'!$5:$1241,8,FALSE)</f>
        <v>13.9</v>
      </c>
      <c r="AB305" s="129">
        <f>VLOOKUP(TEmploymentOutlook4[[#This Row],[Column1]],'Employment by State'!$5:$1241,9,FALSE)</f>
        <v>1.4</v>
      </c>
      <c r="AC305" s="129">
        <f>VLOOKUP(TEmploymentOutlook4[[#This Row],[Column1]],'Employment by State'!$5:$1241,10,FALSE)</f>
        <v>1.9</v>
      </c>
      <c r="AD305" s="129">
        <f>VLOOKUP(TEmploymentOutlook4[[#This Row],[Column1]],'Employment by State'!$5:$1241,11,FALSE)</f>
        <v>0.8</v>
      </c>
      <c r="AE305" s="28">
        <f>VLOOKUP($A305,'Age Profile'!$5:$1242,3,FALSE)</f>
        <v>2.8</v>
      </c>
      <c r="AF305" s="28">
        <f>VLOOKUP($A305,'Age Profile'!$5:$1242,4,FALSE)</f>
        <v>11.5</v>
      </c>
      <c r="AG305" s="28">
        <f>VLOOKUP($A305,'Age Profile'!$5:$1242,5,FALSE)</f>
        <v>23.2</v>
      </c>
      <c r="AH305" s="28">
        <f>VLOOKUP($A305,'Age Profile'!$5:$1242,6,FALSE)</f>
        <v>21.6</v>
      </c>
      <c r="AI305" s="28">
        <f>VLOOKUP($A305,'Age Profile'!$5:$1242,7,FALSE)</f>
        <v>23.6</v>
      </c>
      <c r="AJ305" s="28">
        <f>VLOOKUP($A305,'Age Profile'!$5:$1242,8,FALSE)</f>
        <v>9.1999999999999993</v>
      </c>
      <c r="AK305" s="28">
        <f>VLOOKUP($A305,'Age Profile'!$5:$1242,9,FALSE)</f>
        <v>5.6</v>
      </c>
      <c r="AL305" s="28">
        <f>VLOOKUP($A305,'Age Profile'!$5:$1242,10,FALSE)</f>
        <v>2.4</v>
      </c>
      <c r="AM305" s="28">
        <f>VLOOKUP($A305,'Age Profile'!$5:$1242,11,FALSE)</f>
        <v>40</v>
      </c>
    </row>
    <row r="306" spans="1:39" x14ac:dyDescent="0.15">
      <c r="A306" s="21">
        <v>7311</v>
      </c>
      <c r="B306" s="22" t="s">
        <v>348</v>
      </c>
      <c r="C306" s="86">
        <v>44300</v>
      </c>
      <c r="D306" s="86">
        <v>36100</v>
      </c>
      <c r="E306" s="86">
        <v>44300</v>
      </c>
      <c r="F306" s="86">
        <v>46200</v>
      </c>
      <c r="G306" s="86">
        <v>38300</v>
      </c>
      <c r="H306" s="86">
        <v>47700</v>
      </c>
      <c r="I306" s="86">
        <v>57500</v>
      </c>
      <c r="J306" s="86">
        <v>55000</v>
      </c>
      <c r="K306" s="86">
        <v>57900</v>
      </c>
      <c r="L306" s="86">
        <v>48500</v>
      </c>
      <c r="M306" s="86">
        <v>46800</v>
      </c>
      <c r="N306" s="84">
        <v>51800</v>
      </c>
      <c r="O306" s="15">
        <v>5000</v>
      </c>
      <c r="P306" s="15">
        <v>10.6</v>
      </c>
      <c r="Q306" s="16" t="s">
        <v>8</v>
      </c>
      <c r="R306" s="129">
        <f>VLOOKUP(TEmploymentOutlook4[[#This Row],[Column1]],Employment!$8:$1246,7,FALSE)</f>
        <v>94</v>
      </c>
      <c r="S306" s="129">
        <f>VLOOKUP(TEmploymentOutlook4[[#This Row],[Column1]],Employment!$8:$1246,8,FALSE)</f>
        <v>6</v>
      </c>
      <c r="T306" s="129">
        <f>VLOOKUP(TEmploymentOutlook4[[#This Row],[Column1]],Employment!$8:$1246,9,FALSE)</f>
        <v>58</v>
      </c>
      <c r="U306" s="129">
        <f>VLOOKUP(TEmploymentOutlook4[[#This Row],[Column1]],Employment!$8:$1246,10,FALSE)</f>
        <v>42</v>
      </c>
      <c r="V306" s="129" t="str">
        <f>VLOOKUP(TEmploymentOutlook4[[#This Row],[Column1]],'Employment by State'!$5:$1241,3,FALSE)</f>
        <v>Transport, Postal and Warehousing</v>
      </c>
      <c r="W306" s="129">
        <f>VLOOKUP(TEmploymentOutlook4[[#This Row],[Column1]],'Employment by State'!$5:$1241,4,FALSE)</f>
        <v>37</v>
      </c>
      <c r="X306" s="129">
        <f>VLOOKUP(TEmploymentOutlook4[[#This Row],[Column1]],'Employment by State'!$5:$1241,5,FALSE)</f>
        <v>25.2</v>
      </c>
      <c r="Y306" s="129">
        <f>VLOOKUP(TEmploymentOutlook4[[#This Row],[Column1]],'Employment by State'!$5:$1241,6,FALSE)</f>
        <v>17.8</v>
      </c>
      <c r="Z306" s="129">
        <f>VLOOKUP(TEmploymentOutlook4[[#This Row],[Column1]],'Employment by State'!$5:$1241,7,FALSE)</f>
        <v>5.3</v>
      </c>
      <c r="AA306" s="129">
        <f>VLOOKUP(TEmploymentOutlook4[[#This Row],[Column1]],'Employment by State'!$5:$1241,8,FALSE)</f>
        <v>10.6</v>
      </c>
      <c r="AB306" s="129">
        <f>VLOOKUP(TEmploymentOutlook4[[#This Row],[Column1]],'Employment by State'!$5:$1241,9,FALSE)</f>
        <v>1.7</v>
      </c>
      <c r="AC306" s="129">
        <f>VLOOKUP(TEmploymentOutlook4[[#This Row],[Column1]],'Employment by State'!$5:$1241,10,FALSE)</f>
        <v>0.8</v>
      </c>
      <c r="AD306" s="129">
        <f>VLOOKUP(TEmploymentOutlook4[[#This Row],[Column1]],'Employment by State'!$5:$1241,11,FALSE)</f>
        <v>1.5</v>
      </c>
      <c r="AE306" s="28">
        <f>VLOOKUP($A306,'Age Profile'!$5:$1242,3,FALSE)</f>
        <v>0.1</v>
      </c>
      <c r="AF306" s="28">
        <f>VLOOKUP($A306,'Age Profile'!$5:$1242,4,FALSE)</f>
        <v>2.8</v>
      </c>
      <c r="AG306" s="28">
        <f>VLOOKUP($A306,'Age Profile'!$5:$1242,5,FALSE)</f>
        <v>24.3</v>
      </c>
      <c r="AH306" s="28">
        <f>VLOOKUP($A306,'Age Profile'!$5:$1242,6,FALSE)</f>
        <v>19.399999999999999</v>
      </c>
      <c r="AI306" s="28">
        <f>VLOOKUP($A306,'Age Profile'!$5:$1242,7,FALSE)</f>
        <v>21.2</v>
      </c>
      <c r="AJ306" s="28">
        <f>VLOOKUP($A306,'Age Profile'!$5:$1242,8,FALSE)</f>
        <v>11.3</v>
      </c>
      <c r="AK306" s="28">
        <f>VLOOKUP($A306,'Age Profile'!$5:$1242,9,FALSE)</f>
        <v>10.7</v>
      </c>
      <c r="AL306" s="28">
        <f>VLOOKUP($A306,'Age Profile'!$5:$1242,10,FALSE)</f>
        <v>10.199999999999999</v>
      </c>
      <c r="AM306" s="28">
        <f>VLOOKUP($A306,'Age Profile'!$5:$1242,11,FALSE)</f>
        <v>46</v>
      </c>
    </row>
    <row r="307" spans="1:39" x14ac:dyDescent="0.15">
      <c r="A307" s="21">
        <v>7312</v>
      </c>
      <c r="B307" s="22" t="s">
        <v>349</v>
      </c>
      <c r="C307" s="86">
        <v>37700</v>
      </c>
      <c r="D307" s="86">
        <v>39500</v>
      </c>
      <c r="E307" s="86">
        <v>51400</v>
      </c>
      <c r="F307" s="86">
        <v>36800</v>
      </c>
      <c r="G307" s="86">
        <v>32200</v>
      </c>
      <c r="H307" s="86">
        <v>37600</v>
      </c>
      <c r="I307" s="86">
        <v>41300</v>
      </c>
      <c r="J307" s="86">
        <v>48600</v>
      </c>
      <c r="K307" s="86">
        <v>42100</v>
      </c>
      <c r="L307" s="86">
        <v>43500</v>
      </c>
      <c r="M307" s="86">
        <v>49300</v>
      </c>
      <c r="N307" s="84">
        <v>53300</v>
      </c>
      <c r="O307" s="15">
        <v>4100</v>
      </c>
      <c r="P307" s="15">
        <v>8.3000000000000007</v>
      </c>
      <c r="Q307" s="16" t="s">
        <v>8</v>
      </c>
      <c r="R307" s="129">
        <f>VLOOKUP(TEmploymentOutlook4[[#This Row],[Column1]],Employment!$8:$1246,7,FALSE)</f>
        <v>87</v>
      </c>
      <c r="S307" s="129">
        <f>VLOOKUP(TEmploymentOutlook4[[#This Row],[Column1]],Employment!$8:$1246,8,FALSE)</f>
        <v>13</v>
      </c>
      <c r="T307" s="129">
        <f>VLOOKUP(TEmploymentOutlook4[[#This Row],[Column1]],Employment!$8:$1246,9,FALSE)</f>
        <v>60</v>
      </c>
      <c r="U307" s="129">
        <f>VLOOKUP(TEmploymentOutlook4[[#This Row],[Column1]],Employment!$8:$1246,10,FALSE)</f>
        <v>40</v>
      </c>
      <c r="V307" s="129" t="str">
        <f>VLOOKUP(TEmploymentOutlook4[[#This Row],[Column1]],'Employment by State'!$5:$1241,3,FALSE)</f>
        <v>Transport, Postal and Warehousing</v>
      </c>
      <c r="W307" s="129">
        <f>VLOOKUP(TEmploymentOutlook4[[#This Row],[Column1]],'Employment by State'!$5:$1241,4,FALSE)</f>
        <v>35</v>
      </c>
      <c r="X307" s="129">
        <f>VLOOKUP(TEmploymentOutlook4[[#This Row],[Column1]],'Employment by State'!$5:$1241,5,FALSE)</f>
        <v>20.100000000000001</v>
      </c>
      <c r="Y307" s="129">
        <f>VLOOKUP(TEmploymentOutlook4[[#This Row],[Column1]],'Employment by State'!$5:$1241,6,FALSE)</f>
        <v>20.9</v>
      </c>
      <c r="Z307" s="129">
        <f>VLOOKUP(TEmploymentOutlook4[[#This Row],[Column1]],'Employment by State'!$5:$1241,7,FALSE)</f>
        <v>6.6</v>
      </c>
      <c r="AA307" s="129">
        <f>VLOOKUP(TEmploymentOutlook4[[#This Row],[Column1]],'Employment by State'!$5:$1241,8,FALSE)</f>
        <v>11.4</v>
      </c>
      <c r="AB307" s="129">
        <f>VLOOKUP(TEmploymentOutlook4[[#This Row],[Column1]],'Employment by State'!$5:$1241,9,FALSE)</f>
        <v>2.5</v>
      </c>
      <c r="AC307" s="129">
        <f>VLOOKUP(TEmploymentOutlook4[[#This Row],[Column1]],'Employment by State'!$5:$1241,10,FALSE)</f>
        <v>1.6</v>
      </c>
      <c r="AD307" s="129">
        <f>VLOOKUP(TEmploymentOutlook4[[#This Row],[Column1]],'Employment by State'!$5:$1241,11,FALSE)</f>
        <v>1.9</v>
      </c>
      <c r="AE307" s="28" t="str">
        <f>VLOOKUP($A307,'Age Profile'!$5:$1242,3,FALSE)</f>
        <v>n/a</v>
      </c>
      <c r="AF307" s="28">
        <f>VLOOKUP($A307,'Age Profile'!$5:$1242,4,FALSE)</f>
        <v>0.5</v>
      </c>
      <c r="AG307" s="28">
        <f>VLOOKUP($A307,'Age Profile'!$5:$1242,5,FALSE)</f>
        <v>6.9</v>
      </c>
      <c r="AH307" s="28">
        <f>VLOOKUP($A307,'Age Profile'!$5:$1242,6,FALSE)</f>
        <v>13.5</v>
      </c>
      <c r="AI307" s="28">
        <f>VLOOKUP($A307,'Age Profile'!$5:$1242,7,FALSE)</f>
        <v>25.8</v>
      </c>
      <c r="AJ307" s="28">
        <f>VLOOKUP($A307,'Age Profile'!$5:$1242,8,FALSE)</f>
        <v>17.600000000000001</v>
      </c>
      <c r="AK307" s="28">
        <f>VLOOKUP($A307,'Age Profile'!$5:$1242,9,FALSE)</f>
        <v>18</v>
      </c>
      <c r="AL307" s="28">
        <f>VLOOKUP($A307,'Age Profile'!$5:$1242,10,FALSE)</f>
        <v>17.600000000000001</v>
      </c>
      <c r="AM307" s="28">
        <f>VLOOKUP($A307,'Age Profile'!$5:$1242,11,FALSE)</f>
        <v>55</v>
      </c>
    </row>
    <row r="308" spans="1:39" x14ac:dyDescent="0.15">
      <c r="A308" s="21">
        <v>7313</v>
      </c>
      <c r="B308" s="22" t="s">
        <v>350</v>
      </c>
      <c r="C308" s="86">
        <v>11500</v>
      </c>
      <c r="D308" s="86">
        <v>12500</v>
      </c>
      <c r="E308" s="86">
        <v>16300</v>
      </c>
      <c r="F308" s="86">
        <v>7900</v>
      </c>
      <c r="G308" s="86">
        <v>14200</v>
      </c>
      <c r="H308" s="86">
        <v>14700</v>
      </c>
      <c r="I308" s="86">
        <v>10800</v>
      </c>
      <c r="J308" s="86">
        <v>15200</v>
      </c>
      <c r="K308" s="86">
        <v>18300</v>
      </c>
      <c r="L308" s="86">
        <v>13100</v>
      </c>
      <c r="M308" s="86">
        <v>11800</v>
      </c>
      <c r="N308" s="84">
        <v>12800</v>
      </c>
      <c r="O308" s="15">
        <v>1000</v>
      </c>
      <c r="P308" s="15">
        <v>8.3000000000000007</v>
      </c>
      <c r="Q308" s="16" t="s">
        <v>8</v>
      </c>
      <c r="R308" s="129">
        <f>VLOOKUP(TEmploymentOutlook4[[#This Row],[Column1]],Employment!$8:$1246,7,FALSE)</f>
        <v>91</v>
      </c>
      <c r="S308" s="129">
        <f>VLOOKUP(TEmploymentOutlook4[[#This Row],[Column1]],Employment!$8:$1246,8,FALSE)</f>
        <v>9</v>
      </c>
      <c r="T308" s="129">
        <f>VLOOKUP(TEmploymentOutlook4[[#This Row],[Column1]],Employment!$8:$1246,9,FALSE)</f>
        <v>93</v>
      </c>
      <c r="U308" s="129">
        <f>VLOOKUP(TEmploymentOutlook4[[#This Row],[Column1]],Employment!$8:$1246,10,FALSE)</f>
        <v>7</v>
      </c>
      <c r="V308" s="129" t="str">
        <f>VLOOKUP(TEmploymentOutlook4[[#This Row],[Column1]],'Employment by State'!$5:$1241,3,FALSE)</f>
        <v>Transport, Postal and Warehousing</v>
      </c>
      <c r="W308" s="129">
        <f>VLOOKUP(TEmploymentOutlook4[[#This Row],[Column1]],'Employment by State'!$5:$1241,4,FALSE)</f>
        <v>29.9</v>
      </c>
      <c r="X308" s="129">
        <f>VLOOKUP(TEmploymentOutlook4[[#This Row],[Column1]],'Employment by State'!$5:$1241,5,FALSE)</f>
        <v>24.2</v>
      </c>
      <c r="Y308" s="129">
        <f>VLOOKUP(TEmploymentOutlook4[[#This Row],[Column1]],'Employment by State'!$5:$1241,6,FALSE)</f>
        <v>26.8</v>
      </c>
      <c r="Z308" s="129">
        <f>VLOOKUP(TEmploymentOutlook4[[#This Row],[Column1]],'Employment by State'!$5:$1241,7,FALSE)</f>
        <v>5.7</v>
      </c>
      <c r="AA308" s="129">
        <f>VLOOKUP(TEmploymentOutlook4[[#This Row],[Column1]],'Employment by State'!$5:$1241,8,FALSE)</f>
        <v>12.5</v>
      </c>
      <c r="AB308" s="129">
        <f>VLOOKUP(TEmploymentOutlook4[[#This Row],[Column1]],'Employment by State'!$5:$1241,9,FALSE)</f>
        <v>0.6</v>
      </c>
      <c r="AC308" s="129">
        <f>VLOOKUP(TEmploymentOutlook4[[#This Row],[Column1]],'Employment by State'!$5:$1241,10,FALSE)</f>
        <v>0.2</v>
      </c>
      <c r="AD308" s="129" t="str">
        <f>VLOOKUP(TEmploymentOutlook4[[#This Row],[Column1]],'Employment by State'!$5:$1241,11,FALSE)</f>
        <v>n/a</v>
      </c>
      <c r="AE308" s="28">
        <f>VLOOKUP($A308,'Age Profile'!$5:$1242,3,FALSE)</f>
        <v>0.2</v>
      </c>
      <c r="AF308" s="28">
        <f>VLOOKUP($A308,'Age Profile'!$5:$1242,4,FALSE)</f>
        <v>1.7</v>
      </c>
      <c r="AG308" s="28">
        <f>VLOOKUP($A308,'Age Profile'!$5:$1242,5,FALSE)</f>
        <v>14.1</v>
      </c>
      <c r="AH308" s="28">
        <f>VLOOKUP($A308,'Age Profile'!$5:$1242,6,FALSE)</f>
        <v>21.4</v>
      </c>
      <c r="AI308" s="28">
        <f>VLOOKUP($A308,'Age Profile'!$5:$1242,7,FALSE)</f>
        <v>32.200000000000003</v>
      </c>
      <c r="AJ308" s="28">
        <f>VLOOKUP($A308,'Age Profile'!$5:$1242,8,FALSE)</f>
        <v>17.100000000000001</v>
      </c>
      <c r="AK308" s="28">
        <f>VLOOKUP($A308,'Age Profile'!$5:$1242,9,FALSE)</f>
        <v>9.1</v>
      </c>
      <c r="AL308" s="28">
        <f>VLOOKUP($A308,'Age Profile'!$5:$1242,10,FALSE)</f>
        <v>4.2</v>
      </c>
      <c r="AM308" s="28">
        <f>VLOOKUP($A308,'Age Profile'!$5:$1242,11,FALSE)</f>
        <v>49</v>
      </c>
    </row>
    <row r="309" spans="1:39" x14ac:dyDescent="0.15">
      <c r="A309" s="21">
        <v>7321</v>
      </c>
      <c r="B309" s="22" t="s">
        <v>351</v>
      </c>
      <c r="C309" s="86">
        <v>47300</v>
      </c>
      <c r="D309" s="86">
        <v>43300</v>
      </c>
      <c r="E309" s="86">
        <v>40800</v>
      </c>
      <c r="F309" s="86">
        <v>45100</v>
      </c>
      <c r="G309" s="86">
        <v>45900</v>
      </c>
      <c r="H309" s="86">
        <v>52400</v>
      </c>
      <c r="I309" s="86">
        <v>51500</v>
      </c>
      <c r="J309" s="86">
        <v>62100</v>
      </c>
      <c r="K309" s="86">
        <v>68200</v>
      </c>
      <c r="L309" s="86">
        <v>73300</v>
      </c>
      <c r="M309" s="86">
        <v>80700</v>
      </c>
      <c r="N309" s="84">
        <v>92900</v>
      </c>
      <c r="O309" s="15">
        <v>12200</v>
      </c>
      <c r="P309" s="15">
        <v>15.1</v>
      </c>
      <c r="Q309" s="16" t="s">
        <v>1319</v>
      </c>
      <c r="R309" s="129">
        <f>VLOOKUP(TEmploymentOutlook4[[#This Row],[Column1]],Employment!$8:$1246,7,FALSE)</f>
        <v>90</v>
      </c>
      <c r="S309" s="129">
        <f>VLOOKUP(TEmploymentOutlook4[[#This Row],[Column1]],Employment!$8:$1246,8,FALSE)</f>
        <v>10</v>
      </c>
      <c r="T309" s="129">
        <f>VLOOKUP(TEmploymentOutlook4[[#This Row],[Column1]],Employment!$8:$1246,9,FALSE)</f>
        <v>52</v>
      </c>
      <c r="U309" s="129">
        <f>VLOOKUP(TEmploymentOutlook4[[#This Row],[Column1]],Employment!$8:$1246,10,FALSE)</f>
        <v>48</v>
      </c>
      <c r="V309" s="129" t="str">
        <f>VLOOKUP(TEmploymentOutlook4[[#This Row],[Column1]],'Employment by State'!$5:$1241,3,FALSE)</f>
        <v>Transport, Postal and Warehousing</v>
      </c>
      <c r="W309" s="129">
        <f>VLOOKUP(TEmploymentOutlook4[[#This Row],[Column1]],'Employment by State'!$5:$1241,4,FALSE)</f>
        <v>32.799999999999997</v>
      </c>
      <c r="X309" s="129">
        <f>VLOOKUP(TEmploymentOutlook4[[#This Row],[Column1]],'Employment by State'!$5:$1241,5,FALSE)</f>
        <v>24.5</v>
      </c>
      <c r="Y309" s="129">
        <f>VLOOKUP(TEmploymentOutlook4[[#This Row],[Column1]],'Employment by State'!$5:$1241,6,FALSE)</f>
        <v>21.1</v>
      </c>
      <c r="Z309" s="129">
        <f>VLOOKUP(TEmploymentOutlook4[[#This Row],[Column1]],'Employment by State'!$5:$1241,7,FALSE)</f>
        <v>7.1</v>
      </c>
      <c r="AA309" s="129">
        <f>VLOOKUP(TEmploymentOutlook4[[#This Row],[Column1]],'Employment by State'!$5:$1241,8,FALSE)</f>
        <v>10.3</v>
      </c>
      <c r="AB309" s="129">
        <f>VLOOKUP(TEmploymentOutlook4[[#This Row],[Column1]],'Employment by State'!$5:$1241,9,FALSE)</f>
        <v>2.1</v>
      </c>
      <c r="AC309" s="129">
        <f>VLOOKUP(TEmploymentOutlook4[[#This Row],[Column1]],'Employment by State'!$5:$1241,10,FALSE)</f>
        <v>0.7</v>
      </c>
      <c r="AD309" s="129">
        <f>VLOOKUP(TEmploymentOutlook4[[#This Row],[Column1]],'Employment by State'!$5:$1241,11,FALSE)</f>
        <v>1.5</v>
      </c>
      <c r="AE309" s="28">
        <f>VLOOKUP($A309,'Age Profile'!$5:$1242,3,FALSE)</f>
        <v>9.1999999999999993</v>
      </c>
      <c r="AF309" s="28">
        <f>VLOOKUP($A309,'Age Profile'!$5:$1242,4,FALSE)</f>
        <v>14.7</v>
      </c>
      <c r="AG309" s="28">
        <f>VLOOKUP($A309,'Age Profile'!$5:$1242,5,FALSE)</f>
        <v>19.5</v>
      </c>
      <c r="AH309" s="28">
        <f>VLOOKUP($A309,'Age Profile'!$5:$1242,6,FALSE)</f>
        <v>16.100000000000001</v>
      </c>
      <c r="AI309" s="28">
        <f>VLOOKUP($A309,'Age Profile'!$5:$1242,7,FALSE)</f>
        <v>18.899999999999999</v>
      </c>
      <c r="AJ309" s="28">
        <f>VLOOKUP($A309,'Age Profile'!$5:$1242,8,FALSE)</f>
        <v>9.1999999999999993</v>
      </c>
      <c r="AK309" s="28">
        <f>VLOOKUP($A309,'Age Profile'!$5:$1242,9,FALSE)</f>
        <v>7.4</v>
      </c>
      <c r="AL309" s="28">
        <f>VLOOKUP($A309,'Age Profile'!$5:$1242,10,FALSE)</f>
        <v>5</v>
      </c>
      <c r="AM309" s="28">
        <f>VLOOKUP($A309,'Age Profile'!$5:$1242,11,FALSE)</f>
        <v>39</v>
      </c>
    </row>
    <row r="310" spans="1:39" x14ac:dyDescent="0.15">
      <c r="A310" s="21">
        <v>7331</v>
      </c>
      <c r="B310" s="22" t="s">
        <v>352</v>
      </c>
      <c r="C310" s="86">
        <v>174000</v>
      </c>
      <c r="D310" s="86">
        <v>179600</v>
      </c>
      <c r="E310" s="86">
        <v>167700</v>
      </c>
      <c r="F310" s="86">
        <v>192200</v>
      </c>
      <c r="G310" s="86">
        <v>171600</v>
      </c>
      <c r="H310" s="86">
        <v>186000</v>
      </c>
      <c r="I310" s="86">
        <v>212600</v>
      </c>
      <c r="J310" s="86">
        <v>196600</v>
      </c>
      <c r="K310" s="86">
        <v>198900</v>
      </c>
      <c r="L310" s="86">
        <v>192000</v>
      </c>
      <c r="M310" s="86">
        <v>174200</v>
      </c>
      <c r="N310" s="84">
        <v>176100</v>
      </c>
      <c r="O310" s="15">
        <v>1900</v>
      </c>
      <c r="P310" s="15">
        <v>1.1000000000000001</v>
      </c>
      <c r="Q310" s="16" t="s">
        <v>3</v>
      </c>
      <c r="R310" s="129">
        <f>VLOOKUP(TEmploymentOutlook4[[#This Row],[Column1]],Employment!$8:$1246,7,FALSE)</f>
        <v>97</v>
      </c>
      <c r="S310" s="129">
        <f>VLOOKUP(TEmploymentOutlook4[[#This Row],[Column1]],Employment!$8:$1246,8,FALSE)</f>
        <v>3</v>
      </c>
      <c r="T310" s="129">
        <f>VLOOKUP(TEmploymentOutlook4[[#This Row],[Column1]],Employment!$8:$1246,9,FALSE)</f>
        <v>85</v>
      </c>
      <c r="U310" s="129">
        <f>VLOOKUP(TEmploymentOutlook4[[#This Row],[Column1]],Employment!$8:$1246,10,FALSE)</f>
        <v>15</v>
      </c>
      <c r="V310" s="129" t="str">
        <f>VLOOKUP(TEmploymentOutlook4[[#This Row],[Column1]],'Employment by State'!$5:$1241,3,FALSE)</f>
        <v>Transport, Postal and Warehousing</v>
      </c>
      <c r="W310" s="129">
        <f>VLOOKUP(TEmploymentOutlook4[[#This Row],[Column1]],'Employment by State'!$5:$1241,4,FALSE)</f>
        <v>30.7</v>
      </c>
      <c r="X310" s="129">
        <f>VLOOKUP(TEmploymentOutlook4[[#This Row],[Column1]],'Employment by State'!$5:$1241,5,FALSE)</f>
        <v>23.1</v>
      </c>
      <c r="Y310" s="129">
        <f>VLOOKUP(TEmploymentOutlook4[[#This Row],[Column1]],'Employment by State'!$5:$1241,6,FALSE)</f>
        <v>22.9</v>
      </c>
      <c r="Z310" s="129">
        <f>VLOOKUP(TEmploymentOutlook4[[#This Row],[Column1]],'Employment by State'!$5:$1241,7,FALSE)</f>
        <v>7</v>
      </c>
      <c r="AA310" s="129">
        <f>VLOOKUP(TEmploymentOutlook4[[#This Row],[Column1]],'Employment by State'!$5:$1241,8,FALSE)</f>
        <v>12.4</v>
      </c>
      <c r="AB310" s="129">
        <f>VLOOKUP(TEmploymentOutlook4[[#This Row],[Column1]],'Employment by State'!$5:$1241,9,FALSE)</f>
        <v>2.2999999999999998</v>
      </c>
      <c r="AC310" s="129">
        <f>VLOOKUP(TEmploymentOutlook4[[#This Row],[Column1]],'Employment by State'!$5:$1241,10,FALSE)</f>
        <v>0.9</v>
      </c>
      <c r="AD310" s="129">
        <f>VLOOKUP(TEmploymentOutlook4[[#This Row],[Column1]],'Employment by State'!$5:$1241,11,FALSE)</f>
        <v>0.7</v>
      </c>
      <c r="AE310" s="28">
        <f>VLOOKUP($A310,'Age Profile'!$5:$1242,3,FALSE)</f>
        <v>0.4</v>
      </c>
      <c r="AF310" s="28">
        <f>VLOOKUP($A310,'Age Profile'!$5:$1242,4,FALSE)</f>
        <v>3.6</v>
      </c>
      <c r="AG310" s="28">
        <f>VLOOKUP($A310,'Age Profile'!$5:$1242,5,FALSE)</f>
        <v>16.600000000000001</v>
      </c>
      <c r="AH310" s="28">
        <f>VLOOKUP($A310,'Age Profile'!$5:$1242,6,FALSE)</f>
        <v>21.2</v>
      </c>
      <c r="AI310" s="28">
        <f>VLOOKUP($A310,'Age Profile'!$5:$1242,7,FALSE)</f>
        <v>29.8</v>
      </c>
      <c r="AJ310" s="28">
        <f>VLOOKUP($A310,'Age Profile'!$5:$1242,8,FALSE)</f>
        <v>13.7</v>
      </c>
      <c r="AK310" s="28">
        <f>VLOOKUP($A310,'Age Profile'!$5:$1242,9,FALSE)</f>
        <v>9.6999999999999993</v>
      </c>
      <c r="AL310" s="28">
        <f>VLOOKUP($A310,'Age Profile'!$5:$1242,10,FALSE)</f>
        <v>5</v>
      </c>
      <c r="AM310" s="28">
        <f>VLOOKUP($A310,'Age Profile'!$5:$1242,11,FALSE)</f>
        <v>47</v>
      </c>
    </row>
    <row r="311" spans="1:39" x14ac:dyDescent="0.15">
      <c r="A311" s="21">
        <v>7411</v>
      </c>
      <c r="B311" s="22" t="s">
        <v>353</v>
      </c>
      <c r="C311" s="86">
        <v>122400</v>
      </c>
      <c r="D311" s="86">
        <v>122800</v>
      </c>
      <c r="E311" s="86">
        <v>119500</v>
      </c>
      <c r="F311" s="86">
        <v>122100</v>
      </c>
      <c r="G311" s="86">
        <v>121600</v>
      </c>
      <c r="H311" s="86">
        <v>135000</v>
      </c>
      <c r="I311" s="86">
        <v>124500</v>
      </c>
      <c r="J311" s="86">
        <v>123500</v>
      </c>
      <c r="K311" s="86">
        <v>139200</v>
      </c>
      <c r="L311" s="86">
        <v>135100</v>
      </c>
      <c r="M311" s="86">
        <v>164200</v>
      </c>
      <c r="N311" s="84">
        <v>174400</v>
      </c>
      <c r="O311" s="15">
        <v>10200</v>
      </c>
      <c r="P311" s="15">
        <v>6.2</v>
      </c>
      <c r="Q311" s="16" t="s">
        <v>6</v>
      </c>
      <c r="R311" s="129">
        <f>VLOOKUP(TEmploymentOutlook4[[#This Row],[Column1]],Employment!$8:$1246,7,FALSE)</f>
        <v>80</v>
      </c>
      <c r="S311" s="129">
        <f>VLOOKUP(TEmploymentOutlook4[[#This Row],[Column1]],Employment!$8:$1246,8,FALSE)</f>
        <v>21</v>
      </c>
      <c r="T311" s="129">
        <f>VLOOKUP(TEmploymentOutlook4[[#This Row],[Column1]],Employment!$8:$1246,9,FALSE)</f>
        <v>73</v>
      </c>
      <c r="U311" s="129">
        <f>VLOOKUP(TEmploymentOutlook4[[#This Row],[Column1]],Employment!$8:$1246,10,FALSE)</f>
        <v>27</v>
      </c>
      <c r="V311" s="129" t="str">
        <f>VLOOKUP(TEmploymentOutlook4[[#This Row],[Column1]],'Employment by State'!$5:$1241,3,FALSE)</f>
        <v>Transport, Postal and Warehousing</v>
      </c>
      <c r="W311" s="129">
        <f>VLOOKUP(TEmploymentOutlook4[[#This Row],[Column1]],'Employment by State'!$5:$1241,4,FALSE)</f>
        <v>32.5</v>
      </c>
      <c r="X311" s="129">
        <f>VLOOKUP(TEmploymentOutlook4[[#This Row],[Column1]],'Employment by State'!$5:$1241,5,FALSE)</f>
        <v>28.3</v>
      </c>
      <c r="Y311" s="129">
        <f>VLOOKUP(TEmploymentOutlook4[[#This Row],[Column1]],'Employment by State'!$5:$1241,6,FALSE)</f>
        <v>19.5</v>
      </c>
      <c r="Z311" s="129">
        <f>VLOOKUP(TEmploymentOutlook4[[#This Row],[Column1]],'Employment by State'!$5:$1241,7,FALSE)</f>
        <v>6.7</v>
      </c>
      <c r="AA311" s="129">
        <f>VLOOKUP(TEmploymentOutlook4[[#This Row],[Column1]],'Employment by State'!$5:$1241,8,FALSE)</f>
        <v>10.3</v>
      </c>
      <c r="AB311" s="129">
        <f>VLOOKUP(TEmploymentOutlook4[[#This Row],[Column1]],'Employment by State'!$5:$1241,9,FALSE)</f>
        <v>1.5</v>
      </c>
      <c r="AC311" s="129">
        <f>VLOOKUP(TEmploymentOutlook4[[#This Row],[Column1]],'Employment by State'!$5:$1241,10,FALSE)</f>
        <v>0.8</v>
      </c>
      <c r="AD311" s="129">
        <f>VLOOKUP(TEmploymentOutlook4[[#This Row],[Column1]],'Employment by State'!$5:$1241,11,FALSE)</f>
        <v>0.5</v>
      </c>
      <c r="AE311" s="28">
        <f>VLOOKUP($A311,'Age Profile'!$5:$1242,3,FALSE)</f>
        <v>4.9000000000000004</v>
      </c>
      <c r="AF311" s="28">
        <f>VLOOKUP($A311,'Age Profile'!$5:$1242,4,FALSE)</f>
        <v>13.4</v>
      </c>
      <c r="AG311" s="28">
        <f>VLOOKUP($A311,'Age Profile'!$5:$1242,5,FALSE)</f>
        <v>23.7</v>
      </c>
      <c r="AH311" s="28">
        <f>VLOOKUP($A311,'Age Profile'!$5:$1242,6,FALSE)</f>
        <v>20.6</v>
      </c>
      <c r="AI311" s="28">
        <f>VLOOKUP($A311,'Age Profile'!$5:$1242,7,FALSE)</f>
        <v>20.8</v>
      </c>
      <c r="AJ311" s="28">
        <f>VLOOKUP($A311,'Age Profile'!$5:$1242,8,FALSE)</f>
        <v>8.6999999999999993</v>
      </c>
      <c r="AK311" s="28">
        <f>VLOOKUP($A311,'Age Profile'!$5:$1242,9,FALSE)</f>
        <v>5.5</v>
      </c>
      <c r="AL311" s="28">
        <f>VLOOKUP($A311,'Age Profile'!$5:$1242,10,FALSE)</f>
        <v>2.4</v>
      </c>
      <c r="AM311" s="28">
        <f>VLOOKUP($A311,'Age Profile'!$5:$1242,11,FALSE)</f>
        <v>38</v>
      </c>
    </row>
    <row r="312" spans="1:39" x14ac:dyDescent="0.15">
      <c r="A312" s="21">
        <v>8111</v>
      </c>
      <c r="B312" s="22" t="s">
        <v>354</v>
      </c>
      <c r="C312" s="86">
        <v>18000</v>
      </c>
      <c r="D312" s="86">
        <v>17000</v>
      </c>
      <c r="E312" s="86">
        <v>22100</v>
      </c>
      <c r="F312" s="86">
        <v>12800</v>
      </c>
      <c r="G312" s="86">
        <v>14600</v>
      </c>
      <c r="H312" s="86">
        <v>20700</v>
      </c>
      <c r="I312" s="86">
        <v>15100</v>
      </c>
      <c r="J312" s="86">
        <v>16500</v>
      </c>
      <c r="K312" s="86">
        <v>20000</v>
      </c>
      <c r="L312" s="86">
        <v>18500</v>
      </c>
      <c r="M312" s="86">
        <v>14500</v>
      </c>
      <c r="N312" s="84">
        <v>15400</v>
      </c>
      <c r="O312" s="15">
        <v>900</v>
      </c>
      <c r="P312" s="15">
        <v>6</v>
      </c>
      <c r="Q312" s="16" t="s">
        <v>6</v>
      </c>
      <c r="R312" s="129">
        <f>VLOOKUP(TEmploymentOutlook4[[#This Row],[Column1]],Employment!$8:$1246,7,FALSE)</f>
        <v>88</v>
      </c>
      <c r="S312" s="129">
        <f>VLOOKUP(TEmploymentOutlook4[[#This Row],[Column1]],Employment!$8:$1246,8,FALSE)</f>
        <v>12</v>
      </c>
      <c r="T312" s="129">
        <f>VLOOKUP(TEmploymentOutlook4[[#This Row],[Column1]],Employment!$8:$1246,9,FALSE)</f>
        <v>61</v>
      </c>
      <c r="U312" s="129">
        <f>VLOOKUP(TEmploymentOutlook4[[#This Row],[Column1]],Employment!$8:$1246,10,FALSE)</f>
        <v>39</v>
      </c>
      <c r="V312" s="129" t="str">
        <f>VLOOKUP(TEmploymentOutlook4[[#This Row],[Column1]],'Employment by State'!$5:$1241,3,FALSE)</f>
        <v>Other Services</v>
      </c>
      <c r="W312" s="129">
        <f>VLOOKUP(TEmploymentOutlook4[[#This Row],[Column1]],'Employment by State'!$5:$1241,4,FALSE)</f>
        <v>27.8</v>
      </c>
      <c r="X312" s="129">
        <f>VLOOKUP(TEmploymentOutlook4[[#This Row],[Column1]],'Employment by State'!$5:$1241,5,FALSE)</f>
        <v>23.3</v>
      </c>
      <c r="Y312" s="129">
        <f>VLOOKUP(TEmploymentOutlook4[[#This Row],[Column1]],'Employment by State'!$5:$1241,6,FALSE)</f>
        <v>24.4</v>
      </c>
      <c r="Z312" s="129">
        <f>VLOOKUP(TEmploymentOutlook4[[#This Row],[Column1]],'Employment by State'!$5:$1241,7,FALSE)</f>
        <v>8.3000000000000007</v>
      </c>
      <c r="AA312" s="129">
        <f>VLOOKUP(TEmploymentOutlook4[[#This Row],[Column1]],'Employment by State'!$5:$1241,8,FALSE)</f>
        <v>11.4</v>
      </c>
      <c r="AB312" s="129">
        <f>VLOOKUP(TEmploymentOutlook4[[#This Row],[Column1]],'Employment by State'!$5:$1241,9,FALSE)</f>
        <v>2.6</v>
      </c>
      <c r="AC312" s="129">
        <f>VLOOKUP(TEmploymentOutlook4[[#This Row],[Column1]],'Employment by State'!$5:$1241,10,FALSE)</f>
        <v>0.9</v>
      </c>
      <c r="AD312" s="129">
        <f>VLOOKUP(TEmploymentOutlook4[[#This Row],[Column1]],'Employment by State'!$5:$1241,11,FALSE)</f>
        <v>1.3</v>
      </c>
      <c r="AE312" s="28">
        <f>VLOOKUP($A312,'Age Profile'!$5:$1242,3,FALSE)</f>
        <v>8.6999999999999993</v>
      </c>
      <c r="AF312" s="28">
        <f>VLOOKUP($A312,'Age Profile'!$5:$1242,4,FALSE)</f>
        <v>15.9</v>
      </c>
      <c r="AG312" s="28">
        <f>VLOOKUP($A312,'Age Profile'!$5:$1242,5,FALSE)</f>
        <v>23.2</v>
      </c>
      <c r="AH312" s="28">
        <f>VLOOKUP($A312,'Age Profile'!$5:$1242,6,FALSE)</f>
        <v>18.600000000000001</v>
      </c>
      <c r="AI312" s="28">
        <f>VLOOKUP($A312,'Age Profile'!$5:$1242,7,FALSE)</f>
        <v>18</v>
      </c>
      <c r="AJ312" s="28">
        <f>VLOOKUP($A312,'Age Profile'!$5:$1242,8,FALSE)</f>
        <v>7.2</v>
      </c>
      <c r="AK312" s="28">
        <f>VLOOKUP($A312,'Age Profile'!$5:$1242,9,FALSE)</f>
        <v>5.3</v>
      </c>
      <c r="AL312" s="28">
        <f>VLOOKUP($A312,'Age Profile'!$5:$1242,10,FALSE)</f>
        <v>3.1</v>
      </c>
      <c r="AM312" s="28">
        <f>VLOOKUP($A312,'Age Profile'!$5:$1242,11,FALSE)</f>
        <v>36</v>
      </c>
    </row>
    <row r="313" spans="1:39" x14ac:dyDescent="0.15">
      <c r="A313" s="21">
        <v>8112</v>
      </c>
      <c r="B313" s="22" t="s">
        <v>355</v>
      </c>
      <c r="C313" s="86">
        <v>155600</v>
      </c>
      <c r="D313" s="86">
        <v>166600</v>
      </c>
      <c r="E313" s="86">
        <v>155800</v>
      </c>
      <c r="F313" s="86">
        <v>145800</v>
      </c>
      <c r="G313" s="86">
        <v>137800</v>
      </c>
      <c r="H313" s="86">
        <v>147600</v>
      </c>
      <c r="I313" s="86">
        <v>157600</v>
      </c>
      <c r="J313" s="86">
        <v>155100</v>
      </c>
      <c r="K313" s="86">
        <v>160600</v>
      </c>
      <c r="L313" s="86">
        <v>173800</v>
      </c>
      <c r="M313" s="86">
        <v>163800</v>
      </c>
      <c r="N313" s="84">
        <v>175700</v>
      </c>
      <c r="O313" s="15">
        <v>11900</v>
      </c>
      <c r="P313" s="15">
        <v>7.3</v>
      </c>
      <c r="Q313" s="16" t="s">
        <v>6</v>
      </c>
      <c r="R313" s="129">
        <f>VLOOKUP(TEmploymentOutlook4[[#This Row],[Column1]],Employment!$8:$1246,7,FALSE)</f>
        <v>43</v>
      </c>
      <c r="S313" s="129">
        <f>VLOOKUP(TEmploymentOutlook4[[#This Row],[Column1]],Employment!$8:$1246,8,FALSE)</f>
        <v>57</v>
      </c>
      <c r="T313" s="129">
        <f>VLOOKUP(TEmploymentOutlook4[[#This Row],[Column1]],Employment!$8:$1246,9,FALSE)</f>
        <v>33</v>
      </c>
      <c r="U313" s="129">
        <f>VLOOKUP(TEmploymentOutlook4[[#This Row],[Column1]],Employment!$8:$1246,10,FALSE)</f>
        <v>67</v>
      </c>
      <c r="V313" s="129" t="str">
        <f>VLOOKUP(TEmploymentOutlook4[[#This Row],[Column1]],'Employment by State'!$5:$1241,3,FALSE)</f>
        <v>Administrative and Support Services</v>
      </c>
      <c r="W313" s="129">
        <f>VLOOKUP(TEmploymentOutlook4[[#This Row],[Column1]],'Employment by State'!$5:$1241,4,FALSE)</f>
        <v>29.9</v>
      </c>
      <c r="X313" s="129">
        <f>VLOOKUP(TEmploymentOutlook4[[#This Row],[Column1]],'Employment by State'!$5:$1241,5,FALSE)</f>
        <v>21.9</v>
      </c>
      <c r="Y313" s="129">
        <f>VLOOKUP(TEmploymentOutlook4[[#This Row],[Column1]],'Employment by State'!$5:$1241,6,FALSE)</f>
        <v>23.1</v>
      </c>
      <c r="Z313" s="129">
        <f>VLOOKUP(TEmploymentOutlook4[[#This Row],[Column1]],'Employment by State'!$5:$1241,7,FALSE)</f>
        <v>7.7</v>
      </c>
      <c r="AA313" s="129">
        <f>VLOOKUP(TEmploymentOutlook4[[#This Row],[Column1]],'Employment by State'!$5:$1241,8,FALSE)</f>
        <v>12.2</v>
      </c>
      <c r="AB313" s="129">
        <f>VLOOKUP(TEmploymentOutlook4[[#This Row],[Column1]],'Employment by State'!$5:$1241,9,FALSE)</f>
        <v>2.8</v>
      </c>
      <c r="AC313" s="129">
        <f>VLOOKUP(TEmploymentOutlook4[[#This Row],[Column1]],'Employment by State'!$5:$1241,10,FALSE)</f>
        <v>0.9</v>
      </c>
      <c r="AD313" s="129">
        <f>VLOOKUP(TEmploymentOutlook4[[#This Row],[Column1]],'Employment by State'!$5:$1241,11,FALSE)</f>
        <v>1.4</v>
      </c>
      <c r="AE313" s="28">
        <f>VLOOKUP($A313,'Age Profile'!$5:$1242,3,FALSE)</f>
        <v>3.9</v>
      </c>
      <c r="AF313" s="28">
        <f>VLOOKUP($A313,'Age Profile'!$5:$1242,4,FALSE)</f>
        <v>7.4</v>
      </c>
      <c r="AG313" s="28">
        <f>VLOOKUP($A313,'Age Profile'!$5:$1242,5,FALSE)</f>
        <v>17.100000000000001</v>
      </c>
      <c r="AH313" s="28">
        <f>VLOOKUP($A313,'Age Profile'!$5:$1242,6,FALSE)</f>
        <v>16.600000000000001</v>
      </c>
      <c r="AI313" s="28">
        <f>VLOOKUP($A313,'Age Profile'!$5:$1242,7,FALSE)</f>
        <v>23.8</v>
      </c>
      <c r="AJ313" s="28">
        <f>VLOOKUP($A313,'Age Profile'!$5:$1242,8,FALSE)</f>
        <v>13.5</v>
      </c>
      <c r="AK313" s="28">
        <f>VLOOKUP($A313,'Age Profile'!$5:$1242,9,FALSE)</f>
        <v>10.7</v>
      </c>
      <c r="AL313" s="28">
        <f>VLOOKUP($A313,'Age Profile'!$5:$1242,10,FALSE)</f>
        <v>7.1</v>
      </c>
      <c r="AM313" s="28">
        <f>VLOOKUP($A313,'Age Profile'!$5:$1242,11,FALSE)</f>
        <v>47</v>
      </c>
    </row>
    <row r="314" spans="1:39" x14ac:dyDescent="0.15">
      <c r="A314" s="21">
        <v>8113</v>
      </c>
      <c r="B314" s="22" t="s">
        <v>356</v>
      </c>
      <c r="C314" s="86">
        <v>30500</v>
      </c>
      <c r="D314" s="86">
        <v>32200</v>
      </c>
      <c r="E314" s="86">
        <v>27700</v>
      </c>
      <c r="F314" s="86">
        <v>27500</v>
      </c>
      <c r="G314" s="86">
        <v>32000</v>
      </c>
      <c r="H314" s="86">
        <v>33800</v>
      </c>
      <c r="I314" s="86">
        <v>30600</v>
      </c>
      <c r="J314" s="86">
        <v>34500</v>
      </c>
      <c r="K314" s="86">
        <v>45600</v>
      </c>
      <c r="L314" s="86">
        <v>23200</v>
      </c>
      <c r="M314" s="86">
        <v>34800</v>
      </c>
      <c r="N314" s="84">
        <v>37000</v>
      </c>
      <c r="O314" s="15">
        <v>2200</v>
      </c>
      <c r="P314" s="15">
        <v>6.3</v>
      </c>
      <c r="Q314" s="16" t="s">
        <v>6</v>
      </c>
      <c r="R314" s="129">
        <f>VLOOKUP(TEmploymentOutlook4[[#This Row],[Column1]],Employment!$8:$1246,7,FALSE)</f>
        <v>23</v>
      </c>
      <c r="S314" s="129">
        <f>VLOOKUP(TEmploymentOutlook4[[#This Row],[Column1]],Employment!$8:$1246,8,FALSE)</f>
        <v>77</v>
      </c>
      <c r="T314" s="129">
        <f>VLOOKUP(TEmploymentOutlook4[[#This Row],[Column1]],Employment!$8:$1246,9,FALSE)</f>
        <v>16</v>
      </c>
      <c r="U314" s="129">
        <f>VLOOKUP(TEmploymentOutlook4[[#This Row],[Column1]],Employment!$8:$1246,10,FALSE)</f>
        <v>84</v>
      </c>
      <c r="V314" s="129" t="str">
        <f>VLOOKUP(TEmploymentOutlook4[[#This Row],[Column1]],'Employment by State'!$5:$1241,3,FALSE)</f>
        <v>Administrative and Support Services</v>
      </c>
      <c r="W314" s="129">
        <f>VLOOKUP(TEmploymentOutlook4[[#This Row],[Column1]],'Employment by State'!$5:$1241,4,FALSE)</f>
        <v>32.299999999999997</v>
      </c>
      <c r="X314" s="129">
        <f>VLOOKUP(TEmploymentOutlook4[[#This Row],[Column1]],'Employment by State'!$5:$1241,5,FALSE)</f>
        <v>22.1</v>
      </c>
      <c r="Y314" s="129">
        <f>VLOOKUP(TEmploymentOutlook4[[#This Row],[Column1]],'Employment by State'!$5:$1241,6,FALSE)</f>
        <v>22.1</v>
      </c>
      <c r="Z314" s="129">
        <f>VLOOKUP(TEmploymentOutlook4[[#This Row],[Column1]],'Employment by State'!$5:$1241,7,FALSE)</f>
        <v>8.1</v>
      </c>
      <c r="AA314" s="129">
        <f>VLOOKUP(TEmploymentOutlook4[[#This Row],[Column1]],'Employment by State'!$5:$1241,8,FALSE)</f>
        <v>11</v>
      </c>
      <c r="AB314" s="129">
        <f>VLOOKUP(TEmploymentOutlook4[[#This Row],[Column1]],'Employment by State'!$5:$1241,9,FALSE)</f>
        <v>2.1</v>
      </c>
      <c r="AC314" s="129">
        <f>VLOOKUP(TEmploymentOutlook4[[#This Row],[Column1]],'Employment by State'!$5:$1241,10,FALSE)</f>
        <v>0.8</v>
      </c>
      <c r="AD314" s="129">
        <f>VLOOKUP(TEmploymentOutlook4[[#This Row],[Column1]],'Employment by State'!$5:$1241,11,FALSE)</f>
        <v>1.4</v>
      </c>
      <c r="AE314" s="28">
        <f>VLOOKUP($A314,'Age Profile'!$5:$1242,3,FALSE)</f>
        <v>1.8</v>
      </c>
      <c r="AF314" s="28">
        <f>VLOOKUP($A314,'Age Profile'!$5:$1242,4,FALSE)</f>
        <v>4.7</v>
      </c>
      <c r="AG314" s="28">
        <f>VLOOKUP($A314,'Age Profile'!$5:$1242,5,FALSE)</f>
        <v>15.2</v>
      </c>
      <c r="AH314" s="28">
        <f>VLOOKUP($A314,'Age Profile'!$5:$1242,6,FALSE)</f>
        <v>21.3</v>
      </c>
      <c r="AI314" s="28">
        <f>VLOOKUP($A314,'Age Profile'!$5:$1242,7,FALSE)</f>
        <v>28.4</v>
      </c>
      <c r="AJ314" s="28">
        <f>VLOOKUP($A314,'Age Profile'!$5:$1242,8,FALSE)</f>
        <v>12.7</v>
      </c>
      <c r="AK314" s="28">
        <f>VLOOKUP($A314,'Age Profile'!$5:$1242,9,FALSE)</f>
        <v>9.4</v>
      </c>
      <c r="AL314" s="28">
        <f>VLOOKUP($A314,'Age Profile'!$5:$1242,10,FALSE)</f>
        <v>6.5</v>
      </c>
      <c r="AM314" s="28">
        <f>VLOOKUP($A314,'Age Profile'!$5:$1242,11,FALSE)</f>
        <v>47</v>
      </c>
    </row>
    <row r="315" spans="1:39" x14ac:dyDescent="0.15">
      <c r="A315" s="21">
        <v>8114</v>
      </c>
      <c r="B315" s="22" t="s">
        <v>357</v>
      </c>
      <c r="C315" s="86">
        <v>27300</v>
      </c>
      <c r="D315" s="86">
        <v>24300</v>
      </c>
      <c r="E315" s="86">
        <v>25300</v>
      </c>
      <c r="F315" s="86">
        <v>25100</v>
      </c>
      <c r="G315" s="86">
        <v>26400</v>
      </c>
      <c r="H315" s="86">
        <v>32300</v>
      </c>
      <c r="I315" s="86">
        <v>30200</v>
      </c>
      <c r="J315" s="86">
        <v>30000</v>
      </c>
      <c r="K315" s="86">
        <v>25200</v>
      </c>
      <c r="L315" s="86">
        <v>21000</v>
      </c>
      <c r="M315" s="86">
        <v>20100</v>
      </c>
      <c r="N315" s="84">
        <v>20500</v>
      </c>
      <c r="O315" s="15">
        <v>300</v>
      </c>
      <c r="P315" s="15">
        <v>1.7</v>
      </c>
      <c r="Q315" s="16" t="s">
        <v>3</v>
      </c>
      <c r="R315" s="129">
        <f>VLOOKUP(TEmploymentOutlook4[[#This Row],[Column1]],Employment!$8:$1246,7,FALSE)</f>
        <v>16</v>
      </c>
      <c r="S315" s="129">
        <f>VLOOKUP(TEmploymentOutlook4[[#This Row],[Column1]],Employment!$8:$1246,8,FALSE)</f>
        <v>84</v>
      </c>
      <c r="T315" s="129">
        <f>VLOOKUP(TEmploymentOutlook4[[#This Row],[Column1]],Employment!$8:$1246,9,FALSE)</f>
        <v>22</v>
      </c>
      <c r="U315" s="129">
        <f>VLOOKUP(TEmploymentOutlook4[[#This Row],[Column1]],Employment!$8:$1246,10,FALSE)</f>
        <v>78</v>
      </c>
      <c r="V315" s="129" t="str">
        <f>VLOOKUP(TEmploymentOutlook4[[#This Row],[Column1]],'Employment by State'!$5:$1241,3,FALSE)</f>
        <v>Accommodation and Food Services</v>
      </c>
      <c r="W315" s="129">
        <f>VLOOKUP(TEmploymentOutlook4[[#This Row],[Column1]],'Employment by State'!$5:$1241,4,FALSE)</f>
        <v>28.8</v>
      </c>
      <c r="X315" s="129">
        <f>VLOOKUP(TEmploymentOutlook4[[#This Row],[Column1]],'Employment by State'!$5:$1241,5,FALSE)</f>
        <v>21.1</v>
      </c>
      <c r="Y315" s="129">
        <f>VLOOKUP(TEmploymentOutlook4[[#This Row],[Column1]],'Employment by State'!$5:$1241,6,FALSE)</f>
        <v>24.9</v>
      </c>
      <c r="Z315" s="129">
        <f>VLOOKUP(TEmploymentOutlook4[[#This Row],[Column1]],'Employment by State'!$5:$1241,7,FALSE)</f>
        <v>7.5</v>
      </c>
      <c r="AA315" s="129">
        <f>VLOOKUP(TEmploymentOutlook4[[#This Row],[Column1]],'Employment by State'!$5:$1241,8,FALSE)</f>
        <v>10.4</v>
      </c>
      <c r="AB315" s="129">
        <f>VLOOKUP(TEmploymentOutlook4[[#This Row],[Column1]],'Employment by State'!$5:$1241,9,FALSE)</f>
        <v>3.2</v>
      </c>
      <c r="AC315" s="129">
        <f>VLOOKUP(TEmploymentOutlook4[[#This Row],[Column1]],'Employment by State'!$5:$1241,10,FALSE)</f>
        <v>2.2000000000000002</v>
      </c>
      <c r="AD315" s="129">
        <f>VLOOKUP(TEmploymentOutlook4[[#This Row],[Column1]],'Employment by State'!$5:$1241,11,FALSE)</f>
        <v>1.8</v>
      </c>
      <c r="AE315" s="28">
        <f>VLOOKUP($A315,'Age Profile'!$5:$1242,3,FALSE)</f>
        <v>2.2999999999999998</v>
      </c>
      <c r="AF315" s="28">
        <f>VLOOKUP($A315,'Age Profile'!$5:$1242,4,FALSE)</f>
        <v>10.6</v>
      </c>
      <c r="AG315" s="28">
        <f>VLOOKUP($A315,'Age Profile'!$5:$1242,5,FALSE)</f>
        <v>25.3</v>
      </c>
      <c r="AH315" s="28">
        <f>VLOOKUP($A315,'Age Profile'!$5:$1242,6,FALSE)</f>
        <v>19.399999999999999</v>
      </c>
      <c r="AI315" s="28">
        <f>VLOOKUP($A315,'Age Profile'!$5:$1242,7,FALSE)</f>
        <v>22.9</v>
      </c>
      <c r="AJ315" s="28">
        <f>VLOOKUP($A315,'Age Profile'!$5:$1242,8,FALSE)</f>
        <v>10.1</v>
      </c>
      <c r="AK315" s="28">
        <f>VLOOKUP($A315,'Age Profile'!$5:$1242,9,FALSE)</f>
        <v>6.5</v>
      </c>
      <c r="AL315" s="28">
        <f>VLOOKUP($A315,'Age Profile'!$5:$1242,10,FALSE)</f>
        <v>2.9</v>
      </c>
      <c r="AM315" s="28">
        <f>VLOOKUP($A315,'Age Profile'!$5:$1242,11,FALSE)</f>
        <v>41</v>
      </c>
    </row>
    <row r="316" spans="1:39" x14ac:dyDescent="0.15">
      <c r="A316" s="21">
        <v>8115</v>
      </c>
      <c r="B316" s="22" t="s">
        <v>358</v>
      </c>
      <c r="C316" s="86">
        <v>15200</v>
      </c>
      <c r="D316" s="86">
        <v>14000</v>
      </c>
      <c r="E316" s="86">
        <v>13100</v>
      </c>
      <c r="F316" s="86">
        <v>14900</v>
      </c>
      <c r="G316" s="86">
        <v>12300</v>
      </c>
      <c r="H316" s="86">
        <v>18600</v>
      </c>
      <c r="I316" s="86">
        <v>14400</v>
      </c>
      <c r="J316" s="86">
        <v>12500</v>
      </c>
      <c r="K316" s="86">
        <v>14200</v>
      </c>
      <c r="L316" s="86">
        <v>11000</v>
      </c>
      <c r="M316" s="86">
        <v>11000</v>
      </c>
      <c r="N316" s="84">
        <v>11000</v>
      </c>
      <c r="O316" s="15" t="s">
        <v>1318</v>
      </c>
      <c r="P316" s="15">
        <v>0</v>
      </c>
      <c r="Q316" s="16" t="s">
        <v>3</v>
      </c>
      <c r="R316" s="129">
        <f>VLOOKUP(TEmploymentOutlook4[[#This Row],[Column1]],Employment!$8:$1246,7,FALSE)</f>
        <v>32</v>
      </c>
      <c r="S316" s="129">
        <f>VLOOKUP(TEmploymentOutlook4[[#This Row],[Column1]],Employment!$8:$1246,8,FALSE)</f>
        <v>69</v>
      </c>
      <c r="T316" s="129">
        <f>VLOOKUP(TEmploymentOutlook4[[#This Row],[Column1]],Employment!$8:$1246,9,FALSE)</f>
        <v>49</v>
      </c>
      <c r="U316" s="129">
        <f>VLOOKUP(TEmploymentOutlook4[[#This Row],[Column1]],Employment!$8:$1246,10,FALSE)</f>
        <v>51</v>
      </c>
      <c r="V316" s="129" t="str">
        <f>VLOOKUP(TEmploymentOutlook4[[#This Row],[Column1]],'Employment by State'!$5:$1241,3,FALSE)</f>
        <v>Other Services</v>
      </c>
      <c r="W316" s="129">
        <f>VLOOKUP(TEmploymentOutlook4[[#This Row],[Column1]],'Employment by State'!$5:$1241,4,FALSE)</f>
        <v>32.799999999999997</v>
      </c>
      <c r="X316" s="129">
        <f>VLOOKUP(TEmploymentOutlook4[[#This Row],[Column1]],'Employment by State'!$5:$1241,5,FALSE)</f>
        <v>23.5</v>
      </c>
      <c r="Y316" s="129">
        <f>VLOOKUP(TEmploymentOutlook4[[#This Row],[Column1]],'Employment by State'!$5:$1241,6,FALSE)</f>
        <v>19.399999999999999</v>
      </c>
      <c r="Z316" s="129">
        <f>VLOOKUP(TEmploymentOutlook4[[#This Row],[Column1]],'Employment by State'!$5:$1241,7,FALSE)</f>
        <v>7.1</v>
      </c>
      <c r="AA316" s="129">
        <f>VLOOKUP(TEmploymentOutlook4[[#This Row],[Column1]],'Employment by State'!$5:$1241,8,FALSE)</f>
        <v>11.4</v>
      </c>
      <c r="AB316" s="129">
        <f>VLOOKUP(TEmploymentOutlook4[[#This Row],[Column1]],'Employment by State'!$5:$1241,9,FALSE)</f>
        <v>3.2</v>
      </c>
      <c r="AC316" s="129">
        <f>VLOOKUP(TEmploymentOutlook4[[#This Row],[Column1]],'Employment by State'!$5:$1241,10,FALSE)</f>
        <v>1.3</v>
      </c>
      <c r="AD316" s="129">
        <f>VLOOKUP(TEmploymentOutlook4[[#This Row],[Column1]],'Employment by State'!$5:$1241,11,FALSE)</f>
        <v>1.4</v>
      </c>
      <c r="AE316" s="28">
        <f>VLOOKUP($A316,'Age Profile'!$5:$1242,3,FALSE)</f>
        <v>2.6</v>
      </c>
      <c r="AF316" s="28">
        <f>VLOOKUP($A316,'Age Profile'!$5:$1242,4,FALSE)</f>
        <v>5.9</v>
      </c>
      <c r="AG316" s="28">
        <f>VLOOKUP($A316,'Age Profile'!$5:$1242,5,FALSE)</f>
        <v>14.2</v>
      </c>
      <c r="AH316" s="28">
        <f>VLOOKUP($A316,'Age Profile'!$5:$1242,6,FALSE)</f>
        <v>16.8</v>
      </c>
      <c r="AI316" s="28">
        <f>VLOOKUP($A316,'Age Profile'!$5:$1242,7,FALSE)</f>
        <v>27.4</v>
      </c>
      <c r="AJ316" s="28">
        <f>VLOOKUP($A316,'Age Profile'!$5:$1242,8,FALSE)</f>
        <v>15.8</v>
      </c>
      <c r="AK316" s="28">
        <f>VLOOKUP($A316,'Age Profile'!$5:$1242,9,FALSE)</f>
        <v>11.5</v>
      </c>
      <c r="AL316" s="28">
        <f>VLOOKUP($A316,'Age Profile'!$5:$1242,10,FALSE)</f>
        <v>6</v>
      </c>
      <c r="AM316" s="28">
        <f>VLOOKUP($A316,'Age Profile'!$5:$1242,11,FALSE)</f>
        <v>49</v>
      </c>
    </row>
    <row r="317" spans="1:39" x14ac:dyDescent="0.15">
      <c r="A317" s="21">
        <v>8116</v>
      </c>
      <c r="B317" s="22" t="s">
        <v>359</v>
      </c>
      <c r="C317" s="86">
        <v>10000</v>
      </c>
      <c r="D317" s="86">
        <v>13300</v>
      </c>
      <c r="E317" s="86">
        <v>15200</v>
      </c>
      <c r="F317" s="86">
        <v>12600</v>
      </c>
      <c r="G317" s="86">
        <v>16200</v>
      </c>
      <c r="H317" s="86">
        <v>12900</v>
      </c>
      <c r="I317" s="86">
        <v>11500</v>
      </c>
      <c r="J317" s="86">
        <v>13800</v>
      </c>
      <c r="K317" s="86">
        <v>14700</v>
      </c>
      <c r="L317" s="86">
        <v>13800</v>
      </c>
      <c r="M317" s="86">
        <v>14800</v>
      </c>
      <c r="N317" s="84">
        <v>15800</v>
      </c>
      <c r="O317" s="15">
        <v>1000</v>
      </c>
      <c r="P317" s="15">
        <v>6.8</v>
      </c>
      <c r="Q317" s="16" t="s">
        <v>6</v>
      </c>
      <c r="R317" s="129">
        <f>VLOOKUP(TEmploymentOutlook4[[#This Row],[Column1]],Employment!$8:$1246,7,FALSE)</f>
        <v>88</v>
      </c>
      <c r="S317" s="129">
        <f>VLOOKUP(TEmploymentOutlook4[[#This Row],[Column1]],Employment!$8:$1246,8,FALSE)</f>
        <v>12</v>
      </c>
      <c r="T317" s="129">
        <f>VLOOKUP(TEmploymentOutlook4[[#This Row],[Column1]],Employment!$8:$1246,9,FALSE)</f>
        <v>50</v>
      </c>
      <c r="U317" s="129">
        <f>VLOOKUP(TEmploymentOutlook4[[#This Row],[Column1]],Employment!$8:$1246,10,FALSE)</f>
        <v>50</v>
      </c>
      <c r="V317" s="129" t="str">
        <f>VLOOKUP(TEmploymentOutlook4[[#This Row],[Column1]],'Employment by State'!$5:$1241,3,FALSE)</f>
        <v>Administrative and Support Services</v>
      </c>
      <c r="W317" s="129">
        <f>VLOOKUP(TEmploymentOutlook4[[#This Row],[Column1]],'Employment by State'!$5:$1241,4,FALSE)</f>
        <v>30.1</v>
      </c>
      <c r="X317" s="129">
        <f>VLOOKUP(TEmploymentOutlook4[[#This Row],[Column1]],'Employment by State'!$5:$1241,5,FALSE)</f>
        <v>22</v>
      </c>
      <c r="Y317" s="129">
        <f>VLOOKUP(TEmploymentOutlook4[[#This Row],[Column1]],'Employment by State'!$5:$1241,6,FALSE)</f>
        <v>22.2</v>
      </c>
      <c r="Z317" s="129">
        <f>VLOOKUP(TEmploymentOutlook4[[#This Row],[Column1]],'Employment by State'!$5:$1241,7,FALSE)</f>
        <v>7.8</v>
      </c>
      <c r="AA317" s="129">
        <f>VLOOKUP(TEmploymentOutlook4[[#This Row],[Column1]],'Employment by State'!$5:$1241,8,FALSE)</f>
        <v>13.9</v>
      </c>
      <c r="AB317" s="129">
        <f>VLOOKUP(TEmploymentOutlook4[[#This Row],[Column1]],'Employment by State'!$5:$1241,9,FALSE)</f>
        <v>2.2000000000000002</v>
      </c>
      <c r="AC317" s="129">
        <f>VLOOKUP(TEmploymentOutlook4[[#This Row],[Column1]],'Employment by State'!$5:$1241,10,FALSE)</f>
        <v>0.7</v>
      </c>
      <c r="AD317" s="129">
        <f>VLOOKUP(TEmploymentOutlook4[[#This Row],[Column1]],'Employment by State'!$5:$1241,11,FALSE)</f>
        <v>1.1000000000000001</v>
      </c>
      <c r="AE317" s="28">
        <f>VLOOKUP($A317,'Age Profile'!$5:$1242,3,FALSE)</f>
        <v>3.3</v>
      </c>
      <c r="AF317" s="28">
        <f>VLOOKUP($A317,'Age Profile'!$5:$1242,4,FALSE)</f>
        <v>7.9</v>
      </c>
      <c r="AG317" s="28">
        <f>VLOOKUP($A317,'Age Profile'!$5:$1242,5,FALSE)</f>
        <v>18.2</v>
      </c>
      <c r="AH317" s="28">
        <f>VLOOKUP($A317,'Age Profile'!$5:$1242,6,FALSE)</f>
        <v>20.5</v>
      </c>
      <c r="AI317" s="28">
        <f>VLOOKUP($A317,'Age Profile'!$5:$1242,7,FALSE)</f>
        <v>25.5</v>
      </c>
      <c r="AJ317" s="28">
        <f>VLOOKUP($A317,'Age Profile'!$5:$1242,8,FALSE)</f>
        <v>11</v>
      </c>
      <c r="AK317" s="28">
        <f>VLOOKUP($A317,'Age Profile'!$5:$1242,9,FALSE)</f>
        <v>8.1999999999999993</v>
      </c>
      <c r="AL317" s="28">
        <f>VLOOKUP($A317,'Age Profile'!$5:$1242,10,FALSE)</f>
        <v>5.4</v>
      </c>
      <c r="AM317" s="28">
        <f>VLOOKUP($A317,'Age Profile'!$5:$1242,11,FALSE)</f>
        <v>45</v>
      </c>
    </row>
    <row r="318" spans="1:39" x14ac:dyDescent="0.15">
      <c r="A318" s="21">
        <v>8211</v>
      </c>
      <c r="B318" s="22" t="s">
        <v>360</v>
      </c>
      <c r="C318" s="86">
        <v>50000</v>
      </c>
      <c r="D318" s="86">
        <v>47000</v>
      </c>
      <c r="E318" s="86">
        <v>49400</v>
      </c>
      <c r="F318" s="86">
        <v>57500</v>
      </c>
      <c r="G318" s="86">
        <v>54900</v>
      </c>
      <c r="H318" s="86">
        <v>55300</v>
      </c>
      <c r="I318" s="86">
        <v>69700</v>
      </c>
      <c r="J318" s="86">
        <v>72300</v>
      </c>
      <c r="K318" s="86">
        <v>69300</v>
      </c>
      <c r="L318" s="86">
        <v>60900</v>
      </c>
      <c r="M318" s="86">
        <v>60600</v>
      </c>
      <c r="N318" s="84">
        <v>65800</v>
      </c>
      <c r="O318" s="15">
        <v>5200</v>
      </c>
      <c r="P318" s="15">
        <v>8.6999999999999993</v>
      </c>
      <c r="Q318" s="16" t="s">
        <v>8</v>
      </c>
      <c r="R318" s="129">
        <f>VLOOKUP(TEmploymentOutlook4[[#This Row],[Column1]],Employment!$8:$1246,7,FALSE)</f>
        <v>98</v>
      </c>
      <c r="S318" s="129">
        <f>VLOOKUP(TEmploymentOutlook4[[#This Row],[Column1]],Employment!$8:$1246,8,FALSE)</f>
        <v>3</v>
      </c>
      <c r="T318" s="129">
        <f>VLOOKUP(TEmploymentOutlook4[[#This Row],[Column1]],Employment!$8:$1246,9,FALSE)</f>
        <v>76</v>
      </c>
      <c r="U318" s="129">
        <f>VLOOKUP(TEmploymentOutlook4[[#This Row],[Column1]],Employment!$8:$1246,10,FALSE)</f>
        <v>24</v>
      </c>
      <c r="V318" s="129" t="str">
        <f>VLOOKUP(TEmploymentOutlook4[[#This Row],[Column1]],'Employment by State'!$5:$1241,3,FALSE)</f>
        <v>Construction</v>
      </c>
      <c r="W318" s="129">
        <f>VLOOKUP(TEmploymentOutlook4[[#This Row],[Column1]],'Employment by State'!$5:$1241,4,FALSE)</f>
        <v>35.200000000000003</v>
      </c>
      <c r="X318" s="129">
        <f>VLOOKUP(TEmploymentOutlook4[[#This Row],[Column1]],'Employment by State'!$5:$1241,5,FALSE)</f>
        <v>23.2</v>
      </c>
      <c r="Y318" s="129">
        <f>VLOOKUP(TEmploymentOutlook4[[#This Row],[Column1]],'Employment by State'!$5:$1241,6,FALSE)</f>
        <v>21.6</v>
      </c>
      <c r="Z318" s="129">
        <f>VLOOKUP(TEmploymentOutlook4[[#This Row],[Column1]],'Employment by State'!$5:$1241,7,FALSE)</f>
        <v>6</v>
      </c>
      <c r="AA318" s="129">
        <f>VLOOKUP(TEmploymentOutlook4[[#This Row],[Column1]],'Employment by State'!$5:$1241,8,FALSE)</f>
        <v>9.4</v>
      </c>
      <c r="AB318" s="129">
        <f>VLOOKUP(TEmploymentOutlook4[[#This Row],[Column1]],'Employment by State'!$5:$1241,9,FALSE)</f>
        <v>1.8</v>
      </c>
      <c r="AC318" s="129">
        <f>VLOOKUP(TEmploymentOutlook4[[#This Row],[Column1]],'Employment by State'!$5:$1241,10,FALSE)</f>
        <v>1.3</v>
      </c>
      <c r="AD318" s="129">
        <f>VLOOKUP(TEmploymentOutlook4[[#This Row],[Column1]],'Employment by State'!$5:$1241,11,FALSE)</f>
        <v>1.5</v>
      </c>
      <c r="AE318" s="28">
        <f>VLOOKUP($A318,'Age Profile'!$5:$1242,3,FALSE)</f>
        <v>7.1</v>
      </c>
      <c r="AF318" s="28">
        <f>VLOOKUP($A318,'Age Profile'!$5:$1242,4,FALSE)</f>
        <v>15.9</v>
      </c>
      <c r="AG318" s="28">
        <f>VLOOKUP($A318,'Age Profile'!$5:$1242,5,FALSE)</f>
        <v>27.6</v>
      </c>
      <c r="AH318" s="28">
        <f>VLOOKUP($A318,'Age Profile'!$5:$1242,6,FALSE)</f>
        <v>19.600000000000001</v>
      </c>
      <c r="AI318" s="28">
        <f>VLOOKUP($A318,'Age Profile'!$5:$1242,7,FALSE)</f>
        <v>17.899999999999999</v>
      </c>
      <c r="AJ318" s="28">
        <f>VLOOKUP($A318,'Age Profile'!$5:$1242,8,FALSE)</f>
        <v>6.5</v>
      </c>
      <c r="AK318" s="28">
        <f>VLOOKUP($A318,'Age Profile'!$5:$1242,9,FALSE)</f>
        <v>3.7</v>
      </c>
      <c r="AL318" s="28">
        <f>VLOOKUP($A318,'Age Profile'!$5:$1242,10,FALSE)</f>
        <v>1.7</v>
      </c>
      <c r="AM318" s="28">
        <f>VLOOKUP($A318,'Age Profile'!$5:$1242,11,FALSE)</f>
        <v>34</v>
      </c>
    </row>
    <row r="319" spans="1:39" x14ac:dyDescent="0.15">
      <c r="A319" s="21">
        <v>8212</v>
      </c>
      <c r="B319" s="22" t="s">
        <v>361</v>
      </c>
      <c r="C319" s="86">
        <v>40700</v>
      </c>
      <c r="D319" s="86">
        <v>42600</v>
      </c>
      <c r="E319" s="86">
        <v>32300</v>
      </c>
      <c r="F319" s="86">
        <v>33600</v>
      </c>
      <c r="G319" s="86">
        <v>35900</v>
      </c>
      <c r="H319" s="86">
        <v>37500</v>
      </c>
      <c r="I319" s="86">
        <v>44800</v>
      </c>
      <c r="J319" s="86">
        <v>41400</v>
      </c>
      <c r="K319" s="86">
        <v>44700</v>
      </c>
      <c r="L319" s="86">
        <v>28000</v>
      </c>
      <c r="M319" s="86">
        <v>34800</v>
      </c>
      <c r="N319" s="84">
        <v>35400</v>
      </c>
      <c r="O319" s="15">
        <v>600</v>
      </c>
      <c r="P319" s="15">
        <v>1.7</v>
      </c>
      <c r="Q319" s="16" t="s">
        <v>3</v>
      </c>
      <c r="R319" s="129">
        <f>VLOOKUP(TEmploymentOutlook4[[#This Row],[Column1]],Employment!$8:$1246,7,FALSE)</f>
        <v>99</v>
      </c>
      <c r="S319" s="129">
        <f>VLOOKUP(TEmploymentOutlook4[[#This Row],[Column1]],Employment!$8:$1246,8,FALSE)</f>
        <v>1</v>
      </c>
      <c r="T319" s="129">
        <f>VLOOKUP(TEmploymentOutlook4[[#This Row],[Column1]],Employment!$8:$1246,9,FALSE)</f>
        <v>79</v>
      </c>
      <c r="U319" s="129">
        <f>VLOOKUP(TEmploymentOutlook4[[#This Row],[Column1]],Employment!$8:$1246,10,FALSE)</f>
        <v>21</v>
      </c>
      <c r="V319" s="129" t="str">
        <f>VLOOKUP(TEmploymentOutlook4[[#This Row],[Column1]],'Employment by State'!$5:$1241,3,FALSE)</f>
        <v>Construction</v>
      </c>
      <c r="W319" s="129">
        <f>VLOOKUP(TEmploymentOutlook4[[#This Row],[Column1]],'Employment by State'!$5:$1241,4,FALSE)</f>
        <v>28.9</v>
      </c>
      <c r="X319" s="129">
        <f>VLOOKUP(TEmploymentOutlook4[[#This Row],[Column1]],'Employment by State'!$5:$1241,5,FALSE)</f>
        <v>28.3</v>
      </c>
      <c r="Y319" s="129">
        <f>VLOOKUP(TEmploymentOutlook4[[#This Row],[Column1]],'Employment by State'!$5:$1241,6,FALSE)</f>
        <v>23.5</v>
      </c>
      <c r="Z319" s="129">
        <f>VLOOKUP(TEmploymentOutlook4[[#This Row],[Column1]],'Employment by State'!$5:$1241,7,FALSE)</f>
        <v>6.3</v>
      </c>
      <c r="AA319" s="129">
        <f>VLOOKUP(TEmploymentOutlook4[[#This Row],[Column1]],'Employment by State'!$5:$1241,8,FALSE)</f>
        <v>9.4</v>
      </c>
      <c r="AB319" s="129">
        <f>VLOOKUP(TEmploymentOutlook4[[#This Row],[Column1]],'Employment by State'!$5:$1241,9,FALSE)</f>
        <v>1.3</v>
      </c>
      <c r="AC319" s="129">
        <f>VLOOKUP(TEmploymentOutlook4[[#This Row],[Column1]],'Employment by State'!$5:$1241,10,FALSE)</f>
        <v>1.1000000000000001</v>
      </c>
      <c r="AD319" s="129">
        <f>VLOOKUP(TEmploymentOutlook4[[#This Row],[Column1]],'Employment by State'!$5:$1241,11,FALSE)</f>
        <v>1.1000000000000001</v>
      </c>
      <c r="AE319" s="28">
        <f>VLOOKUP($A319,'Age Profile'!$5:$1242,3,FALSE)</f>
        <v>3.9</v>
      </c>
      <c r="AF319" s="28">
        <f>VLOOKUP($A319,'Age Profile'!$5:$1242,4,FALSE)</f>
        <v>12.6</v>
      </c>
      <c r="AG319" s="28">
        <f>VLOOKUP($A319,'Age Profile'!$5:$1242,5,FALSE)</f>
        <v>29.5</v>
      </c>
      <c r="AH319" s="28">
        <f>VLOOKUP($A319,'Age Profile'!$5:$1242,6,FALSE)</f>
        <v>23.5</v>
      </c>
      <c r="AI319" s="28">
        <f>VLOOKUP($A319,'Age Profile'!$5:$1242,7,FALSE)</f>
        <v>18.5</v>
      </c>
      <c r="AJ319" s="28">
        <f>VLOOKUP($A319,'Age Profile'!$5:$1242,8,FALSE)</f>
        <v>6.2</v>
      </c>
      <c r="AK319" s="28">
        <f>VLOOKUP($A319,'Age Profile'!$5:$1242,9,FALSE)</f>
        <v>3.7</v>
      </c>
      <c r="AL319" s="28">
        <f>VLOOKUP($A319,'Age Profile'!$5:$1242,10,FALSE)</f>
        <v>2.2000000000000002</v>
      </c>
      <c r="AM319" s="28">
        <f>VLOOKUP($A319,'Age Profile'!$5:$1242,11,FALSE)</f>
        <v>36</v>
      </c>
    </row>
    <row r="320" spans="1:39" x14ac:dyDescent="0.15">
      <c r="A320" s="21">
        <v>8213</v>
      </c>
      <c r="B320" s="22" t="s">
        <v>362</v>
      </c>
      <c r="C320" s="86">
        <v>15200</v>
      </c>
      <c r="D320" s="86">
        <v>8700</v>
      </c>
      <c r="E320" s="86">
        <v>7500</v>
      </c>
      <c r="F320" s="86">
        <v>7500</v>
      </c>
      <c r="G320" s="86">
        <v>6900</v>
      </c>
      <c r="H320" s="86">
        <v>7500</v>
      </c>
      <c r="I320" s="86">
        <v>11100</v>
      </c>
      <c r="J320" s="86">
        <v>10400</v>
      </c>
      <c r="K320" s="86">
        <v>10600</v>
      </c>
      <c r="L320" s="86">
        <v>14000</v>
      </c>
      <c r="M320" s="86">
        <v>11500</v>
      </c>
      <c r="N320" s="84">
        <v>12100</v>
      </c>
      <c r="O320" s="15">
        <v>600</v>
      </c>
      <c r="P320" s="15">
        <v>5</v>
      </c>
      <c r="Q320" s="16" t="s">
        <v>6</v>
      </c>
      <c r="R320" s="129">
        <f>VLOOKUP(TEmploymentOutlook4[[#This Row],[Column1]],Employment!$8:$1246,7,FALSE)</f>
        <v>96</v>
      </c>
      <c r="S320" s="129">
        <f>VLOOKUP(TEmploymentOutlook4[[#This Row],[Column1]],Employment!$8:$1246,8,FALSE)</f>
        <v>4</v>
      </c>
      <c r="T320" s="129">
        <f>VLOOKUP(TEmploymentOutlook4[[#This Row],[Column1]],Employment!$8:$1246,9,FALSE)</f>
        <v>71</v>
      </c>
      <c r="U320" s="129">
        <f>VLOOKUP(TEmploymentOutlook4[[#This Row],[Column1]],Employment!$8:$1246,10,FALSE)</f>
        <v>29</v>
      </c>
      <c r="V320" s="129" t="str">
        <f>VLOOKUP(TEmploymentOutlook4[[#This Row],[Column1]],'Employment by State'!$5:$1241,3,FALSE)</f>
        <v>Construction</v>
      </c>
      <c r="W320" s="129">
        <f>VLOOKUP(TEmploymentOutlook4[[#This Row],[Column1]],'Employment by State'!$5:$1241,4,FALSE)</f>
        <v>30</v>
      </c>
      <c r="X320" s="129">
        <f>VLOOKUP(TEmploymentOutlook4[[#This Row],[Column1]],'Employment by State'!$5:$1241,5,FALSE)</f>
        <v>25.7</v>
      </c>
      <c r="Y320" s="129">
        <f>VLOOKUP(TEmploymentOutlook4[[#This Row],[Column1]],'Employment by State'!$5:$1241,6,FALSE)</f>
        <v>21.1</v>
      </c>
      <c r="Z320" s="129">
        <f>VLOOKUP(TEmploymentOutlook4[[#This Row],[Column1]],'Employment by State'!$5:$1241,7,FALSE)</f>
        <v>7.6</v>
      </c>
      <c r="AA320" s="129">
        <f>VLOOKUP(TEmploymentOutlook4[[#This Row],[Column1]],'Employment by State'!$5:$1241,8,FALSE)</f>
        <v>11.6</v>
      </c>
      <c r="AB320" s="129">
        <f>VLOOKUP(TEmploymentOutlook4[[#This Row],[Column1]],'Employment by State'!$5:$1241,9,FALSE)</f>
        <v>1.8</v>
      </c>
      <c r="AC320" s="129">
        <f>VLOOKUP(TEmploymentOutlook4[[#This Row],[Column1]],'Employment by State'!$5:$1241,10,FALSE)</f>
        <v>1.2</v>
      </c>
      <c r="AD320" s="129">
        <f>VLOOKUP(TEmploymentOutlook4[[#This Row],[Column1]],'Employment by State'!$5:$1241,11,FALSE)</f>
        <v>1</v>
      </c>
      <c r="AE320" s="28">
        <f>VLOOKUP($A320,'Age Profile'!$5:$1242,3,FALSE)</f>
        <v>4</v>
      </c>
      <c r="AF320" s="28">
        <f>VLOOKUP($A320,'Age Profile'!$5:$1242,4,FALSE)</f>
        <v>10.1</v>
      </c>
      <c r="AG320" s="28">
        <f>VLOOKUP($A320,'Age Profile'!$5:$1242,5,FALSE)</f>
        <v>20.5</v>
      </c>
      <c r="AH320" s="28">
        <f>VLOOKUP($A320,'Age Profile'!$5:$1242,6,FALSE)</f>
        <v>21.8</v>
      </c>
      <c r="AI320" s="28">
        <f>VLOOKUP($A320,'Age Profile'!$5:$1242,7,FALSE)</f>
        <v>23.4</v>
      </c>
      <c r="AJ320" s="28">
        <f>VLOOKUP($A320,'Age Profile'!$5:$1242,8,FALSE)</f>
        <v>9.5</v>
      </c>
      <c r="AK320" s="28">
        <f>VLOOKUP($A320,'Age Profile'!$5:$1242,9,FALSE)</f>
        <v>6.5</v>
      </c>
      <c r="AL320" s="28">
        <f>VLOOKUP($A320,'Age Profile'!$5:$1242,10,FALSE)</f>
        <v>4.3</v>
      </c>
      <c r="AM320" s="28">
        <f>VLOOKUP($A320,'Age Profile'!$5:$1242,11,FALSE)</f>
        <v>42</v>
      </c>
    </row>
    <row r="321" spans="1:39" x14ac:dyDescent="0.15">
      <c r="A321" s="21">
        <v>8214</v>
      </c>
      <c r="B321" s="22" t="s">
        <v>363</v>
      </c>
      <c r="C321" s="86">
        <v>16500</v>
      </c>
      <c r="D321" s="86">
        <v>13500</v>
      </c>
      <c r="E321" s="86">
        <v>17100</v>
      </c>
      <c r="F321" s="86">
        <v>13600</v>
      </c>
      <c r="G321" s="86">
        <v>19600</v>
      </c>
      <c r="H321" s="86">
        <v>27400</v>
      </c>
      <c r="I321" s="86">
        <v>25600</v>
      </c>
      <c r="J321" s="86">
        <v>18300</v>
      </c>
      <c r="K321" s="86">
        <v>29500</v>
      </c>
      <c r="L321" s="86">
        <v>20100</v>
      </c>
      <c r="M321" s="86">
        <v>22400</v>
      </c>
      <c r="N321" s="84">
        <v>24300</v>
      </c>
      <c r="O321" s="15">
        <v>1900</v>
      </c>
      <c r="P321" s="15">
        <v>8.5</v>
      </c>
      <c r="Q321" s="16" t="s">
        <v>8</v>
      </c>
      <c r="R321" s="129">
        <f>VLOOKUP(TEmploymentOutlook4[[#This Row],[Column1]],Employment!$8:$1246,7,FALSE)</f>
        <v>97</v>
      </c>
      <c r="S321" s="129">
        <f>VLOOKUP(TEmploymentOutlook4[[#This Row],[Column1]],Employment!$8:$1246,8,FALSE)</f>
        <v>3</v>
      </c>
      <c r="T321" s="129">
        <f>VLOOKUP(TEmploymentOutlook4[[#This Row],[Column1]],Employment!$8:$1246,9,FALSE)</f>
        <v>78</v>
      </c>
      <c r="U321" s="129">
        <f>VLOOKUP(TEmploymentOutlook4[[#This Row],[Column1]],Employment!$8:$1246,10,FALSE)</f>
        <v>22</v>
      </c>
      <c r="V321" s="129" t="str">
        <f>VLOOKUP(TEmploymentOutlook4[[#This Row],[Column1]],'Employment by State'!$5:$1241,3,FALSE)</f>
        <v>Construction</v>
      </c>
      <c r="W321" s="129">
        <f>VLOOKUP(TEmploymentOutlook4[[#This Row],[Column1]],'Employment by State'!$5:$1241,4,FALSE)</f>
        <v>31.5</v>
      </c>
      <c r="X321" s="129">
        <f>VLOOKUP(TEmploymentOutlook4[[#This Row],[Column1]],'Employment by State'!$5:$1241,5,FALSE)</f>
        <v>23.9</v>
      </c>
      <c r="Y321" s="129">
        <f>VLOOKUP(TEmploymentOutlook4[[#This Row],[Column1]],'Employment by State'!$5:$1241,6,FALSE)</f>
        <v>22.3</v>
      </c>
      <c r="Z321" s="129">
        <f>VLOOKUP(TEmploymentOutlook4[[#This Row],[Column1]],'Employment by State'!$5:$1241,7,FALSE)</f>
        <v>7.4</v>
      </c>
      <c r="AA321" s="129">
        <f>VLOOKUP(TEmploymentOutlook4[[#This Row],[Column1]],'Employment by State'!$5:$1241,8,FALSE)</f>
        <v>12.1</v>
      </c>
      <c r="AB321" s="129">
        <f>VLOOKUP(TEmploymentOutlook4[[#This Row],[Column1]],'Employment by State'!$5:$1241,9,FALSE)</f>
        <v>1.1000000000000001</v>
      </c>
      <c r="AC321" s="129">
        <f>VLOOKUP(TEmploymentOutlook4[[#This Row],[Column1]],'Employment by State'!$5:$1241,10,FALSE)</f>
        <v>0.5</v>
      </c>
      <c r="AD321" s="129">
        <f>VLOOKUP(TEmploymentOutlook4[[#This Row],[Column1]],'Employment by State'!$5:$1241,11,FALSE)</f>
        <v>1.2</v>
      </c>
      <c r="AE321" s="28">
        <f>VLOOKUP($A321,'Age Profile'!$5:$1242,3,FALSE)</f>
        <v>2.9</v>
      </c>
      <c r="AF321" s="28">
        <f>VLOOKUP($A321,'Age Profile'!$5:$1242,4,FALSE)</f>
        <v>9.6999999999999993</v>
      </c>
      <c r="AG321" s="28">
        <f>VLOOKUP($A321,'Age Profile'!$5:$1242,5,FALSE)</f>
        <v>24.6</v>
      </c>
      <c r="AH321" s="28">
        <f>VLOOKUP($A321,'Age Profile'!$5:$1242,6,FALSE)</f>
        <v>24.4</v>
      </c>
      <c r="AI321" s="28">
        <f>VLOOKUP($A321,'Age Profile'!$5:$1242,7,FALSE)</f>
        <v>22.5</v>
      </c>
      <c r="AJ321" s="28">
        <f>VLOOKUP($A321,'Age Profile'!$5:$1242,8,FALSE)</f>
        <v>7.8</v>
      </c>
      <c r="AK321" s="28">
        <f>VLOOKUP($A321,'Age Profile'!$5:$1242,9,FALSE)</f>
        <v>5.3</v>
      </c>
      <c r="AL321" s="28">
        <f>VLOOKUP($A321,'Age Profile'!$5:$1242,10,FALSE)</f>
        <v>2.7</v>
      </c>
      <c r="AM321" s="28">
        <f>VLOOKUP($A321,'Age Profile'!$5:$1242,11,FALSE)</f>
        <v>40</v>
      </c>
    </row>
    <row r="322" spans="1:39" x14ac:dyDescent="0.15">
      <c r="A322" s="21">
        <v>8215</v>
      </c>
      <c r="B322" s="22" t="s">
        <v>364</v>
      </c>
      <c r="C322" s="86">
        <v>9600</v>
      </c>
      <c r="D322" s="86">
        <v>11500</v>
      </c>
      <c r="E322" s="86">
        <v>8700</v>
      </c>
      <c r="F322" s="86">
        <v>4800</v>
      </c>
      <c r="G322" s="86">
        <v>9100</v>
      </c>
      <c r="H322" s="86">
        <v>10400</v>
      </c>
      <c r="I322" s="86">
        <v>7900</v>
      </c>
      <c r="J322" s="86">
        <v>9600</v>
      </c>
      <c r="K322" s="86">
        <v>9000</v>
      </c>
      <c r="L322" s="86">
        <v>3400</v>
      </c>
      <c r="M322" s="86">
        <v>4900</v>
      </c>
      <c r="N322" s="84">
        <v>5500</v>
      </c>
      <c r="O322" s="15">
        <v>600</v>
      </c>
      <c r="P322" s="15">
        <v>12.2</v>
      </c>
      <c r="Q322" s="16" t="s">
        <v>8</v>
      </c>
      <c r="R322" s="129">
        <f>VLOOKUP(TEmploymentOutlook4[[#This Row],[Column1]],Employment!$8:$1246,7,FALSE)</f>
        <v>98</v>
      </c>
      <c r="S322" s="129">
        <f>VLOOKUP(TEmploymentOutlook4[[#This Row],[Column1]],Employment!$8:$1246,8,FALSE)</f>
        <v>2</v>
      </c>
      <c r="T322" s="129">
        <f>VLOOKUP(TEmploymentOutlook4[[#This Row],[Column1]],Employment!$8:$1246,9,FALSE)</f>
        <v>88</v>
      </c>
      <c r="U322" s="129">
        <f>VLOOKUP(TEmploymentOutlook4[[#This Row],[Column1]],Employment!$8:$1246,10,FALSE)</f>
        <v>12</v>
      </c>
      <c r="V322" s="129" t="str">
        <f>VLOOKUP(TEmploymentOutlook4[[#This Row],[Column1]],'Employment by State'!$5:$1241,3,FALSE)</f>
        <v>Construction</v>
      </c>
      <c r="W322" s="129">
        <f>VLOOKUP(TEmploymentOutlook4[[#This Row],[Column1]],'Employment by State'!$5:$1241,4,FALSE)</f>
        <v>32.1</v>
      </c>
      <c r="X322" s="129">
        <f>VLOOKUP(TEmploymentOutlook4[[#This Row],[Column1]],'Employment by State'!$5:$1241,5,FALSE)</f>
        <v>23.1</v>
      </c>
      <c r="Y322" s="129">
        <f>VLOOKUP(TEmploymentOutlook4[[#This Row],[Column1]],'Employment by State'!$5:$1241,6,FALSE)</f>
        <v>23.6</v>
      </c>
      <c r="Z322" s="129">
        <f>VLOOKUP(TEmploymentOutlook4[[#This Row],[Column1]],'Employment by State'!$5:$1241,7,FALSE)</f>
        <v>6.8</v>
      </c>
      <c r="AA322" s="129">
        <f>VLOOKUP(TEmploymentOutlook4[[#This Row],[Column1]],'Employment by State'!$5:$1241,8,FALSE)</f>
        <v>8.3000000000000007</v>
      </c>
      <c r="AB322" s="129">
        <f>VLOOKUP(TEmploymentOutlook4[[#This Row],[Column1]],'Employment by State'!$5:$1241,9,FALSE)</f>
        <v>4.2</v>
      </c>
      <c r="AC322" s="129">
        <f>VLOOKUP(TEmploymentOutlook4[[#This Row],[Column1]],'Employment by State'!$5:$1241,10,FALSE)</f>
        <v>1</v>
      </c>
      <c r="AD322" s="129">
        <f>VLOOKUP(TEmploymentOutlook4[[#This Row],[Column1]],'Employment by State'!$5:$1241,11,FALSE)</f>
        <v>0.8</v>
      </c>
      <c r="AE322" s="28">
        <f>VLOOKUP($A322,'Age Profile'!$5:$1242,3,FALSE)</f>
        <v>3.1</v>
      </c>
      <c r="AF322" s="28">
        <f>VLOOKUP($A322,'Age Profile'!$5:$1242,4,FALSE)</f>
        <v>9.8000000000000007</v>
      </c>
      <c r="AG322" s="28">
        <f>VLOOKUP($A322,'Age Profile'!$5:$1242,5,FALSE)</f>
        <v>22.8</v>
      </c>
      <c r="AH322" s="28">
        <f>VLOOKUP($A322,'Age Profile'!$5:$1242,6,FALSE)</f>
        <v>20.7</v>
      </c>
      <c r="AI322" s="28">
        <f>VLOOKUP($A322,'Age Profile'!$5:$1242,7,FALSE)</f>
        <v>23</v>
      </c>
      <c r="AJ322" s="28">
        <f>VLOOKUP($A322,'Age Profile'!$5:$1242,8,FALSE)</f>
        <v>10.8</v>
      </c>
      <c r="AK322" s="28">
        <f>VLOOKUP($A322,'Age Profile'!$5:$1242,9,FALSE)</f>
        <v>7.3</v>
      </c>
      <c r="AL322" s="28">
        <f>VLOOKUP($A322,'Age Profile'!$5:$1242,10,FALSE)</f>
        <v>2.6</v>
      </c>
      <c r="AM322" s="28">
        <f>VLOOKUP($A322,'Age Profile'!$5:$1242,11,FALSE)</f>
        <v>42</v>
      </c>
    </row>
    <row r="323" spans="1:39" x14ac:dyDescent="0.15">
      <c r="A323" s="21">
        <v>8216</v>
      </c>
      <c r="B323" s="22" t="s">
        <v>365</v>
      </c>
      <c r="C323" s="86">
        <v>5800</v>
      </c>
      <c r="D323" s="86">
        <v>3100</v>
      </c>
      <c r="E323" s="86">
        <v>5800</v>
      </c>
      <c r="F323" s="86">
        <v>3100</v>
      </c>
      <c r="G323" s="86">
        <v>4400</v>
      </c>
      <c r="H323" s="86">
        <v>4700</v>
      </c>
      <c r="I323" s="86">
        <v>4500</v>
      </c>
      <c r="J323" s="86">
        <v>2800</v>
      </c>
      <c r="K323" s="86">
        <v>8700</v>
      </c>
      <c r="L323" s="86">
        <v>4200</v>
      </c>
      <c r="M323" s="86">
        <v>4900</v>
      </c>
      <c r="N323" s="84">
        <v>5000</v>
      </c>
      <c r="O323" s="15">
        <v>200</v>
      </c>
      <c r="P323" s="15">
        <v>3.4</v>
      </c>
      <c r="Q323" s="16" t="s">
        <v>6</v>
      </c>
      <c r="R323" s="129">
        <f>VLOOKUP(TEmploymentOutlook4[[#This Row],[Column1]],Employment!$8:$1246,7,FALSE)</f>
        <v>96</v>
      </c>
      <c r="S323" s="129">
        <f>VLOOKUP(TEmploymentOutlook4[[#This Row],[Column1]],Employment!$8:$1246,8,FALSE)</f>
        <v>4</v>
      </c>
      <c r="T323" s="129">
        <f>VLOOKUP(TEmploymentOutlook4[[#This Row],[Column1]],Employment!$8:$1246,9,FALSE)</f>
        <v>90</v>
      </c>
      <c r="U323" s="129">
        <f>VLOOKUP(TEmploymentOutlook4[[#This Row],[Column1]],Employment!$8:$1246,10,FALSE)</f>
        <v>10</v>
      </c>
      <c r="V323" s="129" t="str">
        <f>VLOOKUP(TEmploymentOutlook4[[#This Row],[Column1]],'Employment by State'!$5:$1241,3,FALSE)</f>
        <v>Construction</v>
      </c>
      <c r="W323" s="129">
        <f>VLOOKUP(TEmploymentOutlook4[[#This Row],[Column1]],'Employment by State'!$5:$1241,4,FALSE)</f>
        <v>34.200000000000003</v>
      </c>
      <c r="X323" s="129">
        <f>VLOOKUP(TEmploymentOutlook4[[#This Row],[Column1]],'Employment by State'!$5:$1241,5,FALSE)</f>
        <v>17.3</v>
      </c>
      <c r="Y323" s="129">
        <f>VLOOKUP(TEmploymentOutlook4[[#This Row],[Column1]],'Employment by State'!$5:$1241,6,FALSE)</f>
        <v>27.9</v>
      </c>
      <c r="Z323" s="129">
        <f>VLOOKUP(TEmploymentOutlook4[[#This Row],[Column1]],'Employment by State'!$5:$1241,7,FALSE)</f>
        <v>4</v>
      </c>
      <c r="AA323" s="129">
        <f>VLOOKUP(TEmploymentOutlook4[[#This Row],[Column1]],'Employment by State'!$5:$1241,8,FALSE)</f>
        <v>15.5</v>
      </c>
      <c r="AB323" s="129">
        <f>VLOOKUP(TEmploymentOutlook4[[#This Row],[Column1]],'Employment by State'!$5:$1241,9,FALSE)</f>
        <v>0.9</v>
      </c>
      <c r="AC323" s="129">
        <f>VLOOKUP(TEmploymentOutlook4[[#This Row],[Column1]],'Employment by State'!$5:$1241,10,FALSE)</f>
        <v>0.3</v>
      </c>
      <c r="AD323" s="129" t="str">
        <f>VLOOKUP(TEmploymentOutlook4[[#This Row],[Column1]],'Employment by State'!$5:$1241,11,FALSE)</f>
        <v>n/a</v>
      </c>
      <c r="AE323" s="28">
        <f>VLOOKUP($A323,'Age Profile'!$5:$1242,3,FALSE)</f>
        <v>0.8</v>
      </c>
      <c r="AF323" s="28">
        <f>VLOOKUP($A323,'Age Profile'!$5:$1242,4,FALSE)</f>
        <v>5.2</v>
      </c>
      <c r="AG323" s="28">
        <f>VLOOKUP($A323,'Age Profile'!$5:$1242,5,FALSE)</f>
        <v>24.4</v>
      </c>
      <c r="AH323" s="28">
        <f>VLOOKUP($A323,'Age Profile'!$5:$1242,6,FALSE)</f>
        <v>21.5</v>
      </c>
      <c r="AI323" s="28">
        <f>VLOOKUP($A323,'Age Profile'!$5:$1242,7,FALSE)</f>
        <v>24.6</v>
      </c>
      <c r="AJ323" s="28">
        <f>VLOOKUP($A323,'Age Profile'!$5:$1242,8,FALSE)</f>
        <v>13.8</v>
      </c>
      <c r="AK323" s="28">
        <f>VLOOKUP($A323,'Age Profile'!$5:$1242,9,FALSE)</f>
        <v>7.5</v>
      </c>
      <c r="AL323" s="28">
        <f>VLOOKUP($A323,'Age Profile'!$5:$1242,10,FALSE)</f>
        <v>2.4</v>
      </c>
      <c r="AM323" s="28">
        <f>VLOOKUP($A323,'Age Profile'!$5:$1242,11,FALSE)</f>
        <v>44</v>
      </c>
    </row>
    <row r="324" spans="1:39" x14ac:dyDescent="0.15">
      <c r="A324" s="21">
        <v>8217</v>
      </c>
      <c r="B324" s="22" t="s">
        <v>366</v>
      </c>
      <c r="C324" s="86">
        <v>23800</v>
      </c>
      <c r="D324" s="86">
        <v>26100</v>
      </c>
      <c r="E324" s="86">
        <v>19800</v>
      </c>
      <c r="F324" s="86">
        <v>26200</v>
      </c>
      <c r="G324" s="86">
        <v>29700</v>
      </c>
      <c r="H324" s="86">
        <v>21500</v>
      </c>
      <c r="I324" s="86">
        <v>23600</v>
      </c>
      <c r="J324" s="86">
        <v>27000</v>
      </c>
      <c r="K324" s="86">
        <v>24200</v>
      </c>
      <c r="L324" s="86">
        <v>23700</v>
      </c>
      <c r="M324" s="86">
        <v>15500</v>
      </c>
      <c r="N324" s="84">
        <v>14400</v>
      </c>
      <c r="O324" s="15">
        <v>-1100</v>
      </c>
      <c r="P324" s="15">
        <v>-6.9</v>
      </c>
      <c r="Q324" s="16" t="s">
        <v>0</v>
      </c>
      <c r="R324" s="129">
        <f>VLOOKUP(TEmploymentOutlook4[[#This Row],[Column1]],Employment!$8:$1246,7,FALSE)</f>
        <v>99</v>
      </c>
      <c r="S324" s="129">
        <f>VLOOKUP(TEmploymentOutlook4[[#This Row],[Column1]],Employment!$8:$1246,8,FALSE)</f>
        <v>1</v>
      </c>
      <c r="T324" s="129">
        <f>VLOOKUP(TEmploymentOutlook4[[#This Row],[Column1]],Employment!$8:$1246,9,FALSE)</f>
        <v>85</v>
      </c>
      <c r="U324" s="129">
        <f>VLOOKUP(TEmploymentOutlook4[[#This Row],[Column1]],Employment!$8:$1246,10,FALSE)</f>
        <v>15</v>
      </c>
      <c r="V324" s="129" t="str">
        <f>VLOOKUP(TEmploymentOutlook4[[#This Row],[Column1]],'Employment by State'!$5:$1241,3,FALSE)</f>
        <v>Construction</v>
      </c>
      <c r="W324" s="129">
        <f>VLOOKUP(TEmploymentOutlook4[[#This Row],[Column1]],'Employment by State'!$5:$1241,4,FALSE)</f>
        <v>26.7</v>
      </c>
      <c r="X324" s="129">
        <f>VLOOKUP(TEmploymentOutlook4[[#This Row],[Column1]],'Employment by State'!$5:$1241,5,FALSE)</f>
        <v>18.7</v>
      </c>
      <c r="Y324" s="129">
        <f>VLOOKUP(TEmploymentOutlook4[[#This Row],[Column1]],'Employment by State'!$5:$1241,6,FALSE)</f>
        <v>24.1</v>
      </c>
      <c r="Z324" s="129">
        <f>VLOOKUP(TEmploymentOutlook4[[#This Row],[Column1]],'Employment by State'!$5:$1241,7,FALSE)</f>
        <v>5</v>
      </c>
      <c r="AA324" s="129">
        <f>VLOOKUP(TEmploymentOutlook4[[#This Row],[Column1]],'Employment by State'!$5:$1241,8,FALSE)</f>
        <v>21.6</v>
      </c>
      <c r="AB324" s="129">
        <f>VLOOKUP(TEmploymentOutlook4[[#This Row],[Column1]],'Employment by State'!$5:$1241,9,FALSE)</f>
        <v>0.9</v>
      </c>
      <c r="AC324" s="129">
        <f>VLOOKUP(TEmploymentOutlook4[[#This Row],[Column1]],'Employment by State'!$5:$1241,10,FALSE)</f>
        <v>2.2999999999999998</v>
      </c>
      <c r="AD324" s="129">
        <f>VLOOKUP(TEmploymentOutlook4[[#This Row],[Column1]],'Employment by State'!$5:$1241,11,FALSE)</f>
        <v>0.7</v>
      </c>
      <c r="AE324" s="28">
        <f>VLOOKUP($A324,'Age Profile'!$5:$1242,3,FALSE)</f>
        <v>2.2999999999999998</v>
      </c>
      <c r="AF324" s="28">
        <f>VLOOKUP($A324,'Age Profile'!$5:$1242,4,FALSE)</f>
        <v>11.7</v>
      </c>
      <c r="AG324" s="28">
        <f>VLOOKUP($A324,'Age Profile'!$5:$1242,5,FALSE)</f>
        <v>35.5</v>
      </c>
      <c r="AH324" s="28">
        <f>VLOOKUP($A324,'Age Profile'!$5:$1242,6,FALSE)</f>
        <v>25.4</v>
      </c>
      <c r="AI324" s="28">
        <f>VLOOKUP($A324,'Age Profile'!$5:$1242,7,FALSE)</f>
        <v>16.8</v>
      </c>
      <c r="AJ324" s="28">
        <f>VLOOKUP($A324,'Age Profile'!$5:$1242,8,FALSE)</f>
        <v>5.2</v>
      </c>
      <c r="AK324" s="28">
        <f>VLOOKUP($A324,'Age Profile'!$5:$1242,9,FALSE)</f>
        <v>2.2999999999999998</v>
      </c>
      <c r="AL324" s="28">
        <f>VLOOKUP($A324,'Age Profile'!$5:$1242,10,FALSE)</f>
        <v>0.8</v>
      </c>
      <c r="AM324" s="28">
        <f>VLOOKUP($A324,'Age Profile'!$5:$1242,11,FALSE)</f>
        <v>35</v>
      </c>
    </row>
    <row r="325" spans="1:39" x14ac:dyDescent="0.15">
      <c r="A325" s="21">
        <v>8219</v>
      </c>
      <c r="B325" s="22" t="s">
        <v>367</v>
      </c>
      <c r="C325" s="86">
        <v>8500</v>
      </c>
      <c r="D325" s="86">
        <v>8400</v>
      </c>
      <c r="E325" s="86">
        <v>8800</v>
      </c>
      <c r="F325" s="86">
        <v>3700</v>
      </c>
      <c r="G325" s="86">
        <v>7000</v>
      </c>
      <c r="H325" s="86">
        <v>7600</v>
      </c>
      <c r="I325" s="86">
        <v>6900</v>
      </c>
      <c r="J325" s="86">
        <v>6900</v>
      </c>
      <c r="K325" s="86">
        <v>8700</v>
      </c>
      <c r="L325" s="86">
        <v>8800</v>
      </c>
      <c r="M325" s="86">
        <v>5700</v>
      </c>
      <c r="N325" s="84">
        <v>5200</v>
      </c>
      <c r="O325" s="15">
        <v>-500</v>
      </c>
      <c r="P325" s="15">
        <v>-8.6</v>
      </c>
      <c r="Q325" s="16" t="s">
        <v>0</v>
      </c>
      <c r="R325" s="129">
        <f>VLOOKUP(TEmploymentOutlook4[[#This Row],[Column1]],Employment!$8:$1246,7,FALSE)</f>
        <v>95</v>
      </c>
      <c r="S325" s="129">
        <f>VLOOKUP(TEmploymentOutlook4[[#This Row],[Column1]],Employment!$8:$1246,8,FALSE)</f>
        <v>5</v>
      </c>
      <c r="T325" s="129">
        <f>VLOOKUP(TEmploymentOutlook4[[#This Row],[Column1]],Employment!$8:$1246,9,FALSE)</f>
        <v>81</v>
      </c>
      <c r="U325" s="129">
        <f>VLOOKUP(TEmploymentOutlook4[[#This Row],[Column1]],Employment!$8:$1246,10,FALSE)</f>
        <v>19</v>
      </c>
      <c r="V325" s="129" t="str">
        <f>VLOOKUP(TEmploymentOutlook4[[#This Row],[Column1]],'Employment by State'!$5:$1241,3,FALSE)</f>
        <v>Mining</v>
      </c>
      <c r="W325" s="129">
        <f>VLOOKUP(TEmploymentOutlook4[[#This Row],[Column1]],'Employment by State'!$5:$1241,4,FALSE)</f>
        <v>26.1</v>
      </c>
      <c r="X325" s="129">
        <f>VLOOKUP(TEmploymentOutlook4[[#This Row],[Column1]],'Employment by State'!$5:$1241,5,FALSE)</f>
        <v>12.9</v>
      </c>
      <c r="Y325" s="129">
        <f>VLOOKUP(TEmploymentOutlook4[[#This Row],[Column1]],'Employment by State'!$5:$1241,6,FALSE)</f>
        <v>25.2</v>
      </c>
      <c r="Z325" s="129">
        <f>VLOOKUP(TEmploymentOutlook4[[#This Row],[Column1]],'Employment by State'!$5:$1241,7,FALSE)</f>
        <v>4.7</v>
      </c>
      <c r="AA325" s="129">
        <f>VLOOKUP(TEmploymentOutlook4[[#This Row],[Column1]],'Employment by State'!$5:$1241,8,FALSE)</f>
        <v>27.3</v>
      </c>
      <c r="AB325" s="129">
        <f>VLOOKUP(TEmploymentOutlook4[[#This Row],[Column1]],'Employment by State'!$5:$1241,9,FALSE)</f>
        <v>1.7</v>
      </c>
      <c r="AC325" s="129">
        <f>VLOOKUP(TEmploymentOutlook4[[#This Row],[Column1]],'Employment by State'!$5:$1241,10,FALSE)</f>
        <v>1.3</v>
      </c>
      <c r="AD325" s="129">
        <f>VLOOKUP(TEmploymentOutlook4[[#This Row],[Column1]],'Employment by State'!$5:$1241,11,FALSE)</f>
        <v>0.6</v>
      </c>
      <c r="AE325" s="28">
        <f>VLOOKUP($A325,'Age Profile'!$5:$1242,3,FALSE)</f>
        <v>3.2</v>
      </c>
      <c r="AF325" s="28">
        <f>VLOOKUP($A325,'Age Profile'!$5:$1242,4,FALSE)</f>
        <v>14.7</v>
      </c>
      <c r="AG325" s="28">
        <f>VLOOKUP($A325,'Age Profile'!$5:$1242,5,FALSE)</f>
        <v>31.8</v>
      </c>
      <c r="AH325" s="28">
        <f>VLOOKUP($A325,'Age Profile'!$5:$1242,6,FALSE)</f>
        <v>20.2</v>
      </c>
      <c r="AI325" s="28">
        <f>VLOOKUP($A325,'Age Profile'!$5:$1242,7,FALSE)</f>
        <v>16.8</v>
      </c>
      <c r="AJ325" s="28">
        <f>VLOOKUP($A325,'Age Profile'!$5:$1242,8,FALSE)</f>
        <v>6.4</v>
      </c>
      <c r="AK325" s="28">
        <f>VLOOKUP($A325,'Age Profile'!$5:$1242,9,FALSE)</f>
        <v>3.9</v>
      </c>
      <c r="AL325" s="28">
        <f>VLOOKUP($A325,'Age Profile'!$5:$1242,10,FALSE)</f>
        <v>3</v>
      </c>
      <c r="AM325" s="28">
        <f>VLOOKUP($A325,'Age Profile'!$5:$1242,11,FALSE)</f>
        <v>35</v>
      </c>
    </row>
    <row r="326" spans="1:39" x14ac:dyDescent="0.15">
      <c r="A326" s="21">
        <v>8311</v>
      </c>
      <c r="B326" s="22" t="s">
        <v>368</v>
      </c>
      <c r="C326" s="86">
        <v>26200</v>
      </c>
      <c r="D326" s="86">
        <v>29400</v>
      </c>
      <c r="E326" s="86">
        <v>26900</v>
      </c>
      <c r="F326" s="86">
        <v>31700</v>
      </c>
      <c r="G326" s="86">
        <v>28900</v>
      </c>
      <c r="H326" s="86">
        <v>23600</v>
      </c>
      <c r="I326" s="86">
        <v>26900</v>
      </c>
      <c r="J326" s="86">
        <v>38900</v>
      </c>
      <c r="K326" s="86">
        <v>28400</v>
      </c>
      <c r="L326" s="86">
        <v>32400</v>
      </c>
      <c r="M326" s="86">
        <v>19800</v>
      </c>
      <c r="N326" s="84">
        <v>23300</v>
      </c>
      <c r="O326" s="15">
        <v>3500</v>
      </c>
      <c r="P326" s="15">
        <v>17.5</v>
      </c>
      <c r="Q326" s="16" t="s">
        <v>1319</v>
      </c>
      <c r="R326" s="129">
        <f>VLOOKUP(TEmploymentOutlook4[[#This Row],[Column1]],Employment!$8:$1246,7,FALSE)</f>
        <v>70</v>
      </c>
      <c r="S326" s="129">
        <f>VLOOKUP(TEmploymentOutlook4[[#This Row],[Column1]],Employment!$8:$1246,8,FALSE)</f>
        <v>30</v>
      </c>
      <c r="T326" s="129">
        <f>VLOOKUP(TEmploymentOutlook4[[#This Row],[Column1]],Employment!$8:$1246,9,FALSE)</f>
        <v>75</v>
      </c>
      <c r="U326" s="129">
        <f>VLOOKUP(TEmploymentOutlook4[[#This Row],[Column1]],Employment!$8:$1246,10,FALSE)</f>
        <v>25</v>
      </c>
      <c r="V326" s="129" t="str">
        <f>VLOOKUP(TEmploymentOutlook4[[#This Row],[Column1]],'Employment by State'!$5:$1241,3,FALSE)</f>
        <v>Manufacturing</v>
      </c>
      <c r="W326" s="129">
        <f>VLOOKUP(TEmploymentOutlook4[[#This Row],[Column1]],'Employment by State'!$5:$1241,4,FALSE)</f>
        <v>24.2</v>
      </c>
      <c r="X326" s="129">
        <f>VLOOKUP(TEmploymentOutlook4[[#This Row],[Column1]],'Employment by State'!$5:$1241,5,FALSE)</f>
        <v>36</v>
      </c>
      <c r="Y326" s="129">
        <f>VLOOKUP(TEmploymentOutlook4[[#This Row],[Column1]],'Employment by State'!$5:$1241,6,FALSE)</f>
        <v>19.2</v>
      </c>
      <c r="Z326" s="129">
        <f>VLOOKUP(TEmploymentOutlook4[[#This Row],[Column1]],'Employment by State'!$5:$1241,7,FALSE)</f>
        <v>10.7</v>
      </c>
      <c r="AA326" s="129">
        <f>VLOOKUP(TEmploymentOutlook4[[#This Row],[Column1]],'Employment by State'!$5:$1241,8,FALSE)</f>
        <v>5.0999999999999996</v>
      </c>
      <c r="AB326" s="129">
        <f>VLOOKUP(TEmploymentOutlook4[[#This Row],[Column1]],'Employment by State'!$5:$1241,9,FALSE)</f>
        <v>4.4000000000000004</v>
      </c>
      <c r="AC326" s="129">
        <f>VLOOKUP(TEmploymentOutlook4[[#This Row],[Column1]],'Employment by State'!$5:$1241,10,FALSE)</f>
        <v>0.1</v>
      </c>
      <c r="AD326" s="129">
        <f>VLOOKUP(TEmploymentOutlook4[[#This Row],[Column1]],'Employment by State'!$5:$1241,11,FALSE)</f>
        <v>0.2</v>
      </c>
      <c r="AE326" s="28">
        <f>VLOOKUP($A326,'Age Profile'!$5:$1242,3,FALSE)</f>
        <v>3.6</v>
      </c>
      <c r="AF326" s="28">
        <f>VLOOKUP($A326,'Age Profile'!$5:$1242,4,FALSE)</f>
        <v>9</v>
      </c>
      <c r="AG326" s="28">
        <f>VLOOKUP($A326,'Age Profile'!$5:$1242,5,FALSE)</f>
        <v>22.2</v>
      </c>
      <c r="AH326" s="28">
        <f>VLOOKUP($A326,'Age Profile'!$5:$1242,6,FALSE)</f>
        <v>22.7</v>
      </c>
      <c r="AI326" s="28">
        <f>VLOOKUP($A326,'Age Profile'!$5:$1242,7,FALSE)</f>
        <v>24.3</v>
      </c>
      <c r="AJ326" s="28">
        <f>VLOOKUP($A326,'Age Profile'!$5:$1242,8,FALSE)</f>
        <v>10.199999999999999</v>
      </c>
      <c r="AK326" s="28">
        <f>VLOOKUP($A326,'Age Profile'!$5:$1242,9,FALSE)</f>
        <v>6</v>
      </c>
      <c r="AL326" s="28">
        <f>VLOOKUP($A326,'Age Profile'!$5:$1242,10,FALSE)</f>
        <v>2.1</v>
      </c>
      <c r="AM326" s="28">
        <f>VLOOKUP($A326,'Age Profile'!$5:$1242,11,FALSE)</f>
        <v>41</v>
      </c>
    </row>
    <row r="327" spans="1:39" x14ac:dyDescent="0.15">
      <c r="A327" s="21">
        <v>8312</v>
      </c>
      <c r="B327" s="22" t="s">
        <v>369</v>
      </c>
      <c r="C327" s="86">
        <v>9200</v>
      </c>
      <c r="D327" s="86">
        <v>8700</v>
      </c>
      <c r="E327" s="86">
        <v>7900</v>
      </c>
      <c r="F327" s="86">
        <v>12500</v>
      </c>
      <c r="G327" s="86">
        <v>11800</v>
      </c>
      <c r="H327" s="86">
        <v>9800</v>
      </c>
      <c r="I327" s="86">
        <v>8100</v>
      </c>
      <c r="J327" s="86">
        <v>11900</v>
      </c>
      <c r="K327" s="86">
        <v>9700</v>
      </c>
      <c r="L327" s="86">
        <v>9200</v>
      </c>
      <c r="M327" s="86">
        <v>8300</v>
      </c>
      <c r="N327" s="84">
        <v>9700</v>
      </c>
      <c r="O327" s="15">
        <v>1400</v>
      </c>
      <c r="P327" s="15">
        <v>17.399999999999999</v>
      </c>
      <c r="Q327" s="16" t="s">
        <v>1319</v>
      </c>
      <c r="R327" s="129">
        <f>VLOOKUP(TEmploymentOutlook4[[#This Row],[Column1]],Employment!$8:$1246,7,FALSE)</f>
        <v>88</v>
      </c>
      <c r="S327" s="129">
        <f>VLOOKUP(TEmploymentOutlook4[[#This Row],[Column1]],Employment!$8:$1246,8,FALSE)</f>
        <v>12</v>
      </c>
      <c r="T327" s="129">
        <f>VLOOKUP(TEmploymentOutlook4[[#This Row],[Column1]],Employment!$8:$1246,9,FALSE)</f>
        <v>74</v>
      </c>
      <c r="U327" s="129">
        <f>VLOOKUP(TEmploymentOutlook4[[#This Row],[Column1]],Employment!$8:$1246,10,FALSE)</f>
        <v>27</v>
      </c>
      <c r="V327" s="129" t="str">
        <f>VLOOKUP(TEmploymentOutlook4[[#This Row],[Column1]],'Employment by State'!$5:$1241,3,FALSE)</f>
        <v>Manufacturing</v>
      </c>
      <c r="W327" s="129">
        <f>VLOOKUP(TEmploymentOutlook4[[#This Row],[Column1]],'Employment by State'!$5:$1241,4,FALSE)</f>
        <v>23.9</v>
      </c>
      <c r="X327" s="129">
        <f>VLOOKUP(TEmploymentOutlook4[[#This Row],[Column1]],'Employment by State'!$5:$1241,5,FALSE)</f>
        <v>20.100000000000001</v>
      </c>
      <c r="Y327" s="129">
        <f>VLOOKUP(TEmploymentOutlook4[[#This Row],[Column1]],'Employment by State'!$5:$1241,6,FALSE)</f>
        <v>34.6</v>
      </c>
      <c r="Z327" s="129">
        <f>VLOOKUP(TEmploymentOutlook4[[#This Row],[Column1]],'Employment by State'!$5:$1241,7,FALSE)</f>
        <v>9.6999999999999993</v>
      </c>
      <c r="AA327" s="129">
        <f>VLOOKUP(TEmploymentOutlook4[[#This Row],[Column1]],'Employment by State'!$5:$1241,8,FALSE)</f>
        <v>8.4</v>
      </c>
      <c r="AB327" s="129">
        <f>VLOOKUP(TEmploymentOutlook4[[#This Row],[Column1]],'Employment by State'!$5:$1241,9,FALSE)</f>
        <v>2.8</v>
      </c>
      <c r="AC327" s="129">
        <f>VLOOKUP(TEmploymentOutlook4[[#This Row],[Column1]],'Employment by State'!$5:$1241,10,FALSE)</f>
        <v>0.4</v>
      </c>
      <c r="AD327" s="129">
        <f>VLOOKUP(TEmploymentOutlook4[[#This Row],[Column1]],'Employment by State'!$5:$1241,11,FALSE)</f>
        <v>0.1</v>
      </c>
      <c r="AE327" s="28">
        <f>VLOOKUP($A327,'Age Profile'!$5:$1242,3,FALSE)</f>
        <v>3.6</v>
      </c>
      <c r="AF327" s="28">
        <f>VLOOKUP($A327,'Age Profile'!$5:$1242,4,FALSE)</f>
        <v>15.8</v>
      </c>
      <c r="AG327" s="28">
        <f>VLOOKUP($A327,'Age Profile'!$5:$1242,5,FALSE)</f>
        <v>32.5</v>
      </c>
      <c r="AH327" s="28">
        <f>VLOOKUP($A327,'Age Profile'!$5:$1242,6,FALSE)</f>
        <v>25.2</v>
      </c>
      <c r="AI327" s="28">
        <f>VLOOKUP($A327,'Age Profile'!$5:$1242,7,FALSE)</f>
        <v>14.9</v>
      </c>
      <c r="AJ327" s="28">
        <f>VLOOKUP($A327,'Age Profile'!$5:$1242,8,FALSE)</f>
        <v>4.5</v>
      </c>
      <c r="AK327" s="28">
        <f>VLOOKUP($A327,'Age Profile'!$5:$1242,9,FALSE)</f>
        <v>2.7</v>
      </c>
      <c r="AL327" s="28">
        <f>VLOOKUP($A327,'Age Profile'!$5:$1242,10,FALSE)</f>
        <v>0.9</v>
      </c>
      <c r="AM327" s="28">
        <f>VLOOKUP($A327,'Age Profile'!$5:$1242,11,FALSE)</f>
        <v>34</v>
      </c>
    </row>
    <row r="328" spans="1:39" x14ac:dyDescent="0.15">
      <c r="A328" s="21">
        <v>8313</v>
      </c>
      <c r="B328" s="22" t="s">
        <v>370</v>
      </c>
      <c r="C328" s="86">
        <v>14000</v>
      </c>
      <c r="D328" s="86">
        <v>21300</v>
      </c>
      <c r="E328" s="86">
        <v>13700</v>
      </c>
      <c r="F328" s="86">
        <v>16600</v>
      </c>
      <c r="G328" s="86">
        <v>15400</v>
      </c>
      <c r="H328" s="86">
        <v>22900</v>
      </c>
      <c r="I328" s="86">
        <v>21400</v>
      </c>
      <c r="J328" s="86">
        <v>23600</v>
      </c>
      <c r="K328" s="86">
        <v>18800</v>
      </c>
      <c r="L328" s="86">
        <v>14800</v>
      </c>
      <c r="M328" s="86">
        <v>19800</v>
      </c>
      <c r="N328" s="84">
        <v>22500</v>
      </c>
      <c r="O328" s="15">
        <v>2700</v>
      </c>
      <c r="P328" s="15">
        <v>13.8</v>
      </c>
      <c r="Q328" s="16" t="s">
        <v>8</v>
      </c>
      <c r="R328" s="129">
        <f>VLOOKUP(TEmploymentOutlook4[[#This Row],[Column1]],Employment!$8:$1246,7,FALSE)</f>
        <v>72</v>
      </c>
      <c r="S328" s="129">
        <f>VLOOKUP(TEmploymentOutlook4[[#This Row],[Column1]],Employment!$8:$1246,8,FALSE)</f>
        <v>28</v>
      </c>
      <c r="T328" s="129">
        <f>VLOOKUP(TEmploymentOutlook4[[#This Row],[Column1]],Employment!$8:$1246,9,FALSE)</f>
        <v>72</v>
      </c>
      <c r="U328" s="129">
        <f>VLOOKUP(TEmploymentOutlook4[[#This Row],[Column1]],Employment!$8:$1246,10,FALSE)</f>
        <v>28</v>
      </c>
      <c r="V328" s="129" t="str">
        <f>VLOOKUP(TEmploymentOutlook4[[#This Row],[Column1]],'Employment by State'!$5:$1241,3,FALSE)</f>
        <v>Manufacturing</v>
      </c>
      <c r="W328" s="129">
        <f>VLOOKUP(TEmploymentOutlook4[[#This Row],[Column1]],'Employment by State'!$5:$1241,4,FALSE)</f>
        <v>25.6</v>
      </c>
      <c r="X328" s="129">
        <f>VLOOKUP(TEmploymentOutlook4[[#This Row],[Column1]],'Employment by State'!$5:$1241,5,FALSE)</f>
        <v>23.9</v>
      </c>
      <c r="Y328" s="129">
        <f>VLOOKUP(TEmploymentOutlook4[[#This Row],[Column1]],'Employment by State'!$5:$1241,6,FALSE)</f>
        <v>26.2</v>
      </c>
      <c r="Z328" s="129">
        <f>VLOOKUP(TEmploymentOutlook4[[#This Row],[Column1]],'Employment by State'!$5:$1241,7,FALSE)</f>
        <v>12.3</v>
      </c>
      <c r="AA328" s="129">
        <f>VLOOKUP(TEmploymentOutlook4[[#This Row],[Column1]],'Employment by State'!$5:$1241,8,FALSE)</f>
        <v>7.2</v>
      </c>
      <c r="AB328" s="129">
        <f>VLOOKUP(TEmploymentOutlook4[[#This Row],[Column1]],'Employment by State'!$5:$1241,9,FALSE)</f>
        <v>4.5</v>
      </c>
      <c r="AC328" s="129">
        <f>VLOOKUP(TEmploymentOutlook4[[#This Row],[Column1]],'Employment by State'!$5:$1241,10,FALSE)</f>
        <v>0.2</v>
      </c>
      <c r="AD328" s="129">
        <f>VLOOKUP(TEmploymentOutlook4[[#This Row],[Column1]],'Employment by State'!$5:$1241,11,FALSE)</f>
        <v>0.1</v>
      </c>
      <c r="AE328" s="28">
        <f>VLOOKUP($A328,'Age Profile'!$5:$1242,3,FALSE)</f>
        <v>4</v>
      </c>
      <c r="AF328" s="28">
        <f>VLOOKUP($A328,'Age Profile'!$5:$1242,4,FALSE)</f>
        <v>13.7</v>
      </c>
      <c r="AG328" s="28">
        <f>VLOOKUP($A328,'Age Profile'!$5:$1242,5,FALSE)</f>
        <v>27.4</v>
      </c>
      <c r="AH328" s="28">
        <f>VLOOKUP($A328,'Age Profile'!$5:$1242,6,FALSE)</f>
        <v>21.9</v>
      </c>
      <c r="AI328" s="28">
        <f>VLOOKUP($A328,'Age Profile'!$5:$1242,7,FALSE)</f>
        <v>19.899999999999999</v>
      </c>
      <c r="AJ328" s="28">
        <f>VLOOKUP($A328,'Age Profile'!$5:$1242,8,FALSE)</f>
        <v>7.6</v>
      </c>
      <c r="AK328" s="28">
        <f>VLOOKUP($A328,'Age Profile'!$5:$1242,9,FALSE)</f>
        <v>3.8</v>
      </c>
      <c r="AL328" s="28">
        <f>VLOOKUP($A328,'Age Profile'!$5:$1242,10,FALSE)</f>
        <v>1.7</v>
      </c>
      <c r="AM328" s="28">
        <f>VLOOKUP($A328,'Age Profile'!$5:$1242,11,FALSE)</f>
        <v>37</v>
      </c>
    </row>
    <row r="329" spans="1:39" x14ac:dyDescent="0.15">
      <c r="A329" s="21">
        <v>8321</v>
      </c>
      <c r="B329" s="22" t="s">
        <v>371</v>
      </c>
      <c r="C329" s="86">
        <v>60700</v>
      </c>
      <c r="D329" s="86">
        <v>73000</v>
      </c>
      <c r="E329" s="86">
        <v>53100</v>
      </c>
      <c r="F329" s="86">
        <v>58000</v>
      </c>
      <c r="G329" s="86">
        <v>66000</v>
      </c>
      <c r="H329" s="86">
        <v>62200</v>
      </c>
      <c r="I329" s="86">
        <v>65200</v>
      </c>
      <c r="J329" s="86">
        <v>70500</v>
      </c>
      <c r="K329" s="86">
        <v>59800</v>
      </c>
      <c r="L329" s="86">
        <v>69000</v>
      </c>
      <c r="M329" s="86">
        <v>64400</v>
      </c>
      <c r="N329" s="84">
        <v>68300</v>
      </c>
      <c r="O329" s="15">
        <v>3900</v>
      </c>
      <c r="P329" s="15">
        <v>6</v>
      </c>
      <c r="Q329" s="16" t="s">
        <v>6</v>
      </c>
      <c r="R329" s="129">
        <f>VLOOKUP(TEmploymentOutlook4[[#This Row],[Column1]],Employment!$8:$1246,7,FALSE)</f>
        <v>41</v>
      </c>
      <c r="S329" s="129">
        <f>VLOOKUP(TEmploymentOutlook4[[#This Row],[Column1]],Employment!$8:$1246,8,FALSE)</f>
        <v>59</v>
      </c>
      <c r="T329" s="129">
        <f>VLOOKUP(TEmploymentOutlook4[[#This Row],[Column1]],Employment!$8:$1246,9,FALSE)</f>
        <v>55</v>
      </c>
      <c r="U329" s="129">
        <f>VLOOKUP(TEmploymentOutlook4[[#This Row],[Column1]],Employment!$8:$1246,10,FALSE)</f>
        <v>45</v>
      </c>
      <c r="V329" s="129" t="str">
        <f>VLOOKUP(TEmploymentOutlook4[[#This Row],[Column1]],'Employment by State'!$5:$1241,3,FALSE)</f>
        <v>Manufacturing</v>
      </c>
      <c r="W329" s="129">
        <f>VLOOKUP(TEmploymentOutlook4[[#This Row],[Column1]],'Employment by State'!$5:$1241,4,FALSE)</f>
        <v>31.3</v>
      </c>
      <c r="X329" s="129">
        <f>VLOOKUP(TEmploymentOutlook4[[#This Row],[Column1]],'Employment by State'!$5:$1241,5,FALSE)</f>
        <v>29.2</v>
      </c>
      <c r="Y329" s="129">
        <f>VLOOKUP(TEmploymentOutlook4[[#This Row],[Column1]],'Employment by State'!$5:$1241,6,FALSE)</f>
        <v>19.100000000000001</v>
      </c>
      <c r="Z329" s="129">
        <f>VLOOKUP(TEmploymentOutlook4[[#This Row],[Column1]],'Employment by State'!$5:$1241,7,FALSE)</f>
        <v>9.9</v>
      </c>
      <c r="AA329" s="129">
        <f>VLOOKUP(TEmploymentOutlook4[[#This Row],[Column1]],'Employment by State'!$5:$1241,8,FALSE)</f>
        <v>8.3000000000000007</v>
      </c>
      <c r="AB329" s="129">
        <f>VLOOKUP(TEmploymentOutlook4[[#This Row],[Column1]],'Employment by State'!$5:$1241,9,FALSE)</f>
        <v>1.7</v>
      </c>
      <c r="AC329" s="129">
        <f>VLOOKUP(TEmploymentOutlook4[[#This Row],[Column1]],'Employment by State'!$5:$1241,10,FALSE)</f>
        <v>0.2</v>
      </c>
      <c r="AD329" s="129">
        <f>VLOOKUP(TEmploymentOutlook4[[#This Row],[Column1]],'Employment by State'!$5:$1241,11,FALSE)</f>
        <v>0.2</v>
      </c>
      <c r="AE329" s="28">
        <f>VLOOKUP($A329,'Age Profile'!$5:$1242,3,FALSE)</f>
        <v>5.8</v>
      </c>
      <c r="AF329" s="28">
        <f>VLOOKUP($A329,'Age Profile'!$5:$1242,4,FALSE)</f>
        <v>13.1</v>
      </c>
      <c r="AG329" s="28">
        <f>VLOOKUP($A329,'Age Profile'!$5:$1242,5,FALSE)</f>
        <v>24.4</v>
      </c>
      <c r="AH329" s="28">
        <f>VLOOKUP($A329,'Age Profile'!$5:$1242,6,FALSE)</f>
        <v>18.5</v>
      </c>
      <c r="AI329" s="28">
        <f>VLOOKUP($A329,'Age Profile'!$5:$1242,7,FALSE)</f>
        <v>21.5</v>
      </c>
      <c r="AJ329" s="28">
        <f>VLOOKUP($A329,'Age Profile'!$5:$1242,8,FALSE)</f>
        <v>9</v>
      </c>
      <c r="AK329" s="28">
        <f>VLOOKUP($A329,'Age Profile'!$5:$1242,9,FALSE)</f>
        <v>5.5</v>
      </c>
      <c r="AL329" s="28">
        <f>VLOOKUP($A329,'Age Profile'!$5:$1242,10,FALSE)</f>
        <v>2.2000000000000002</v>
      </c>
      <c r="AM329" s="28">
        <f>VLOOKUP($A329,'Age Profile'!$5:$1242,11,FALSE)</f>
        <v>38</v>
      </c>
    </row>
    <row r="330" spans="1:39" x14ac:dyDescent="0.15">
      <c r="A330" s="21">
        <v>8322</v>
      </c>
      <c r="B330" s="22" t="s">
        <v>372</v>
      </c>
      <c r="C330" s="86">
        <v>30100</v>
      </c>
      <c r="D330" s="86">
        <v>34400</v>
      </c>
      <c r="E330" s="86">
        <v>28300</v>
      </c>
      <c r="F330" s="86">
        <v>27200</v>
      </c>
      <c r="G330" s="86">
        <v>28900</v>
      </c>
      <c r="H330" s="86">
        <v>24900</v>
      </c>
      <c r="I330" s="86">
        <v>29800</v>
      </c>
      <c r="J330" s="86">
        <v>26200</v>
      </c>
      <c r="K330" s="86">
        <v>30000</v>
      </c>
      <c r="L330" s="86">
        <v>28600</v>
      </c>
      <c r="M330" s="86">
        <v>26100</v>
      </c>
      <c r="N330" s="84">
        <v>26300</v>
      </c>
      <c r="O330" s="15">
        <v>200</v>
      </c>
      <c r="P330" s="15">
        <v>0.7</v>
      </c>
      <c r="Q330" s="16" t="s">
        <v>3</v>
      </c>
      <c r="R330" s="129">
        <f>VLOOKUP(TEmploymentOutlook4[[#This Row],[Column1]],Employment!$8:$1246,7,FALSE)</f>
        <v>76</v>
      </c>
      <c r="S330" s="129">
        <f>VLOOKUP(TEmploymentOutlook4[[#This Row],[Column1]],Employment!$8:$1246,8,FALSE)</f>
        <v>25</v>
      </c>
      <c r="T330" s="129">
        <f>VLOOKUP(TEmploymentOutlook4[[#This Row],[Column1]],Employment!$8:$1246,9,FALSE)</f>
        <v>82</v>
      </c>
      <c r="U330" s="129">
        <f>VLOOKUP(TEmploymentOutlook4[[#This Row],[Column1]],Employment!$8:$1246,10,FALSE)</f>
        <v>18</v>
      </c>
      <c r="V330" s="129" t="str">
        <f>VLOOKUP(TEmploymentOutlook4[[#This Row],[Column1]],'Employment by State'!$5:$1241,3,FALSE)</f>
        <v>Manufacturing</v>
      </c>
      <c r="W330" s="129">
        <f>VLOOKUP(TEmploymentOutlook4[[#This Row],[Column1]],'Employment by State'!$5:$1241,4,FALSE)</f>
        <v>28.8</v>
      </c>
      <c r="X330" s="129">
        <f>VLOOKUP(TEmploymentOutlook4[[#This Row],[Column1]],'Employment by State'!$5:$1241,5,FALSE)</f>
        <v>40.4</v>
      </c>
      <c r="Y330" s="129">
        <f>VLOOKUP(TEmploymentOutlook4[[#This Row],[Column1]],'Employment by State'!$5:$1241,6,FALSE)</f>
        <v>13.7</v>
      </c>
      <c r="Z330" s="129">
        <f>VLOOKUP(TEmploymentOutlook4[[#This Row],[Column1]],'Employment by State'!$5:$1241,7,FALSE)</f>
        <v>11</v>
      </c>
      <c r="AA330" s="129">
        <f>VLOOKUP(TEmploymentOutlook4[[#This Row],[Column1]],'Employment by State'!$5:$1241,8,FALSE)</f>
        <v>4.9000000000000004</v>
      </c>
      <c r="AB330" s="129">
        <f>VLOOKUP(TEmploymentOutlook4[[#This Row],[Column1]],'Employment by State'!$5:$1241,9,FALSE)</f>
        <v>0.7</v>
      </c>
      <c r="AC330" s="129">
        <f>VLOOKUP(TEmploymentOutlook4[[#This Row],[Column1]],'Employment by State'!$5:$1241,10,FALSE)</f>
        <v>0.1</v>
      </c>
      <c r="AD330" s="129">
        <f>VLOOKUP(TEmploymentOutlook4[[#This Row],[Column1]],'Employment by State'!$5:$1241,11,FALSE)</f>
        <v>0.3</v>
      </c>
      <c r="AE330" s="28">
        <f>VLOOKUP($A330,'Age Profile'!$5:$1242,3,FALSE)</f>
        <v>3.3</v>
      </c>
      <c r="AF330" s="28">
        <f>VLOOKUP($A330,'Age Profile'!$5:$1242,4,FALSE)</f>
        <v>8.9</v>
      </c>
      <c r="AG330" s="28">
        <f>VLOOKUP($A330,'Age Profile'!$5:$1242,5,FALSE)</f>
        <v>18</v>
      </c>
      <c r="AH330" s="28">
        <f>VLOOKUP($A330,'Age Profile'!$5:$1242,6,FALSE)</f>
        <v>20.6</v>
      </c>
      <c r="AI330" s="28">
        <f>VLOOKUP($A330,'Age Profile'!$5:$1242,7,FALSE)</f>
        <v>26.3</v>
      </c>
      <c r="AJ330" s="28">
        <f>VLOOKUP($A330,'Age Profile'!$5:$1242,8,FALSE)</f>
        <v>12.4</v>
      </c>
      <c r="AK330" s="28">
        <f>VLOOKUP($A330,'Age Profile'!$5:$1242,9,FALSE)</f>
        <v>7.7</v>
      </c>
      <c r="AL330" s="28">
        <f>VLOOKUP($A330,'Age Profile'!$5:$1242,10,FALSE)</f>
        <v>2.8</v>
      </c>
      <c r="AM330" s="28">
        <f>VLOOKUP($A330,'Age Profile'!$5:$1242,11,FALSE)</f>
        <v>44</v>
      </c>
    </row>
    <row r="331" spans="1:39" x14ac:dyDescent="0.15">
      <c r="A331" s="21">
        <v>8391</v>
      </c>
      <c r="B331" s="22" t="s">
        <v>373</v>
      </c>
      <c r="C331" s="86">
        <v>16700</v>
      </c>
      <c r="D331" s="86">
        <v>9800</v>
      </c>
      <c r="E331" s="86">
        <v>15600</v>
      </c>
      <c r="F331" s="86">
        <v>9200</v>
      </c>
      <c r="G331" s="86">
        <v>9400</v>
      </c>
      <c r="H331" s="86">
        <v>8000</v>
      </c>
      <c r="I331" s="86">
        <v>11900</v>
      </c>
      <c r="J331" s="86">
        <v>12300</v>
      </c>
      <c r="K331" s="86">
        <v>7100</v>
      </c>
      <c r="L331" s="86">
        <v>7900</v>
      </c>
      <c r="M331" s="86">
        <v>12100</v>
      </c>
      <c r="N331" s="84">
        <v>13300</v>
      </c>
      <c r="O331" s="15">
        <v>1200</v>
      </c>
      <c r="P331" s="15">
        <v>10</v>
      </c>
      <c r="Q331" s="16" t="s">
        <v>8</v>
      </c>
      <c r="R331" s="129">
        <f>VLOOKUP(TEmploymentOutlook4[[#This Row],[Column1]],Employment!$8:$1246,7,FALSE)</f>
        <v>94</v>
      </c>
      <c r="S331" s="129">
        <f>VLOOKUP(TEmploymentOutlook4[[#This Row],[Column1]],Employment!$8:$1246,8,FALSE)</f>
        <v>6</v>
      </c>
      <c r="T331" s="129">
        <f>VLOOKUP(TEmploymentOutlook4[[#This Row],[Column1]],Employment!$8:$1246,9,FALSE)</f>
        <v>85</v>
      </c>
      <c r="U331" s="129">
        <f>VLOOKUP(TEmploymentOutlook4[[#This Row],[Column1]],Employment!$8:$1246,10,FALSE)</f>
        <v>15</v>
      </c>
      <c r="V331" s="129" t="str">
        <f>VLOOKUP(TEmploymentOutlook4[[#This Row],[Column1]],'Employment by State'!$5:$1241,3,FALSE)</f>
        <v>Manufacturing</v>
      </c>
      <c r="W331" s="129">
        <f>VLOOKUP(TEmploymentOutlook4[[#This Row],[Column1]],'Employment by State'!$5:$1241,4,FALSE)</f>
        <v>28.3</v>
      </c>
      <c r="X331" s="129">
        <f>VLOOKUP(TEmploymentOutlook4[[#This Row],[Column1]],'Employment by State'!$5:$1241,5,FALSE)</f>
        <v>27.3</v>
      </c>
      <c r="Y331" s="129">
        <f>VLOOKUP(TEmploymentOutlook4[[#This Row],[Column1]],'Employment by State'!$5:$1241,6,FALSE)</f>
        <v>19.2</v>
      </c>
      <c r="Z331" s="129">
        <f>VLOOKUP(TEmploymentOutlook4[[#This Row],[Column1]],'Employment by State'!$5:$1241,7,FALSE)</f>
        <v>9.3000000000000007</v>
      </c>
      <c r="AA331" s="129">
        <f>VLOOKUP(TEmploymentOutlook4[[#This Row],[Column1]],'Employment by State'!$5:$1241,8,FALSE)</f>
        <v>12.1</v>
      </c>
      <c r="AB331" s="129">
        <f>VLOOKUP(TEmploymentOutlook4[[#This Row],[Column1]],'Employment by State'!$5:$1241,9,FALSE)</f>
        <v>2.1</v>
      </c>
      <c r="AC331" s="129">
        <f>VLOOKUP(TEmploymentOutlook4[[#This Row],[Column1]],'Employment by State'!$5:$1241,10,FALSE)</f>
        <v>1.1000000000000001</v>
      </c>
      <c r="AD331" s="129">
        <f>VLOOKUP(TEmploymentOutlook4[[#This Row],[Column1]],'Employment by State'!$5:$1241,11,FALSE)</f>
        <v>0.6</v>
      </c>
      <c r="AE331" s="28">
        <f>VLOOKUP($A331,'Age Profile'!$5:$1242,3,FALSE)</f>
        <v>5.7</v>
      </c>
      <c r="AF331" s="28">
        <f>VLOOKUP($A331,'Age Profile'!$5:$1242,4,FALSE)</f>
        <v>11.6</v>
      </c>
      <c r="AG331" s="28">
        <f>VLOOKUP($A331,'Age Profile'!$5:$1242,5,FALSE)</f>
        <v>19.600000000000001</v>
      </c>
      <c r="AH331" s="28">
        <f>VLOOKUP($A331,'Age Profile'!$5:$1242,6,FALSE)</f>
        <v>20</v>
      </c>
      <c r="AI331" s="28">
        <f>VLOOKUP($A331,'Age Profile'!$5:$1242,7,FALSE)</f>
        <v>22.9</v>
      </c>
      <c r="AJ331" s="28">
        <f>VLOOKUP($A331,'Age Profile'!$5:$1242,8,FALSE)</f>
        <v>10.5</v>
      </c>
      <c r="AK331" s="28">
        <f>VLOOKUP($A331,'Age Profile'!$5:$1242,9,FALSE)</f>
        <v>6.7</v>
      </c>
      <c r="AL331" s="28">
        <f>VLOOKUP($A331,'Age Profile'!$5:$1242,10,FALSE)</f>
        <v>3</v>
      </c>
      <c r="AM331" s="28">
        <f>VLOOKUP($A331,'Age Profile'!$5:$1242,11,FALSE)</f>
        <v>41</v>
      </c>
    </row>
    <row r="332" spans="1:39" x14ac:dyDescent="0.15">
      <c r="A332" s="21">
        <v>8392</v>
      </c>
      <c r="B332" s="22" t="s">
        <v>374</v>
      </c>
      <c r="C332" s="86">
        <v>2800</v>
      </c>
      <c r="D332" s="86">
        <v>5500</v>
      </c>
      <c r="E332" s="86">
        <v>3200</v>
      </c>
      <c r="F332" s="86">
        <v>4900</v>
      </c>
      <c r="G332" s="86">
        <v>3700</v>
      </c>
      <c r="H332" s="86">
        <v>2500</v>
      </c>
      <c r="I332" s="85">
        <v>600</v>
      </c>
      <c r="J332" s="86">
        <v>3300</v>
      </c>
      <c r="K332" s="86">
        <v>3600</v>
      </c>
      <c r="L332" s="86">
        <v>1500</v>
      </c>
      <c r="M332" s="86">
        <v>1400</v>
      </c>
      <c r="N332" s="84">
        <v>1300</v>
      </c>
      <c r="O332" s="15">
        <v>-100</v>
      </c>
      <c r="P332" s="15">
        <v>-5</v>
      </c>
      <c r="Q332" s="16" t="s">
        <v>0</v>
      </c>
      <c r="R332" s="129">
        <f>VLOOKUP(TEmploymentOutlook4[[#This Row],[Column1]],Employment!$8:$1246,7,FALSE)</f>
        <v>76</v>
      </c>
      <c r="S332" s="129">
        <f>VLOOKUP(TEmploymentOutlook4[[#This Row],[Column1]],Employment!$8:$1246,8,FALSE)</f>
        <v>25</v>
      </c>
      <c r="T332" s="129">
        <f>VLOOKUP(TEmploymentOutlook4[[#This Row],[Column1]],Employment!$8:$1246,9,FALSE)</f>
        <v>80</v>
      </c>
      <c r="U332" s="129">
        <f>VLOOKUP(TEmploymentOutlook4[[#This Row],[Column1]],Employment!$8:$1246,10,FALSE)</f>
        <v>20</v>
      </c>
      <c r="V332" s="129" t="str">
        <f>VLOOKUP(TEmploymentOutlook4[[#This Row],[Column1]],'Employment by State'!$5:$1241,3,FALSE)</f>
        <v>Manufacturing</v>
      </c>
      <c r="W332" s="129">
        <f>VLOOKUP(TEmploymentOutlook4[[#This Row],[Column1]],'Employment by State'!$5:$1241,4,FALSE)</f>
        <v>25.1</v>
      </c>
      <c r="X332" s="129">
        <f>VLOOKUP(TEmploymentOutlook4[[#This Row],[Column1]],'Employment by State'!$5:$1241,5,FALSE)</f>
        <v>38.9</v>
      </c>
      <c r="Y332" s="129">
        <f>VLOOKUP(TEmploymentOutlook4[[#This Row],[Column1]],'Employment by State'!$5:$1241,6,FALSE)</f>
        <v>18.5</v>
      </c>
      <c r="Z332" s="129">
        <f>VLOOKUP(TEmploymentOutlook4[[#This Row],[Column1]],'Employment by State'!$5:$1241,7,FALSE)</f>
        <v>10.1</v>
      </c>
      <c r="AA332" s="129">
        <f>VLOOKUP(TEmploymentOutlook4[[#This Row],[Column1]],'Employment by State'!$5:$1241,8,FALSE)</f>
        <v>6.1</v>
      </c>
      <c r="AB332" s="129">
        <f>VLOOKUP(TEmploymentOutlook4[[#This Row],[Column1]],'Employment by State'!$5:$1241,9,FALSE)</f>
        <v>1.1000000000000001</v>
      </c>
      <c r="AC332" s="129" t="str">
        <f>VLOOKUP(TEmploymentOutlook4[[#This Row],[Column1]],'Employment by State'!$5:$1241,10,FALSE)</f>
        <v>n/a</v>
      </c>
      <c r="AD332" s="129">
        <f>VLOOKUP(TEmploymentOutlook4[[#This Row],[Column1]],'Employment by State'!$5:$1241,11,FALSE)</f>
        <v>0.2</v>
      </c>
      <c r="AE332" s="28">
        <f>VLOOKUP($A332,'Age Profile'!$5:$1242,3,FALSE)</f>
        <v>4</v>
      </c>
      <c r="AF332" s="28">
        <f>VLOOKUP($A332,'Age Profile'!$5:$1242,4,FALSE)</f>
        <v>8.3000000000000007</v>
      </c>
      <c r="AG332" s="28">
        <f>VLOOKUP($A332,'Age Profile'!$5:$1242,5,FALSE)</f>
        <v>17</v>
      </c>
      <c r="AH332" s="28">
        <f>VLOOKUP($A332,'Age Profile'!$5:$1242,6,FALSE)</f>
        <v>20.5</v>
      </c>
      <c r="AI332" s="28">
        <f>VLOOKUP($A332,'Age Profile'!$5:$1242,7,FALSE)</f>
        <v>26.8</v>
      </c>
      <c r="AJ332" s="28">
        <f>VLOOKUP($A332,'Age Profile'!$5:$1242,8,FALSE)</f>
        <v>13.7</v>
      </c>
      <c r="AK332" s="28">
        <f>VLOOKUP($A332,'Age Profile'!$5:$1242,9,FALSE)</f>
        <v>7</v>
      </c>
      <c r="AL332" s="28">
        <f>VLOOKUP($A332,'Age Profile'!$5:$1242,10,FALSE)</f>
        <v>2.7</v>
      </c>
      <c r="AM332" s="28">
        <f>VLOOKUP($A332,'Age Profile'!$5:$1242,11,FALSE)</f>
        <v>45</v>
      </c>
    </row>
    <row r="333" spans="1:39" x14ac:dyDescent="0.15">
      <c r="A333" s="21">
        <v>8393</v>
      </c>
      <c r="B333" s="22" t="s">
        <v>375</v>
      </c>
      <c r="C333" s="86">
        <v>11700</v>
      </c>
      <c r="D333" s="86">
        <v>15600</v>
      </c>
      <c r="E333" s="86">
        <v>14000</v>
      </c>
      <c r="F333" s="86">
        <v>19600</v>
      </c>
      <c r="G333" s="86">
        <v>11400</v>
      </c>
      <c r="H333" s="86">
        <v>10600</v>
      </c>
      <c r="I333" s="86">
        <v>13900</v>
      </c>
      <c r="J333" s="86">
        <v>12300</v>
      </c>
      <c r="K333" s="86">
        <v>17200</v>
      </c>
      <c r="L333" s="86">
        <v>11600</v>
      </c>
      <c r="M333" s="86">
        <v>10900</v>
      </c>
      <c r="N333" s="84">
        <v>10700</v>
      </c>
      <c r="O333" s="15">
        <v>-300</v>
      </c>
      <c r="P333" s="15">
        <v>-2.7</v>
      </c>
      <c r="Q333" s="16" t="s">
        <v>3</v>
      </c>
      <c r="R333" s="129">
        <f>VLOOKUP(TEmploymentOutlook4[[#This Row],[Column1]],Employment!$8:$1246,7,FALSE)</f>
        <v>54</v>
      </c>
      <c r="S333" s="129">
        <f>VLOOKUP(TEmploymentOutlook4[[#This Row],[Column1]],Employment!$8:$1246,8,FALSE)</f>
        <v>46</v>
      </c>
      <c r="T333" s="129">
        <f>VLOOKUP(TEmploymentOutlook4[[#This Row],[Column1]],Employment!$8:$1246,9,FALSE)</f>
        <v>80</v>
      </c>
      <c r="U333" s="129">
        <f>VLOOKUP(TEmploymentOutlook4[[#This Row],[Column1]],Employment!$8:$1246,10,FALSE)</f>
        <v>20</v>
      </c>
      <c r="V333" s="129" t="str">
        <f>VLOOKUP(TEmploymentOutlook4[[#This Row],[Column1]],'Employment by State'!$5:$1241,3,FALSE)</f>
        <v>Manufacturing</v>
      </c>
      <c r="W333" s="129">
        <f>VLOOKUP(TEmploymentOutlook4[[#This Row],[Column1]],'Employment by State'!$5:$1241,4,FALSE)</f>
        <v>28</v>
      </c>
      <c r="X333" s="129">
        <f>VLOOKUP(TEmploymentOutlook4[[#This Row],[Column1]],'Employment by State'!$5:$1241,5,FALSE)</f>
        <v>30.1</v>
      </c>
      <c r="Y333" s="129">
        <f>VLOOKUP(TEmploymentOutlook4[[#This Row],[Column1]],'Employment by State'!$5:$1241,6,FALSE)</f>
        <v>18.600000000000001</v>
      </c>
      <c r="Z333" s="129">
        <f>VLOOKUP(TEmploymentOutlook4[[#This Row],[Column1]],'Employment by State'!$5:$1241,7,FALSE)</f>
        <v>11.1</v>
      </c>
      <c r="AA333" s="129">
        <f>VLOOKUP(TEmploymentOutlook4[[#This Row],[Column1]],'Employment by State'!$5:$1241,8,FALSE)</f>
        <v>8.6</v>
      </c>
      <c r="AB333" s="129">
        <f>VLOOKUP(TEmploymentOutlook4[[#This Row],[Column1]],'Employment by State'!$5:$1241,9,FALSE)</f>
        <v>2.4</v>
      </c>
      <c r="AC333" s="129">
        <f>VLOOKUP(TEmploymentOutlook4[[#This Row],[Column1]],'Employment by State'!$5:$1241,10,FALSE)</f>
        <v>0.6</v>
      </c>
      <c r="AD333" s="129">
        <f>VLOOKUP(TEmploymentOutlook4[[#This Row],[Column1]],'Employment by State'!$5:$1241,11,FALSE)</f>
        <v>0.6</v>
      </c>
      <c r="AE333" s="28">
        <f>VLOOKUP($A333,'Age Profile'!$5:$1242,3,FALSE)</f>
        <v>1.7</v>
      </c>
      <c r="AF333" s="28">
        <f>VLOOKUP($A333,'Age Profile'!$5:$1242,4,FALSE)</f>
        <v>6.9</v>
      </c>
      <c r="AG333" s="28">
        <f>VLOOKUP($A333,'Age Profile'!$5:$1242,5,FALSE)</f>
        <v>22.3</v>
      </c>
      <c r="AH333" s="28">
        <f>VLOOKUP($A333,'Age Profile'!$5:$1242,6,FALSE)</f>
        <v>21.9</v>
      </c>
      <c r="AI333" s="28">
        <f>VLOOKUP($A333,'Age Profile'!$5:$1242,7,FALSE)</f>
        <v>24.5</v>
      </c>
      <c r="AJ333" s="28">
        <f>VLOOKUP($A333,'Age Profile'!$5:$1242,8,FALSE)</f>
        <v>11.4</v>
      </c>
      <c r="AK333" s="28">
        <f>VLOOKUP($A333,'Age Profile'!$5:$1242,9,FALSE)</f>
        <v>7.6</v>
      </c>
      <c r="AL333" s="28">
        <f>VLOOKUP($A333,'Age Profile'!$5:$1242,10,FALSE)</f>
        <v>3.6</v>
      </c>
      <c r="AM333" s="28">
        <f>VLOOKUP($A333,'Age Profile'!$5:$1242,11,FALSE)</f>
        <v>43</v>
      </c>
    </row>
    <row r="334" spans="1:39" x14ac:dyDescent="0.15">
      <c r="A334" s="21">
        <v>8394</v>
      </c>
      <c r="B334" s="22" t="s">
        <v>376</v>
      </c>
      <c r="C334" s="86">
        <v>8500</v>
      </c>
      <c r="D334" s="86">
        <v>6000</v>
      </c>
      <c r="E334" s="86">
        <v>6100</v>
      </c>
      <c r="F334" s="86">
        <v>6500</v>
      </c>
      <c r="G334" s="86">
        <v>5000</v>
      </c>
      <c r="H334" s="86">
        <v>2400</v>
      </c>
      <c r="I334" s="86">
        <v>4600</v>
      </c>
      <c r="J334" s="86">
        <v>4600</v>
      </c>
      <c r="K334" s="86">
        <v>7500</v>
      </c>
      <c r="L334" s="86">
        <v>5000</v>
      </c>
      <c r="M334" s="86">
        <v>5500</v>
      </c>
      <c r="N334" s="84">
        <v>4800</v>
      </c>
      <c r="O334" s="15">
        <v>-700</v>
      </c>
      <c r="P334" s="15">
        <v>-13.2</v>
      </c>
      <c r="Q334" s="16" t="s">
        <v>0</v>
      </c>
      <c r="R334" s="129">
        <f>VLOOKUP(TEmploymentOutlook4[[#This Row],[Column1]],Employment!$8:$1246,7,FALSE)</f>
        <v>92</v>
      </c>
      <c r="S334" s="129">
        <f>VLOOKUP(TEmploymentOutlook4[[#This Row],[Column1]],Employment!$8:$1246,8,FALSE)</f>
        <v>8</v>
      </c>
      <c r="T334" s="129">
        <f>VLOOKUP(TEmploymentOutlook4[[#This Row],[Column1]],Employment!$8:$1246,9,FALSE)</f>
        <v>79</v>
      </c>
      <c r="U334" s="129">
        <f>VLOOKUP(TEmploymentOutlook4[[#This Row],[Column1]],Employment!$8:$1246,10,FALSE)</f>
        <v>21</v>
      </c>
      <c r="V334" s="129" t="str">
        <f>VLOOKUP(TEmploymentOutlook4[[#This Row],[Column1]],'Employment by State'!$5:$1241,3,FALSE)</f>
        <v>Manufacturing</v>
      </c>
      <c r="W334" s="129">
        <f>VLOOKUP(TEmploymentOutlook4[[#This Row],[Column1]],'Employment by State'!$5:$1241,4,FALSE)</f>
        <v>26.4</v>
      </c>
      <c r="X334" s="129">
        <f>VLOOKUP(TEmploymentOutlook4[[#This Row],[Column1]],'Employment by State'!$5:$1241,5,FALSE)</f>
        <v>30.1</v>
      </c>
      <c r="Y334" s="129">
        <f>VLOOKUP(TEmploymentOutlook4[[#This Row],[Column1]],'Employment by State'!$5:$1241,6,FALSE)</f>
        <v>18.899999999999999</v>
      </c>
      <c r="Z334" s="129">
        <f>VLOOKUP(TEmploymentOutlook4[[#This Row],[Column1]],'Employment by State'!$5:$1241,7,FALSE)</f>
        <v>10.6</v>
      </c>
      <c r="AA334" s="129">
        <f>VLOOKUP(TEmploymentOutlook4[[#This Row],[Column1]],'Employment by State'!$5:$1241,8,FALSE)</f>
        <v>7.8</v>
      </c>
      <c r="AB334" s="129">
        <f>VLOOKUP(TEmploymentOutlook4[[#This Row],[Column1]],'Employment by State'!$5:$1241,9,FALSE)</f>
        <v>5.4</v>
      </c>
      <c r="AC334" s="129">
        <f>VLOOKUP(TEmploymentOutlook4[[#This Row],[Column1]],'Employment by State'!$5:$1241,10,FALSE)</f>
        <v>0.3</v>
      </c>
      <c r="AD334" s="129">
        <f>VLOOKUP(TEmploymentOutlook4[[#This Row],[Column1]],'Employment by State'!$5:$1241,11,FALSE)</f>
        <v>0.4</v>
      </c>
      <c r="AE334" s="28">
        <f>VLOOKUP($A334,'Age Profile'!$5:$1242,3,FALSE)</f>
        <v>6.3</v>
      </c>
      <c r="AF334" s="28">
        <f>VLOOKUP($A334,'Age Profile'!$5:$1242,4,FALSE)</f>
        <v>16.2</v>
      </c>
      <c r="AG334" s="28">
        <f>VLOOKUP($A334,'Age Profile'!$5:$1242,5,FALSE)</f>
        <v>21.7</v>
      </c>
      <c r="AH334" s="28">
        <f>VLOOKUP($A334,'Age Profile'!$5:$1242,6,FALSE)</f>
        <v>17.100000000000001</v>
      </c>
      <c r="AI334" s="28">
        <f>VLOOKUP($A334,'Age Profile'!$5:$1242,7,FALSE)</f>
        <v>21</v>
      </c>
      <c r="AJ334" s="28">
        <f>VLOOKUP($A334,'Age Profile'!$5:$1242,8,FALSE)</f>
        <v>9.8000000000000007</v>
      </c>
      <c r="AK334" s="28">
        <f>VLOOKUP($A334,'Age Profile'!$5:$1242,9,FALSE)</f>
        <v>5.6</v>
      </c>
      <c r="AL334" s="28">
        <f>VLOOKUP($A334,'Age Profile'!$5:$1242,10,FALSE)</f>
        <v>2.2999999999999998</v>
      </c>
      <c r="AM334" s="28">
        <f>VLOOKUP($A334,'Age Profile'!$5:$1242,11,FALSE)</f>
        <v>38</v>
      </c>
    </row>
    <row r="335" spans="1:39" x14ac:dyDescent="0.15">
      <c r="A335" s="21">
        <v>8399</v>
      </c>
      <c r="B335" s="22" t="s">
        <v>377</v>
      </c>
      <c r="C335" s="86">
        <v>10400</v>
      </c>
      <c r="D335" s="86">
        <v>7200</v>
      </c>
      <c r="E335" s="86">
        <v>9100</v>
      </c>
      <c r="F335" s="86">
        <v>6400</v>
      </c>
      <c r="G335" s="86">
        <v>11400</v>
      </c>
      <c r="H335" s="86">
        <v>8700</v>
      </c>
      <c r="I335" s="86">
        <v>10000</v>
      </c>
      <c r="J335" s="86">
        <v>13200</v>
      </c>
      <c r="K335" s="86">
        <v>15700</v>
      </c>
      <c r="L335" s="86">
        <v>13300</v>
      </c>
      <c r="M335" s="86">
        <v>11400</v>
      </c>
      <c r="N335" s="84">
        <v>12200</v>
      </c>
      <c r="O335" s="15">
        <v>800</v>
      </c>
      <c r="P335" s="15">
        <v>6.9</v>
      </c>
      <c r="Q335" s="16" t="s">
        <v>6</v>
      </c>
      <c r="R335" s="129">
        <f>VLOOKUP(TEmploymentOutlook4[[#This Row],[Column1]],Employment!$8:$1246,7,FALSE)</f>
        <v>77</v>
      </c>
      <c r="S335" s="129">
        <f>VLOOKUP(TEmploymentOutlook4[[#This Row],[Column1]],Employment!$8:$1246,8,FALSE)</f>
        <v>23</v>
      </c>
      <c r="T335" s="129">
        <f>VLOOKUP(TEmploymentOutlook4[[#This Row],[Column1]],Employment!$8:$1246,9,FALSE)</f>
        <v>68</v>
      </c>
      <c r="U335" s="129">
        <f>VLOOKUP(TEmploymentOutlook4[[#This Row],[Column1]],Employment!$8:$1246,10,FALSE)</f>
        <v>32</v>
      </c>
      <c r="V335" s="129" t="str">
        <f>VLOOKUP(TEmploymentOutlook4[[#This Row],[Column1]],'Employment by State'!$5:$1241,3,FALSE)</f>
        <v>Manufacturing</v>
      </c>
      <c r="W335" s="129">
        <f>VLOOKUP(TEmploymentOutlook4[[#This Row],[Column1]],'Employment by State'!$5:$1241,4,FALSE)</f>
        <v>29.2</v>
      </c>
      <c r="X335" s="129">
        <f>VLOOKUP(TEmploymentOutlook4[[#This Row],[Column1]],'Employment by State'!$5:$1241,5,FALSE)</f>
        <v>31.1</v>
      </c>
      <c r="Y335" s="129">
        <f>VLOOKUP(TEmploymentOutlook4[[#This Row],[Column1]],'Employment by State'!$5:$1241,6,FALSE)</f>
        <v>18</v>
      </c>
      <c r="Z335" s="129">
        <f>VLOOKUP(TEmploymentOutlook4[[#This Row],[Column1]],'Employment by State'!$5:$1241,7,FALSE)</f>
        <v>9.9</v>
      </c>
      <c r="AA335" s="129">
        <f>VLOOKUP(TEmploymentOutlook4[[#This Row],[Column1]],'Employment by State'!$5:$1241,8,FALSE)</f>
        <v>8.6</v>
      </c>
      <c r="AB335" s="129">
        <f>VLOOKUP(TEmploymentOutlook4[[#This Row],[Column1]],'Employment by State'!$5:$1241,9,FALSE)</f>
        <v>2</v>
      </c>
      <c r="AC335" s="129">
        <f>VLOOKUP(TEmploymentOutlook4[[#This Row],[Column1]],'Employment by State'!$5:$1241,10,FALSE)</f>
        <v>0.5</v>
      </c>
      <c r="AD335" s="129">
        <f>VLOOKUP(TEmploymentOutlook4[[#This Row],[Column1]],'Employment by State'!$5:$1241,11,FALSE)</f>
        <v>0.6</v>
      </c>
      <c r="AE335" s="28">
        <f>VLOOKUP($A335,'Age Profile'!$5:$1242,3,FALSE)</f>
        <v>4.3</v>
      </c>
      <c r="AF335" s="28">
        <f>VLOOKUP($A335,'Age Profile'!$5:$1242,4,FALSE)</f>
        <v>11.4</v>
      </c>
      <c r="AG335" s="28">
        <f>VLOOKUP($A335,'Age Profile'!$5:$1242,5,FALSE)</f>
        <v>21.7</v>
      </c>
      <c r="AH335" s="28">
        <f>VLOOKUP($A335,'Age Profile'!$5:$1242,6,FALSE)</f>
        <v>20</v>
      </c>
      <c r="AI335" s="28">
        <f>VLOOKUP($A335,'Age Profile'!$5:$1242,7,FALSE)</f>
        <v>24.1</v>
      </c>
      <c r="AJ335" s="28">
        <f>VLOOKUP($A335,'Age Profile'!$5:$1242,8,FALSE)</f>
        <v>10</v>
      </c>
      <c r="AK335" s="28">
        <f>VLOOKUP($A335,'Age Profile'!$5:$1242,9,FALSE)</f>
        <v>6.1</v>
      </c>
      <c r="AL335" s="28">
        <f>VLOOKUP($A335,'Age Profile'!$5:$1242,10,FALSE)</f>
        <v>2.5</v>
      </c>
      <c r="AM335" s="28">
        <f>VLOOKUP($A335,'Age Profile'!$5:$1242,11,FALSE)</f>
        <v>41</v>
      </c>
    </row>
    <row r="336" spans="1:39" x14ac:dyDescent="0.15">
      <c r="A336" s="21">
        <v>8411</v>
      </c>
      <c r="B336" s="22" t="s">
        <v>378</v>
      </c>
      <c r="C336" s="86">
        <v>1500</v>
      </c>
      <c r="D336" s="85">
        <v>700</v>
      </c>
      <c r="E336" s="85">
        <v>900</v>
      </c>
      <c r="F336" s="86">
        <v>1300</v>
      </c>
      <c r="G336" s="86">
        <v>1100</v>
      </c>
      <c r="H336" s="86">
        <v>3300</v>
      </c>
      <c r="I336" s="85">
        <v>600</v>
      </c>
      <c r="J336" s="86">
        <v>1100</v>
      </c>
      <c r="K336" s="86">
        <v>1500</v>
      </c>
      <c r="L336" s="85">
        <v>400</v>
      </c>
      <c r="M336" s="86">
        <v>2000</v>
      </c>
      <c r="N336" s="84">
        <v>2000</v>
      </c>
      <c r="O336" s="15" t="s">
        <v>1318</v>
      </c>
      <c r="P336" s="15">
        <v>0</v>
      </c>
      <c r="Q336" s="16" t="s">
        <v>3</v>
      </c>
      <c r="R336" s="129">
        <f>VLOOKUP(TEmploymentOutlook4[[#This Row],[Column1]],Employment!$8:$1246,7,FALSE)</f>
        <v>86</v>
      </c>
      <c r="S336" s="129">
        <f>VLOOKUP(TEmploymentOutlook4[[#This Row],[Column1]],Employment!$8:$1246,8,FALSE)</f>
        <v>14</v>
      </c>
      <c r="T336" s="129">
        <f>VLOOKUP(TEmploymentOutlook4[[#This Row],[Column1]],Employment!$8:$1246,9,FALSE)</f>
        <v>68</v>
      </c>
      <c r="U336" s="129">
        <f>VLOOKUP(TEmploymentOutlook4[[#This Row],[Column1]],Employment!$8:$1246,10,FALSE)</f>
        <v>32</v>
      </c>
      <c r="V336" s="129" t="str">
        <f>VLOOKUP(TEmploymentOutlook4[[#This Row],[Column1]],'Employment by State'!$5:$1241,3,FALSE)</f>
        <v>Agriculture, Forestry and Fishing</v>
      </c>
      <c r="W336" s="129">
        <f>VLOOKUP(TEmploymentOutlook4[[#This Row],[Column1]],'Employment by State'!$5:$1241,4,FALSE)</f>
        <v>16.2</v>
      </c>
      <c r="X336" s="129">
        <f>VLOOKUP(TEmploymentOutlook4[[#This Row],[Column1]],'Employment by State'!$5:$1241,5,FALSE)</f>
        <v>7.7</v>
      </c>
      <c r="Y336" s="129">
        <f>VLOOKUP(TEmploymentOutlook4[[#This Row],[Column1]],'Employment by State'!$5:$1241,6,FALSE)</f>
        <v>16.399999999999999</v>
      </c>
      <c r="Z336" s="129">
        <f>VLOOKUP(TEmploymentOutlook4[[#This Row],[Column1]],'Employment by State'!$5:$1241,7,FALSE)</f>
        <v>14.2</v>
      </c>
      <c r="AA336" s="129">
        <f>VLOOKUP(TEmploymentOutlook4[[#This Row],[Column1]],'Employment by State'!$5:$1241,8,FALSE)</f>
        <v>3.9</v>
      </c>
      <c r="AB336" s="129">
        <f>VLOOKUP(TEmploymentOutlook4[[#This Row],[Column1]],'Employment by State'!$5:$1241,9,FALSE)</f>
        <v>40.200000000000003</v>
      </c>
      <c r="AC336" s="129">
        <f>VLOOKUP(TEmploymentOutlook4[[#This Row],[Column1]],'Employment by State'!$5:$1241,10,FALSE)</f>
        <v>1.4</v>
      </c>
      <c r="AD336" s="129" t="str">
        <f>VLOOKUP(TEmploymentOutlook4[[#This Row],[Column1]],'Employment by State'!$5:$1241,11,FALSE)</f>
        <v>n/a</v>
      </c>
      <c r="AE336" s="28">
        <f>VLOOKUP($A336,'Age Profile'!$5:$1242,3,FALSE)</f>
        <v>9.4</v>
      </c>
      <c r="AF336" s="28">
        <f>VLOOKUP($A336,'Age Profile'!$5:$1242,4,FALSE)</f>
        <v>14.4</v>
      </c>
      <c r="AG336" s="28">
        <f>VLOOKUP($A336,'Age Profile'!$5:$1242,5,FALSE)</f>
        <v>22.2</v>
      </c>
      <c r="AH336" s="28">
        <f>VLOOKUP($A336,'Age Profile'!$5:$1242,6,FALSE)</f>
        <v>19.7</v>
      </c>
      <c r="AI336" s="28">
        <f>VLOOKUP($A336,'Age Profile'!$5:$1242,7,FALSE)</f>
        <v>20</v>
      </c>
      <c r="AJ336" s="28">
        <f>VLOOKUP($A336,'Age Profile'!$5:$1242,8,FALSE)</f>
        <v>7.4</v>
      </c>
      <c r="AK336" s="28">
        <f>VLOOKUP($A336,'Age Profile'!$5:$1242,9,FALSE)</f>
        <v>4.5999999999999996</v>
      </c>
      <c r="AL336" s="28">
        <f>VLOOKUP($A336,'Age Profile'!$5:$1242,10,FALSE)</f>
        <v>2.2999999999999998</v>
      </c>
      <c r="AM336" s="28">
        <f>VLOOKUP($A336,'Age Profile'!$5:$1242,11,FALSE)</f>
        <v>36</v>
      </c>
    </row>
    <row r="337" spans="1:39" x14ac:dyDescent="0.15">
      <c r="A337" s="21">
        <v>8412</v>
      </c>
      <c r="B337" s="22" t="s">
        <v>379</v>
      </c>
      <c r="C337" s="86">
        <v>21600</v>
      </c>
      <c r="D337" s="86">
        <v>15000</v>
      </c>
      <c r="E337" s="86">
        <v>21400</v>
      </c>
      <c r="F337" s="86">
        <v>18800</v>
      </c>
      <c r="G337" s="86">
        <v>26200</v>
      </c>
      <c r="H337" s="86">
        <v>26000</v>
      </c>
      <c r="I337" s="86">
        <v>23500</v>
      </c>
      <c r="J337" s="86">
        <v>21600</v>
      </c>
      <c r="K337" s="86">
        <v>21800</v>
      </c>
      <c r="L337" s="86">
        <v>28300</v>
      </c>
      <c r="M337" s="86">
        <v>18700</v>
      </c>
      <c r="N337" s="84">
        <v>19300</v>
      </c>
      <c r="O337" s="15">
        <v>700</v>
      </c>
      <c r="P337" s="15">
        <v>3.5</v>
      </c>
      <c r="Q337" s="16" t="s">
        <v>6</v>
      </c>
      <c r="R337" s="129">
        <f>VLOOKUP(TEmploymentOutlook4[[#This Row],[Column1]],Employment!$8:$1246,7,FALSE)</f>
        <v>69</v>
      </c>
      <c r="S337" s="129">
        <f>VLOOKUP(TEmploymentOutlook4[[#This Row],[Column1]],Employment!$8:$1246,8,FALSE)</f>
        <v>31</v>
      </c>
      <c r="T337" s="129">
        <f>VLOOKUP(TEmploymentOutlook4[[#This Row],[Column1]],Employment!$8:$1246,9,FALSE)</f>
        <v>61</v>
      </c>
      <c r="U337" s="129">
        <f>VLOOKUP(TEmploymentOutlook4[[#This Row],[Column1]],Employment!$8:$1246,10,FALSE)</f>
        <v>39</v>
      </c>
      <c r="V337" s="129" t="str">
        <f>VLOOKUP(TEmploymentOutlook4[[#This Row],[Column1]],'Employment by State'!$5:$1241,3,FALSE)</f>
        <v>Agriculture, Forestry and Fishing</v>
      </c>
      <c r="W337" s="129">
        <f>VLOOKUP(TEmploymentOutlook4[[#This Row],[Column1]],'Employment by State'!$5:$1241,4,FALSE)</f>
        <v>18.100000000000001</v>
      </c>
      <c r="X337" s="129">
        <f>VLOOKUP(TEmploymentOutlook4[[#This Row],[Column1]],'Employment by State'!$5:$1241,5,FALSE)</f>
        <v>17.5</v>
      </c>
      <c r="Y337" s="129">
        <f>VLOOKUP(TEmploymentOutlook4[[#This Row],[Column1]],'Employment by State'!$5:$1241,6,FALSE)</f>
        <v>33.200000000000003</v>
      </c>
      <c r="Z337" s="129">
        <f>VLOOKUP(TEmploymentOutlook4[[#This Row],[Column1]],'Employment by State'!$5:$1241,7,FALSE)</f>
        <v>16</v>
      </c>
      <c r="AA337" s="129">
        <f>VLOOKUP(TEmploymentOutlook4[[#This Row],[Column1]],'Employment by State'!$5:$1241,8,FALSE)</f>
        <v>10.1</v>
      </c>
      <c r="AB337" s="129">
        <f>VLOOKUP(TEmploymentOutlook4[[#This Row],[Column1]],'Employment by State'!$5:$1241,9,FALSE)</f>
        <v>4.7</v>
      </c>
      <c r="AC337" s="129">
        <f>VLOOKUP(TEmploymentOutlook4[[#This Row],[Column1]],'Employment by State'!$5:$1241,10,FALSE)</f>
        <v>0.3</v>
      </c>
      <c r="AD337" s="129">
        <f>VLOOKUP(TEmploymentOutlook4[[#This Row],[Column1]],'Employment by State'!$5:$1241,11,FALSE)</f>
        <v>0.1</v>
      </c>
      <c r="AE337" s="28">
        <f>VLOOKUP($A337,'Age Profile'!$5:$1242,3,FALSE)</f>
        <v>5.2</v>
      </c>
      <c r="AF337" s="28">
        <f>VLOOKUP($A337,'Age Profile'!$5:$1242,4,FALSE)</f>
        <v>14.2</v>
      </c>
      <c r="AG337" s="28">
        <f>VLOOKUP($A337,'Age Profile'!$5:$1242,5,FALSE)</f>
        <v>26.1</v>
      </c>
      <c r="AH337" s="28">
        <f>VLOOKUP($A337,'Age Profile'!$5:$1242,6,FALSE)</f>
        <v>16.600000000000001</v>
      </c>
      <c r="AI337" s="28">
        <f>VLOOKUP($A337,'Age Profile'!$5:$1242,7,FALSE)</f>
        <v>18.100000000000001</v>
      </c>
      <c r="AJ337" s="28">
        <f>VLOOKUP($A337,'Age Profile'!$5:$1242,8,FALSE)</f>
        <v>8.4</v>
      </c>
      <c r="AK337" s="28">
        <f>VLOOKUP($A337,'Age Profile'!$5:$1242,9,FALSE)</f>
        <v>6.4</v>
      </c>
      <c r="AL337" s="28">
        <f>VLOOKUP($A337,'Age Profile'!$5:$1242,10,FALSE)</f>
        <v>5.0999999999999996</v>
      </c>
      <c r="AM337" s="28">
        <f>VLOOKUP($A337,'Age Profile'!$5:$1242,11,FALSE)</f>
        <v>37</v>
      </c>
    </row>
    <row r="338" spans="1:39" x14ac:dyDescent="0.15">
      <c r="A338" s="21">
        <v>8413</v>
      </c>
      <c r="B338" s="22" t="s">
        <v>380</v>
      </c>
      <c r="C338" s="86">
        <v>2300</v>
      </c>
      <c r="D338" s="86">
        <v>4700</v>
      </c>
      <c r="E338" s="86">
        <v>2300</v>
      </c>
      <c r="F338" s="86">
        <v>2000</v>
      </c>
      <c r="G338" s="86">
        <v>3400</v>
      </c>
      <c r="H338" s="86">
        <v>1100</v>
      </c>
      <c r="I338" s="86">
        <v>3600</v>
      </c>
      <c r="J338" s="86">
        <v>2400</v>
      </c>
      <c r="K338" s="86">
        <v>1900</v>
      </c>
      <c r="L338" s="86">
        <v>1200</v>
      </c>
      <c r="M338" s="86">
        <v>4200</v>
      </c>
      <c r="N338" s="84">
        <v>4300</v>
      </c>
      <c r="O338" s="15">
        <v>100</v>
      </c>
      <c r="P338" s="15">
        <v>1.8</v>
      </c>
      <c r="Q338" s="16" t="s">
        <v>3</v>
      </c>
      <c r="R338" s="129">
        <f>VLOOKUP(TEmploymentOutlook4[[#This Row],[Column1]],Employment!$8:$1246,7,FALSE)</f>
        <v>90</v>
      </c>
      <c r="S338" s="129">
        <f>VLOOKUP(TEmploymentOutlook4[[#This Row],[Column1]],Employment!$8:$1246,8,FALSE)</f>
        <v>10</v>
      </c>
      <c r="T338" s="129">
        <f>VLOOKUP(TEmploymentOutlook4[[#This Row],[Column1]],Employment!$8:$1246,9,FALSE)</f>
        <v>72</v>
      </c>
      <c r="U338" s="129">
        <f>VLOOKUP(TEmploymentOutlook4[[#This Row],[Column1]],Employment!$8:$1246,10,FALSE)</f>
        <v>28</v>
      </c>
      <c r="V338" s="129" t="str">
        <f>VLOOKUP(TEmploymentOutlook4[[#This Row],[Column1]],'Employment by State'!$5:$1241,3,FALSE)</f>
        <v>Agriculture, Forestry and Fishing</v>
      </c>
      <c r="W338" s="129">
        <f>VLOOKUP(TEmploymentOutlook4[[#This Row],[Column1]],'Employment by State'!$5:$1241,4,FALSE)</f>
        <v>21.8</v>
      </c>
      <c r="X338" s="129">
        <f>VLOOKUP(TEmploymentOutlook4[[#This Row],[Column1]],'Employment by State'!$5:$1241,5,FALSE)</f>
        <v>26.1</v>
      </c>
      <c r="Y338" s="129">
        <f>VLOOKUP(TEmploymentOutlook4[[#This Row],[Column1]],'Employment by State'!$5:$1241,6,FALSE)</f>
        <v>17.100000000000001</v>
      </c>
      <c r="Z338" s="129">
        <f>VLOOKUP(TEmploymentOutlook4[[#This Row],[Column1]],'Employment by State'!$5:$1241,7,FALSE)</f>
        <v>10</v>
      </c>
      <c r="AA338" s="129">
        <f>VLOOKUP(TEmploymentOutlook4[[#This Row],[Column1]],'Employment by State'!$5:$1241,8,FALSE)</f>
        <v>9.5</v>
      </c>
      <c r="AB338" s="129">
        <f>VLOOKUP(TEmploymentOutlook4[[#This Row],[Column1]],'Employment by State'!$5:$1241,9,FALSE)</f>
        <v>13.7</v>
      </c>
      <c r="AC338" s="129">
        <f>VLOOKUP(TEmploymentOutlook4[[#This Row],[Column1]],'Employment by State'!$5:$1241,10,FALSE)</f>
        <v>1.3</v>
      </c>
      <c r="AD338" s="129">
        <f>VLOOKUP(TEmploymentOutlook4[[#This Row],[Column1]],'Employment by State'!$5:$1241,11,FALSE)</f>
        <v>0.5</v>
      </c>
      <c r="AE338" s="28">
        <f>VLOOKUP($A338,'Age Profile'!$5:$1242,3,FALSE)</f>
        <v>6.7</v>
      </c>
      <c r="AF338" s="28">
        <f>VLOOKUP($A338,'Age Profile'!$5:$1242,4,FALSE)</f>
        <v>15.4</v>
      </c>
      <c r="AG338" s="28">
        <f>VLOOKUP($A338,'Age Profile'!$5:$1242,5,FALSE)</f>
        <v>21.4</v>
      </c>
      <c r="AH338" s="28">
        <f>VLOOKUP($A338,'Age Profile'!$5:$1242,6,FALSE)</f>
        <v>17.899999999999999</v>
      </c>
      <c r="AI338" s="28">
        <f>VLOOKUP($A338,'Age Profile'!$5:$1242,7,FALSE)</f>
        <v>19.899999999999999</v>
      </c>
      <c r="AJ338" s="28">
        <f>VLOOKUP($A338,'Age Profile'!$5:$1242,8,FALSE)</f>
        <v>8.5</v>
      </c>
      <c r="AK338" s="28">
        <f>VLOOKUP($A338,'Age Profile'!$5:$1242,9,FALSE)</f>
        <v>6.3</v>
      </c>
      <c r="AL338" s="28">
        <f>VLOOKUP($A338,'Age Profile'!$5:$1242,10,FALSE)</f>
        <v>3.9</v>
      </c>
      <c r="AM338" s="28">
        <f>VLOOKUP($A338,'Age Profile'!$5:$1242,11,FALSE)</f>
        <v>38</v>
      </c>
    </row>
    <row r="339" spans="1:39" x14ac:dyDescent="0.15">
      <c r="A339" s="21">
        <v>8414</v>
      </c>
      <c r="B339" s="22" t="s">
        <v>381</v>
      </c>
      <c r="C339" s="86">
        <v>35600</v>
      </c>
      <c r="D339" s="86">
        <v>30300</v>
      </c>
      <c r="E339" s="86">
        <v>34300</v>
      </c>
      <c r="F339" s="86">
        <v>35000</v>
      </c>
      <c r="G339" s="86">
        <v>35300</v>
      </c>
      <c r="H339" s="86">
        <v>34400</v>
      </c>
      <c r="I339" s="86">
        <v>37400</v>
      </c>
      <c r="J339" s="86">
        <v>32200</v>
      </c>
      <c r="K339" s="86">
        <v>34100</v>
      </c>
      <c r="L339" s="86">
        <v>32300</v>
      </c>
      <c r="M339" s="86">
        <v>35400</v>
      </c>
      <c r="N339" s="84">
        <v>37600</v>
      </c>
      <c r="O339" s="15">
        <v>2200</v>
      </c>
      <c r="P339" s="15">
        <v>6.1</v>
      </c>
      <c r="Q339" s="16" t="s">
        <v>6</v>
      </c>
      <c r="R339" s="129">
        <f>VLOOKUP(TEmploymentOutlook4[[#This Row],[Column1]],Employment!$8:$1246,7,FALSE)</f>
        <v>82</v>
      </c>
      <c r="S339" s="129">
        <f>VLOOKUP(TEmploymentOutlook4[[#This Row],[Column1]],Employment!$8:$1246,8,FALSE)</f>
        <v>18</v>
      </c>
      <c r="T339" s="129">
        <f>VLOOKUP(TEmploymentOutlook4[[#This Row],[Column1]],Employment!$8:$1246,9,FALSE)</f>
        <v>52</v>
      </c>
      <c r="U339" s="129">
        <f>VLOOKUP(TEmploymentOutlook4[[#This Row],[Column1]],Employment!$8:$1246,10,FALSE)</f>
        <v>48</v>
      </c>
      <c r="V339" s="129" t="str">
        <f>VLOOKUP(TEmploymentOutlook4[[#This Row],[Column1]],'Employment by State'!$5:$1241,3,FALSE)</f>
        <v>Administrative and Support Services</v>
      </c>
      <c r="W339" s="129">
        <f>VLOOKUP(TEmploymentOutlook4[[#This Row],[Column1]],'Employment by State'!$5:$1241,4,FALSE)</f>
        <v>29.8</v>
      </c>
      <c r="X339" s="129">
        <f>VLOOKUP(TEmploymentOutlook4[[#This Row],[Column1]],'Employment by State'!$5:$1241,5,FALSE)</f>
        <v>21.2</v>
      </c>
      <c r="Y339" s="129">
        <f>VLOOKUP(TEmploymentOutlook4[[#This Row],[Column1]],'Employment by State'!$5:$1241,6,FALSE)</f>
        <v>26.3</v>
      </c>
      <c r="Z339" s="129">
        <f>VLOOKUP(TEmploymentOutlook4[[#This Row],[Column1]],'Employment by State'!$5:$1241,7,FALSE)</f>
        <v>6.5</v>
      </c>
      <c r="AA339" s="129">
        <f>VLOOKUP(TEmploymentOutlook4[[#This Row],[Column1]],'Employment by State'!$5:$1241,8,FALSE)</f>
        <v>12.7</v>
      </c>
      <c r="AB339" s="129">
        <f>VLOOKUP(TEmploymentOutlook4[[#This Row],[Column1]],'Employment by State'!$5:$1241,9,FALSE)</f>
        <v>1.8</v>
      </c>
      <c r="AC339" s="129">
        <f>VLOOKUP(TEmploymentOutlook4[[#This Row],[Column1]],'Employment by State'!$5:$1241,10,FALSE)</f>
        <v>0.8</v>
      </c>
      <c r="AD339" s="129">
        <f>VLOOKUP(TEmploymentOutlook4[[#This Row],[Column1]],'Employment by State'!$5:$1241,11,FALSE)</f>
        <v>0.8</v>
      </c>
      <c r="AE339" s="28">
        <f>VLOOKUP($A339,'Age Profile'!$5:$1242,3,FALSE)</f>
        <v>5.6</v>
      </c>
      <c r="AF339" s="28">
        <f>VLOOKUP($A339,'Age Profile'!$5:$1242,4,FALSE)</f>
        <v>10.8</v>
      </c>
      <c r="AG339" s="28">
        <f>VLOOKUP($A339,'Age Profile'!$5:$1242,5,FALSE)</f>
        <v>17.100000000000001</v>
      </c>
      <c r="AH339" s="28">
        <f>VLOOKUP($A339,'Age Profile'!$5:$1242,6,FALSE)</f>
        <v>19.3</v>
      </c>
      <c r="AI339" s="28">
        <f>VLOOKUP($A339,'Age Profile'!$5:$1242,7,FALSE)</f>
        <v>22.7</v>
      </c>
      <c r="AJ339" s="28">
        <f>VLOOKUP($A339,'Age Profile'!$5:$1242,8,FALSE)</f>
        <v>10.6</v>
      </c>
      <c r="AK339" s="28">
        <f>VLOOKUP($A339,'Age Profile'!$5:$1242,9,FALSE)</f>
        <v>8.1</v>
      </c>
      <c r="AL339" s="28">
        <f>VLOOKUP($A339,'Age Profile'!$5:$1242,10,FALSE)</f>
        <v>5.8</v>
      </c>
      <c r="AM339" s="28">
        <f>VLOOKUP($A339,'Age Profile'!$5:$1242,11,FALSE)</f>
        <v>43</v>
      </c>
    </row>
    <row r="340" spans="1:39" x14ac:dyDescent="0.15">
      <c r="A340" s="21">
        <v>8415</v>
      </c>
      <c r="B340" s="22" t="s">
        <v>382</v>
      </c>
      <c r="C340" s="86">
        <v>33700</v>
      </c>
      <c r="D340" s="86">
        <v>25700</v>
      </c>
      <c r="E340" s="86">
        <v>28800</v>
      </c>
      <c r="F340" s="86">
        <v>36500</v>
      </c>
      <c r="G340" s="86">
        <v>33500</v>
      </c>
      <c r="H340" s="86">
        <v>23400</v>
      </c>
      <c r="I340" s="86">
        <v>24000</v>
      </c>
      <c r="J340" s="86">
        <v>38400</v>
      </c>
      <c r="K340" s="86">
        <v>31900</v>
      </c>
      <c r="L340" s="86">
        <v>32800</v>
      </c>
      <c r="M340" s="86">
        <v>31800</v>
      </c>
      <c r="N340" s="84">
        <v>32100</v>
      </c>
      <c r="O340" s="15">
        <v>300</v>
      </c>
      <c r="P340" s="15">
        <v>1</v>
      </c>
      <c r="Q340" s="16" t="s">
        <v>3</v>
      </c>
      <c r="R340" s="129">
        <f>VLOOKUP(TEmploymentOutlook4[[#This Row],[Column1]],Employment!$8:$1246,7,FALSE)</f>
        <v>64</v>
      </c>
      <c r="S340" s="129">
        <f>VLOOKUP(TEmploymentOutlook4[[#This Row],[Column1]],Employment!$8:$1246,8,FALSE)</f>
        <v>37</v>
      </c>
      <c r="T340" s="129">
        <f>VLOOKUP(TEmploymentOutlook4[[#This Row],[Column1]],Employment!$8:$1246,9,FALSE)</f>
        <v>64</v>
      </c>
      <c r="U340" s="129">
        <f>VLOOKUP(TEmploymentOutlook4[[#This Row],[Column1]],Employment!$8:$1246,10,FALSE)</f>
        <v>36</v>
      </c>
      <c r="V340" s="129" t="str">
        <f>VLOOKUP(TEmploymentOutlook4[[#This Row],[Column1]],'Employment by State'!$5:$1241,3,FALSE)</f>
        <v>Agriculture, Forestry and Fishing</v>
      </c>
      <c r="W340" s="129">
        <f>VLOOKUP(TEmploymentOutlook4[[#This Row],[Column1]],'Employment by State'!$5:$1241,4,FALSE)</f>
        <v>29.9</v>
      </c>
      <c r="X340" s="129">
        <f>VLOOKUP(TEmploymentOutlook4[[#This Row],[Column1]],'Employment by State'!$5:$1241,5,FALSE)</f>
        <v>25.1</v>
      </c>
      <c r="Y340" s="129">
        <f>VLOOKUP(TEmploymentOutlook4[[#This Row],[Column1]],'Employment by State'!$5:$1241,6,FALSE)</f>
        <v>21.9</v>
      </c>
      <c r="Z340" s="129">
        <f>VLOOKUP(TEmploymentOutlook4[[#This Row],[Column1]],'Employment by State'!$5:$1241,7,FALSE)</f>
        <v>9</v>
      </c>
      <c r="AA340" s="129">
        <f>VLOOKUP(TEmploymentOutlook4[[#This Row],[Column1]],'Employment by State'!$5:$1241,8,FALSE)</f>
        <v>8.4</v>
      </c>
      <c r="AB340" s="129">
        <f>VLOOKUP(TEmploymentOutlook4[[#This Row],[Column1]],'Employment by State'!$5:$1241,9,FALSE)</f>
        <v>3.8</v>
      </c>
      <c r="AC340" s="129">
        <f>VLOOKUP(TEmploymentOutlook4[[#This Row],[Column1]],'Employment by State'!$5:$1241,10,FALSE)</f>
        <v>1.7</v>
      </c>
      <c r="AD340" s="129">
        <f>VLOOKUP(TEmploymentOutlook4[[#This Row],[Column1]],'Employment by State'!$5:$1241,11,FALSE)</f>
        <v>0.2</v>
      </c>
      <c r="AE340" s="28">
        <f>VLOOKUP($A340,'Age Profile'!$5:$1242,3,FALSE)</f>
        <v>12.2</v>
      </c>
      <c r="AF340" s="28">
        <f>VLOOKUP($A340,'Age Profile'!$5:$1242,4,FALSE)</f>
        <v>18.100000000000001</v>
      </c>
      <c r="AG340" s="28">
        <f>VLOOKUP($A340,'Age Profile'!$5:$1242,5,FALSE)</f>
        <v>21.1</v>
      </c>
      <c r="AH340" s="28">
        <f>VLOOKUP($A340,'Age Profile'!$5:$1242,6,FALSE)</f>
        <v>14.3</v>
      </c>
      <c r="AI340" s="28">
        <f>VLOOKUP($A340,'Age Profile'!$5:$1242,7,FALSE)</f>
        <v>15.1</v>
      </c>
      <c r="AJ340" s="28">
        <f>VLOOKUP($A340,'Age Profile'!$5:$1242,8,FALSE)</f>
        <v>6.9</v>
      </c>
      <c r="AK340" s="28">
        <f>VLOOKUP($A340,'Age Profile'!$5:$1242,9,FALSE)</f>
        <v>5.3</v>
      </c>
      <c r="AL340" s="28">
        <f>VLOOKUP($A340,'Age Profile'!$5:$1242,10,FALSE)</f>
        <v>6.9</v>
      </c>
      <c r="AM340" s="28">
        <f>VLOOKUP($A340,'Age Profile'!$5:$1242,11,FALSE)</f>
        <v>33</v>
      </c>
    </row>
    <row r="341" spans="1:39" x14ac:dyDescent="0.15">
      <c r="A341" s="21">
        <v>8416</v>
      </c>
      <c r="B341" s="22" t="s">
        <v>383</v>
      </c>
      <c r="C341" s="86">
        <v>2900</v>
      </c>
      <c r="D341" s="86">
        <v>4200</v>
      </c>
      <c r="E341" s="86">
        <v>2900</v>
      </c>
      <c r="F341" s="86">
        <v>6300</v>
      </c>
      <c r="G341" s="86">
        <v>2700</v>
      </c>
      <c r="H341" s="86">
        <v>2000</v>
      </c>
      <c r="I341" s="86">
        <v>4800</v>
      </c>
      <c r="J341" s="86">
        <v>3400</v>
      </c>
      <c r="K341" s="86">
        <v>3200</v>
      </c>
      <c r="L341" s="86">
        <v>5800</v>
      </c>
      <c r="M341" s="86">
        <v>2600</v>
      </c>
      <c r="N341" s="84">
        <v>2700</v>
      </c>
      <c r="O341" s="15">
        <v>100</v>
      </c>
      <c r="P341" s="15">
        <v>2.6</v>
      </c>
      <c r="Q341" s="16" t="s">
        <v>3</v>
      </c>
      <c r="R341" s="129">
        <f>VLOOKUP(TEmploymentOutlook4[[#This Row],[Column1]],Employment!$8:$1246,7,FALSE)</f>
        <v>83</v>
      </c>
      <c r="S341" s="129">
        <f>VLOOKUP(TEmploymentOutlook4[[#This Row],[Column1]],Employment!$8:$1246,8,FALSE)</f>
        <v>17</v>
      </c>
      <c r="T341" s="129">
        <f>VLOOKUP(TEmploymentOutlook4[[#This Row],[Column1]],Employment!$8:$1246,9,FALSE)</f>
        <v>75</v>
      </c>
      <c r="U341" s="129">
        <f>VLOOKUP(TEmploymentOutlook4[[#This Row],[Column1]],Employment!$8:$1246,10,FALSE)</f>
        <v>25</v>
      </c>
      <c r="V341" s="129" t="str">
        <f>VLOOKUP(TEmploymentOutlook4[[#This Row],[Column1]],'Employment by State'!$5:$1241,3,FALSE)</f>
        <v>Agriculture, Forestry and Fishing</v>
      </c>
      <c r="W341" s="129">
        <f>VLOOKUP(TEmploymentOutlook4[[#This Row],[Column1]],'Employment by State'!$5:$1241,4,FALSE)</f>
        <v>31.6</v>
      </c>
      <c r="X341" s="129">
        <f>VLOOKUP(TEmploymentOutlook4[[#This Row],[Column1]],'Employment by State'!$5:$1241,5,FALSE)</f>
        <v>15</v>
      </c>
      <c r="Y341" s="129">
        <f>VLOOKUP(TEmploymentOutlook4[[#This Row],[Column1]],'Employment by State'!$5:$1241,6,FALSE)</f>
        <v>11.1</v>
      </c>
      <c r="Z341" s="129">
        <f>VLOOKUP(TEmploymentOutlook4[[#This Row],[Column1]],'Employment by State'!$5:$1241,7,FALSE)</f>
        <v>17.2</v>
      </c>
      <c r="AA341" s="129">
        <f>VLOOKUP(TEmploymentOutlook4[[#This Row],[Column1]],'Employment by State'!$5:$1241,8,FALSE)</f>
        <v>21.4</v>
      </c>
      <c r="AB341" s="129">
        <f>VLOOKUP(TEmploymentOutlook4[[#This Row],[Column1]],'Employment by State'!$5:$1241,9,FALSE)</f>
        <v>3.8</v>
      </c>
      <c r="AC341" s="129" t="str">
        <f>VLOOKUP(TEmploymentOutlook4[[#This Row],[Column1]],'Employment by State'!$5:$1241,10,FALSE)</f>
        <v>n/a</v>
      </c>
      <c r="AD341" s="129" t="str">
        <f>VLOOKUP(TEmploymentOutlook4[[#This Row],[Column1]],'Employment by State'!$5:$1241,11,FALSE)</f>
        <v>n/a</v>
      </c>
      <c r="AE341" s="28">
        <f>VLOOKUP($A341,'Age Profile'!$5:$1242,3,FALSE)</f>
        <v>9.1</v>
      </c>
      <c r="AF341" s="28">
        <f>VLOOKUP($A341,'Age Profile'!$5:$1242,4,FALSE)</f>
        <v>13.5</v>
      </c>
      <c r="AG341" s="28">
        <f>VLOOKUP($A341,'Age Profile'!$5:$1242,5,FALSE)</f>
        <v>22</v>
      </c>
      <c r="AH341" s="28">
        <f>VLOOKUP($A341,'Age Profile'!$5:$1242,6,FALSE)</f>
        <v>13.9</v>
      </c>
      <c r="AI341" s="28">
        <f>VLOOKUP($A341,'Age Profile'!$5:$1242,7,FALSE)</f>
        <v>16.2</v>
      </c>
      <c r="AJ341" s="28">
        <f>VLOOKUP($A341,'Age Profile'!$5:$1242,8,FALSE)</f>
        <v>8.6999999999999993</v>
      </c>
      <c r="AK341" s="28">
        <f>VLOOKUP($A341,'Age Profile'!$5:$1242,9,FALSE)</f>
        <v>7.1</v>
      </c>
      <c r="AL341" s="28">
        <f>VLOOKUP($A341,'Age Profile'!$5:$1242,10,FALSE)</f>
        <v>9.6</v>
      </c>
      <c r="AM341" s="28">
        <f>VLOOKUP($A341,'Age Profile'!$5:$1242,11,FALSE)</f>
        <v>38</v>
      </c>
    </row>
    <row r="342" spans="1:39" x14ac:dyDescent="0.15">
      <c r="A342" s="21">
        <v>8419</v>
      </c>
      <c r="B342" s="22" t="s">
        <v>384</v>
      </c>
      <c r="C342" s="86">
        <v>13400</v>
      </c>
      <c r="D342" s="86">
        <v>10400</v>
      </c>
      <c r="E342" s="86">
        <v>10300</v>
      </c>
      <c r="F342" s="86">
        <v>10900</v>
      </c>
      <c r="G342" s="86">
        <v>10400</v>
      </c>
      <c r="H342" s="86">
        <v>12000</v>
      </c>
      <c r="I342" s="86">
        <v>13200</v>
      </c>
      <c r="J342" s="86">
        <v>17500</v>
      </c>
      <c r="K342" s="86">
        <v>13400</v>
      </c>
      <c r="L342" s="86">
        <v>14300</v>
      </c>
      <c r="M342" s="86">
        <v>8100</v>
      </c>
      <c r="N342" s="84">
        <v>8600</v>
      </c>
      <c r="O342" s="15">
        <v>500</v>
      </c>
      <c r="P342" s="15">
        <v>6.1</v>
      </c>
      <c r="Q342" s="16" t="s">
        <v>6</v>
      </c>
      <c r="R342" s="129">
        <f>VLOOKUP(TEmploymentOutlook4[[#This Row],[Column1]],Employment!$8:$1246,7,FALSE)</f>
        <v>89</v>
      </c>
      <c r="S342" s="129">
        <f>VLOOKUP(TEmploymentOutlook4[[#This Row],[Column1]],Employment!$8:$1246,8,FALSE)</f>
        <v>11</v>
      </c>
      <c r="T342" s="129">
        <f>VLOOKUP(TEmploymentOutlook4[[#This Row],[Column1]],Employment!$8:$1246,9,FALSE)</f>
        <v>69</v>
      </c>
      <c r="U342" s="129">
        <f>VLOOKUP(TEmploymentOutlook4[[#This Row],[Column1]],Employment!$8:$1246,10,FALSE)</f>
        <v>31</v>
      </c>
      <c r="V342" s="129" t="str">
        <f>VLOOKUP(TEmploymentOutlook4[[#This Row],[Column1]],'Employment by State'!$5:$1241,3,FALSE)</f>
        <v>Administrative and Support Services</v>
      </c>
      <c r="W342" s="129">
        <f>VLOOKUP(TEmploymentOutlook4[[#This Row],[Column1]],'Employment by State'!$5:$1241,4,FALSE)</f>
        <v>35.9</v>
      </c>
      <c r="X342" s="129">
        <f>VLOOKUP(TEmploymentOutlook4[[#This Row],[Column1]],'Employment by State'!$5:$1241,5,FALSE)</f>
        <v>14.2</v>
      </c>
      <c r="Y342" s="129">
        <f>VLOOKUP(TEmploymentOutlook4[[#This Row],[Column1]],'Employment by State'!$5:$1241,6,FALSE)</f>
        <v>26.2</v>
      </c>
      <c r="Z342" s="129">
        <f>VLOOKUP(TEmploymentOutlook4[[#This Row],[Column1]],'Employment by State'!$5:$1241,7,FALSE)</f>
        <v>8</v>
      </c>
      <c r="AA342" s="129">
        <f>VLOOKUP(TEmploymentOutlook4[[#This Row],[Column1]],'Employment by State'!$5:$1241,8,FALSE)</f>
        <v>11.6</v>
      </c>
      <c r="AB342" s="129">
        <f>VLOOKUP(TEmploymentOutlook4[[#This Row],[Column1]],'Employment by State'!$5:$1241,9,FALSE)</f>
        <v>1.6</v>
      </c>
      <c r="AC342" s="129">
        <f>VLOOKUP(TEmploymentOutlook4[[#This Row],[Column1]],'Employment by State'!$5:$1241,10,FALSE)</f>
        <v>1.4</v>
      </c>
      <c r="AD342" s="129">
        <f>VLOOKUP(TEmploymentOutlook4[[#This Row],[Column1]],'Employment by State'!$5:$1241,11,FALSE)</f>
        <v>1</v>
      </c>
      <c r="AE342" s="28">
        <f>VLOOKUP($A342,'Age Profile'!$5:$1242,3,FALSE)</f>
        <v>2.2000000000000002</v>
      </c>
      <c r="AF342" s="28">
        <f>VLOOKUP($A342,'Age Profile'!$5:$1242,4,FALSE)</f>
        <v>9.3000000000000007</v>
      </c>
      <c r="AG342" s="28">
        <f>VLOOKUP($A342,'Age Profile'!$5:$1242,5,FALSE)</f>
        <v>18.600000000000001</v>
      </c>
      <c r="AH342" s="28">
        <f>VLOOKUP($A342,'Age Profile'!$5:$1242,6,FALSE)</f>
        <v>21.6</v>
      </c>
      <c r="AI342" s="28">
        <f>VLOOKUP($A342,'Age Profile'!$5:$1242,7,FALSE)</f>
        <v>25.3</v>
      </c>
      <c r="AJ342" s="28">
        <f>VLOOKUP($A342,'Age Profile'!$5:$1242,8,FALSE)</f>
        <v>11</v>
      </c>
      <c r="AK342" s="28">
        <f>VLOOKUP($A342,'Age Profile'!$5:$1242,9,FALSE)</f>
        <v>7.2</v>
      </c>
      <c r="AL342" s="28">
        <f>VLOOKUP($A342,'Age Profile'!$5:$1242,10,FALSE)</f>
        <v>4.8</v>
      </c>
      <c r="AM342" s="28">
        <f>VLOOKUP($A342,'Age Profile'!$5:$1242,11,FALSE)</f>
        <v>44</v>
      </c>
    </row>
    <row r="343" spans="1:39" x14ac:dyDescent="0.15">
      <c r="A343" s="21">
        <v>8511</v>
      </c>
      <c r="B343" s="22" t="s">
        <v>385</v>
      </c>
      <c r="C343" s="86">
        <v>31900</v>
      </c>
      <c r="D343" s="86">
        <v>40000</v>
      </c>
      <c r="E343" s="86">
        <v>37700</v>
      </c>
      <c r="F343" s="86">
        <v>34200</v>
      </c>
      <c r="G343" s="86">
        <v>38100</v>
      </c>
      <c r="H343" s="86">
        <v>40400</v>
      </c>
      <c r="I343" s="86">
        <v>50300</v>
      </c>
      <c r="J343" s="86">
        <v>47200</v>
      </c>
      <c r="K343" s="86">
        <v>48400</v>
      </c>
      <c r="L343" s="86">
        <v>49200</v>
      </c>
      <c r="M343" s="86">
        <v>56900</v>
      </c>
      <c r="N343" s="84">
        <v>67200</v>
      </c>
      <c r="O343" s="15">
        <v>10300</v>
      </c>
      <c r="P343" s="15">
        <v>18</v>
      </c>
      <c r="Q343" s="16" t="s">
        <v>1319</v>
      </c>
      <c r="R343" s="129">
        <f>VLOOKUP(TEmploymentOutlook4[[#This Row],[Column1]],Employment!$8:$1246,7,FALSE)</f>
        <v>71</v>
      </c>
      <c r="S343" s="129">
        <f>VLOOKUP(TEmploymentOutlook4[[#This Row],[Column1]],Employment!$8:$1246,8,FALSE)</f>
        <v>29</v>
      </c>
      <c r="T343" s="129">
        <f>VLOOKUP(TEmploymentOutlook4[[#This Row],[Column1]],Employment!$8:$1246,9,FALSE)</f>
        <v>16</v>
      </c>
      <c r="U343" s="129">
        <f>VLOOKUP(TEmploymentOutlook4[[#This Row],[Column1]],Employment!$8:$1246,10,FALSE)</f>
        <v>84</v>
      </c>
      <c r="V343" s="129" t="str">
        <f>VLOOKUP(TEmploymentOutlook4[[#This Row],[Column1]],'Employment by State'!$5:$1241,3,FALSE)</f>
        <v>Accommodation and Food Services</v>
      </c>
      <c r="W343" s="129">
        <f>VLOOKUP(TEmploymentOutlook4[[#This Row],[Column1]],'Employment by State'!$5:$1241,4,FALSE)</f>
        <v>31.1</v>
      </c>
      <c r="X343" s="129">
        <f>VLOOKUP(TEmploymentOutlook4[[#This Row],[Column1]],'Employment by State'!$5:$1241,5,FALSE)</f>
        <v>27.7</v>
      </c>
      <c r="Y343" s="129">
        <f>VLOOKUP(TEmploymentOutlook4[[#This Row],[Column1]],'Employment by State'!$5:$1241,6,FALSE)</f>
        <v>21.1</v>
      </c>
      <c r="Z343" s="129">
        <f>VLOOKUP(TEmploymentOutlook4[[#This Row],[Column1]],'Employment by State'!$5:$1241,7,FALSE)</f>
        <v>7.5</v>
      </c>
      <c r="AA343" s="129">
        <f>VLOOKUP(TEmploymentOutlook4[[#This Row],[Column1]],'Employment by State'!$5:$1241,8,FALSE)</f>
        <v>7.7</v>
      </c>
      <c r="AB343" s="129">
        <f>VLOOKUP(TEmploymentOutlook4[[#This Row],[Column1]],'Employment by State'!$5:$1241,9,FALSE)</f>
        <v>2.4</v>
      </c>
      <c r="AC343" s="129">
        <f>VLOOKUP(TEmploymentOutlook4[[#This Row],[Column1]],'Employment by State'!$5:$1241,10,FALSE)</f>
        <v>0.8</v>
      </c>
      <c r="AD343" s="129">
        <f>VLOOKUP(TEmploymentOutlook4[[#This Row],[Column1]],'Employment by State'!$5:$1241,11,FALSE)</f>
        <v>1.7</v>
      </c>
      <c r="AE343" s="28">
        <f>VLOOKUP($A343,'Age Profile'!$5:$1242,3,FALSE)</f>
        <v>58.8</v>
      </c>
      <c r="AF343" s="28">
        <f>VLOOKUP($A343,'Age Profile'!$5:$1242,4,FALSE)</f>
        <v>15.1</v>
      </c>
      <c r="AG343" s="28">
        <f>VLOOKUP($A343,'Age Profile'!$5:$1242,5,FALSE)</f>
        <v>9.8000000000000007</v>
      </c>
      <c r="AH343" s="28">
        <f>VLOOKUP($A343,'Age Profile'!$5:$1242,6,FALSE)</f>
        <v>5.9</v>
      </c>
      <c r="AI343" s="28">
        <f>VLOOKUP($A343,'Age Profile'!$5:$1242,7,FALSE)</f>
        <v>6</v>
      </c>
      <c r="AJ343" s="28">
        <f>VLOOKUP($A343,'Age Profile'!$5:$1242,8,FALSE)</f>
        <v>2.2000000000000002</v>
      </c>
      <c r="AK343" s="28">
        <f>VLOOKUP($A343,'Age Profile'!$5:$1242,9,FALSE)</f>
        <v>1.3</v>
      </c>
      <c r="AL343" s="28">
        <f>VLOOKUP($A343,'Age Profile'!$5:$1242,10,FALSE)</f>
        <v>0.7</v>
      </c>
      <c r="AM343" s="28">
        <f>VLOOKUP($A343,'Age Profile'!$5:$1242,11,FALSE)</f>
        <v>18</v>
      </c>
    </row>
    <row r="344" spans="1:39" x14ac:dyDescent="0.15">
      <c r="A344" s="21">
        <v>8512</v>
      </c>
      <c r="B344" s="22" t="s">
        <v>386</v>
      </c>
      <c r="C344" s="86">
        <v>4000</v>
      </c>
      <c r="D344" s="86">
        <v>5700</v>
      </c>
      <c r="E344" s="86">
        <v>5100</v>
      </c>
      <c r="F344" s="86">
        <v>7000</v>
      </c>
      <c r="G344" s="86">
        <v>4000</v>
      </c>
      <c r="H344" s="86">
        <v>3900</v>
      </c>
      <c r="I344" s="86">
        <v>5700</v>
      </c>
      <c r="J344" s="86">
        <v>4400</v>
      </c>
      <c r="K344" s="86">
        <v>4000</v>
      </c>
      <c r="L344" s="86">
        <v>6400</v>
      </c>
      <c r="M344" s="86">
        <v>8000</v>
      </c>
      <c r="N344" s="84">
        <v>8400</v>
      </c>
      <c r="O344" s="15">
        <v>500</v>
      </c>
      <c r="P344" s="15">
        <v>5.9</v>
      </c>
      <c r="Q344" s="16" t="s">
        <v>6</v>
      </c>
      <c r="R344" s="129">
        <f>VLOOKUP(TEmploymentOutlook4[[#This Row],[Column1]],Employment!$8:$1246,7,FALSE)</f>
        <v>41</v>
      </c>
      <c r="S344" s="129">
        <f>VLOOKUP(TEmploymentOutlook4[[#This Row],[Column1]],Employment!$8:$1246,8,FALSE)</f>
        <v>59</v>
      </c>
      <c r="T344" s="129">
        <f>VLOOKUP(TEmploymentOutlook4[[#This Row],[Column1]],Employment!$8:$1246,9,FALSE)</f>
        <v>34</v>
      </c>
      <c r="U344" s="129">
        <f>VLOOKUP(TEmploymentOutlook4[[#This Row],[Column1]],Employment!$8:$1246,10,FALSE)</f>
        <v>66</v>
      </c>
      <c r="V344" s="129" t="str">
        <f>VLOOKUP(TEmploymentOutlook4[[#This Row],[Column1]],'Employment by State'!$5:$1241,3,FALSE)</f>
        <v>Retail Trade</v>
      </c>
      <c r="W344" s="129">
        <f>VLOOKUP(TEmploymentOutlook4[[#This Row],[Column1]],'Employment by State'!$5:$1241,4,FALSE)</f>
        <v>25.8</v>
      </c>
      <c r="X344" s="129">
        <f>VLOOKUP(TEmploymentOutlook4[[#This Row],[Column1]],'Employment by State'!$5:$1241,5,FALSE)</f>
        <v>23.7</v>
      </c>
      <c r="Y344" s="129">
        <f>VLOOKUP(TEmploymentOutlook4[[#This Row],[Column1]],'Employment by State'!$5:$1241,6,FALSE)</f>
        <v>21.9</v>
      </c>
      <c r="Z344" s="129">
        <f>VLOOKUP(TEmploymentOutlook4[[#This Row],[Column1]],'Employment by State'!$5:$1241,7,FALSE)</f>
        <v>12.5</v>
      </c>
      <c r="AA344" s="129">
        <f>VLOOKUP(TEmploymentOutlook4[[#This Row],[Column1]],'Employment by State'!$5:$1241,8,FALSE)</f>
        <v>10.9</v>
      </c>
      <c r="AB344" s="129">
        <f>VLOOKUP(TEmploymentOutlook4[[#This Row],[Column1]],'Employment by State'!$5:$1241,9,FALSE)</f>
        <v>3.2</v>
      </c>
      <c r="AC344" s="129">
        <f>VLOOKUP(TEmploymentOutlook4[[#This Row],[Column1]],'Employment by State'!$5:$1241,10,FALSE)</f>
        <v>0.9</v>
      </c>
      <c r="AD344" s="129">
        <f>VLOOKUP(TEmploymentOutlook4[[#This Row],[Column1]],'Employment by State'!$5:$1241,11,FALSE)</f>
        <v>1.2</v>
      </c>
      <c r="AE344" s="28">
        <f>VLOOKUP($A344,'Age Profile'!$5:$1242,3,FALSE)</f>
        <v>20</v>
      </c>
      <c r="AF344" s="28">
        <f>VLOOKUP($A344,'Age Profile'!$5:$1242,4,FALSE)</f>
        <v>17.3</v>
      </c>
      <c r="AG344" s="28">
        <f>VLOOKUP($A344,'Age Profile'!$5:$1242,5,FALSE)</f>
        <v>19.5</v>
      </c>
      <c r="AH344" s="28">
        <f>VLOOKUP($A344,'Age Profile'!$5:$1242,6,FALSE)</f>
        <v>15.1</v>
      </c>
      <c r="AI344" s="28">
        <f>VLOOKUP($A344,'Age Profile'!$5:$1242,7,FALSE)</f>
        <v>14.7</v>
      </c>
      <c r="AJ344" s="28">
        <f>VLOOKUP($A344,'Age Profile'!$5:$1242,8,FALSE)</f>
        <v>6.9</v>
      </c>
      <c r="AK344" s="28">
        <f>VLOOKUP($A344,'Age Profile'!$5:$1242,9,FALSE)</f>
        <v>4.5</v>
      </c>
      <c r="AL344" s="28">
        <f>VLOOKUP($A344,'Age Profile'!$5:$1242,10,FALSE)</f>
        <v>1.9</v>
      </c>
      <c r="AM344" s="28">
        <f>VLOOKUP($A344,'Age Profile'!$5:$1242,11,FALSE)</f>
        <v>31</v>
      </c>
    </row>
    <row r="345" spans="1:39" x14ac:dyDescent="0.15">
      <c r="A345" s="21">
        <v>8513</v>
      </c>
      <c r="B345" s="22" t="s">
        <v>387</v>
      </c>
      <c r="C345" s="86">
        <v>119500</v>
      </c>
      <c r="D345" s="86">
        <v>121100</v>
      </c>
      <c r="E345" s="86">
        <v>128200</v>
      </c>
      <c r="F345" s="86">
        <v>128000</v>
      </c>
      <c r="G345" s="86">
        <v>126500</v>
      </c>
      <c r="H345" s="86">
        <v>131100</v>
      </c>
      <c r="I345" s="86">
        <v>134000</v>
      </c>
      <c r="J345" s="86">
        <v>130800</v>
      </c>
      <c r="K345" s="86">
        <v>152900</v>
      </c>
      <c r="L345" s="86">
        <v>123200</v>
      </c>
      <c r="M345" s="86">
        <v>128100</v>
      </c>
      <c r="N345" s="84">
        <v>137900</v>
      </c>
      <c r="O345" s="15">
        <v>9900</v>
      </c>
      <c r="P345" s="15">
        <v>7.7</v>
      </c>
      <c r="Q345" s="16" t="s">
        <v>6</v>
      </c>
      <c r="R345" s="129">
        <f>VLOOKUP(TEmploymentOutlook4[[#This Row],[Column1]],Employment!$8:$1246,7,FALSE)</f>
        <v>45</v>
      </c>
      <c r="S345" s="129">
        <f>VLOOKUP(TEmploymentOutlook4[[#This Row],[Column1]],Employment!$8:$1246,8,FALSE)</f>
        <v>55</v>
      </c>
      <c r="T345" s="129">
        <f>VLOOKUP(TEmploymentOutlook4[[#This Row],[Column1]],Employment!$8:$1246,9,FALSE)</f>
        <v>19</v>
      </c>
      <c r="U345" s="129">
        <f>VLOOKUP(TEmploymentOutlook4[[#This Row],[Column1]],Employment!$8:$1246,10,FALSE)</f>
        <v>81</v>
      </c>
      <c r="V345" s="129" t="str">
        <f>VLOOKUP(TEmploymentOutlook4[[#This Row],[Column1]],'Employment by State'!$5:$1241,3,FALSE)</f>
        <v>Accommodation and Food Services</v>
      </c>
      <c r="W345" s="129">
        <f>VLOOKUP(TEmploymentOutlook4[[#This Row],[Column1]],'Employment by State'!$5:$1241,4,FALSE)</f>
        <v>28.3</v>
      </c>
      <c r="X345" s="129">
        <f>VLOOKUP(TEmploymentOutlook4[[#This Row],[Column1]],'Employment by State'!$5:$1241,5,FALSE)</f>
        <v>25.6</v>
      </c>
      <c r="Y345" s="129">
        <f>VLOOKUP(TEmploymentOutlook4[[#This Row],[Column1]],'Employment by State'!$5:$1241,6,FALSE)</f>
        <v>20.8</v>
      </c>
      <c r="Z345" s="129">
        <f>VLOOKUP(TEmploymentOutlook4[[#This Row],[Column1]],'Employment by State'!$5:$1241,7,FALSE)</f>
        <v>8.1999999999999993</v>
      </c>
      <c r="AA345" s="129">
        <f>VLOOKUP(TEmploymentOutlook4[[#This Row],[Column1]],'Employment by State'!$5:$1241,8,FALSE)</f>
        <v>12.2</v>
      </c>
      <c r="AB345" s="129">
        <f>VLOOKUP(TEmploymentOutlook4[[#This Row],[Column1]],'Employment by State'!$5:$1241,9,FALSE)</f>
        <v>2.4</v>
      </c>
      <c r="AC345" s="129">
        <f>VLOOKUP(TEmploymentOutlook4[[#This Row],[Column1]],'Employment by State'!$5:$1241,10,FALSE)</f>
        <v>0.9</v>
      </c>
      <c r="AD345" s="129">
        <f>VLOOKUP(TEmploymentOutlook4[[#This Row],[Column1]],'Employment by State'!$5:$1241,11,FALSE)</f>
        <v>1.5</v>
      </c>
      <c r="AE345" s="28">
        <f>VLOOKUP($A345,'Age Profile'!$5:$1242,3,FALSE)</f>
        <v>31</v>
      </c>
      <c r="AF345" s="28">
        <f>VLOOKUP($A345,'Age Profile'!$5:$1242,4,FALSE)</f>
        <v>16.5</v>
      </c>
      <c r="AG345" s="28">
        <f>VLOOKUP($A345,'Age Profile'!$5:$1242,5,FALSE)</f>
        <v>15.4</v>
      </c>
      <c r="AH345" s="28">
        <f>VLOOKUP($A345,'Age Profile'!$5:$1242,6,FALSE)</f>
        <v>10.1</v>
      </c>
      <c r="AI345" s="28">
        <f>VLOOKUP($A345,'Age Profile'!$5:$1242,7,FALSE)</f>
        <v>13.4</v>
      </c>
      <c r="AJ345" s="28">
        <f>VLOOKUP($A345,'Age Profile'!$5:$1242,8,FALSE)</f>
        <v>6.9</v>
      </c>
      <c r="AK345" s="28">
        <f>VLOOKUP($A345,'Age Profile'!$5:$1242,9,FALSE)</f>
        <v>4.7</v>
      </c>
      <c r="AL345" s="28">
        <f>VLOOKUP($A345,'Age Profile'!$5:$1242,10,FALSE)</f>
        <v>2.2000000000000002</v>
      </c>
      <c r="AM345" s="28">
        <f>VLOOKUP($A345,'Age Profile'!$5:$1242,11,FALSE)</f>
        <v>26</v>
      </c>
    </row>
    <row r="346" spans="1:39" x14ac:dyDescent="0.15">
      <c r="A346" s="21">
        <v>8911</v>
      </c>
      <c r="B346" s="22" t="s">
        <v>388</v>
      </c>
      <c r="C346" s="86">
        <v>13100</v>
      </c>
      <c r="D346" s="86">
        <v>13700</v>
      </c>
      <c r="E346" s="86">
        <v>16700</v>
      </c>
      <c r="F346" s="86">
        <v>17800</v>
      </c>
      <c r="G346" s="86">
        <v>14300</v>
      </c>
      <c r="H346" s="86">
        <v>14100</v>
      </c>
      <c r="I346" s="86">
        <v>14400</v>
      </c>
      <c r="J346" s="86">
        <v>14200</v>
      </c>
      <c r="K346" s="86">
        <v>21400</v>
      </c>
      <c r="L346" s="86">
        <v>12500</v>
      </c>
      <c r="M346" s="86">
        <v>11900</v>
      </c>
      <c r="N346" s="84">
        <v>12000</v>
      </c>
      <c r="O346" s="15">
        <v>100</v>
      </c>
      <c r="P346" s="15">
        <v>0.7</v>
      </c>
      <c r="Q346" s="16" t="s">
        <v>3</v>
      </c>
      <c r="R346" s="129">
        <f>VLOOKUP(TEmploymentOutlook4[[#This Row],[Column1]],Employment!$8:$1246,7,FALSE)</f>
        <v>94</v>
      </c>
      <c r="S346" s="129">
        <f>VLOOKUP(TEmploymentOutlook4[[#This Row],[Column1]],Employment!$8:$1246,8,FALSE)</f>
        <v>6</v>
      </c>
      <c r="T346" s="129">
        <f>VLOOKUP(TEmploymentOutlook4[[#This Row],[Column1]],Employment!$8:$1246,9,FALSE)</f>
        <v>64</v>
      </c>
      <c r="U346" s="129">
        <f>VLOOKUP(TEmploymentOutlook4[[#This Row],[Column1]],Employment!$8:$1246,10,FALSE)</f>
        <v>36</v>
      </c>
      <c r="V346" s="129" t="str">
        <f>VLOOKUP(TEmploymentOutlook4[[#This Row],[Column1]],'Employment by State'!$5:$1241,3,FALSE)</f>
        <v>Transport, Postal and Warehousing</v>
      </c>
      <c r="W346" s="129">
        <f>VLOOKUP(TEmploymentOutlook4[[#This Row],[Column1]],'Employment by State'!$5:$1241,4,FALSE)</f>
        <v>31.9</v>
      </c>
      <c r="X346" s="129">
        <f>VLOOKUP(TEmploymentOutlook4[[#This Row],[Column1]],'Employment by State'!$5:$1241,5,FALSE)</f>
        <v>25</v>
      </c>
      <c r="Y346" s="129">
        <f>VLOOKUP(TEmploymentOutlook4[[#This Row],[Column1]],'Employment by State'!$5:$1241,6,FALSE)</f>
        <v>20.100000000000001</v>
      </c>
      <c r="Z346" s="129">
        <f>VLOOKUP(TEmploymentOutlook4[[#This Row],[Column1]],'Employment by State'!$5:$1241,7,FALSE)</f>
        <v>6.6</v>
      </c>
      <c r="AA346" s="129">
        <f>VLOOKUP(TEmploymentOutlook4[[#This Row],[Column1]],'Employment by State'!$5:$1241,8,FALSE)</f>
        <v>12.3</v>
      </c>
      <c r="AB346" s="129">
        <f>VLOOKUP(TEmploymentOutlook4[[#This Row],[Column1]],'Employment by State'!$5:$1241,9,FALSE)</f>
        <v>2.1</v>
      </c>
      <c r="AC346" s="129">
        <f>VLOOKUP(TEmploymentOutlook4[[#This Row],[Column1]],'Employment by State'!$5:$1241,10,FALSE)</f>
        <v>1.2</v>
      </c>
      <c r="AD346" s="129">
        <f>VLOOKUP(TEmploymentOutlook4[[#This Row],[Column1]],'Employment by State'!$5:$1241,11,FALSE)</f>
        <v>0.7</v>
      </c>
      <c r="AE346" s="28">
        <f>VLOOKUP($A346,'Age Profile'!$5:$1242,3,FALSE)</f>
        <v>6.8</v>
      </c>
      <c r="AF346" s="28">
        <f>VLOOKUP($A346,'Age Profile'!$5:$1242,4,FALSE)</f>
        <v>15.6</v>
      </c>
      <c r="AG346" s="28">
        <f>VLOOKUP($A346,'Age Profile'!$5:$1242,5,FALSE)</f>
        <v>21.9</v>
      </c>
      <c r="AH346" s="28">
        <f>VLOOKUP($A346,'Age Profile'!$5:$1242,6,FALSE)</f>
        <v>18.899999999999999</v>
      </c>
      <c r="AI346" s="28">
        <f>VLOOKUP($A346,'Age Profile'!$5:$1242,7,FALSE)</f>
        <v>20.6</v>
      </c>
      <c r="AJ346" s="28">
        <f>VLOOKUP($A346,'Age Profile'!$5:$1242,8,FALSE)</f>
        <v>8.3000000000000007</v>
      </c>
      <c r="AK346" s="28">
        <f>VLOOKUP($A346,'Age Profile'!$5:$1242,9,FALSE)</f>
        <v>5.0999999999999996</v>
      </c>
      <c r="AL346" s="28">
        <f>VLOOKUP($A346,'Age Profile'!$5:$1242,10,FALSE)</f>
        <v>2.8</v>
      </c>
      <c r="AM346" s="28">
        <f>VLOOKUP($A346,'Age Profile'!$5:$1242,11,FALSE)</f>
        <v>38</v>
      </c>
    </row>
    <row r="347" spans="1:39" x14ac:dyDescent="0.15">
      <c r="A347" s="21">
        <v>8912</v>
      </c>
      <c r="B347" s="22" t="s">
        <v>389</v>
      </c>
      <c r="C347" s="86">
        <v>54700</v>
      </c>
      <c r="D347" s="86">
        <v>63900</v>
      </c>
      <c r="E347" s="86">
        <v>71700</v>
      </c>
      <c r="F347" s="86">
        <v>56700</v>
      </c>
      <c r="G347" s="86">
        <v>61000</v>
      </c>
      <c r="H347" s="86">
        <v>57400</v>
      </c>
      <c r="I347" s="86">
        <v>67000</v>
      </c>
      <c r="J347" s="86">
        <v>64600</v>
      </c>
      <c r="K347" s="86">
        <v>60800</v>
      </c>
      <c r="L347" s="86">
        <v>80100</v>
      </c>
      <c r="M347" s="86">
        <v>74500</v>
      </c>
      <c r="N347" s="84">
        <v>80500</v>
      </c>
      <c r="O347" s="15">
        <v>6000</v>
      </c>
      <c r="P347" s="15">
        <v>8</v>
      </c>
      <c r="Q347" s="16" t="s">
        <v>8</v>
      </c>
      <c r="R347" s="129">
        <f>VLOOKUP(TEmploymentOutlook4[[#This Row],[Column1]],Employment!$8:$1246,7,FALSE)</f>
        <v>61</v>
      </c>
      <c r="S347" s="129">
        <f>VLOOKUP(TEmploymentOutlook4[[#This Row],[Column1]],Employment!$8:$1246,8,FALSE)</f>
        <v>39</v>
      </c>
      <c r="T347" s="129">
        <f>VLOOKUP(TEmploymentOutlook4[[#This Row],[Column1]],Employment!$8:$1246,9,FALSE)</f>
        <v>20</v>
      </c>
      <c r="U347" s="129">
        <f>VLOOKUP(TEmploymentOutlook4[[#This Row],[Column1]],Employment!$8:$1246,10,FALSE)</f>
        <v>80</v>
      </c>
      <c r="V347" s="129" t="str">
        <f>VLOOKUP(TEmploymentOutlook4[[#This Row],[Column1]],'Employment by State'!$5:$1241,3,FALSE)</f>
        <v>Retail Trade</v>
      </c>
      <c r="W347" s="129">
        <f>VLOOKUP(TEmploymentOutlook4[[#This Row],[Column1]],'Employment by State'!$5:$1241,4,FALSE)</f>
        <v>28.3</v>
      </c>
      <c r="X347" s="129">
        <f>VLOOKUP(TEmploymentOutlook4[[#This Row],[Column1]],'Employment by State'!$5:$1241,5,FALSE)</f>
        <v>22.3</v>
      </c>
      <c r="Y347" s="129">
        <f>VLOOKUP(TEmploymentOutlook4[[#This Row],[Column1]],'Employment by State'!$5:$1241,6,FALSE)</f>
        <v>21.6</v>
      </c>
      <c r="Z347" s="129">
        <f>VLOOKUP(TEmploymentOutlook4[[#This Row],[Column1]],'Employment by State'!$5:$1241,7,FALSE)</f>
        <v>9.4</v>
      </c>
      <c r="AA347" s="129">
        <f>VLOOKUP(TEmploymentOutlook4[[#This Row],[Column1]],'Employment by State'!$5:$1241,8,FALSE)</f>
        <v>13.7</v>
      </c>
      <c r="AB347" s="129">
        <f>VLOOKUP(TEmploymentOutlook4[[#This Row],[Column1]],'Employment by State'!$5:$1241,9,FALSE)</f>
        <v>2.4</v>
      </c>
      <c r="AC347" s="129">
        <f>VLOOKUP(TEmploymentOutlook4[[#This Row],[Column1]],'Employment by State'!$5:$1241,10,FALSE)</f>
        <v>0.8</v>
      </c>
      <c r="AD347" s="129">
        <f>VLOOKUP(TEmploymentOutlook4[[#This Row],[Column1]],'Employment by State'!$5:$1241,11,FALSE)</f>
        <v>1.4</v>
      </c>
      <c r="AE347" s="28">
        <f>VLOOKUP($A347,'Age Profile'!$5:$1242,3,FALSE)</f>
        <v>23.9</v>
      </c>
      <c r="AF347" s="28">
        <f>VLOOKUP($A347,'Age Profile'!$5:$1242,4,FALSE)</f>
        <v>23.6</v>
      </c>
      <c r="AG347" s="28">
        <f>VLOOKUP($A347,'Age Profile'!$5:$1242,5,FALSE)</f>
        <v>19.2</v>
      </c>
      <c r="AH347" s="28">
        <f>VLOOKUP($A347,'Age Profile'!$5:$1242,6,FALSE)</f>
        <v>13.2</v>
      </c>
      <c r="AI347" s="28">
        <f>VLOOKUP($A347,'Age Profile'!$5:$1242,7,FALSE)</f>
        <v>11.6</v>
      </c>
      <c r="AJ347" s="28">
        <f>VLOOKUP($A347,'Age Profile'!$5:$1242,8,FALSE)</f>
        <v>4.4000000000000004</v>
      </c>
      <c r="AK347" s="28">
        <f>VLOOKUP($A347,'Age Profile'!$5:$1242,9,FALSE)</f>
        <v>2.8</v>
      </c>
      <c r="AL347" s="28">
        <f>VLOOKUP($A347,'Age Profile'!$5:$1242,10,FALSE)</f>
        <v>1.3</v>
      </c>
      <c r="AM347" s="28">
        <f>VLOOKUP($A347,'Age Profile'!$5:$1242,11,FALSE)</f>
        <v>25</v>
      </c>
    </row>
    <row r="348" spans="1:39" x14ac:dyDescent="0.15">
      <c r="A348" s="21">
        <v>8991</v>
      </c>
      <c r="B348" s="22" t="s">
        <v>390</v>
      </c>
      <c r="C348" s="86">
        <v>4800</v>
      </c>
      <c r="D348" s="86">
        <v>4900</v>
      </c>
      <c r="E348" s="86">
        <v>8800</v>
      </c>
      <c r="F348" s="86">
        <v>6300</v>
      </c>
      <c r="G348" s="86">
        <v>5400</v>
      </c>
      <c r="H348" s="86">
        <v>7800</v>
      </c>
      <c r="I348" s="86">
        <v>6300</v>
      </c>
      <c r="J348" s="86">
        <v>8300</v>
      </c>
      <c r="K348" s="86">
        <v>5000</v>
      </c>
      <c r="L348" s="86">
        <v>6300</v>
      </c>
      <c r="M348" s="86">
        <v>5200</v>
      </c>
      <c r="N348" s="84">
        <v>5500</v>
      </c>
      <c r="O348" s="15">
        <v>300</v>
      </c>
      <c r="P348" s="15">
        <v>5.7</v>
      </c>
      <c r="Q348" s="16" t="s">
        <v>6</v>
      </c>
      <c r="R348" s="129">
        <f>VLOOKUP(TEmploymentOutlook4[[#This Row],[Column1]],Employment!$8:$1246,7,FALSE)</f>
        <v>85</v>
      </c>
      <c r="S348" s="129">
        <f>VLOOKUP(TEmploymentOutlook4[[#This Row],[Column1]],Employment!$8:$1246,8,FALSE)</f>
        <v>15</v>
      </c>
      <c r="T348" s="129">
        <f>VLOOKUP(TEmploymentOutlook4[[#This Row],[Column1]],Employment!$8:$1246,9,FALSE)</f>
        <v>57</v>
      </c>
      <c r="U348" s="129">
        <f>VLOOKUP(TEmploymentOutlook4[[#This Row],[Column1]],Employment!$8:$1246,10,FALSE)</f>
        <v>43</v>
      </c>
      <c r="V348" s="129" t="str">
        <f>VLOOKUP(TEmploymentOutlook4[[#This Row],[Column1]],'Employment by State'!$5:$1241,3,FALSE)</f>
        <v>Education and Training</v>
      </c>
      <c r="W348" s="129">
        <f>VLOOKUP(TEmploymentOutlook4[[#This Row],[Column1]],'Employment by State'!$5:$1241,4,FALSE)</f>
        <v>38.200000000000003</v>
      </c>
      <c r="X348" s="129">
        <f>VLOOKUP(TEmploymentOutlook4[[#This Row],[Column1]],'Employment by State'!$5:$1241,5,FALSE)</f>
        <v>17.899999999999999</v>
      </c>
      <c r="Y348" s="129">
        <f>VLOOKUP(TEmploymentOutlook4[[#This Row],[Column1]],'Employment by State'!$5:$1241,6,FALSE)</f>
        <v>24.6</v>
      </c>
      <c r="Z348" s="129">
        <f>VLOOKUP(TEmploymentOutlook4[[#This Row],[Column1]],'Employment by State'!$5:$1241,7,FALSE)</f>
        <v>4.9000000000000004</v>
      </c>
      <c r="AA348" s="129">
        <f>VLOOKUP(TEmploymentOutlook4[[#This Row],[Column1]],'Employment by State'!$5:$1241,8,FALSE)</f>
        <v>7.9</v>
      </c>
      <c r="AB348" s="129">
        <f>VLOOKUP(TEmploymentOutlook4[[#This Row],[Column1]],'Employment by State'!$5:$1241,9,FALSE)</f>
        <v>2.2000000000000002</v>
      </c>
      <c r="AC348" s="129">
        <f>VLOOKUP(TEmploymentOutlook4[[#This Row],[Column1]],'Employment by State'!$5:$1241,10,FALSE)</f>
        <v>2.1</v>
      </c>
      <c r="AD348" s="129">
        <f>VLOOKUP(TEmploymentOutlook4[[#This Row],[Column1]],'Employment by State'!$5:$1241,11,FALSE)</f>
        <v>2.1</v>
      </c>
      <c r="AE348" s="28">
        <f>VLOOKUP($A348,'Age Profile'!$5:$1242,3,FALSE)</f>
        <v>1.3</v>
      </c>
      <c r="AF348" s="28">
        <f>VLOOKUP($A348,'Age Profile'!$5:$1242,4,FALSE)</f>
        <v>2.6</v>
      </c>
      <c r="AG348" s="28">
        <f>VLOOKUP($A348,'Age Profile'!$5:$1242,5,FALSE)</f>
        <v>6.4</v>
      </c>
      <c r="AH348" s="28">
        <f>VLOOKUP($A348,'Age Profile'!$5:$1242,6,FALSE)</f>
        <v>10.8</v>
      </c>
      <c r="AI348" s="28">
        <f>VLOOKUP($A348,'Age Profile'!$5:$1242,7,FALSE)</f>
        <v>24.2</v>
      </c>
      <c r="AJ348" s="28">
        <f>VLOOKUP($A348,'Age Profile'!$5:$1242,8,FALSE)</f>
        <v>17.600000000000001</v>
      </c>
      <c r="AK348" s="28">
        <f>VLOOKUP($A348,'Age Profile'!$5:$1242,9,FALSE)</f>
        <v>17.7</v>
      </c>
      <c r="AL348" s="28">
        <f>VLOOKUP($A348,'Age Profile'!$5:$1242,10,FALSE)</f>
        <v>19.399999999999999</v>
      </c>
      <c r="AM348" s="28">
        <f>VLOOKUP($A348,'Age Profile'!$5:$1242,11,FALSE)</f>
        <v>56</v>
      </c>
    </row>
    <row r="349" spans="1:39" x14ac:dyDescent="0.15">
      <c r="A349" s="21">
        <v>8992</v>
      </c>
      <c r="B349" s="22" t="s">
        <v>391</v>
      </c>
      <c r="C349" s="86">
        <v>8000</v>
      </c>
      <c r="D349" s="86">
        <v>7200</v>
      </c>
      <c r="E349" s="86">
        <v>6900</v>
      </c>
      <c r="F349" s="86">
        <v>10100</v>
      </c>
      <c r="G349" s="86">
        <v>6200</v>
      </c>
      <c r="H349" s="86">
        <v>7100</v>
      </c>
      <c r="I349" s="86">
        <v>9200</v>
      </c>
      <c r="J349" s="86">
        <v>6900</v>
      </c>
      <c r="K349" s="86">
        <v>7900</v>
      </c>
      <c r="L349" s="86">
        <v>6600</v>
      </c>
      <c r="M349" s="86">
        <v>6000</v>
      </c>
      <c r="N349" s="84">
        <v>5700</v>
      </c>
      <c r="O349" s="15">
        <v>-300</v>
      </c>
      <c r="P349" s="15">
        <v>-4.3</v>
      </c>
      <c r="Q349" s="16" t="s">
        <v>0</v>
      </c>
      <c r="R349" s="129">
        <f>VLOOKUP(TEmploymentOutlook4[[#This Row],[Column1]],Employment!$8:$1246,7,FALSE)</f>
        <v>92</v>
      </c>
      <c r="S349" s="129">
        <f>VLOOKUP(TEmploymentOutlook4[[#This Row],[Column1]],Employment!$8:$1246,8,FALSE)</f>
        <v>8</v>
      </c>
      <c r="T349" s="129">
        <f>VLOOKUP(TEmploymentOutlook4[[#This Row],[Column1]],Employment!$8:$1246,9,FALSE)</f>
        <v>72</v>
      </c>
      <c r="U349" s="129">
        <f>VLOOKUP(TEmploymentOutlook4[[#This Row],[Column1]],Employment!$8:$1246,10,FALSE)</f>
        <v>28</v>
      </c>
      <c r="V349" s="129" t="str">
        <f>VLOOKUP(TEmploymentOutlook4[[#This Row],[Column1]],'Employment by State'!$5:$1241,3,FALSE)</f>
        <v>Agriculture, Forestry and Fishing</v>
      </c>
      <c r="W349" s="129">
        <f>VLOOKUP(TEmploymentOutlook4[[#This Row],[Column1]],'Employment by State'!$5:$1241,4,FALSE)</f>
        <v>23.5</v>
      </c>
      <c r="X349" s="129">
        <f>VLOOKUP(TEmploymentOutlook4[[#This Row],[Column1]],'Employment by State'!$5:$1241,5,FALSE)</f>
        <v>8.8000000000000007</v>
      </c>
      <c r="Y349" s="129">
        <f>VLOOKUP(TEmploymentOutlook4[[#This Row],[Column1]],'Employment by State'!$5:$1241,6,FALSE)</f>
        <v>24.9</v>
      </c>
      <c r="Z349" s="129">
        <f>VLOOKUP(TEmploymentOutlook4[[#This Row],[Column1]],'Employment by State'!$5:$1241,7,FALSE)</f>
        <v>13</v>
      </c>
      <c r="AA349" s="129">
        <f>VLOOKUP(TEmploymentOutlook4[[#This Row],[Column1]],'Employment by State'!$5:$1241,8,FALSE)</f>
        <v>19.100000000000001</v>
      </c>
      <c r="AB349" s="129">
        <f>VLOOKUP(TEmploymentOutlook4[[#This Row],[Column1]],'Employment by State'!$5:$1241,9,FALSE)</f>
        <v>8.3000000000000007</v>
      </c>
      <c r="AC349" s="129">
        <f>VLOOKUP(TEmploymentOutlook4[[#This Row],[Column1]],'Employment by State'!$5:$1241,10,FALSE)</f>
        <v>2</v>
      </c>
      <c r="AD349" s="129">
        <f>VLOOKUP(TEmploymentOutlook4[[#This Row],[Column1]],'Employment by State'!$5:$1241,11,FALSE)</f>
        <v>0.2</v>
      </c>
      <c r="AE349" s="28">
        <f>VLOOKUP($A349,'Age Profile'!$5:$1242,3,FALSE)</f>
        <v>4.7</v>
      </c>
      <c r="AF349" s="28">
        <f>VLOOKUP($A349,'Age Profile'!$5:$1242,4,FALSE)</f>
        <v>9.9</v>
      </c>
      <c r="AG349" s="28">
        <f>VLOOKUP($A349,'Age Profile'!$5:$1242,5,FALSE)</f>
        <v>21.6</v>
      </c>
      <c r="AH349" s="28">
        <f>VLOOKUP($A349,'Age Profile'!$5:$1242,6,FALSE)</f>
        <v>20.2</v>
      </c>
      <c r="AI349" s="28">
        <f>VLOOKUP($A349,'Age Profile'!$5:$1242,7,FALSE)</f>
        <v>22.2</v>
      </c>
      <c r="AJ349" s="28">
        <f>VLOOKUP($A349,'Age Profile'!$5:$1242,8,FALSE)</f>
        <v>9.8000000000000007</v>
      </c>
      <c r="AK349" s="28">
        <f>VLOOKUP($A349,'Age Profile'!$5:$1242,9,FALSE)</f>
        <v>6.1</v>
      </c>
      <c r="AL349" s="28">
        <f>VLOOKUP($A349,'Age Profile'!$5:$1242,10,FALSE)</f>
        <v>5.4</v>
      </c>
      <c r="AM349" s="28">
        <f>VLOOKUP($A349,'Age Profile'!$5:$1242,11,FALSE)</f>
        <v>42</v>
      </c>
    </row>
    <row r="350" spans="1:39" x14ac:dyDescent="0.15">
      <c r="A350" s="21">
        <v>8993</v>
      </c>
      <c r="B350" s="22" t="s">
        <v>392</v>
      </c>
      <c r="C350" s="86">
        <v>41700</v>
      </c>
      <c r="D350" s="86">
        <v>49200</v>
      </c>
      <c r="E350" s="86">
        <v>40400</v>
      </c>
      <c r="F350" s="86">
        <v>33600</v>
      </c>
      <c r="G350" s="86">
        <v>41100</v>
      </c>
      <c r="H350" s="86">
        <v>43200</v>
      </c>
      <c r="I350" s="86">
        <v>40700</v>
      </c>
      <c r="J350" s="86">
        <v>39200</v>
      </c>
      <c r="K350" s="86">
        <v>41000</v>
      </c>
      <c r="L350" s="86">
        <v>53900</v>
      </c>
      <c r="M350" s="86">
        <v>36300</v>
      </c>
      <c r="N350" s="84">
        <v>38000</v>
      </c>
      <c r="O350" s="15">
        <v>1800</v>
      </c>
      <c r="P350" s="15">
        <v>4.9000000000000004</v>
      </c>
      <c r="Q350" s="16" t="s">
        <v>6</v>
      </c>
      <c r="R350" s="129">
        <f>VLOOKUP(TEmploymentOutlook4[[#This Row],[Column1]],Employment!$8:$1246,7,FALSE)</f>
        <v>97</v>
      </c>
      <c r="S350" s="129">
        <f>VLOOKUP(TEmploymentOutlook4[[#This Row],[Column1]],Employment!$8:$1246,8,FALSE)</f>
        <v>4</v>
      </c>
      <c r="T350" s="129">
        <f>VLOOKUP(TEmploymentOutlook4[[#This Row],[Column1]],Employment!$8:$1246,9,FALSE)</f>
        <v>54</v>
      </c>
      <c r="U350" s="129">
        <f>VLOOKUP(TEmploymentOutlook4[[#This Row],[Column1]],Employment!$8:$1246,10,FALSE)</f>
        <v>46</v>
      </c>
      <c r="V350" s="129" t="str">
        <f>VLOOKUP(TEmploymentOutlook4[[#This Row],[Column1]],'Employment by State'!$5:$1241,3,FALSE)</f>
        <v>Construction</v>
      </c>
      <c r="W350" s="129">
        <f>VLOOKUP(TEmploymentOutlook4[[#This Row],[Column1]],'Employment by State'!$5:$1241,4,FALSE)</f>
        <v>32.700000000000003</v>
      </c>
      <c r="X350" s="129">
        <f>VLOOKUP(TEmploymentOutlook4[[#This Row],[Column1]],'Employment by State'!$5:$1241,5,FALSE)</f>
        <v>24.2</v>
      </c>
      <c r="Y350" s="129">
        <f>VLOOKUP(TEmploymentOutlook4[[#This Row],[Column1]],'Employment by State'!$5:$1241,6,FALSE)</f>
        <v>19</v>
      </c>
      <c r="Z350" s="129">
        <f>VLOOKUP(TEmploymentOutlook4[[#This Row],[Column1]],'Employment by State'!$5:$1241,7,FALSE)</f>
        <v>7.9</v>
      </c>
      <c r="AA350" s="129">
        <f>VLOOKUP(TEmploymentOutlook4[[#This Row],[Column1]],'Employment by State'!$5:$1241,8,FALSE)</f>
        <v>12.1</v>
      </c>
      <c r="AB350" s="129">
        <f>VLOOKUP(TEmploymentOutlook4[[#This Row],[Column1]],'Employment by State'!$5:$1241,9,FALSE)</f>
        <v>2</v>
      </c>
      <c r="AC350" s="129">
        <f>VLOOKUP(TEmploymentOutlook4[[#This Row],[Column1]],'Employment by State'!$5:$1241,10,FALSE)</f>
        <v>1</v>
      </c>
      <c r="AD350" s="129">
        <f>VLOOKUP(TEmploymentOutlook4[[#This Row],[Column1]],'Employment by State'!$5:$1241,11,FALSE)</f>
        <v>1.1000000000000001</v>
      </c>
      <c r="AE350" s="28">
        <f>VLOOKUP($A350,'Age Profile'!$5:$1242,3,FALSE)</f>
        <v>1.2</v>
      </c>
      <c r="AF350" s="28">
        <f>VLOOKUP($A350,'Age Profile'!$5:$1242,4,FALSE)</f>
        <v>3.1</v>
      </c>
      <c r="AG350" s="28">
        <f>VLOOKUP($A350,'Age Profile'!$5:$1242,5,FALSE)</f>
        <v>10</v>
      </c>
      <c r="AH350" s="28">
        <f>VLOOKUP($A350,'Age Profile'!$5:$1242,6,FALSE)</f>
        <v>16.8</v>
      </c>
      <c r="AI350" s="28">
        <f>VLOOKUP($A350,'Age Profile'!$5:$1242,7,FALSE)</f>
        <v>28.3</v>
      </c>
      <c r="AJ350" s="28">
        <f>VLOOKUP($A350,'Age Profile'!$5:$1242,8,FALSE)</f>
        <v>16.2</v>
      </c>
      <c r="AK350" s="28">
        <f>VLOOKUP($A350,'Age Profile'!$5:$1242,9,FALSE)</f>
        <v>13.5</v>
      </c>
      <c r="AL350" s="28">
        <f>VLOOKUP($A350,'Age Profile'!$5:$1242,10,FALSE)</f>
        <v>10.9</v>
      </c>
      <c r="AM350" s="28">
        <f>VLOOKUP($A350,'Age Profile'!$5:$1242,11,FALSE)</f>
        <v>52</v>
      </c>
    </row>
    <row r="351" spans="1:39" x14ac:dyDescent="0.15">
      <c r="A351" s="21">
        <v>8994</v>
      </c>
      <c r="B351" s="22" t="s">
        <v>393</v>
      </c>
      <c r="C351" s="86">
        <v>16700</v>
      </c>
      <c r="D351" s="86">
        <v>15500</v>
      </c>
      <c r="E351" s="86">
        <v>13600</v>
      </c>
      <c r="F351" s="86">
        <v>11400</v>
      </c>
      <c r="G351" s="86">
        <v>13200</v>
      </c>
      <c r="H351" s="86">
        <v>13700</v>
      </c>
      <c r="I351" s="86">
        <v>11300</v>
      </c>
      <c r="J351" s="86">
        <v>9400</v>
      </c>
      <c r="K351" s="86">
        <v>16100</v>
      </c>
      <c r="L351" s="86">
        <v>17000</v>
      </c>
      <c r="M351" s="86">
        <v>11000</v>
      </c>
      <c r="N351" s="84">
        <v>11000</v>
      </c>
      <c r="O351" s="15" t="s">
        <v>1318</v>
      </c>
      <c r="P351" s="15">
        <v>0</v>
      </c>
      <c r="Q351" s="16" t="s">
        <v>3</v>
      </c>
      <c r="R351" s="129">
        <f>VLOOKUP(TEmploymentOutlook4[[#This Row],[Column1]],Employment!$8:$1246,7,FALSE)</f>
        <v>98</v>
      </c>
      <c r="S351" s="129">
        <f>VLOOKUP(TEmploymentOutlook4[[#This Row],[Column1]],Employment!$8:$1246,8,FALSE)</f>
        <v>2</v>
      </c>
      <c r="T351" s="129">
        <f>VLOOKUP(TEmploymentOutlook4[[#This Row],[Column1]],Employment!$8:$1246,9,FALSE)</f>
        <v>89</v>
      </c>
      <c r="U351" s="129">
        <f>VLOOKUP(TEmploymentOutlook4[[#This Row],[Column1]],Employment!$8:$1246,10,FALSE)</f>
        <v>11</v>
      </c>
      <c r="V351" s="129" t="str">
        <f>VLOOKUP(TEmploymentOutlook4[[#This Row],[Column1]],'Employment by State'!$5:$1241,3,FALSE)</f>
        <v>Other Services</v>
      </c>
      <c r="W351" s="129">
        <f>VLOOKUP(TEmploymentOutlook4[[#This Row],[Column1]],'Employment by State'!$5:$1241,4,FALSE)</f>
        <v>27.2</v>
      </c>
      <c r="X351" s="129">
        <f>VLOOKUP(TEmploymentOutlook4[[#This Row],[Column1]],'Employment by State'!$5:$1241,5,FALSE)</f>
        <v>20.9</v>
      </c>
      <c r="Y351" s="129">
        <f>VLOOKUP(TEmploymentOutlook4[[#This Row],[Column1]],'Employment by State'!$5:$1241,6,FALSE)</f>
        <v>25.8</v>
      </c>
      <c r="Z351" s="129">
        <f>VLOOKUP(TEmploymentOutlook4[[#This Row],[Column1]],'Employment by State'!$5:$1241,7,FALSE)</f>
        <v>8</v>
      </c>
      <c r="AA351" s="129">
        <f>VLOOKUP(TEmploymentOutlook4[[#This Row],[Column1]],'Employment by State'!$5:$1241,8,FALSE)</f>
        <v>13.9</v>
      </c>
      <c r="AB351" s="129">
        <f>VLOOKUP(TEmploymentOutlook4[[#This Row],[Column1]],'Employment by State'!$5:$1241,9,FALSE)</f>
        <v>2.2000000000000002</v>
      </c>
      <c r="AC351" s="129">
        <f>VLOOKUP(TEmploymentOutlook4[[#This Row],[Column1]],'Employment by State'!$5:$1241,10,FALSE)</f>
        <v>1.2</v>
      </c>
      <c r="AD351" s="129">
        <f>VLOOKUP(TEmploymentOutlook4[[#This Row],[Column1]],'Employment by State'!$5:$1241,11,FALSE)</f>
        <v>0.8</v>
      </c>
      <c r="AE351" s="28">
        <f>VLOOKUP($A351,'Age Profile'!$5:$1242,3,FALSE)</f>
        <v>4.8</v>
      </c>
      <c r="AF351" s="28">
        <f>VLOOKUP($A351,'Age Profile'!$5:$1242,4,FALSE)</f>
        <v>14.8</v>
      </c>
      <c r="AG351" s="28">
        <f>VLOOKUP($A351,'Age Profile'!$5:$1242,5,FALSE)</f>
        <v>30.5</v>
      </c>
      <c r="AH351" s="28">
        <f>VLOOKUP($A351,'Age Profile'!$5:$1242,6,FALSE)</f>
        <v>21.4</v>
      </c>
      <c r="AI351" s="28">
        <f>VLOOKUP($A351,'Age Profile'!$5:$1242,7,FALSE)</f>
        <v>17.899999999999999</v>
      </c>
      <c r="AJ351" s="28">
        <f>VLOOKUP($A351,'Age Profile'!$5:$1242,8,FALSE)</f>
        <v>5.9</v>
      </c>
      <c r="AK351" s="28">
        <f>VLOOKUP($A351,'Age Profile'!$5:$1242,9,FALSE)</f>
        <v>3</v>
      </c>
      <c r="AL351" s="28">
        <f>VLOOKUP($A351,'Age Profile'!$5:$1242,10,FALSE)</f>
        <v>1.7</v>
      </c>
      <c r="AM351" s="28">
        <f>VLOOKUP($A351,'Age Profile'!$5:$1242,11,FALSE)</f>
        <v>34</v>
      </c>
    </row>
    <row r="352" spans="1:39" x14ac:dyDescent="0.15">
      <c r="A352" s="21">
        <v>8995</v>
      </c>
      <c r="B352" s="22" t="s">
        <v>394</v>
      </c>
      <c r="C352" s="86">
        <v>4500</v>
      </c>
      <c r="D352" s="86">
        <v>5900</v>
      </c>
      <c r="E352" s="86">
        <v>4300</v>
      </c>
      <c r="F352" s="86">
        <v>5000</v>
      </c>
      <c r="G352" s="86">
        <v>2700</v>
      </c>
      <c r="H352" s="86">
        <v>1000</v>
      </c>
      <c r="I352" s="86">
        <v>2300</v>
      </c>
      <c r="J352" s="86">
        <v>1100</v>
      </c>
      <c r="K352" s="86">
        <v>3100</v>
      </c>
      <c r="L352" s="86">
        <v>2000</v>
      </c>
      <c r="M352" s="86">
        <v>1400</v>
      </c>
      <c r="N352" s="84">
        <v>1500</v>
      </c>
      <c r="O352" s="15">
        <v>200</v>
      </c>
      <c r="P352" s="15">
        <v>11</v>
      </c>
      <c r="Q352" s="16" t="s">
        <v>8</v>
      </c>
      <c r="R352" s="129">
        <f>VLOOKUP(TEmploymentOutlook4[[#This Row],[Column1]],Employment!$8:$1246,7,FALSE)</f>
        <v>55</v>
      </c>
      <c r="S352" s="129">
        <f>VLOOKUP(TEmploymentOutlook4[[#This Row],[Column1]],Employment!$8:$1246,8,FALSE)</f>
        <v>46</v>
      </c>
      <c r="T352" s="129">
        <f>VLOOKUP(TEmploymentOutlook4[[#This Row],[Column1]],Employment!$8:$1246,9,FALSE)</f>
        <v>64</v>
      </c>
      <c r="U352" s="129">
        <f>VLOOKUP(TEmploymentOutlook4[[#This Row],[Column1]],Employment!$8:$1246,10,FALSE)</f>
        <v>36</v>
      </c>
      <c r="V352" s="129" t="str">
        <f>VLOOKUP(TEmploymentOutlook4[[#This Row],[Column1]],'Employment by State'!$5:$1241,3,FALSE)</f>
        <v>Manufacturing</v>
      </c>
      <c r="W352" s="129">
        <f>VLOOKUP(TEmploymentOutlook4[[#This Row],[Column1]],'Employment by State'!$5:$1241,4,FALSE)</f>
        <v>32.200000000000003</v>
      </c>
      <c r="X352" s="129">
        <f>VLOOKUP(TEmploymentOutlook4[[#This Row],[Column1]],'Employment by State'!$5:$1241,5,FALSE)</f>
        <v>34.6</v>
      </c>
      <c r="Y352" s="129">
        <f>VLOOKUP(TEmploymentOutlook4[[#This Row],[Column1]],'Employment by State'!$5:$1241,6,FALSE)</f>
        <v>17.2</v>
      </c>
      <c r="Z352" s="129">
        <f>VLOOKUP(TEmploymentOutlook4[[#This Row],[Column1]],'Employment by State'!$5:$1241,7,FALSE)</f>
        <v>5.9</v>
      </c>
      <c r="AA352" s="129">
        <f>VLOOKUP(TEmploymentOutlook4[[#This Row],[Column1]],'Employment by State'!$5:$1241,8,FALSE)</f>
        <v>6.7</v>
      </c>
      <c r="AB352" s="129">
        <f>VLOOKUP(TEmploymentOutlook4[[#This Row],[Column1]],'Employment by State'!$5:$1241,9,FALSE)</f>
        <v>2</v>
      </c>
      <c r="AC352" s="129">
        <f>VLOOKUP(TEmploymentOutlook4[[#This Row],[Column1]],'Employment by State'!$5:$1241,10,FALSE)</f>
        <v>0.4</v>
      </c>
      <c r="AD352" s="129">
        <f>VLOOKUP(TEmploymentOutlook4[[#This Row],[Column1]],'Employment by State'!$5:$1241,11,FALSE)</f>
        <v>0.9</v>
      </c>
      <c r="AE352" s="28">
        <f>VLOOKUP($A352,'Age Profile'!$5:$1242,3,FALSE)</f>
        <v>3.9</v>
      </c>
      <c r="AF352" s="28">
        <f>VLOOKUP($A352,'Age Profile'!$5:$1242,4,FALSE)</f>
        <v>8.5</v>
      </c>
      <c r="AG352" s="28">
        <f>VLOOKUP($A352,'Age Profile'!$5:$1242,5,FALSE)</f>
        <v>15.9</v>
      </c>
      <c r="AH352" s="28">
        <f>VLOOKUP($A352,'Age Profile'!$5:$1242,6,FALSE)</f>
        <v>17.7</v>
      </c>
      <c r="AI352" s="28">
        <f>VLOOKUP($A352,'Age Profile'!$5:$1242,7,FALSE)</f>
        <v>27.4</v>
      </c>
      <c r="AJ352" s="28">
        <f>VLOOKUP($A352,'Age Profile'!$5:$1242,8,FALSE)</f>
        <v>13.7</v>
      </c>
      <c r="AK352" s="28">
        <f>VLOOKUP($A352,'Age Profile'!$5:$1242,9,FALSE)</f>
        <v>8.8000000000000007</v>
      </c>
      <c r="AL352" s="28">
        <f>VLOOKUP($A352,'Age Profile'!$5:$1242,10,FALSE)</f>
        <v>4.0999999999999996</v>
      </c>
      <c r="AM352" s="28">
        <f>VLOOKUP($A352,'Age Profile'!$5:$1242,11,FALSE)</f>
        <v>46</v>
      </c>
    </row>
    <row r="353" spans="1:39" x14ac:dyDescent="0.15">
      <c r="A353" s="21">
        <v>8996</v>
      </c>
      <c r="B353" s="22" t="s">
        <v>395</v>
      </c>
      <c r="C353" s="86">
        <v>3400</v>
      </c>
      <c r="D353" s="86">
        <v>2300</v>
      </c>
      <c r="E353" s="86">
        <v>2400</v>
      </c>
      <c r="F353" s="86">
        <v>2400</v>
      </c>
      <c r="G353" s="86">
        <v>3400</v>
      </c>
      <c r="H353" s="86">
        <v>2200</v>
      </c>
      <c r="I353" s="86">
        <v>1400</v>
      </c>
      <c r="J353" s="86">
        <v>3500</v>
      </c>
      <c r="K353" s="86">
        <v>1300</v>
      </c>
      <c r="L353" s="86">
        <v>2800</v>
      </c>
      <c r="M353" s="86">
        <v>2500</v>
      </c>
      <c r="N353" s="84">
        <v>2500</v>
      </c>
      <c r="O353" s="15" t="s">
        <v>1318</v>
      </c>
      <c r="P353" s="15">
        <v>0</v>
      </c>
      <c r="Q353" s="16" t="s">
        <v>3</v>
      </c>
      <c r="R353" s="129">
        <f>VLOOKUP(TEmploymentOutlook4[[#This Row],[Column1]],Employment!$8:$1246,7,FALSE)</f>
        <v>95</v>
      </c>
      <c r="S353" s="129">
        <f>VLOOKUP(TEmploymentOutlook4[[#This Row],[Column1]],Employment!$8:$1246,8,FALSE)</f>
        <v>6</v>
      </c>
      <c r="T353" s="129">
        <f>VLOOKUP(TEmploymentOutlook4[[#This Row],[Column1]],Employment!$8:$1246,9,FALSE)</f>
        <v>69</v>
      </c>
      <c r="U353" s="129">
        <f>VLOOKUP(TEmploymentOutlook4[[#This Row],[Column1]],Employment!$8:$1246,10,FALSE)</f>
        <v>32</v>
      </c>
      <c r="V353" s="129" t="str">
        <f>VLOOKUP(TEmploymentOutlook4[[#This Row],[Column1]],'Employment by State'!$5:$1241,3,FALSE)</f>
        <v>Electricity, Gas, Water and Waste Services</v>
      </c>
      <c r="W353" s="129">
        <f>VLOOKUP(TEmploymentOutlook4[[#This Row],[Column1]],'Employment by State'!$5:$1241,4,FALSE)</f>
        <v>36.4</v>
      </c>
      <c r="X353" s="129">
        <f>VLOOKUP(TEmploymentOutlook4[[#This Row],[Column1]],'Employment by State'!$5:$1241,5,FALSE)</f>
        <v>23.2</v>
      </c>
      <c r="Y353" s="129">
        <f>VLOOKUP(TEmploymentOutlook4[[#This Row],[Column1]],'Employment by State'!$5:$1241,6,FALSE)</f>
        <v>15.8</v>
      </c>
      <c r="Z353" s="129">
        <f>VLOOKUP(TEmploymentOutlook4[[#This Row],[Column1]],'Employment by State'!$5:$1241,7,FALSE)</f>
        <v>6.6</v>
      </c>
      <c r="AA353" s="129">
        <f>VLOOKUP(TEmploymentOutlook4[[#This Row],[Column1]],'Employment by State'!$5:$1241,8,FALSE)</f>
        <v>10</v>
      </c>
      <c r="AB353" s="129">
        <f>VLOOKUP(TEmploymentOutlook4[[#This Row],[Column1]],'Employment by State'!$5:$1241,9,FALSE)</f>
        <v>1.8</v>
      </c>
      <c r="AC353" s="129">
        <f>VLOOKUP(TEmploymentOutlook4[[#This Row],[Column1]],'Employment by State'!$5:$1241,10,FALSE)</f>
        <v>4.9000000000000004</v>
      </c>
      <c r="AD353" s="129">
        <f>VLOOKUP(TEmploymentOutlook4[[#This Row],[Column1]],'Employment by State'!$5:$1241,11,FALSE)</f>
        <v>1.2</v>
      </c>
      <c r="AE353" s="28">
        <f>VLOOKUP($A353,'Age Profile'!$5:$1242,3,FALSE)</f>
        <v>3.4</v>
      </c>
      <c r="AF353" s="28">
        <f>VLOOKUP($A353,'Age Profile'!$5:$1242,4,FALSE)</f>
        <v>8.5</v>
      </c>
      <c r="AG353" s="28">
        <f>VLOOKUP($A353,'Age Profile'!$5:$1242,5,FALSE)</f>
        <v>16.7</v>
      </c>
      <c r="AH353" s="28">
        <f>VLOOKUP($A353,'Age Profile'!$5:$1242,6,FALSE)</f>
        <v>17.899999999999999</v>
      </c>
      <c r="AI353" s="28">
        <f>VLOOKUP($A353,'Age Profile'!$5:$1242,7,FALSE)</f>
        <v>27.2</v>
      </c>
      <c r="AJ353" s="28">
        <f>VLOOKUP($A353,'Age Profile'!$5:$1242,8,FALSE)</f>
        <v>12.2</v>
      </c>
      <c r="AK353" s="28">
        <f>VLOOKUP($A353,'Age Profile'!$5:$1242,9,FALSE)</f>
        <v>8.4</v>
      </c>
      <c r="AL353" s="28">
        <f>VLOOKUP($A353,'Age Profile'!$5:$1242,10,FALSE)</f>
        <v>5.7</v>
      </c>
      <c r="AM353" s="28">
        <f>VLOOKUP($A353,'Age Profile'!$5:$1242,11,FALSE)</f>
        <v>46</v>
      </c>
    </row>
    <row r="354" spans="1:39" x14ac:dyDescent="0.15">
      <c r="A354" s="21">
        <v>8997</v>
      </c>
      <c r="B354" s="22" t="s">
        <v>396</v>
      </c>
      <c r="C354" s="86">
        <v>6100</v>
      </c>
      <c r="D354" s="86">
        <v>6100</v>
      </c>
      <c r="E354" s="86">
        <v>4400</v>
      </c>
      <c r="F354" s="86">
        <v>6100</v>
      </c>
      <c r="G354" s="86">
        <v>5000</v>
      </c>
      <c r="H354" s="86">
        <v>3400</v>
      </c>
      <c r="I354" s="86">
        <v>8400</v>
      </c>
      <c r="J354" s="86">
        <v>5900</v>
      </c>
      <c r="K354" s="86">
        <v>3100</v>
      </c>
      <c r="L354" s="86">
        <v>4700</v>
      </c>
      <c r="M354" s="86">
        <v>5900</v>
      </c>
      <c r="N354" s="84">
        <v>6300</v>
      </c>
      <c r="O354" s="15">
        <v>300</v>
      </c>
      <c r="P354" s="15">
        <v>5.6</v>
      </c>
      <c r="Q354" s="16" t="s">
        <v>6</v>
      </c>
      <c r="R354" s="129">
        <f>VLOOKUP(TEmploymentOutlook4[[#This Row],[Column1]],Employment!$8:$1246,7,FALSE)</f>
        <v>37</v>
      </c>
      <c r="S354" s="129">
        <f>VLOOKUP(TEmploymentOutlook4[[#This Row],[Column1]],Employment!$8:$1246,8,FALSE)</f>
        <v>64</v>
      </c>
      <c r="T354" s="129">
        <f>VLOOKUP(TEmploymentOutlook4[[#This Row],[Column1]],Employment!$8:$1246,9,FALSE)</f>
        <v>39</v>
      </c>
      <c r="U354" s="129">
        <f>VLOOKUP(TEmploymentOutlook4[[#This Row],[Column1]],Employment!$8:$1246,10,FALSE)</f>
        <v>62</v>
      </c>
      <c r="V354" s="129" t="str">
        <f>VLOOKUP(TEmploymentOutlook4[[#This Row],[Column1]],'Employment by State'!$5:$1241,3,FALSE)</f>
        <v>Accommodation and Food Services</v>
      </c>
      <c r="W354" s="129">
        <f>VLOOKUP(TEmploymentOutlook4[[#This Row],[Column1]],'Employment by State'!$5:$1241,4,FALSE)</f>
        <v>29.1</v>
      </c>
      <c r="X354" s="129">
        <f>VLOOKUP(TEmploymentOutlook4[[#This Row],[Column1]],'Employment by State'!$5:$1241,5,FALSE)</f>
        <v>41.1</v>
      </c>
      <c r="Y354" s="129">
        <f>VLOOKUP(TEmploymentOutlook4[[#This Row],[Column1]],'Employment by State'!$5:$1241,6,FALSE)</f>
        <v>17.2</v>
      </c>
      <c r="Z354" s="129">
        <f>VLOOKUP(TEmploymentOutlook4[[#This Row],[Column1]],'Employment by State'!$5:$1241,7,FALSE)</f>
        <v>6.7</v>
      </c>
      <c r="AA354" s="129">
        <f>VLOOKUP(TEmploymentOutlook4[[#This Row],[Column1]],'Employment by State'!$5:$1241,8,FALSE)</f>
        <v>2.8</v>
      </c>
      <c r="AB354" s="129">
        <f>VLOOKUP(TEmploymentOutlook4[[#This Row],[Column1]],'Employment by State'!$5:$1241,9,FALSE)</f>
        <v>2</v>
      </c>
      <c r="AC354" s="129">
        <f>VLOOKUP(TEmploymentOutlook4[[#This Row],[Column1]],'Employment by State'!$5:$1241,10,FALSE)</f>
        <v>0.7</v>
      </c>
      <c r="AD354" s="129">
        <f>VLOOKUP(TEmploymentOutlook4[[#This Row],[Column1]],'Employment by State'!$5:$1241,11,FALSE)</f>
        <v>0.6</v>
      </c>
      <c r="AE354" s="28">
        <f>VLOOKUP($A354,'Age Profile'!$5:$1242,3,FALSE)</f>
        <v>4.5</v>
      </c>
      <c r="AF354" s="28">
        <f>VLOOKUP($A354,'Age Profile'!$5:$1242,4,FALSE)</f>
        <v>17.5</v>
      </c>
      <c r="AG354" s="28">
        <f>VLOOKUP($A354,'Age Profile'!$5:$1242,5,FALSE)</f>
        <v>23.3</v>
      </c>
      <c r="AH354" s="28">
        <f>VLOOKUP($A354,'Age Profile'!$5:$1242,6,FALSE)</f>
        <v>17.2</v>
      </c>
      <c r="AI354" s="28">
        <f>VLOOKUP($A354,'Age Profile'!$5:$1242,7,FALSE)</f>
        <v>18.3</v>
      </c>
      <c r="AJ354" s="28">
        <f>VLOOKUP($A354,'Age Profile'!$5:$1242,8,FALSE)</f>
        <v>8.8000000000000007</v>
      </c>
      <c r="AK354" s="28">
        <f>VLOOKUP($A354,'Age Profile'!$5:$1242,9,FALSE)</f>
        <v>6.4</v>
      </c>
      <c r="AL354" s="28">
        <f>VLOOKUP($A354,'Age Profile'!$5:$1242,10,FALSE)</f>
        <v>4.0999999999999996</v>
      </c>
      <c r="AM354" s="28">
        <f>VLOOKUP($A354,'Age Profile'!$5:$1242,11,FALSE)</f>
        <v>37</v>
      </c>
    </row>
    <row r="355" spans="1:39" x14ac:dyDescent="0.15">
      <c r="A355" s="122">
        <v>8999</v>
      </c>
      <c r="B355" s="123" t="s">
        <v>397</v>
      </c>
      <c r="C355" s="125">
        <v>68100</v>
      </c>
      <c r="D355" s="125">
        <v>58500</v>
      </c>
      <c r="E355" s="125">
        <v>60100</v>
      </c>
      <c r="F355" s="125">
        <v>59300</v>
      </c>
      <c r="G355" s="125">
        <v>50000</v>
      </c>
      <c r="H355" s="125">
        <v>74300</v>
      </c>
      <c r="I355" s="125">
        <v>64100</v>
      </c>
      <c r="J355" s="125">
        <v>67200</v>
      </c>
      <c r="K355" s="125">
        <v>71700</v>
      </c>
      <c r="L355" s="125">
        <v>66900</v>
      </c>
      <c r="M355" s="125">
        <v>64900</v>
      </c>
      <c r="N355" s="126">
        <v>72000</v>
      </c>
      <c r="O355" s="127">
        <v>7100</v>
      </c>
      <c r="P355" s="127">
        <v>11</v>
      </c>
      <c r="Q355" s="128" t="s">
        <v>8</v>
      </c>
      <c r="R355" s="129">
        <f>VLOOKUP(TEmploymentOutlook4[[#This Row],[Column1]],Employment!$8:$1246,7,FALSE)</f>
        <v>76</v>
      </c>
      <c r="S355" s="129">
        <f>VLOOKUP(TEmploymentOutlook4[[#This Row],[Column1]],Employment!$8:$1246,8,FALSE)</f>
        <v>24</v>
      </c>
      <c r="T355" s="129">
        <f>VLOOKUP(TEmploymentOutlook4[[#This Row],[Column1]],Employment!$8:$1246,9,FALSE)</f>
        <v>46</v>
      </c>
      <c r="U355" s="129">
        <f>VLOOKUP(TEmploymentOutlook4[[#This Row],[Column1]],Employment!$8:$1246,10,FALSE)</f>
        <v>54</v>
      </c>
      <c r="V355" s="129" t="str">
        <f>VLOOKUP(TEmploymentOutlook4[[#This Row],[Column1]],'Employment by State'!$5:$1241,3,FALSE)</f>
        <v>Public Administration and Safety</v>
      </c>
      <c r="W355" s="129">
        <f>VLOOKUP(TEmploymentOutlook4[[#This Row],[Column1]],'Employment by State'!$5:$1241,4,FALSE)</f>
        <v>28.5</v>
      </c>
      <c r="X355" s="129">
        <f>VLOOKUP(TEmploymentOutlook4[[#This Row],[Column1]],'Employment by State'!$5:$1241,5,FALSE)</f>
        <v>23.6</v>
      </c>
      <c r="Y355" s="129">
        <f>VLOOKUP(TEmploymentOutlook4[[#This Row],[Column1]],'Employment by State'!$5:$1241,6,FALSE)</f>
        <v>24.1</v>
      </c>
      <c r="Z355" s="129">
        <f>VLOOKUP(TEmploymentOutlook4[[#This Row],[Column1]],'Employment by State'!$5:$1241,7,FALSE)</f>
        <v>5.9</v>
      </c>
      <c r="AA355" s="129">
        <f>VLOOKUP(TEmploymentOutlook4[[#This Row],[Column1]],'Employment by State'!$5:$1241,8,FALSE)</f>
        <v>14.1</v>
      </c>
      <c r="AB355" s="129">
        <f>VLOOKUP(TEmploymentOutlook4[[#This Row],[Column1]],'Employment by State'!$5:$1241,9,FALSE)</f>
        <v>1.7</v>
      </c>
      <c r="AC355" s="129">
        <f>VLOOKUP(TEmploymentOutlook4[[#This Row],[Column1]],'Employment by State'!$5:$1241,10,FALSE)</f>
        <v>1.1000000000000001</v>
      </c>
      <c r="AD355" s="129">
        <f>VLOOKUP(TEmploymentOutlook4[[#This Row],[Column1]],'Employment by State'!$5:$1241,11,FALSE)</f>
        <v>0.9</v>
      </c>
      <c r="AE355" s="28">
        <f>VLOOKUP($A355,'Age Profile'!$5:$1242,3,FALSE)</f>
        <v>9.1</v>
      </c>
      <c r="AF355" s="28">
        <f>VLOOKUP($A355,'Age Profile'!$5:$1242,4,FALSE)</f>
        <v>11.4</v>
      </c>
      <c r="AG355" s="28">
        <f>VLOOKUP($A355,'Age Profile'!$5:$1242,5,FALSE)</f>
        <v>17.399999999999999</v>
      </c>
      <c r="AH355" s="28">
        <f>VLOOKUP($A355,'Age Profile'!$5:$1242,6,FALSE)</f>
        <v>15.4</v>
      </c>
      <c r="AI355" s="28">
        <f>VLOOKUP($A355,'Age Profile'!$5:$1242,7,FALSE)</f>
        <v>18.7</v>
      </c>
      <c r="AJ355" s="28">
        <f>VLOOKUP($A355,'Age Profile'!$5:$1242,8,FALSE)</f>
        <v>9.6999999999999993</v>
      </c>
      <c r="AK355" s="28">
        <f>VLOOKUP($A355,'Age Profile'!$5:$1242,9,FALSE)</f>
        <v>8.3000000000000007</v>
      </c>
      <c r="AL355" s="28">
        <f>VLOOKUP($A355,'Age Profile'!$5:$1242,10,FALSE)</f>
        <v>10.1</v>
      </c>
      <c r="AM355" s="28">
        <f>VLOOKUP($A355,'Age Profile'!$5:$1242,11,FALSE)</f>
        <v>43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6D1D-8C4D-4360-B5F2-26CDAC00531C}">
  <dimension ref="A1:R368"/>
  <sheetViews>
    <sheetView topLeftCell="A2" zoomScale="134" workbookViewId="0">
      <selection activeCell="B136" sqref="B136"/>
    </sheetView>
  </sheetViews>
  <sheetFormatPr baseColWidth="10" defaultColWidth="9.1640625" defaultRowHeight="11" x14ac:dyDescent="0.15"/>
  <cols>
    <col min="1" max="1" width="11.5" style="28" customWidth="1"/>
    <col min="2" max="2" width="28.1640625" style="28" customWidth="1"/>
    <col min="3" max="3" width="10.5" style="28" hidden="1" customWidth="1"/>
    <col min="4" max="14" width="9.6640625" style="28" customWidth="1"/>
    <col min="15" max="15" width="18.83203125" style="28" customWidth="1"/>
    <col min="16" max="18" width="17.5" style="28" customWidth="1"/>
    <col min="19" max="16384" width="9.1640625" style="28"/>
  </cols>
  <sheetData>
    <row r="1" spans="1:18" ht="16" x14ac:dyDescent="0.2">
      <c r="A1" s="38" t="s">
        <v>1327</v>
      </c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56"/>
      <c r="P1" s="61"/>
      <c r="Q1" s="62" t="s">
        <v>1322</v>
      </c>
      <c r="R1" s="63"/>
    </row>
    <row r="2" spans="1:18" x14ac:dyDescent="0.15">
      <c r="A2" s="36" t="s">
        <v>1323</v>
      </c>
      <c r="B2" s="61"/>
      <c r="C2" s="61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P2" s="61"/>
      <c r="Q2" s="3" t="s">
        <v>1297</v>
      </c>
      <c r="R2" s="4" t="s">
        <v>1</v>
      </c>
    </row>
    <row r="3" spans="1:18" x14ac:dyDescent="0.15">
      <c r="A3" s="87" t="s">
        <v>1374</v>
      </c>
      <c r="B3" s="2"/>
      <c r="C3" s="2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61"/>
      <c r="P3" s="61"/>
      <c r="Q3" s="3" t="s">
        <v>1298</v>
      </c>
      <c r="R3" s="5" t="s">
        <v>4</v>
      </c>
    </row>
    <row r="4" spans="1:18" x14ac:dyDescent="0.15">
      <c r="A4" s="87" t="s">
        <v>1375</v>
      </c>
      <c r="B4" s="61"/>
      <c r="C4" s="61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61"/>
      <c r="P4" s="61"/>
      <c r="Q4" s="3" t="s">
        <v>1299</v>
      </c>
      <c r="R4" s="4" t="s">
        <v>7</v>
      </c>
    </row>
    <row r="5" spans="1:18" x14ac:dyDescent="0.15">
      <c r="A5" s="61"/>
      <c r="B5" s="61"/>
      <c r="C5" s="61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61"/>
      <c r="P5" s="61"/>
      <c r="Q5" s="3" t="s">
        <v>1300</v>
      </c>
      <c r="R5" s="4" t="s">
        <v>9</v>
      </c>
    </row>
    <row r="6" spans="1:18" x14ac:dyDescent="0.15">
      <c r="A6" s="61"/>
      <c r="B6" s="61"/>
      <c r="C6" s="61"/>
      <c r="N6" s="29"/>
      <c r="O6" s="61"/>
      <c r="P6" s="61"/>
      <c r="Q6" s="7" t="s">
        <v>1301</v>
      </c>
      <c r="R6" s="8" t="s">
        <v>11</v>
      </c>
    </row>
    <row r="7" spans="1:18" x14ac:dyDescent="0.15">
      <c r="A7" s="61"/>
      <c r="B7" s="61"/>
      <c r="C7" s="61"/>
      <c r="O7" s="61"/>
      <c r="P7" s="61"/>
    </row>
    <row r="8" spans="1:18" s="59" customFormat="1" ht="21.5" customHeight="1" x14ac:dyDescent="0.2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18" s="32" customFormat="1" ht="36" x14ac:dyDescent="0.15">
      <c r="A9" s="59"/>
      <c r="B9" s="60"/>
      <c r="C9" s="60"/>
      <c r="D9" s="117" t="s">
        <v>1382</v>
      </c>
      <c r="E9" s="119"/>
      <c r="F9" s="119"/>
      <c r="G9" s="119"/>
      <c r="H9" s="119"/>
      <c r="I9" s="119"/>
      <c r="J9" s="119"/>
      <c r="K9" s="119"/>
      <c r="L9" s="119"/>
      <c r="M9" s="119"/>
      <c r="N9" s="118"/>
      <c r="O9" s="121" t="s">
        <v>1321</v>
      </c>
      <c r="P9" s="120" t="s">
        <v>1320</v>
      </c>
      <c r="Q9" s="120"/>
      <c r="R9" s="59"/>
    </row>
    <row r="10" spans="1:18" ht="12" x14ac:dyDescent="0.15">
      <c r="A10" s="98" t="s">
        <v>35</v>
      </c>
      <c r="B10" s="70" t="s">
        <v>36</v>
      </c>
      <c r="C10" s="95"/>
      <c r="D10" s="92">
        <v>40848</v>
      </c>
      <c r="E10" s="88">
        <v>41214</v>
      </c>
      <c r="F10" s="88">
        <v>41579</v>
      </c>
      <c r="G10" s="88">
        <v>41944</v>
      </c>
      <c r="H10" s="88">
        <v>42309</v>
      </c>
      <c r="I10" s="88">
        <v>42675</v>
      </c>
      <c r="J10" s="88">
        <v>43040</v>
      </c>
      <c r="K10" s="88">
        <v>43405</v>
      </c>
      <c r="L10" s="88">
        <v>43770</v>
      </c>
      <c r="M10" s="88">
        <v>44136</v>
      </c>
      <c r="N10" s="93">
        <v>44501</v>
      </c>
      <c r="O10" s="68" t="s">
        <v>37</v>
      </c>
      <c r="P10" s="76" t="s">
        <v>37</v>
      </c>
      <c r="Q10" s="76" t="s">
        <v>38</v>
      </c>
      <c r="R10" s="97" t="s">
        <v>1277</v>
      </c>
    </row>
    <row r="11" spans="1:18" x14ac:dyDescent="0.15">
      <c r="A11" s="10">
        <v>1111</v>
      </c>
      <c r="B11" s="11" t="s">
        <v>40</v>
      </c>
      <c r="C11" s="11" t="e">
        <f>VLOOKUP(B11,#REF!,2,0)</f>
        <v>#REF!</v>
      </c>
      <c r="D11" s="86">
        <v>66200</v>
      </c>
      <c r="E11" s="86">
        <v>69100</v>
      </c>
      <c r="F11" s="86">
        <v>61600</v>
      </c>
      <c r="G11" s="86">
        <v>46900</v>
      </c>
      <c r="H11" s="86">
        <v>64000</v>
      </c>
      <c r="I11" s="86">
        <v>51700</v>
      </c>
      <c r="J11" s="86">
        <v>47400</v>
      </c>
      <c r="K11" s="86">
        <v>63000</v>
      </c>
      <c r="L11" s="86">
        <v>31600</v>
      </c>
      <c r="M11" s="86">
        <v>37700</v>
      </c>
      <c r="N11" s="86">
        <v>42300</v>
      </c>
      <c r="O11" s="84">
        <v>44200</v>
      </c>
      <c r="P11" s="15">
        <v>1900</v>
      </c>
      <c r="Q11" s="15">
        <v>4.5999999999999996</v>
      </c>
      <c r="R11" s="16" t="s">
        <v>6</v>
      </c>
    </row>
    <row r="12" spans="1:18" x14ac:dyDescent="0.15">
      <c r="A12" s="21">
        <v>1112</v>
      </c>
      <c r="B12" s="22" t="s">
        <v>41</v>
      </c>
      <c r="C12" s="11" t="e">
        <f>VLOOKUP(B12,#REF!,2,0)</f>
        <v>#REF!</v>
      </c>
      <c r="D12" s="86">
        <v>50300</v>
      </c>
      <c r="E12" s="86">
        <v>49800</v>
      </c>
      <c r="F12" s="86">
        <v>58100</v>
      </c>
      <c r="G12" s="86">
        <v>53400</v>
      </c>
      <c r="H12" s="86">
        <v>52800</v>
      </c>
      <c r="I12" s="86">
        <v>46800</v>
      </c>
      <c r="J12" s="86">
        <v>38900</v>
      </c>
      <c r="K12" s="86">
        <v>46800</v>
      </c>
      <c r="L12" s="86">
        <v>51600</v>
      </c>
      <c r="M12" s="86">
        <v>44400</v>
      </c>
      <c r="N12" s="86">
        <v>87300</v>
      </c>
      <c r="O12" s="84">
        <v>95700</v>
      </c>
      <c r="P12" s="15">
        <v>8400</v>
      </c>
      <c r="Q12" s="15">
        <v>9.6</v>
      </c>
      <c r="R12" s="16" t="s">
        <v>8</v>
      </c>
    </row>
    <row r="13" spans="1:18" x14ac:dyDescent="0.15">
      <c r="A13" s="21">
        <v>1113</v>
      </c>
      <c r="B13" s="22" t="s">
        <v>42</v>
      </c>
      <c r="C13" s="11" t="e">
        <f>VLOOKUP(B13,#REF!,2,0)</f>
        <v>#REF!</v>
      </c>
      <c r="D13" s="86">
        <v>2100</v>
      </c>
      <c r="E13" s="86">
        <v>1500</v>
      </c>
      <c r="F13" s="86">
        <v>2500</v>
      </c>
      <c r="G13" s="86">
        <v>1200</v>
      </c>
      <c r="H13" s="86">
        <v>4700</v>
      </c>
      <c r="I13" s="86">
        <v>1900</v>
      </c>
      <c r="J13" s="86">
        <v>2700</v>
      </c>
      <c r="K13" s="86">
        <v>3800</v>
      </c>
      <c r="L13" s="86">
        <v>1800</v>
      </c>
      <c r="M13" s="86">
        <v>2800</v>
      </c>
      <c r="N13" s="86">
        <v>2500</v>
      </c>
      <c r="O13" s="84">
        <v>2600</v>
      </c>
      <c r="P13" s="15">
        <v>100</v>
      </c>
      <c r="Q13" s="15">
        <v>4.5999999999999996</v>
      </c>
      <c r="R13" s="16" t="s">
        <v>6</v>
      </c>
    </row>
    <row r="14" spans="1:18" x14ac:dyDescent="0.15">
      <c r="A14" s="21">
        <v>1211</v>
      </c>
      <c r="B14" s="22" t="s">
        <v>43</v>
      </c>
      <c r="C14" s="11" t="e">
        <f>VLOOKUP(B14,#REF!,2,0)</f>
        <v>#REF!</v>
      </c>
      <c r="D14" s="86">
        <v>1600</v>
      </c>
      <c r="E14" s="86">
        <v>1700</v>
      </c>
      <c r="F14" s="86">
        <v>2000</v>
      </c>
      <c r="G14" s="86">
        <v>1900</v>
      </c>
      <c r="H14" s="86">
        <v>2300</v>
      </c>
      <c r="I14" s="86">
        <v>4000</v>
      </c>
      <c r="J14" s="86">
        <v>3900</v>
      </c>
      <c r="K14" s="86">
        <v>1100</v>
      </c>
      <c r="L14" s="86">
        <v>3200</v>
      </c>
      <c r="M14" s="86">
        <v>1100</v>
      </c>
      <c r="N14" s="86">
        <v>3700</v>
      </c>
      <c r="O14" s="84">
        <v>3800</v>
      </c>
      <c r="P14" s="15">
        <v>200</v>
      </c>
      <c r="Q14" s="15">
        <v>4.7</v>
      </c>
      <c r="R14" s="16" t="s">
        <v>6</v>
      </c>
    </row>
    <row r="15" spans="1:18" x14ac:dyDescent="0.15">
      <c r="A15" s="21">
        <v>1212</v>
      </c>
      <c r="B15" s="22" t="s">
        <v>44</v>
      </c>
      <c r="C15" s="11" t="e">
        <f>VLOOKUP(B15,#REF!,2,0)</f>
        <v>#REF!</v>
      </c>
      <c r="D15" s="86">
        <v>45100</v>
      </c>
      <c r="E15" s="86">
        <v>37200</v>
      </c>
      <c r="F15" s="86">
        <v>47400</v>
      </c>
      <c r="G15" s="86">
        <v>40900</v>
      </c>
      <c r="H15" s="86">
        <v>42600</v>
      </c>
      <c r="I15" s="86">
        <v>37400</v>
      </c>
      <c r="J15" s="86">
        <v>43500</v>
      </c>
      <c r="K15" s="86">
        <v>40100</v>
      </c>
      <c r="L15" s="86">
        <v>50600</v>
      </c>
      <c r="M15" s="86">
        <v>43200</v>
      </c>
      <c r="N15" s="86">
        <v>34300</v>
      </c>
      <c r="O15" s="84">
        <v>37300</v>
      </c>
      <c r="P15" s="15">
        <v>3000</v>
      </c>
      <c r="Q15" s="15">
        <v>8.6999999999999993</v>
      </c>
      <c r="R15" s="16" t="s">
        <v>8</v>
      </c>
    </row>
    <row r="16" spans="1:18" x14ac:dyDescent="0.15">
      <c r="A16" s="21">
        <v>1213</v>
      </c>
      <c r="B16" s="22" t="s">
        <v>45</v>
      </c>
      <c r="C16" s="11" t="e">
        <f>VLOOKUP(B16,#REF!,2,0)</f>
        <v>#REF!</v>
      </c>
      <c r="D16" s="86">
        <v>86600</v>
      </c>
      <c r="E16" s="86">
        <v>71700</v>
      </c>
      <c r="F16" s="86">
        <v>69300</v>
      </c>
      <c r="G16" s="86">
        <v>82300</v>
      </c>
      <c r="H16" s="86">
        <v>77600</v>
      </c>
      <c r="I16" s="86">
        <v>59200</v>
      </c>
      <c r="J16" s="86">
        <v>82000</v>
      </c>
      <c r="K16" s="86">
        <v>86100</v>
      </c>
      <c r="L16" s="86">
        <v>88400</v>
      </c>
      <c r="M16" s="86">
        <v>92700</v>
      </c>
      <c r="N16" s="86">
        <v>97600</v>
      </c>
      <c r="O16" s="84">
        <v>103200</v>
      </c>
      <c r="P16" s="15">
        <v>5700</v>
      </c>
      <c r="Q16" s="15">
        <v>5.8</v>
      </c>
      <c r="R16" s="16" t="s">
        <v>6</v>
      </c>
    </row>
    <row r="17" spans="1:18" x14ac:dyDescent="0.15">
      <c r="A17" s="21">
        <v>1214</v>
      </c>
      <c r="B17" s="22" t="s">
        <v>46</v>
      </c>
      <c r="C17" s="11" t="e">
        <f>VLOOKUP(B17,#REF!,2,0)</f>
        <v>#REF!</v>
      </c>
      <c r="D17" s="86">
        <v>30000</v>
      </c>
      <c r="E17" s="86">
        <v>27800</v>
      </c>
      <c r="F17" s="86">
        <v>24200</v>
      </c>
      <c r="G17" s="86">
        <v>26400</v>
      </c>
      <c r="H17" s="86">
        <v>25600</v>
      </c>
      <c r="I17" s="86">
        <v>23700</v>
      </c>
      <c r="J17" s="86">
        <v>21500</v>
      </c>
      <c r="K17" s="86">
        <v>30800</v>
      </c>
      <c r="L17" s="86">
        <v>33000</v>
      </c>
      <c r="M17" s="86">
        <v>33800</v>
      </c>
      <c r="N17" s="86">
        <v>27100</v>
      </c>
      <c r="O17" s="84">
        <v>27800</v>
      </c>
      <c r="P17" s="15">
        <v>700</v>
      </c>
      <c r="Q17" s="15">
        <v>2.6</v>
      </c>
      <c r="R17" s="16" t="s">
        <v>3</v>
      </c>
    </row>
    <row r="18" spans="1:18" x14ac:dyDescent="0.15">
      <c r="A18" s="21">
        <v>1311</v>
      </c>
      <c r="B18" s="22" t="s">
        <v>47</v>
      </c>
      <c r="C18" s="11" t="e">
        <f>VLOOKUP(B18,#REF!,2,0)</f>
        <v>#REF!</v>
      </c>
      <c r="D18" s="86">
        <v>133300</v>
      </c>
      <c r="E18" s="86">
        <v>125500</v>
      </c>
      <c r="F18" s="86">
        <v>129300</v>
      </c>
      <c r="G18" s="86">
        <v>136800</v>
      </c>
      <c r="H18" s="86">
        <v>127100</v>
      </c>
      <c r="I18" s="86">
        <v>151000</v>
      </c>
      <c r="J18" s="86">
        <v>132900</v>
      </c>
      <c r="K18" s="86">
        <v>139700</v>
      </c>
      <c r="L18" s="86">
        <v>154800</v>
      </c>
      <c r="M18" s="86">
        <v>162700</v>
      </c>
      <c r="N18" s="86">
        <v>165200</v>
      </c>
      <c r="O18" s="84">
        <v>172400</v>
      </c>
      <c r="P18" s="15">
        <v>7200</v>
      </c>
      <c r="Q18" s="15">
        <v>4.4000000000000004</v>
      </c>
      <c r="R18" s="16" t="s">
        <v>6</v>
      </c>
    </row>
    <row r="19" spans="1:18" x14ac:dyDescent="0.15">
      <c r="A19" s="21">
        <v>1321</v>
      </c>
      <c r="B19" s="22" t="s">
        <v>48</v>
      </c>
      <c r="C19" s="11" t="e">
        <f>VLOOKUP(B19,#REF!,2,0)</f>
        <v>#REF!</v>
      </c>
      <c r="D19" s="86">
        <v>11400</v>
      </c>
      <c r="E19" s="86">
        <v>4100</v>
      </c>
      <c r="F19" s="86">
        <v>8800</v>
      </c>
      <c r="G19" s="86">
        <v>9600</v>
      </c>
      <c r="H19" s="86">
        <v>7800</v>
      </c>
      <c r="I19" s="86">
        <v>9300</v>
      </c>
      <c r="J19" s="86">
        <v>20100</v>
      </c>
      <c r="K19" s="86">
        <v>13000</v>
      </c>
      <c r="L19" s="86">
        <v>11900</v>
      </c>
      <c r="M19" s="86">
        <v>20000</v>
      </c>
      <c r="N19" s="86">
        <v>15900</v>
      </c>
      <c r="O19" s="84">
        <v>16300</v>
      </c>
      <c r="P19" s="15">
        <v>400</v>
      </c>
      <c r="Q19" s="15">
        <v>2.5</v>
      </c>
      <c r="R19" s="16" t="s">
        <v>3</v>
      </c>
    </row>
    <row r="20" spans="1:18" x14ac:dyDescent="0.15">
      <c r="A20" s="21">
        <v>1322</v>
      </c>
      <c r="B20" s="22" t="s">
        <v>49</v>
      </c>
      <c r="C20" s="11" t="e">
        <f>VLOOKUP(B20,#REF!,2,0)</f>
        <v>#REF!</v>
      </c>
      <c r="D20" s="86">
        <v>56200</v>
      </c>
      <c r="E20" s="86">
        <v>44400</v>
      </c>
      <c r="F20" s="86">
        <v>46000</v>
      </c>
      <c r="G20" s="86">
        <v>49600</v>
      </c>
      <c r="H20" s="86">
        <v>65200</v>
      </c>
      <c r="I20" s="86">
        <v>54200</v>
      </c>
      <c r="J20" s="86">
        <v>57400</v>
      </c>
      <c r="K20" s="86">
        <v>55000</v>
      </c>
      <c r="L20" s="86">
        <v>61600</v>
      </c>
      <c r="M20" s="86">
        <v>65200</v>
      </c>
      <c r="N20" s="86">
        <v>73000</v>
      </c>
      <c r="O20" s="84">
        <v>81500</v>
      </c>
      <c r="P20" s="15">
        <v>8500</v>
      </c>
      <c r="Q20" s="15">
        <v>11.7</v>
      </c>
      <c r="R20" s="16" t="s">
        <v>8</v>
      </c>
    </row>
    <row r="21" spans="1:18" x14ac:dyDescent="0.15">
      <c r="A21" s="21">
        <v>1323</v>
      </c>
      <c r="B21" s="22" t="s">
        <v>50</v>
      </c>
      <c r="C21" s="11" t="e">
        <f>VLOOKUP(B21,#REF!,2,0)</f>
        <v>#REF!</v>
      </c>
      <c r="D21" s="86">
        <v>49000</v>
      </c>
      <c r="E21" s="86">
        <v>51800</v>
      </c>
      <c r="F21" s="86">
        <v>48000</v>
      </c>
      <c r="G21" s="86">
        <v>45300</v>
      </c>
      <c r="H21" s="86">
        <v>52200</v>
      </c>
      <c r="I21" s="86">
        <v>52300</v>
      </c>
      <c r="J21" s="86">
        <v>56200</v>
      </c>
      <c r="K21" s="86">
        <v>54500</v>
      </c>
      <c r="L21" s="86">
        <v>69000</v>
      </c>
      <c r="M21" s="86">
        <v>74900</v>
      </c>
      <c r="N21" s="86">
        <v>117800</v>
      </c>
      <c r="O21" s="84">
        <v>137100</v>
      </c>
      <c r="P21" s="15">
        <v>19300</v>
      </c>
      <c r="Q21" s="15">
        <v>16.3</v>
      </c>
      <c r="R21" s="16" t="s">
        <v>1319</v>
      </c>
    </row>
    <row r="22" spans="1:18" x14ac:dyDescent="0.15">
      <c r="A22" s="21">
        <v>1324</v>
      </c>
      <c r="B22" s="22" t="s">
        <v>51</v>
      </c>
      <c r="C22" s="11" t="e">
        <f>VLOOKUP(B22,#REF!,2,0)</f>
        <v>#REF!</v>
      </c>
      <c r="D22" s="86">
        <v>26300</v>
      </c>
      <c r="E22" s="86">
        <v>20500</v>
      </c>
      <c r="F22" s="86">
        <v>23300</v>
      </c>
      <c r="G22" s="86">
        <v>24400</v>
      </c>
      <c r="H22" s="86">
        <v>20100</v>
      </c>
      <c r="I22" s="86">
        <v>23700</v>
      </c>
      <c r="J22" s="86">
        <v>20200</v>
      </c>
      <c r="K22" s="86">
        <v>27500</v>
      </c>
      <c r="L22" s="86">
        <v>20500</v>
      </c>
      <c r="M22" s="86">
        <v>24300</v>
      </c>
      <c r="N22" s="86">
        <v>26400</v>
      </c>
      <c r="O22" s="84">
        <v>28000</v>
      </c>
      <c r="P22" s="15">
        <v>1500</v>
      </c>
      <c r="Q22" s="15">
        <v>5.7</v>
      </c>
      <c r="R22" s="16" t="s">
        <v>6</v>
      </c>
    </row>
    <row r="23" spans="1:18" x14ac:dyDescent="0.15">
      <c r="A23" s="21">
        <v>1325</v>
      </c>
      <c r="B23" s="22" t="s">
        <v>52</v>
      </c>
      <c r="C23" s="11" t="e">
        <f>VLOOKUP(B23,#REF!,2,0)</f>
        <v>#REF!</v>
      </c>
      <c r="D23" s="86">
        <v>8200</v>
      </c>
      <c r="E23" s="86">
        <v>10800</v>
      </c>
      <c r="F23" s="86">
        <v>12000</v>
      </c>
      <c r="G23" s="86">
        <v>11000</v>
      </c>
      <c r="H23" s="86">
        <v>9000</v>
      </c>
      <c r="I23" s="86">
        <v>12900</v>
      </c>
      <c r="J23" s="86">
        <v>12300</v>
      </c>
      <c r="K23" s="86">
        <v>10000</v>
      </c>
      <c r="L23" s="86">
        <v>10000</v>
      </c>
      <c r="M23" s="86">
        <v>15000</v>
      </c>
      <c r="N23" s="86">
        <v>17300</v>
      </c>
      <c r="O23" s="84">
        <v>21500</v>
      </c>
      <c r="P23" s="15">
        <v>4100</v>
      </c>
      <c r="Q23" s="15">
        <v>23.8</v>
      </c>
      <c r="R23" s="16" t="s">
        <v>1319</v>
      </c>
    </row>
    <row r="24" spans="1:18" x14ac:dyDescent="0.15">
      <c r="A24" s="21">
        <v>1331</v>
      </c>
      <c r="B24" s="22" t="s">
        <v>53</v>
      </c>
      <c r="C24" s="11" t="e">
        <f>VLOOKUP(B24,#REF!,2,0)</f>
        <v>#REF!</v>
      </c>
      <c r="D24" s="86">
        <v>80300</v>
      </c>
      <c r="E24" s="86">
        <v>65800</v>
      </c>
      <c r="F24" s="86">
        <v>76100</v>
      </c>
      <c r="G24" s="86">
        <v>76900</v>
      </c>
      <c r="H24" s="86">
        <v>79000</v>
      </c>
      <c r="I24" s="86">
        <v>91900</v>
      </c>
      <c r="J24" s="86">
        <v>105300</v>
      </c>
      <c r="K24" s="86">
        <v>105400</v>
      </c>
      <c r="L24" s="86">
        <v>110100</v>
      </c>
      <c r="M24" s="86">
        <v>108400</v>
      </c>
      <c r="N24" s="86">
        <v>111900</v>
      </c>
      <c r="O24" s="84">
        <v>123300</v>
      </c>
      <c r="P24" s="15">
        <v>11400</v>
      </c>
      <c r="Q24" s="15">
        <v>10.199999999999999</v>
      </c>
      <c r="R24" s="16" t="s">
        <v>8</v>
      </c>
    </row>
    <row r="25" spans="1:18" x14ac:dyDescent="0.15">
      <c r="A25" s="21">
        <v>1332</v>
      </c>
      <c r="B25" s="22" t="s">
        <v>54</v>
      </c>
      <c r="C25" s="11" t="e">
        <f>VLOOKUP(B25,#REF!,2,0)</f>
        <v>#REF!</v>
      </c>
      <c r="D25" s="86">
        <v>13700</v>
      </c>
      <c r="E25" s="86">
        <v>20900</v>
      </c>
      <c r="F25" s="86">
        <v>20500</v>
      </c>
      <c r="G25" s="86">
        <v>21500</v>
      </c>
      <c r="H25" s="86">
        <v>15600</v>
      </c>
      <c r="I25" s="86">
        <v>19600</v>
      </c>
      <c r="J25" s="86">
        <v>19400</v>
      </c>
      <c r="K25" s="86">
        <v>19900</v>
      </c>
      <c r="L25" s="86">
        <v>24700</v>
      </c>
      <c r="M25" s="86">
        <v>26900</v>
      </c>
      <c r="N25" s="86">
        <v>24100</v>
      </c>
      <c r="O25" s="84">
        <v>26900</v>
      </c>
      <c r="P25" s="15">
        <v>2800</v>
      </c>
      <c r="Q25" s="15">
        <v>11.7</v>
      </c>
      <c r="R25" s="16" t="s">
        <v>8</v>
      </c>
    </row>
    <row r="26" spans="1:18" x14ac:dyDescent="0.15">
      <c r="A26" s="21">
        <v>1333</v>
      </c>
      <c r="B26" s="22" t="s">
        <v>55</v>
      </c>
      <c r="C26" s="11" t="e">
        <f>VLOOKUP(B26,#REF!,2,0)</f>
        <v>#REF!</v>
      </c>
      <c r="D26" s="86">
        <v>21600</v>
      </c>
      <c r="E26" s="86">
        <v>20000</v>
      </c>
      <c r="F26" s="86">
        <v>20500</v>
      </c>
      <c r="G26" s="86">
        <v>21900</v>
      </c>
      <c r="H26" s="86">
        <v>16400</v>
      </c>
      <c r="I26" s="86">
        <v>19600</v>
      </c>
      <c r="J26" s="86">
        <v>23100</v>
      </c>
      <c r="K26" s="86">
        <v>20200</v>
      </c>
      <c r="L26" s="86">
        <v>18000</v>
      </c>
      <c r="M26" s="86">
        <v>32800</v>
      </c>
      <c r="N26" s="86">
        <v>18400</v>
      </c>
      <c r="O26" s="84">
        <v>19900</v>
      </c>
      <c r="P26" s="15">
        <v>1500</v>
      </c>
      <c r="Q26" s="15">
        <v>8</v>
      </c>
      <c r="R26" s="16" t="s">
        <v>8</v>
      </c>
    </row>
    <row r="27" spans="1:18" x14ac:dyDescent="0.15">
      <c r="A27" s="21">
        <v>1334</v>
      </c>
      <c r="B27" s="22" t="s">
        <v>56</v>
      </c>
      <c r="C27" s="11" t="e">
        <f>VLOOKUP(B27,#REF!,2,0)</f>
        <v>#REF!</v>
      </c>
      <c r="D27" s="86">
        <v>21800</v>
      </c>
      <c r="E27" s="86">
        <v>18600</v>
      </c>
      <c r="F27" s="86">
        <v>19300</v>
      </c>
      <c r="G27" s="86">
        <v>18400</v>
      </c>
      <c r="H27" s="86">
        <v>20900</v>
      </c>
      <c r="I27" s="86">
        <v>25200</v>
      </c>
      <c r="J27" s="86">
        <v>27300</v>
      </c>
      <c r="K27" s="86">
        <v>28400</v>
      </c>
      <c r="L27" s="86">
        <v>15900</v>
      </c>
      <c r="M27" s="86">
        <v>22900</v>
      </c>
      <c r="N27" s="86">
        <v>35300</v>
      </c>
      <c r="O27" s="84">
        <v>38100</v>
      </c>
      <c r="P27" s="15">
        <v>2800</v>
      </c>
      <c r="Q27" s="15">
        <v>8</v>
      </c>
      <c r="R27" s="16" t="s">
        <v>8</v>
      </c>
    </row>
    <row r="28" spans="1:18" x14ac:dyDescent="0.15">
      <c r="A28" s="21">
        <v>1335</v>
      </c>
      <c r="B28" s="22" t="s">
        <v>57</v>
      </c>
      <c r="C28" s="11" t="e">
        <f>VLOOKUP(B28,#REF!,2,0)</f>
        <v>#REF!</v>
      </c>
      <c r="D28" s="86">
        <v>55400</v>
      </c>
      <c r="E28" s="86">
        <v>60400</v>
      </c>
      <c r="F28" s="86">
        <v>54400</v>
      </c>
      <c r="G28" s="86">
        <v>52400</v>
      </c>
      <c r="H28" s="86">
        <v>55300</v>
      </c>
      <c r="I28" s="86">
        <v>65600</v>
      </c>
      <c r="J28" s="86">
        <v>50700</v>
      </c>
      <c r="K28" s="86">
        <v>54900</v>
      </c>
      <c r="L28" s="86">
        <v>58300</v>
      </c>
      <c r="M28" s="86">
        <v>70000</v>
      </c>
      <c r="N28" s="86">
        <v>75000</v>
      </c>
      <c r="O28" s="84">
        <v>84800</v>
      </c>
      <c r="P28" s="15">
        <v>9800</v>
      </c>
      <c r="Q28" s="15">
        <v>13</v>
      </c>
      <c r="R28" s="16" t="s">
        <v>8</v>
      </c>
    </row>
    <row r="29" spans="1:18" x14ac:dyDescent="0.15">
      <c r="A29" s="21">
        <v>1336</v>
      </c>
      <c r="B29" s="22" t="s">
        <v>58</v>
      </c>
      <c r="C29" s="11" t="e">
        <f>VLOOKUP(B29,#REF!,2,0)</f>
        <v>#REF!</v>
      </c>
      <c r="D29" s="86">
        <v>33900</v>
      </c>
      <c r="E29" s="86">
        <v>39500</v>
      </c>
      <c r="F29" s="86">
        <v>26400</v>
      </c>
      <c r="G29" s="86">
        <v>43500</v>
      </c>
      <c r="H29" s="86">
        <v>43500</v>
      </c>
      <c r="I29" s="86">
        <v>40700</v>
      </c>
      <c r="J29" s="86">
        <v>46000</v>
      </c>
      <c r="K29" s="86">
        <v>51400</v>
      </c>
      <c r="L29" s="86">
        <v>34200</v>
      </c>
      <c r="M29" s="86">
        <v>49400</v>
      </c>
      <c r="N29" s="86">
        <v>45400</v>
      </c>
      <c r="O29" s="84">
        <v>47000</v>
      </c>
      <c r="P29" s="15">
        <v>1600</v>
      </c>
      <c r="Q29" s="15">
        <v>3.5</v>
      </c>
      <c r="R29" s="16" t="s">
        <v>6</v>
      </c>
    </row>
    <row r="30" spans="1:18" x14ac:dyDescent="0.15">
      <c r="A30" s="21">
        <v>1341</v>
      </c>
      <c r="B30" s="22" t="s">
        <v>59</v>
      </c>
      <c r="C30" s="11" t="e">
        <f>VLOOKUP(B30,#REF!,2,0)</f>
        <v>#REF!</v>
      </c>
      <c r="D30" s="86">
        <v>12100</v>
      </c>
      <c r="E30" s="86">
        <v>11600</v>
      </c>
      <c r="F30" s="86">
        <v>15200</v>
      </c>
      <c r="G30" s="86">
        <v>9100</v>
      </c>
      <c r="H30" s="86">
        <v>12800</v>
      </c>
      <c r="I30" s="86">
        <v>15800</v>
      </c>
      <c r="J30" s="86">
        <v>13500</v>
      </c>
      <c r="K30" s="86">
        <v>15400</v>
      </c>
      <c r="L30" s="86">
        <v>21600</v>
      </c>
      <c r="M30" s="86">
        <v>17500</v>
      </c>
      <c r="N30" s="86">
        <v>15300</v>
      </c>
      <c r="O30" s="84">
        <v>18700</v>
      </c>
      <c r="P30" s="15">
        <v>3300</v>
      </c>
      <c r="Q30" s="15">
        <v>21.8</v>
      </c>
      <c r="R30" s="16" t="s">
        <v>1319</v>
      </c>
    </row>
    <row r="31" spans="1:18" x14ac:dyDescent="0.15">
      <c r="A31" s="21">
        <v>1342</v>
      </c>
      <c r="B31" s="22" t="s">
        <v>60</v>
      </c>
      <c r="C31" s="11" t="e">
        <f>VLOOKUP(B31,#REF!,2,0)</f>
        <v>#REF!</v>
      </c>
      <c r="D31" s="86">
        <v>20300</v>
      </c>
      <c r="E31" s="86">
        <v>19100</v>
      </c>
      <c r="F31" s="86">
        <v>20100</v>
      </c>
      <c r="G31" s="86">
        <v>22900</v>
      </c>
      <c r="H31" s="86">
        <v>18000</v>
      </c>
      <c r="I31" s="86">
        <v>24600</v>
      </c>
      <c r="J31" s="86">
        <v>20200</v>
      </c>
      <c r="K31" s="86">
        <v>31400</v>
      </c>
      <c r="L31" s="86">
        <v>23000</v>
      </c>
      <c r="M31" s="86">
        <v>30700</v>
      </c>
      <c r="N31" s="86">
        <v>35800</v>
      </c>
      <c r="O31" s="84">
        <v>45300</v>
      </c>
      <c r="P31" s="15">
        <v>9500</v>
      </c>
      <c r="Q31" s="15">
        <v>26.5</v>
      </c>
      <c r="R31" s="16" t="s">
        <v>1319</v>
      </c>
    </row>
    <row r="32" spans="1:18" x14ac:dyDescent="0.15">
      <c r="A32" s="21">
        <v>1343</v>
      </c>
      <c r="B32" s="22" t="s">
        <v>61</v>
      </c>
      <c r="C32" s="11" t="e">
        <f>VLOOKUP(B32,#REF!,2,0)</f>
        <v>#REF!</v>
      </c>
      <c r="D32" s="86">
        <v>19300</v>
      </c>
      <c r="E32" s="86">
        <v>20100</v>
      </c>
      <c r="F32" s="86">
        <v>19700</v>
      </c>
      <c r="G32" s="86">
        <v>27500</v>
      </c>
      <c r="H32" s="86">
        <v>21700</v>
      </c>
      <c r="I32" s="86">
        <v>18100</v>
      </c>
      <c r="J32" s="86">
        <v>20200</v>
      </c>
      <c r="K32" s="86">
        <v>26900</v>
      </c>
      <c r="L32" s="86">
        <v>26800</v>
      </c>
      <c r="M32" s="86">
        <v>23500</v>
      </c>
      <c r="N32" s="86">
        <v>22300</v>
      </c>
      <c r="O32" s="84">
        <v>24900</v>
      </c>
      <c r="P32" s="15">
        <v>2600</v>
      </c>
      <c r="Q32" s="15">
        <v>11.5</v>
      </c>
      <c r="R32" s="16" t="s">
        <v>8</v>
      </c>
    </row>
    <row r="33" spans="1:18" x14ac:dyDescent="0.15">
      <c r="A33" s="21">
        <v>1344</v>
      </c>
      <c r="B33" s="22" t="s">
        <v>62</v>
      </c>
      <c r="C33" s="11" t="e">
        <f>VLOOKUP(B33,#REF!,2,0)</f>
        <v>#REF!</v>
      </c>
      <c r="D33" s="86">
        <v>8500</v>
      </c>
      <c r="E33" s="86">
        <v>8700</v>
      </c>
      <c r="F33" s="86">
        <v>12800</v>
      </c>
      <c r="G33" s="86">
        <v>15500</v>
      </c>
      <c r="H33" s="86">
        <v>10600</v>
      </c>
      <c r="I33" s="86">
        <v>12600</v>
      </c>
      <c r="J33" s="86">
        <v>15400</v>
      </c>
      <c r="K33" s="86">
        <v>8800</v>
      </c>
      <c r="L33" s="86">
        <v>10700</v>
      </c>
      <c r="M33" s="86">
        <v>20000</v>
      </c>
      <c r="N33" s="86">
        <v>20700</v>
      </c>
      <c r="O33" s="84">
        <v>23100</v>
      </c>
      <c r="P33" s="15">
        <v>2300</v>
      </c>
      <c r="Q33" s="15">
        <v>11.2</v>
      </c>
      <c r="R33" s="16" t="s">
        <v>8</v>
      </c>
    </row>
    <row r="34" spans="1:18" x14ac:dyDescent="0.15">
      <c r="A34" s="21">
        <v>1351</v>
      </c>
      <c r="B34" s="22" t="s">
        <v>63</v>
      </c>
      <c r="C34" s="11" t="e">
        <f>VLOOKUP(B34,#REF!,2,0)</f>
        <v>#REF!</v>
      </c>
      <c r="D34" s="86">
        <v>43700</v>
      </c>
      <c r="E34" s="86">
        <v>50400</v>
      </c>
      <c r="F34" s="86">
        <v>48500</v>
      </c>
      <c r="G34" s="86">
        <v>62500</v>
      </c>
      <c r="H34" s="86">
        <v>56100</v>
      </c>
      <c r="I34" s="86">
        <v>60100</v>
      </c>
      <c r="J34" s="86">
        <v>59900</v>
      </c>
      <c r="K34" s="86">
        <v>49900</v>
      </c>
      <c r="L34" s="86">
        <v>56700</v>
      </c>
      <c r="M34" s="86">
        <v>65600</v>
      </c>
      <c r="N34" s="86">
        <v>81200</v>
      </c>
      <c r="O34" s="84">
        <v>95600</v>
      </c>
      <c r="P34" s="15">
        <v>14400</v>
      </c>
      <c r="Q34" s="15">
        <v>17.7</v>
      </c>
      <c r="R34" s="16" t="s">
        <v>1319</v>
      </c>
    </row>
    <row r="35" spans="1:18" x14ac:dyDescent="0.15">
      <c r="A35" s="21">
        <v>1391</v>
      </c>
      <c r="B35" s="22" t="s">
        <v>64</v>
      </c>
      <c r="C35" s="11" t="e">
        <f>VLOOKUP(B35,#REF!,2,0)</f>
        <v>#REF!</v>
      </c>
      <c r="D35" s="86">
        <v>1400</v>
      </c>
      <c r="E35" s="86">
        <v>3500</v>
      </c>
      <c r="F35" s="86">
        <v>2200</v>
      </c>
      <c r="G35" s="86">
        <v>2500</v>
      </c>
      <c r="H35" s="86">
        <v>2000</v>
      </c>
      <c r="I35" s="86">
        <v>2400</v>
      </c>
      <c r="J35" s="85">
        <v>900</v>
      </c>
      <c r="K35" s="86">
        <v>2300</v>
      </c>
      <c r="L35" s="86">
        <v>1600</v>
      </c>
      <c r="M35" s="86">
        <v>2900</v>
      </c>
      <c r="N35" s="86">
        <v>6500</v>
      </c>
      <c r="O35" s="84">
        <v>6900</v>
      </c>
      <c r="P35" s="15">
        <v>400</v>
      </c>
      <c r="Q35" s="15">
        <v>6</v>
      </c>
      <c r="R35" s="16" t="s">
        <v>6</v>
      </c>
    </row>
    <row r="36" spans="1:18" x14ac:dyDescent="0.15">
      <c r="A36" s="21">
        <v>1392</v>
      </c>
      <c r="B36" s="22" t="s">
        <v>65</v>
      </c>
      <c r="C36" s="11" t="e">
        <f>VLOOKUP(B36,#REF!,2,0)</f>
        <v>#REF!</v>
      </c>
      <c r="D36" s="15" t="s">
        <v>2</v>
      </c>
      <c r="E36" s="15" t="s">
        <v>2</v>
      </c>
      <c r="F36" s="15" t="s">
        <v>2</v>
      </c>
      <c r="G36" s="15" t="s">
        <v>2</v>
      </c>
      <c r="H36" s="15" t="s">
        <v>2</v>
      </c>
      <c r="I36" s="15" t="s">
        <v>2</v>
      </c>
      <c r="J36" s="15" t="s">
        <v>2</v>
      </c>
      <c r="K36" s="15" t="s">
        <v>2</v>
      </c>
      <c r="L36" s="15" t="s">
        <v>2</v>
      </c>
      <c r="M36" s="15" t="s">
        <v>2</v>
      </c>
      <c r="N36" s="15" t="s">
        <v>2</v>
      </c>
      <c r="O36" s="15" t="s">
        <v>2</v>
      </c>
      <c r="P36" s="15" t="s">
        <v>2</v>
      </c>
      <c r="Q36" s="15" t="s">
        <v>2</v>
      </c>
      <c r="R36" s="16" t="s">
        <v>2</v>
      </c>
    </row>
    <row r="37" spans="1:18" x14ac:dyDescent="0.15">
      <c r="A37" s="21">
        <v>1399</v>
      </c>
      <c r="B37" s="22" t="s">
        <v>66</v>
      </c>
      <c r="C37" s="11" t="e">
        <f>VLOOKUP(B37,#REF!,2,0)</f>
        <v>#REF!</v>
      </c>
      <c r="D37" s="86">
        <v>44900</v>
      </c>
      <c r="E37" s="86">
        <v>51900</v>
      </c>
      <c r="F37" s="86">
        <v>47200</v>
      </c>
      <c r="G37" s="86">
        <v>49000</v>
      </c>
      <c r="H37" s="86">
        <v>49400</v>
      </c>
      <c r="I37" s="86">
        <v>48000</v>
      </c>
      <c r="J37" s="86">
        <v>54100</v>
      </c>
      <c r="K37" s="86">
        <v>48700</v>
      </c>
      <c r="L37" s="86">
        <v>62900</v>
      </c>
      <c r="M37" s="86">
        <v>67000</v>
      </c>
      <c r="N37" s="86">
        <v>64200</v>
      </c>
      <c r="O37" s="84">
        <v>75500</v>
      </c>
      <c r="P37" s="15">
        <v>11200</v>
      </c>
      <c r="Q37" s="15">
        <v>17.5</v>
      </c>
      <c r="R37" s="16" t="s">
        <v>1319</v>
      </c>
    </row>
    <row r="38" spans="1:18" x14ac:dyDescent="0.15">
      <c r="A38" s="21">
        <v>1411</v>
      </c>
      <c r="B38" s="22" t="s">
        <v>67</v>
      </c>
      <c r="C38" s="11" t="e">
        <f>VLOOKUP(B38,#REF!,2,0)</f>
        <v>#REF!</v>
      </c>
      <c r="D38" s="86">
        <v>61700</v>
      </c>
      <c r="E38" s="86">
        <v>54000</v>
      </c>
      <c r="F38" s="86">
        <v>63900</v>
      </c>
      <c r="G38" s="86">
        <v>57900</v>
      </c>
      <c r="H38" s="86">
        <v>72900</v>
      </c>
      <c r="I38" s="86">
        <v>67700</v>
      </c>
      <c r="J38" s="86">
        <v>75900</v>
      </c>
      <c r="K38" s="86">
        <v>69100</v>
      </c>
      <c r="L38" s="86">
        <v>73400</v>
      </c>
      <c r="M38" s="86">
        <v>61800</v>
      </c>
      <c r="N38" s="86">
        <v>64000</v>
      </c>
      <c r="O38" s="84">
        <v>81400</v>
      </c>
      <c r="P38" s="15">
        <v>17500</v>
      </c>
      <c r="Q38" s="15">
        <v>27.3</v>
      </c>
      <c r="R38" s="16" t="s">
        <v>1319</v>
      </c>
    </row>
    <row r="39" spans="1:18" x14ac:dyDescent="0.15">
      <c r="A39" s="21">
        <v>1412</v>
      </c>
      <c r="B39" s="22" t="s">
        <v>68</v>
      </c>
      <c r="C39" s="11" t="e">
        <f>VLOOKUP(B39,#REF!,2,0)</f>
        <v>#REF!</v>
      </c>
      <c r="D39" s="86">
        <v>3300</v>
      </c>
      <c r="E39" s="86">
        <v>7000</v>
      </c>
      <c r="F39" s="86">
        <v>4800</v>
      </c>
      <c r="G39" s="86">
        <v>2700</v>
      </c>
      <c r="H39" s="86">
        <v>5900</v>
      </c>
      <c r="I39" s="86">
        <v>1900</v>
      </c>
      <c r="J39" s="86">
        <v>3500</v>
      </c>
      <c r="K39" s="86">
        <v>5900</v>
      </c>
      <c r="L39" s="86">
        <v>2900</v>
      </c>
      <c r="M39" s="86">
        <v>3400</v>
      </c>
      <c r="N39" s="86">
        <v>4200</v>
      </c>
      <c r="O39" s="84">
        <v>4400</v>
      </c>
      <c r="P39" s="15">
        <v>100</v>
      </c>
      <c r="Q39" s="15">
        <v>3</v>
      </c>
      <c r="R39" s="16" t="s">
        <v>6</v>
      </c>
    </row>
    <row r="40" spans="1:18" x14ac:dyDescent="0.15">
      <c r="A40" s="21">
        <v>1413</v>
      </c>
      <c r="B40" s="22" t="s">
        <v>69</v>
      </c>
      <c r="C40" s="11" t="e">
        <f>VLOOKUP(B40,#REF!,2,0)</f>
        <v>#REF!</v>
      </c>
      <c r="D40" s="86">
        <v>21600</v>
      </c>
      <c r="E40" s="86">
        <v>20300</v>
      </c>
      <c r="F40" s="86">
        <v>18600</v>
      </c>
      <c r="G40" s="86">
        <v>20600</v>
      </c>
      <c r="H40" s="86">
        <v>24900</v>
      </c>
      <c r="I40" s="86">
        <v>26400</v>
      </c>
      <c r="J40" s="86">
        <v>19300</v>
      </c>
      <c r="K40" s="86">
        <v>25400</v>
      </c>
      <c r="L40" s="86">
        <v>19900</v>
      </c>
      <c r="M40" s="86">
        <v>19900</v>
      </c>
      <c r="N40" s="86">
        <v>18600</v>
      </c>
      <c r="O40" s="84">
        <v>19000</v>
      </c>
      <c r="P40" s="15">
        <v>400</v>
      </c>
      <c r="Q40" s="15">
        <v>2.2000000000000002</v>
      </c>
      <c r="R40" s="16" t="s">
        <v>3</v>
      </c>
    </row>
    <row r="41" spans="1:18" x14ac:dyDescent="0.15">
      <c r="A41" s="21">
        <v>1414</v>
      </c>
      <c r="B41" s="22" t="s">
        <v>70</v>
      </c>
      <c r="C41" s="11" t="e">
        <f>VLOOKUP(B41,#REF!,2,0)</f>
        <v>#REF!</v>
      </c>
      <c r="D41" s="86">
        <v>8500</v>
      </c>
      <c r="E41" s="86">
        <v>9400</v>
      </c>
      <c r="F41" s="86">
        <v>5300</v>
      </c>
      <c r="G41" s="86">
        <v>7900</v>
      </c>
      <c r="H41" s="86">
        <v>7600</v>
      </c>
      <c r="I41" s="86">
        <v>3100</v>
      </c>
      <c r="J41" s="86">
        <v>9500</v>
      </c>
      <c r="K41" s="86">
        <v>4300</v>
      </c>
      <c r="L41" s="86">
        <v>6900</v>
      </c>
      <c r="M41" s="86">
        <v>6800</v>
      </c>
      <c r="N41" s="86">
        <v>5500</v>
      </c>
      <c r="O41" s="84">
        <v>5400</v>
      </c>
      <c r="P41" s="15">
        <v>-100</v>
      </c>
      <c r="Q41" s="15">
        <v>-1.7</v>
      </c>
      <c r="R41" s="16" t="s">
        <v>3</v>
      </c>
    </row>
    <row r="42" spans="1:18" x14ac:dyDescent="0.15">
      <c r="A42" s="21">
        <v>1419</v>
      </c>
      <c r="B42" s="22" t="s">
        <v>71</v>
      </c>
      <c r="C42" s="11" t="e">
        <f>VLOOKUP(B42,#REF!,2,0)</f>
        <v>#REF!</v>
      </c>
      <c r="D42" s="86">
        <v>6100</v>
      </c>
      <c r="E42" s="86">
        <v>11200</v>
      </c>
      <c r="F42" s="86">
        <v>7400</v>
      </c>
      <c r="G42" s="86">
        <v>6700</v>
      </c>
      <c r="H42" s="86">
        <v>7600</v>
      </c>
      <c r="I42" s="86">
        <v>8800</v>
      </c>
      <c r="J42" s="86">
        <v>5400</v>
      </c>
      <c r="K42" s="86">
        <v>10200</v>
      </c>
      <c r="L42" s="86">
        <v>4500</v>
      </c>
      <c r="M42" s="86">
        <v>5600</v>
      </c>
      <c r="N42" s="86">
        <v>9800</v>
      </c>
      <c r="O42" s="84">
        <v>9900</v>
      </c>
      <c r="P42" s="15">
        <v>100</v>
      </c>
      <c r="Q42" s="15">
        <v>1.1000000000000001</v>
      </c>
      <c r="R42" s="16" t="s">
        <v>3</v>
      </c>
    </row>
    <row r="43" spans="1:18" x14ac:dyDescent="0.15">
      <c r="A43" s="21">
        <v>1421</v>
      </c>
      <c r="B43" s="22" t="s">
        <v>72</v>
      </c>
      <c r="C43" s="11" t="e">
        <f>VLOOKUP(B43,#REF!,2,0)</f>
        <v>#REF!</v>
      </c>
      <c r="D43" s="86">
        <v>233600</v>
      </c>
      <c r="E43" s="86">
        <v>221500</v>
      </c>
      <c r="F43" s="86">
        <v>247300</v>
      </c>
      <c r="G43" s="86">
        <v>221500</v>
      </c>
      <c r="H43" s="86">
        <v>236900</v>
      </c>
      <c r="I43" s="86">
        <v>224100</v>
      </c>
      <c r="J43" s="86">
        <v>238000</v>
      </c>
      <c r="K43" s="86">
        <v>243100</v>
      </c>
      <c r="L43" s="86">
        <v>215100</v>
      </c>
      <c r="M43" s="86">
        <v>206100</v>
      </c>
      <c r="N43" s="86">
        <v>234400</v>
      </c>
      <c r="O43" s="84">
        <v>235100</v>
      </c>
      <c r="P43" s="15">
        <v>700</v>
      </c>
      <c r="Q43" s="15">
        <v>0.3</v>
      </c>
      <c r="R43" s="16" t="s">
        <v>3</v>
      </c>
    </row>
    <row r="44" spans="1:18" x14ac:dyDescent="0.15">
      <c r="A44" s="21">
        <v>1491</v>
      </c>
      <c r="B44" s="22" t="s">
        <v>73</v>
      </c>
      <c r="C44" s="11" t="e">
        <f>VLOOKUP(B44,#REF!,2,0)</f>
        <v>#REF!</v>
      </c>
      <c r="D44" s="86">
        <v>7200</v>
      </c>
      <c r="E44" s="86">
        <v>9000</v>
      </c>
      <c r="F44" s="86">
        <v>10700</v>
      </c>
      <c r="G44" s="86">
        <v>12000</v>
      </c>
      <c r="H44" s="86">
        <v>15900</v>
      </c>
      <c r="I44" s="86">
        <v>12600</v>
      </c>
      <c r="J44" s="86">
        <v>19100</v>
      </c>
      <c r="K44" s="86">
        <v>13700</v>
      </c>
      <c r="L44" s="86">
        <v>11400</v>
      </c>
      <c r="M44" s="86">
        <v>16700</v>
      </c>
      <c r="N44" s="86">
        <v>8300</v>
      </c>
      <c r="O44" s="84">
        <v>9700</v>
      </c>
      <c r="P44" s="15">
        <v>1500</v>
      </c>
      <c r="Q44" s="15">
        <v>17.7</v>
      </c>
      <c r="R44" s="16" t="s">
        <v>1319</v>
      </c>
    </row>
    <row r="45" spans="1:18" x14ac:dyDescent="0.15">
      <c r="A45" s="21">
        <v>1492</v>
      </c>
      <c r="B45" s="22" t="s">
        <v>74</v>
      </c>
      <c r="C45" s="11" t="e">
        <f>VLOOKUP(B45,#REF!,2,0)</f>
        <v>#REF!</v>
      </c>
      <c r="D45" s="86">
        <v>40100</v>
      </c>
      <c r="E45" s="86">
        <v>28500</v>
      </c>
      <c r="F45" s="86">
        <v>40200</v>
      </c>
      <c r="G45" s="86">
        <v>33100</v>
      </c>
      <c r="H45" s="86">
        <v>37600</v>
      </c>
      <c r="I45" s="86">
        <v>37200</v>
      </c>
      <c r="J45" s="86">
        <v>40500</v>
      </c>
      <c r="K45" s="86">
        <v>33700</v>
      </c>
      <c r="L45" s="86">
        <v>39200</v>
      </c>
      <c r="M45" s="86">
        <v>28700</v>
      </c>
      <c r="N45" s="86">
        <v>42100</v>
      </c>
      <c r="O45" s="84">
        <v>43600</v>
      </c>
      <c r="P45" s="15">
        <v>1400</v>
      </c>
      <c r="Q45" s="15">
        <v>3.4</v>
      </c>
      <c r="R45" s="16" t="s">
        <v>6</v>
      </c>
    </row>
    <row r="46" spans="1:18" x14ac:dyDescent="0.15">
      <c r="A46" s="21">
        <v>1493</v>
      </c>
      <c r="B46" s="22" t="s">
        <v>75</v>
      </c>
      <c r="C46" s="11" t="e">
        <f>VLOOKUP(B46,#REF!,2,0)</f>
        <v>#REF!</v>
      </c>
      <c r="D46" s="86">
        <v>25200</v>
      </c>
      <c r="E46" s="86">
        <v>26100</v>
      </c>
      <c r="F46" s="86">
        <v>23500</v>
      </c>
      <c r="G46" s="86">
        <v>29200</v>
      </c>
      <c r="H46" s="86">
        <v>20300</v>
      </c>
      <c r="I46" s="86">
        <v>27500</v>
      </c>
      <c r="J46" s="86">
        <v>38700</v>
      </c>
      <c r="K46" s="86">
        <v>39200</v>
      </c>
      <c r="L46" s="86">
        <v>38900</v>
      </c>
      <c r="M46" s="86">
        <v>23800</v>
      </c>
      <c r="N46" s="86">
        <v>22000</v>
      </c>
      <c r="O46" s="84">
        <v>24300</v>
      </c>
      <c r="P46" s="15">
        <v>2400</v>
      </c>
      <c r="Q46" s="15">
        <v>10.7</v>
      </c>
      <c r="R46" s="16" t="s">
        <v>8</v>
      </c>
    </row>
    <row r="47" spans="1:18" x14ac:dyDescent="0.15">
      <c r="A47" s="21">
        <v>1494</v>
      </c>
      <c r="B47" s="22" t="s">
        <v>76</v>
      </c>
      <c r="C47" s="11" t="e">
        <f>VLOOKUP(B47,#REF!,2,0)</f>
        <v>#REF!</v>
      </c>
      <c r="D47" s="86">
        <v>15800</v>
      </c>
      <c r="E47" s="86">
        <v>14900</v>
      </c>
      <c r="F47" s="86">
        <v>15900</v>
      </c>
      <c r="G47" s="86">
        <v>21000</v>
      </c>
      <c r="H47" s="86">
        <v>16100</v>
      </c>
      <c r="I47" s="86">
        <v>17300</v>
      </c>
      <c r="J47" s="86">
        <v>20100</v>
      </c>
      <c r="K47" s="86">
        <v>17700</v>
      </c>
      <c r="L47" s="86">
        <v>15600</v>
      </c>
      <c r="M47" s="86">
        <v>11100</v>
      </c>
      <c r="N47" s="86">
        <v>11300</v>
      </c>
      <c r="O47" s="84">
        <v>11700</v>
      </c>
      <c r="P47" s="15">
        <v>400</v>
      </c>
      <c r="Q47" s="15">
        <v>3.8</v>
      </c>
      <c r="R47" s="16" t="s">
        <v>6</v>
      </c>
    </row>
    <row r="48" spans="1:18" x14ac:dyDescent="0.15">
      <c r="A48" s="21">
        <v>1499</v>
      </c>
      <c r="B48" s="22" t="s">
        <v>77</v>
      </c>
      <c r="C48" s="11" t="e">
        <f>VLOOKUP(B48,#REF!,2,0)</f>
        <v>#REF!</v>
      </c>
      <c r="D48" s="86">
        <v>59600</v>
      </c>
      <c r="E48" s="86">
        <v>68300</v>
      </c>
      <c r="F48" s="86">
        <v>64000</v>
      </c>
      <c r="G48" s="86">
        <v>67700</v>
      </c>
      <c r="H48" s="86">
        <v>65500</v>
      </c>
      <c r="I48" s="86">
        <v>67100</v>
      </c>
      <c r="J48" s="86">
        <v>76500</v>
      </c>
      <c r="K48" s="86">
        <v>70100</v>
      </c>
      <c r="L48" s="86">
        <v>70200</v>
      </c>
      <c r="M48" s="86">
        <v>67100</v>
      </c>
      <c r="N48" s="86">
        <v>100300</v>
      </c>
      <c r="O48" s="84">
        <v>104500</v>
      </c>
      <c r="P48" s="15">
        <v>4200</v>
      </c>
      <c r="Q48" s="15">
        <v>4.2</v>
      </c>
      <c r="R48" s="16" t="s">
        <v>6</v>
      </c>
    </row>
    <row r="49" spans="1:18" x14ac:dyDescent="0.15">
      <c r="A49" s="21">
        <v>2111</v>
      </c>
      <c r="B49" s="22" t="s">
        <v>78</v>
      </c>
      <c r="C49" s="11" t="e">
        <f>VLOOKUP(B49,#REF!,2,0)</f>
        <v>#REF!</v>
      </c>
      <c r="D49" s="86">
        <v>7100</v>
      </c>
      <c r="E49" s="86">
        <v>4700</v>
      </c>
      <c r="F49" s="86">
        <v>4400</v>
      </c>
      <c r="G49" s="86">
        <v>7400</v>
      </c>
      <c r="H49" s="86">
        <v>6700</v>
      </c>
      <c r="I49" s="86">
        <v>7400</v>
      </c>
      <c r="J49" s="86">
        <v>7100</v>
      </c>
      <c r="K49" s="86">
        <v>9100</v>
      </c>
      <c r="L49" s="86">
        <v>7800</v>
      </c>
      <c r="M49" s="86">
        <v>5000</v>
      </c>
      <c r="N49" s="86">
        <v>3500</v>
      </c>
      <c r="O49" s="84">
        <v>3500</v>
      </c>
      <c r="P49" s="15" t="s">
        <v>1318</v>
      </c>
      <c r="Q49" s="15">
        <v>0</v>
      </c>
      <c r="R49" s="16" t="s">
        <v>3</v>
      </c>
    </row>
    <row r="50" spans="1:18" x14ac:dyDescent="0.15">
      <c r="A50" s="21">
        <v>2112</v>
      </c>
      <c r="B50" s="22" t="s">
        <v>79</v>
      </c>
      <c r="C50" s="11" t="e">
        <f>VLOOKUP(B50,#REF!,2,0)</f>
        <v>#REF!</v>
      </c>
      <c r="D50" s="86">
        <v>12400</v>
      </c>
      <c r="E50" s="86">
        <v>8500</v>
      </c>
      <c r="F50" s="86">
        <v>9900</v>
      </c>
      <c r="G50" s="86">
        <v>12800</v>
      </c>
      <c r="H50" s="86">
        <v>14700</v>
      </c>
      <c r="I50" s="86">
        <v>11200</v>
      </c>
      <c r="J50" s="86">
        <v>8100</v>
      </c>
      <c r="K50" s="86">
        <v>12600</v>
      </c>
      <c r="L50" s="86">
        <v>10100</v>
      </c>
      <c r="M50" s="86">
        <v>8700</v>
      </c>
      <c r="N50" s="86">
        <v>24900</v>
      </c>
      <c r="O50" s="84">
        <v>27100</v>
      </c>
      <c r="P50" s="15">
        <v>2200</v>
      </c>
      <c r="Q50" s="15">
        <v>8.6999999999999993</v>
      </c>
      <c r="R50" s="16" t="s">
        <v>8</v>
      </c>
    </row>
    <row r="51" spans="1:18" x14ac:dyDescent="0.15">
      <c r="A51" s="21">
        <v>2113</v>
      </c>
      <c r="B51" s="22" t="s">
        <v>80</v>
      </c>
      <c r="C51" s="11" t="e">
        <f>VLOOKUP(B51,#REF!,2,0)</f>
        <v>#REF!</v>
      </c>
      <c r="D51" s="86">
        <v>11600</v>
      </c>
      <c r="E51" s="86">
        <v>11300</v>
      </c>
      <c r="F51" s="86">
        <v>11700</v>
      </c>
      <c r="G51" s="86">
        <v>13000</v>
      </c>
      <c r="H51" s="86">
        <v>12800</v>
      </c>
      <c r="I51" s="86">
        <v>10100</v>
      </c>
      <c r="J51" s="86">
        <v>16500</v>
      </c>
      <c r="K51" s="86">
        <v>15700</v>
      </c>
      <c r="L51" s="86">
        <v>15400</v>
      </c>
      <c r="M51" s="86">
        <v>12900</v>
      </c>
      <c r="N51" s="86">
        <v>14600</v>
      </c>
      <c r="O51" s="84">
        <v>14800</v>
      </c>
      <c r="P51" s="15">
        <v>200</v>
      </c>
      <c r="Q51" s="15">
        <v>1</v>
      </c>
      <c r="R51" s="16" t="s">
        <v>3</v>
      </c>
    </row>
    <row r="52" spans="1:18" x14ac:dyDescent="0.15">
      <c r="A52" s="21">
        <v>2114</v>
      </c>
      <c r="B52" s="22" t="s">
        <v>81</v>
      </c>
      <c r="C52" s="11" t="e">
        <f>VLOOKUP(B52,#REF!,2,0)</f>
        <v>#REF!</v>
      </c>
      <c r="D52" s="86">
        <v>6500</v>
      </c>
      <c r="E52" s="86">
        <v>8100</v>
      </c>
      <c r="F52" s="86">
        <v>6600</v>
      </c>
      <c r="G52" s="86">
        <v>9800</v>
      </c>
      <c r="H52" s="86">
        <v>9100</v>
      </c>
      <c r="I52" s="86">
        <v>7000</v>
      </c>
      <c r="J52" s="86">
        <v>6800</v>
      </c>
      <c r="K52" s="86">
        <v>10800</v>
      </c>
      <c r="L52" s="86">
        <v>10800</v>
      </c>
      <c r="M52" s="86">
        <v>13700</v>
      </c>
      <c r="N52" s="86">
        <v>15200</v>
      </c>
      <c r="O52" s="84">
        <v>17800</v>
      </c>
      <c r="P52" s="15">
        <v>2700</v>
      </c>
      <c r="Q52" s="15">
        <v>17.5</v>
      </c>
      <c r="R52" s="16" t="s">
        <v>1319</v>
      </c>
    </row>
    <row r="53" spans="1:18" x14ac:dyDescent="0.15">
      <c r="A53" s="21">
        <v>2121</v>
      </c>
      <c r="B53" s="22" t="s">
        <v>82</v>
      </c>
      <c r="C53" s="11" t="e">
        <f>VLOOKUP(B53,#REF!,2,0)</f>
        <v>#REF!</v>
      </c>
      <c r="D53" s="86">
        <v>10600</v>
      </c>
      <c r="E53" s="86">
        <v>14300</v>
      </c>
      <c r="F53" s="86">
        <v>12000</v>
      </c>
      <c r="G53" s="86">
        <v>12700</v>
      </c>
      <c r="H53" s="86">
        <v>17100</v>
      </c>
      <c r="I53" s="86">
        <v>10800</v>
      </c>
      <c r="J53" s="86">
        <v>11800</v>
      </c>
      <c r="K53" s="86">
        <v>15700</v>
      </c>
      <c r="L53" s="86">
        <v>15300</v>
      </c>
      <c r="M53" s="86">
        <v>10800</v>
      </c>
      <c r="N53" s="86">
        <v>12900</v>
      </c>
      <c r="O53" s="84">
        <v>13000</v>
      </c>
      <c r="P53" s="15">
        <v>100</v>
      </c>
      <c r="Q53" s="15">
        <v>0.8</v>
      </c>
      <c r="R53" s="16" t="s">
        <v>3</v>
      </c>
    </row>
    <row r="54" spans="1:18" x14ac:dyDescent="0.15">
      <c r="A54" s="21">
        <v>2122</v>
      </c>
      <c r="B54" s="22" t="s">
        <v>83</v>
      </c>
      <c r="C54" s="11" t="e">
        <f>VLOOKUP(B54,#REF!,2,0)</f>
        <v>#REF!</v>
      </c>
      <c r="D54" s="86">
        <v>2400</v>
      </c>
      <c r="E54" s="86">
        <v>7700</v>
      </c>
      <c r="F54" s="86">
        <v>6200</v>
      </c>
      <c r="G54" s="86">
        <v>10300</v>
      </c>
      <c r="H54" s="86">
        <v>4700</v>
      </c>
      <c r="I54" s="86">
        <v>6600</v>
      </c>
      <c r="J54" s="86">
        <v>7200</v>
      </c>
      <c r="K54" s="86">
        <v>6700</v>
      </c>
      <c r="L54" s="86">
        <v>8500</v>
      </c>
      <c r="M54" s="86">
        <v>9400</v>
      </c>
      <c r="N54" s="86">
        <v>6600</v>
      </c>
      <c r="O54" s="84">
        <v>7400</v>
      </c>
      <c r="P54" s="15">
        <v>700</v>
      </c>
      <c r="Q54" s="15">
        <v>11</v>
      </c>
      <c r="R54" s="16" t="s">
        <v>8</v>
      </c>
    </row>
    <row r="55" spans="1:18" x14ac:dyDescent="0.15">
      <c r="A55" s="21">
        <v>2123</v>
      </c>
      <c r="B55" s="22" t="s">
        <v>84</v>
      </c>
      <c r="C55" s="11" t="e">
        <f>VLOOKUP(B55,#REF!,2,0)</f>
        <v>#REF!</v>
      </c>
      <c r="D55" s="86">
        <v>8800</v>
      </c>
      <c r="E55" s="86">
        <v>7900</v>
      </c>
      <c r="F55" s="86">
        <v>12100</v>
      </c>
      <c r="G55" s="86">
        <v>7600</v>
      </c>
      <c r="H55" s="86">
        <v>15300</v>
      </c>
      <c r="I55" s="86">
        <v>16500</v>
      </c>
      <c r="J55" s="86">
        <v>13900</v>
      </c>
      <c r="K55" s="86">
        <v>12600</v>
      </c>
      <c r="L55" s="86">
        <v>18200</v>
      </c>
      <c r="M55" s="86">
        <v>16400</v>
      </c>
      <c r="N55" s="86">
        <v>15700</v>
      </c>
      <c r="O55" s="84">
        <v>17400</v>
      </c>
      <c r="P55" s="15">
        <v>1700</v>
      </c>
      <c r="Q55" s="15">
        <v>11</v>
      </c>
      <c r="R55" s="16" t="s">
        <v>8</v>
      </c>
    </row>
    <row r="56" spans="1:18" x14ac:dyDescent="0.15">
      <c r="A56" s="21">
        <v>2124</v>
      </c>
      <c r="B56" s="22" t="s">
        <v>85</v>
      </c>
      <c r="C56" s="11" t="e">
        <f>VLOOKUP(B56,#REF!,2,0)</f>
        <v>#REF!</v>
      </c>
      <c r="D56" s="86">
        <v>21800</v>
      </c>
      <c r="E56" s="86">
        <v>27900</v>
      </c>
      <c r="F56" s="86">
        <v>21200</v>
      </c>
      <c r="G56" s="86">
        <v>23900</v>
      </c>
      <c r="H56" s="86">
        <v>29100</v>
      </c>
      <c r="I56" s="86">
        <v>22700</v>
      </c>
      <c r="J56" s="86">
        <v>26900</v>
      </c>
      <c r="K56" s="86">
        <v>21300</v>
      </c>
      <c r="L56" s="86">
        <v>22600</v>
      </c>
      <c r="M56" s="86">
        <v>30000</v>
      </c>
      <c r="N56" s="86">
        <v>16300</v>
      </c>
      <c r="O56" s="84">
        <v>17500</v>
      </c>
      <c r="P56" s="15">
        <v>1200</v>
      </c>
      <c r="Q56" s="15">
        <v>7.1</v>
      </c>
      <c r="R56" s="16" t="s">
        <v>6</v>
      </c>
    </row>
    <row r="57" spans="1:18" x14ac:dyDescent="0.15">
      <c r="A57" s="21">
        <v>2211</v>
      </c>
      <c r="B57" s="22" t="s">
        <v>86</v>
      </c>
      <c r="C57" s="11" t="e">
        <f>VLOOKUP(B57,#REF!,2,0)</f>
        <v>#REF!</v>
      </c>
      <c r="D57" s="86">
        <v>157500</v>
      </c>
      <c r="E57" s="86">
        <v>166700</v>
      </c>
      <c r="F57" s="86">
        <v>168600</v>
      </c>
      <c r="G57" s="86">
        <v>185900</v>
      </c>
      <c r="H57" s="86">
        <v>187700</v>
      </c>
      <c r="I57" s="86">
        <v>194300</v>
      </c>
      <c r="J57" s="86">
        <v>188900</v>
      </c>
      <c r="K57" s="86">
        <v>187400</v>
      </c>
      <c r="L57" s="86">
        <v>192800</v>
      </c>
      <c r="M57" s="86">
        <v>203800</v>
      </c>
      <c r="N57" s="86">
        <v>194900</v>
      </c>
      <c r="O57" s="84">
        <v>212800</v>
      </c>
      <c r="P57" s="15">
        <v>17900</v>
      </c>
      <c r="Q57" s="15">
        <v>9.1999999999999993</v>
      </c>
      <c r="R57" s="16" t="s">
        <v>8</v>
      </c>
    </row>
    <row r="58" spans="1:18" x14ac:dyDescent="0.15">
      <c r="A58" s="21">
        <v>2212</v>
      </c>
      <c r="B58" s="22" t="s">
        <v>87</v>
      </c>
      <c r="C58" s="11" t="e">
        <f>VLOOKUP(B58,#REF!,2,0)</f>
        <v>#REF!</v>
      </c>
      <c r="D58" s="86">
        <v>14900</v>
      </c>
      <c r="E58" s="86">
        <v>16800</v>
      </c>
      <c r="F58" s="86">
        <v>17000</v>
      </c>
      <c r="G58" s="86">
        <v>19600</v>
      </c>
      <c r="H58" s="86">
        <v>21500</v>
      </c>
      <c r="I58" s="86">
        <v>18500</v>
      </c>
      <c r="J58" s="86">
        <v>20900</v>
      </c>
      <c r="K58" s="86">
        <v>20400</v>
      </c>
      <c r="L58" s="86">
        <v>27800</v>
      </c>
      <c r="M58" s="86">
        <v>31100</v>
      </c>
      <c r="N58" s="86">
        <v>36300</v>
      </c>
      <c r="O58" s="84">
        <v>44000</v>
      </c>
      <c r="P58" s="15">
        <v>7700</v>
      </c>
      <c r="Q58" s="15">
        <v>21.3</v>
      </c>
      <c r="R58" s="16" t="s">
        <v>1319</v>
      </c>
    </row>
    <row r="59" spans="1:18" x14ac:dyDescent="0.15">
      <c r="A59" s="21">
        <v>2221</v>
      </c>
      <c r="B59" s="22" t="s">
        <v>88</v>
      </c>
      <c r="C59" s="11" t="e">
        <f>VLOOKUP(B59,#REF!,2,0)</f>
        <v>#REF!</v>
      </c>
      <c r="D59" s="86">
        <v>24100</v>
      </c>
      <c r="E59" s="86">
        <v>25700</v>
      </c>
      <c r="F59" s="86">
        <v>24300</v>
      </c>
      <c r="G59" s="86">
        <v>25300</v>
      </c>
      <c r="H59" s="86">
        <v>26600</v>
      </c>
      <c r="I59" s="86">
        <v>30700</v>
      </c>
      <c r="J59" s="86">
        <v>35900</v>
      </c>
      <c r="K59" s="86">
        <v>28400</v>
      </c>
      <c r="L59" s="86">
        <v>38600</v>
      </c>
      <c r="M59" s="86">
        <v>31300</v>
      </c>
      <c r="N59" s="86">
        <v>42000</v>
      </c>
      <c r="O59" s="84">
        <v>48000</v>
      </c>
      <c r="P59" s="15">
        <v>6000</v>
      </c>
      <c r="Q59" s="15">
        <v>14.2</v>
      </c>
      <c r="R59" s="16" t="s">
        <v>8</v>
      </c>
    </row>
    <row r="60" spans="1:18" x14ac:dyDescent="0.15">
      <c r="A60" s="21">
        <v>2222</v>
      </c>
      <c r="B60" s="22" t="s">
        <v>89</v>
      </c>
      <c r="C60" s="11" t="e">
        <f>VLOOKUP(B60,#REF!,2,0)</f>
        <v>#REF!</v>
      </c>
      <c r="D60" s="86">
        <v>17400</v>
      </c>
      <c r="E60" s="86">
        <v>18100</v>
      </c>
      <c r="F60" s="86">
        <v>12300</v>
      </c>
      <c r="G60" s="86">
        <v>21000</v>
      </c>
      <c r="H60" s="86">
        <v>15500</v>
      </c>
      <c r="I60" s="86">
        <v>18400</v>
      </c>
      <c r="J60" s="86">
        <v>16300</v>
      </c>
      <c r="K60" s="86">
        <v>17600</v>
      </c>
      <c r="L60" s="86">
        <v>14500</v>
      </c>
      <c r="M60" s="86">
        <v>18200</v>
      </c>
      <c r="N60" s="86">
        <v>20700</v>
      </c>
      <c r="O60" s="84">
        <v>21000</v>
      </c>
      <c r="P60" s="15">
        <v>300</v>
      </c>
      <c r="Q60" s="15">
        <v>1.7</v>
      </c>
      <c r="R60" s="16" t="s">
        <v>3</v>
      </c>
    </row>
    <row r="61" spans="1:18" x14ac:dyDescent="0.15">
      <c r="A61" s="21">
        <v>2223</v>
      </c>
      <c r="B61" s="22" t="s">
        <v>90</v>
      </c>
      <c r="C61" s="11" t="e">
        <f>VLOOKUP(B61,#REF!,2,0)</f>
        <v>#REF!</v>
      </c>
      <c r="D61" s="86">
        <v>45200</v>
      </c>
      <c r="E61" s="86">
        <v>44100</v>
      </c>
      <c r="F61" s="86">
        <v>40900</v>
      </c>
      <c r="G61" s="86">
        <v>48000</v>
      </c>
      <c r="H61" s="86">
        <v>54600</v>
      </c>
      <c r="I61" s="86">
        <v>44500</v>
      </c>
      <c r="J61" s="86">
        <v>53000</v>
      </c>
      <c r="K61" s="86">
        <v>47800</v>
      </c>
      <c r="L61" s="86">
        <v>43800</v>
      </c>
      <c r="M61" s="86">
        <v>61300</v>
      </c>
      <c r="N61" s="86">
        <v>62100</v>
      </c>
      <c r="O61" s="84">
        <v>68800</v>
      </c>
      <c r="P61" s="15">
        <v>6700</v>
      </c>
      <c r="Q61" s="15">
        <v>10.7</v>
      </c>
      <c r="R61" s="16" t="s">
        <v>8</v>
      </c>
    </row>
    <row r="62" spans="1:18" x14ac:dyDescent="0.15">
      <c r="A62" s="21">
        <v>2231</v>
      </c>
      <c r="B62" s="22" t="s">
        <v>91</v>
      </c>
      <c r="C62" s="11" t="e">
        <f>VLOOKUP(B62,#REF!,2,0)</f>
        <v>#REF!</v>
      </c>
      <c r="D62" s="86">
        <v>64600</v>
      </c>
      <c r="E62" s="86">
        <v>49300</v>
      </c>
      <c r="F62" s="86">
        <v>62300</v>
      </c>
      <c r="G62" s="86">
        <v>52700</v>
      </c>
      <c r="H62" s="86">
        <v>58700</v>
      </c>
      <c r="I62" s="86">
        <v>57400</v>
      </c>
      <c r="J62" s="86">
        <v>66100</v>
      </c>
      <c r="K62" s="86">
        <v>71700</v>
      </c>
      <c r="L62" s="86">
        <v>78800</v>
      </c>
      <c r="M62" s="86">
        <v>66200</v>
      </c>
      <c r="N62" s="86">
        <v>78900</v>
      </c>
      <c r="O62" s="84">
        <v>89100</v>
      </c>
      <c r="P62" s="15">
        <v>10300</v>
      </c>
      <c r="Q62" s="15">
        <v>13.1</v>
      </c>
      <c r="R62" s="16" t="s">
        <v>8</v>
      </c>
    </row>
    <row r="63" spans="1:18" x14ac:dyDescent="0.15">
      <c r="A63" s="21">
        <v>2232</v>
      </c>
      <c r="B63" s="22" t="s">
        <v>92</v>
      </c>
      <c r="C63" s="11" t="e">
        <f>VLOOKUP(B63,#REF!,2,0)</f>
        <v>#REF!</v>
      </c>
      <c r="D63" s="86">
        <v>6000</v>
      </c>
      <c r="E63" s="86">
        <v>4100</v>
      </c>
      <c r="F63" s="86">
        <v>2800</v>
      </c>
      <c r="G63" s="86">
        <v>2800</v>
      </c>
      <c r="H63" s="86">
        <v>3100</v>
      </c>
      <c r="I63" s="86">
        <v>2100</v>
      </c>
      <c r="J63" s="86">
        <v>3400</v>
      </c>
      <c r="K63" s="86">
        <v>3900</v>
      </c>
      <c r="L63" s="86">
        <v>2300</v>
      </c>
      <c r="M63" s="86">
        <v>1600</v>
      </c>
      <c r="N63" s="86">
        <v>1300</v>
      </c>
      <c r="O63" s="84">
        <v>1100</v>
      </c>
      <c r="P63" s="15">
        <v>-200</v>
      </c>
      <c r="Q63" s="15">
        <v>-14.8</v>
      </c>
      <c r="R63" s="16" t="s">
        <v>0</v>
      </c>
    </row>
    <row r="64" spans="1:18" x14ac:dyDescent="0.15">
      <c r="A64" s="21">
        <v>2233</v>
      </c>
      <c r="B64" s="22" t="s">
        <v>93</v>
      </c>
      <c r="C64" s="11" t="e">
        <f>VLOOKUP(B64,#REF!,2,0)</f>
        <v>#REF!</v>
      </c>
      <c r="D64" s="86">
        <v>32900</v>
      </c>
      <c r="E64" s="86">
        <v>27600</v>
      </c>
      <c r="F64" s="86">
        <v>23800</v>
      </c>
      <c r="G64" s="86">
        <v>27100</v>
      </c>
      <c r="H64" s="86">
        <v>22800</v>
      </c>
      <c r="I64" s="86">
        <v>24800</v>
      </c>
      <c r="J64" s="86">
        <v>19800</v>
      </c>
      <c r="K64" s="86">
        <v>25600</v>
      </c>
      <c r="L64" s="86">
        <v>22000</v>
      </c>
      <c r="M64" s="86">
        <v>18300</v>
      </c>
      <c r="N64" s="86">
        <v>21700</v>
      </c>
      <c r="O64" s="84">
        <v>23300</v>
      </c>
      <c r="P64" s="15">
        <v>1600</v>
      </c>
      <c r="Q64" s="15">
        <v>7.4</v>
      </c>
      <c r="R64" s="16" t="s">
        <v>6</v>
      </c>
    </row>
    <row r="65" spans="1:18" x14ac:dyDescent="0.15">
      <c r="A65" s="21">
        <v>2241</v>
      </c>
      <c r="B65" s="22" t="s">
        <v>94</v>
      </c>
      <c r="C65" s="11" t="e">
        <f>VLOOKUP(B65,#REF!,2,0)</f>
        <v>#REF!</v>
      </c>
      <c r="D65" s="86">
        <v>6600</v>
      </c>
      <c r="E65" s="86">
        <v>7100</v>
      </c>
      <c r="F65" s="86">
        <v>6100</v>
      </c>
      <c r="G65" s="86">
        <v>5800</v>
      </c>
      <c r="H65" s="86">
        <v>7500</v>
      </c>
      <c r="I65" s="86">
        <v>9800</v>
      </c>
      <c r="J65" s="86">
        <v>8700</v>
      </c>
      <c r="K65" s="86">
        <v>8400</v>
      </c>
      <c r="L65" s="86">
        <v>9900</v>
      </c>
      <c r="M65" s="86">
        <v>9600</v>
      </c>
      <c r="N65" s="86">
        <v>16700</v>
      </c>
      <c r="O65" s="84">
        <v>18500</v>
      </c>
      <c r="P65" s="15">
        <v>1800</v>
      </c>
      <c r="Q65" s="15">
        <v>11</v>
      </c>
      <c r="R65" s="16" t="s">
        <v>8</v>
      </c>
    </row>
    <row r="66" spans="1:18" x14ac:dyDescent="0.15">
      <c r="A66" s="21">
        <v>2242</v>
      </c>
      <c r="B66" s="22" t="s">
        <v>95</v>
      </c>
      <c r="C66" s="11" t="e">
        <f>VLOOKUP(B66,#REF!,2,0)</f>
        <v>#REF!</v>
      </c>
      <c r="D66" s="86">
        <v>4100</v>
      </c>
      <c r="E66" s="86">
        <v>6600</v>
      </c>
      <c r="F66" s="86">
        <v>9100</v>
      </c>
      <c r="G66" s="86">
        <v>7600</v>
      </c>
      <c r="H66" s="86">
        <v>5100</v>
      </c>
      <c r="I66" s="86">
        <v>6500</v>
      </c>
      <c r="J66" s="86">
        <v>8000</v>
      </c>
      <c r="K66" s="86">
        <v>7700</v>
      </c>
      <c r="L66" s="86">
        <v>10700</v>
      </c>
      <c r="M66" s="86">
        <v>5300</v>
      </c>
      <c r="N66" s="86">
        <v>6000</v>
      </c>
      <c r="O66" s="84">
        <v>6100</v>
      </c>
      <c r="P66" s="15">
        <v>100</v>
      </c>
      <c r="Q66" s="15">
        <v>2.1</v>
      </c>
      <c r="R66" s="16" t="s">
        <v>3</v>
      </c>
    </row>
    <row r="67" spans="1:18" x14ac:dyDescent="0.15">
      <c r="A67" s="21">
        <v>2243</v>
      </c>
      <c r="B67" s="22" t="s">
        <v>96</v>
      </c>
      <c r="C67" s="11" t="e">
        <f>VLOOKUP(B67,#REF!,2,0)</f>
        <v>#REF!</v>
      </c>
      <c r="D67" s="86">
        <v>4700</v>
      </c>
      <c r="E67" s="86">
        <v>1400</v>
      </c>
      <c r="F67" s="86">
        <v>5300</v>
      </c>
      <c r="G67" s="86">
        <v>5500</v>
      </c>
      <c r="H67" s="86">
        <v>5400</v>
      </c>
      <c r="I67" s="86">
        <v>6900</v>
      </c>
      <c r="J67" s="86">
        <v>4800</v>
      </c>
      <c r="K67" s="86">
        <v>5300</v>
      </c>
      <c r="L67" s="86">
        <v>5000</v>
      </c>
      <c r="M67" s="86">
        <v>4300</v>
      </c>
      <c r="N67" s="86">
        <v>6800</v>
      </c>
      <c r="O67" s="84">
        <v>6700</v>
      </c>
      <c r="P67" s="15" t="s">
        <v>1318</v>
      </c>
      <c r="Q67" s="15">
        <v>0</v>
      </c>
      <c r="R67" s="16" t="s">
        <v>3</v>
      </c>
    </row>
    <row r="68" spans="1:18" x14ac:dyDescent="0.15">
      <c r="A68" s="21">
        <v>2244</v>
      </c>
      <c r="B68" s="22" t="s">
        <v>97</v>
      </c>
      <c r="C68" s="11" t="e">
        <f>VLOOKUP(B68,#REF!,2,0)</f>
        <v>#REF!</v>
      </c>
      <c r="D68" s="86">
        <v>27300</v>
      </c>
      <c r="E68" s="86">
        <v>24800</v>
      </c>
      <c r="F68" s="86">
        <v>15900</v>
      </c>
      <c r="G68" s="86">
        <v>16600</v>
      </c>
      <c r="H68" s="86">
        <v>18400</v>
      </c>
      <c r="I68" s="86">
        <v>25300</v>
      </c>
      <c r="J68" s="86">
        <v>32800</v>
      </c>
      <c r="K68" s="86">
        <v>27000</v>
      </c>
      <c r="L68" s="86">
        <v>29500</v>
      </c>
      <c r="M68" s="86">
        <v>35600</v>
      </c>
      <c r="N68" s="86">
        <v>28500</v>
      </c>
      <c r="O68" s="84">
        <v>31000</v>
      </c>
      <c r="P68" s="15">
        <v>2500</v>
      </c>
      <c r="Q68" s="15">
        <v>8.6999999999999993</v>
      </c>
      <c r="R68" s="16" t="s">
        <v>8</v>
      </c>
    </row>
    <row r="69" spans="1:18" x14ac:dyDescent="0.15">
      <c r="A69" s="21">
        <v>2245</v>
      </c>
      <c r="B69" s="22" t="s">
        <v>98</v>
      </c>
      <c r="C69" s="11" t="e">
        <f>VLOOKUP(B69,#REF!,2,0)</f>
        <v>#REF!</v>
      </c>
      <c r="D69" s="86">
        <v>8800</v>
      </c>
      <c r="E69" s="86">
        <v>12500</v>
      </c>
      <c r="F69" s="86">
        <v>10500</v>
      </c>
      <c r="G69" s="86">
        <v>11400</v>
      </c>
      <c r="H69" s="86">
        <v>11100</v>
      </c>
      <c r="I69" s="86">
        <v>10200</v>
      </c>
      <c r="J69" s="86">
        <v>9100</v>
      </c>
      <c r="K69" s="86">
        <v>10600</v>
      </c>
      <c r="L69" s="86">
        <v>10900</v>
      </c>
      <c r="M69" s="86">
        <v>9800</v>
      </c>
      <c r="N69" s="86">
        <v>13200</v>
      </c>
      <c r="O69" s="84">
        <v>14800</v>
      </c>
      <c r="P69" s="15">
        <v>1600</v>
      </c>
      <c r="Q69" s="15">
        <v>12.2</v>
      </c>
      <c r="R69" s="16" t="s">
        <v>8</v>
      </c>
    </row>
    <row r="70" spans="1:18" x14ac:dyDescent="0.15">
      <c r="A70" s="21">
        <v>2246</v>
      </c>
      <c r="B70" s="22" t="s">
        <v>99</v>
      </c>
      <c r="C70" s="11" t="e">
        <f>VLOOKUP(B70,#REF!,2,0)</f>
        <v>#REF!</v>
      </c>
      <c r="D70" s="86">
        <v>9800</v>
      </c>
      <c r="E70" s="86">
        <v>14500</v>
      </c>
      <c r="F70" s="86">
        <v>11900</v>
      </c>
      <c r="G70" s="86">
        <v>11500</v>
      </c>
      <c r="H70" s="86">
        <v>7200</v>
      </c>
      <c r="I70" s="86">
        <v>11800</v>
      </c>
      <c r="J70" s="86">
        <v>14600</v>
      </c>
      <c r="K70" s="86">
        <v>14500</v>
      </c>
      <c r="L70" s="86">
        <v>10800</v>
      </c>
      <c r="M70" s="86">
        <v>13800</v>
      </c>
      <c r="N70" s="86">
        <v>11000</v>
      </c>
      <c r="O70" s="84">
        <v>11700</v>
      </c>
      <c r="P70" s="15">
        <v>600</v>
      </c>
      <c r="Q70" s="15">
        <v>5.9</v>
      </c>
      <c r="R70" s="16" t="s">
        <v>6</v>
      </c>
    </row>
    <row r="71" spans="1:18" x14ac:dyDescent="0.15">
      <c r="A71" s="21">
        <v>2247</v>
      </c>
      <c r="B71" s="22" t="s">
        <v>100</v>
      </c>
      <c r="C71" s="11" t="e">
        <f>VLOOKUP(B71,#REF!,2,0)</f>
        <v>#REF!</v>
      </c>
      <c r="D71" s="86">
        <v>36700</v>
      </c>
      <c r="E71" s="86">
        <v>58400</v>
      </c>
      <c r="F71" s="86">
        <v>58200</v>
      </c>
      <c r="G71" s="86">
        <v>51600</v>
      </c>
      <c r="H71" s="86">
        <v>66500</v>
      </c>
      <c r="I71" s="86">
        <v>61200</v>
      </c>
      <c r="J71" s="86">
        <v>67000</v>
      </c>
      <c r="K71" s="86">
        <v>73400</v>
      </c>
      <c r="L71" s="86">
        <v>66900</v>
      </c>
      <c r="M71" s="86">
        <v>91400</v>
      </c>
      <c r="N71" s="86">
        <v>87400</v>
      </c>
      <c r="O71" s="84">
        <v>115600</v>
      </c>
      <c r="P71" s="15">
        <v>28200</v>
      </c>
      <c r="Q71" s="15">
        <v>32.200000000000003</v>
      </c>
      <c r="R71" s="16" t="s">
        <v>1319</v>
      </c>
    </row>
    <row r="72" spans="1:18" x14ac:dyDescent="0.15">
      <c r="A72" s="21">
        <v>2249</v>
      </c>
      <c r="B72" s="22" t="s">
        <v>101</v>
      </c>
      <c r="C72" s="11" t="e">
        <f>VLOOKUP(B72,#REF!,2,0)</f>
        <v>#REF!</v>
      </c>
      <c r="D72" s="86">
        <v>15600</v>
      </c>
      <c r="E72" s="86">
        <v>23400</v>
      </c>
      <c r="F72" s="86">
        <v>21000</v>
      </c>
      <c r="G72" s="86">
        <v>21700</v>
      </c>
      <c r="H72" s="86">
        <v>22100</v>
      </c>
      <c r="I72" s="86">
        <v>24000</v>
      </c>
      <c r="J72" s="86">
        <v>21600</v>
      </c>
      <c r="K72" s="86">
        <v>28400</v>
      </c>
      <c r="L72" s="86">
        <v>35200</v>
      </c>
      <c r="M72" s="86">
        <v>47100</v>
      </c>
      <c r="N72" s="86">
        <v>50500</v>
      </c>
      <c r="O72" s="84">
        <v>63800</v>
      </c>
      <c r="P72" s="15">
        <v>13300</v>
      </c>
      <c r="Q72" s="15">
        <v>26.2</v>
      </c>
      <c r="R72" s="16" t="s">
        <v>1319</v>
      </c>
    </row>
    <row r="73" spans="1:18" x14ac:dyDescent="0.15">
      <c r="A73" s="21">
        <v>2251</v>
      </c>
      <c r="B73" s="22" t="s">
        <v>102</v>
      </c>
      <c r="C73" s="11" t="e">
        <f>VLOOKUP(B73,#REF!,2,0)</f>
        <v>#REF!</v>
      </c>
      <c r="D73" s="86">
        <v>44800</v>
      </c>
      <c r="E73" s="86">
        <v>54500</v>
      </c>
      <c r="F73" s="86">
        <v>46700</v>
      </c>
      <c r="G73" s="86">
        <v>61000</v>
      </c>
      <c r="H73" s="86">
        <v>50600</v>
      </c>
      <c r="I73" s="86">
        <v>64500</v>
      </c>
      <c r="J73" s="86">
        <v>94400</v>
      </c>
      <c r="K73" s="86">
        <v>76800</v>
      </c>
      <c r="L73" s="86">
        <v>74800</v>
      </c>
      <c r="M73" s="86">
        <v>87500</v>
      </c>
      <c r="N73" s="86">
        <v>80200</v>
      </c>
      <c r="O73" s="84">
        <v>89300</v>
      </c>
      <c r="P73" s="15">
        <v>9200</v>
      </c>
      <c r="Q73" s="15">
        <v>11.4</v>
      </c>
      <c r="R73" s="16" t="s">
        <v>8</v>
      </c>
    </row>
    <row r="74" spans="1:18" x14ac:dyDescent="0.15">
      <c r="A74" s="21">
        <v>2252</v>
      </c>
      <c r="B74" s="22" t="s">
        <v>103</v>
      </c>
      <c r="C74" s="11" t="e">
        <f>VLOOKUP(B74,#REF!,2,0)</f>
        <v>#REF!</v>
      </c>
      <c r="D74" s="86">
        <v>14000</v>
      </c>
      <c r="E74" s="86">
        <v>14700</v>
      </c>
      <c r="F74" s="86">
        <v>14400</v>
      </c>
      <c r="G74" s="86">
        <v>14900</v>
      </c>
      <c r="H74" s="86">
        <v>17200</v>
      </c>
      <c r="I74" s="86">
        <v>11100</v>
      </c>
      <c r="J74" s="86">
        <v>15200</v>
      </c>
      <c r="K74" s="86">
        <v>16400</v>
      </c>
      <c r="L74" s="86">
        <v>19300</v>
      </c>
      <c r="M74" s="86">
        <v>11200</v>
      </c>
      <c r="N74" s="86">
        <v>12700</v>
      </c>
      <c r="O74" s="84">
        <v>12800</v>
      </c>
      <c r="P74" s="15">
        <v>100</v>
      </c>
      <c r="Q74" s="15">
        <v>0.9</v>
      </c>
      <c r="R74" s="16" t="s">
        <v>3</v>
      </c>
    </row>
    <row r="75" spans="1:18" x14ac:dyDescent="0.15">
      <c r="A75" s="21">
        <v>2253</v>
      </c>
      <c r="B75" s="22" t="s">
        <v>104</v>
      </c>
      <c r="C75" s="11" t="e">
        <f>VLOOKUP(B75,#REF!,2,0)</f>
        <v>#REF!</v>
      </c>
      <c r="D75" s="86">
        <v>22000</v>
      </c>
      <c r="E75" s="86">
        <v>19800</v>
      </c>
      <c r="F75" s="86">
        <v>21700</v>
      </c>
      <c r="G75" s="86">
        <v>19400</v>
      </c>
      <c r="H75" s="86">
        <v>21600</v>
      </c>
      <c r="I75" s="86">
        <v>27000</v>
      </c>
      <c r="J75" s="86">
        <v>19400</v>
      </c>
      <c r="K75" s="86">
        <v>22600</v>
      </c>
      <c r="L75" s="86">
        <v>33700</v>
      </c>
      <c r="M75" s="86">
        <v>21300</v>
      </c>
      <c r="N75" s="86">
        <v>22200</v>
      </c>
      <c r="O75" s="84">
        <v>21600</v>
      </c>
      <c r="P75" s="15">
        <v>-600</v>
      </c>
      <c r="Q75" s="15">
        <v>-2.6</v>
      </c>
      <c r="R75" s="16" t="s">
        <v>3</v>
      </c>
    </row>
    <row r="76" spans="1:18" x14ac:dyDescent="0.15">
      <c r="A76" s="21">
        <v>2254</v>
      </c>
      <c r="B76" s="22" t="s">
        <v>105</v>
      </c>
      <c r="C76" s="11" t="e">
        <f>VLOOKUP(B76,#REF!,2,0)</f>
        <v>#REF!</v>
      </c>
      <c r="D76" s="86">
        <v>36200</v>
      </c>
      <c r="E76" s="86">
        <v>36300</v>
      </c>
      <c r="F76" s="86">
        <v>28400</v>
      </c>
      <c r="G76" s="86">
        <v>27500</v>
      </c>
      <c r="H76" s="86">
        <v>24200</v>
      </c>
      <c r="I76" s="86">
        <v>30800</v>
      </c>
      <c r="J76" s="86">
        <v>29300</v>
      </c>
      <c r="K76" s="86">
        <v>34000</v>
      </c>
      <c r="L76" s="86">
        <v>33700</v>
      </c>
      <c r="M76" s="86">
        <v>28700</v>
      </c>
      <c r="N76" s="86">
        <v>30900</v>
      </c>
      <c r="O76" s="84">
        <v>30100</v>
      </c>
      <c r="P76" s="15">
        <v>-800</v>
      </c>
      <c r="Q76" s="15">
        <v>-2.6</v>
      </c>
      <c r="R76" s="16" t="s">
        <v>3</v>
      </c>
    </row>
    <row r="77" spans="1:18" x14ac:dyDescent="0.15">
      <c r="A77" s="21">
        <v>2311</v>
      </c>
      <c r="B77" s="22" t="s">
        <v>106</v>
      </c>
      <c r="C77" s="11" t="e">
        <f>VLOOKUP(B77,#REF!,2,0)</f>
        <v>#REF!</v>
      </c>
      <c r="D77" s="86">
        <v>13900</v>
      </c>
      <c r="E77" s="86">
        <v>13900</v>
      </c>
      <c r="F77" s="86">
        <v>13700</v>
      </c>
      <c r="G77" s="86">
        <v>13100</v>
      </c>
      <c r="H77" s="86">
        <v>13300</v>
      </c>
      <c r="I77" s="86">
        <v>14900</v>
      </c>
      <c r="J77" s="86">
        <v>23500</v>
      </c>
      <c r="K77" s="86">
        <v>14200</v>
      </c>
      <c r="L77" s="86">
        <v>16100</v>
      </c>
      <c r="M77" s="86">
        <v>12500</v>
      </c>
      <c r="N77" s="86">
        <v>12500</v>
      </c>
      <c r="O77" s="84">
        <v>16500</v>
      </c>
      <c r="P77" s="15">
        <v>3900</v>
      </c>
      <c r="Q77" s="15">
        <v>31.4</v>
      </c>
      <c r="R77" s="16" t="s">
        <v>1319</v>
      </c>
    </row>
    <row r="78" spans="1:18" x14ac:dyDescent="0.15">
      <c r="A78" s="21">
        <v>2312</v>
      </c>
      <c r="B78" s="22" t="s">
        <v>107</v>
      </c>
      <c r="C78" s="11" t="e">
        <f>VLOOKUP(B78,#REF!,2,0)</f>
        <v>#REF!</v>
      </c>
      <c r="D78" s="86">
        <v>10400</v>
      </c>
      <c r="E78" s="86">
        <v>8000</v>
      </c>
      <c r="F78" s="86">
        <v>9900</v>
      </c>
      <c r="G78" s="86">
        <v>6600</v>
      </c>
      <c r="H78" s="86">
        <v>10700</v>
      </c>
      <c r="I78" s="86">
        <v>8100</v>
      </c>
      <c r="J78" s="86">
        <v>7400</v>
      </c>
      <c r="K78" s="86">
        <v>8000</v>
      </c>
      <c r="L78" s="86">
        <v>10400</v>
      </c>
      <c r="M78" s="86">
        <v>9500</v>
      </c>
      <c r="N78" s="86">
        <v>12200</v>
      </c>
      <c r="O78" s="84">
        <v>12700</v>
      </c>
      <c r="P78" s="15">
        <v>500</v>
      </c>
      <c r="Q78" s="15">
        <v>3.8</v>
      </c>
      <c r="R78" s="16" t="s">
        <v>6</v>
      </c>
    </row>
    <row r="79" spans="1:18" x14ac:dyDescent="0.15">
      <c r="A79" s="21">
        <v>2321</v>
      </c>
      <c r="B79" s="22" t="s">
        <v>108</v>
      </c>
      <c r="C79" s="11" t="e">
        <f>VLOOKUP(B79,#REF!,2,0)</f>
        <v>#REF!</v>
      </c>
      <c r="D79" s="86">
        <v>18200</v>
      </c>
      <c r="E79" s="86">
        <v>22800</v>
      </c>
      <c r="F79" s="86">
        <v>20100</v>
      </c>
      <c r="G79" s="86">
        <v>28600</v>
      </c>
      <c r="H79" s="86">
        <v>22400</v>
      </c>
      <c r="I79" s="86">
        <v>27200</v>
      </c>
      <c r="J79" s="86">
        <v>20100</v>
      </c>
      <c r="K79" s="86">
        <v>35400</v>
      </c>
      <c r="L79" s="86">
        <v>34900</v>
      </c>
      <c r="M79" s="86">
        <v>32800</v>
      </c>
      <c r="N79" s="86">
        <v>26400</v>
      </c>
      <c r="O79" s="84">
        <v>30800</v>
      </c>
      <c r="P79" s="15">
        <v>4400</v>
      </c>
      <c r="Q79" s="15">
        <v>16.8</v>
      </c>
      <c r="R79" s="16" t="s">
        <v>1319</v>
      </c>
    </row>
    <row r="80" spans="1:18" x14ac:dyDescent="0.15">
      <c r="A80" s="21">
        <v>2322</v>
      </c>
      <c r="B80" s="22" t="s">
        <v>109</v>
      </c>
      <c r="C80" s="11" t="e">
        <f>VLOOKUP(B80,#REF!,2,0)</f>
        <v>#REF!</v>
      </c>
      <c r="D80" s="86">
        <v>12500</v>
      </c>
      <c r="E80" s="86">
        <v>14200</v>
      </c>
      <c r="F80" s="86">
        <v>17200</v>
      </c>
      <c r="G80" s="86">
        <v>12700</v>
      </c>
      <c r="H80" s="86">
        <v>14500</v>
      </c>
      <c r="I80" s="86">
        <v>12600</v>
      </c>
      <c r="J80" s="86">
        <v>11600</v>
      </c>
      <c r="K80" s="86">
        <v>12500</v>
      </c>
      <c r="L80" s="86">
        <v>15300</v>
      </c>
      <c r="M80" s="86">
        <v>16200</v>
      </c>
      <c r="N80" s="86">
        <v>14700</v>
      </c>
      <c r="O80" s="84">
        <v>16800</v>
      </c>
      <c r="P80" s="15">
        <v>2100</v>
      </c>
      <c r="Q80" s="15">
        <v>14.6</v>
      </c>
      <c r="R80" s="16" t="s">
        <v>8</v>
      </c>
    </row>
    <row r="81" spans="1:18" x14ac:dyDescent="0.15">
      <c r="A81" s="21">
        <v>2323</v>
      </c>
      <c r="B81" s="22" t="s">
        <v>110</v>
      </c>
      <c r="C81" s="11" t="e">
        <f>VLOOKUP(B81,#REF!,2,0)</f>
        <v>#REF!</v>
      </c>
      <c r="D81" s="86">
        <v>11600</v>
      </c>
      <c r="E81" s="86">
        <v>10900</v>
      </c>
      <c r="F81" s="86">
        <v>7800</v>
      </c>
      <c r="G81" s="86">
        <v>9100</v>
      </c>
      <c r="H81" s="86">
        <v>12100</v>
      </c>
      <c r="I81" s="86">
        <v>10100</v>
      </c>
      <c r="J81" s="86">
        <v>11500</v>
      </c>
      <c r="K81" s="86">
        <v>12000</v>
      </c>
      <c r="L81" s="86">
        <v>11200</v>
      </c>
      <c r="M81" s="86">
        <v>19200</v>
      </c>
      <c r="N81" s="86">
        <v>13800</v>
      </c>
      <c r="O81" s="84">
        <v>17700</v>
      </c>
      <c r="P81" s="15">
        <v>3900</v>
      </c>
      <c r="Q81" s="15">
        <v>28.4</v>
      </c>
      <c r="R81" s="16" t="s">
        <v>1319</v>
      </c>
    </row>
    <row r="82" spans="1:18" x14ac:dyDescent="0.15">
      <c r="A82" s="21">
        <v>2324</v>
      </c>
      <c r="B82" s="22" t="s">
        <v>111</v>
      </c>
      <c r="C82" s="11" t="e">
        <f>VLOOKUP(B82,#REF!,2,0)</f>
        <v>#REF!</v>
      </c>
      <c r="D82" s="86">
        <v>49000</v>
      </c>
      <c r="E82" s="86">
        <v>53800</v>
      </c>
      <c r="F82" s="86">
        <v>56500</v>
      </c>
      <c r="G82" s="86">
        <v>50500</v>
      </c>
      <c r="H82" s="86">
        <v>47700</v>
      </c>
      <c r="I82" s="86">
        <v>56000</v>
      </c>
      <c r="J82" s="86">
        <v>60400</v>
      </c>
      <c r="K82" s="86">
        <v>62200</v>
      </c>
      <c r="L82" s="86">
        <v>59500</v>
      </c>
      <c r="M82" s="86">
        <v>59400</v>
      </c>
      <c r="N82" s="86">
        <v>64100</v>
      </c>
      <c r="O82" s="84">
        <v>78100</v>
      </c>
      <c r="P82" s="15">
        <v>13900</v>
      </c>
      <c r="Q82" s="15">
        <v>21.7</v>
      </c>
      <c r="R82" s="16" t="s">
        <v>1319</v>
      </c>
    </row>
    <row r="83" spans="1:18" x14ac:dyDescent="0.15">
      <c r="A83" s="21">
        <v>2325</v>
      </c>
      <c r="B83" s="22" t="s">
        <v>112</v>
      </c>
      <c r="C83" s="11" t="e">
        <f>VLOOKUP(B83,#REF!,2,0)</f>
        <v>#REF!</v>
      </c>
      <c r="D83" s="86">
        <v>13800</v>
      </c>
      <c r="E83" s="86">
        <v>11100</v>
      </c>
      <c r="F83" s="86">
        <v>6200</v>
      </c>
      <c r="G83" s="86">
        <v>7500</v>
      </c>
      <c r="H83" s="86">
        <v>12600</v>
      </c>
      <c r="I83" s="86">
        <v>11800</v>
      </c>
      <c r="J83" s="86">
        <v>15700</v>
      </c>
      <c r="K83" s="86">
        <v>12300</v>
      </c>
      <c r="L83" s="86">
        <v>10400</v>
      </c>
      <c r="M83" s="86">
        <v>17800</v>
      </c>
      <c r="N83" s="86">
        <v>22800</v>
      </c>
      <c r="O83" s="84">
        <v>27200</v>
      </c>
      <c r="P83" s="15">
        <v>4300</v>
      </c>
      <c r="Q83" s="15">
        <v>19.100000000000001</v>
      </c>
      <c r="R83" s="16" t="s">
        <v>1319</v>
      </c>
    </row>
    <row r="84" spans="1:18" x14ac:dyDescent="0.15">
      <c r="A84" s="21">
        <v>2326</v>
      </c>
      <c r="B84" s="22" t="s">
        <v>113</v>
      </c>
      <c r="C84" s="11" t="e">
        <f>VLOOKUP(B84,#REF!,2,0)</f>
        <v>#REF!</v>
      </c>
      <c r="D84" s="86">
        <v>10100</v>
      </c>
      <c r="E84" s="86">
        <v>13600</v>
      </c>
      <c r="F84" s="86">
        <v>10600</v>
      </c>
      <c r="G84" s="86">
        <v>10500</v>
      </c>
      <c r="H84" s="86">
        <v>7900</v>
      </c>
      <c r="I84" s="86">
        <v>14100</v>
      </c>
      <c r="J84" s="86">
        <v>13700</v>
      </c>
      <c r="K84" s="86">
        <v>14000</v>
      </c>
      <c r="L84" s="86">
        <v>15600</v>
      </c>
      <c r="M84" s="86">
        <v>18400</v>
      </c>
      <c r="N84" s="86">
        <v>13600</v>
      </c>
      <c r="O84" s="84">
        <v>16200</v>
      </c>
      <c r="P84" s="15">
        <v>2500</v>
      </c>
      <c r="Q84" s="15">
        <v>18.600000000000001</v>
      </c>
      <c r="R84" s="16" t="s">
        <v>1319</v>
      </c>
    </row>
    <row r="85" spans="1:18" x14ac:dyDescent="0.15">
      <c r="A85" s="21">
        <v>2331</v>
      </c>
      <c r="B85" s="22" t="s">
        <v>114</v>
      </c>
      <c r="C85" s="11" t="e">
        <f>VLOOKUP(B85,#REF!,2,0)</f>
        <v>#REF!</v>
      </c>
      <c r="D85" s="86">
        <v>7200</v>
      </c>
      <c r="E85" s="86">
        <v>5600</v>
      </c>
      <c r="F85" s="86">
        <v>3300</v>
      </c>
      <c r="G85" s="86">
        <v>5900</v>
      </c>
      <c r="H85" s="86">
        <v>6500</v>
      </c>
      <c r="I85" s="86">
        <v>4700</v>
      </c>
      <c r="J85" s="86">
        <v>6300</v>
      </c>
      <c r="K85" s="86">
        <v>6700</v>
      </c>
      <c r="L85" s="86">
        <v>5600</v>
      </c>
      <c r="M85" s="86">
        <v>7100</v>
      </c>
      <c r="N85" s="86">
        <v>7000</v>
      </c>
      <c r="O85" s="84">
        <v>7600</v>
      </c>
      <c r="P85" s="15">
        <v>500</v>
      </c>
      <c r="Q85" s="15">
        <v>7.7</v>
      </c>
      <c r="R85" s="16" t="s">
        <v>6</v>
      </c>
    </row>
    <row r="86" spans="1:18" x14ac:dyDescent="0.15">
      <c r="A86" s="21">
        <v>2332</v>
      </c>
      <c r="B86" s="22" t="s">
        <v>115</v>
      </c>
      <c r="C86" s="11" t="e">
        <f>VLOOKUP(B86,#REF!,2,0)</f>
        <v>#REF!</v>
      </c>
      <c r="D86" s="86">
        <v>46100</v>
      </c>
      <c r="E86" s="86">
        <v>39200</v>
      </c>
      <c r="F86" s="86">
        <v>44300</v>
      </c>
      <c r="G86" s="86">
        <v>40800</v>
      </c>
      <c r="H86" s="86">
        <v>42500</v>
      </c>
      <c r="I86" s="86">
        <v>50800</v>
      </c>
      <c r="J86" s="86">
        <v>52200</v>
      </c>
      <c r="K86" s="86">
        <v>50700</v>
      </c>
      <c r="L86" s="86">
        <v>61500</v>
      </c>
      <c r="M86" s="86">
        <v>66300</v>
      </c>
      <c r="N86" s="86">
        <v>64900</v>
      </c>
      <c r="O86" s="84">
        <v>73600</v>
      </c>
      <c r="P86" s="15">
        <v>8700</v>
      </c>
      <c r="Q86" s="15">
        <v>13.4</v>
      </c>
      <c r="R86" s="16" t="s">
        <v>8</v>
      </c>
    </row>
    <row r="87" spans="1:18" x14ac:dyDescent="0.15">
      <c r="A87" s="21">
        <v>2333</v>
      </c>
      <c r="B87" s="22" t="s">
        <v>116</v>
      </c>
      <c r="C87" s="11" t="e">
        <f>VLOOKUP(B87,#REF!,2,0)</f>
        <v>#REF!</v>
      </c>
      <c r="D87" s="86">
        <v>19300</v>
      </c>
      <c r="E87" s="86">
        <v>25000</v>
      </c>
      <c r="F87" s="86">
        <v>22100</v>
      </c>
      <c r="G87" s="86">
        <v>19000</v>
      </c>
      <c r="H87" s="86">
        <v>21800</v>
      </c>
      <c r="I87" s="86">
        <v>18000</v>
      </c>
      <c r="J87" s="86">
        <v>16300</v>
      </c>
      <c r="K87" s="86">
        <v>18600</v>
      </c>
      <c r="L87" s="86">
        <v>19800</v>
      </c>
      <c r="M87" s="86">
        <v>26800</v>
      </c>
      <c r="N87" s="86">
        <v>27900</v>
      </c>
      <c r="O87" s="84">
        <v>30500</v>
      </c>
      <c r="P87" s="15">
        <v>2600</v>
      </c>
      <c r="Q87" s="15">
        <v>9.5</v>
      </c>
      <c r="R87" s="16" t="s">
        <v>8</v>
      </c>
    </row>
    <row r="88" spans="1:18" x14ac:dyDescent="0.15">
      <c r="A88" s="21">
        <v>2334</v>
      </c>
      <c r="B88" s="22" t="s">
        <v>117</v>
      </c>
      <c r="C88" s="11" t="e">
        <f>VLOOKUP(B88,#REF!,2,0)</f>
        <v>#REF!</v>
      </c>
      <c r="D88" s="86">
        <v>8000</v>
      </c>
      <c r="E88" s="86">
        <v>6900</v>
      </c>
      <c r="F88" s="86">
        <v>8100</v>
      </c>
      <c r="G88" s="86">
        <v>8600</v>
      </c>
      <c r="H88" s="86">
        <v>2300</v>
      </c>
      <c r="I88" s="86">
        <v>5400</v>
      </c>
      <c r="J88" s="86">
        <v>4000</v>
      </c>
      <c r="K88" s="86">
        <v>5500</v>
      </c>
      <c r="L88" s="86">
        <v>9100</v>
      </c>
      <c r="M88" s="86">
        <v>5600</v>
      </c>
      <c r="N88" s="86">
        <v>4300</v>
      </c>
      <c r="O88" s="84">
        <v>4400</v>
      </c>
      <c r="P88" s="15">
        <v>100</v>
      </c>
      <c r="Q88" s="15">
        <v>2.2000000000000002</v>
      </c>
      <c r="R88" s="16" t="s">
        <v>3</v>
      </c>
    </row>
    <row r="89" spans="1:18" x14ac:dyDescent="0.15">
      <c r="A89" s="21">
        <v>2335</v>
      </c>
      <c r="B89" s="22" t="s">
        <v>118</v>
      </c>
      <c r="C89" s="11" t="e">
        <f>VLOOKUP(B89,#REF!,2,0)</f>
        <v>#REF!</v>
      </c>
      <c r="D89" s="86">
        <v>31000</v>
      </c>
      <c r="E89" s="86">
        <v>30000</v>
      </c>
      <c r="F89" s="86">
        <v>33400</v>
      </c>
      <c r="G89" s="86">
        <v>29500</v>
      </c>
      <c r="H89" s="86">
        <v>29000</v>
      </c>
      <c r="I89" s="86">
        <v>35400</v>
      </c>
      <c r="J89" s="86">
        <v>25300</v>
      </c>
      <c r="K89" s="86">
        <v>27300</v>
      </c>
      <c r="L89" s="86">
        <v>40100</v>
      </c>
      <c r="M89" s="86">
        <v>45500</v>
      </c>
      <c r="N89" s="86">
        <v>27300</v>
      </c>
      <c r="O89" s="84">
        <v>28800</v>
      </c>
      <c r="P89" s="15">
        <v>1500</v>
      </c>
      <c r="Q89" s="15">
        <v>5.5</v>
      </c>
      <c r="R89" s="16" t="s">
        <v>6</v>
      </c>
    </row>
    <row r="90" spans="1:18" x14ac:dyDescent="0.15">
      <c r="A90" s="21">
        <v>2336</v>
      </c>
      <c r="B90" s="22" t="s">
        <v>119</v>
      </c>
      <c r="C90" s="11" t="e">
        <f>VLOOKUP(B90,#REF!,2,0)</f>
        <v>#REF!</v>
      </c>
      <c r="D90" s="86">
        <v>7800</v>
      </c>
      <c r="E90" s="86">
        <v>13300</v>
      </c>
      <c r="F90" s="86">
        <v>10400</v>
      </c>
      <c r="G90" s="86">
        <v>12600</v>
      </c>
      <c r="H90" s="86">
        <v>10900</v>
      </c>
      <c r="I90" s="86">
        <v>10600</v>
      </c>
      <c r="J90" s="86">
        <v>9000</v>
      </c>
      <c r="K90" s="86">
        <v>8000</v>
      </c>
      <c r="L90" s="86">
        <v>10300</v>
      </c>
      <c r="M90" s="86">
        <v>11100</v>
      </c>
      <c r="N90" s="86">
        <v>16100</v>
      </c>
      <c r="O90" s="84">
        <v>18800</v>
      </c>
      <c r="P90" s="15">
        <v>2800</v>
      </c>
      <c r="Q90" s="15">
        <v>17.100000000000001</v>
      </c>
      <c r="R90" s="16" t="s">
        <v>1319</v>
      </c>
    </row>
    <row r="91" spans="1:18" x14ac:dyDescent="0.15">
      <c r="A91" s="21">
        <v>2339</v>
      </c>
      <c r="B91" s="22" t="s">
        <v>120</v>
      </c>
      <c r="C91" s="11" t="e">
        <f>VLOOKUP(B91,#REF!,2,0)</f>
        <v>#REF!</v>
      </c>
      <c r="D91" s="86">
        <v>6600</v>
      </c>
      <c r="E91" s="86">
        <v>10400</v>
      </c>
      <c r="F91" s="86">
        <v>9200</v>
      </c>
      <c r="G91" s="86">
        <v>7000</v>
      </c>
      <c r="H91" s="86">
        <v>7300</v>
      </c>
      <c r="I91" s="86">
        <v>8700</v>
      </c>
      <c r="J91" s="86">
        <v>12000</v>
      </c>
      <c r="K91" s="86">
        <v>13200</v>
      </c>
      <c r="L91" s="86">
        <v>19200</v>
      </c>
      <c r="M91" s="86">
        <v>12800</v>
      </c>
      <c r="N91" s="86">
        <v>13300</v>
      </c>
      <c r="O91" s="84">
        <v>14400</v>
      </c>
      <c r="P91" s="15">
        <v>1100</v>
      </c>
      <c r="Q91" s="15">
        <v>8.4</v>
      </c>
      <c r="R91" s="16" t="s">
        <v>8</v>
      </c>
    </row>
    <row r="92" spans="1:18" x14ac:dyDescent="0.15">
      <c r="A92" s="21">
        <v>2341</v>
      </c>
      <c r="B92" s="22" t="s">
        <v>121</v>
      </c>
      <c r="C92" s="11" t="e">
        <f>VLOOKUP(B92,#REF!,2,0)</f>
        <v>#REF!</v>
      </c>
      <c r="D92" s="86">
        <v>9100</v>
      </c>
      <c r="E92" s="86">
        <v>6300</v>
      </c>
      <c r="F92" s="86">
        <v>9700</v>
      </c>
      <c r="G92" s="86">
        <v>6000</v>
      </c>
      <c r="H92" s="86">
        <v>9400</v>
      </c>
      <c r="I92" s="86">
        <v>12800</v>
      </c>
      <c r="J92" s="86">
        <v>9300</v>
      </c>
      <c r="K92" s="86">
        <v>10100</v>
      </c>
      <c r="L92" s="86">
        <v>9600</v>
      </c>
      <c r="M92" s="86">
        <v>14200</v>
      </c>
      <c r="N92" s="86">
        <v>8500</v>
      </c>
      <c r="O92" s="84">
        <v>8600</v>
      </c>
      <c r="P92" s="15">
        <v>100</v>
      </c>
      <c r="Q92" s="15">
        <v>1.6</v>
      </c>
      <c r="R92" s="16" t="s">
        <v>3</v>
      </c>
    </row>
    <row r="93" spans="1:18" x14ac:dyDescent="0.15">
      <c r="A93" s="21">
        <v>2342</v>
      </c>
      <c r="B93" s="22" t="s">
        <v>122</v>
      </c>
      <c r="C93" s="11" t="e">
        <f>VLOOKUP(B93,#REF!,2,0)</f>
        <v>#REF!</v>
      </c>
      <c r="D93" s="86">
        <v>8000</v>
      </c>
      <c r="E93" s="86">
        <v>13300</v>
      </c>
      <c r="F93" s="86">
        <v>8600</v>
      </c>
      <c r="G93" s="86">
        <v>11400</v>
      </c>
      <c r="H93" s="86">
        <v>8200</v>
      </c>
      <c r="I93" s="86">
        <v>9500</v>
      </c>
      <c r="J93" s="86">
        <v>8300</v>
      </c>
      <c r="K93" s="86">
        <v>8500</v>
      </c>
      <c r="L93" s="86">
        <v>11200</v>
      </c>
      <c r="M93" s="86">
        <v>8800</v>
      </c>
      <c r="N93" s="86">
        <v>14900</v>
      </c>
      <c r="O93" s="84">
        <v>15000</v>
      </c>
      <c r="P93" s="15">
        <v>100</v>
      </c>
      <c r="Q93" s="15">
        <v>0.4</v>
      </c>
      <c r="R93" s="16" t="s">
        <v>3</v>
      </c>
    </row>
    <row r="94" spans="1:18" x14ac:dyDescent="0.15">
      <c r="A94" s="21">
        <v>2343</v>
      </c>
      <c r="B94" s="22" t="s">
        <v>123</v>
      </c>
      <c r="C94" s="11" t="e">
        <f>VLOOKUP(B94,#REF!,2,0)</f>
        <v>#REF!</v>
      </c>
      <c r="D94" s="86">
        <v>23700</v>
      </c>
      <c r="E94" s="86">
        <v>18300</v>
      </c>
      <c r="F94" s="86">
        <v>20900</v>
      </c>
      <c r="G94" s="86">
        <v>23600</v>
      </c>
      <c r="H94" s="86">
        <v>19100</v>
      </c>
      <c r="I94" s="86">
        <v>22900</v>
      </c>
      <c r="J94" s="86">
        <v>18000</v>
      </c>
      <c r="K94" s="86">
        <v>19500</v>
      </c>
      <c r="L94" s="86">
        <v>37000</v>
      </c>
      <c r="M94" s="86">
        <v>26700</v>
      </c>
      <c r="N94" s="86">
        <v>24100</v>
      </c>
      <c r="O94" s="84">
        <v>23600</v>
      </c>
      <c r="P94" s="15">
        <v>-500</v>
      </c>
      <c r="Q94" s="15">
        <v>-2.1</v>
      </c>
      <c r="R94" s="16" t="s">
        <v>3</v>
      </c>
    </row>
    <row r="95" spans="1:18" x14ac:dyDescent="0.15">
      <c r="A95" s="21">
        <v>2344</v>
      </c>
      <c r="B95" s="22" t="s">
        <v>124</v>
      </c>
      <c r="C95" s="11" t="e">
        <f>VLOOKUP(B95,#REF!,2,0)</f>
        <v>#REF!</v>
      </c>
      <c r="D95" s="86">
        <v>11100</v>
      </c>
      <c r="E95" s="86">
        <v>10200</v>
      </c>
      <c r="F95" s="86">
        <v>11400</v>
      </c>
      <c r="G95" s="86">
        <v>13900</v>
      </c>
      <c r="H95" s="86">
        <v>6300</v>
      </c>
      <c r="I95" s="86">
        <v>9000</v>
      </c>
      <c r="J95" s="86">
        <v>14600</v>
      </c>
      <c r="K95" s="86">
        <v>6300</v>
      </c>
      <c r="L95" s="86">
        <v>14400</v>
      </c>
      <c r="M95" s="86">
        <v>8400</v>
      </c>
      <c r="N95" s="86">
        <v>9200</v>
      </c>
      <c r="O95" s="84">
        <v>8400</v>
      </c>
      <c r="P95" s="15">
        <v>-800</v>
      </c>
      <c r="Q95" s="15">
        <v>-8.1999999999999993</v>
      </c>
      <c r="R95" s="16" t="s">
        <v>0</v>
      </c>
    </row>
    <row r="96" spans="1:18" x14ac:dyDescent="0.15">
      <c r="A96" s="21">
        <v>2345</v>
      </c>
      <c r="B96" s="22" t="s">
        <v>125</v>
      </c>
      <c r="C96" s="11" t="e">
        <f>VLOOKUP(B96,#REF!,2,0)</f>
        <v>#REF!</v>
      </c>
      <c r="D96" s="86">
        <v>6800</v>
      </c>
      <c r="E96" s="86">
        <v>4600</v>
      </c>
      <c r="F96" s="86">
        <v>7000</v>
      </c>
      <c r="G96" s="86">
        <v>11300</v>
      </c>
      <c r="H96" s="86">
        <v>3300</v>
      </c>
      <c r="I96" s="86">
        <v>7900</v>
      </c>
      <c r="J96" s="86">
        <v>8500</v>
      </c>
      <c r="K96" s="86">
        <v>8300</v>
      </c>
      <c r="L96" s="86">
        <v>9700</v>
      </c>
      <c r="M96" s="86">
        <v>8300</v>
      </c>
      <c r="N96" s="86">
        <v>11800</v>
      </c>
      <c r="O96" s="84">
        <v>12100</v>
      </c>
      <c r="P96" s="15">
        <v>400</v>
      </c>
      <c r="Q96" s="15">
        <v>3.4</v>
      </c>
      <c r="R96" s="16" t="s">
        <v>6</v>
      </c>
    </row>
    <row r="97" spans="1:18" x14ac:dyDescent="0.15">
      <c r="A97" s="21">
        <v>2346</v>
      </c>
      <c r="B97" s="22" t="s">
        <v>126</v>
      </c>
      <c r="C97" s="11" t="e">
        <f>VLOOKUP(B97,#REF!,2,0)</f>
        <v>#REF!</v>
      </c>
      <c r="D97" s="86">
        <v>19300</v>
      </c>
      <c r="E97" s="86">
        <v>22900</v>
      </c>
      <c r="F97" s="86">
        <v>15800</v>
      </c>
      <c r="G97" s="86">
        <v>23600</v>
      </c>
      <c r="H97" s="86">
        <v>20700</v>
      </c>
      <c r="I97" s="86">
        <v>21300</v>
      </c>
      <c r="J97" s="86">
        <v>25300</v>
      </c>
      <c r="K97" s="86">
        <v>26000</v>
      </c>
      <c r="L97" s="86">
        <v>28200</v>
      </c>
      <c r="M97" s="86">
        <v>22700</v>
      </c>
      <c r="N97" s="86">
        <v>26900</v>
      </c>
      <c r="O97" s="84">
        <v>28400</v>
      </c>
      <c r="P97" s="15">
        <v>1500</v>
      </c>
      <c r="Q97" s="15">
        <v>5.6</v>
      </c>
      <c r="R97" s="16" t="s">
        <v>6</v>
      </c>
    </row>
    <row r="98" spans="1:18" x14ac:dyDescent="0.15">
      <c r="A98" s="21">
        <v>2347</v>
      </c>
      <c r="B98" s="22" t="s">
        <v>127</v>
      </c>
      <c r="C98" s="11" t="e">
        <f>VLOOKUP(B98,#REF!,2,0)</f>
        <v>#REF!</v>
      </c>
      <c r="D98" s="86">
        <v>7500</v>
      </c>
      <c r="E98" s="86">
        <v>11700</v>
      </c>
      <c r="F98" s="86">
        <v>8600</v>
      </c>
      <c r="G98" s="86">
        <v>10200</v>
      </c>
      <c r="H98" s="86">
        <v>8300</v>
      </c>
      <c r="I98" s="86">
        <v>10300</v>
      </c>
      <c r="J98" s="86">
        <v>10100</v>
      </c>
      <c r="K98" s="86">
        <v>11500</v>
      </c>
      <c r="L98" s="86">
        <v>5800</v>
      </c>
      <c r="M98" s="86">
        <v>13700</v>
      </c>
      <c r="N98" s="86">
        <v>9600</v>
      </c>
      <c r="O98" s="84">
        <v>11400</v>
      </c>
      <c r="P98" s="15">
        <v>1900</v>
      </c>
      <c r="Q98" s="15">
        <v>19.7</v>
      </c>
      <c r="R98" s="16" t="s">
        <v>1319</v>
      </c>
    </row>
    <row r="99" spans="1:18" ht="25" customHeight="1" x14ac:dyDescent="0.15">
      <c r="A99" s="21">
        <v>2349</v>
      </c>
      <c r="B99" s="22" t="s">
        <v>128</v>
      </c>
      <c r="C99" s="11" t="e">
        <f>VLOOKUP(B99,#REF!,2,0)</f>
        <v>#REF!</v>
      </c>
      <c r="D99" s="86">
        <v>9300</v>
      </c>
      <c r="E99" s="86">
        <v>8400</v>
      </c>
      <c r="F99" s="86">
        <v>7200</v>
      </c>
      <c r="G99" s="86">
        <v>7800</v>
      </c>
      <c r="H99" s="86">
        <v>9000</v>
      </c>
      <c r="I99" s="86">
        <v>13700</v>
      </c>
      <c r="J99" s="86">
        <v>7500</v>
      </c>
      <c r="K99" s="86">
        <v>12100</v>
      </c>
      <c r="L99" s="86">
        <v>12700</v>
      </c>
      <c r="M99" s="86">
        <v>13900</v>
      </c>
      <c r="N99" s="86">
        <v>10900</v>
      </c>
      <c r="O99" s="84">
        <v>11300</v>
      </c>
      <c r="P99" s="15">
        <v>400</v>
      </c>
      <c r="Q99" s="15">
        <v>3.5</v>
      </c>
      <c r="R99" s="16" t="s">
        <v>6</v>
      </c>
    </row>
    <row r="100" spans="1:18" x14ac:dyDescent="0.15">
      <c r="A100" s="21">
        <v>2411</v>
      </c>
      <c r="B100" s="22" t="s">
        <v>129</v>
      </c>
      <c r="C100" s="11" t="e">
        <f>VLOOKUP(B100,#REF!,2,0)</f>
        <v>#REF!</v>
      </c>
      <c r="D100" s="86">
        <v>20800</v>
      </c>
      <c r="E100" s="86">
        <v>23100</v>
      </c>
      <c r="F100" s="86">
        <v>23300</v>
      </c>
      <c r="G100" s="86">
        <v>35700</v>
      </c>
      <c r="H100" s="86">
        <v>34400</v>
      </c>
      <c r="I100" s="86">
        <v>44400</v>
      </c>
      <c r="J100" s="86">
        <v>38700</v>
      </c>
      <c r="K100" s="86">
        <v>38600</v>
      </c>
      <c r="L100" s="86">
        <v>49900</v>
      </c>
      <c r="M100" s="86">
        <v>48800</v>
      </c>
      <c r="N100" s="86">
        <v>49300</v>
      </c>
      <c r="O100" s="84">
        <v>59900</v>
      </c>
      <c r="P100" s="15">
        <v>10600</v>
      </c>
      <c r="Q100" s="15">
        <v>21.6</v>
      </c>
      <c r="R100" s="16" t="s">
        <v>1319</v>
      </c>
    </row>
    <row r="101" spans="1:18" x14ac:dyDescent="0.15">
      <c r="A101" s="21">
        <v>2412</v>
      </c>
      <c r="B101" s="22" t="s">
        <v>130</v>
      </c>
      <c r="C101" s="11" t="e">
        <f>VLOOKUP(B101,#REF!,2,0)</f>
        <v>#REF!</v>
      </c>
      <c r="D101" s="86">
        <v>138600</v>
      </c>
      <c r="E101" s="86">
        <v>152000</v>
      </c>
      <c r="F101" s="86">
        <v>148500</v>
      </c>
      <c r="G101" s="86">
        <v>144900</v>
      </c>
      <c r="H101" s="86">
        <v>143600</v>
      </c>
      <c r="I101" s="86">
        <v>153400</v>
      </c>
      <c r="J101" s="86">
        <v>163800</v>
      </c>
      <c r="K101" s="86">
        <v>166800</v>
      </c>
      <c r="L101" s="86">
        <v>149300</v>
      </c>
      <c r="M101" s="86">
        <v>167500</v>
      </c>
      <c r="N101" s="86">
        <v>149600</v>
      </c>
      <c r="O101" s="84">
        <v>157300</v>
      </c>
      <c r="P101" s="15">
        <v>7700</v>
      </c>
      <c r="Q101" s="15">
        <v>5.0999999999999996</v>
      </c>
      <c r="R101" s="16" t="s">
        <v>6</v>
      </c>
    </row>
    <row r="102" spans="1:18" x14ac:dyDescent="0.15">
      <c r="A102" s="21">
        <v>2413</v>
      </c>
      <c r="B102" s="22" t="s">
        <v>131</v>
      </c>
      <c r="C102" s="11" t="e">
        <f>VLOOKUP(B102,#REF!,2,0)</f>
        <v>#REF!</v>
      </c>
      <c r="D102" s="85">
        <v>900</v>
      </c>
      <c r="E102" s="86">
        <v>1400</v>
      </c>
      <c r="F102" s="86">
        <v>1200</v>
      </c>
      <c r="G102" s="86">
        <v>1900</v>
      </c>
      <c r="H102" s="85">
        <v>900</v>
      </c>
      <c r="I102" s="85">
        <v>900</v>
      </c>
      <c r="J102" s="86">
        <v>1300</v>
      </c>
      <c r="K102" s="86">
        <v>2000</v>
      </c>
      <c r="L102" s="85">
        <v>700</v>
      </c>
      <c r="M102" s="86">
        <v>3300</v>
      </c>
      <c r="N102" s="86">
        <v>3800</v>
      </c>
      <c r="O102" s="84">
        <v>4600</v>
      </c>
      <c r="P102" s="15">
        <v>800</v>
      </c>
      <c r="Q102" s="15">
        <v>21</v>
      </c>
      <c r="R102" s="16" t="s">
        <v>1319</v>
      </c>
    </row>
    <row r="103" spans="1:18" x14ac:dyDescent="0.15">
      <c r="A103" s="21">
        <v>2414</v>
      </c>
      <c r="B103" s="22" t="s">
        <v>132</v>
      </c>
      <c r="C103" s="11" t="e">
        <f>VLOOKUP(B103,#REF!,2,0)</f>
        <v>#REF!</v>
      </c>
      <c r="D103" s="86">
        <v>120300</v>
      </c>
      <c r="E103" s="86">
        <v>147100</v>
      </c>
      <c r="F103" s="86">
        <v>126600</v>
      </c>
      <c r="G103" s="86">
        <v>122900</v>
      </c>
      <c r="H103" s="86">
        <v>135400</v>
      </c>
      <c r="I103" s="86">
        <v>140800</v>
      </c>
      <c r="J103" s="86">
        <v>135600</v>
      </c>
      <c r="K103" s="86">
        <v>131400</v>
      </c>
      <c r="L103" s="86">
        <v>146900</v>
      </c>
      <c r="M103" s="86">
        <v>147100</v>
      </c>
      <c r="N103" s="86">
        <v>154300</v>
      </c>
      <c r="O103" s="84">
        <v>160100</v>
      </c>
      <c r="P103" s="15">
        <v>5800</v>
      </c>
      <c r="Q103" s="15">
        <v>3.7</v>
      </c>
      <c r="R103" s="16" t="s">
        <v>6</v>
      </c>
    </row>
    <row r="104" spans="1:18" x14ac:dyDescent="0.15">
      <c r="A104" s="21">
        <v>2415</v>
      </c>
      <c r="B104" s="22" t="s">
        <v>133</v>
      </c>
      <c r="C104" s="11" t="e">
        <f>VLOOKUP(B104,#REF!,2,0)</f>
        <v>#REF!</v>
      </c>
      <c r="D104" s="86">
        <v>22300</v>
      </c>
      <c r="E104" s="86">
        <v>18400</v>
      </c>
      <c r="F104" s="86">
        <v>15600</v>
      </c>
      <c r="G104" s="86">
        <v>27200</v>
      </c>
      <c r="H104" s="86">
        <v>27400</v>
      </c>
      <c r="I104" s="86">
        <v>19600</v>
      </c>
      <c r="J104" s="86">
        <v>19500</v>
      </c>
      <c r="K104" s="86">
        <v>23100</v>
      </c>
      <c r="L104" s="86">
        <v>30700</v>
      </c>
      <c r="M104" s="86">
        <v>24000</v>
      </c>
      <c r="N104" s="86">
        <v>30200</v>
      </c>
      <c r="O104" s="84">
        <v>34300</v>
      </c>
      <c r="P104" s="15">
        <v>4100</v>
      </c>
      <c r="Q104" s="15">
        <v>13.5</v>
      </c>
      <c r="R104" s="16" t="s">
        <v>8</v>
      </c>
    </row>
    <row r="105" spans="1:18" x14ac:dyDescent="0.15">
      <c r="A105" s="21">
        <v>2421</v>
      </c>
      <c r="B105" s="22" t="s">
        <v>134</v>
      </c>
      <c r="C105" s="11" t="e">
        <f>VLOOKUP(B105,#REF!,2,0)</f>
        <v>#REF!</v>
      </c>
      <c r="D105" s="86">
        <v>46900</v>
      </c>
      <c r="E105" s="86">
        <v>46800</v>
      </c>
      <c r="F105" s="86">
        <v>49500</v>
      </c>
      <c r="G105" s="86">
        <v>45000</v>
      </c>
      <c r="H105" s="86">
        <v>62700</v>
      </c>
      <c r="I105" s="86">
        <v>54600</v>
      </c>
      <c r="J105" s="86">
        <v>54300</v>
      </c>
      <c r="K105" s="86">
        <v>55100</v>
      </c>
      <c r="L105" s="86">
        <v>54700</v>
      </c>
      <c r="M105" s="86">
        <v>69900</v>
      </c>
      <c r="N105" s="86">
        <v>63700</v>
      </c>
      <c r="O105" s="84">
        <v>74200</v>
      </c>
      <c r="P105" s="15">
        <v>10600</v>
      </c>
      <c r="Q105" s="15">
        <v>16.600000000000001</v>
      </c>
      <c r="R105" s="16" t="s">
        <v>1319</v>
      </c>
    </row>
    <row r="106" spans="1:18" x14ac:dyDescent="0.15">
      <c r="A106" s="21">
        <v>2422</v>
      </c>
      <c r="B106" s="22" t="s">
        <v>135</v>
      </c>
      <c r="C106" s="11" t="e">
        <f>VLOOKUP(B106,#REF!,2,0)</f>
        <v>#REF!</v>
      </c>
      <c r="D106" s="86">
        <v>36300</v>
      </c>
      <c r="E106" s="86">
        <v>35200</v>
      </c>
      <c r="F106" s="86">
        <v>40600</v>
      </c>
      <c r="G106" s="86">
        <v>33000</v>
      </c>
      <c r="H106" s="86">
        <v>30300</v>
      </c>
      <c r="I106" s="86">
        <v>26100</v>
      </c>
      <c r="J106" s="86">
        <v>37400</v>
      </c>
      <c r="K106" s="86">
        <v>32000</v>
      </c>
      <c r="L106" s="86">
        <v>28500</v>
      </c>
      <c r="M106" s="86">
        <v>35400</v>
      </c>
      <c r="N106" s="86">
        <v>37300</v>
      </c>
      <c r="O106" s="84">
        <v>40600</v>
      </c>
      <c r="P106" s="15">
        <v>3300</v>
      </c>
      <c r="Q106" s="15">
        <v>8.6999999999999993</v>
      </c>
      <c r="R106" s="16" t="s">
        <v>8</v>
      </c>
    </row>
    <row r="107" spans="1:18" x14ac:dyDescent="0.15">
      <c r="A107" s="21">
        <v>2491</v>
      </c>
      <c r="B107" s="22" t="s">
        <v>136</v>
      </c>
      <c r="C107" s="11" t="e">
        <f>VLOOKUP(B107,#REF!,2,0)</f>
        <v>#REF!</v>
      </c>
      <c r="D107" s="86">
        <v>12100</v>
      </c>
      <c r="E107" s="86">
        <v>11700</v>
      </c>
      <c r="F107" s="86">
        <v>12000</v>
      </c>
      <c r="G107" s="86">
        <v>12500</v>
      </c>
      <c r="H107" s="86">
        <v>14200</v>
      </c>
      <c r="I107" s="86">
        <v>13900</v>
      </c>
      <c r="J107" s="86">
        <v>30300</v>
      </c>
      <c r="K107" s="86">
        <v>21700</v>
      </c>
      <c r="L107" s="86">
        <v>28300</v>
      </c>
      <c r="M107" s="86">
        <v>21000</v>
      </c>
      <c r="N107" s="86">
        <v>31500</v>
      </c>
      <c r="O107" s="84">
        <v>34700</v>
      </c>
      <c r="P107" s="15">
        <v>3200</v>
      </c>
      <c r="Q107" s="15">
        <v>10.1</v>
      </c>
      <c r="R107" s="16" t="s">
        <v>8</v>
      </c>
    </row>
    <row r="108" spans="1:18" x14ac:dyDescent="0.15">
      <c r="A108" s="21">
        <v>2492</v>
      </c>
      <c r="B108" s="22" t="s">
        <v>137</v>
      </c>
      <c r="C108" s="11" t="e">
        <f>VLOOKUP(B108,#REF!,2,0)</f>
        <v>#REF!</v>
      </c>
      <c r="D108" s="86">
        <v>29500</v>
      </c>
      <c r="E108" s="86">
        <v>25800</v>
      </c>
      <c r="F108" s="86">
        <v>35400</v>
      </c>
      <c r="G108" s="86">
        <v>29400</v>
      </c>
      <c r="H108" s="86">
        <v>34200</v>
      </c>
      <c r="I108" s="86">
        <v>36900</v>
      </c>
      <c r="J108" s="86">
        <v>44000</v>
      </c>
      <c r="K108" s="86">
        <v>43600</v>
      </c>
      <c r="L108" s="86">
        <v>43300</v>
      </c>
      <c r="M108" s="86">
        <v>44500</v>
      </c>
      <c r="N108" s="86">
        <v>49100</v>
      </c>
      <c r="O108" s="84">
        <v>55800</v>
      </c>
      <c r="P108" s="15">
        <v>6700</v>
      </c>
      <c r="Q108" s="15">
        <v>13.6</v>
      </c>
      <c r="R108" s="16" t="s">
        <v>8</v>
      </c>
    </row>
    <row r="109" spans="1:18" x14ac:dyDescent="0.15">
      <c r="A109" s="21">
        <v>2493</v>
      </c>
      <c r="B109" s="22" t="s">
        <v>138</v>
      </c>
      <c r="C109" s="11" t="e">
        <f>VLOOKUP(B109,#REF!,2,0)</f>
        <v>#REF!</v>
      </c>
      <c r="D109" s="86">
        <v>6000</v>
      </c>
      <c r="E109" s="86">
        <v>7300</v>
      </c>
      <c r="F109" s="86">
        <v>4800</v>
      </c>
      <c r="G109" s="86">
        <v>3600</v>
      </c>
      <c r="H109" s="86">
        <v>5100</v>
      </c>
      <c r="I109" s="86">
        <v>4000</v>
      </c>
      <c r="J109" s="86">
        <v>5700</v>
      </c>
      <c r="K109" s="86">
        <v>4900</v>
      </c>
      <c r="L109" s="86">
        <v>7300</v>
      </c>
      <c r="M109" s="86">
        <v>2800</v>
      </c>
      <c r="N109" s="86">
        <v>2100</v>
      </c>
      <c r="O109" s="84">
        <v>2100</v>
      </c>
      <c r="P109" s="15" t="s">
        <v>1318</v>
      </c>
      <c r="Q109" s="15">
        <v>0</v>
      </c>
      <c r="R109" s="16" t="s">
        <v>3</v>
      </c>
    </row>
    <row r="110" spans="1:18" x14ac:dyDescent="0.15">
      <c r="A110" s="21">
        <v>2511</v>
      </c>
      <c r="B110" s="22" t="s">
        <v>139</v>
      </c>
      <c r="C110" s="11" t="e">
        <f>VLOOKUP(B110,#REF!,2,0)</f>
        <v>#REF!</v>
      </c>
      <c r="D110" s="86">
        <v>4800</v>
      </c>
      <c r="E110" s="86">
        <v>5500</v>
      </c>
      <c r="F110" s="86">
        <v>4800</v>
      </c>
      <c r="G110" s="86">
        <v>5300</v>
      </c>
      <c r="H110" s="86">
        <v>7000</v>
      </c>
      <c r="I110" s="86">
        <v>7500</v>
      </c>
      <c r="J110" s="86">
        <v>10100</v>
      </c>
      <c r="K110" s="86">
        <v>7400</v>
      </c>
      <c r="L110" s="86">
        <v>7900</v>
      </c>
      <c r="M110" s="86">
        <v>6900</v>
      </c>
      <c r="N110" s="86">
        <v>7900</v>
      </c>
      <c r="O110" s="84">
        <v>8500</v>
      </c>
      <c r="P110" s="15">
        <v>600</v>
      </c>
      <c r="Q110" s="15">
        <v>7.2</v>
      </c>
      <c r="R110" s="16" t="s">
        <v>6</v>
      </c>
    </row>
    <row r="111" spans="1:18" x14ac:dyDescent="0.15">
      <c r="A111" s="21">
        <v>2512</v>
      </c>
      <c r="B111" s="22" t="s">
        <v>140</v>
      </c>
      <c r="C111" s="11" t="e">
        <f>VLOOKUP(B111,#REF!,2,0)</f>
        <v>#REF!</v>
      </c>
      <c r="D111" s="86">
        <v>21100</v>
      </c>
      <c r="E111" s="86">
        <v>13300</v>
      </c>
      <c r="F111" s="86">
        <v>15500</v>
      </c>
      <c r="G111" s="86">
        <v>16900</v>
      </c>
      <c r="H111" s="86">
        <v>18300</v>
      </c>
      <c r="I111" s="86">
        <v>18700</v>
      </c>
      <c r="J111" s="86">
        <v>15600</v>
      </c>
      <c r="K111" s="86">
        <v>20500</v>
      </c>
      <c r="L111" s="86">
        <v>16800</v>
      </c>
      <c r="M111" s="86">
        <v>19800</v>
      </c>
      <c r="N111" s="86">
        <v>15900</v>
      </c>
      <c r="O111" s="84">
        <v>18200</v>
      </c>
      <c r="P111" s="15">
        <v>2300</v>
      </c>
      <c r="Q111" s="15">
        <v>14.7</v>
      </c>
      <c r="R111" s="16" t="s">
        <v>8</v>
      </c>
    </row>
    <row r="112" spans="1:18" x14ac:dyDescent="0.15">
      <c r="A112" s="21">
        <v>2513</v>
      </c>
      <c r="B112" s="22" t="s">
        <v>141</v>
      </c>
      <c r="C112" s="11" t="e">
        <f>VLOOKUP(B112,#REF!,2,0)</f>
        <v>#REF!</v>
      </c>
      <c r="D112" s="86">
        <v>25800</v>
      </c>
      <c r="E112" s="86">
        <v>27300</v>
      </c>
      <c r="F112" s="86">
        <v>23900</v>
      </c>
      <c r="G112" s="86">
        <v>29700</v>
      </c>
      <c r="H112" s="86">
        <v>22800</v>
      </c>
      <c r="I112" s="86">
        <v>20500</v>
      </c>
      <c r="J112" s="86">
        <v>22600</v>
      </c>
      <c r="K112" s="86">
        <v>31100</v>
      </c>
      <c r="L112" s="86">
        <v>23600</v>
      </c>
      <c r="M112" s="86">
        <v>32400</v>
      </c>
      <c r="N112" s="86">
        <v>28600</v>
      </c>
      <c r="O112" s="84">
        <v>33100</v>
      </c>
      <c r="P112" s="15">
        <v>4500</v>
      </c>
      <c r="Q112" s="15">
        <v>15.9</v>
      </c>
      <c r="R112" s="16" t="s">
        <v>1319</v>
      </c>
    </row>
    <row r="113" spans="1:18" x14ac:dyDescent="0.15">
      <c r="A113" s="21">
        <v>2514</v>
      </c>
      <c r="B113" s="22" t="s">
        <v>142</v>
      </c>
      <c r="C113" s="11" t="e">
        <f>VLOOKUP(B113,#REF!,2,0)</f>
        <v>#REF!</v>
      </c>
      <c r="D113" s="86">
        <v>4900</v>
      </c>
      <c r="E113" s="86">
        <v>4300</v>
      </c>
      <c r="F113" s="86">
        <v>4500</v>
      </c>
      <c r="G113" s="86">
        <v>5100</v>
      </c>
      <c r="H113" s="86">
        <v>7100</v>
      </c>
      <c r="I113" s="86">
        <v>5100</v>
      </c>
      <c r="J113" s="86">
        <v>5700</v>
      </c>
      <c r="K113" s="86">
        <v>6500</v>
      </c>
      <c r="L113" s="86">
        <v>7900</v>
      </c>
      <c r="M113" s="86">
        <v>7600</v>
      </c>
      <c r="N113" s="86">
        <v>9900</v>
      </c>
      <c r="O113" s="84">
        <v>11400</v>
      </c>
      <c r="P113" s="15">
        <v>1500</v>
      </c>
      <c r="Q113" s="15">
        <v>15.1</v>
      </c>
      <c r="R113" s="16" t="s">
        <v>1319</v>
      </c>
    </row>
    <row r="114" spans="1:18" x14ac:dyDescent="0.15">
      <c r="A114" s="21">
        <v>2515</v>
      </c>
      <c r="B114" s="22" t="s">
        <v>143</v>
      </c>
      <c r="C114" s="11" t="e">
        <f>VLOOKUP(B114,#REF!,2,0)</f>
        <v>#REF!</v>
      </c>
      <c r="D114" s="86">
        <v>21200</v>
      </c>
      <c r="E114" s="86">
        <v>22500</v>
      </c>
      <c r="F114" s="86">
        <v>20600</v>
      </c>
      <c r="G114" s="86">
        <v>35600</v>
      </c>
      <c r="H114" s="86">
        <v>24400</v>
      </c>
      <c r="I114" s="86">
        <v>29600</v>
      </c>
      <c r="J114" s="86">
        <v>27100</v>
      </c>
      <c r="K114" s="86">
        <v>36000</v>
      </c>
      <c r="L114" s="86">
        <v>25900</v>
      </c>
      <c r="M114" s="86">
        <v>35200</v>
      </c>
      <c r="N114" s="86">
        <v>34600</v>
      </c>
      <c r="O114" s="84">
        <v>37700</v>
      </c>
      <c r="P114" s="15">
        <v>3100</v>
      </c>
      <c r="Q114" s="15">
        <v>9</v>
      </c>
      <c r="R114" s="16" t="s">
        <v>8</v>
      </c>
    </row>
    <row r="115" spans="1:18" x14ac:dyDescent="0.15">
      <c r="A115" s="21">
        <v>2519</v>
      </c>
      <c r="B115" s="22" t="s">
        <v>144</v>
      </c>
      <c r="C115" s="11" t="e">
        <f>VLOOKUP(B115,#REF!,2,0)</f>
        <v>#REF!</v>
      </c>
      <c r="D115" s="86">
        <v>7200</v>
      </c>
      <c r="E115" s="86">
        <v>6400</v>
      </c>
      <c r="F115" s="86">
        <v>6400</v>
      </c>
      <c r="G115" s="86">
        <v>6200</v>
      </c>
      <c r="H115" s="86">
        <v>8700</v>
      </c>
      <c r="I115" s="86">
        <v>3900</v>
      </c>
      <c r="J115" s="86">
        <v>7800</v>
      </c>
      <c r="K115" s="86">
        <v>7600</v>
      </c>
      <c r="L115" s="86">
        <v>8300</v>
      </c>
      <c r="M115" s="86">
        <v>8600</v>
      </c>
      <c r="N115" s="86">
        <v>7800</v>
      </c>
      <c r="O115" s="84">
        <v>9500</v>
      </c>
      <c r="P115" s="15">
        <v>1700</v>
      </c>
      <c r="Q115" s="15">
        <v>21.9</v>
      </c>
      <c r="R115" s="16" t="s">
        <v>1319</v>
      </c>
    </row>
    <row r="116" spans="1:18" x14ac:dyDescent="0.15">
      <c r="A116" s="21">
        <v>2521</v>
      </c>
      <c r="B116" s="22" t="s">
        <v>145</v>
      </c>
      <c r="C116" s="11" t="e">
        <f>VLOOKUP(B116,#REF!,2,0)</f>
        <v>#REF!</v>
      </c>
      <c r="D116" s="86">
        <v>4100</v>
      </c>
      <c r="E116" s="86">
        <v>4200</v>
      </c>
      <c r="F116" s="86">
        <v>3000</v>
      </c>
      <c r="G116" s="86">
        <v>3500</v>
      </c>
      <c r="H116" s="86">
        <v>7700</v>
      </c>
      <c r="I116" s="86">
        <v>6900</v>
      </c>
      <c r="J116" s="86">
        <v>6600</v>
      </c>
      <c r="K116" s="86">
        <v>2800</v>
      </c>
      <c r="L116" s="86">
        <v>6800</v>
      </c>
      <c r="M116" s="86">
        <v>6600</v>
      </c>
      <c r="N116" s="86">
        <v>10900</v>
      </c>
      <c r="O116" s="84">
        <v>13000</v>
      </c>
      <c r="P116" s="15">
        <v>2100</v>
      </c>
      <c r="Q116" s="15">
        <v>19.2</v>
      </c>
      <c r="R116" s="16" t="s">
        <v>1319</v>
      </c>
    </row>
    <row r="117" spans="1:18" x14ac:dyDescent="0.15">
      <c r="A117" s="21">
        <v>2522</v>
      </c>
      <c r="B117" s="22" t="s">
        <v>146</v>
      </c>
      <c r="C117" s="11" t="e">
        <f>VLOOKUP(B117,#REF!,2,0)</f>
        <v>#REF!</v>
      </c>
      <c r="D117" s="86">
        <v>7600</v>
      </c>
      <c r="E117" s="86">
        <v>7400</v>
      </c>
      <c r="F117" s="86">
        <v>5500</v>
      </c>
      <c r="G117" s="86">
        <v>3900</v>
      </c>
      <c r="H117" s="86">
        <v>11000</v>
      </c>
      <c r="I117" s="86">
        <v>8800</v>
      </c>
      <c r="J117" s="86">
        <v>5200</v>
      </c>
      <c r="K117" s="86">
        <v>9300</v>
      </c>
      <c r="L117" s="86">
        <v>9700</v>
      </c>
      <c r="M117" s="86">
        <v>10100</v>
      </c>
      <c r="N117" s="86">
        <v>6300</v>
      </c>
      <c r="O117" s="84">
        <v>8000</v>
      </c>
      <c r="P117" s="15">
        <v>1800</v>
      </c>
      <c r="Q117" s="15">
        <v>27.9</v>
      </c>
      <c r="R117" s="16" t="s">
        <v>1319</v>
      </c>
    </row>
    <row r="118" spans="1:18" x14ac:dyDescent="0.15">
      <c r="A118" s="21">
        <v>2523</v>
      </c>
      <c r="B118" s="22" t="s">
        <v>147</v>
      </c>
      <c r="C118" s="11" t="e">
        <f>VLOOKUP(B118,#REF!,2,0)</f>
        <v>#REF!</v>
      </c>
      <c r="D118" s="86">
        <v>15000</v>
      </c>
      <c r="E118" s="86">
        <v>11700</v>
      </c>
      <c r="F118" s="86">
        <v>14400</v>
      </c>
      <c r="G118" s="86">
        <v>9500</v>
      </c>
      <c r="H118" s="86">
        <v>9700</v>
      </c>
      <c r="I118" s="86">
        <v>14000</v>
      </c>
      <c r="J118" s="86">
        <v>16200</v>
      </c>
      <c r="K118" s="86">
        <v>15000</v>
      </c>
      <c r="L118" s="86">
        <v>16200</v>
      </c>
      <c r="M118" s="86">
        <v>11900</v>
      </c>
      <c r="N118" s="86">
        <v>17500</v>
      </c>
      <c r="O118" s="84">
        <v>22300</v>
      </c>
      <c r="P118" s="15">
        <v>4900</v>
      </c>
      <c r="Q118" s="15">
        <v>27.8</v>
      </c>
      <c r="R118" s="16" t="s">
        <v>1319</v>
      </c>
    </row>
    <row r="119" spans="1:18" x14ac:dyDescent="0.15">
      <c r="A119" s="21">
        <v>2524</v>
      </c>
      <c r="B119" s="22" t="s">
        <v>148</v>
      </c>
      <c r="C119" s="11" t="e">
        <f>VLOOKUP(B119,#REF!,2,0)</f>
        <v>#REF!</v>
      </c>
      <c r="D119" s="86">
        <v>11100</v>
      </c>
      <c r="E119" s="86">
        <v>12800</v>
      </c>
      <c r="F119" s="86">
        <v>10500</v>
      </c>
      <c r="G119" s="86">
        <v>11000</v>
      </c>
      <c r="H119" s="86">
        <v>18600</v>
      </c>
      <c r="I119" s="86">
        <v>11600</v>
      </c>
      <c r="J119" s="86">
        <v>15800</v>
      </c>
      <c r="K119" s="86">
        <v>17300</v>
      </c>
      <c r="L119" s="86">
        <v>22500</v>
      </c>
      <c r="M119" s="86">
        <v>22200</v>
      </c>
      <c r="N119" s="86">
        <v>23900</v>
      </c>
      <c r="O119" s="84">
        <v>25600</v>
      </c>
      <c r="P119" s="15">
        <v>1800</v>
      </c>
      <c r="Q119" s="15">
        <v>7.4</v>
      </c>
      <c r="R119" s="16" t="s">
        <v>6</v>
      </c>
    </row>
    <row r="120" spans="1:18" x14ac:dyDescent="0.15">
      <c r="A120" s="21">
        <v>2525</v>
      </c>
      <c r="B120" s="22" t="s">
        <v>149</v>
      </c>
      <c r="C120" s="11" t="e">
        <f>VLOOKUP(B120,#REF!,2,0)</f>
        <v>#REF!</v>
      </c>
      <c r="D120" s="86">
        <v>16800</v>
      </c>
      <c r="E120" s="86">
        <v>14900</v>
      </c>
      <c r="F120" s="86">
        <v>16900</v>
      </c>
      <c r="G120" s="86">
        <v>21600</v>
      </c>
      <c r="H120" s="86">
        <v>27000</v>
      </c>
      <c r="I120" s="86">
        <v>21500</v>
      </c>
      <c r="J120" s="86">
        <v>28700</v>
      </c>
      <c r="K120" s="86">
        <v>26400</v>
      </c>
      <c r="L120" s="86">
        <v>35600</v>
      </c>
      <c r="M120" s="86">
        <v>24900</v>
      </c>
      <c r="N120" s="86">
        <v>32800</v>
      </c>
      <c r="O120" s="84">
        <v>42200</v>
      </c>
      <c r="P120" s="15">
        <v>9400</v>
      </c>
      <c r="Q120" s="15">
        <v>28.7</v>
      </c>
      <c r="R120" s="16" t="s">
        <v>1319</v>
      </c>
    </row>
    <row r="121" spans="1:18" x14ac:dyDescent="0.15">
      <c r="A121" s="21">
        <v>2526</v>
      </c>
      <c r="B121" s="22" t="s">
        <v>150</v>
      </c>
      <c r="C121" s="11" t="e">
        <f>VLOOKUP(B121,#REF!,2,0)</f>
        <v>#REF!</v>
      </c>
      <c r="D121" s="86">
        <v>4500</v>
      </c>
      <c r="E121" s="86">
        <v>3200</v>
      </c>
      <c r="F121" s="86">
        <v>4700</v>
      </c>
      <c r="G121" s="86">
        <v>3800</v>
      </c>
      <c r="H121" s="86">
        <v>4400</v>
      </c>
      <c r="I121" s="86">
        <v>3400</v>
      </c>
      <c r="J121" s="86">
        <v>4500</v>
      </c>
      <c r="K121" s="86">
        <v>3600</v>
      </c>
      <c r="L121" s="86">
        <v>8100</v>
      </c>
      <c r="M121" s="86">
        <v>4900</v>
      </c>
      <c r="N121" s="86">
        <v>6400</v>
      </c>
      <c r="O121" s="84">
        <v>8500</v>
      </c>
      <c r="P121" s="15">
        <v>2100</v>
      </c>
      <c r="Q121" s="15">
        <v>31.8</v>
      </c>
      <c r="R121" s="16" t="s">
        <v>1319</v>
      </c>
    </row>
    <row r="122" spans="1:18" x14ac:dyDescent="0.15">
      <c r="A122" s="21">
        <v>2527</v>
      </c>
      <c r="B122" s="22" t="s">
        <v>151</v>
      </c>
      <c r="C122" s="11" t="e">
        <f>VLOOKUP(B122,#REF!,2,0)</f>
        <v>#REF!</v>
      </c>
      <c r="D122" s="86">
        <v>7300</v>
      </c>
      <c r="E122" s="86">
        <v>8500</v>
      </c>
      <c r="F122" s="86">
        <v>9600</v>
      </c>
      <c r="G122" s="86">
        <v>6000</v>
      </c>
      <c r="H122" s="86">
        <v>11800</v>
      </c>
      <c r="I122" s="86">
        <v>8700</v>
      </c>
      <c r="J122" s="86">
        <v>8700</v>
      </c>
      <c r="K122" s="86">
        <v>11400</v>
      </c>
      <c r="L122" s="86">
        <v>7800</v>
      </c>
      <c r="M122" s="86">
        <v>14100</v>
      </c>
      <c r="N122" s="86">
        <v>12300</v>
      </c>
      <c r="O122" s="84">
        <v>16600</v>
      </c>
      <c r="P122" s="15">
        <v>4300</v>
      </c>
      <c r="Q122" s="15">
        <v>34.700000000000003</v>
      </c>
      <c r="R122" s="16" t="s">
        <v>1319</v>
      </c>
    </row>
    <row r="123" spans="1:18" x14ac:dyDescent="0.15">
      <c r="A123" s="21">
        <v>2531</v>
      </c>
      <c r="B123" s="22" t="s">
        <v>152</v>
      </c>
      <c r="C123" s="11" t="e">
        <f>VLOOKUP(B123,#REF!,2,0)</f>
        <v>#REF!</v>
      </c>
      <c r="D123" s="86">
        <v>49500</v>
      </c>
      <c r="E123" s="86">
        <v>54400</v>
      </c>
      <c r="F123" s="86">
        <v>55600</v>
      </c>
      <c r="G123" s="86">
        <v>50900</v>
      </c>
      <c r="H123" s="86">
        <v>60100</v>
      </c>
      <c r="I123" s="86">
        <v>61600</v>
      </c>
      <c r="J123" s="86">
        <v>62600</v>
      </c>
      <c r="K123" s="86">
        <v>67400</v>
      </c>
      <c r="L123" s="86">
        <v>69100</v>
      </c>
      <c r="M123" s="86">
        <v>68500</v>
      </c>
      <c r="N123" s="86">
        <v>61500</v>
      </c>
      <c r="O123" s="84">
        <v>67800</v>
      </c>
      <c r="P123" s="15">
        <v>6300</v>
      </c>
      <c r="Q123" s="15">
        <v>10.199999999999999</v>
      </c>
      <c r="R123" s="16" t="s">
        <v>8</v>
      </c>
    </row>
    <row r="124" spans="1:18" x14ac:dyDescent="0.15">
      <c r="A124" s="21">
        <v>2532</v>
      </c>
      <c r="B124" s="22" t="s">
        <v>153</v>
      </c>
      <c r="C124" s="11" t="e">
        <f>VLOOKUP(B124,#REF!,2,0)</f>
        <v>#REF!</v>
      </c>
      <c r="D124" s="86">
        <v>3300</v>
      </c>
      <c r="E124" s="86">
        <v>3700</v>
      </c>
      <c r="F124" s="86">
        <v>3100</v>
      </c>
      <c r="G124" s="86">
        <v>3000</v>
      </c>
      <c r="H124" s="86">
        <v>3900</v>
      </c>
      <c r="I124" s="86">
        <v>3300</v>
      </c>
      <c r="J124" s="86">
        <v>3500</v>
      </c>
      <c r="K124" s="86">
        <v>4900</v>
      </c>
      <c r="L124" s="86">
        <v>3500</v>
      </c>
      <c r="M124" s="86">
        <v>4100</v>
      </c>
      <c r="N124" s="86">
        <v>5800</v>
      </c>
      <c r="O124" s="84">
        <v>6000</v>
      </c>
      <c r="P124" s="15">
        <v>200</v>
      </c>
      <c r="Q124" s="15">
        <v>3</v>
      </c>
      <c r="R124" s="16" t="s">
        <v>6</v>
      </c>
    </row>
    <row r="125" spans="1:18" x14ac:dyDescent="0.15">
      <c r="A125" s="21">
        <v>2533</v>
      </c>
      <c r="B125" s="22" t="s">
        <v>154</v>
      </c>
      <c r="C125" s="11" t="e">
        <f>VLOOKUP(B125,#REF!,2,0)</f>
        <v>#REF!</v>
      </c>
      <c r="D125" s="86">
        <v>6500</v>
      </c>
      <c r="E125" s="86">
        <v>8000</v>
      </c>
      <c r="F125" s="86">
        <v>7400</v>
      </c>
      <c r="G125" s="86">
        <v>8500</v>
      </c>
      <c r="H125" s="86">
        <v>7000</v>
      </c>
      <c r="I125" s="86">
        <v>6000</v>
      </c>
      <c r="J125" s="86">
        <v>9700</v>
      </c>
      <c r="K125" s="86">
        <v>10800</v>
      </c>
      <c r="L125" s="86">
        <v>6200</v>
      </c>
      <c r="M125" s="86">
        <v>10900</v>
      </c>
      <c r="N125" s="86">
        <v>17800</v>
      </c>
      <c r="O125" s="84">
        <v>22600</v>
      </c>
      <c r="P125" s="15">
        <v>4800</v>
      </c>
      <c r="Q125" s="15">
        <v>27</v>
      </c>
      <c r="R125" s="16" t="s">
        <v>1319</v>
      </c>
    </row>
    <row r="126" spans="1:18" x14ac:dyDescent="0.15">
      <c r="A126" s="21">
        <v>2534</v>
      </c>
      <c r="B126" s="22" t="s">
        <v>155</v>
      </c>
      <c r="C126" s="11" t="e">
        <f>VLOOKUP(B126,#REF!,2,0)</f>
        <v>#REF!</v>
      </c>
      <c r="D126" s="86">
        <v>2600</v>
      </c>
      <c r="E126" s="86">
        <v>2200</v>
      </c>
      <c r="F126" s="86">
        <v>2700</v>
      </c>
      <c r="G126" s="86">
        <v>4700</v>
      </c>
      <c r="H126" s="86">
        <v>5100</v>
      </c>
      <c r="I126" s="86">
        <v>1700</v>
      </c>
      <c r="J126" s="86">
        <v>5400</v>
      </c>
      <c r="K126" s="86">
        <v>4700</v>
      </c>
      <c r="L126" s="86">
        <v>3400</v>
      </c>
      <c r="M126" s="86">
        <v>2400</v>
      </c>
      <c r="N126" s="86">
        <v>5600</v>
      </c>
      <c r="O126" s="84">
        <v>5900</v>
      </c>
      <c r="P126" s="15">
        <v>300</v>
      </c>
      <c r="Q126" s="15">
        <v>5.2</v>
      </c>
      <c r="R126" s="16" t="s">
        <v>6</v>
      </c>
    </row>
    <row r="127" spans="1:18" x14ac:dyDescent="0.15">
      <c r="A127" s="21">
        <v>2535</v>
      </c>
      <c r="B127" s="22" t="s">
        <v>156</v>
      </c>
      <c r="C127" s="11" t="e">
        <f>VLOOKUP(B127,#REF!,2,0)</f>
        <v>#REF!</v>
      </c>
      <c r="D127" s="86">
        <v>6000</v>
      </c>
      <c r="E127" s="86">
        <v>6100</v>
      </c>
      <c r="F127" s="86">
        <v>6800</v>
      </c>
      <c r="G127" s="86">
        <v>7100</v>
      </c>
      <c r="H127" s="86">
        <v>6700</v>
      </c>
      <c r="I127" s="86">
        <v>7200</v>
      </c>
      <c r="J127" s="86">
        <v>6900</v>
      </c>
      <c r="K127" s="86">
        <v>6000</v>
      </c>
      <c r="L127" s="86">
        <v>6000</v>
      </c>
      <c r="M127" s="86">
        <v>9300</v>
      </c>
      <c r="N127" s="86">
        <v>8400</v>
      </c>
      <c r="O127" s="84">
        <v>9200</v>
      </c>
      <c r="P127" s="15">
        <v>800</v>
      </c>
      <c r="Q127" s="15">
        <v>9.9</v>
      </c>
      <c r="R127" s="16" t="s">
        <v>8</v>
      </c>
    </row>
    <row r="128" spans="1:18" x14ac:dyDescent="0.15">
      <c r="A128" s="21">
        <v>2539</v>
      </c>
      <c r="B128" s="22" t="s">
        <v>157</v>
      </c>
      <c r="C128" s="11" t="e">
        <f>VLOOKUP(B128,#REF!,2,0)</f>
        <v>#REF!</v>
      </c>
      <c r="D128" s="86">
        <v>12000</v>
      </c>
      <c r="E128" s="86">
        <v>12600</v>
      </c>
      <c r="F128" s="86">
        <v>14200</v>
      </c>
      <c r="G128" s="86">
        <v>10500</v>
      </c>
      <c r="H128" s="86">
        <v>19800</v>
      </c>
      <c r="I128" s="86">
        <v>14600</v>
      </c>
      <c r="J128" s="86">
        <v>16600</v>
      </c>
      <c r="K128" s="86">
        <v>19600</v>
      </c>
      <c r="L128" s="86">
        <v>21800</v>
      </c>
      <c r="M128" s="86">
        <v>15000</v>
      </c>
      <c r="N128" s="86">
        <v>18100</v>
      </c>
      <c r="O128" s="84">
        <v>19300</v>
      </c>
      <c r="P128" s="15">
        <v>1300</v>
      </c>
      <c r="Q128" s="15">
        <v>7</v>
      </c>
      <c r="R128" s="16" t="s">
        <v>6</v>
      </c>
    </row>
    <row r="129" spans="1:18" x14ac:dyDescent="0.15">
      <c r="A129" s="21">
        <v>2541</v>
      </c>
      <c r="B129" s="22" t="s">
        <v>158</v>
      </c>
      <c r="C129" s="11" t="e">
        <f>VLOOKUP(B129,#REF!,2,0)</f>
        <v>#REF!</v>
      </c>
      <c r="D129" s="86">
        <v>15400</v>
      </c>
      <c r="E129" s="86">
        <v>16300</v>
      </c>
      <c r="F129" s="86">
        <v>14600</v>
      </c>
      <c r="G129" s="86">
        <v>14200</v>
      </c>
      <c r="H129" s="86">
        <v>17800</v>
      </c>
      <c r="I129" s="86">
        <v>19700</v>
      </c>
      <c r="J129" s="86">
        <v>15700</v>
      </c>
      <c r="K129" s="86">
        <v>19700</v>
      </c>
      <c r="L129" s="86">
        <v>20700</v>
      </c>
      <c r="M129" s="86">
        <v>18900</v>
      </c>
      <c r="N129" s="86">
        <v>15800</v>
      </c>
      <c r="O129" s="84">
        <v>19300</v>
      </c>
      <c r="P129" s="15">
        <v>3400</v>
      </c>
      <c r="Q129" s="15">
        <v>21.6</v>
      </c>
      <c r="R129" s="16" t="s">
        <v>1319</v>
      </c>
    </row>
    <row r="130" spans="1:18" x14ac:dyDescent="0.15">
      <c r="A130" s="21">
        <v>2542</v>
      </c>
      <c r="B130" s="22" t="s">
        <v>159</v>
      </c>
      <c r="C130" s="11" t="e">
        <f>VLOOKUP(B130,#REF!,2,0)</f>
        <v>#REF!</v>
      </c>
      <c r="D130" s="86">
        <v>6400</v>
      </c>
      <c r="E130" s="86">
        <v>4500</v>
      </c>
      <c r="F130" s="86">
        <v>8700</v>
      </c>
      <c r="G130" s="86">
        <v>6700</v>
      </c>
      <c r="H130" s="86">
        <v>5600</v>
      </c>
      <c r="I130" s="86">
        <v>8900</v>
      </c>
      <c r="J130" s="86">
        <v>4600</v>
      </c>
      <c r="K130" s="86">
        <v>6600</v>
      </c>
      <c r="L130" s="86">
        <v>8700</v>
      </c>
      <c r="M130" s="86">
        <v>8200</v>
      </c>
      <c r="N130" s="86">
        <v>7100</v>
      </c>
      <c r="O130" s="84">
        <v>8300</v>
      </c>
      <c r="P130" s="15">
        <v>1200</v>
      </c>
      <c r="Q130" s="15">
        <v>16.5</v>
      </c>
      <c r="R130" s="16" t="s">
        <v>1319</v>
      </c>
    </row>
    <row r="131" spans="1:18" x14ac:dyDescent="0.15">
      <c r="A131" s="21">
        <v>2543</v>
      </c>
      <c r="B131" s="22" t="s">
        <v>160</v>
      </c>
      <c r="C131" s="11" t="e">
        <f>VLOOKUP(B131,#REF!,2,0)</f>
        <v>#REF!</v>
      </c>
      <c r="D131" s="86">
        <v>12200</v>
      </c>
      <c r="E131" s="86">
        <v>14100</v>
      </c>
      <c r="F131" s="86">
        <v>13800</v>
      </c>
      <c r="G131" s="86">
        <v>13000</v>
      </c>
      <c r="H131" s="86">
        <v>18900</v>
      </c>
      <c r="I131" s="86">
        <v>16700</v>
      </c>
      <c r="J131" s="86">
        <v>17800</v>
      </c>
      <c r="K131" s="86">
        <v>13400</v>
      </c>
      <c r="L131" s="86">
        <v>20200</v>
      </c>
      <c r="M131" s="86">
        <v>20300</v>
      </c>
      <c r="N131" s="86">
        <v>18400</v>
      </c>
      <c r="O131" s="84">
        <v>22600</v>
      </c>
      <c r="P131" s="15">
        <v>4200</v>
      </c>
      <c r="Q131" s="15">
        <v>23.1</v>
      </c>
      <c r="R131" s="16" t="s">
        <v>1319</v>
      </c>
    </row>
    <row r="132" spans="1:18" x14ac:dyDescent="0.15">
      <c r="A132" s="21">
        <v>2544</v>
      </c>
      <c r="B132" s="22" t="s">
        <v>161</v>
      </c>
      <c r="C132" s="11" t="e">
        <f>VLOOKUP(B132,#REF!,2,0)</f>
        <v>#REF!</v>
      </c>
      <c r="D132" s="86">
        <v>221400</v>
      </c>
      <c r="E132" s="86">
        <v>234000</v>
      </c>
      <c r="F132" s="86">
        <v>240400</v>
      </c>
      <c r="G132" s="86">
        <v>237600</v>
      </c>
      <c r="H132" s="86">
        <v>260200</v>
      </c>
      <c r="I132" s="86">
        <v>267400</v>
      </c>
      <c r="J132" s="86">
        <v>279800</v>
      </c>
      <c r="K132" s="86">
        <v>276200</v>
      </c>
      <c r="L132" s="86">
        <v>302400</v>
      </c>
      <c r="M132" s="86">
        <v>298800</v>
      </c>
      <c r="N132" s="86">
        <v>290800</v>
      </c>
      <c r="O132" s="84">
        <v>331200</v>
      </c>
      <c r="P132" s="15">
        <v>40400</v>
      </c>
      <c r="Q132" s="15">
        <v>13.9</v>
      </c>
      <c r="R132" s="16" t="s">
        <v>8</v>
      </c>
    </row>
    <row r="133" spans="1:18" x14ac:dyDescent="0.15">
      <c r="A133" s="21">
        <v>2611</v>
      </c>
      <c r="B133" s="22" t="s">
        <v>162</v>
      </c>
      <c r="C133" s="11" t="e">
        <f>VLOOKUP(B133,#REF!,2,0)</f>
        <v>#REF!</v>
      </c>
      <c r="D133" s="86">
        <v>29200</v>
      </c>
      <c r="E133" s="86">
        <v>31900</v>
      </c>
      <c r="F133" s="86">
        <v>28000</v>
      </c>
      <c r="G133" s="86">
        <v>27800</v>
      </c>
      <c r="H133" s="86">
        <v>24400</v>
      </c>
      <c r="I133" s="86">
        <v>23800</v>
      </c>
      <c r="J133" s="86">
        <v>29400</v>
      </c>
      <c r="K133" s="86">
        <v>36200</v>
      </c>
      <c r="L133" s="86">
        <v>40100</v>
      </c>
      <c r="M133" s="86">
        <v>35100</v>
      </c>
      <c r="N133" s="86">
        <v>45300</v>
      </c>
      <c r="O133" s="84">
        <v>51200</v>
      </c>
      <c r="P133" s="15">
        <v>5900</v>
      </c>
      <c r="Q133" s="15">
        <v>12.9</v>
      </c>
      <c r="R133" s="16" t="s">
        <v>8</v>
      </c>
    </row>
    <row r="134" spans="1:18" x14ac:dyDescent="0.15">
      <c r="A134" s="21">
        <v>2612</v>
      </c>
      <c r="B134" s="22" t="s">
        <v>163</v>
      </c>
      <c r="C134" s="11" t="e">
        <f>VLOOKUP(B134,#REF!,2,0)</f>
        <v>#REF!</v>
      </c>
      <c r="D134" s="86">
        <v>7600</v>
      </c>
      <c r="E134" s="86">
        <v>11500</v>
      </c>
      <c r="F134" s="86">
        <v>11600</v>
      </c>
      <c r="G134" s="86">
        <v>6500</v>
      </c>
      <c r="H134" s="86">
        <v>9700</v>
      </c>
      <c r="I134" s="86">
        <v>15500</v>
      </c>
      <c r="J134" s="86">
        <v>12400</v>
      </c>
      <c r="K134" s="86">
        <v>10800</v>
      </c>
      <c r="L134" s="86">
        <v>7100</v>
      </c>
      <c r="M134" s="86">
        <v>21100</v>
      </c>
      <c r="N134" s="86">
        <v>13700</v>
      </c>
      <c r="O134" s="84">
        <v>15600</v>
      </c>
      <c r="P134" s="15">
        <v>1900</v>
      </c>
      <c r="Q134" s="15">
        <v>13.7</v>
      </c>
      <c r="R134" s="16" t="s">
        <v>8</v>
      </c>
    </row>
    <row r="135" spans="1:18" x14ac:dyDescent="0.15">
      <c r="A135" s="21">
        <v>2613</v>
      </c>
      <c r="B135" s="22" t="s">
        <v>164</v>
      </c>
      <c r="C135" s="11" t="e">
        <f>VLOOKUP(B135,#REF!,2,0)</f>
        <v>#REF!</v>
      </c>
      <c r="D135" s="86">
        <v>89500</v>
      </c>
      <c r="E135" s="86">
        <v>82500</v>
      </c>
      <c r="F135" s="86">
        <v>85200</v>
      </c>
      <c r="G135" s="86">
        <v>87400</v>
      </c>
      <c r="H135" s="86">
        <v>101300</v>
      </c>
      <c r="I135" s="86">
        <v>98900</v>
      </c>
      <c r="J135" s="86">
        <v>111800</v>
      </c>
      <c r="K135" s="86">
        <v>123400</v>
      </c>
      <c r="L135" s="86">
        <v>144600</v>
      </c>
      <c r="M135" s="86">
        <v>149200</v>
      </c>
      <c r="N135" s="86">
        <v>156200</v>
      </c>
      <c r="O135" s="84">
        <v>198400</v>
      </c>
      <c r="P135" s="15">
        <v>42200</v>
      </c>
      <c r="Q135" s="15">
        <v>27</v>
      </c>
      <c r="R135" s="16" t="s">
        <v>1319</v>
      </c>
    </row>
    <row r="136" spans="1:18" x14ac:dyDescent="0.15">
      <c r="A136" s="21">
        <v>2621</v>
      </c>
      <c r="B136" s="22" t="s">
        <v>165</v>
      </c>
      <c r="C136" s="11" t="e">
        <f>VLOOKUP(B136,#REF!,2,0)</f>
        <v>#REF!</v>
      </c>
      <c r="D136" s="86">
        <v>37700</v>
      </c>
      <c r="E136" s="86">
        <v>33200</v>
      </c>
      <c r="F136" s="86">
        <v>39100</v>
      </c>
      <c r="G136" s="86">
        <v>42900</v>
      </c>
      <c r="H136" s="86">
        <v>40000</v>
      </c>
      <c r="I136" s="86">
        <v>36800</v>
      </c>
      <c r="J136" s="86">
        <v>39000</v>
      </c>
      <c r="K136" s="86">
        <v>47600</v>
      </c>
      <c r="L136" s="86">
        <v>54600</v>
      </c>
      <c r="M136" s="86">
        <v>49900</v>
      </c>
      <c r="N136" s="86">
        <v>74800</v>
      </c>
      <c r="O136" s="84">
        <v>104000</v>
      </c>
      <c r="P136" s="15">
        <v>29100</v>
      </c>
      <c r="Q136" s="15">
        <v>38.9</v>
      </c>
      <c r="R136" s="16" t="s">
        <v>1319</v>
      </c>
    </row>
    <row r="137" spans="1:18" x14ac:dyDescent="0.15">
      <c r="A137" s="21">
        <v>2631</v>
      </c>
      <c r="B137" s="22" t="s">
        <v>166</v>
      </c>
      <c r="C137" s="11" t="e">
        <f>VLOOKUP(B137,#REF!,2,0)</f>
        <v>#REF!</v>
      </c>
      <c r="D137" s="86">
        <v>25700</v>
      </c>
      <c r="E137" s="86">
        <v>30700</v>
      </c>
      <c r="F137" s="86">
        <v>23000</v>
      </c>
      <c r="G137" s="86">
        <v>23900</v>
      </c>
      <c r="H137" s="86">
        <v>29000</v>
      </c>
      <c r="I137" s="86">
        <v>23100</v>
      </c>
      <c r="J137" s="86">
        <v>32300</v>
      </c>
      <c r="K137" s="86">
        <v>35300</v>
      </c>
      <c r="L137" s="86">
        <v>49900</v>
      </c>
      <c r="M137" s="86">
        <v>46700</v>
      </c>
      <c r="N137" s="86">
        <v>35300</v>
      </c>
      <c r="O137" s="84">
        <v>43200</v>
      </c>
      <c r="P137" s="15">
        <v>7900</v>
      </c>
      <c r="Q137" s="15">
        <v>22.2</v>
      </c>
      <c r="R137" s="16" t="s">
        <v>1319</v>
      </c>
    </row>
    <row r="138" spans="1:18" x14ac:dyDescent="0.15">
      <c r="A138" s="21">
        <v>2632</v>
      </c>
      <c r="B138" s="22" t="s">
        <v>167</v>
      </c>
      <c r="C138" s="11" t="e">
        <f>VLOOKUP(B138,#REF!,2,0)</f>
        <v>#REF!</v>
      </c>
      <c r="D138" s="86">
        <v>5900</v>
      </c>
      <c r="E138" s="86">
        <v>5000</v>
      </c>
      <c r="F138" s="86">
        <v>6800</v>
      </c>
      <c r="G138" s="86">
        <v>9600</v>
      </c>
      <c r="H138" s="86">
        <v>6800</v>
      </c>
      <c r="I138" s="86">
        <v>7500</v>
      </c>
      <c r="J138" s="86">
        <v>6900</v>
      </c>
      <c r="K138" s="86">
        <v>12900</v>
      </c>
      <c r="L138" s="86">
        <v>12300</v>
      </c>
      <c r="M138" s="86">
        <v>12600</v>
      </c>
      <c r="N138" s="86">
        <v>10900</v>
      </c>
      <c r="O138" s="84">
        <v>15700</v>
      </c>
      <c r="P138" s="15">
        <v>4800</v>
      </c>
      <c r="Q138" s="15">
        <v>43.7</v>
      </c>
      <c r="R138" s="16" t="s">
        <v>1319</v>
      </c>
    </row>
    <row r="139" spans="1:18" x14ac:dyDescent="0.15">
      <c r="A139" s="21">
        <v>2633</v>
      </c>
      <c r="B139" s="22" t="s">
        <v>168</v>
      </c>
      <c r="C139" s="11" t="e">
        <f>VLOOKUP(B139,#REF!,2,0)</f>
        <v>#REF!</v>
      </c>
      <c r="D139" s="86">
        <v>8300</v>
      </c>
      <c r="E139" s="86">
        <v>10800</v>
      </c>
      <c r="F139" s="86">
        <v>8900</v>
      </c>
      <c r="G139" s="86">
        <v>9200</v>
      </c>
      <c r="H139" s="86">
        <v>10200</v>
      </c>
      <c r="I139" s="86">
        <v>11500</v>
      </c>
      <c r="J139" s="86">
        <v>12200</v>
      </c>
      <c r="K139" s="86">
        <v>12800</v>
      </c>
      <c r="L139" s="86">
        <v>16400</v>
      </c>
      <c r="M139" s="86">
        <v>13100</v>
      </c>
      <c r="N139" s="86">
        <v>17700</v>
      </c>
      <c r="O139" s="84">
        <v>20800</v>
      </c>
      <c r="P139" s="15">
        <v>3100</v>
      </c>
      <c r="Q139" s="15">
        <v>17.600000000000001</v>
      </c>
      <c r="R139" s="16" t="s">
        <v>1319</v>
      </c>
    </row>
    <row r="140" spans="1:18" x14ac:dyDescent="0.15">
      <c r="A140" s="21">
        <v>2711</v>
      </c>
      <c r="B140" s="22" t="s">
        <v>169</v>
      </c>
      <c r="C140" s="11" t="e">
        <f>VLOOKUP(B140,#REF!,2,0)</f>
        <v>#REF!</v>
      </c>
      <c r="D140" s="86">
        <v>7900</v>
      </c>
      <c r="E140" s="86">
        <v>6400</v>
      </c>
      <c r="F140" s="86">
        <v>6700</v>
      </c>
      <c r="G140" s="86">
        <v>10600</v>
      </c>
      <c r="H140" s="86">
        <v>8300</v>
      </c>
      <c r="I140" s="86">
        <v>5300</v>
      </c>
      <c r="J140" s="86">
        <v>9600</v>
      </c>
      <c r="K140" s="86">
        <v>10000</v>
      </c>
      <c r="L140" s="86">
        <v>14400</v>
      </c>
      <c r="M140" s="86">
        <v>8800</v>
      </c>
      <c r="N140" s="86">
        <v>9000</v>
      </c>
      <c r="O140" s="84">
        <v>11100</v>
      </c>
      <c r="P140" s="15">
        <v>2000</v>
      </c>
      <c r="Q140" s="15">
        <v>22.5</v>
      </c>
      <c r="R140" s="16" t="s">
        <v>1319</v>
      </c>
    </row>
    <row r="141" spans="1:18" x14ac:dyDescent="0.15">
      <c r="A141" s="21">
        <v>2712</v>
      </c>
      <c r="B141" s="22" t="s">
        <v>170</v>
      </c>
      <c r="C141" s="11" t="e">
        <f>VLOOKUP(B141,#REF!,2,0)</f>
        <v>#REF!</v>
      </c>
      <c r="D141" s="86">
        <v>7400</v>
      </c>
      <c r="E141" s="86">
        <v>8800</v>
      </c>
      <c r="F141" s="86">
        <v>11500</v>
      </c>
      <c r="G141" s="86">
        <v>10700</v>
      </c>
      <c r="H141" s="86">
        <v>14400</v>
      </c>
      <c r="I141" s="86">
        <v>10600</v>
      </c>
      <c r="J141" s="86">
        <v>10000</v>
      </c>
      <c r="K141" s="86">
        <v>8000</v>
      </c>
      <c r="L141" s="86">
        <v>10100</v>
      </c>
      <c r="M141" s="86">
        <v>10400</v>
      </c>
      <c r="N141" s="86">
        <v>12400</v>
      </c>
      <c r="O141" s="84">
        <v>13800</v>
      </c>
      <c r="P141" s="15">
        <v>1400</v>
      </c>
      <c r="Q141" s="15">
        <v>11</v>
      </c>
      <c r="R141" s="16" t="s">
        <v>8</v>
      </c>
    </row>
    <row r="142" spans="1:18" x14ac:dyDescent="0.15">
      <c r="A142" s="21">
        <v>2713</v>
      </c>
      <c r="B142" s="22" t="s">
        <v>171</v>
      </c>
      <c r="C142" s="11" t="e">
        <f>VLOOKUP(B142,#REF!,2,0)</f>
        <v>#REF!</v>
      </c>
      <c r="D142" s="86">
        <v>53100</v>
      </c>
      <c r="E142" s="86">
        <v>67200</v>
      </c>
      <c r="F142" s="86">
        <v>74000</v>
      </c>
      <c r="G142" s="86">
        <v>59600</v>
      </c>
      <c r="H142" s="86">
        <v>71100</v>
      </c>
      <c r="I142" s="86">
        <v>66300</v>
      </c>
      <c r="J142" s="86">
        <v>73300</v>
      </c>
      <c r="K142" s="86">
        <v>68600</v>
      </c>
      <c r="L142" s="86">
        <v>73000</v>
      </c>
      <c r="M142" s="86">
        <v>93900</v>
      </c>
      <c r="N142" s="86">
        <v>97200</v>
      </c>
      <c r="O142" s="84">
        <v>117700</v>
      </c>
      <c r="P142" s="15">
        <v>20400</v>
      </c>
      <c r="Q142" s="15">
        <v>21</v>
      </c>
      <c r="R142" s="16" t="s">
        <v>1319</v>
      </c>
    </row>
    <row r="143" spans="1:18" x14ac:dyDescent="0.15">
      <c r="A143" s="21">
        <v>2721</v>
      </c>
      <c r="B143" s="22" t="s">
        <v>172</v>
      </c>
      <c r="C143" s="11" t="e">
        <f>VLOOKUP(B143,#REF!,2,0)</f>
        <v>#REF!</v>
      </c>
      <c r="D143" s="86">
        <v>15100</v>
      </c>
      <c r="E143" s="86">
        <v>17800</v>
      </c>
      <c r="F143" s="86">
        <v>18300</v>
      </c>
      <c r="G143" s="86">
        <v>20400</v>
      </c>
      <c r="H143" s="86">
        <v>21400</v>
      </c>
      <c r="I143" s="86">
        <v>19800</v>
      </c>
      <c r="J143" s="86">
        <v>27000</v>
      </c>
      <c r="K143" s="86">
        <v>26100</v>
      </c>
      <c r="L143" s="86">
        <v>31400</v>
      </c>
      <c r="M143" s="86">
        <v>32500</v>
      </c>
      <c r="N143" s="86">
        <v>24400</v>
      </c>
      <c r="O143" s="84">
        <v>27800</v>
      </c>
      <c r="P143" s="15">
        <v>3500</v>
      </c>
      <c r="Q143" s="15">
        <v>14.2</v>
      </c>
      <c r="R143" s="16" t="s">
        <v>8</v>
      </c>
    </row>
    <row r="144" spans="1:18" x14ac:dyDescent="0.15">
      <c r="A144" s="21">
        <v>2722</v>
      </c>
      <c r="B144" s="22" t="s">
        <v>173</v>
      </c>
      <c r="C144" s="11" t="e">
        <f>VLOOKUP(B144,#REF!,2,0)</f>
        <v>#REF!</v>
      </c>
      <c r="D144" s="86">
        <v>11600</v>
      </c>
      <c r="E144" s="86">
        <v>16000</v>
      </c>
      <c r="F144" s="86">
        <v>19300</v>
      </c>
      <c r="G144" s="86">
        <v>17000</v>
      </c>
      <c r="H144" s="86">
        <v>16000</v>
      </c>
      <c r="I144" s="86">
        <v>20700</v>
      </c>
      <c r="J144" s="86">
        <v>18700</v>
      </c>
      <c r="K144" s="86">
        <v>16200</v>
      </c>
      <c r="L144" s="86">
        <v>21100</v>
      </c>
      <c r="M144" s="86">
        <v>18400</v>
      </c>
      <c r="N144" s="86">
        <v>22500</v>
      </c>
      <c r="O144" s="84">
        <v>22800</v>
      </c>
      <c r="P144" s="15">
        <v>300</v>
      </c>
      <c r="Q144" s="15">
        <v>1.4</v>
      </c>
      <c r="R144" s="16" t="s">
        <v>3</v>
      </c>
    </row>
    <row r="145" spans="1:18" x14ac:dyDescent="0.15">
      <c r="A145" s="21">
        <v>2723</v>
      </c>
      <c r="B145" s="22" t="s">
        <v>174</v>
      </c>
      <c r="C145" s="11" t="e">
        <f>VLOOKUP(B145,#REF!,2,0)</f>
        <v>#REF!</v>
      </c>
      <c r="D145" s="86">
        <v>21400</v>
      </c>
      <c r="E145" s="86">
        <v>18500</v>
      </c>
      <c r="F145" s="86">
        <v>23300</v>
      </c>
      <c r="G145" s="86">
        <v>24600</v>
      </c>
      <c r="H145" s="86">
        <v>23300</v>
      </c>
      <c r="I145" s="86">
        <v>29000</v>
      </c>
      <c r="J145" s="86">
        <v>30300</v>
      </c>
      <c r="K145" s="86">
        <v>32200</v>
      </c>
      <c r="L145" s="86">
        <v>31300</v>
      </c>
      <c r="M145" s="86">
        <v>34400</v>
      </c>
      <c r="N145" s="86">
        <v>31000</v>
      </c>
      <c r="O145" s="84">
        <v>35100</v>
      </c>
      <c r="P145" s="15">
        <v>4100</v>
      </c>
      <c r="Q145" s="15">
        <v>13.3</v>
      </c>
      <c r="R145" s="16" t="s">
        <v>8</v>
      </c>
    </row>
    <row r="146" spans="1:18" x14ac:dyDescent="0.15">
      <c r="A146" s="21">
        <v>2724</v>
      </c>
      <c r="B146" s="22" t="s">
        <v>175</v>
      </c>
      <c r="C146" s="11" t="e">
        <f>VLOOKUP(B146,#REF!,2,0)</f>
        <v>#REF!</v>
      </c>
      <c r="D146" s="86">
        <v>8100</v>
      </c>
      <c r="E146" s="86">
        <v>9700</v>
      </c>
      <c r="F146" s="86">
        <v>10700</v>
      </c>
      <c r="G146" s="86">
        <v>11900</v>
      </c>
      <c r="H146" s="86">
        <v>10100</v>
      </c>
      <c r="I146" s="86">
        <v>11000</v>
      </c>
      <c r="J146" s="86">
        <v>11900</v>
      </c>
      <c r="K146" s="86">
        <v>11900</v>
      </c>
      <c r="L146" s="86">
        <v>14700</v>
      </c>
      <c r="M146" s="86">
        <v>15800</v>
      </c>
      <c r="N146" s="86">
        <v>14300</v>
      </c>
      <c r="O146" s="84">
        <v>17000</v>
      </c>
      <c r="P146" s="15">
        <v>2700</v>
      </c>
      <c r="Q146" s="15">
        <v>18.899999999999999</v>
      </c>
      <c r="R146" s="16" t="s">
        <v>1319</v>
      </c>
    </row>
    <row r="147" spans="1:18" x14ac:dyDescent="0.15">
      <c r="A147" s="21">
        <v>2725</v>
      </c>
      <c r="B147" s="22" t="s">
        <v>176</v>
      </c>
      <c r="C147" s="11" t="e">
        <f>VLOOKUP(B147,#REF!,2,0)</f>
        <v>#REF!</v>
      </c>
      <c r="D147" s="86">
        <v>21900</v>
      </c>
      <c r="E147" s="86">
        <v>23300</v>
      </c>
      <c r="F147" s="86">
        <v>32200</v>
      </c>
      <c r="G147" s="86">
        <v>31900</v>
      </c>
      <c r="H147" s="86">
        <v>29900</v>
      </c>
      <c r="I147" s="86">
        <v>26100</v>
      </c>
      <c r="J147" s="86">
        <v>32300</v>
      </c>
      <c r="K147" s="86">
        <v>37100</v>
      </c>
      <c r="L147" s="86">
        <v>37800</v>
      </c>
      <c r="M147" s="86">
        <v>30400</v>
      </c>
      <c r="N147" s="86">
        <v>40000</v>
      </c>
      <c r="O147" s="84">
        <v>49300</v>
      </c>
      <c r="P147" s="15">
        <v>9300</v>
      </c>
      <c r="Q147" s="15">
        <v>23.2</v>
      </c>
      <c r="R147" s="16" t="s">
        <v>1319</v>
      </c>
    </row>
    <row r="148" spans="1:18" x14ac:dyDescent="0.15">
      <c r="A148" s="21">
        <v>2726</v>
      </c>
      <c r="B148" s="22" t="s">
        <v>177</v>
      </c>
      <c r="C148" s="11" t="e">
        <f>VLOOKUP(B148,#REF!,2,0)</f>
        <v>#REF!</v>
      </c>
      <c r="D148" s="86">
        <v>27700</v>
      </c>
      <c r="E148" s="86">
        <v>23000</v>
      </c>
      <c r="F148" s="86">
        <v>17200</v>
      </c>
      <c r="G148" s="86">
        <v>22800</v>
      </c>
      <c r="H148" s="86">
        <v>26000</v>
      </c>
      <c r="I148" s="86">
        <v>25900</v>
      </c>
      <c r="J148" s="86">
        <v>42100</v>
      </c>
      <c r="K148" s="86">
        <v>29100</v>
      </c>
      <c r="L148" s="86">
        <v>30000</v>
      </c>
      <c r="M148" s="86">
        <v>36400</v>
      </c>
      <c r="N148" s="86">
        <v>42000</v>
      </c>
      <c r="O148" s="84">
        <v>51200</v>
      </c>
      <c r="P148" s="15">
        <v>9200</v>
      </c>
      <c r="Q148" s="15">
        <v>21.9</v>
      </c>
      <c r="R148" s="16" t="s">
        <v>1319</v>
      </c>
    </row>
    <row r="149" spans="1:18" x14ac:dyDescent="0.15">
      <c r="A149" s="21">
        <v>3111</v>
      </c>
      <c r="B149" s="22" t="s">
        <v>178</v>
      </c>
      <c r="C149" s="11" t="e">
        <f>VLOOKUP(B149,#REF!,2,0)</f>
        <v>#REF!</v>
      </c>
      <c r="D149" s="85">
        <v>900</v>
      </c>
      <c r="E149" s="86">
        <v>3100</v>
      </c>
      <c r="F149" s="86">
        <v>1300</v>
      </c>
      <c r="G149" s="86">
        <v>2900</v>
      </c>
      <c r="H149" s="86">
        <v>2300</v>
      </c>
      <c r="I149" s="86">
        <v>3800</v>
      </c>
      <c r="J149" s="86">
        <v>1200</v>
      </c>
      <c r="K149" s="86">
        <v>1800</v>
      </c>
      <c r="L149" s="86">
        <v>1900</v>
      </c>
      <c r="M149" s="86">
        <v>2100</v>
      </c>
      <c r="N149" s="86">
        <v>2000</v>
      </c>
      <c r="O149" s="84">
        <v>1900</v>
      </c>
      <c r="P149" s="15">
        <v>-100</v>
      </c>
      <c r="Q149" s="15">
        <v>-4.9000000000000004</v>
      </c>
      <c r="R149" s="16" t="s">
        <v>0</v>
      </c>
    </row>
    <row r="150" spans="1:18" x14ac:dyDescent="0.15">
      <c r="A150" s="21">
        <v>3112</v>
      </c>
      <c r="B150" s="22" t="s">
        <v>179</v>
      </c>
      <c r="C150" s="11" t="e">
        <f>VLOOKUP(B150,#REF!,2,0)</f>
        <v>#REF!</v>
      </c>
      <c r="D150" s="86">
        <v>27400</v>
      </c>
      <c r="E150" s="86">
        <v>25000</v>
      </c>
      <c r="F150" s="86">
        <v>31800</v>
      </c>
      <c r="G150" s="86">
        <v>25000</v>
      </c>
      <c r="H150" s="86">
        <v>30800</v>
      </c>
      <c r="I150" s="86">
        <v>34900</v>
      </c>
      <c r="J150" s="86">
        <v>23900</v>
      </c>
      <c r="K150" s="86">
        <v>34900</v>
      </c>
      <c r="L150" s="86">
        <v>25400</v>
      </c>
      <c r="M150" s="86">
        <v>32400</v>
      </c>
      <c r="N150" s="86">
        <v>35200</v>
      </c>
      <c r="O150" s="84">
        <v>42400</v>
      </c>
      <c r="P150" s="15">
        <v>7300</v>
      </c>
      <c r="Q150" s="15">
        <v>20.7</v>
      </c>
      <c r="R150" s="16" t="s">
        <v>1319</v>
      </c>
    </row>
    <row r="151" spans="1:18" x14ac:dyDescent="0.15">
      <c r="A151" s="21">
        <v>3113</v>
      </c>
      <c r="B151" s="22" t="s">
        <v>180</v>
      </c>
      <c r="C151" s="11" t="e">
        <f>VLOOKUP(B151,#REF!,2,0)</f>
        <v>#REF!</v>
      </c>
      <c r="D151" s="86">
        <v>5300</v>
      </c>
      <c r="E151" s="86">
        <v>4900</v>
      </c>
      <c r="F151" s="86">
        <v>3500</v>
      </c>
      <c r="G151" s="86">
        <v>3200</v>
      </c>
      <c r="H151" s="86">
        <v>3100</v>
      </c>
      <c r="I151" s="86">
        <v>2800</v>
      </c>
      <c r="J151" s="86">
        <v>4300</v>
      </c>
      <c r="K151" s="86">
        <v>3400</v>
      </c>
      <c r="L151" s="86">
        <v>2000</v>
      </c>
      <c r="M151" s="86">
        <v>6400</v>
      </c>
      <c r="N151" s="86">
        <v>2400</v>
      </c>
      <c r="O151" s="84">
        <v>2300</v>
      </c>
      <c r="P151" s="15">
        <v>-100</v>
      </c>
      <c r="Q151" s="15">
        <v>-5.7</v>
      </c>
      <c r="R151" s="16" t="s">
        <v>0</v>
      </c>
    </row>
    <row r="152" spans="1:18" x14ac:dyDescent="0.15">
      <c r="A152" s="21">
        <v>3114</v>
      </c>
      <c r="B152" s="22" t="s">
        <v>181</v>
      </c>
      <c r="C152" s="11" t="e">
        <f>VLOOKUP(B152,#REF!,2,0)</f>
        <v>#REF!</v>
      </c>
      <c r="D152" s="86">
        <v>19200</v>
      </c>
      <c r="E152" s="86">
        <v>16100</v>
      </c>
      <c r="F152" s="86">
        <v>17200</v>
      </c>
      <c r="G152" s="86">
        <v>11100</v>
      </c>
      <c r="H152" s="86">
        <v>16300</v>
      </c>
      <c r="I152" s="86">
        <v>14100</v>
      </c>
      <c r="J152" s="86">
        <v>17300</v>
      </c>
      <c r="K152" s="86">
        <v>11900</v>
      </c>
      <c r="L152" s="86">
        <v>16800</v>
      </c>
      <c r="M152" s="86">
        <v>16000</v>
      </c>
      <c r="N152" s="86">
        <v>20900</v>
      </c>
      <c r="O152" s="84">
        <v>22300</v>
      </c>
      <c r="P152" s="15">
        <v>1400</v>
      </c>
      <c r="Q152" s="15">
        <v>6.8</v>
      </c>
      <c r="R152" s="16" t="s">
        <v>6</v>
      </c>
    </row>
    <row r="153" spans="1:18" x14ac:dyDescent="0.15">
      <c r="A153" s="21">
        <v>3121</v>
      </c>
      <c r="B153" s="22" t="s">
        <v>182</v>
      </c>
      <c r="C153" s="11" t="e">
        <f>VLOOKUP(B153,#REF!,2,0)</f>
        <v>#REF!</v>
      </c>
      <c r="D153" s="86">
        <v>53600</v>
      </c>
      <c r="E153" s="86">
        <v>55800</v>
      </c>
      <c r="F153" s="86">
        <v>59400</v>
      </c>
      <c r="G153" s="86">
        <v>54900</v>
      </c>
      <c r="H153" s="86">
        <v>58900</v>
      </c>
      <c r="I153" s="86">
        <v>67100</v>
      </c>
      <c r="J153" s="86">
        <v>64400</v>
      </c>
      <c r="K153" s="86">
        <v>75100</v>
      </c>
      <c r="L153" s="86">
        <v>82800</v>
      </c>
      <c r="M153" s="86">
        <v>68300</v>
      </c>
      <c r="N153" s="86">
        <v>73500</v>
      </c>
      <c r="O153" s="84">
        <v>82200</v>
      </c>
      <c r="P153" s="15">
        <v>8800</v>
      </c>
      <c r="Q153" s="15">
        <v>11.9</v>
      </c>
      <c r="R153" s="16" t="s">
        <v>8</v>
      </c>
    </row>
    <row r="154" spans="1:18" x14ac:dyDescent="0.15">
      <c r="A154" s="21">
        <v>3122</v>
      </c>
      <c r="B154" s="22" t="s">
        <v>183</v>
      </c>
      <c r="C154" s="11" t="e">
        <f>VLOOKUP(B154,#REF!,2,0)</f>
        <v>#REF!</v>
      </c>
      <c r="D154" s="86">
        <v>9700</v>
      </c>
      <c r="E154" s="86">
        <v>12900</v>
      </c>
      <c r="F154" s="86">
        <v>12800</v>
      </c>
      <c r="G154" s="86">
        <v>10500</v>
      </c>
      <c r="H154" s="86">
        <v>7100</v>
      </c>
      <c r="I154" s="86">
        <v>16400</v>
      </c>
      <c r="J154" s="86">
        <v>11700</v>
      </c>
      <c r="K154" s="86">
        <v>5800</v>
      </c>
      <c r="L154" s="86">
        <v>12800</v>
      </c>
      <c r="M154" s="86">
        <v>11300</v>
      </c>
      <c r="N154" s="86">
        <v>25400</v>
      </c>
      <c r="O154" s="84">
        <v>25700</v>
      </c>
      <c r="P154" s="15">
        <v>300</v>
      </c>
      <c r="Q154" s="15">
        <v>1</v>
      </c>
      <c r="R154" s="16" t="s">
        <v>3</v>
      </c>
    </row>
    <row r="155" spans="1:18" x14ac:dyDescent="0.15">
      <c r="A155" s="21">
        <v>3123</v>
      </c>
      <c r="B155" s="22" t="s">
        <v>184</v>
      </c>
      <c r="C155" s="11" t="e">
        <f>VLOOKUP(B155,#REF!,2,0)</f>
        <v>#REF!</v>
      </c>
      <c r="D155" s="86">
        <v>8600</v>
      </c>
      <c r="E155" s="86">
        <v>5400</v>
      </c>
      <c r="F155" s="86">
        <v>8900</v>
      </c>
      <c r="G155" s="86">
        <v>8500</v>
      </c>
      <c r="H155" s="86">
        <v>11200</v>
      </c>
      <c r="I155" s="86">
        <v>7600</v>
      </c>
      <c r="J155" s="86">
        <v>4800</v>
      </c>
      <c r="K155" s="86">
        <v>8400</v>
      </c>
      <c r="L155" s="86">
        <v>15700</v>
      </c>
      <c r="M155" s="86">
        <v>10100</v>
      </c>
      <c r="N155" s="86">
        <v>10000</v>
      </c>
      <c r="O155" s="84">
        <v>10100</v>
      </c>
      <c r="P155" s="15">
        <v>100</v>
      </c>
      <c r="Q155" s="15">
        <v>0.7</v>
      </c>
      <c r="R155" s="16" t="s">
        <v>3</v>
      </c>
    </row>
    <row r="156" spans="1:18" x14ac:dyDescent="0.15">
      <c r="A156" s="21">
        <v>3124</v>
      </c>
      <c r="B156" s="22" t="s">
        <v>185</v>
      </c>
      <c r="C156" s="11" t="e">
        <f>VLOOKUP(B156,#REF!,2,0)</f>
        <v>#REF!</v>
      </c>
      <c r="D156" s="86">
        <v>5200</v>
      </c>
      <c r="E156" s="86">
        <v>6000</v>
      </c>
      <c r="F156" s="86">
        <v>4700</v>
      </c>
      <c r="G156" s="86">
        <v>2400</v>
      </c>
      <c r="H156" s="86">
        <v>5500</v>
      </c>
      <c r="I156" s="86">
        <v>4800</v>
      </c>
      <c r="J156" s="86">
        <v>7200</v>
      </c>
      <c r="K156" s="86">
        <v>7000</v>
      </c>
      <c r="L156" s="86">
        <v>6400</v>
      </c>
      <c r="M156" s="86">
        <v>2300</v>
      </c>
      <c r="N156" s="86">
        <v>5000</v>
      </c>
      <c r="O156" s="84">
        <v>4800</v>
      </c>
      <c r="P156" s="15">
        <v>-100</v>
      </c>
      <c r="Q156" s="15">
        <v>-2.9</v>
      </c>
      <c r="R156" s="16" t="s">
        <v>3</v>
      </c>
    </row>
    <row r="157" spans="1:18" x14ac:dyDescent="0.15">
      <c r="A157" s="21">
        <v>3125</v>
      </c>
      <c r="B157" s="22" t="s">
        <v>186</v>
      </c>
      <c r="C157" s="11" t="e">
        <f>VLOOKUP(B157,#REF!,2,0)</f>
        <v>#REF!</v>
      </c>
      <c r="D157" s="86">
        <v>4200</v>
      </c>
      <c r="E157" s="86">
        <v>8100</v>
      </c>
      <c r="F157" s="86">
        <v>6100</v>
      </c>
      <c r="G157" s="86">
        <v>4900</v>
      </c>
      <c r="H157" s="86">
        <v>4000</v>
      </c>
      <c r="I157" s="86">
        <v>5200</v>
      </c>
      <c r="J157" s="86">
        <v>6300</v>
      </c>
      <c r="K157" s="86">
        <v>4900</v>
      </c>
      <c r="L157" s="86">
        <v>2500</v>
      </c>
      <c r="M157" s="86">
        <v>5100</v>
      </c>
      <c r="N157" s="86">
        <v>6500</v>
      </c>
      <c r="O157" s="84">
        <v>7200</v>
      </c>
      <c r="P157" s="15">
        <v>700</v>
      </c>
      <c r="Q157" s="15">
        <v>10.8</v>
      </c>
      <c r="R157" s="16" t="s">
        <v>8</v>
      </c>
    </row>
    <row r="158" spans="1:18" x14ac:dyDescent="0.15">
      <c r="A158" s="21">
        <v>3126</v>
      </c>
      <c r="B158" s="22" t="s">
        <v>187</v>
      </c>
      <c r="C158" s="11" t="e">
        <f>VLOOKUP(B158,#REF!,2,0)</f>
        <v>#REF!</v>
      </c>
      <c r="D158" s="86">
        <v>3600</v>
      </c>
      <c r="E158" s="86">
        <v>4400</v>
      </c>
      <c r="F158" s="86">
        <v>6800</v>
      </c>
      <c r="G158" s="86">
        <v>5400</v>
      </c>
      <c r="H158" s="86">
        <v>6300</v>
      </c>
      <c r="I158" s="86">
        <v>2400</v>
      </c>
      <c r="J158" s="86">
        <v>4700</v>
      </c>
      <c r="K158" s="86">
        <v>4300</v>
      </c>
      <c r="L158" s="86">
        <v>4600</v>
      </c>
      <c r="M158" s="86">
        <v>6900</v>
      </c>
      <c r="N158" s="86">
        <v>7200</v>
      </c>
      <c r="O158" s="84">
        <v>7600</v>
      </c>
      <c r="P158" s="15">
        <v>400</v>
      </c>
      <c r="Q158" s="15">
        <v>5.4</v>
      </c>
      <c r="R158" s="16" t="s">
        <v>6</v>
      </c>
    </row>
    <row r="159" spans="1:18" x14ac:dyDescent="0.15">
      <c r="A159" s="21">
        <v>3129</v>
      </c>
      <c r="B159" s="22" t="s">
        <v>188</v>
      </c>
      <c r="C159" s="11" t="e">
        <f>VLOOKUP(B159,#REF!,2,0)</f>
        <v>#REF!</v>
      </c>
      <c r="D159" s="86">
        <v>22400</v>
      </c>
      <c r="E159" s="86">
        <v>25100</v>
      </c>
      <c r="F159" s="86">
        <v>29000</v>
      </c>
      <c r="G159" s="86">
        <v>23600</v>
      </c>
      <c r="H159" s="86">
        <v>24700</v>
      </c>
      <c r="I159" s="86">
        <v>24300</v>
      </c>
      <c r="J159" s="86">
        <v>19300</v>
      </c>
      <c r="K159" s="86">
        <v>26300</v>
      </c>
      <c r="L159" s="86">
        <v>27600</v>
      </c>
      <c r="M159" s="86">
        <v>34300</v>
      </c>
      <c r="N159" s="86">
        <v>26400</v>
      </c>
      <c r="O159" s="84">
        <v>33100</v>
      </c>
      <c r="P159" s="15">
        <v>6700</v>
      </c>
      <c r="Q159" s="15">
        <v>25.2</v>
      </c>
      <c r="R159" s="16" t="s">
        <v>1319</v>
      </c>
    </row>
    <row r="160" spans="1:18" x14ac:dyDescent="0.15">
      <c r="A160" s="21">
        <v>3131</v>
      </c>
      <c r="B160" s="22" t="s">
        <v>189</v>
      </c>
      <c r="C160" s="11" t="e">
        <f>VLOOKUP(B160,#REF!,2,0)</f>
        <v>#REF!</v>
      </c>
      <c r="D160" s="86">
        <v>56800</v>
      </c>
      <c r="E160" s="86">
        <v>53700</v>
      </c>
      <c r="F160" s="86">
        <v>57300</v>
      </c>
      <c r="G160" s="86">
        <v>51600</v>
      </c>
      <c r="H160" s="86">
        <v>49200</v>
      </c>
      <c r="I160" s="86">
        <v>60800</v>
      </c>
      <c r="J160" s="86">
        <v>60400</v>
      </c>
      <c r="K160" s="86">
        <v>67800</v>
      </c>
      <c r="L160" s="86">
        <v>58900</v>
      </c>
      <c r="M160" s="86">
        <v>82500</v>
      </c>
      <c r="N160" s="86">
        <v>80200</v>
      </c>
      <c r="O160" s="84">
        <v>94200</v>
      </c>
      <c r="P160" s="15">
        <v>14000</v>
      </c>
      <c r="Q160" s="15">
        <v>17.399999999999999</v>
      </c>
      <c r="R160" s="16" t="s">
        <v>1319</v>
      </c>
    </row>
    <row r="161" spans="1:18" x14ac:dyDescent="0.15">
      <c r="A161" s="21">
        <v>3132</v>
      </c>
      <c r="B161" s="22" t="s">
        <v>190</v>
      </c>
      <c r="C161" s="11" t="e">
        <f>VLOOKUP(B161,#REF!,2,0)</f>
        <v>#REF!</v>
      </c>
      <c r="D161" s="86">
        <v>6900</v>
      </c>
      <c r="E161" s="86">
        <v>6100</v>
      </c>
      <c r="F161" s="86">
        <v>2100</v>
      </c>
      <c r="G161" s="86">
        <v>5100</v>
      </c>
      <c r="H161" s="86">
        <v>2900</v>
      </c>
      <c r="I161" s="86">
        <v>5500</v>
      </c>
      <c r="J161" s="86">
        <v>6200</v>
      </c>
      <c r="K161" s="86">
        <v>4500</v>
      </c>
      <c r="L161" s="86">
        <v>3300</v>
      </c>
      <c r="M161" s="86">
        <v>2200</v>
      </c>
      <c r="N161" s="86">
        <v>4400</v>
      </c>
      <c r="O161" s="84">
        <v>4500</v>
      </c>
      <c r="P161" s="15">
        <v>100</v>
      </c>
      <c r="Q161" s="15">
        <v>1.6</v>
      </c>
      <c r="R161" s="16" t="s">
        <v>3</v>
      </c>
    </row>
    <row r="162" spans="1:18" x14ac:dyDescent="0.15">
      <c r="A162" s="21">
        <v>3211</v>
      </c>
      <c r="B162" s="22" t="s">
        <v>191</v>
      </c>
      <c r="C162" s="11" t="e">
        <f>VLOOKUP(B162,#REF!,2,0)</f>
        <v>#REF!</v>
      </c>
      <c r="D162" s="86">
        <v>9900</v>
      </c>
      <c r="E162" s="86">
        <v>9200</v>
      </c>
      <c r="F162" s="86">
        <v>8900</v>
      </c>
      <c r="G162" s="86">
        <v>9500</v>
      </c>
      <c r="H162" s="86">
        <v>11700</v>
      </c>
      <c r="I162" s="86">
        <v>5600</v>
      </c>
      <c r="J162" s="86">
        <v>6000</v>
      </c>
      <c r="K162" s="86">
        <v>6300</v>
      </c>
      <c r="L162" s="86">
        <v>12000</v>
      </c>
      <c r="M162" s="86">
        <v>2600</v>
      </c>
      <c r="N162" s="86">
        <v>7400</v>
      </c>
      <c r="O162" s="84">
        <v>7400</v>
      </c>
      <c r="P162" s="15">
        <v>-100</v>
      </c>
      <c r="Q162" s="15">
        <v>-0.7</v>
      </c>
      <c r="R162" s="16" t="s">
        <v>3</v>
      </c>
    </row>
    <row r="163" spans="1:18" x14ac:dyDescent="0.15">
      <c r="A163" s="21">
        <v>3212</v>
      </c>
      <c r="B163" s="22" t="s">
        <v>192</v>
      </c>
      <c r="C163" s="11" t="e">
        <f>VLOOKUP(B163,#REF!,2,0)</f>
        <v>#REF!</v>
      </c>
      <c r="D163" s="86">
        <v>93700</v>
      </c>
      <c r="E163" s="86">
        <v>84500</v>
      </c>
      <c r="F163" s="86">
        <v>89700</v>
      </c>
      <c r="G163" s="86">
        <v>105100</v>
      </c>
      <c r="H163" s="86">
        <v>96300</v>
      </c>
      <c r="I163" s="86">
        <v>79900</v>
      </c>
      <c r="J163" s="86">
        <v>108800</v>
      </c>
      <c r="K163" s="86">
        <v>109300</v>
      </c>
      <c r="L163" s="86">
        <v>100700</v>
      </c>
      <c r="M163" s="86">
        <v>98400</v>
      </c>
      <c r="N163" s="86">
        <v>111300</v>
      </c>
      <c r="O163" s="84">
        <v>110600</v>
      </c>
      <c r="P163" s="15">
        <v>-700</v>
      </c>
      <c r="Q163" s="15">
        <v>-0.7</v>
      </c>
      <c r="R163" s="16" t="s">
        <v>3</v>
      </c>
    </row>
    <row r="164" spans="1:18" x14ac:dyDescent="0.15">
      <c r="A164" s="21">
        <v>3221</v>
      </c>
      <c r="B164" s="22" t="s">
        <v>193</v>
      </c>
      <c r="C164" s="11" t="e">
        <f>VLOOKUP(B164,#REF!,2,0)</f>
        <v>#REF!</v>
      </c>
      <c r="D164" s="86">
        <v>1300</v>
      </c>
      <c r="E164" s="86">
        <v>2400</v>
      </c>
      <c r="F164" s="86">
        <v>3200</v>
      </c>
      <c r="G164" s="86">
        <v>2300</v>
      </c>
      <c r="H164" s="86">
        <v>2600</v>
      </c>
      <c r="I164" s="86">
        <v>1500</v>
      </c>
      <c r="J164" s="86">
        <v>4300</v>
      </c>
      <c r="K164" s="86">
        <v>2600</v>
      </c>
      <c r="L164" s="86">
        <v>4700</v>
      </c>
      <c r="M164" s="86">
        <v>2300</v>
      </c>
      <c r="N164" s="86">
        <v>3700</v>
      </c>
      <c r="O164" s="84">
        <v>3900</v>
      </c>
      <c r="P164" s="15">
        <v>200</v>
      </c>
      <c r="Q164" s="15">
        <v>6</v>
      </c>
      <c r="R164" s="16" t="s">
        <v>6</v>
      </c>
    </row>
    <row r="165" spans="1:18" x14ac:dyDescent="0.15">
      <c r="A165" s="21">
        <v>3222</v>
      </c>
      <c r="B165" s="22" t="s">
        <v>194</v>
      </c>
      <c r="C165" s="11" t="e">
        <f>VLOOKUP(B165,#REF!,2,0)</f>
        <v>#REF!</v>
      </c>
      <c r="D165" s="86">
        <v>9500</v>
      </c>
      <c r="E165" s="86">
        <v>8300</v>
      </c>
      <c r="F165" s="86">
        <v>8700</v>
      </c>
      <c r="G165" s="86">
        <v>9900</v>
      </c>
      <c r="H165" s="86">
        <v>5800</v>
      </c>
      <c r="I165" s="86">
        <v>8100</v>
      </c>
      <c r="J165" s="86">
        <v>5600</v>
      </c>
      <c r="K165" s="86">
        <v>7600</v>
      </c>
      <c r="L165" s="86">
        <v>5600</v>
      </c>
      <c r="M165" s="86">
        <v>6400</v>
      </c>
      <c r="N165" s="86">
        <v>3600</v>
      </c>
      <c r="O165" s="84">
        <v>4400</v>
      </c>
      <c r="P165" s="15">
        <v>700</v>
      </c>
      <c r="Q165" s="15">
        <v>20.3</v>
      </c>
      <c r="R165" s="16" t="s">
        <v>1319</v>
      </c>
    </row>
    <row r="166" spans="1:18" x14ac:dyDescent="0.15">
      <c r="A166" s="21">
        <v>3223</v>
      </c>
      <c r="B166" s="22" t="s">
        <v>195</v>
      </c>
      <c r="C166" s="11" t="e">
        <f>VLOOKUP(B166,#REF!,2,0)</f>
        <v>#REF!</v>
      </c>
      <c r="D166" s="86">
        <v>76200</v>
      </c>
      <c r="E166" s="86">
        <v>79800</v>
      </c>
      <c r="F166" s="86">
        <v>79200</v>
      </c>
      <c r="G166" s="86">
        <v>70300</v>
      </c>
      <c r="H166" s="86">
        <v>66700</v>
      </c>
      <c r="I166" s="86">
        <v>74500</v>
      </c>
      <c r="J166" s="86">
        <v>81600</v>
      </c>
      <c r="K166" s="86">
        <v>69600</v>
      </c>
      <c r="L166" s="86">
        <v>79800</v>
      </c>
      <c r="M166" s="86">
        <v>69400</v>
      </c>
      <c r="N166" s="86">
        <v>66900</v>
      </c>
      <c r="O166" s="84">
        <v>68300</v>
      </c>
      <c r="P166" s="15">
        <v>1400</v>
      </c>
      <c r="Q166" s="15">
        <v>2.1</v>
      </c>
      <c r="R166" s="16" t="s">
        <v>3</v>
      </c>
    </row>
    <row r="167" spans="1:18" x14ac:dyDescent="0.15">
      <c r="A167" s="21">
        <v>3231</v>
      </c>
      <c r="B167" s="22" t="s">
        <v>196</v>
      </c>
      <c r="C167" s="11" t="e">
        <f>VLOOKUP(B167,#REF!,2,0)</f>
        <v>#REF!</v>
      </c>
      <c r="D167" s="86">
        <v>12600</v>
      </c>
      <c r="E167" s="86">
        <v>11700</v>
      </c>
      <c r="F167" s="86">
        <v>10800</v>
      </c>
      <c r="G167" s="86">
        <v>10600</v>
      </c>
      <c r="H167" s="86">
        <v>9300</v>
      </c>
      <c r="I167" s="86">
        <v>8200</v>
      </c>
      <c r="J167" s="86">
        <v>8600</v>
      </c>
      <c r="K167" s="86">
        <v>10600</v>
      </c>
      <c r="L167" s="86">
        <v>12000</v>
      </c>
      <c r="M167" s="86">
        <v>12800</v>
      </c>
      <c r="N167" s="86">
        <v>8000</v>
      </c>
      <c r="O167" s="84">
        <v>9400</v>
      </c>
      <c r="P167" s="15">
        <v>1300</v>
      </c>
      <c r="Q167" s="15">
        <v>16.7</v>
      </c>
      <c r="R167" s="16" t="s">
        <v>1319</v>
      </c>
    </row>
    <row r="168" spans="1:18" x14ac:dyDescent="0.15">
      <c r="A168" s="21">
        <v>3232</v>
      </c>
      <c r="B168" s="22" t="s">
        <v>197</v>
      </c>
      <c r="C168" s="11" t="e">
        <f>VLOOKUP(B168,#REF!,2,0)</f>
        <v>#REF!</v>
      </c>
      <c r="D168" s="86">
        <v>113200</v>
      </c>
      <c r="E168" s="86">
        <v>117400</v>
      </c>
      <c r="F168" s="86">
        <v>117400</v>
      </c>
      <c r="G168" s="86">
        <v>123300</v>
      </c>
      <c r="H168" s="86">
        <v>116000</v>
      </c>
      <c r="I168" s="86">
        <v>92700</v>
      </c>
      <c r="J168" s="86">
        <v>110700</v>
      </c>
      <c r="K168" s="86">
        <v>108100</v>
      </c>
      <c r="L168" s="86">
        <v>115400</v>
      </c>
      <c r="M168" s="86">
        <v>106600</v>
      </c>
      <c r="N168" s="86">
        <v>116000</v>
      </c>
      <c r="O168" s="84">
        <v>118500</v>
      </c>
      <c r="P168" s="15">
        <v>2600</v>
      </c>
      <c r="Q168" s="15">
        <v>2.2000000000000002</v>
      </c>
      <c r="R168" s="16" t="s">
        <v>3</v>
      </c>
    </row>
    <row r="169" spans="1:18" x14ac:dyDescent="0.15">
      <c r="A169" s="21">
        <v>3233</v>
      </c>
      <c r="B169" s="22" t="s">
        <v>198</v>
      </c>
      <c r="C169" s="11" t="e">
        <f>VLOOKUP(B169,#REF!,2,0)</f>
        <v>#REF!</v>
      </c>
      <c r="D169" s="86">
        <v>6600</v>
      </c>
      <c r="E169" s="86">
        <v>5800</v>
      </c>
      <c r="F169" s="86">
        <v>8200</v>
      </c>
      <c r="G169" s="86">
        <v>7000</v>
      </c>
      <c r="H169" s="86">
        <v>9100</v>
      </c>
      <c r="I169" s="86">
        <v>6900</v>
      </c>
      <c r="J169" s="86">
        <v>4000</v>
      </c>
      <c r="K169" s="86">
        <v>9400</v>
      </c>
      <c r="L169" s="86">
        <v>6100</v>
      </c>
      <c r="M169" s="86">
        <v>8700</v>
      </c>
      <c r="N169" s="86">
        <v>6000</v>
      </c>
      <c r="O169" s="84">
        <v>6200</v>
      </c>
      <c r="P169" s="15">
        <v>200</v>
      </c>
      <c r="Q169" s="15">
        <v>3.2</v>
      </c>
      <c r="R169" s="16" t="s">
        <v>6</v>
      </c>
    </row>
    <row r="170" spans="1:18" x14ac:dyDescent="0.15">
      <c r="A170" s="21">
        <v>3234</v>
      </c>
      <c r="B170" s="22" t="s">
        <v>199</v>
      </c>
      <c r="C170" s="11" t="e">
        <f>VLOOKUP(B170,#REF!,2,0)</f>
        <v>#REF!</v>
      </c>
      <c r="D170" s="86">
        <v>2000</v>
      </c>
      <c r="E170" s="86">
        <v>7100</v>
      </c>
      <c r="F170" s="86">
        <v>5900</v>
      </c>
      <c r="G170" s="86">
        <v>5200</v>
      </c>
      <c r="H170" s="86">
        <v>4500</v>
      </c>
      <c r="I170" s="86">
        <v>3200</v>
      </c>
      <c r="J170" s="86">
        <v>4600</v>
      </c>
      <c r="K170" s="86">
        <v>4300</v>
      </c>
      <c r="L170" s="86">
        <v>3200</v>
      </c>
      <c r="M170" s="86">
        <v>2000</v>
      </c>
      <c r="N170" s="86">
        <v>2700</v>
      </c>
      <c r="O170" s="84">
        <v>2700</v>
      </c>
      <c r="P170" s="15">
        <v>100</v>
      </c>
      <c r="Q170" s="15">
        <v>2.6</v>
      </c>
      <c r="R170" s="16" t="s">
        <v>3</v>
      </c>
    </row>
    <row r="171" spans="1:18" x14ac:dyDescent="0.15">
      <c r="A171" s="21">
        <v>3241</v>
      </c>
      <c r="B171" s="22" t="s">
        <v>200</v>
      </c>
      <c r="C171" s="11" t="e">
        <f>VLOOKUP(B171,#REF!,2,0)</f>
        <v>#REF!</v>
      </c>
      <c r="D171" s="86">
        <v>13600</v>
      </c>
      <c r="E171" s="86">
        <v>13400</v>
      </c>
      <c r="F171" s="86">
        <v>24000</v>
      </c>
      <c r="G171" s="86">
        <v>14900</v>
      </c>
      <c r="H171" s="86">
        <v>13300</v>
      </c>
      <c r="I171" s="86">
        <v>17900</v>
      </c>
      <c r="J171" s="86">
        <v>15700</v>
      </c>
      <c r="K171" s="86">
        <v>12500</v>
      </c>
      <c r="L171" s="86">
        <v>9800</v>
      </c>
      <c r="M171" s="86">
        <v>11500</v>
      </c>
      <c r="N171" s="86">
        <v>9900</v>
      </c>
      <c r="O171" s="84">
        <v>10900</v>
      </c>
      <c r="P171" s="15">
        <v>1000</v>
      </c>
      <c r="Q171" s="15">
        <v>10.6</v>
      </c>
      <c r="R171" s="16" t="s">
        <v>8</v>
      </c>
    </row>
    <row r="172" spans="1:18" x14ac:dyDescent="0.15">
      <c r="A172" s="21">
        <v>3242</v>
      </c>
      <c r="B172" s="22" t="s">
        <v>201</v>
      </c>
      <c r="C172" s="11" t="e">
        <f>VLOOKUP(B172,#REF!,2,0)</f>
        <v>#REF!</v>
      </c>
      <c r="D172" s="86">
        <v>4500</v>
      </c>
      <c r="E172" s="86">
        <v>5900</v>
      </c>
      <c r="F172" s="86">
        <v>5100</v>
      </c>
      <c r="G172" s="86">
        <v>5300</v>
      </c>
      <c r="H172" s="86">
        <v>5700</v>
      </c>
      <c r="I172" s="86">
        <v>7400</v>
      </c>
      <c r="J172" s="86">
        <v>3700</v>
      </c>
      <c r="K172" s="86">
        <v>6400</v>
      </c>
      <c r="L172" s="86">
        <v>5200</v>
      </c>
      <c r="M172" s="86">
        <v>5200</v>
      </c>
      <c r="N172" s="86">
        <v>8800</v>
      </c>
      <c r="O172" s="84">
        <v>9400</v>
      </c>
      <c r="P172" s="15">
        <v>500</v>
      </c>
      <c r="Q172" s="15">
        <v>5.9</v>
      </c>
      <c r="R172" s="16" t="s">
        <v>6</v>
      </c>
    </row>
    <row r="173" spans="1:18" x14ac:dyDescent="0.15">
      <c r="A173" s="21">
        <v>3243</v>
      </c>
      <c r="B173" s="22" t="s">
        <v>202</v>
      </c>
      <c r="C173" s="11" t="e">
        <f>VLOOKUP(B173,#REF!,2,0)</f>
        <v>#REF!</v>
      </c>
      <c r="D173" s="86">
        <v>7000</v>
      </c>
      <c r="E173" s="86">
        <v>9100</v>
      </c>
      <c r="F173" s="86">
        <v>10600</v>
      </c>
      <c r="G173" s="86">
        <v>7300</v>
      </c>
      <c r="H173" s="86">
        <v>14400</v>
      </c>
      <c r="I173" s="86">
        <v>10400</v>
      </c>
      <c r="J173" s="86">
        <v>13900</v>
      </c>
      <c r="K173" s="86">
        <v>9700</v>
      </c>
      <c r="L173" s="86">
        <v>9900</v>
      </c>
      <c r="M173" s="86">
        <v>9700</v>
      </c>
      <c r="N173" s="86">
        <v>15400</v>
      </c>
      <c r="O173" s="84">
        <v>15900</v>
      </c>
      <c r="P173" s="15">
        <v>500</v>
      </c>
      <c r="Q173" s="15">
        <v>2.9</v>
      </c>
      <c r="R173" s="16">
        <v>0</v>
      </c>
    </row>
    <row r="174" spans="1:18" x14ac:dyDescent="0.15">
      <c r="A174" s="21">
        <v>3311</v>
      </c>
      <c r="B174" s="22" t="s">
        <v>203</v>
      </c>
      <c r="C174" s="11" t="e">
        <f>VLOOKUP(B174,#REF!,2,0)</f>
        <v>#REF!</v>
      </c>
      <c r="D174" s="86">
        <v>34300</v>
      </c>
      <c r="E174" s="86">
        <v>24700</v>
      </c>
      <c r="F174" s="86">
        <v>24600</v>
      </c>
      <c r="G174" s="86">
        <v>26700</v>
      </c>
      <c r="H174" s="86">
        <v>33400</v>
      </c>
      <c r="I174" s="86">
        <v>22800</v>
      </c>
      <c r="J174" s="86">
        <v>28700</v>
      </c>
      <c r="K174" s="86">
        <v>35700</v>
      </c>
      <c r="L174" s="86">
        <v>31300</v>
      </c>
      <c r="M174" s="86">
        <v>21300</v>
      </c>
      <c r="N174" s="86">
        <v>24500</v>
      </c>
      <c r="O174" s="84">
        <v>25000</v>
      </c>
      <c r="P174" s="15">
        <v>500</v>
      </c>
      <c r="Q174" s="15">
        <v>2</v>
      </c>
      <c r="R174" s="16" t="s">
        <v>3</v>
      </c>
    </row>
    <row r="175" spans="1:18" x14ac:dyDescent="0.15">
      <c r="A175" s="21">
        <v>3312</v>
      </c>
      <c r="B175" s="22" t="s">
        <v>204</v>
      </c>
      <c r="C175" s="11" t="e">
        <f>VLOOKUP(B175,#REF!,2,0)</f>
        <v>#REF!</v>
      </c>
      <c r="D175" s="86">
        <v>126100</v>
      </c>
      <c r="E175" s="86">
        <v>120100</v>
      </c>
      <c r="F175" s="86">
        <v>132000</v>
      </c>
      <c r="G175" s="86">
        <v>126500</v>
      </c>
      <c r="H175" s="86">
        <v>128900</v>
      </c>
      <c r="I175" s="86">
        <v>113500</v>
      </c>
      <c r="J175" s="86">
        <v>129500</v>
      </c>
      <c r="K175" s="86">
        <v>134700</v>
      </c>
      <c r="L175" s="86">
        <v>144100</v>
      </c>
      <c r="M175" s="86">
        <v>126800</v>
      </c>
      <c r="N175" s="86">
        <v>134700</v>
      </c>
      <c r="O175" s="84">
        <v>134000</v>
      </c>
      <c r="P175" s="15">
        <v>-800</v>
      </c>
      <c r="Q175" s="15">
        <v>-0.6</v>
      </c>
      <c r="R175" s="16" t="s">
        <v>3</v>
      </c>
    </row>
    <row r="176" spans="1:18" x14ac:dyDescent="0.15">
      <c r="A176" s="21">
        <v>3321</v>
      </c>
      <c r="B176" s="22" t="s">
        <v>205</v>
      </c>
      <c r="C176" s="11" t="e">
        <f>VLOOKUP(B176,#REF!,2,0)</f>
        <v>#REF!</v>
      </c>
      <c r="D176" s="86">
        <v>10000</v>
      </c>
      <c r="E176" s="86">
        <v>11900</v>
      </c>
      <c r="F176" s="86">
        <v>8500</v>
      </c>
      <c r="G176" s="86">
        <v>7900</v>
      </c>
      <c r="H176" s="86">
        <v>14100</v>
      </c>
      <c r="I176" s="86">
        <v>10400</v>
      </c>
      <c r="J176" s="86">
        <v>14000</v>
      </c>
      <c r="K176" s="86">
        <v>8300</v>
      </c>
      <c r="L176" s="86">
        <v>11500</v>
      </c>
      <c r="M176" s="86">
        <v>10800</v>
      </c>
      <c r="N176" s="86">
        <v>11300</v>
      </c>
      <c r="O176" s="84">
        <v>11700</v>
      </c>
      <c r="P176" s="15">
        <v>500</v>
      </c>
      <c r="Q176" s="15">
        <v>4.0999999999999996</v>
      </c>
      <c r="R176" s="16" t="s">
        <v>6</v>
      </c>
    </row>
    <row r="177" spans="1:18" x14ac:dyDescent="0.15">
      <c r="A177" s="21">
        <v>3322</v>
      </c>
      <c r="B177" s="22" t="s">
        <v>206</v>
      </c>
      <c r="C177" s="11" t="e">
        <f>VLOOKUP(B177,#REF!,2,0)</f>
        <v>#REF!</v>
      </c>
      <c r="D177" s="86">
        <v>43400</v>
      </c>
      <c r="E177" s="86">
        <v>49100</v>
      </c>
      <c r="F177" s="86">
        <v>43700</v>
      </c>
      <c r="G177" s="86">
        <v>50100</v>
      </c>
      <c r="H177" s="86">
        <v>47100</v>
      </c>
      <c r="I177" s="86">
        <v>44100</v>
      </c>
      <c r="J177" s="86">
        <v>51200</v>
      </c>
      <c r="K177" s="86">
        <v>57800</v>
      </c>
      <c r="L177" s="86">
        <v>54800</v>
      </c>
      <c r="M177" s="86">
        <v>39700</v>
      </c>
      <c r="N177" s="86">
        <v>45100</v>
      </c>
      <c r="O177" s="84">
        <v>45200</v>
      </c>
      <c r="P177" s="15">
        <v>100</v>
      </c>
      <c r="Q177" s="15">
        <v>0.2</v>
      </c>
      <c r="R177" s="16" t="s">
        <v>3</v>
      </c>
    </row>
    <row r="178" spans="1:18" x14ac:dyDescent="0.15">
      <c r="A178" s="21">
        <v>3331</v>
      </c>
      <c r="B178" s="22" t="s">
        <v>207</v>
      </c>
      <c r="C178" s="11" t="e">
        <f>VLOOKUP(B178,#REF!,2,0)</f>
        <v>#REF!</v>
      </c>
      <c r="D178" s="86">
        <v>11000</v>
      </c>
      <c r="E178" s="86">
        <v>6600</v>
      </c>
      <c r="F178" s="86">
        <v>9600</v>
      </c>
      <c r="G178" s="86">
        <v>7900</v>
      </c>
      <c r="H178" s="86">
        <v>8200</v>
      </c>
      <c r="I178" s="86">
        <v>10900</v>
      </c>
      <c r="J178" s="86">
        <v>13500</v>
      </c>
      <c r="K178" s="86">
        <v>9700</v>
      </c>
      <c r="L178" s="86">
        <v>11300</v>
      </c>
      <c r="M178" s="86">
        <v>9000</v>
      </c>
      <c r="N178" s="86">
        <v>8800</v>
      </c>
      <c r="O178" s="84">
        <v>8900</v>
      </c>
      <c r="P178" s="15">
        <v>100</v>
      </c>
      <c r="Q178" s="15">
        <v>1</v>
      </c>
      <c r="R178" s="16" t="s">
        <v>3</v>
      </c>
    </row>
    <row r="179" spans="1:18" x14ac:dyDescent="0.15">
      <c r="A179" s="21">
        <v>3332</v>
      </c>
      <c r="B179" s="22" t="s">
        <v>208</v>
      </c>
      <c r="C179" s="11" t="e">
        <f>VLOOKUP(B179,#REF!,2,0)</f>
        <v>#REF!</v>
      </c>
      <c r="D179" s="86">
        <v>35600</v>
      </c>
      <c r="E179" s="86">
        <v>25700</v>
      </c>
      <c r="F179" s="86">
        <v>34200</v>
      </c>
      <c r="G179" s="86">
        <v>32700</v>
      </c>
      <c r="H179" s="86">
        <v>33600</v>
      </c>
      <c r="I179" s="86">
        <v>32200</v>
      </c>
      <c r="J179" s="86">
        <v>36300</v>
      </c>
      <c r="K179" s="86">
        <v>36800</v>
      </c>
      <c r="L179" s="86">
        <v>28000</v>
      </c>
      <c r="M179" s="86">
        <v>29700</v>
      </c>
      <c r="N179" s="86">
        <v>26300</v>
      </c>
      <c r="O179" s="84">
        <v>25200</v>
      </c>
      <c r="P179" s="15">
        <v>-1000</v>
      </c>
      <c r="Q179" s="15">
        <v>-4</v>
      </c>
      <c r="R179" s="16" t="s">
        <v>0</v>
      </c>
    </row>
    <row r="180" spans="1:18" x14ac:dyDescent="0.15">
      <c r="A180" s="21">
        <v>3333</v>
      </c>
      <c r="B180" s="22" t="s">
        <v>209</v>
      </c>
      <c r="C180" s="11" t="e">
        <f>VLOOKUP(B180,#REF!,2,0)</f>
        <v>#REF!</v>
      </c>
      <c r="D180" s="86">
        <v>11500</v>
      </c>
      <c r="E180" s="86">
        <v>8700</v>
      </c>
      <c r="F180" s="86">
        <v>7000</v>
      </c>
      <c r="G180" s="86">
        <v>6300</v>
      </c>
      <c r="H180" s="86">
        <v>8700</v>
      </c>
      <c r="I180" s="86">
        <v>10200</v>
      </c>
      <c r="J180" s="86">
        <v>10200</v>
      </c>
      <c r="K180" s="86">
        <v>13100</v>
      </c>
      <c r="L180" s="86">
        <v>12200</v>
      </c>
      <c r="M180" s="86">
        <v>5500</v>
      </c>
      <c r="N180" s="86">
        <v>9100</v>
      </c>
      <c r="O180" s="84">
        <v>9100</v>
      </c>
      <c r="P180" s="15" t="s">
        <v>1318</v>
      </c>
      <c r="Q180" s="15">
        <v>0</v>
      </c>
      <c r="R180" s="16" t="s">
        <v>3</v>
      </c>
    </row>
    <row r="181" spans="1:18" x14ac:dyDescent="0.15">
      <c r="A181" s="21">
        <v>3334</v>
      </c>
      <c r="B181" s="22" t="s">
        <v>210</v>
      </c>
      <c r="C181" s="11" t="e">
        <f>VLOOKUP(B181,#REF!,2,0)</f>
        <v>#REF!</v>
      </c>
      <c r="D181" s="86">
        <v>15900</v>
      </c>
      <c r="E181" s="86">
        <v>17000</v>
      </c>
      <c r="F181" s="86">
        <v>14400</v>
      </c>
      <c r="G181" s="86">
        <v>21500</v>
      </c>
      <c r="H181" s="86">
        <v>24200</v>
      </c>
      <c r="I181" s="86">
        <v>25800</v>
      </c>
      <c r="J181" s="86">
        <v>24100</v>
      </c>
      <c r="K181" s="86">
        <v>20400</v>
      </c>
      <c r="L181" s="86">
        <v>18700</v>
      </c>
      <c r="M181" s="86">
        <v>20000</v>
      </c>
      <c r="N181" s="86">
        <v>17800</v>
      </c>
      <c r="O181" s="84">
        <v>16600</v>
      </c>
      <c r="P181" s="15">
        <v>-1200</v>
      </c>
      <c r="Q181" s="15">
        <v>-6.7</v>
      </c>
      <c r="R181" s="16" t="s">
        <v>0</v>
      </c>
    </row>
    <row r="182" spans="1:18" x14ac:dyDescent="0.15">
      <c r="A182" s="21">
        <v>3341</v>
      </c>
      <c r="B182" s="22" t="s">
        <v>211</v>
      </c>
      <c r="C182" s="11" t="e">
        <f>VLOOKUP(B182,#REF!,2,0)</f>
        <v>#REF!</v>
      </c>
      <c r="D182" s="86">
        <v>81500</v>
      </c>
      <c r="E182" s="86">
        <v>73800</v>
      </c>
      <c r="F182" s="86">
        <v>77800</v>
      </c>
      <c r="G182" s="86">
        <v>79900</v>
      </c>
      <c r="H182" s="86">
        <v>90200</v>
      </c>
      <c r="I182" s="86">
        <v>85600</v>
      </c>
      <c r="J182" s="86">
        <v>91400</v>
      </c>
      <c r="K182" s="86">
        <v>84000</v>
      </c>
      <c r="L182" s="86">
        <v>81700</v>
      </c>
      <c r="M182" s="86">
        <v>89800</v>
      </c>
      <c r="N182" s="86">
        <v>92300</v>
      </c>
      <c r="O182" s="84">
        <v>100300</v>
      </c>
      <c r="P182" s="15">
        <v>8000</v>
      </c>
      <c r="Q182" s="15">
        <v>8.6</v>
      </c>
      <c r="R182" s="16" t="s">
        <v>8</v>
      </c>
    </row>
    <row r="183" spans="1:18" x14ac:dyDescent="0.15">
      <c r="A183" s="21">
        <v>3411</v>
      </c>
      <c r="B183" s="22" t="s">
        <v>212</v>
      </c>
      <c r="C183" s="11" t="e">
        <f>VLOOKUP(B183,#REF!,2,0)</f>
        <v>#REF!</v>
      </c>
      <c r="D183" s="86">
        <v>137200</v>
      </c>
      <c r="E183" s="86">
        <v>131500</v>
      </c>
      <c r="F183" s="86">
        <v>139800</v>
      </c>
      <c r="G183" s="86">
        <v>140200</v>
      </c>
      <c r="H183" s="86">
        <v>166300</v>
      </c>
      <c r="I183" s="86">
        <v>144100</v>
      </c>
      <c r="J183" s="86">
        <v>155800</v>
      </c>
      <c r="K183" s="86">
        <v>133000</v>
      </c>
      <c r="L183" s="86">
        <v>155300</v>
      </c>
      <c r="M183" s="86">
        <v>168900</v>
      </c>
      <c r="N183" s="86">
        <v>143100</v>
      </c>
      <c r="O183" s="84">
        <v>157700</v>
      </c>
      <c r="P183" s="15">
        <v>14600</v>
      </c>
      <c r="Q183" s="15">
        <v>10.199999999999999</v>
      </c>
      <c r="R183" s="16" t="s">
        <v>8</v>
      </c>
    </row>
    <row r="184" spans="1:18" x14ac:dyDescent="0.15">
      <c r="A184" s="21">
        <v>3421</v>
      </c>
      <c r="B184" s="22" t="s">
        <v>213</v>
      </c>
      <c r="C184" s="11" t="e">
        <f>VLOOKUP(B184,#REF!,2,0)</f>
        <v>#REF!</v>
      </c>
      <c r="D184" s="86">
        <v>19400</v>
      </c>
      <c r="E184" s="86">
        <v>26500</v>
      </c>
      <c r="F184" s="86">
        <v>26400</v>
      </c>
      <c r="G184" s="86">
        <v>21600</v>
      </c>
      <c r="H184" s="86">
        <v>24800</v>
      </c>
      <c r="I184" s="86">
        <v>28600</v>
      </c>
      <c r="J184" s="86">
        <v>28700</v>
      </c>
      <c r="K184" s="86">
        <v>22700</v>
      </c>
      <c r="L184" s="86">
        <v>30500</v>
      </c>
      <c r="M184" s="86">
        <v>29600</v>
      </c>
      <c r="N184" s="86">
        <v>29600</v>
      </c>
      <c r="O184" s="84">
        <v>30800</v>
      </c>
      <c r="P184" s="15">
        <v>1200</v>
      </c>
      <c r="Q184" s="15">
        <v>4</v>
      </c>
      <c r="R184" s="16" t="s">
        <v>6</v>
      </c>
    </row>
    <row r="185" spans="1:18" x14ac:dyDescent="0.15">
      <c r="A185" s="21">
        <v>3422</v>
      </c>
      <c r="B185" s="22" t="s">
        <v>214</v>
      </c>
      <c r="C185" s="11" t="e">
        <f>VLOOKUP(B185,#REF!,2,0)</f>
        <v>#REF!</v>
      </c>
      <c r="D185" s="86">
        <v>8500</v>
      </c>
      <c r="E185" s="86">
        <v>13400</v>
      </c>
      <c r="F185" s="86">
        <v>9300</v>
      </c>
      <c r="G185" s="86">
        <v>10800</v>
      </c>
      <c r="H185" s="86">
        <v>7200</v>
      </c>
      <c r="I185" s="86">
        <v>8400</v>
      </c>
      <c r="J185" s="86">
        <v>11400</v>
      </c>
      <c r="K185" s="86">
        <v>9700</v>
      </c>
      <c r="L185" s="86">
        <v>8200</v>
      </c>
      <c r="M185" s="86">
        <v>8400</v>
      </c>
      <c r="N185" s="86">
        <v>10100</v>
      </c>
      <c r="O185" s="84">
        <v>9600</v>
      </c>
      <c r="P185" s="15">
        <v>-400</v>
      </c>
      <c r="Q185" s="15">
        <v>-4.4000000000000004</v>
      </c>
      <c r="R185" s="16" t="s">
        <v>0</v>
      </c>
    </row>
    <row r="186" spans="1:18" x14ac:dyDescent="0.15">
      <c r="A186" s="21">
        <v>3423</v>
      </c>
      <c r="B186" s="22" t="s">
        <v>215</v>
      </c>
      <c r="C186" s="11" t="e">
        <f>VLOOKUP(B186,#REF!,2,0)</f>
        <v>#REF!</v>
      </c>
      <c r="D186" s="86">
        <v>36500</v>
      </c>
      <c r="E186" s="86">
        <v>32500</v>
      </c>
      <c r="F186" s="86">
        <v>36000</v>
      </c>
      <c r="G186" s="86">
        <v>31400</v>
      </c>
      <c r="H186" s="86">
        <v>30800</v>
      </c>
      <c r="I186" s="86">
        <v>30400</v>
      </c>
      <c r="J186" s="86">
        <v>26900</v>
      </c>
      <c r="K186" s="86">
        <v>26700</v>
      </c>
      <c r="L186" s="86">
        <v>23600</v>
      </c>
      <c r="M186" s="86">
        <v>32000</v>
      </c>
      <c r="N186" s="86">
        <v>21000</v>
      </c>
      <c r="O186" s="84">
        <v>20100</v>
      </c>
      <c r="P186" s="15">
        <v>-900</v>
      </c>
      <c r="Q186" s="15">
        <v>-4.2</v>
      </c>
      <c r="R186" s="16" t="s">
        <v>0</v>
      </c>
    </row>
    <row r="187" spans="1:18" x14ac:dyDescent="0.15">
      <c r="A187" s="21">
        <v>3424</v>
      </c>
      <c r="B187" s="22" t="s">
        <v>216</v>
      </c>
      <c r="C187" s="11" t="e">
        <f>VLOOKUP(B187,#REF!,2,0)</f>
        <v>#REF!</v>
      </c>
      <c r="D187" s="86">
        <v>17000</v>
      </c>
      <c r="E187" s="86">
        <v>21900</v>
      </c>
      <c r="F187" s="86">
        <v>19600</v>
      </c>
      <c r="G187" s="86">
        <v>26600</v>
      </c>
      <c r="H187" s="86">
        <v>22700</v>
      </c>
      <c r="I187" s="86">
        <v>22800</v>
      </c>
      <c r="J187" s="86">
        <v>19900</v>
      </c>
      <c r="K187" s="86">
        <v>26200</v>
      </c>
      <c r="L187" s="86">
        <v>25600</v>
      </c>
      <c r="M187" s="86">
        <v>24400</v>
      </c>
      <c r="N187" s="86">
        <v>15500</v>
      </c>
      <c r="O187" s="84">
        <v>14700</v>
      </c>
      <c r="P187" s="15">
        <v>-800</v>
      </c>
      <c r="Q187" s="15">
        <v>-5.2</v>
      </c>
      <c r="R187" s="16" t="s">
        <v>0</v>
      </c>
    </row>
    <row r="188" spans="1:18" x14ac:dyDescent="0.15">
      <c r="A188" s="21">
        <v>3511</v>
      </c>
      <c r="B188" s="22" t="s">
        <v>217</v>
      </c>
      <c r="C188" s="11" t="e">
        <f>VLOOKUP(B188,#REF!,2,0)</f>
        <v>#REF!</v>
      </c>
      <c r="D188" s="86">
        <v>30800</v>
      </c>
      <c r="E188" s="86">
        <v>26200</v>
      </c>
      <c r="F188" s="86">
        <v>20400</v>
      </c>
      <c r="G188" s="86">
        <v>33100</v>
      </c>
      <c r="H188" s="86">
        <v>31800</v>
      </c>
      <c r="I188" s="86">
        <v>21100</v>
      </c>
      <c r="J188" s="86">
        <v>34900</v>
      </c>
      <c r="K188" s="86">
        <v>35000</v>
      </c>
      <c r="L188" s="86">
        <v>32400</v>
      </c>
      <c r="M188" s="86">
        <v>30300</v>
      </c>
      <c r="N188" s="86">
        <v>30000</v>
      </c>
      <c r="O188" s="84">
        <v>30800</v>
      </c>
      <c r="P188" s="15">
        <v>900</v>
      </c>
      <c r="Q188" s="15">
        <v>2.9</v>
      </c>
      <c r="R188" s="16">
        <v>0</v>
      </c>
    </row>
    <row r="189" spans="1:18" x14ac:dyDescent="0.15">
      <c r="A189" s="21">
        <v>3512</v>
      </c>
      <c r="B189" s="22" t="s">
        <v>218</v>
      </c>
      <c r="C189" s="11" t="e">
        <f>VLOOKUP(B189,#REF!,2,0)</f>
        <v>#REF!</v>
      </c>
      <c r="D189" s="86">
        <v>23600</v>
      </c>
      <c r="E189" s="86">
        <v>21600</v>
      </c>
      <c r="F189" s="86">
        <v>21400</v>
      </c>
      <c r="G189" s="86">
        <v>16600</v>
      </c>
      <c r="H189" s="86">
        <v>22300</v>
      </c>
      <c r="I189" s="86">
        <v>14000</v>
      </c>
      <c r="J189" s="86">
        <v>16800</v>
      </c>
      <c r="K189" s="86">
        <v>19100</v>
      </c>
      <c r="L189" s="86">
        <v>18200</v>
      </c>
      <c r="M189" s="86">
        <v>17400</v>
      </c>
      <c r="N189" s="86">
        <v>8200</v>
      </c>
      <c r="O189" s="84">
        <v>9200</v>
      </c>
      <c r="P189" s="15">
        <v>900</v>
      </c>
      <c r="Q189" s="15">
        <v>11.2</v>
      </c>
      <c r="R189" s="16" t="s">
        <v>8</v>
      </c>
    </row>
    <row r="190" spans="1:18" x14ac:dyDescent="0.15">
      <c r="A190" s="21">
        <v>3513</v>
      </c>
      <c r="B190" s="22" t="s">
        <v>219</v>
      </c>
      <c r="C190" s="11" t="e">
        <f>VLOOKUP(B190,#REF!,2,0)</f>
        <v>#REF!</v>
      </c>
      <c r="D190" s="86">
        <v>74200</v>
      </c>
      <c r="E190" s="86">
        <v>74100</v>
      </c>
      <c r="F190" s="86">
        <v>82000</v>
      </c>
      <c r="G190" s="86">
        <v>85600</v>
      </c>
      <c r="H190" s="86">
        <v>84100</v>
      </c>
      <c r="I190" s="86">
        <v>83000</v>
      </c>
      <c r="J190" s="86">
        <v>93400</v>
      </c>
      <c r="K190" s="86">
        <v>97900</v>
      </c>
      <c r="L190" s="86">
        <v>106800</v>
      </c>
      <c r="M190" s="86">
        <v>91300</v>
      </c>
      <c r="N190" s="86">
        <v>81100</v>
      </c>
      <c r="O190" s="84">
        <v>92300</v>
      </c>
      <c r="P190" s="15">
        <v>11200</v>
      </c>
      <c r="Q190" s="15">
        <v>13.9</v>
      </c>
      <c r="R190" s="16" t="s">
        <v>8</v>
      </c>
    </row>
    <row r="191" spans="1:18" x14ac:dyDescent="0.15">
      <c r="A191" s="21">
        <v>3514</v>
      </c>
      <c r="B191" s="22" t="s">
        <v>220</v>
      </c>
      <c r="C191" s="11" t="e">
        <f>VLOOKUP(B191,#REF!,2,0)</f>
        <v>#REF!</v>
      </c>
      <c r="D191" s="86">
        <v>37200</v>
      </c>
      <c r="E191" s="86">
        <v>39900</v>
      </c>
      <c r="F191" s="86">
        <v>33300</v>
      </c>
      <c r="G191" s="86">
        <v>34700</v>
      </c>
      <c r="H191" s="86">
        <v>35400</v>
      </c>
      <c r="I191" s="86">
        <v>42200</v>
      </c>
      <c r="J191" s="86">
        <v>42800</v>
      </c>
      <c r="K191" s="86">
        <v>39100</v>
      </c>
      <c r="L191" s="86">
        <v>37000</v>
      </c>
      <c r="M191" s="86">
        <v>37800</v>
      </c>
      <c r="N191" s="86">
        <v>44800</v>
      </c>
      <c r="O191" s="84">
        <v>45200</v>
      </c>
      <c r="P191" s="15">
        <v>400</v>
      </c>
      <c r="Q191" s="15">
        <v>0.8</v>
      </c>
      <c r="R191" s="16" t="s">
        <v>3</v>
      </c>
    </row>
    <row r="192" spans="1:18" x14ac:dyDescent="0.15">
      <c r="A192" s="21">
        <v>3611</v>
      </c>
      <c r="B192" s="22" t="s">
        <v>221</v>
      </c>
      <c r="C192" s="11" t="e">
        <f>VLOOKUP(B192,#REF!,2,0)</f>
        <v>#REF!</v>
      </c>
      <c r="D192" s="86">
        <v>15400</v>
      </c>
      <c r="E192" s="86">
        <v>15800</v>
      </c>
      <c r="F192" s="86">
        <v>16900</v>
      </c>
      <c r="G192" s="86">
        <v>12700</v>
      </c>
      <c r="H192" s="86">
        <v>15600</v>
      </c>
      <c r="I192" s="86">
        <v>19000</v>
      </c>
      <c r="J192" s="86">
        <v>17600</v>
      </c>
      <c r="K192" s="86">
        <v>17700</v>
      </c>
      <c r="L192" s="86">
        <v>17800</v>
      </c>
      <c r="M192" s="86">
        <v>20100</v>
      </c>
      <c r="N192" s="86">
        <v>20700</v>
      </c>
      <c r="O192" s="84">
        <v>23800</v>
      </c>
      <c r="P192" s="15">
        <v>3100</v>
      </c>
      <c r="Q192" s="15">
        <v>14.9</v>
      </c>
      <c r="R192" s="16">
        <v>0</v>
      </c>
    </row>
    <row r="193" spans="1:18" x14ac:dyDescent="0.15">
      <c r="A193" s="21">
        <v>3612</v>
      </c>
      <c r="B193" s="22" t="s">
        <v>222</v>
      </c>
      <c r="C193" s="11" t="e">
        <f>VLOOKUP(B193,#REF!,2,0)</f>
        <v>#REF!</v>
      </c>
      <c r="D193" s="86">
        <v>3200</v>
      </c>
      <c r="E193" s="86">
        <v>3700</v>
      </c>
      <c r="F193" s="86">
        <v>5700</v>
      </c>
      <c r="G193" s="86">
        <v>5500</v>
      </c>
      <c r="H193" s="86">
        <v>4100</v>
      </c>
      <c r="I193" s="86">
        <v>3600</v>
      </c>
      <c r="J193" s="86">
        <v>5900</v>
      </c>
      <c r="K193" s="86">
        <v>3700</v>
      </c>
      <c r="L193" s="86">
        <v>3500</v>
      </c>
      <c r="M193" s="86">
        <v>3300</v>
      </c>
      <c r="N193" s="86">
        <v>4200</v>
      </c>
      <c r="O193" s="84">
        <v>4100</v>
      </c>
      <c r="P193" s="15">
        <v>-100</v>
      </c>
      <c r="Q193" s="15">
        <v>-3.3</v>
      </c>
      <c r="R193" s="16" t="s">
        <v>0</v>
      </c>
    </row>
    <row r="194" spans="1:18" x14ac:dyDescent="0.15">
      <c r="A194" s="21">
        <v>3613</v>
      </c>
      <c r="B194" s="22" t="s">
        <v>223</v>
      </c>
      <c r="C194" s="11" t="e">
        <f>VLOOKUP(B194,#REF!,2,0)</f>
        <v>#REF!</v>
      </c>
      <c r="D194" s="86">
        <v>10000</v>
      </c>
      <c r="E194" s="86">
        <v>13200</v>
      </c>
      <c r="F194" s="86">
        <v>10200</v>
      </c>
      <c r="G194" s="86">
        <v>8100</v>
      </c>
      <c r="H194" s="86">
        <v>9700</v>
      </c>
      <c r="I194" s="86">
        <v>9700</v>
      </c>
      <c r="J194" s="86">
        <v>13800</v>
      </c>
      <c r="K194" s="86">
        <v>9600</v>
      </c>
      <c r="L194" s="86">
        <v>18000</v>
      </c>
      <c r="M194" s="86">
        <v>11400</v>
      </c>
      <c r="N194" s="86">
        <v>15400</v>
      </c>
      <c r="O194" s="84">
        <v>17800</v>
      </c>
      <c r="P194" s="15">
        <v>2400</v>
      </c>
      <c r="Q194" s="15">
        <v>15.4</v>
      </c>
      <c r="R194" s="16" t="s">
        <v>1319</v>
      </c>
    </row>
    <row r="195" spans="1:18" x14ac:dyDescent="0.15">
      <c r="A195" s="21">
        <v>3621</v>
      </c>
      <c r="B195" s="22" t="s">
        <v>224</v>
      </c>
      <c r="C195" s="11" t="e">
        <f>VLOOKUP(B195,#REF!,2,0)</f>
        <v>#REF!</v>
      </c>
      <c r="D195" s="86">
        <v>7900</v>
      </c>
      <c r="E195" s="86">
        <v>6900</v>
      </c>
      <c r="F195" s="86">
        <v>4800</v>
      </c>
      <c r="G195" s="86">
        <v>4100</v>
      </c>
      <c r="H195" s="86">
        <v>7500</v>
      </c>
      <c r="I195" s="86">
        <v>7200</v>
      </c>
      <c r="J195" s="86">
        <v>5600</v>
      </c>
      <c r="K195" s="86">
        <v>5000</v>
      </c>
      <c r="L195" s="86">
        <v>9900</v>
      </c>
      <c r="M195" s="86">
        <v>6400</v>
      </c>
      <c r="N195" s="86">
        <v>6100</v>
      </c>
      <c r="O195" s="84">
        <v>6100</v>
      </c>
      <c r="P195" s="15" t="s">
        <v>1318</v>
      </c>
      <c r="Q195" s="15">
        <v>0</v>
      </c>
      <c r="R195" s="16" t="s">
        <v>3</v>
      </c>
    </row>
    <row r="196" spans="1:18" x14ac:dyDescent="0.15">
      <c r="A196" s="21">
        <v>3622</v>
      </c>
      <c r="B196" s="22" t="s">
        <v>225</v>
      </c>
      <c r="C196" s="11" t="e">
        <f>VLOOKUP(B196,#REF!,2,0)</f>
        <v>#REF!</v>
      </c>
      <c r="D196" s="86">
        <v>63500</v>
      </c>
      <c r="E196" s="86">
        <v>67800</v>
      </c>
      <c r="F196" s="86">
        <v>66600</v>
      </c>
      <c r="G196" s="86">
        <v>78200</v>
      </c>
      <c r="H196" s="86">
        <v>67200</v>
      </c>
      <c r="I196" s="86">
        <v>65800</v>
      </c>
      <c r="J196" s="86">
        <v>74700</v>
      </c>
      <c r="K196" s="86">
        <v>67400</v>
      </c>
      <c r="L196" s="86">
        <v>76900</v>
      </c>
      <c r="M196" s="86">
        <v>85700</v>
      </c>
      <c r="N196" s="86">
        <v>77600</v>
      </c>
      <c r="O196" s="84">
        <v>88000</v>
      </c>
      <c r="P196" s="15">
        <v>10500</v>
      </c>
      <c r="Q196" s="15">
        <v>13.5</v>
      </c>
      <c r="R196" s="16" t="s">
        <v>8</v>
      </c>
    </row>
    <row r="197" spans="1:18" x14ac:dyDescent="0.15">
      <c r="A197" s="21">
        <v>3623</v>
      </c>
      <c r="B197" s="22" t="s">
        <v>226</v>
      </c>
      <c r="C197" s="11" t="e">
        <f>VLOOKUP(B197,#REF!,2,0)</f>
        <v>#REF!</v>
      </c>
      <c r="D197" s="86">
        <v>17800</v>
      </c>
      <c r="E197" s="86">
        <v>13700</v>
      </c>
      <c r="F197" s="86">
        <v>13500</v>
      </c>
      <c r="G197" s="86">
        <v>16900</v>
      </c>
      <c r="H197" s="86">
        <v>12500</v>
      </c>
      <c r="I197" s="86">
        <v>16700</v>
      </c>
      <c r="J197" s="86">
        <v>14000</v>
      </c>
      <c r="K197" s="86">
        <v>18100</v>
      </c>
      <c r="L197" s="86">
        <v>12600</v>
      </c>
      <c r="M197" s="86">
        <v>14700</v>
      </c>
      <c r="N197" s="86">
        <v>18700</v>
      </c>
      <c r="O197" s="84">
        <v>20100</v>
      </c>
      <c r="P197" s="15">
        <v>1400</v>
      </c>
      <c r="Q197" s="15">
        <v>7.2</v>
      </c>
      <c r="R197" s="16" t="s">
        <v>6</v>
      </c>
    </row>
    <row r="198" spans="1:18" x14ac:dyDescent="0.15">
      <c r="A198" s="21">
        <v>3624</v>
      </c>
      <c r="B198" s="22" t="s">
        <v>227</v>
      </c>
      <c r="C198" s="11" t="e">
        <f>VLOOKUP(B198,#REF!,2,0)</f>
        <v>#REF!</v>
      </c>
      <c r="D198" s="86">
        <v>3700</v>
      </c>
      <c r="E198" s="86">
        <v>6500</v>
      </c>
      <c r="F198" s="86">
        <v>4700</v>
      </c>
      <c r="G198" s="86">
        <v>3600</v>
      </c>
      <c r="H198" s="86">
        <v>5100</v>
      </c>
      <c r="I198" s="86">
        <v>2800</v>
      </c>
      <c r="J198" s="86">
        <v>4700</v>
      </c>
      <c r="K198" s="86">
        <v>3200</v>
      </c>
      <c r="L198" s="86">
        <v>3000</v>
      </c>
      <c r="M198" s="86">
        <v>2700</v>
      </c>
      <c r="N198" s="86">
        <v>3100</v>
      </c>
      <c r="O198" s="84">
        <v>3000</v>
      </c>
      <c r="P198" s="15">
        <v>-100</v>
      </c>
      <c r="Q198" s="15">
        <v>-4.3</v>
      </c>
      <c r="R198" s="16" t="s">
        <v>0</v>
      </c>
    </row>
    <row r="199" spans="1:18" x14ac:dyDescent="0.15">
      <c r="A199" s="21">
        <v>3911</v>
      </c>
      <c r="B199" s="22" t="s">
        <v>228</v>
      </c>
      <c r="C199" s="11" t="e">
        <f>VLOOKUP(B199,#REF!,2,0)</f>
        <v>#REF!</v>
      </c>
      <c r="D199" s="86">
        <v>54700</v>
      </c>
      <c r="E199" s="86">
        <v>64800</v>
      </c>
      <c r="F199" s="86">
        <v>49100</v>
      </c>
      <c r="G199" s="86">
        <v>62300</v>
      </c>
      <c r="H199" s="86">
        <v>61600</v>
      </c>
      <c r="I199" s="86">
        <v>64900</v>
      </c>
      <c r="J199" s="86">
        <v>65600</v>
      </c>
      <c r="K199" s="86">
        <v>63800</v>
      </c>
      <c r="L199" s="86">
        <v>68600</v>
      </c>
      <c r="M199" s="86">
        <v>59200</v>
      </c>
      <c r="N199" s="86">
        <v>63500</v>
      </c>
      <c r="O199" s="84">
        <v>69600</v>
      </c>
      <c r="P199" s="15">
        <v>6100</v>
      </c>
      <c r="Q199" s="15">
        <v>9.6</v>
      </c>
      <c r="R199" s="16" t="s">
        <v>8</v>
      </c>
    </row>
    <row r="200" spans="1:18" x14ac:dyDescent="0.15">
      <c r="A200" s="21">
        <v>3921</v>
      </c>
      <c r="B200" s="22" t="s">
        <v>229</v>
      </c>
      <c r="C200" s="11" t="e">
        <f>VLOOKUP(B200,#REF!,2,0)</f>
        <v>#REF!</v>
      </c>
      <c r="D200" s="86">
        <v>4100</v>
      </c>
      <c r="E200" s="86">
        <v>3300</v>
      </c>
      <c r="F200" s="86">
        <v>4400</v>
      </c>
      <c r="G200" s="86">
        <v>4100</v>
      </c>
      <c r="H200" s="86">
        <v>1800</v>
      </c>
      <c r="I200" s="86">
        <v>4500</v>
      </c>
      <c r="J200" s="86">
        <v>5500</v>
      </c>
      <c r="K200" s="86">
        <v>3000</v>
      </c>
      <c r="L200" s="86">
        <v>5400</v>
      </c>
      <c r="M200" s="86">
        <v>3100</v>
      </c>
      <c r="N200" s="86">
        <v>4100</v>
      </c>
      <c r="O200" s="84">
        <v>4100</v>
      </c>
      <c r="P200" s="15" t="s">
        <v>1318</v>
      </c>
      <c r="Q200" s="15">
        <v>0</v>
      </c>
      <c r="R200" s="16" t="s">
        <v>3</v>
      </c>
    </row>
    <row r="201" spans="1:18" x14ac:dyDescent="0.15">
      <c r="A201" s="21">
        <v>3922</v>
      </c>
      <c r="B201" s="22" t="s">
        <v>230</v>
      </c>
      <c r="C201" s="11" t="e">
        <f>VLOOKUP(B201,#REF!,2,0)</f>
        <v>#REF!</v>
      </c>
      <c r="D201" s="86">
        <v>3200</v>
      </c>
      <c r="E201" s="86">
        <v>3600</v>
      </c>
      <c r="F201" s="86">
        <v>1700</v>
      </c>
      <c r="G201" s="86">
        <v>3400</v>
      </c>
      <c r="H201" s="86">
        <v>1700</v>
      </c>
      <c r="I201" s="86">
        <v>3900</v>
      </c>
      <c r="J201" s="86">
        <v>1000</v>
      </c>
      <c r="K201" s="86">
        <v>1200</v>
      </c>
      <c r="L201" s="86">
        <v>2900</v>
      </c>
      <c r="M201" s="85">
        <v>400</v>
      </c>
      <c r="N201" s="86">
        <v>2100</v>
      </c>
      <c r="O201" s="84">
        <v>2100</v>
      </c>
      <c r="P201" s="15">
        <v>-100</v>
      </c>
      <c r="Q201" s="15">
        <v>-4.0999999999999996</v>
      </c>
      <c r="R201" s="16" t="s">
        <v>0</v>
      </c>
    </row>
    <row r="202" spans="1:18" x14ac:dyDescent="0.15">
      <c r="A202" s="21">
        <v>3923</v>
      </c>
      <c r="B202" s="22" t="s">
        <v>231</v>
      </c>
      <c r="C202" s="11" t="e">
        <f>VLOOKUP(B202,#REF!,2,0)</f>
        <v>#REF!</v>
      </c>
      <c r="D202" s="86">
        <v>13000</v>
      </c>
      <c r="E202" s="86">
        <v>13600</v>
      </c>
      <c r="F202" s="86">
        <v>17300</v>
      </c>
      <c r="G202" s="86">
        <v>14600</v>
      </c>
      <c r="H202" s="86">
        <v>12800</v>
      </c>
      <c r="I202" s="86">
        <v>14100</v>
      </c>
      <c r="J202" s="86">
        <v>10100</v>
      </c>
      <c r="K202" s="86">
        <v>13000</v>
      </c>
      <c r="L202" s="86">
        <v>12900</v>
      </c>
      <c r="M202" s="86">
        <v>10100</v>
      </c>
      <c r="N202" s="86">
        <v>6800</v>
      </c>
      <c r="O202" s="84">
        <v>5900</v>
      </c>
      <c r="P202" s="15">
        <v>-900</v>
      </c>
      <c r="Q202" s="15">
        <v>-12.8</v>
      </c>
      <c r="R202" s="16" t="s">
        <v>0</v>
      </c>
    </row>
    <row r="203" spans="1:18" x14ac:dyDescent="0.15">
      <c r="A203" s="21">
        <v>3931</v>
      </c>
      <c r="B203" s="22" t="s">
        <v>232</v>
      </c>
      <c r="C203" s="11" t="e">
        <f>VLOOKUP(B203,#REF!,2,0)</f>
        <v>#REF!</v>
      </c>
      <c r="D203" s="86">
        <v>2300</v>
      </c>
      <c r="E203" s="86">
        <v>2700</v>
      </c>
      <c r="F203" s="86">
        <v>2900</v>
      </c>
      <c r="G203" s="86">
        <v>3900</v>
      </c>
      <c r="H203" s="85">
        <v>700</v>
      </c>
      <c r="I203" s="86">
        <v>1200</v>
      </c>
      <c r="J203" s="86">
        <v>2400</v>
      </c>
      <c r="K203" s="86">
        <v>3500</v>
      </c>
      <c r="L203" s="85">
        <v>900</v>
      </c>
      <c r="M203" s="86">
        <v>2000</v>
      </c>
      <c r="N203" s="86">
        <v>1700</v>
      </c>
      <c r="O203" s="84">
        <v>1500</v>
      </c>
      <c r="P203" s="15">
        <v>-200</v>
      </c>
      <c r="Q203" s="15">
        <v>-9</v>
      </c>
      <c r="R203" s="16" t="s">
        <v>0</v>
      </c>
    </row>
    <row r="204" spans="1:18" x14ac:dyDescent="0.15">
      <c r="A204" s="21">
        <v>3932</v>
      </c>
      <c r="B204" s="22" t="s">
        <v>233</v>
      </c>
      <c r="C204" s="11" t="e">
        <f>VLOOKUP(B204,#REF!,2,0)</f>
        <v>#REF!</v>
      </c>
      <c r="D204" s="86">
        <v>10300</v>
      </c>
      <c r="E204" s="86">
        <v>7700</v>
      </c>
      <c r="F204" s="86">
        <v>7100</v>
      </c>
      <c r="G204" s="86">
        <v>8200</v>
      </c>
      <c r="H204" s="86">
        <v>5700</v>
      </c>
      <c r="I204" s="86">
        <v>8300</v>
      </c>
      <c r="J204" s="86">
        <v>9700</v>
      </c>
      <c r="K204" s="86">
        <v>7600</v>
      </c>
      <c r="L204" s="86">
        <v>3800</v>
      </c>
      <c r="M204" s="86">
        <v>9900</v>
      </c>
      <c r="N204" s="86">
        <v>8200</v>
      </c>
      <c r="O204" s="84">
        <v>9000</v>
      </c>
      <c r="P204" s="15">
        <v>800</v>
      </c>
      <c r="Q204" s="15">
        <v>9.5</v>
      </c>
      <c r="R204" s="16" t="s">
        <v>8</v>
      </c>
    </row>
    <row r="205" spans="1:18" x14ac:dyDescent="0.15">
      <c r="A205" s="21">
        <v>3933</v>
      </c>
      <c r="B205" s="22" t="s">
        <v>234</v>
      </c>
      <c r="C205" s="11" t="e">
        <f>VLOOKUP(B205,#REF!,2,0)</f>
        <v>#REF!</v>
      </c>
      <c r="D205" s="86">
        <v>2200</v>
      </c>
      <c r="E205" s="86">
        <v>4200</v>
      </c>
      <c r="F205" s="86">
        <v>4500</v>
      </c>
      <c r="G205" s="86">
        <v>1100</v>
      </c>
      <c r="H205" s="86">
        <v>2500</v>
      </c>
      <c r="I205" s="86">
        <v>4400</v>
      </c>
      <c r="J205" s="86">
        <v>2900</v>
      </c>
      <c r="K205" s="85">
        <v>600</v>
      </c>
      <c r="L205" s="86">
        <v>5200</v>
      </c>
      <c r="M205" s="86">
        <v>3000</v>
      </c>
      <c r="N205" s="86">
        <v>4100</v>
      </c>
      <c r="O205" s="84">
        <v>4700</v>
      </c>
      <c r="P205" s="15">
        <v>600</v>
      </c>
      <c r="Q205" s="15">
        <v>13.5</v>
      </c>
      <c r="R205" s="16" t="s">
        <v>8</v>
      </c>
    </row>
    <row r="206" spans="1:18" x14ac:dyDescent="0.15">
      <c r="A206" s="21">
        <v>3941</v>
      </c>
      <c r="B206" s="22" t="s">
        <v>235</v>
      </c>
      <c r="C206" s="11" t="e">
        <f>VLOOKUP(B206,#REF!,2,0)</f>
        <v>#REF!</v>
      </c>
      <c r="D206" s="86">
        <v>29600</v>
      </c>
      <c r="E206" s="86">
        <v>26000</v>
      </c>
      <c r="F206" s="86">
        <v>26700</v>
      </c>
      <c r="G206" s="86">
        <v>29100</v>
      </c>
      <c r="H206" s="86">
        <v>26500</v>
      </c>
      <c r="I206" s="86">
        <v>28500</v>
      </c>
      <c r="J206" s="86">
        <v>21800</v>
      </c>
      <c r="K206" s="86">
        <v>32900</v>
      </c>
      <c r="L206" s="86">
        <v>27000</v>
      </c>
      <c r="M206" s="86">
        <v>27700</v>
      </c>
      <c r="N206" s="86">
        <v>27700</v>
      </c>
      <c r="O206" s="84">
        <v>29000</v>
      </c>
      <c r="P206" s="15">
        <v>1300</v>
      </c>
      <c r="Q206" s="15">
        <v>4.7</v>
      </c>
      <c r="R206" s="16" t="s">
        <v>6</v>
      </c>
    </row>
    <row r="207" spans="1:18" x14ac:dyDescent="0.15">
      <c r="A207" s="21">
        <v>3942</v>
      </c>
      <c r="B207" s="22" t="s">
        <v>236</v>
      </c>
      <c r="C207" s="11" t="e">
        <f>VLOOKUP(B207,#REF!,2,0)</f>
        <v>#REF!</v>
      </c>
      <c r="D207" s="86">
        <v>4100</v>
      </c>
      <c r="E207" s="86">
        <v>4700</v>
      </c>
      <c r="F207" s="86">
        <v>4400</v>
      </c>
      <c r="G207" s="86">
        <v>6500</v>
      </c>
      <c r="H207" s="86">
        <v>5100</v>
      </c>
      <c r="I207" s="86">
        <v>4000</v>
      </c>
      <c r="J207" s="86">
        <v>7000</v>
      </c>
      <c r="K207" s="86">
        <v>3200</v>
      </c>
      <c r="L207" s="86">
        <v>3800</v>
      </c>
      <c r="M207" s="86">
        <v>4600</v>
      </c>
      <c r="N207" s="86">
        <v>3600</v>
      </c>
      <c r="O207" s="84">
        <v>3200</v>
      </c>
      <c r="P207" s="15">
        <v>-400</v>
      </c>
      <c r="Q207" s="15">
        <v>-11</v>
      </c>
      <c r="R207" s="16" t="s">
        <v>0</v>
      </c>
    </row>
    <row r="208" spans="1:18" x14ac:dyDescent="0.15">
      <c r="A208" s="21">
        <v>3991</v>
      </c>
      <c r="B208" s="22" t="s">
        <v>237</v>
      </c>
      <c r="C208" s="11" t="e">
        <f>VLOOKUP(B208,#REF!,2,0)</f>
        <v>#REF!</v>
      </c>
      <c r="D208" s="86">
        <v>5200</v>
      </c>
      <c r="E208" s="86">
        <v>4200</v>
      </c>
      <c r="F208" s="86">
        <v>4800</v>
      </c>
      <c r="G208" s="86">
        <v>4800</v>
      </c>
      <c r="H208" s="86">
        <v>5100</v>
      </c>
      <c r="I208" s="86">
        <v>4800</v>
      </c>
      <c r="J208" s="86">
        <v>5800</v>
      </c>
      <c r="K208" s="86">
        <v>3200</v>
      </c>
      <c r="L208" s="86">
        <v>4400</v>
      </c>
      <c r="M208" s="86">
        <v>6800</v>
      </c>
      <c r="N208" s="86">
        <v>5100</v>
      </c>
      <c r="O208" s="84">
        <v>5100</v>
      </c>
      <c r="P208" s="15" t="s">
        <v>1318</v>
      </c>
      <c r="Q208" s="15">
        <v>0</v>
      </c>
      <c r="R208" s="16" t="s">
        <v>3</v>
      </c>
    </row>
    <row r="209" spans="1:18" x14ac:dyDescent="0.15">
      <c r="A209" s="21">
        <v>3992</v>
      </c>
      <c r="B209" s="22" t="s">
        <v>238</v>
      </c>
      <c r="C209" s="11" t="e">
        <f>VLOOKUP(B209,#REF!,2,0)</f>
        <v>#REF!</v>
      </c>
      <c r="D209" s="86">
        <v>10100</v>
      </c>
      <c r="E209" s="86">
        <v>9500</v>
      </c>
      <c r="F209" s="86">
        <v>9300</v>
      </c>
      <c r="G209" s="86">
        <v>8300</v>
      </c>
      <c r="H209" s="86">
        <v>11100</v>
      </c>
      <c r="I209" s="86">
        <v>8900</v>
      </c>
      <c r="J209" s="86">
        <v>13600</v>
      </c>
      <c r="K209" s="86">
        <v>7900</v>
      </c>
      <c r="L209" s="86">
        <v>8400</v>
      </c>
      <c r="M209" s="86">
        <v>11100</v>
      </c>
      <c r="N209" s="86">
        <v>9400</v>
      </c>
      <c r="O209" s="84">
        <v>9900</v>
      </c>
      <c r="P209" s="15">
        <v>400</v>
      </c>
      <c r="Q209" s="15">
        <v>4.7</v>
      </c>
      <c r="R209" s="16" t="s">
        <v>6</v>
      </c>
    </row>
    <row r="210" spans="1:18" x14ac:dyDescent="0.15">
      <c r="A210" s="21">
        <v>3993</v>
      </c>
      <c r="B210" s="22" t="s">
        <v>239</v>
      </c>
      <c r="C210" s="11" t="e">
        <f>VLOOKUP(B210,#REF!,2,0)</f>
        <v>#REF!</v>
      </c>
      <c r="D210" s="86">
        <v>6000</v>
      </c>
      <c r="E210" s="86">
        <v>4400</v>
      </c>
      <c r="F210" s="86">
        <v>5500</v>
      </c>
      <c r="G210" s="86">
        <v>8700</v>
      </c>
      <c r="H210" s="86">
        <v>9800</v>
      </c>
      <c r="I210" s="86">
        <v>7000</v>
      </c>
      <c r="J210" s="86">
        <v>7600</v>
      </c>
      <c r="K210" s="86">
        <v>6300</v>
      </c>
      <c r="L210" s="86">
        <v>4400</v>
      </c>
      <c r="M210" s="86">
        <v>9100</v>
      </c>
      <c r="N210" s="86">
        <v>8300</v>
      </c>
      <c r="O210" s="84">
        <v>8500</v>
      </c>
      <c r="P210" s="15">
        <v>200</v>
      </c>
      <c r="Q210" s="15">
        <v>2.9</v>
      </c>
      <c r="R210" s="16">
        <v>0</v>
      </c>
    </row>
    <row r="211" spans="1:18" x14ac:dyDescent="0.15">
      <c r="A211" s="21">
        <v>3994</v>
      </c>
      <c r="B211" s="22" t="s">
        <v>240</v>
      </c>
      <c r="C211" s="11" t="e">
        <f>VLOOKUP(B211,#REF!,2,0)</f>
        <v>#REF!</v>
      </c>
      <c r="D211" s="86">
        <v>5800</v>
      </c>
      <c r="E211" s="86">
        <v>4500</v>
      </c>
      <c r="F211" s="86">
        <v>2000</v>
      </c>
      <c r="G211" s="86">
        <v>3600</v>
      </c>
      <c r="H211" s="86">
        <v>5500</v>
      </c>
      <c r="I211" s="86">
        <v>4400</v>
      </c>
      <c r="J211" s="86">
        <v>6000</v>
      </c>
      <c r="K211" s="86">
        <v>6000</v>
      </c>
      <c r="L211" s="86">
        <v>4800</v>
      </c>
      <c r="M211" s="86">
        <v>3200</v>
      </c>
      <c r="N211" s="86">
        <v>1200</v>
      </c>
      <c r="O211" s="84">
        <v>1200</v>
      </c>
      <c r="P211" s="15" t="s">
        <v>1318</v>
      </c>
      <c r="Q211" s="15">
        <v>0</v>
      </c>
      <c r="R211" s="16" t="s">
        <v>3</v>
      </c>
    </row>
    <row r="212" spans="1:18" x14ac:dyDescent="0.15">
      <c r="A212" s="21">
        <v>3995</v>
      </c>
      <c r="B212" s="22" t="s">
        <v>241</v>
      </c>
      <c r="C212" s="11" t="e">
        <f>VLOOKUP(B212,#REF!,2,0)</f>
        <v>#REF!</v>
      </c>
      <c r="D212" s="86">
        <v>11600</v>
      </c>
      <c r="E212" s="86">
        <v>15800</v>
      </c>
      <c r="F212" s="86">
        <v>8700</v>
      </c>
      <c r="G212" s="86">
        <v>9000</v>
      </c>
      <c r="H212" s="86">
        <v>12100</v>
      </c>
      <c r="I212" s="86">
        <v>17300</v>
      </c>
      <c r="J212" s="86">
        <v>14400</v>
      </c>
      <c r="K212" s="86">
        <v>13600</v>
      </c>
      <c r="L212" s="86">
        <v>12100</v>
      </c>
      <c r="M212" s="86">
        <v>16500</v>
      </c>
      <c r="N212" s="86">
        <v>18800</v>
      </c>
      <c r="O212" s="84">
        <v>19600</v>
      </c>
      <c r="P212" s="15">
        <v>800</v>
      </c>
      <c r="Q212" s="15">
        <v>4.3</v>
      </c>
      <c r="R212" s="16" t="s">
        <v>6</v>
      </c>
    </row>
    <row r="213" spans="1:18" x14ac:dyDescent="0.15">
      <c r="A213" s="21">
        <v>3996</v>
      </c>
      <c r="B213" s="22" t="s">
        <v>242</v>
      </c>
      <c r="C213" s="11" t="e">
        <f>VLOOKUP(B213,#REF!,2,0)</f>
        <v>#REF!</v>
      </c>
      <c r="D213" s="86">
        <v>5700</v>
      </c>
      <c r="E213" s="86">
        <v>5500</v>
      </c>
      <c r="F213" s="86">
        <v>7500</v>
      </c>
      <c r="G213" s="86">
        <v>7600</v>
      </c>
      <c r="H213" s="86">
        <v>5100</v>
      </c>
      <c r="I213" s="86">
        <v>4900</v>
      </c>
      <c r="J213" s="86">
        <v>4800</v>
      </c>
      <c r="K213" s="86">
        <v>11500</v>
      </c>
      <c r="L213" s="86">
        <v>3900</v>
      </c>
      <c r="M213" s="86">
        <v>4600</v>
      </c>
      <c r="N213" s="86">
        <v>5600</v>
      </c>
      <c r="O213" s="84">
        <v>5600</v>
      </c>
      <c r="P213" s="15">
        <v>100</v>
      </c>
      <c r="Q213" s="15">
        <v>0.9</v>
      </c>
      <c r="R213" s="16" t="s">
        <v>3</v>
      </c>
    </row>
    <row r="214" spans="1:18" x14ac:dyDescent="0.15">
      <c r="A214" s="21">
        <v>3999</v>
      </c>
      <c r="B214" s="22" t="s">
        <v>243</v>
      </c>
      <c r="C214" s="11" t="e">
        <f>VLOOKUP(B214,#REF!,2,0)</f>
        <v>#REF!</v>
      </c>
      <c r="D214" s="86">
        <v>15100</v>
      </c>
      <c r="E214" s="86">
        <v>17200</v>
      </c>
      <c r="F214" s="86">
        <v>12900</v>
      </c>
      <c r="G214" s="86">
        <v>15400</v>
      </c>
      <c r="H214" s="86">
        <v>16900</v>
      </c>
      <c r="I214" s="86">
        <v>19500</v>
      </c>
      <c r="J214" s="86">
        <v>18500</v>
      </c>
      <c r="K214" s="86">
        <v>22300</v>
      </c>
      <c r="L214" s="86">
        <v>14900</v>
      </c>
      <c r="M214" s="86">
        <v>18800</v>
      </c>
      <c r="N214" s="86">
        <v>20800</v>
      </c>
      <c r="O214" s="84">
        <v>22100</v>
      </c>
      <c r="P214" s="15">
        <v>1300</v>
      </c>
      <c r="Q214" s="15">
        <v>6.1</v>
      </c>
      <c r="R214" s="16" t="s">
        <v>6</v>
      </c>
    </row>
    <row r="215" spans="1:18" x14ac:dyDescent="0.15">
      <c r="A215" s="21">
        <v>4111</v>
      </c>
      <c r="B215" s="22" t="s">
        <v>244</v>
      </c>
      <c r="C215" s="11" t="e">
        <f>VLOOKUP(B215,#REF!,2,0)</f>
        <v>#REF!</v>
      </c>
      <c r="D215" s="86">
        <v>15700</v>
      </c>
      <c r="E215" s="86">
        <v>17700</v>
      </c>
      <c r="F215" s="86">
        <v>13300</v>
      </c>
      <c r="G215" s="86">
        <v>10100</v>
      </c>
      <c r="H215" s="86">
        <v>18500</v>
      </c>
      <c r="I215" s="86">
        <v>17400</v>
      </c>
      <c r="J215" s="86">
        <v>19600</v>
      </c>
      <c r="K215" s="86">
        <v>19200</v>
      </c>
      <c r="L215" s="86">
        <v>17100</v>
      </c>
      <c r="M215" s="86">
        <v>16800</v>
      </c>
      <c r="N215" s="86">
        <v>19400</v>
      </c>
      <c r="O215" s="84">
        <v>21000</v>
      </c>
      <c r="P215" s="15">
        <v>1600</v>
      </c>
      <c r="Q215" s="15">
        <v>8.4</v>
      </c>
      <c r="R215" s="16" t="s">
        <v>8</v>
      </c>
    </row>
    <row r="216" spans="1:18" x14ac:dyDescent="0.15">
      <c r="A216" s="21">
        <v>4112</v>
      </c>
      <c r="B216" s="22" t="s">
        <v>245</v>
      </c>
      <c r="C216" s="11" t="e">
        <f>VLOOKUP(B216,#REF!,2,0)</f>
        <v>#REF!</v>
      </c>
      <c r="D216" s="86">
        <v>5800</v>
      </c>
      <c r="E216" s="86">
        <v>6600</v>
      </c>
      <c r="F216" s="86">
        <v>7700</v>
      </c>
      <c r="G216" s="86">
        <v>8900</v>
      </c>
      <c r="H216" s="86">
        <v>8200</v>
      </c>
      <c r="I216" s="86">
        <v>6500</v>
      </c>
      <c r="J216" s="86">
        <v>7400</v>
      </c>
      <c r="K216" s="86">
        <v>6000</v>
      </c>
      <c r="L216" s="86">
        <v>5400</v>
      </c>
      <c r="M216" s="86">
        <v>8200</v>
      </c>
      <c r="N216" s="86">
        <v>6900</v>
      </c>
      <c r="O216" s="84">
        <v>7300</v>
      </c>
      <c r="P216" s="15">
        <v>400</v>
      </c>
      <c r="Q216" s="15">
        <v>5.0999999999999996</v>
      </c>
      <c r="R216" s="16" t="s">
        <v>6</v>
      </c>
    </row>
    <row r="217" spans="1:18" x14ac:dyDescent="0.15">
      <c r="A217" s="21">
        <v>4113</v>
      </c>
      <c r="B217" s="22" t="s">
        <v>246</v>
      </c>
      <c r="C217" s="11" t="e">
        <f>VLOOKUP(B217,#REF!,2,0)</f>
        <v>#REF!</v>
      </c>
      <c r="D217" s="86">
        <v>5800</v>
      </c>
      <c r="E217" s="86">
        <v>4700</v>
      </c>
      <c r="F217" s="86">
        <v>4600</v>
      </c>
      <c r="G217" s="86">
        <v>5000</v>
      </c>
      <c r="H217" s="86">
        <v>7600</v>
      </c>
      <c r="I217" s="86">
        <v>3000</v>
      </c>
      <c r="J217" s="86">
        <v>3900</v>
      </c>
      <c r="K217" s="86">
        <v>6400</v>
      </c>
      <c r="L217" s="86">
        <v>5200</v>
      </c>
      <c r="M217" s="86">
        <v>5400</v>
      </c>
      <c r="N217" s="86">
        <v>1700</v>
      </c>
      <c r="O217" s="84">
        <v>1800</v>
      </c>
      <c r="P217" s="15">
        <v>100</v>
      </c>
      <c r="Q217" s="15">
        <v>5.0999999999999996</v>
      </c>
      <c r="R217" s="16" t="s">
        <v>6</v>
      </c>
    </row>
    <row r="218" spans="1:18" x14ac:dyDescent="0.15">
      <c r="A218" s="21">
        <v>4114</v>
      </c>
      <c r="B218" s="22" t="s">
        <v>247</v>
      </c>
      <c r="C218" s="11" t="e">
        <f>VLOOKUP(B218,#REF!,2,0)</f>
        <v>#REF!</v>
      </c>
      <c r="D218" s="86">
        <v>26000</v>
      </c>
      <c r="E218" s="86">
        <v>26800</v>
      </c>
      <c r="F218" s="86">
        <v>21000</v>
      </c>
      <c r="G218" s="86">
        <v>18500</v>
      </c>
      <c r="H218" s="86">
        <v>22900</v>
      </c>
      <c r="I218" s="86">
        <v>20400</v>
      </c>
      <c r="J218" s="86">
        <v>19100</v>
      </c>
      <c r="K218" s="86">
        <v>28100</v>
      </c>
      <c r="L218" s="86">
        <v>18200</v>
      </c>
      <c r="M218" s="86">
        <v>32600</v>
      </c>
      <c r="N218" s="86">
        <v>22300</v>
      </c>
      <c r="O218" s="84">
        <v>22600</v>
      </c>
      <c r="P218" s="15">
        <v>300</v>
      </c>
      <c r="Q218" s="15">
        <v>1.3</v>
      </c>
      <c r="R218" s="16" t="s">
        <v>3</v>
      </c>
    </row>
    <row r="219" spans="1:18" x14ac:dyDescent="0.15">
      <c r="A219" s="21">
        <v>4115</v>
      </c>
      <c r="B219" s="22" t="s">
        <v>248</v>
      </c>
      <c r="C219" s="11" t="e">
        <f>VLOOKUP(B219,#REF!,2,0)</f>
        <v>#REF!</v>
      </c>
      <c r="D219" s="85">
        <v>700</v>
      </c>
      <c r="E219" s="85">
        <v>800</v>
      </c>
      <c r="F219" s="86">
        <v>1500</v>
      </c>
      <c r="G219" s="86">
        <v>1800</v>
      </c>
      <c r="H219" s="85">
        <v>900</v>
      </c>
      <c r="I219" s="85">
        <v>500</v>
      </c>
      <c r="J219" s="86">
        <v>1500</v>
      </c>
      <c r="K219" s="86">
        <v>1200</v>
      </c>
      <c r="L219" s="86">
        <v>1100</v>
      </c>
      <c r="M219" s="86">
        <v>1400</v>
      </c>
      <c r="N219" s="86">
        <v>2000</v>
      </c>
      <c r="O219" s="84">
        <v>2400</v>
      </c>
      <c r="P219" s="15">
        <v>400</v>
      </c>
      <c r="Q219" s="15">
        <v>17.399999999999999</v>
      </c>
      <c r="R219" s="16" t="s">
        <v>1319</v>
      </c>
    </row>
    <row r="220" spans="1:18" x14ac:dyDescent="0.15">
      <c r="A220" s="21">
        <v>4116</v>
      </c>
      <c r="B220" s="22" t="s">
        <v>249</v>
      </c>
      <c r="C220" s="11" t="e">
        <f>VLOOKUP(B220,#REF!,2,0)</f>
        <v>#REF!</v>
      </c>
      <c r="D220" s="86">
        <v>17100</v>
      </c>
      <c r="E220" s="86">
        <v>15300</v>
      </c>
      <c r="F220" s="86">
        <v>13500</v>
      </c>
      <c r="G220" s="86">
        <v>17900</v>
      </c>
      <c r="H220" s="86">
        <v>10600</v>
      </c>
      <c r="I220" s="86">
        <v>14200</v>
      </c>
      <c r="J220" s="86">
        <v>23100</v>
      </c>
      <c r="K220" s="86">
        <v>17500</v>
      </c>
      <c r="L220" s="86">
        <v>16900</v>
      </c>
      <c r="M220" s="86">
        <v>18500</v>
      </c>
      <c r="N220" s="86">
        <v>14900</v>
      </c>
      <c r="O220" s="84">
        <v>18000</v>
      </c>
      <c r="P220" s="15">
        <v>3100</v>
      </c>
      <c r="Q220" s="15">
        <v>20.6</v>
      </c>
      <c r="R220" s="16" t="s">
        <v>1319</v>
      </c>
    </row>
    <row r="221" spans="1:18" x14ac:dyDescent="0.15">
      <c r="A221" s="21">
        <v>4117</v>
      </c>
      <c r="B221" s="22" t="s">
        <v>250</v>
      </c>
      <c r="C221" s="11" t="e">
        <f>VLOOKUP(B221,#REF!,2,0)</f>
        <v>#REF!</v>
      </c>
      <c r="D221" s="86">
        <v>51100</v>
      </c>
      <c r="E221" s="86">
        <v>49700</v>
      </c>
      <c r="F221" s="86">
        <v>56900</v>
      </c>
      <c r="G221" s="86">
        <v>49000</v>
      </c>
      <c r="H221" s="86">
        <v>62800</v>
      </c>
      <c r="I221" s="86">
        <v>56200</v>
      </c>
      <c r="J221" s="86">
        <v>44000</v>
      </c>
      <c r="K221" s="86">
        <v>63400</v>
      </c>
      <c r="L221" s="86">
        <v>63800</v>
      </c>
      <c r="M221" s="86">
        <v>62200</v>
      </c>
      <c r="N221" s="86">
        <v>75600</v>
      </c>
      <c r="O221" s="84">
        <v>94700</v>
      </c>
      <c r="P221" s="15">
        <v>19100</v>
      </c>
      <c r="Q221" s="15">
        <v>25.2</v>
      </c>
      <c r="R221" s="16" t="s">
        <v>1319</v>
      </c>
    </row>
    <row r="222" spans="1:18" x14ac:dyDescent="0.15">
      <c r="A222" s="21">
        <v>4211</v>
      </c>
      <c r="B222" s="22" t="s">
        <v>251</v>
      </c>
      <c r="C222" s="11" t="e">
        <f>VLOOKUP(B222,#REF!,2,0)</f>
        <v>#REF!</v>
      </c>
      <c r="D222" s="86">
        <v>108800</v>
      </c>
      <c r="E222" s="86">
        <v>116600</v>
      </c>
      <c r="F222" s="86">
        <v>131300</v>
      </c>
      <c r="G222" s="86">
        <v>125200</v>
      </c>
      <c r="H222" s="86">
        <v>148100</v>
      </c>
      <c r="I222" s="86">
        <v>135700</v>
      </c>
      <c r="J222" s="86">
        <v>165700</v>
      </c>
      <c r="K222" s="86">
        <v>144100</v>
      </c>
      <c r="L222" s="86">
        <v>139000</v>
      </c>
      <c r="M222" s="86">
        <v>129800</v>
      </c>
      <c r="N222" s="86">
        <v>134200</v>
      </c>
      <c r="O222" s="84">
        <v>142100</v>
      </c>
      <c r="P222" s="15">
        <v>7900</v>
      </c>
      <c r="Q222" s="15">
        <v>5.9</v>
      </c>
      <c r="R222" s="16" t="s">
        <v>6</v>
      </c>
    </row>
    <row r="223" spans="1:18" x14ac:dyDescent="0.15">
      <c r="A223" s="21">
        <v>4221</v>
      </c>
      <c r="B223" s="22" t="s">
        <v>252</v>
      </c>
      <c r="C223" s="11" t="e">
        <f>VLOOKUP(B223,#REF!,2,0)</f>
        <v>#REF!</v>
      </c>
      <c r="D223" s="86">
        <v>76300</v>
      </c>
      <c r="E223" s="86">
        <v>86700</v>
      </c>
      <c r="F223" s="86">
        <v>81800</v>
      </c>
      <c r="G223" s="86">
        <v>73300</v>
      </c>
      <c r="H223" s="86">
        <v>87000</v>
      </c>
      <c r="I223" s="86">
        <v>101400</v>
      </c>
      <c r="J223" s="86">
        <v>95800</v>
      </c>
      <c r="K223" s="86">
        <v>105800</v>
      </c>
      <c r="L223" s="86">
        <v>106500</v>
      </c>
      <c r="M223" s="86">
        <v>100900</v>
      </c>
      <c r="N223" s="86">
        <v>100900</v>
      </c>
      <c r="O223" s="84">
        <v>118500</v>
      </c>
      <c r="P223" s="15">
        <v>17600</v>
      </c>
      <c r="Q223" s="15">
        <v>17.399999999999999</v>
      </c>
      <c r="R223" s="16" t="s">
        <v>1319</v>
      </c>
    </row>
    <row r="224" spans="1:18" x14ac:dyDescent="0.15">
      <c r="A224" s="21">
        <v>4231</v>
      </c>
      <c r="B224" s="22" t="s">
        <v>253</v>
      </c>
      <c r="C224" s="11" t="e">
        <f>VLOOKUP(B224,#REF!,2,0)</f>
        <v>#REF!</v>
      </c>
      <c r="D224" s="86">
        <v>118100</v>
      </c>
      <c r="E224" s="86">
        <v>118200</v>
      </c>
      <c r="F224" s="86">
        <v>130600</v>
      </c>
      <c r="G224" s="86">
        <v>139100</v>
      </c>
      <c r="H224" s="86">
        <v>144100</v>
      </c>
      <c r="I224" s="86">
        <v>163200</v>
      </c>
      <c r="J224" s="86">
        <v>169100</v>
      </c>
      <c r="K224" s="86">
        <v>174400</v>
      </c>
      <c r="L224" s="86">
        <v>214900</v>
      </c>
      <c r="M224" s="86">
        <v>222200</v>
      </c>
      <c r="N224" s="86">
        <v>266900</v>
      </c>
      <c r="O224" s="84">
        <v>341800</v>
      </c>
      <c r="P224" s="15">
        <v>74900</v>
      </c>
      <c r="Q224" s="15">
        <v>28</v>
      </c>
      <c r="R224" s="16" t="s">
        <v>1319</v>
      </c>
    </row>
    <row r="225" spans="1:18" x14ac:dyDescent="0.15">
      <c r="A225" s="21">
        <v>4232</v>
      </c>
      <c r="B225" s="22" t="s">
        <v>254</v>
      </c>
      <c r="C225" s="11" t="e">
        <f>VLOOKUP(B225,#REF!,2,0)</f>
        <v>#REF!</v>
      </c>
      <c r="D225" s="86">
        <v>21500</v>
      </c>
      <c r="E225" s="86">
        <v>21000</v>
      </c>
      <c r="F225" s="86">
        <v>24700</v>
      </c>
      <c r="G225" s="86">
        <v>20600</v>
      </c>
      <c r="H225" s="86">
        <v>17200</v>
      </c>
      <c r="I225" s="86">
        <v>26900</v>
      </c>
      <c r="J225" s="86">
        <v>27100</v>
      </c>
      <c r="K225" s="86">
        <v>26700</v>
      </c>
      <c r="L225" s="86">
        <v>27200</v>
      </c>
      <c r="M225" s="86">
        <v>20400</v>
      </c>
      <c r="N225" s="86">
        <v>35800</v>
      </c>
      <c r="O225" s="84">
        <v>38100</v>
      </c>
      <c r="P225" s="15">
        <v>2300</v>
      </c>
      <c r="Q225" s="15">
        <v>6.5</v>
      </c>
      <c r="R225" s="16" t="s">
        <v>6</v>
      </c>
    </row>
    <row r="226" spans="1:18" x14ac:dyDescent="0.15">
      <c r="A226" s="21">
        <v>4233</v>
      </c>
      <c r="B226" s="22" t="s">
        <v>255</v>
      </c>
      <c r="C226" s="11" t="e">
        <f>VLOOKUP(B226,#REF!,2,0)</f>
        <v>#REF!</v>
      </c>
      <c r="D226" s="86">
        <v>83900</v>
      </c>
      <c r="E226" s="86">
        <v>75200</v>
      </c>
      <c r="F226" s="86">
        <v>93300</v>
      </c>
      <c r="G226" s="86">
        <v>89400</v>
      </c>
      <c r="H226" s="86">
        <v>91000</v>
      </c>
      <c r="I226" s="86">
        <v>88600</v>
      </c>
      <c r="J226" s="86">
        <v>91100</v>
      </c>
      <c r="K226" s="86">
        <v>98400</v>
      </c>
      <c r="L226" s="86">
        <v>102400</v>
      </c>
      <c r="M226" s="86">
        <v>80500</v>
      </c>
      <c r="N226" s="86">
        <v>97600</v>
      </c>
      <c r="O226" s="84">
        <v>107000</v>
      </c>
      <c r="P226" s="15">
        <v>9400</v>
      </c>
      <c r="Q226" s="15">
        <v>9.6</v>
      </c>
      <c r="R226" s="16" t="s">
        <v>8</v>
      </c>
    </row>
    <row r="227" spans="1:18" x14ac:dyDescent="0.15">
      <c r="A227" s="21">
        <v>4234</v>
      </c>
      <c r="B227" s="22" t="s">
        <v>256</v>
      </c>
      <c r="C227" s="11" t="e">
        <f>VLOOKUP(B227,#REF!,2,0)</f>
        <v>#REF!</v>
      </c>
      <c r="D227" s="86">
        <v>1900</v>
      </c>
      <c r="E227" s="86">
        <v>1600</v>
      </c>
      <c r="F227" s="86">
        <v>3500</v>
      </c>
      <c r="G227" s="86">
        <v>2800</v>
      </c>
      <c r="H227" s="86">
        <v>2900</v>
      </c>
      <c r="I227" s="86">
        <v>2800</v>
      </c>
      <c r="J227" s="86">
        <v>1900</v>
      </c>
      <c r="K227" s="86">
        <v>2200</v>
      </c>
      <c r="L227" s="86">
        <v>7700</v>
      </c>
      <c r="M227" s="86">
        <v>1800</v>
      </c>
      <c r="N227" s="86">
        <v>5100</v>
      </c>
      <c r="O227" s="84">
        <v>5900</v>
      </c>
      <c r="P227" s="15">
        <v>700</v>
      </c>
      <c r="Q227" s="15">
        <v>14.2</v>
      </c>
      <c r="R227" s="16" t="s">
        <v>8</v>
      </c>
    </row>
    <row r="228" spans="1:18" x14ac:dyDescent="0.15">
      <c r="A228" s="21">
        <v>4311</v>
      </c>
      <c r="B228" s="22" t="s">
        <v>257</v>
      </c>
      <c r="C228" s="11" t="e">
        <f>VLOOKUP(B228,#REF!,2,0)</f>
        <v>#REF!</v>
      </c>
      <c r="D228" s="86">
        <v>86000</v>
      </c>
      <c r="E228" s="86">
        <v>87700</v>
      </c>
      <c r="F228" s="86">
        <v>89600</v>
      </c>
      <c r="G228" s="86">
        <v>88000</v>
      </c>
      <c r="H228" s="86">
        <v>93600</v>
      </c>
      <c r="I228" s="86">
        <v>94300</v>
      </c>
      <c r="J228" s="86">
        <v>110800</v>
      </c>
      <c r="K228" s="86">
        <v>96900</v>
      </c>
      <c r="L228" s="86">
        <v>108300</v>
      </c>
      <c r="M228" s="86">
        <v>98900</v>
      </c>
      <c r="N228" s="86">
        <v>86700</v>
      </c>
      <c r="O228" s="84">
        <v>93400</v>
      </c>
      <c r="P228" s="15">
        <v>6700</v>
      </c>
      <c r="Q228" s="15">
        <v>7.7</v>
      </c>
      <c r="R228" s="16" t="s">
        <v>6</v>
      </c>
    </row>
    <row r="229" spans="1:18" x14ac:dyDescent="0.15">
      <c r="A229" s="21">
        <v>4312</v>
      </c>
      <c r="B229" s="22" t="s">
        <v>258</v>
      </c>
      <c r="C229" s="11" t="e">
        <f>VLOOKUP(B229,#REF!,2,0)</f>
        <v>#REF!</v>
      </c>
      <c r="D229" s="86">
        <v>19100</v>
      </c>
      <c r="E229" s="86">
        <v>22700</v>
      </c>
      <c r="F229" s="86">
        <v>21500</v>
      </c>
      <c r="G229" s="86">
        <v>22900</v>
      </c>
      <c r="H229" s="86">
        <v>31200</v>
      </c>
      <c r="I229" s="86">
        <v>30100</v>
      </c>
      <c r="J229" s="86">
        <v>21800</v>
      </c>
      <c r="K229" s="86">
        <v>27200</v>
      </c>
      <c r="L229" s="86">
        <v>30200</v>
      </c>
      <c r="M229" s="86">
        <v>28300</v>
      </c>
      <c r="N229" s="86">
        <v>30800</v>
      </c>
      <c r="O229" s="84">
        <v>33300</v>
      </c>
      <c r="P229" s="15">
        <v>2500</v>
      </c>
      <c r="Q229" s="15">
        <v>8</v>
      </c>
      <c r="R229" s="16" t="s">
        <v>8</v>
      </c>
    </row>
    <row r="230" spans="1:18" x14ac:dyDescent="0.15">
      <c r="A230" s="21">
        <v>4313</v>
      </c>
      <c r="B230" s="22" t="s">
        <v>259</v>
      </c>
      <c r="C230" s="11" t="e">
        <f>VLOOKUP(B230,#REF!,2,0)</f>
        <v>#REF!</v>
      </c>
      <c r="D230" s="86">
        <v>3400</v>
      </c>
      <c r="E230" s="86">
        <v>8900</v>
      </c>
      <c r="F230" s="86">
        <v>10000</v>
      </c>
      <c r="G230" s="86">
        <v>5500</v>
      </c>
      <c r="H230" s="86">
        <v>7600</v>
      </c>
      <c r="I230" s="86">
        <v>8000</v>
      </c>
      <c r="J230" s="86">
        <v>5000</v>
      </c>
      <c r="K230" s="86">
        <v>6400</v>
      </c>
      <c r="L230" s="86">
        <v>6900</v>
      </c>
      <c r="M230" s="86">
        <v>5400</v>
      </c>
      <c r="N230" s="86">
        <v>8600</v>
      </c>
      <c r="O230" s="84">
        <v>10100</v>
      </c>
      <c r="P230" s="15">
        <v>1500</v>
      </c>
      <c r="Q230" s="15">
        <v>17.399999999999999</v>
      </c>
      <c r="R230" s="16" t="s">
        <v>1319</v>
      </c>
    </row>
    <row r="231" spans="1:18" x14ac:dyDescent="0.15">
      <c r="A231" s="21">
        <v>4314</v>
      </c>
      <c r="B231" s="22" t="s">
        <v>260</v>
      </c>
      <c r="C231" s="11" t="e">
        <f>VLOOKUP(B231,#REF!,2,0)</f>
        <v>#REF!</v>
      </c>
      <c r="D231" s="86">
        <v>4700</v>
      </c>
      <c r="E231" s="86">
        <v>6600</v>
      </c>
      <c r="F231" s="86">
        <v>7000</v>
      </c>
      <c r="G231" s="86">
        <v>7000</v>
      </c>
      <c r="H231" s="86">
        <v>6300</v>
      </c>
      <c r="I231" s="86">
        <v>7000</v>
      </c>
      <c r="J231" s="86">
        <v>10700</v>
      </c>
      <c r="K231" s="86">
        <v>9800</v>
      </c>
      <c r="L231" s="86">
        <v>6300</v>
      </c>
      <c r="M231" s="86">
        <v>5800</v>
      </c>
      <c r="N231" s="86">
        <v>5500</v>
      </c>
      <c r="O231" s="84">
        <v>6000</v>
      </c>
      <c r="P231" s="15">
        <v>500</v>
      </c>
      <c r="Q231" s="15">
        <v>8.4</v>
      </c>
      <c r="R231" s="16" t="s">
        <v>8</v>
      </c>
    </row>
    <row r="232" spans="1:18" x14ac:dyDescent="0.15">
      <c r="A232" s="21">
        <v>4315</v>
      </c>
      <c r="B232" s="22" t="s">
        <v>261</v>
      </c>
      <c r="C232" s="11" t="e">
        <f>VLOOKUP(B232,#REF!,2,0)</f>
        <v>#REF!</v>
      </c>
      <c r="D232" s="86">
        <v>114300</v>
      </c>
      <c r="E232" s="86">
        <v>115000</v>
      </c>
      <c r="F232" s="86">
        <v>110700</v>
      </c>
      <c r="G232" s="86">
        <v>122700</v>
      </c>
      <c r="H232" s="86">
        <v>126400</v>
      </c>
      <c r="I232" s="86">
        <v>119400</v>
      </c>
      <c r="J232" s="86">
        <v>133300</v>
      </c>
      <c r="K232" s="86">
        <v>128500</v>
      </c>
      <c r="L232" s="86">
        <v>129200</v>
      </c>
      <c r="M232" s="86">
        <v>102900</v>
      </c>
      <c r="N232" s="86">
        <v>125300</v>
      </c>
      <c r="O232" s="84">
        <v>140300</v>
      </c>
      <c r="P232" s="15">
        <v>15000</v>
      </c>
      <c r="Q232" s="15">
        <v>12</v>
      </c>
      <c r="R232" s="16" t="s">
        <v>8</v>
      </c>
    </row>
    <row r="233" spans="1:18" x14ac:dyDescent="0.15">
      <c r="A233" s="21">
        <v>4319</v>
      </c>
      <c r="B233" s="22" t="s">
        <v>262</v>
      </c>
      <c r="C233" s="11" t="e">
        <f>VLOOKUP(B233,#REF!,2,0)</f>
        <v>#REF!</v>
      </c>
      <c r="D233" s="86">
        <v>3000</v>
      </c>
      <c r="E233" s="86">
        <v>3100</v>
      </c>
      <c r="F233" s="86">
        <v>3300</v>
      </c>
      <c r="G233" s="86">
        <v>4000</v>
      </c>
      <c r="H233" s="86">
        <v>4400</v>
      </c>
      <c r="I233" s="86">
        <v>5900</v>
      </c>
      <c r="J233" s="86">
        <v>5900</v>
      </c>
      <c r="K233" s="86">
        <v>2800</v>
      </c>
      <c r="L233" s="86">
        <v>7900</v>
      </c>
      <c r="M233" s="86">
        <v>3500</v>
      </c>
      <c r="N233" s="86">
        <v>9000</v>
      </c>
      <c r="O233" s="84">
        <v>9700</v>
      </c>
      <c r="P233" s="15">
        <v>700</v>
      </c>
      <c r="Q233" s="15">
        <v>7.5</v>
      </c>
      <c r="R233" s="16" t="s">
        <v>6</v>
      </c>
    </row>
    <row r="234" spans="1:18" x14ac:dyDescent="0.15">
      <c r="A234" s="21">
        <v>4411</v>
      </c>
      <c r="B234" s="22" t="s">
        <v>263</v>
      </c>
      <c r="C234" s="11" t="e">
        <f>VLOOKUP(B234,#REF!,2,0)</f>
        <v>#REF!</v>
      </c>
      <c r="D234" s="15" t="s">
        <v>2</v>
      </c>
      <c r="E234" s="15" t="s">
        <v>2</v>
      </c>
      <c r="F234" s="15" t="s">
        <v>2</v>
      </c>
      <c r="G234" s="15" t="s">
        <v>2</v>
      </c>
      <c r="H234" s="15" t="s">
        <v>2</v>
      </c>
      <c r="I234" s="15" t="s">
        <v>2</v>
      </c>
      <c r="J234" s="15" t="s">
        <v>2</v>
      </c>
      <c r="K234" s="15" t="s">
        <v>2</v>
      </c>
      <c r="L234" s="15" t="s">
        <v>2</v>
      </c>
      <c r="M234" s="15" t="s">
        <v>2</v>
      </c>
      <c r="N234" s="15" t="s">
        <v>2</v>
      </c>
      <c r="O234" s="15" t="s">
        <v>2</v>
      </c>
      <c r="P234" s="15" t="s">
        <v>2</v>
      </c>
      <c r="Q234" s="15" t="s">
        <v>2</v>
      </c>
      <c r="R234" s="16" t="s">
        <v>2</v>
      </c>
    </row>
    <row r="235" spans="1:18" x14ac:dyDescent="0.15">
      <c r="A235" s="21">
        <v>4412</v>
      </c>
      <c r="B235" s="22" t="s">
        <v>264</v>
      </c>
      <c r="C235" s="11" t="e">
        <f>VLOOKUP(B235,#REF!,2,0)</f>
        <v>#REF!</v>
      </c>
      <c r="D235" s="86">
        <v>14000</v>
      </c>
      <c r="E235" s="86">
        <v>18500</v>
      </c>
      <c r="F235" s="86">
        <v>16400</v>
      </c>
      <c r="G235" s="86">
        <v>19200</v>
      </c>
      <c r="H235" s="86">
        <v>18100</v>
      </c>
      <c r="I235" s="86">
        <v>14400</v>
      </c>
      <c r="J235" s="86">
        <v>18200</v>
      </c>
      <c r="K235" s="86">
        <v>14900</v>
      </c>
      <c r="L235" s="86">
        <v>13900</v>
      </c>
      <c r="M235" s="86">
        <v>17800</v>
      </c>
      <c r="N235" s="86">
        <v>24400</v>
      </c>
      <c r="O235" s="84">
        <v>24900</v>
      </c>
      <c r="P235" s="15">
        <v>500</v>
      </c>
      <c r="Q235" s="15">
        <v>1.9</v>
      </c>
      <c r="R235" s="16" t="s">
        <v>3</v>
      </c>
    </row>
    <row r="236" spans="1:18" x14ac:dyDescent="0.15">
      <c r="A236" s="21">
        <v>4413</v>
      </c>
      <c r="B236" s="22" t="s">
        <v>265</v>
      </c>
      <c r="C236" s="11" t="e">
        <f>VLOOKUP(B236,#REF!,2,0)</f>
        <v>#REF!</v>
      </c>
      <c r="D236" s="86">
        <v>48400</v>
      </c>
      <c r="E236" s="86">
        <v>63000</v>
      </c>
      <c r="F236" s="86">
        <v>57500</v>
      </c>
      <c r="G236" s="86">
        <v>53100</v>
      </c>
      <c r="H236" s="86">
        <v>55200</v>
      </c>
      <c r="I236" s="86">
        <v>69100</v>
      </c>
      <c r="J236" s="86">
        <v>61500</v>
      </c>
      <c r="K236" s="86">
        <v>68400</v>
      </c>
      <c r="L236" s="86">
        <v>61300</v>
      </c>
      <c r="M236" s="86">
        <v>69100</v>
      </c>
      <c r="N236" s="86">
        <v>71100</v>
      </c>
      <c r="O236" s="84">
        <v>76600</v>
      </c>
      <c r="P236" s="15">
        <v>5600</v>
      </c>
      <c r="Q236" s="15">
        <v>7.8</v>
      </c>
      <c r="R236" s="16" t="s">
        <v>6</v>
      </c>
    </row>
    <row r="237" spans="1:18" x14ac:dyDescent="0.15">
      <c r="A237" s="21">
        <v>4421</v>
      </c>
      <c r="B237" s="22" t="s">
        <v>266</v>
      </c>
      <c r="C237" s="11" t="e">
        <f>VLOOKUP(B237,#REF!,2,0)</f>
        <v>#REF!</v>
      </c>
      <c r="D237" s="86">
        <v>14900</v>
      </c>
      <c r="E237" s="86">
        <v>12600</v>
      </c>
      <c r="F237" s="86">
        <v>15900</v>
      </c>
      <c r="G237" s="86">
        <v>15500</v>
      </c>
      <c r="H237" s="86">
        <v>18400</v>
      </c>
      <c r="I237" s="86">
        <v>18400</v>
      </c>
      <c r="J237" s="86">
        <v>20200</v>
      </c>
      <c r="K237" s="86">
        <v>19900</v>
      </c>
      <c r="L237" s="86">
        <v>18600</v>
      </c>
      <c r="M237" s="86">
        <v>25500</v>
      </c>
      <c r="N237" s="86">
        <v>14600</v>
      </c>
      <c r="O237" s="84">
        <v>15300</v>
      </c>
      <c r="P237" s="15">
        <v>800</v>
      </c>
      <c r="Q237" s="15">
        <v>5.3</v>
      </c>
      <c r="R237" s="16" t="s">
        <v>6</v>
      </c>
    </row>
    <row r="238" spans="1:18" x14ac:dyDescent="0.15">
      <c r="A238" s="21">
        <v>4422</v>
      </c>
      <c r="B238" s="22" t="s">
        <v>267</v>
      </c>
      <c r="C238" s="11" t="e">
        <f>VLOOKUP(B238,#REF!,2,0)</f>
        <v>#REF!</v>
      </c>
      <c r="D238" s="86">
        <v>54900</v>
      </c>
      <c r="E238" s="86">
        <v>50000</v>
      </c>
      <c r="F238" s="86">
        <v>55600</v>
      </c>
      <c r="G238" s="86">
        <v>56100</v>
      </c>
      <c r="H238" s="86">
        <v>55900</v>
      </c>
      <c r="I238" s="86">
        <v>52500</v>
      </c>
      <c r="J238" s="86">
        <v>61800</v>
      </c>
      <c r="K238" s="86">
        <v>54300</v>
      </c>
      <c r="L238" s="86">
        <v>57100</v>
      </c>
      <c r="M238" s="86">
        <v>59500</v>
      </c>
      <c r="N238" s="86">
        <v>61100</v>
      </c>
      <c r="O238" s="84">
        <v>64100</v>
      </c>
      <c r="P238" s="15">
        <v>3000</v>
      </c>
      <c r="Q238" s="15">
        <v>4.9000000000000004</v>
      </c>
      <c r="R238" s="16" t="s">
        <v>6</v>
      </c>
    </row>
    <row r="239" spans="1:18" x14ac:dyDescent="0.15">
      <c r="A239" s="21">
        <v>4511</v>
      </c>
      <c r="B239" s="22" t="s">
        <v>268</v>
      </c>
      <c r="C239" s="11" t="e">
        <f>VLOOKUP(B239,#REF!,2,0)</f>
        <v>#REF!</v>
      </c>
      <c r="D239" s="86">
        <v>23200</v>
      </c>
      <c r="E239" s="86">
        <v>19500</v>
      </c>
      <c r="F239" s="86">
        <v>28000</v>
      </c>
      <c r="G239" s="86">
        <v>25200</v>
      </c>
      <c r="H239" s="86">
        <v>28800</v>
      </c>
      <c r="I239" s="86">
        <v>34500</v>
      </c>
      <c r="J239" s="86">
        <v>42900</v>
      </c>
      <c r="K239" s="86">
        <v>33700</v>
      </c>
      <c r="L239" s="86">
        <v>44700</v>
      </c>
      <c r="M239" s="86">
        <v>31000</v>
      </c>
      <c r="N239" s="86">
        <v>37800</v>
      </c>
      <c r="O239" s="84">
        <v>42400</v>
      </c>
      <c r="P239" s="15">
        <v>4600</v>
      </c>
      <c r="Q239" s="15">
        <v>12.2</v>
      </c>
      <c r="R239" s="16" t="s">
        <v>8</v>
      </c>
    </row>
    <row r="240" spans="1:18" x14ac:dyDescent="0.15">
      <c r="A240" s="21">
        <v>4512</v>
      </c>
      <c r="B240" s="22" t="s">
        <v>269</v>
      </c>
      <c r="C240" s="11" t="e">
        <f>VLOOKUP(B240,#REF!,2,0)</f>
        <v>#REF!</v>
      </c>
      <c r="D240" s="86">
        <v>4300</v>
      </c>
      <c r="E240" s="86">
        <v>7700</v>
      </c>
      <c r="F240" s="86">
        <v>6500</v>
      </c>
      <c r="G240" s="86">
        <v>5500</v>
      </c>
      <c r="H240" s="86">
        <v>4200</v>
      </c>
      <c r="I240" s="86">
        <v>6100</v>
      </c>
      <c r="J240" s="86">
        <v>9600</v>
      </c>
      <c r="K240" s="86">
        <v>5300</v>
      </c>
      <c r="L240" s="86">
        <v>5300</v>
      </c>
      <c r="M240" s="86">
        <v>4600</v>
      </c>
      <c r="N240" s="86">
        <v>7100</v>
      </c>
      <c r="O240" s="84">
        <v>7700</v>
      </c>
      <c r="P240" s="15">
        <v>600</v>
      </c>
      <c r="Q240" s="15">
        <v>8.6999999999999993</v>
      </c>
      <c r="R240" s="16" t="s">
        <v>8</v>
      </c>
    </row>
    <row r="241" spans="1:18" x14ac:dyDescent="0.15">
      <c r="A241" s="21">
        <v>4513</v>
      </c>
      <c r="B241" s="22" t="s">
        <v>270</v>
      </c>
      <c r="C241" s="11" t="e">
        <f>VLOOKUP(B241,#REF!,2,0)</f>
        <v>#REF!</v>
      </c>
      <c r="D241" s="86">
        <v>3600</v>
      </c>
      <c r="E241" s="86">
        <v>1500</v>
      </c>
      <c r="F241" s="86">
        <v>2700</v>
      </c>
      <c r="G241" s="86">
        <v>4100</v>
      </c>
      <c r="H241" s="86">
        <v>2400</v>
      </c>
      <c r="I241" s="86">
        <v>2900</v>
      </c>
      <c r="J241" s="86">
        <v>3500</v>
      </c>
      <c r="K241" s="86">
        <v>5900</v>
      </c>
      <c r="L241" s="86">
        <v>2600</v>
      </c>
      <c r="M241" s="86">
        <v>5700</v>
      </c>
      <c r="N241" s="86">
        <v>3200</v>
      </c>
      <c r="O241" s="84">
        <v>3300</v>
      </c>
      <c r="P241" s="15">
        <v>200</v>
      </c>
      <c r="Q241" s="15">
        <v>5.7</v>
      </c>
      <c r="R241" s="16" t="s">
        <v>6</v>
      </c>
    </row>
    <row r="242" spans="1:18" x14ac:dyDescent="0.15">
      <c r="A242" s="21">
        <v>4514</v>
      </c>
      <c r="B242" s="22" t="s">
        <v>271</v>
      </c>
      <c r="C242" s="11" t="e">
        <f>VLOOKUP(B242,#REF!,2,0)</f>
        <v>#REF!</v>
      </c>
      <c r="D242" s="86">
        <v>6800</v>
      </c>
      <c r="E242" s="86">
        <v>5500</v>
      </c>
      <c r="F242" s="86">
        <v>4600</v>
      </c>
      <c r="G242" s="86">
        <v>6700</v>
      </c>
      <c r="H242" s="86">
        <v>9500</v>
      </c>
      <c r="I242" s="86">
        <v>8600</v>
      </c>
      <c r="J242" s="86">
        <v>7500</v>
      </c>
      <c r="K242" s="86">
        <v>7900</v>
      </c>
      <c r="L242" s="86">
        <v>5100</v>
      </c>
      <c r="M242" s="86">
        <v>7700</v>
      </c>
      <c r="N242" s="86">
        <v>5100</v>
      </c>
      <c r="O242" s="84">
        <v>4800</v>
      </c>
      <c r="P242" s="15">
        <v>-300</v>
      </c>
      <c r="Q242" s="15">
        <v>-6.2</v>
      </c>
      <c r="R242" s="16" t="s">
        <v>0</v>
      </c>
    </row>
    <row r="243" spans="1:18" x14ac:dyDescent="0.15">
      <c r="A243" s="21">
        <v>4515</v>
      </c>
      <c r="B243" s="22" t="s">
        <v>272</v>
      </c>
      <c r="C243" s="11" t="e">
        <f>VLOOKUP(B243,#REF!,2,0)</f>
        <v>#REF!</v>
      </c>
      <c r="D243" s="86">
        <v>5300</v>
      </c>
      <c r="E243" s="86">
        <v>4900</v>
      </c>
      <c r="F243" s="86">
        <v>4700</v>
      </c>
      <c r="G243" s="86">
        <v>4400</v>
      </c>
      <c r="H243" s="86">
        <v>2900</v>
      </c>
      <c r="I243" s="86">
        <v>9200</v>
      </c>
      <c r="J243" s="86">
        <v>3800</v>
      </c>
      <c r="K243" s="86">
        <v>6800</v>
      </c>
      <c r="L243" s="86">
        <v>4600</v>
      </c>
      <c r="M243" s="86">
        <v>6300</v>
      </c>
      <c r="N243" s="86">
        <v>6100</v>
      </c>
      <c r="O243" s="84">
        <v>6600</v>
      </c>
      <c r="P243" s="15">
        <v>500</v>
      </c>
      <c r="Q243" s="15">
        <v>8.5</v>
      </c>
      <c r="R243" s="16" t="s">
        <v>8</v>
      </c>
    </row>
    <row r="244" spans="1:18" x14ac:dyDescent="0.15">
      <c r="A244" s="21">
        <v>4516</v>
      </c>
      <c r="B244" s="22" t="s">
        <v>273</v>
      </c>
      <c r="C244" s="11" t="e">
        <f>VLOOKUP(B244,#REF!,2,0)</f>
        <v>#REF!</v>
      </c>
      <c r="D244" s="86">
        <v>23900</v>
      </c>
      <c r="E244" s="86">
        <v>19900</v>
      </c>
      <c r="F244" s="86">
        <v>22800</v>
      </c>
      <c r="G244" s="86">
        <v>24300</v>
      </c>
      <c r="H244" s="86">
        <v>22900</v>
      </c>
      <c r="I244" s="86">
        <v>23800</v>
      </c>
      <c r="J244" s="86">
        <v>26100</v>
      </c>
      <c r="K244" s="86">
        <v>20400</v>
      </c>
      <c r="L244" s="86">
        <v>21800</v>
      </c>
      <c r="M244" s="86">
        <v>18000</v>
      </c>
      <c r="N244" s="86">
        <v>13400</v>
      </c>
      <c r="O244" s="84">
        <v>11600</v>
      </c>
      <c r="P244" s="15">
        <v>-1800</v>
      </c>
      <c r="Q244" s="15">
        <v>-13.6</v>
      </c>
      <c r="R244" s="16" t="s">
        <v>0</v>
      </c>
    </row>
    <row r="245" spans="1:18" x14ac:dyDescent="0.15">
      <c r="A245" s="21">
        <v>4517</v>
      </c>
      <c r="B245" s="22" t="s">
        <v>274</v>
      </c>
      <c r="C245" s="11" t="e">
        <f>VLOOKUP(B245,#REF!,2,0)</f>
        <v>#REF!</v>
      </c>
      <c r="D245" s="86">
        <v>10300</v>
      </c>
      <c r="E245" s="86">
        <v>10600</v>
      </c>
      <c r="F245" s="86">
        <v>11200</v>
      </c>
      <c r="G245" s="86">
        <v>10800</v>
      </c>
      <c r="H245" s="86">
        <v>11800</v>
      </c>
      <c r="I245" s="86">
        <v>8900</v>
      </c>
      <c r="J245" s="86">
        <v>8300</v>
      </c>
      <c r="K245" s="86">
        <v>7800</v>
      </c>
      <c r="L245" s="86">
        <v>10800</v>
      </c>
      <c r="M245" s="86">
        <v>6200</v>
      </c>
      <c r="N245" s="86">
        <v>4500</v>
      </c>
      <c r="O245" s="84">
        <v>5500</v>
      </c>
      <c r="P245" s="15">
        <v>1100</v>
      </c>
      <c r="Q245" s="15">
        <v>23.9</v>
      </c>
      <c r="R245" s="16" t="s">
        <v>1319</v>
      </c>
    </row>
    <row r="246" spans="1:18" x14ac:dyDescent="0.15">
      <c r="A246" s="21">
        <v>4518</v>
      </c>
      <c r="B246" s="22" t="s">
        <v>275</v>
      </c>
      <c r="C246" s="11" t="e">
        <f>VLOOKUP(B246,#REF!,2,0)</f>
        <v>#REF!</v>
      </c>
      <c r="D246" s="86">
        <v>17700</v>
      </c>
      <c r="E246" s="86">
        <v>13000</v>
      </c>
      <c r="F246" s="86">
        <v>11100</v>
      </c>
      <c r="G246" s="86">
        <v>13900</v>
      </c>
      <c r="H246" s="86">
        <v>12800</v>
      </c>
      <c r="I246" s="86">
        <v>11300</v>
      </c>
      <c r="J246" s="86">
        <v>15300</v>
      </c>
      <c r="K246" s="86">
        <v>13100</v>
      </c>
      <c r="L246" s="86">
        <v>18600</v>
      </c>
      <c r="M246" s="86">
        <v>16000</v>
      </c>
      <c r="N246" s="86">
        <v>10600</v>
      </c>
      <c r="O246" s="84">
        <v>11600</v>
      </c>
      <c r="P246" s="15">
        <v>900</v>
      </c>
      <c r="Q246" s="15">
        <v>8.6999999999999993</v>
      </c>
      <c r="R246" s="16" t="s">
        <v>8</v>
      </c>
    </row>
    <row r="247" spans="1:18" x14ac:dyDescent="0.15">
      <c r="A247" s="21">
        <v>4521</v>
      </c>
      <c r="B247" s="22" t="s">
        <v>276</v>
      </c>
      <c r="C247" s="11" t="e">
        <f>VLOOKUP(B247,#REF!,2,0)</f>
        <v>#REF!</v>
      </c>
      <c r="D247" s="86">
        <v>23500</v>
      </c>
      <c r="E247" s="86">
        <v>25300</v>
      </c>
      <c r="F247" s="86">
        <v>24500</v>
      </c>
      <c r="G247" s="86">
        <v>25900</v>
      </c>
      <c r="H247" s="86">
        <v>29800</v>
      </c>
      <c r="I247" s="86">
        <v>29700</v>
      </c>
      <c r="J247" s="86">
        <v>34100</v>
      </c>
      <c r="K247" s="86">
        <v>33600</v>
      </c>
      <c r="L247" s="86">
        <v>36700</v>
      </c>
      <c r="M247" s="86">
        <v>24500</v>
      </c>
      <c r="N247" s="86">
        <v>36300</v>
      </c>
      <c r="O247" s="84">
        <v>39800</v>
      </c>
      <c r="P247" s="15">
        <v>3600</v>
      </c>
      <c r="Q247" s="15">
        <v>9.8000000000000007</v>
      </c>
      <c r="R247" s="16" t="s">
        <v>8</v>
      </c>
    </row>
    <row r="248" spans="1:18" x14ac:dyDescent="0.15">
      <c r="A248" s="21">
        <v>4522</v>
      </c>
      <c r="B248" s="22" t="s">
        <v>277</v>
      </c>
      <c r="C248" s="11" t="e">
        <f>VLOOKUP(B248,#REF!,2,0)</f>
        <v>#REF!</v>
      </c>
      <c r="D248" s="86">
        <v>2800</v>
      </c>
      <c r="E248" s="86">
        <v>2300</v>
      </c>
      <c r="F248" s="85">
        <v>600</v>
      </c>
      <c r="G248" s="86">
        <v>3000</v>
      </c>
      <c r="H248" s="86">
        <v>1800</v>
      </c>
      <c r="I248" s="86">
        <v>4200</v>
      </c>
      <c r="J248" s="86">
        <v>4200</v>
      </c>
      <c r="K248" s="86">
        <v>6300</v>
      </c>
      <c r="L248" s="86">
        <v>3900</v>
      </c>
      <c r="M248" s="86">
        <v>1600</v>
      </c>
      <c r="N248" s="86">
        <v>1300</v>
      </c>
      <c r="O248" s="84">
        <v>1400</v>
      </c>
      <c r="P248" s="15" t="s">
        <v>1318</v>
      </c>
      <c r="Q248" s="15">
        <v>0</v>
      </c>
      <c r="R248" s="16" t="s">
        <v>3</v>
      </c>
    </row>
    <row r="249" spans="1:18" x14ac:dyDescent="0.15">
      <c r="A249" s="21">
        <v>4523</v>
      </c>
      <c r="B249" s="22" t="s">
        <v>278</v>
      </c>
      <c r="C249" s="11" t="e">
        <f>VLOOKUP(B249,#REF!,2,0)</f>
        <v>#REF!</v>
      </c>
      <c r="D249" s="86">
        <v>39700</v>
      </c>
      <c r="E249" s="86">
        <v>38000</v>
      </c>
      <c r="F249" s="86">
        <v>42500</v>
      </c>
      <c r="G249" s="86">
        <v>44200</v>
      </c>
      <c r="H249" s="86">
        <v>47300</v>
      </c>
      <c r="I249" s="86">
        <v>37300</v>
      </c>
      <c r="J249" s="86">
        <v>44400</v>
      </c>
      <c r="K249" s="86">
        <v>51800</v>
      </c>
      <c r="L249" s="86">
        <v>48600</v>
      </c>
      <c r="M249" s="86">
        <v>40900</v>
      </c>
      <c r="N249" s="86">
        <v>40100</v>
      </c>
      <c r="O249" s="84">
        <v>44000</v>
      </c>
      <c r="P249" s="15">
        <v>3900</v>
      </c>
      <c r="Q249" s="15">
        <v>9.8000000000000007</v>
      </c>
      <c r="R249" s="16" t="s">
        <v>8</v>
      </c>
    </row>
    <row r="250" spans="1:18" x14ac:dyDescent="0.15">
      <c r="A250" s="21">
        <v>4524</v>
      </c>
      <c r="B250" s="22" t="s">
        <v>279</v>
      </c>
      <c r="C250" s="11" t="e">
        <f>VLOOKUP(B250,#REF!,2,0)</f>
        <v>#REF!</v>
      </c>
      <c r="D250" s="86">
        <v>9300</v>
      </c>
      <c r="E250" s="86">
        <v>11000</v>
      </c>
      <c r="F250" s="86">
        <v>8400</v>
      </c>
      <c r="G250" s="86">
        <v>11800</v>
      </c>
      <c r="H250" s="86">
        <v>16400</v>
      </c>
      <c r="I250" s="86">
        <v>8100</v>
      </c>
      <c r="J250" s="86">
        <v>12300</v>
      </c>
      <c r="K250" s="86">
        <v>11300</v>
      </c>
      <c r="L250" s="86">
        <v>15900</v>
      </c>
      <c r="M250" s="86">
        <v>8100</v>
      </c>
      <c r="N250" s="86">
        <v>8100</v>
      </c>
      <c r="O250" s="84">
        <v>8300</v>
      </c>
      <c r="P250" s="15">
        <v>200</v>
      </c>
      <c r="Q250" s="15">
        <v>2.7</v>
      </c>
      <c r="R250" s="16" t="s">
        <v>3</v>
      </c>
    </row>
    <row r="251" spans="1:18" x14ac:dyDescent="0.15">
      <c r="A251" s="21">
        <v>5111</v>
      </c>
      <c r="B251" s="22" t="s">
        <v>280</v>
      </c>
      <c r="C251" s="11" t="e">
        <f>VLOOKUP(B251,#REF!,2,0)</f>
        <v>#REF!</v>
      </c>
      <c r="D251" s="86">
        <v>98100</v>
      </c>
      <c r="E251" s="86">
        <v>108700</v>
      </c>
      <c r="F251" s="86">
        <v>129200</v>
      </c>
      <c r="G251" s="86">
        <v>124100</v>
      </c>
      <c r="H251" s="86">
        <v>117800</v>
      </c>
      <c r="I251" s="86">
        <v>112600</v>
      </c>
      <c r="J251" s="86">
        <v>109600</v>
      </c>
      <c r="K251" s="86">
        <v>123800</v>
      </c>
      <c r="L251" s="86">
        <v>121200</v>
      </c>
      <c r="M251" s="86">
        <v>120200</v>
      </c>
      <c r="N251" s="86">
        <v>127800</v>
      </c>
      <c r="O251" s="84">
        <v>139700</v>
      </c>
      <c r="P251" s="15">
        <v>11900</v>
      </c>
      <c r="Q251" s="15">
        <v>9.3000000000000007</v>
      </c>
      <c r="R251" s="16" t="s">
        <v>8</v>
      </c>
    </row>
    <row r="252" spans="1:18" x14ac:dyDescent="0.15">
      <c r="A252" s="21">
        <v>5121</v>
      </c>
      <c r="B252" s="22" t="s">
        <v>281</v>
      </c>
      <c r="C252" s="11" t="e">
        <f>VLOOKUP(B252,#REF!,2,0)</f>
        <v>#REF!</v>
      </c>
      <c r="D252" s="86">
        <v>149200</v>
      </c>
      <c r="E252" s="86">
        <v>135300</v>
      </c>
      <c r="F252" s="86">
        <v>126500</v>
      </c>
      <c r="G252" s="86">
        <v>122900</v>
      </c>
      <c r="H252" s="86">
        <v>135900</v>
      </c>
      <c r="I252" s="86">
        <v>119800</v>
      </c>
      <c r="J252" s="86">
        <v>116300</v>
      </c>
      <c r="K252" s="86">
        <v>165100</v>
      </c>
      <c r="L252" s="86">
        <v>168500</v>
      </c>
      <c r="M252" s="86">
        <v>163800</v>
      </c>
      <c r="N252" s="86">
        <v>149300</v>
      </c>
      <c r="O252" s="84">
        <v>156500</v>
      </c>
      <c r="P252" s="15">
        <v>7300</v>
      </c>
      <c r="Q252" s="15">
        <v>4.9000000000000004</v>
      </c>
      <c r="R252" s="16" t="s">
        <v>6</v>
      </c>
    </row>
    <row r="253" spans="1:18" x14ac:dyDescent="0.15">
      <c r="A253" s="21">
        <v>5122</v>
      </c>
      <c r="B253" s="22" t="s">
        <v>282</v>
      </c>
      <c r="C253" s="11" t="e">
        <f>VLOOKUP(B253,#REF!,2,0)</f>
        <v>#REF!</v>
      </c>
      <c r="D253" s="86">
        <v>18200</v>
      </c>
      <c r="E253" s="86">
        <v>15500</v>
      </c>
      <c r="F253" s="86">
        <v>17700</v>
      </c>
      <c r="G253" s="86">
        <v>16500</v>
      </c>
      <c r="H253" s="86">
        <v>26700</v>
      </c>
      <c r="I253" s="86">
        <v>20000</v>
      </c>
      <c r="J253" s="86">
        <v>22300</v>
      </c>
      <c r="K253" s="86">
        <v>23100</v>
      </c>
      <c r="L253" s="86">
        <v>27800</v>
      </c>
      <c r="M253" s="86">
        <v>26900</v>
      </c>
      <c r="N253" s="86">
        <v>22400</v>
      </c>
      <c r="O253" s="84">
        <v>24600</v>
      </c>
      <c r="P253" s="15">
        <v>2200</v>
      </c>
      <c r="Q253" s="15">
        <v>9.6</v>
      </c>
      <c r="R253" s="16" t="s">
        <v>8</v>
      </c>
    </row>
    <row r="254" spans="1:18" x14ac:dyDescent="0.15">
      <c r="A254" s="21">
        <v>5211</v>
      </c>
      <c r="B254" s="22" t="s">
        <v>283</v>
      </c>
      <c r="C254" s="11" t="e">
        <f>VLOOKUP(B254,#REF!,2,0)</f>
        <v>#REF!</v>
      </c>
      <c r="D254" s="86">
        <v>60800</v>
      </c>
      <c r="E254" s="86">
        <v>53400</v>
      </c>
      <c r="F254" s="86">
        <v>52200</v>
      </c>
      <c r="G254" s="86">
        <v>62100</v>
      </c>
      <c r="H254" s="86">
        <v>51300</v>
      </c>
      <c r="I254" s="86">
        <v>51700</v>
      </c>
      <c r="J254" s="86">
        <v>46400</v>
      </c>
      <c r="K254" s="86">
        <v>45100</v>
      </c>
      <c r="L254" s="86">
        <v>56400</v>
      </c>
      <c r="M254" s="86">
        <v>50600</v>
      </c>
      <c r="N254" s="86">
        <v>48300</v>
      </c>
      <c r="O254" s="84">
        <v>48200</v>
      </c>
      <c r="P254" s="15">
        <v>-100</v>
      </c>
      <c r="Q254" s="15">
        <v>-0.1</v>
      </c>
      <c r="R254" s="16" t="s">
        <v>3</v>
      </c>
    </row>
    <row r="255" spans="1:18" x14ac:dyDescent="0.15">
      <c r="A255" s="21">
        <v>5212</v>
      </c>
      <c r="B255" s="22" t="s">
        <v>284</v>
      </c>
      <c r="C255" s="11" t="e">
        <f>VLOOKUP(B255,#REF!,2,0)</f>
        <v>#REF!</v>
      </c>
      <c r="D255" s="86">
        <v>75600</v>
      </c>
      <c r="E255" s="86">
        <v>71300</v>
      </c>
      <c r="F255" s="86">
        <v>62100</v>
      </c>
      <c r="G255" s="86">
        <v>49800</v>
      </c>
      <c r="H255" s="86">
        <v>49900</v>
      </c>
      <c r="I255" s="86">
        <v>44700</v>
      </c>
      <c r="J255" s="86">
        <v>47900</v>
      </c>
      <c r="K255" s="86">
        <v>38600</v>
      </c>
      <c r="L255" s="86">
        <v>39900</v>
      </c>
      <c r="M255" s="86">
        <v>30400</v>
      </c>
      <c r="N255" s="86">
        <v>44900</v>
      </c>
      <c r="O255" s="84">
        <v>36100</v>
      </c>
      <c r="P255" s="15">
        <v>-8800</v>
      </c>
      <c r="Q255" s="15">
        <v>-19.600000000000001</v>
      </c>
      <c r="R255" s="16" t="s">
        <v>0</v>
      </c>
    </row>
    <row r="256" spans="1:18" x14ac:dyDescent="0.15">
      <c r="A256" s="21">
        <v>5311</v>
      </c>
      <c r="B256" s="22" t="s">
        <v>285</v>
      </c>
      <c r="C256" s="11" t="e">
        <f>VLOOKUP(B256,#REF!,2,0)</f>
        <v>#REF!</v>
      </c>
      <c r="D256" s="86">
        <v>188400</v>
      </c>
      <c r="E256" s="86">
        <v>209500</v>
      </c>
      <c r="F256" s="86">
        <v>219000</v>
      </c>
      <c r="G256" s="86">
        <v>251000</v>
      </c>
      <c r="H256" s="86">
        <v>244500</v>
      </c>
      <c r="I256" s="86">
        <v>257000</v>
      </c>
      <c r="J256" s="86">
        <v>221800</v>
      </c>
      <c r="K256" s="86">
        <v>289500</v>
      </c>
      <c r="L256" s="86">
        <v>270300</v>
      </c>
      <c r="M256" s="86">
        <v>308800</v>
      </c>
      <c r="N256" s="86">
        <v>275700</v>
      </c>
      <c r="O256" s="84">
        <v>311400</v>
      </c>
      <c r="P256" s="15">
        <v>35700</v>
      </c>
      <c r="Q256" s="15">
        <v>12.9</v>
      </c>
      <c r="R256" s="16" t="s">
        <v>8</v>
      </c>
    </row>
    <row r="257" spans="1:18" x14ac:dyDescent="0.15">
      <c r="A257" s="21">
        <v>5321</v>
      </c>
      <c r="B257" s="22" t="s">
        <v>286</v>
      </c>
      <c r="C257" s="11" t="e">
        <f>VLOOKUP(B257,#REF!,2,0)</f>
        <v>#REF!</v>
      </c>
      <c r="D257" s="86">
        <v>74000</v>
      </c>
      <c r="E257" s="86">
        <v>57300</v>
      </c>
      <c r="F257" s="86">
        <v>68200</v>
      </c>
      <c r="G257" s="86">
        <v>45300</v>
      </c>
      <c r="H257" s="86">
        <v>47800</v>
      </c>
      <c r="I257" s="86">
        <v>61400</v>
      </c>
      <c r="J257" s="86">
        <v>71100</v>
      </c>
      <c r="K257" s="86">
        <v>62100</v>
      </c>
      <c r="L257" s="86">
        <v>49000</v>
      </c>
      <c r="M257" s="86">
        <v>61100</v>
      </c>
      <c r="N257" s="86">
        <v>49800</v>
      </c>
      <c r="O257" s="84">
        <v>45800</v>
      </c>
      <c r="P257" s="15">
        <v>-4000</v>
      </c>
      <c r="Q257" s="15">
        <v>-8.1</v>
      </c>
      <c r="R257" s="16" t="s">
        <v>0</v>
      </c>
    </row>
    <row r="258" spans="1:18" x14ac:dyDescent="0.15">
      <c r="A258" s="21">
        <v>5411</v>
      </c>
      <c r="B258" s="22" t="s">
        <v>287</v>
      </c>
      <c r="C258" s="11" t="e">
        <f>VLOOKUP(B258,#REF!,2,0)</f>
        <v>#REF!</v>
      </c>
      <c r="D258" s="86">
        <v>35700</v>
      </c>
      <c r="E258" s="86">
        <v>34000</v>
      </c>
      <c r="F258" s="86">
        <v>35800</v>
      </c>
      <c r="G258" s="86">
        <v>29300</v>
      </c>
      <c r="H258" s="86">
        <v>37700</v>
      </c>
      <c r="I258" s="86">
        <v>32100</v>
      </c>
      <c r="J258" s="86">
        <v>31100</v>
      </c>
      <c r="K258" s="86">
        <v>32600</v>
      </c>
      <c r="L258" s="86">
        <v>27200</v>
      </c>
      <c r="M258" s="86">
        <v>35400</v>
      </c>
      <c r="N258" s="86">
        <v>33600</v>
      </c>
      <c r="O258" s="84">
        <v>33800</v>
      </c>
      <c r="P258" s="15">
        <v>200</v>
      </c>
      <c r="Q258" s="15">
        <v>0.7</v>
      </c>
      <c r="R258" s="16" t="s">
        <v>3</v>
      </c>
    </row>
    <row r="259" spans="1:18" x14ac:dyDescent="0.15">
      <c r="A259" s="21">
        <v>5412</v>
      </c>
      <c r="B259" s="22" t="s">
        <v>288</v>
      </c>
      <c r="C259" s="11" t="e">
        <f>VLOOKUP(B259,#REF!,2,0)</f>
        <v>#REF!</v>
      </c>
      <c r="D259" s="86">
        <v>67900</v>
      </c>
      <c r="E259" s="86">
        <v>67300</v>
      </c>
      <c r="F259" s="86">
        <v>68100</v>
      </c>
      <c r="G259" s="86">
        <v>79200</v>
      </c>
      <c r="H259" s="86">
        <v>66100</v>
      </c>
      <c r="I259" s="86">
        <v>82000</v>
      </c>
      <c r="J259" s="86">
        <v>59800</v>
      </c>
      <c r="K259" s="86">
        <v>96000</v>
      </c>
      <c r="L259" s="86">
        <v>120300</v>
      </c>
      <c r="M259" s="86">
        <v>70800</v>
      </c>
      <c r="N259" s="86">
        <v>59600</v>
      </c>
      <c r="O259" s="84">
        <v>61400</v>
      </c>
      <c r="P259" s="15">
        <v>1800</v>
      </c>
      <c r="Q259" s="15">
        <v>3</v>
      </c>
      <c r="R259" s="16" t="s">
        <v>6</v>
      </c>
    </row>
    <row r="260" spans="1:18" x14ac:dyDescent="0.15">
      <c r="A260" s="21">
        <v>5421</v>
      </c>
      <c r="B260" s="22" t="s">
        <v>289</v>
      </c>
      <c r="C260" s="11" t="e">
        <f>VLOOKUP(B260,#REF!,2,0)</f>
        <v>#REF!</v>
      </c>
      <c r="D260" s="86">
        <v>180300</v>
      </c>
      <c r="E260" s="86">
        <v>186000</v>
      </c>
      <c r="F260" s="86">
        <v>171300</v>
      </c>
      <c r="G260" s="86">
        <v>170900</v>
      </c>
      <c r="H260" s="86">
        <v>169500</v>
      </c>
      <c r="I260" s="86">
        <v>165600</v>
      </c>
      <c r="J260" s="86">
        <v>195700</v>
      </c>
      <c r="K260" s="86">
        <v>170000</v>
      </c>
      <c r="L260" s="86">
        <v>183100</v>
      </c>
      <c r="M260" s="86">
        <v>174900</v>
      </c>
      <c r="N260" s="86">
        <v>181700</v>
      </c>
      <c r="O260" s="84">
        <v>185500</v>
      </c>
      <c r="P260" s="15">
        <v>3800</v>
      </c>
      <c r="Q260" s="15">
        <v>2.1</v>
      </c>
      <c r="R260" s="16" t="s">
        <v>3</v>
      </c>
    </row>
    <row r="261" spans="1:18" x14ac:dyDescent="0.15">
      <c r="A261" s="21">
        <v>5511</v>
      </c>
      <c r="B261" s="22" t="s">
        <v>290</v>
      </c>
      <c r="C261" s="11" t="e">
        <f>VLOOKUP(B261,#REF!,2,0)</f>
        <v>#REF!</v>
      </c>
      <c r="D261" s="86">
        <v>144200</v>
      </c>
      <c r="E261" s="86">
        <v>153200</v>
      </c>
      <c r="F261" s="86">
        <v>140300</v>
      </c>
      <c r="G261" s="86">
        <v>122900</v>
      </c>
      <c r="H261" s="86">
        <v>136100</v>
      </c>
      <c r="I261" s="86">
        <v>128300</v>
      </c>
      <c r="J261" s="86">
        <v>130400</v>
      </c>
      <c r="K261" s="86">
        <v>132700</v>
      </c>
      <c r="L261" s="86">
        <v>129800</v>
      </c>
      <c r="M261" s="86">
        <v>148100</v>
      </c>
      <c r="N261" s="86">
        <v>125100</v>
      </c>
      <c r="O261" s="84">
        <v>130500</v>
      </c>
      <c r="P261" s="15">
        <v>5400</v>
      </c>
      <c r="Q261" s="15">
        <v>4.3</v>
      </c>
      <c r="R261" s="16" t="s">
        <v>6</v>
      </c>
    </row>
    <row r="262" spans="1:18" x14ac:dyDescent="0.15">
      <c r="A262" s="21">
        <v>5512</v>
      </c>
      <c r="B262" s="22" t="s">
        <v>291</v>
      </c>
      <c r="C262" s="11" t="e">
        <f>VLOOKUP(B262,#REF!,2,0)</f>
        <v>#REF!</v>
      </c>
      <c r="D262" s="86">
        <v>117900</v>
      </c>
      <c r="E262" s="86">
        <v>107600</v>
      </c>
      <c r="F262" s="86">
        <v>102600</v>
      </c>
      <c r="G262" s="86">
        <v>106900</v>
      </c>
      <c r="H262" s="86">
        <v>96600</v>
      </c>
      <c r="I262" s="86">
        <v>108600</v>
      </c>
      <c r="J262" s="86">
        <v>109700</v>
      </c>
      <c r="K262" s="86">
        <v>97600</v>
      </c>
      <c r="L262" s="86">
        <v>99500</v>
      </c>
      <c r="M262" s="86">
        <v>99500</v>
      </c>
      <c r="N262" s="86">
        <v>94400</v>
      </c>
      <c r="O262" s="84">
        <v>89200</v>
      </c>
      <c r="P262" s="15">
        <v>-5300</v>
      </c>
      <c r="Q262" s="15">
        <v>-5.6</v>
      </c>
      <c r="R262" s="16" t="s">
        <v>0</v>
      </c>
    </row>
    <row r="263" spans="1:18" x14ac:dyDescent="0.15">
      <c r="A263" s="21">
        <v>5513</v>
      </c>
      <c r="B263" s="22" t="s">
        <v>292</v>
      </c>
      <c r="C263" s="11" t="e">
        <f>VLOOKUP(B263,#REF!,2,0)</f>
        <v>#REF!</v>
      </c>
      <c r="D263" s="86">
        <v>38600</v>
      </c>
      <c r="E263" s="86">
        <v>39600</v>
      </c>
      <c r="F263" s="86">
        <v>35400</v>
      </c>
      <c r="G263" s="86">
        <v>36000</v>
      </c>
      <c r="H263" s="86">
        <v>38200</v>
      </c>
      <c r="I263" s="86">
        <v>41900</v>
      </c>
      <c r="J263" s="86">
        <v>42900</v>
      </c>
      <c r="K263" s="86">
        <v>37300</v>
      </c>
      <c r="L263" s="86">
        <v>40000</v>
      </c>
      <c r="M263" s="86">
        <v>46200</v>
      </c>
      <c r="N263" s="86">
        <v>42100</v>
      </c>
      <c r="O263" s="84">
        <v>44200</v>
      </c>
      <c r="P263" s="15">
        <v>2100</v>
      </c>
      <c r="Q263" s="15">
        <v>4.9000000000000004</v>
      </c>
      <c r="R263" s="16" t="s">
        <v>6</v>
      </c>
    </row>
    <row r="264" spans="1:18" x14ac:dyDescent="0.15">
      <c r="A264" s="21">
        <v>5521</v>
      </c>
      <c r="B264" s="22" t="s">
        <v>293</v>
      </c>
      <c r="C264" s="11" t="e">
        <f>VLOOKUP(B264,#REF!,2,0)</f>
        <v>#REF!</v>
      </c>
      <c r="D264" s="86">
        <v>53600</v>
      </c>
      <c r="E264" s="86">
        <v>57100</v>
      </c>
      <c r="F264" s="86">
        <v>49900</v>
      </c>
      <c r="G264" s="86">
        <v>49900</v>
      </c>
      <c r="H264" s="86">
        <v>61300</v>
      </c>
      <c r="I264" s="86">
        <v>54900</v>
      </c>
      <c r="J264" s="86">
        <v>48700</v>
      </c>
      <c r="K264" s="86">
        <v>55500</v>
      </c>
      <c r="L264" s="86">
        <v>53000</v>
      </c>
      <c r="M264" s="86">
        <v>43500</v>
      </c>
      <c r="N264" s="86">
        <v>29600</v>
      </c>
      <c r="O264" s="84">
        <v>24400</v>
      </c>
      <c r="P264" s="15">
        <v>-5200</v>
      </c>
      <c r="Q264" s="15">
        <v>-17.600000000000001</v>
      </c>
      <c r="R264" s="16" t="s">
        <v>0</v>
      </c>
    </row>
    <row r="265" spans="1:18" x14ac:dyDescent="0.15">
      <c r="A265" s="21">
        <v>5522</v>
      </c>
      <c r="B265" s="22" t="s">
        <v>294</v>
      </c>
      <c r="C265" s="11" t="e">
        <f>VLOOKUP(B265,#REF!,2,0)</f>
        <v>#REF!</v>
      </c>
      <c r="D265" s="86">
        <v>26300</v>
      </c>
      <c r="E265" s="86">
        <v>26100</v>
      </c>
      <c r="F265" s="86">
        <v>27700</v>
      </c>
      <c r="G265" s="86">
        <v>28200</v>
      </c>
      <c r="H265" s="86">
        <v>31900</v>
      </c>
      <c r="I265" s="86">
        <v>28900</v>
      </c>
      <c r="J265" s="86">
        <v>30100</v>
      </c>
      <c r="K265" s="86">
        <v>30500</v>
      </c>
      <c r="L265" s="86">
        <v>23600</v>
      </c>
      <c r="M265" s="86">
        <v>32600</v>
      </c>
      <c r="N265" s="86">
        <v>40100</v>
      </c>
      <c r="O265" s="84">
        <v>42700</v>
      </c>
      <c r="P265" s="15">
        <v>2600</v>
      </c>
      <c r="Q265" s="15">
        <v>6.4</v>
      </c>
      <c r="R265" s="16" t="s">
        <v>6</v>
      </c>
    </row>
    <row r="266" spans="1:18" x14ac:dyDescent="0.15">
      <c r="A266" s="21">
        <v>5523</v>
      </c>
      <c r="B266" s="22" t="s">
        <v>295</v>
      </c>
      <c r="C266" s="11" t="e">
        <f>VLOOKUP(B266,#REF!,2,0)</f>
        <v>#REF!</v>
      </c>
      <c r="D266" s="86">
        <v>35500</v>
      </c>
      <c r="E266" s="86">
        <v>33600</v>
      </c>
      <c r="F266" s="86">
        <v>29400</v>
      </c>
      <c r="G266" s="86">
        <v>27500</v>
      </c>
      <c r="H266" s="86">
        <v>29800</v>
      </c>
      <c r="I266" s="86">
        <v>32300</v>
      </c>
      <c r="J266" s="86">
        <v>27300</v>
      </c>
      <c r="K266" s="86">
        <v>25300</v>
      </c>
      <c r="L266" s="86">
        <v>35700</v>
      </c>
      <c r="M266" s="86">
        <v>31300</v>
      </c>
      <c r="N266" s="86">
        <v>50600</v>
      </c>
      <c r="O266" s="84">
        <v>53000</v>
      </c>
      <c r="P266" s="15">
        <v>2300</v>
      </c>
      <c r="Q266" s="15">
        <v>4.5999999999999996</v>
      </c>
      <c r="R266" s="16" t="s">
        <v>6</v>
      </c>
    </row>
    <row r="267" spans="1:18" x14ac:dyDescent="0.15">
      <c r="A267" s="21">
        <v>5611</v>
      </c>
      <c r="B267" s="22" t="s">
        <v>296</v>
      </c>
      <c r="C267" s="11" t="e">
        <f>VLOOKUP(B267,#REF!,2,0)</f>
        <v>#REF!</v>
      </c>
      <c r="D267" s="86">
        <v>3200</v>
      </c>
      <c r="E267" s="86">
        <v>2000</v>
      </c>
      <c r="F267" s="86">
        <v>1500</v>
      </c>
      <c r="G267" s="86">
        <v>4500</v>
      </c>
      <c r="H267" s="86">
        <v>2200</v>
      </c>
      <c r="I267" s="86">
        <v>3000</v>
      </c>
      <c r="J267" s="86">
        <v>1200</v>
      </c>
      <c r="K267" s="86">
        <v>2000</v>
      </c>
      <c r="L267" s="86">
        <v>3800</v>
      </c>
      <c r="M267" s="85">
        <v>900</v>
      </c>
      <c r="N267" s="86">
        <v>1300</v>
      </c>
      <c r="O267" s="84">
        <v>1400</v>
      </c>
      <c r="P267" s="15">
        <v>100</v>
      </c>
      <c r="Q267" s="15">
        <v>4.5999999999999996</v>
      </c>
      <c r="R267" s="16" t="s">
        <v>6</v>
      </c>
    </row>
    <row r="268" spans="1:18" x14ac:dyDescent="0.15">
      <c r="A268" s="21">
        <v>5612</v>
      </c>
      <c r="B268" s="22" t="s">
        <v>297</v>
      </c>
      <c r="C268" s="11" t="e">
        <f>VLOOKUP(B268,#REF!,2,0)</f>
        <v>#REF!</v>
      </c>
      <c r="D268" s="86">
        <v>46400</v>
      </c>
      <c r="E268" s="86">
        <v>39100</v>
      </c>
      <c r="F268" s="86">
        <v>37200</v>
      </c>
      <c r="G268" s="86">
        <v>50600</v>
      </c>
      <c r="H268" s="86">
        <v>45100</v>
      </c>
      <c r="I268" s="86">
        <v>36800</v>
      </c>
      <c r="J268" s="86">
        <v>45200</v>
      </c>
      <c r="K268" s="86">
        <v>48600</v>
      </c>
      <c r="L268" s="86">
        <v>44100</v>
      </c>
      <c r="M268" s="86">
        <v>38100</v>
      </c>
      <c r="N268" s="86">
        <v>44200</v>
      </c>
      <c r="O268" s="84">
        <v>44000</v>
      </c>
      <c r="P268" s="15">
        <v>-200</v>
      </c>
      <c r="Q268" s="15">
        <v>-0.5</v>
      </c>
      <c r="R268" s="16" t="s">
        <v>3</v>
      </c>
    </row>
    <row r="269" spans="1:18" x14ac:dyDescent="0.15">
      <c r="A269" s="21">
        <v>5613</v>
      </c>
      <c r="B269" s="22" t="s">
        <v>298</v>
      </c>
      <c r="C269" s="11" t="e">
        <f>VLOOKUP(B269,#REF!,2,0)</f>
        <v>#REF!</v>
      </c>
      <c r="D269" s="86">
        <v>20600</v>
      </c>
      <c r="E269" s="86">
        <v>21400</v>
      </c>
      <c r="F269" s="86">
        <v>20300</v>
      </c>
      <c r="G269" s="86">
        <v>17300</v>
      </c>
      <c r="H269" s="86">
        <v>20100</v>
      </c>
      <c r="I269" s="86">
        <v>14900</v>
      </c>
      <c r="J269" s="86">
        <v>14500</v>
      </c>
      <c r="K269" s="86">
        <v>24300</v>
      </c>
      <c r="L269" s="86">
        <v>19200</v>
      </c>
      <c r="M269" s="86">
        <v>17100</v>
      </c>
      <c r="N269" s="86">
        <v>20800</v>
      </c>
      <c r="O269" s="84">
        <v>21700</v>
      </c>
      <c r="P269" s="15">
        <v>1000</v>
      </c>
      <c r="Q269" s="15">
        <v>4.7</v>
      </c>
      <c r="R269" s="16" t="s">
        <v>6</v>
      </c>
    </row>
    <row r="270" spans="1:18" x14ac:dyDescent="0.15">
      <c r="A270" s="21">
        <v>5614</v>
      </c>
      <c r="B270" s="22" t="s">
        <v>299</v>
      </c>
      <c r="C270" s="11" t="e">
        <f>VLOOKUP(B270,#REF!,2,0)</f>
        <v>#REF!</v>
      </c>
      <c r="D270" s="86">
        <v>12900</v>
      </c>
      <c r="E270" s="86">
        <v>16900</v>
      </c>
      <c r="F270" s="86">
        <v>13500</v>
      </c>
      <c r="G270" s="86">
        <v>16600</v>
      </c>
      <c r="H270" s="86">
        <v>12800</v>
      </c>
      <c r="I270" s="86">
        <v>12400</v>
      </c>
      <c r="J270" s="86">
        <v>7900</v>
      </c>
      <c r="K270" s="86">
        <v>12000</v>
      </c>
      <c r="L270" s="86">
        <v>9400</v>
      </c>
      <c r="M270" s="86">
        <v>10900</v>
      </c>
      <c r="N270" s="86">
        <v>19500</v>
      </c>
      <c r="O270" s="84">
        <v>21100</v>
      </c>
      <c r="P270" s="15">
        <v>1600</v>
      </c>
      <c r="Q270" s="15">
        <v>8</v>
      </c>
      <c r="R270" s="16" t="s">
        <v>8</v>
      </c>
    </row>
    <row r="271" spans="1:18" x14ac:dyDescent="0.15">
      <c r="A271" s="21">
        <v>5615</v>
      </c>
      <c r="B271" s="22" t="s">
        <v>300</v>
      </c>
      <c r="C271" s="11" t="e">
        <f>VLOOKUP(B271,#REF!,2,0)</f>
        <v>#REF!</v>
      </c>
      <c r="D271" s="86">
        <v>5600</v>
      </c>
      <c r="E271" s="86">
        <v>5900</v>
      </c>
      <c r="F271" s="86">
        <v>4600</v>
      </c>
      <c r="G271" s="86">
        <v>1800</v>
      </c>
      <c r="H271" s="86">
        <v>2700</v>
      </c>
      <c r="I271" s="86">
        <v>2000</v>
      </c>
      <c r="J271" s="86">
        <v>3900</v>
      </c>
      <c r="K271" s="86">
        <v>3500</v>
      </c>
      <c r="L271" s="86">
        <v>2000</v>
      </c>
      <c r="M271" s="86">
        <v>2400</v>
      </c>
      <c r="N271" s="86">
        <v>2300</v>
      </c>
      <c r="O271" s="84">
        <v>2400</v>
      </c>
      <c r="P271" s="15">
        <v>100</v>
      </c>
      <c r="Q271" s="15">
        <v>3.8</v>
      </c>
      <c r="R271" s="16" t="s">
        <v>6</v>
      </c>
    </row>
    <row r="272" spans="1:18" x14ac:dyDescent="0.15">
      <c r="A272" s="21">
        <v>5616</v>
      </c>
      <c r="B272" s="22" t="s">
        <v>301</v>
      </c>
      <c r="C272" s="11" t="e">
        <f>VLOOKUP(B272,#REF!,2,0)</f>
        <v>#REF!</v>
      </c>
      <c r="D272" s="86">
        <v>7400</v>
      </c>
      <c r="E272" s="86">
        <v>4300</v>
      </c>
      <c r="F272" s="86">
        <v>3400</v>
      </c>
      <c r="G272" s="86">
        <v>4400</v>
      </c>
      <c r="H272" s="86">
        <v>3400</v>
      </c>
      <c r="I272" s="86">
        <v>3000</v>
      </c>
      <c r="J272" s="86">
        <v>4400</v>
      </c>
      <c r="K272" s="86">
        <v>3900</v>
      </c>
      <c r="L272" s="86">
        <v>3200</v>
      </c>
      <c r="M272" s="86">
        <v>4500</v>
      </c>
      <c r="N272" s="86">
        <v>2900</v>
      </c>
      <c r="O272" s="84">
        <v>2700</v>
      </c>
      <c r="P272" s="15">
        <v>-300</v>
      </c>
      <c r="Q272" s="15">
        <v>-9.9</v>
      </c>
      <c r="R272" s="16" t="s">
        <v>0</v>
      </c>
    </row>
    <row r="273" spans="1:18" x14ac:dyDescent="0.15">
      <c r="A273" s="21">
        <v>5619</v>
      </c>
      <c r="B273" s="22" t="s">
        <v>302</v>
      </c>
      <c r="C273" s="11" t="e">
        <f>VLOOKUP(B273,#REF!,2,0)</f>
        <v>#REF!</v>
      </c>
      <c r="D273" s="86">
        <v>7000</v>
      </c>
      <c r="E273" s="86">
        <v>8100</v>
      </c>
      <c r="F273" s="86">
        <v>7400</v>
      </c>
      <c r="G273" s="86">
        <v>6100</v>
      </c>
      <c r="H273" s="86">
        <v>6200</v>
      </c>
      <c r="I273" s="86">
        <v>6500</v>
      </c>
      <c r="J273" s="86">
        <v>11300</v>
      </c>
      <c r="K273" s="86">
        <v>4300</v>
      </c>
      <c r="L273" s="86">
        <v>3000</v>
      </c>
      <c r="M273" s="86">
        <v>5100</v>
      </c>
      <c r="N273" s="86">
        <v>9100</v>
      </c>
      <c r="O273" s="84">
        <v>8800</v>
      </c>
      <c r="P273" s="15">
        <v>-300</v>
      </c>
      <c r="Q273" s="15">
        <v>-3.6</v>
      </c>
      <c r="R273" s="16" t="s">
        <v>0</v>
      </c>
    </row>
    <row r="274" spans="1:18" x14ac:dyDescent="0.15">
      <c r="A274" s="21">
        <v>5911</v>
      </c>
      <c r="B274" s="22" t="s">
        <v>303</v>
      </c>
      <c r="C274" s="11" t="e">
        <f>VLOOKUP(B274,#REF!,2,0)</f>
        <v>#REF!</v>
      </c>
      <c r="D274" s="86">
        <v>89000</v>
      </c>
      <c r="E274" s="86">
        <v>85400</v>
      </c>
      <c r="F274" s="86">
        <v>88000</v>
      </c>
      <c r="G274" s="86">
        <v>85200</v>
      </c>
      <c r="H274" s="86">
        <v>85800</v>
      </c>
      <c r="I274" s="86">
        <v>82800</v>
      </c>
      <c r="J274" s="86">
        <v>96900</v>
      </c>
      <c r="K274" s="86">
        <v>101900</v>
      </c>
      <c r="L274" s="86">
        <v>87000</v>
      </c>
      <c r="M274" s="86">
        <v>92600</v>
      </c>
      <c r="N274" s="86">
        <v>96800</v>
      </c>
      <c r="O274" s="84">
        <v>100000</v>
      </c>
      <c r="P274" s="15">
        <v>3200</v>
      </c>
      <c r="Q274" s="15">
        <v>3.3</v>
      </c>
      <c r="R274" s="16" t="s">
        <v>6</v>
      </c>
    </row>
    <row r="275" spans="1:18" x14ac:dyDescent="0.15">
      <c r="A275" s="21">
        <v>5912</v>
      </c>
      <c r="B275" s="22" t="s">
        <v>304</v>
      </c>
      <c r="C275" s="11" t="e">
        <f>VLOOKUP(B275,#REF!,2,0)</f>
        <v>#REF!</v>
      </c>
      <c r="D275" s="86">
        <v>35200</v>
      </c>
      <c r="E275" s="86">
        <v>31800</v>
      </c>
      <c r="F275" s="86">
        <v>30700</v>
      </c>
      <c r="G275" s="86">
        <v>31000</v>
      </c>
      <c r="H275" s="86">
        <v>48000</v>
      </c>
      <c r="I275" s="86">
        <v>44400</v>
      </c>
      <c r="J275" s="86">
        <v>41700</v>
      </c>
      <c r="K275" s="86">
        <v>42600</v>
      </c>
      <c r="L275" s="86">
        <v>29600</v>
      </c>
      <c r="M275" s="86">
        <v>36900</v>
      </c>
      <c r="N275" s="86">
        <v>40800</v>
      </c>
      <c r="O275" s="84">
        <v>41400</v>
      </c>
      <c r="P275" s="15">
        <v>600</v>
      </c>
      <c r="Q275" s="15">
        <v>1.4</v>
      </c>
      <c r="R275" s="16" t="s">
        <v>3</v>
      </c>
    </row>
    <row r="276" spans="1:18" x14ac:dyDescent="0.15">
      <c r="A276" s="21">
        <v>5991</v>
      </c>
      <c r="B276" s="22" t="s">
        <v>305</v>
      </c>
      <c r="C276" s="11" t="e">
        <f>VLOOKUP(B276,#REF!,2,0)</f>
        <v>#REF!</v>
      </c>
      <c r="D276" s="86">
        <v>9200</v>
      </c>
      <c r="E276" s="86">
        <v>15100</v>
      </c>
      <c r="F276" s="86">
        <v>9700</v>
      </c>
      <c r="G276" s="86">
        <v>12900</v>
      </c>
      <c r="H276" s="86">
        <v>14400</v>
      </c>
      <c r="I276" s="86">
        <v>10000</v>
      </c>
      <c r="J276" s="86">
        <v>10500</v>
      </c>
      <c r="K276" s="86">
        <v>15500</v>
      </c>
      <c r="L276" s="86">
        <v>18300</v>
      </c>
      <c r="M276" s="86">
        <v>16500</v>
      </c>
      <c r="N276" s="86">
        <v>17300</v>
      </c>
      <c r="O276" s="84">
        <v>17400</v>
      </c>
      <c r="P276" s="15" t="s">
        <v>1318</v>
      </c>
      <c r="Q276" s="15">
        <v>0</v>
      </c>
      <c r="R276" s="16" t="s">
        <v>3</v>
      </c>
    </row>
    <row r="277" spans="1:18" x14ac:dyDescent="0.15">
      <c r="A277" s="21">
        <v>5992</v>
      </c>
      <c r="B277" s="22" t="s">
        <v>306</v>
      </c>
      <c r="C277" s="11" t="e">
        <f>VLOOKUP(B277,#REF!,2,0)</f>
        <v>#REF!</v>
      </c>
      <c r="D277" s="86">
        <v>15000</v>
      </c>
      <c r="E277" s="86">
        <v>12900</v>
      </c>
      <c r="F277" s="86">
        <v>13500</v>
      </c>
      <c r="G277" s="86">
        <v>11500</v>
      </c>
      <c r="H277" s="86">
        <v>12200</v>
      </c>
      <c r="I277" s="86">
        <v>11900</v>
      </c>
      <c r="J277" s="86">
        <v>19700</v>
      </c>
      <c r="K277" s="86">
        <v>21700</v>
      </c>
      <c r="L277" s="86">
        <v>14500</v>
      </c>
      <c r="M277" s="86">
        <v>10400</v>
      </c>
      <c r="N277" s="86">
        <v>17000</v>
      </c>
      <c r="O277" s="84">
        <v>18700</v>
      </c>
      <c r="P277" s="15">
        <v>1700</v>
      </c>
      <c r="Q277" s="15">
        <v>10.199999999999999</v>
      </c>
      <c r="R277" s="16" t="s">
        <v>8</v>
      </c>
    </row>
    <row r="278" spans="1:18" x14ac:dyDescent="0.15">
      <c r="A278" s="21">
        <v>5993</v>
      </c>
      <c r="B278" s="22" t="s">
        <v>307</v>
      </c>
      <c r="C278" s="11" t="e">
        <f>VLOOKUP(B278,#REF!,2,0)</f>
        <v>#REF!</v>
      </c>
      <c r="D278" s="86">
        <v>10200</v>
      </c>
      <c r="E278" s="86">
        <v>9700</v>
      </c>
      <c r="F278" s="86">
        <v>11200</v>
      </c>
      <c r="G278" s="86">
        <v>8200</v>
      </c>
      <c r="H278" s="86">
        <v>9900</v>
      </c>
      <c r="I278" s="86">
        <v>4200</v>
      </c>
      <c r="J278" s="86">
        <v>11000</v>
      </c>
      <c r="K278" s="86">
        <v>9600</v>
      </c>
      <c r="L278" s="86">
        <v>8200</v>
      </c>
      <c r="M278" s="86">
        <v>4200</v>
      </c>
      <c r="N278" s="86">
        <v>4100</v>
      </c>
      <c r="O278" s="84">
        <v>4100</v>
      </c>
      <c r="P278" s="15" t="s">
        <v>1318</v>
      </c>
      <c r="Q278" s="15">
        <v>0</v>
      </c>
      <c r="R278" s="16" t="s">
        <v>3</v>
      </c>
    </row>
    <row r="279" spans="1:18" x14ac:dyDescent="0.15">
      <c r="A279" s="21">
        <v>5994</v>
      </c>
      <c r="B279" s="22" t="s">
        <v>308</v>
      </c>
      <c r="C279" s="11" t="e">
        <f>VLOOKUP(B279,#REF!,2,0)</f>
        <v>#REF!</v>
      </c>
      <c r="D279" s="86">
        <v>10900</v>
      </c>
      <c r="E279" s="86">
        <v>16700</v>
      </c>
      <c r="F279" s="86">
        <v>10100</v>
      </c>
      <c r="G279" s="86">
        <v>9000</v>
      </c>
      <c r="H279" s="86">
        <v>12100</v>
      </c>
      <c r="I279" s="86">
        <v>11900</v>
      </c>
      <c r="J279" s="86">
        <v>9400</v>
      </c>
      <c r="K279" s="86">
        <v>10400</v>
      </c>
      <c r="L279" s="86">
        <v>19200</v>
      </c>
      <c r="M279" s="86">
        <v>14500</v>
      </c>
      <c r="N279" s="86">
        <v>14000</v>
      </c>
      <c r="O279" s="84">
        <v>14900</v>
      </c>
      <c r="P279" s="15">
        <v>800</v>
      </c>
      <c r="Q279" s="15">
        <v>6</v>
      </c>
      <c r="R279" s="16" t="s">
        <v>6</v>
      </c>
    </row>
    <row r="280" spans="1:18" x14ac:dyDescent="0.15">
      <c r="A280" s="21">
        <v>5995</v>
      </c>
      <c r="B280" s="22" t="s">
        <v>309</v>
      </c>
      <c r="C280" s="11" t="e">
        <f>VLOOKUP(B280,#REF!,2,0)</f>
        <v>#REF!</v>
      </c>
      <c r="D280" s="86">
        <v>36700</v>
      </c>
      <c r="E280" s="86">
        <v>30000</v>
      </c>
      <c r="F280" s="86">
        <v>33600</v>
      </c>
      <c r="G280" s="86">
        <v>31600</v>
      </c>
      <c r="H280" s="86">
        <v>28000</v>
      </c>
      <c r="I280" s="86">
        <v>34100</v>
      </c>
      <c r="J280" s="86">
        <v>32100</v>
      </c>
      <c r="K280" s="86">
        <v>27300</v>
      </c>
      <c r="L280" s="86">
        <v>36700</v>
      </c>
      <c r="M280" s="86">
        <v>33100</v>
      </c>
      <c r="N280" s="86">
        <v>44200</v>
      </c>
      <c r="O280" s="84">
        <v>49500</v>
      </c>
      <c r="P280" s="15">
        <v>5200</v>
      </c>
      <c r="Q280" s="15">
        <v>11.8</v>
      </c>
      <c r="R280" s="16" t="s">
        <v>8</v>
      </c>
    </row>
    <row r="281" spans="1:18" x14ac:dyDescent="0.15">
      <c r="A281" s="21">
        <v>5996</v>
      </c>
      <c r="B281" s="22" t="s">
        <v>310</v>
      </c>
      <c r="C281" s="11" t="e">
        <f>VLOOKUP(B281,#REF!,2,0)</f>
        <v>#REF!</v>
      </c>
      <c r="D281" s="86">
        <v>3600</v>
      </c>
      <c r="E281" s="86">
        <v>6200</v>
      </c>
      <c r="F281" s="86">
        <v>9600</v>
      </c>
      <c r="G281" s="86">
        <v>4700</v>
      </c>
      <c r="H281" s="86">
        <v>5100</v>
      </c>
      <c r="I281" s="86">
        <v>4900</v>
      </c>
      <c r="J281" s="86">
        <v>5600</v>
      </c>
      <c r="K281" s="86">
        <v>5900</v>
      </c>
      <c r="L281" s="86">
        <v>6100</v>
      </c>
      <c r="M281" s="86">
        <v>8300</v>
      </c>
      <c r="N281" s="86">
        <v>4000</v>
      </c>
      <c r="O281" s="84">
        <v>4400</v>
      </c>
      <c r="P281" s="15">
        <v>400</v>
      </c>
      <c r="Q281" s="15">
        <v>10.199999999999999</v>
      </c>
      <c r="R281" s="16" t="s">
        <v>8</v>
      </c>
    </row>
    <row r="282" spans="1:18" x14ac:dyDescent="0.15">
      <c r="A282" s="21">
        <v>5997</v>
      </c>
      <c r="B282" s="22" t="s">
        <v>311</v>
      </c>
      <c r="C282" s="11" t="e">
        <f>VLOOKUP(B282,#REF!,2,0)</f>
        <v>#REF!</v>
      </c>
      <c r="D282" s="86">
        <v>7000</v>
      </c>
      <c r="E282" s="86">
        <v>6300</v>
      </c>
      <c r="F282" s="86">
        <v>6900</v>
      </c>
      <c r="G282" s="86">
        <v>6000</v>
      </c>
      <c r="H282" s="86">
        <v>6900</v>
      </c>
      <c r="I282" s="86">
        <v>6200</v>
      </c>
      <c r="J282" s="86">
        <v>6600</v>
      </c>
      <c r="K282" s="86">
        <v>8000</v>
      </c>
      <c r="L282" s="86">
        <v>7500</v>
      </c>
      <c r="M282" s="86">
        <v>5600</v>
      </c>
      <c r="N282" s="86">
        <v>7500</v>
      </c>
      <c r="O282" s="84">
        <v>8300</v>
      </c>
      <c r="P282" s="15">
        <v>800</v>
      </c>
      <c r="Q282" s="15">
        <v>10</v>
      </c>
      <c r="R282" s="16" t="s">
        <v>8</v>
      </c>
    </row>
    <row r="283" spans="1:18" x14ac:dyDescent="0.15">
      <c r="A283" s="21">
        <v>5999</v>
      </c>
      <c r="B283" s="22" t="s">
        <v>312</v>
      </c>
      <c r="C283" s="11" t="e">
        <f>VLOOKUP(B283,#REF!,2,0)</f>
        <v>#REF!</v>
      </c>
      <c r="D283" s="86">
        <v>17600</v>
      </c>
      <c r="E283" s="86">
        <v>15700</v>
      </c>
      <c r="F283" s="86">
        <v>21900</v>
      </c>
      <c r="G283" s="86">
        <v>16600</v>
      </c>
      <c r="H283" s="86">
        <v>20000</v>
      </c>
      <c r="I283" s="86">
        <v>18600</v>
      </c>
      <c r="J283" s="86">
        <v>20700</v>
      </c>
      <c r="K283" s="86">
        <v>18800</v>
      </c>
      <c r="L283" s="86">
        <v>19100</v>
      </c>
      <c r="M283" s="86">
        <v>18800</v>
      </c>
      <c r="N283" s="86">
        <v>16000</v>
      </c>
      <c r="O283" s="84">
        <v>16200</v>
      </c>
      <c r="P283" s="15">
        <v>200</v>
      </c>
      <c r="Q283" s="15">
        <v>1.4</v>
      </c>
      <c r="R283" s="16" t="s">
        <v>3</v>
      </c>
    </row>
    <row r="284" spans="1:18" x14ac:dyDescent="0.15">
      <c r="A284" s="21">
        <v>6111</v>
      </c>
      <c r="B284" s="22" t="s">
        <v>313</v>
      </c>
      <c r="C284" s="11" t="e">
        <f>VLOOKUP(B284,#REF!,2,0)</f>
        <v>#REF!</v>
      </c>
      <c r="D284" s="86">
        <v>3000</v>
      </c>
      <c r="E284" s="86">
        <v>3200</v>
      </c>
      <c r="F284" s="86">
        <v>1300</v>
      </c>
      <c r="G284" s="86">
        <v>3100</v>
      </c>
      <c r="H284" s="86">
        <v>1800</v>
      </c>
      <c r="I284" s="86">
        <v>3200</v>
      </c>
      <c r="J284" s="86">
        <v>3400</v>
      </c>
      <c r="K284" s="86">
        <v>1600</v>
      </c>
      <c r="L284" s="86">
        <v>3600</v>
      </c>
      <c r="M284" s="86">
        <v>3100</v>
      </c>
      <c r="N284" s="86">
        <v>3200</v>
      </c>
      <c r="O284" s="84">
        <v>3400</v>
      </c>
      <c r="P284" s="15">
        <v>200</v>
      </c>
      <c r="Q284" s="15">
        <v>5.9</v>
      </c>
      <c r="R284" s="16" t="s">
        <v>6</v>
      </c>
    </row>
    <row r="285" spans="1:18" x14ac:dyDescent="0.15">
      <c r="A285" s="21">
        <v>6112</v>
      </c>
      <c r="B285" s="22" t="s">
        <v>314</v>
      </c>
      <c r="C285" s="11" t="e">
        <f>VLOOKUP(B285,#REF!,2,0)</f>
        <v>#REF!</v>
      </c>
      <c r="D285" s="86">
        <v>9600</v>
      </c>
      <c r="E285" s="86">
        <v>12100</v>
      </c>
      <c r="F285" s="86">
        <v>13400</v>
      </c>
      <c r="G285" s="86">
        <v>13100</v>
      </c>
      <c r="H285" s="86">
        <v>11000</v>
      </c>
      <c r="I285" s="86">
        <v>8100</v>
      </c>
      <c r="J285" s="86">
        <v>12800</v>
      </c>
      <c r="K285" s="86">
        <v>7600</v>
      </c>
      <c r="L285" s="86">
        <v>11800</v>
      </c>
      <c r="M285" s="86">
        <v>13300</v>
      </c>
      <c r="N285" s="86">
        <v>14600</v>
      </c>
      <c r="O285" s="84">
        <v>15800</v>
      </c>
      <c r="P285" s="15">
        <v>1300</v>
      </c>
      <c r="Q285" s="15">
        <v>8.9</v>
      </c>
      <c r="R285" s="16" t="s">
        <v>8</v>
      </c>
    </row>
    <row r="286" spans="1:18" x14ac:dyDescent="0.15">
      <c r="A286" s="21">
        <v>6113</v>
      </c>
      <c r="B286" s="22" t="s">
        <v>315</v>
      </c>
      <c r="C286" s="11" t="e">
        <f>VLOOKUP(B286,#REF!,2,0)</f>
        <v>#REF!</v>
      </c>
      <c r="D286" s="86">
        <v>101000</v>
      </c>
      <c r="E286" s="86">
        <v>96400</v>
      </c>
      <c r="F286" s="86">
        <v>98200</v>
      </c>
      <c r="G286" s="86">
        <v>88500</v>
      </c>
      <c r="H286" s="86">
        <v>103900</v>
      </c>
      <c r="I286" s="86">
        <v>98600</v>
      </c>
      <c r="J286" s="86">
        <v>83400</v>
      </c>
      <c r="K286" s="86">
        <v>83700</v>
      </c>
      <c r="L286" s="86">
        <v>80200</v>
      </c>
      <c r="M286" s="86">
        <v>70400</v>
      </c>
      <c r="N286" s="86">
        <v>98300</v>
      </c>
      <c r="O286" s="84">
        <v>103100</v>
      </c>
      <c r="P286" s="15">
        <v>4800</v>
      </c>
      <c r="Q286" s="15">
        <v>4.9000000000000004</v>
      </c>
      <c r="R286" s="16" t="s">
        <v>6</v>
      </c>
    </row>
    <row r="287" spans="1:18" x14ac:dyDescent="0.15">
      <c r="A287" s="21">
        <v>6121</v>
      </c>
      <c r="B287" s="22" t="s">
        <v>316</v>
      </c>
      <c r="C287" s="11" t="e">
        <f>VLOOKUP(B287,#REF!,2,0)</f>
        <v>#REF!</v>
      </c>
      <c r="D287" s="86">
        <v>77200</v>
      </c>
      <c r="E287" s="86">
        <v>76600</v>
      </c>
      <c r="F287" s="86">
        <v>75500</v>
      </c>
      <c r="G287" s="86">
        <v>88700</v>
      </c>
      <c r="H287" s="86">
        <v>89500</v>
      </c>
      <c r="I287" s="86">
        <v>91200</v>
      </c>
      <c r="J287" s="86">
        <v>110600</v>
      </c>
      <c r="K287" s="86">
        <v>91000</v>
      </c>
      <c r="L287" s="86">
        <v>97500</v>
      </c>
      <c r="M287" s="86">
        <v>89100</v>
      </c>
      <c r="N287" s="86">
        <v>109500</v>
      </c>
      <c r="O287" s="84">
        <v>119800</v>
      </c>
      <c r="P287" s="15">
        <v>10400</v>
      </c>
      <c r="Q287" s="15">
        <v>9.5</v>
      </c>
      <c r="R287" s="16" t="s">
        <v>8</v>
      </c>
    </row>
    <row r="288" spans="1:18" x14ac:dyDescent="0.15">
      <c r="A288" s="21">
        <v>6211</v>
      </c>
      <c r="B288" s="22" t="s">
        <v>317</v>
      </c>
      <c r="C288" s="11" t="e">
        <f>VLOOKUP(B288,#REF!,2,0)</f>
        <v>#REF!</v>
      </c>
      <c r="D288" s="86">
        <v>482000</v>
      </c>
      <c r="E288" s="86">
        <v>501300</v>
      </c>
      <c r="F288" s="86">
        <v>521700</v>
      </c>
      <c r="G288" s="86">
        <v>495700</v>
      </c>
      <c r="H288" s="86">
        <v>553000</v>
      </c>
      <c r="I288" s="86">
        <v>490600</v>
      </c>
      <c r="J288" s="86">
        <v>548700</v>
      </c>
      <c r="K288" s="86">
        <v>508400</v>
      </c>
      <c r="L288" s="86">
        <v>460100</v>
      </c>
      <c r="M288" s="86">
        <v>525700</v>
      </c>
      <c r="N288" s="86">
        <v>521100</v>
      </c>
      <c r="O288" s="84">
        <v>529700</v>
      </c>
      <c r="P288" s="15">
        <v>8600</v>
      </c>
      <c r="Q288" s="15">
        <v>1.7</v>
      </c>
      <c r="R288" s="16" t="s">
        <v>3</v>
      </c>
    </row>
    <row r="289" spans="1:18" x14ac:dyDescent="0.15">
      <c r="A289" s="21">
        <v>6212</v>
      </c>
      <c r="B289" s="22" t="s">
        <v>318</v>
      </c>
      <c r="C289" s="11" t="e">
        <f>VLOOKUP(B289,#REF!,2,0)</f>
        <v>#REF!</v>
      </c>
      <c r="D289" s="86">
        <v>19600</v>
      </c>
      <c r="E289" s="86">
        <v>15100</v>
      </c>
      <c r="F289" s="86">
        <v>15700</v>
      </c>
      <c r="G289" s="86">
        <v>14900</v>
      </c>
      <c r="H289" s="86">
        <v>23400</v>
      </c>
      <c r="I289" s="86">
        <v>16600</v>
      </c>
      <c r="J289" s="86">
        <v>14200</v>
      </c>
      <c r="K289" s="86">
        <v>15300</v>
      </c>
      <c r="L289" s="86">
        <v>12200</v>
      </c>
      <c r="M289" s="86">
        <v>17000</v>
      </c>
      <c r="N289" s="86">
        <v>22400</v>
      </c>
      <c r="O289" s="84">
        <v>24000</v>
      </c>
      <c r="P289" s="15">
        <v>1600</v>
      </c>
      <c r="Q289" s="15">
        <v>7</v>
      </c>
      <c r="R289" s="16" t="s">
        <v>6</v>
      </c>
    </row>
    <row r="290" spans="1:18" x14ac:dyDescent="0.15">
      <c r="A290" s="21">
        <v>6213</v>
      </c>
      <c r="B290" s="22" t="s">
        <v>319</v>
      </c>
      <c r="C290" s="11" t="e">
        <f>VLOOKUP(B290,#REF!,2,0)</f>
        <v>#REF!</v>
      </c>
      <c r="D290" s="86">
        <v>32200</v>
      </c>
      <c r="E290" s="86">
        <v>35700</v>
      </c>
      <c r="F290" s="86">
        <v>36000</v>
      </c>
      <c r="G290" s="86">
        <v>25900</v>
      </c>
      <c r="H290" s="86">
        <v>37200</v>
      </c>
      <c r="I290" s="86">
        <v>42800</v>
      </c>
      <c r="J290" s="86">
        <v>36200</v>
      </c>
      <c r="K290" s="86">
        <v>33600</v>
      </c>
      <c r="L290" s="86">
        <v>32500</v>
      </c>
      <c r="M290" s="86">
        <v>37100</v>
      </c>
      <c r="N290" s="86">
        <v>37200</v>
      </c>
      <c r="O290" s="84">
        <v>38200</v>
      </c>
      <c r="P290" s="15">
        <v>1000</v>
      </c>
      <c r="Q290" s="15">
        <v>2.7</v>
      </c>
      <c r="R290" s="16" t="s">
        <v>3</v>
      </c>
    </row>
    <row r="291" spans="1:18" x14ac:dyDescent="0.15">
      <c r="A291" s="21">
        <v>6214</v>
      </c>
      <c r="B291" s="22" t="s">
        <v>320</v>
      </c>
      <c r="C291" s="11" t="e">
        <f>VLOOKUP(B291,#REF!,2,0)</f>
        <v>#REF!</v>
      </c>
      <c r="D291" s="86">
        <v>32900</v>
      </c>
      <c r="E291" s="86">
        <v>29700</v>
      </c>
      <c r="F291" s="86">
        <v>41100</v>
      </c>
      <c r="G291" s="86">
        <v>37100</v>
      </c>
      <c r="H291" s="86">
        <v>43100</v>
      </c>
      <c r="I291" s="86">
        <v>36600</v>
      </c>
      <c r="J291" s="86">
        <v>34300</v>
      </c>
      <c r="K291" s="86">
        <v>37500</v>
      </c>
      <c r="L291" s="86">
        <v>33400</v>
      </c>
      <c r="M291" s="86">
        <v>39300</v>
      </c>
      <c r="N291" s="86">
        <v>25600</v>
      </c>
      <c r="O291" s="84">
        <v>27600</v>
      </c>
      <c r="P291" s="15">
        <v>2000</v>
      </c>
      <c r="Q291" s="15">
        <v>7.7</v>
      </c>
      <c r="R291" s="16" t="s">
        <v>6</v>
      </c>
    </row>
    <row r="292" spans="1:18" x14ac:dyDescent="0.15">
      <c r="A292" s="21">
        <v>6215</v>
      </c>
      <c r="B292" s="22" t="s">
        <v>321</v>
      </c>
      <c r="C292" s="11" t="e">
        <f>VLOOKUP(B292,#REF!,2,0)</f>
        <v>#REF!</v>
      </c>
      <c r="D292" s="86">
        <v>31800</v>
      </c>
      <c r="E292" s="86">
        <v>35400</v>
      </c>
      <c r="F292" s="86">
        <v>33200</v>
      </c>
      <c r="G292" s="86">
        <v>44300</v>
      </c>
      <c r="H292" s="86">
        <v>32400</v>
      </c>
      <c r="I292" s="86">
        <v>34800</v>
      </c>
      <c r="J292" s="86">
        <v>40100</v>
      </c>
      <c r="K292" s="86">
        <v>38900</v>
      </c>
      <c r="L292" s="86">
        <v>43900</v>
      </c>
      <c r="M292" s="86">
        <v>33700</v>
      </c>
      <c r="N292" s="86">
        <v>36900</v>
      </c>
      <c r="O292" s="84">
        <v>35600</v>
      </c>
      <c r="P292" s="15">
        <v>-1400</v>
      </c>
      <c r="Q292" s="15">
        <v>-3.7</v>
      </c>
      <c r="R292" s="16" t="s">
        <v>0</v>
      </c>
    </row>
    <row r="293" spans="1:18" x14ac:dyDescent="0.15">
      <c r="A293" s="21">
        <v>6216</v>
      </c>
      <c r="B293" s="22" t="s">
        <v>322</v>
      </c>
      <c r="C293" s="11" t="e">
        <f>VLOOKUP(B293,#REF!,2,0)</f>
        <v>#REF!</v>
      </c>
      <c r="D293" s="86">
        <v>9300</v>
      </c>
      <c r="E293" s="86">
        <v>11100</v>
      </c>
      <c r="F293" s="86">
        <v>12000</v>
      </c>
      <c r="G293" s="86">
        <v>7500</v>
      </c>
      <c r="H293" s="86">
        <v>14100</v>
      </c>
      <c r="I293" s="86">
        <v>10900</v>
      </c>
      <c r="J293" s="86">
        <v>13600</v>
      </c>
      <c r="K293" s="86">
        <v>10300</v>
      </c>
      <c r="L293" s="86">
        <v>16200</v>
      </c>
      <c r="M293" s="86">
        <v>12700</v>
      </c>
      <c r="N293" s="86">
        <v>11300</v>
      </c>
      <c r="O293" s="84">
        <v>10600</v>
      </c>
      <c r="P293" s="15">
        <v>-700</v>
      </c>
      <c r="Q293" s="15">
        <v>-5.9</v>
      </c>
      <c r="R293" s="16" t="s">
        <v>0</v>
      </c>
    </row>
    <row r="294" spans="1:18" x14ac:dyDescent="0.15">
      <c r="A294" s="21">
        <v>6217</v>
      </c>
      <c r="B294" s="22" t="s">
        <v>323</v>
      </c>
      <c r="C294" s="11" t="e">
        <f>VLOOKUP(B294,#REF!,2,0)</f>
        <v>#REF!</v>
      </c>
      <c r="D294" s="86">
        <v>10700</v>
      </c>
      <c r="E294" s="86">
        <v>13800</v>
      </c>
      <c r="F294" s="86">
        <v>4800</v>
      </c>
      <c r="G294" s="86">
        <v>8600</v>
      </c>
      <c r="H294" s="86">
        <v>9700</v>
      </c>
      <c r="I294" s="86">
        <v>6800</v>
      </c>
      <c r="J294" s="86">
        <v>12900</v>
      </c>
      <c r="K294" s="86">
        <v>6500</v>
      </c>
      <c r="L294" s="86">
        <v>6200</v>
      </c>
      <c r="M294" s="86">
        <v>3100</v>
      </c>
      <c r="N294" s="86">
        <v>6100</v>
      </c>
      <c r="O294" s="84">
        <v>5300</v>
      </c>
      <c r="P294" s="15">
        <v>-900</v>
      </c>
      <c r="Q294" s="15">
        <v>-14.1</v>
      </c>
      <c r="R294" s="16" t="s">
        <v>0</v>
      </c>
    </row>
    <row r="295" spans="1:18" x14ac:dyDescent="0.15">
      <c r="A295" s="21">
        <v>6219</v>
      </c>
      <c r="B295" s="22" t="s">
        <v>324</v>
      </c>
      <c r="C295" s="11" t="e">
        <f>VLOOKUP(B295,#REF!,2,0)</f>
        <v>#REF!</v>
      </c>
      <c r="D295" s="86">
        <v>12200</v>
      </c>
      <c r="E295" s="86">
        <v>17700</v>
      </c>
      <c r="F295" s="86">
        <v>14300</v>
      </c>
      <c r="G295" s="86">
        <v>9900</v>
      </c>
      <c r="H295" s="86">
        <v>12500</v>
      </c>
      <c r="I295" s="86">
        <v>13200</v>
      </c>
      <c r="J295" s="86">
        <v>15900</v>
      </c>
      <c r="K295" s="86">
        <v>20200</v>
      </c>
      <c r="L295" s="86">
        <v>68800</v>
      </c>
      <c r="M295" s="86">
        <v>12600</v>
      </c>
      <c r="N295" s="86">
        <v>20800</v>
      </c>
      <c r="O295" s="84">
        <v>22200</v>
      </c>
      <c r="P295" s="15">
        <v>1400</v>
      </c>
      <c r="Q295" s="15">
        <v>7</v>
      </c>
      <c r="R295" s="16" t="s">
        <v>6</v>
      </c>
    </row>
    <row r="296" spans="1:18" x14ac:dyDescent="0.15">
      <c r="A296" s="21">
        <v>6311</v>
      </c>
      <c r="B296" s="22" t="s">
        <v>325</v>
      </c>
      <c r="C296" s="11" t="e">
        <f>VLOOKUP(B296,#REF!,2,0)</f>
        <v>#REF!</v>
      </c>
      <c r="D296" s="86">
        <v>134700</v>
      </c>
      <c r="E296" s="86">
        <v>135200</v>
      </c>
      <c r="F296" s="86">
        <v>144900</v>
      </c>
      <c r="G296" s="86">
        <v>148300</v>
      </c>
      <c r="H296" s="86">
        <v>127400</v>
      </c>
      <c r="I296" s="86">
        <v>136000</v>
      </c>
      <c r="J296" s="86">
        <v>140200</v>
      </c>
      <c r="K296" s="86">
        <v>154200</v>
      </c>
      <c r="L296" s="86">
        <v>168700</v>
      </c>
      <c r="M296" s="86">
        <v>167100</v>
      </c>
      <c r="N296" s="86">
        <v>147000</v>
      </c>
      <c r="O296" s="84">
        <v>155600</v>
      </c>
      <c r="P296" s="15">
        <v>8500</v>
      </c>
      <c r="Q296" s="15">
        <v>5.8</v>
      </c>
      <c r="R296" s="16" t="s">
        <v>6</v>
      </c>
    </row>
    <row r="297" spans="1:18" x14ac:dyDescent="0.15">
      <c r="A297" s="21">
        <v>6391</v>
      </c>
      <c r="B297" s="22" t="s">
        <v>326</v>
      </c>
      <c r="C297" s="11" t="e">
        <f>VLOOKUP(B297,#REF!,2,0)</f>
        <v>#REF!</v>
      </c>
      <c r="D297" s="86">
        <v>8600</v>
      </c>
      <c r="E297" s="86">
        <v>13800</v>
      </c>
      <c r="F297" s="86">
        <v>9100</v>
      </c>
      <c r="G297" s="86">
        <v>12200</v>
      </c>
      <c r="H297" s="86">
        <v>7800</v>
      </c>
      <c r="I297" s="86">
        <v>12700</v>
      </c>
      <c r="J297" s="86">
        <v>9000</v>
      </c>
      <c r="K297" s="86">
        <v>13300</v>
      </c>
      <c r="L297" s="86">
        <v>11700</v>
      </c>
      <c r="M297" s="86">
        <v>4600</v>
      </c>
      <c r="N297" s="86">
        <v>5800</v>
      </c>
      <c r="O297" s="84">
        <v>6500</v>
      </c>
      <c r="P297" s="15">
        <v>700</v>
      </c>
      <c r="Q297" s="15">
        <v>12.1</v>
      </c>
      <c r="R297" s="16" t="s">
        <v>8</v>
      </c>
    </row>
    <row r="298" spans="1:18" x14ac:dyDescent="0.15">
      <c r="A298" s="21">
        <v>6392</v>
      </c>
      <c r="B298" s="22" t="s">
        <v>327</v>
      </c>
      <c r="C298" s="11" t="e">
        <f>VLOOKUP(B298,#REF!,2,0)</f>
        <v>#REF!</v>
      </c>
      <c r="D298" s="86">
        <v>5000</v>
      </c>
      <c r="E298" s="86">
        <v>4900</v>
      </c>
      <c r="F298" s="86">
        <v>5400</v>
      </c>
      <c r="G298" s="86">
        <v>5000</v>
      </c>
      <c r="H298" s="86">
        <v>3400</v>
      </c>
      <c r="I298" s="86">
        <v>6200</v>
      </c>
      <c r="J298" s="86">
        <v>7000</v>
      </c>
      <c r="K298" s="86">
        <v>7200</v>
      </c>
      <c r="L298" s="86">
        <v>6100</v>
      </c>
      <c r="M298" s="86">
        <v>7300</v>
      </c>
      <c r="N298" s="86">
        <v>7000</v>
      </c>
      <c r="O298" s="84">
        <v>7000</v>
      </c>
      <c r="P298" s="15" t="s">
        <v>1318</v>
      </c>
      <c r="Q298" s="15">
        <v>0</v>
      </c>
      <c r="R298" s="16" t="s">
        <v>3</v>
      </c>
    </row>
    <row r="299" spans="1:18" x14ac:dyDescent="0.15">
      <c r="A299" s="21">
        <v>6393</v>
      </c>
      <c r="B299" s="22" t="s">
        <v>328</v>
      </c>
      <c r="C299" s="11" t="e">
        <f>VLOOKUP(B299,#REF!,2,0)</f>
        <v>#REF!</v>
      </c>
      <c r="D299" s="86">
        <v>12700</v>
      </c>
      <c r="E299" s="86">
        <v>10400</v>
      </c>
      <c r="F299" s="86">
        <v>10900</v>
      </c>
      <c r="G299" s="86">
        <v>8900</v>
      </c>
      <c r="H299" s="86">
        <v>11500</v>
      </c>
      <c r="I299" s="86">
        <v>4600</v>
      </c>
      <c r="J299" s="86">
        <v>10200</v>
      </c>
      <c r="K299" s="86">
        <v>7300</v>
      </c>
      <c r="L299" s="86">
        <v>6400</v>
      </c>
      <c r="M299" s="86">
        <v>6800</v>
      </c>
      <c r="N299" s="86">
        <v>2700</v>
      </c>
      <c r="O299" s="84">
        <v>2000</v>
      </c>
      <c r="P299" s="15">
        <v>-700</v>
      </c>
      <c r="Q299" s="15">
        <v>-26.8</v>
      </c>
      <c r="R299" s="16" t="s">
        <v>0</v>
      </c>
    </row>
    <row r="300" spans="1:18" x14ac:dyDescent="0.15">
      <c r="A300" s="21">
        <v>6394</v>
      </c>
      <c r="B300" s="22" t="s">
        <v>329</v>
      </c>
      <c r="C300" s="11" t="e">
        <f>VLOOKUP(B300,#REF!,2,0)</f>
        <v>#REF!</v>
      </c>
      <c r="D300" s="86">
        <v>18900</v>
      </c>
      <c r="E300" s="86">
        <v>21800</v>
      </c>
      <c r="F300" s="86">
        <v>12700</v>
      </c>
      <c r="G300" s="86">
        <v>13000</v>
      </c>
      <c r="H300" s="86">
        <v>16000</v>
      </c>
      <c r="I300" s="86">
        <v>20000</v>
      </c>
      <c r="J300" s="86">
        <v>19800</v>
      </c>
      <c r="K300" s="86">
        <v>15700</v>
      </c>
      <c r="L300" s="86">
        <v>26800</v>
      </c>
      <c r="M300" s="86">
        <v>9500</v>
      </c>
      <c r="N300" s="86">
        <v>14000</v>
      </c>
      <c r="O300" s="84">
        <v>13600</v>
      </c>
      <c r="P300" s="15">
        <v>-300</v>
      </c>
      <c r="Q300" s="15">
        <v>-2.4</v>
      </c>
      <c r="R300" s="16" t="s">
        <v>3</v>
      </c>
    </row>
    <row r="301" spans="1:18" x14ac:dyDescent="0.15">
      <c r="A301" s="21">
        <v>6395</v>
      </c>
      <c r="B301" s="22" t="s">
        <v>330</v>
      </c>
      <c r="C301" s="11" t="e">
        <f>VLOOKUP(B301,#REF!,2,0)</f>
        <v>#REF!</v>
      </c>
      <c r="D301" s="86">
        <v>5000</v>
      </c>
      <c r="E301" s="86">
        <v>6500</v>
      </c>
      <c r="F301" s="86">
        <v>6100</v>
      </c>
      <c r="G301" s="86">
        <v>12700</v>
      </c>
      <c r="H301" s="86">
        <v>7300</v>
      </c>
      <c r="I301" s="86">
        <v>8500</v>
      </c>
      <c r="J301" s="86">
        <v>9300</v>
      </c>
      <c r="K301" s="86">
        <v>4500</v>
      </c>
      <c r="L301" s="86">
        <v>8500</v>
      </c>
      <c r="M301" s="86">
        <v>6000</v>
      </c>
      <c r="N301" s="86">
        <v>7600</v>
      </c>
      <c r="O301" s="84">
        <v>7500</v>
      </c>
      <c r="P301" s="15">
        <v>-100</v>
      </c>
      <c r="Q301" s="15">
        <v>-1.2</v>
      </c>
      <c r="R301" s="16" t="s">
        <v>3</v>
      </c>
    </row>
    <row r="302" spans="1:18" x14ac:dyDescent="0.15">
      <c r="A302" s="21">
        <v>6399</v>
      </c>
      <c r="B302" s="22" t="s">
        <v>331</v>
      </c>
      <c r="C302" s="11" t="e">
        <f>VLOOKUP(B302,#REF!,2,0)</f>
        <v>#REF!</v>
      </c>
      <c r="D302" s="86">
        <v>2200</v>
      </c>
      <c r="E302" s="86">
        <v>1800</v>
      </c>
      <c r="F302" s="86">
        <v>2000</v>
      </c>
      <c r="G302" s="86">
        <v>1200</v>
      </c>
      <c r="H302" s="86">
        <v>3100</v>
      </c>
      <c r="I302" s="86">
        <v>5900</v>
      </c>
      <c r="J302" s="86">
        <v>4700</v>
      </c>
      <c r="K302" s="86">
        <v>4000</v>
      </c>
      <c r="L302" s="86">
        <v>3800</v>
      </c>
      <c r="M302" s="86">
        <v>4900</v>
      </c>
      <c r="N302" s="86">
        <v>4900</v>
      </c>
      <c r="O302" s="84">
        <v>5300</v>
      </c>
      <c r="P302" s="15">
        <v>400</v>
      </c>
      <c r="Q302" s="15">
        <v>9.1</v>
      </c>
      <c r="R302" s="16" t="s">
        <v>8</v>
      </c>
    </row>
    <row r="303" spans="1:18" x14ac:dyDescent="0.15">
      <c r="A303" s="21">
        <v>7111</v>
      </c>
      <c r="B303" s="22" t="s">
        <v>332</v>
      </c>
      <c r="C303" s="11" t="e">
        <f>VLOOKUP(B303,#REF!,2,0)</f>
        <v>#REF!</v>
      </c>
      <c r="D303" s="86">
        <v>3300</v>
      </c>
      <c r="E303" s="86">
        <v>3800</v>
      </c>
      <c r="F303" s="86">
        <v>4500</v>
      </c>
      <c r="G303" s="86">
        <v>1500</v>
      </c>
      <c r="H303" s="86">
        <v>3300</v>
      </c>
      <c r="I303" s="86">
        <v>1900</v>
      </c>
      <c r="J303" s="86">
        <v>7400</v>
      </c>
      <c r="K303" s="86">
        <v>5800</v>
      </c>
      <c r="L303" s="86">
        <v>2900</v>
      </c>
      <c r="M303" s="86">
        <v>2200</v>
      </c>
      <c r="N303" s="86">
        <v>2200</v>
      </c>
      <c r="O303" s="84">
        <v>2100</v>
      </c>
      <c r="P303" s="15">
        <v>-200</v>
      </c>
      <c r="Q303" s="15">
        <v>-8.1999999999999993</v>
      </c>
      <c r="R303" s="16" t="s">
        <v>0</v>
      </c>
    </row>
    <row r="304" spans="1:18" x14ac:dyDescent="0.15">
      <c r="A304" s="21">
        <v>7112</v>
      </c>
      <c r="B304" s="22" t="s">
        <v>333</v>
      </c>
      <c r="C304" s="11" t="e">
        <f>VLOOKUP(B304,#REF!,2,0)</f>
        <v>#REF!</v>
      </c>
      <c r="D304" s="86">
        <v>8700</v>
      </c>
      <c r="E304" s="86">
        <v>6100</v>
      </c>
      <c r="F304" s="86">
        <v>4800</v>
      </c>
      <c r="G304" s="86">
        <v>4600</v>
      </c>
      <c r="H304" s="86">
        <v>9400</v>
      </c>
      <c r="I304" s="86">
        <v>3800</v>
      </c>
      <c r="J304" s="86">
        <v>6300</v>
      </c>
      <c r="K304" s="86">
        <v>7100</v>
      </c>
      <c r="L304" s="86">
        <v>6800</v>
      </c>
      <c r="M304" s="86">
        <v>4900</v>
      </c>
      <c r="N304" s="86">
        <v>3900</v>
      </c>
      <c r="O304" s="84">
        <v>4000</v>
      </c>
      <c r="P304" s="15">
        <v>100</v>
      </c>
      <c r="Q304" s="15">
        <v>1.6</v>
      </c>
      <c r="R304" s="16" t="s">
        <v>3</v>
      </c>
    </row>
    <row r="305" spans="1:18" x14ac:dyDescent="0.15">
      <c r="A305" s="21">
        <v>7113</v>
      </c>
      <c r="B305" s="22" t="s">
        <v>334</v>
      </c>
      <c r="C305" s="11" t="e">
        <f>VLOOKUP(B305,#REF!,2,0)</f>
        <v>#REF!</v>
      </c>
      <c r="D305" s="86">
        <v>5500</v>
      </c>
      <c r="E305" s="86">
        <v>7600</v>
      </c>
      <c r="F305" s="86">
        <v>7700</v>
      </c>
      <c r="G305" s="86">
        <v>4200</v>
      </c>
      <c r="H305" s="86">
        <v>3500</v>
      </c>
      <c r="I305" s="86">
        <v>7200</v>
      </c>
      <c r="J305" s="86">
        <v>11300</v>
      </c>
      <c r="K305" s="86">
        <v>6300</v>
      </c>
      <c r="L305" s="86">
        <v>6100</v>
      </c>
      <c r="M305" s="86">
        <v>7100</v>
      </c>
      <c r="N305" s="86">
        <v>5600</v>
      </c>
      <c r="O305" s="84">
        <v>5700</v>
      </c>
      <c r="P305" s="15">
        <v>100</v>
      </c>
      <c r="Q305" s="15">
        <v>1.6</v>
      </c>
      <c r="R305" s="16" t="s">
        <v>3</v>
      </c>
    </row>
    <row r="306" spans="1:18" x14ac:dyDescent="0.15">
      <c r="A306" s="21">
        <v>7114</v>
      </c>
      <c r="B306" s="22" t="s">
        <v>335</v>
      </c>
      <c r="C306" s="11" t="e">
        <f>VLOOKUP(B306,#REF!,2,0)</f>
        <v>#REF!</v>
      </c>
      <c r="D306" s="86">
        <v>2200</v>
      </c>
      <c r="E306" s="86">
        <v>1700</v>
      </c>
      <c r="F306" s="85">
        <v>900</v>
      </c>
      <c r="G306" s="85">
        <v>200</v>
      </c>
      <c r="H306" s="86">
        <v>1800</v>
      </c>
      <c r="I306" s="86">
        <v>2000</v>
      </c>
      <c r="J306" s="85">
        <v>600</v>
      </c>
      <c r="K306" s="85">
        <v>600</v>
      </c>
      <c r="L306" s="86">
        <v>2700</v>
      </c>
      <c r="M306" s="86">
        <v>1500</v>
      </c>
      <c r="N306" s="85">
        <v>800</v>
      </c>
      <c r="O306" s="84">
        <v>1000</v>
      </c>
      <c r="P306" s="15">
        <v>100</v>
      </c>
      <c r="Q306" s="15">
        <v>15.3</v>
      </c>
      <c r="R306" s="16" t="s">
        <v>1319</v>
      </c>
    </row>
    <row r="307" spans="1:18" x14ac:dyDescent="0.15">
      <c r="A307" s="21">
        <v>7115</v>
      </c>
      <c r="B307" s="22" t="s">
        <v>336</v>
      </c>
      <c r="C307" s="11" t="e">
        <f>VLOOKUP(B307,#REF!,2,0)</f>
        <v>#REF!</v>
      </c>
      <c r="D307" s="86">
        <v>13800</v>
      </c>
      <c r="E307" s="86">
        <v>8600</v>
      </c>
      <c r="F307" s="86">
        <v>8900</v>
      </c>
      <c r="G307" s="86">
        <v>9500</v>
      </c>
      <c r="H307" s="86">
        <v>8200</v>
      </c>
      <c r="I307" s="86">
        <v>8400</v>
      </c>
      <c r="J307" s="86">
        <v>6100</v>
      </c>
      <c r="K307" s="86">
        <v>7900</v>
      </c>
      <c r="L307" s="86">
        <v>9200</v>
      </c>
      <c r="M307" s="86">
        <v>7600</v>
      </c>
      <c r="N307" s="86">
        <v>6200</v>
      </c>
      <c r="O307" s="84">
        <v>6600</v>
      </c>
      <c r="P307" s="15">
        <v>500</v>
      </c>
      <c r="Q307" s="15">
        <v>7.4</v>
      </c>
      <c r="R307" s="16" t="s">
        <v>6</v>
      </c>
    </row>
    <row r="308" spans="1:18" x14ac:dyDescent="0.15">
      <c r="A308" s="21">
        <v>7116</v>
      </c>
      <c r="B308" s="22" t="s">
        <v>337</v>
      </c>
      <c r="C308" s="11" t="e">
        <f>VLOOKUP(B308,#REF!,2,0)</f>
        <v>#REF!</v>
      </c>
      <c r="D308" s="86">
        <v>11300</v>
      </c>
      <c r="E308" s="86">
        <v>11600</v>
      </c>
      <c r="F308" s="86">
        <v>11000</v>
      </c>
      <c r="G308" s="86">
        <v>8400</v>
      </c>
      <c r="H308" s="86">
        <v>6700</v>
      </c>
      <c r="I308" s="86">
        <v>6200</v>
      </c>
      <c r="J308" s="86">
        <v>7400</v>
      </c>
      <c r="K308" s="86">
        <v>9000</v>
      </c>
      <c r="L308" s="86">
        <v>8000</v>
      </c>
      <c r="M308" s="86">
        <v>10500</v>
      </c>
      <c r="N308" s="86">
        <v>10100</v>
      </c>
      <c r="O308" s="84">
        <v>10200</v>
      </c>
      <c r="P308" s="15">
        <v>100</v>
      </c>
      <c r="Q308" s="15">
        <v>1.4</v>
      </c>
      <c r="R308" s="16" t="s">
        <v>3</v>
      </c>
    </row>
    <row r="309" spans="1:18" x14ac:dyDescent="0.15">
      <c r="A309" s="21">
        <v>7117</v>
      </c>
      <c r="B309" s="22" t="s">
        <v>338</v>
      </c>
      <c r="C309" s="11" t="e">
        <f>VLOOKUP(B309,#REF!,2,0)</f>
        <v>#REF!</v>
      </c>
      <c r="D309" s="86">
        <v>1900</v>
      </c>
      <c r="E309" s="86">
        <v>3100</v>
      </c>
      <c r="F309" s="86">
        <v>1800</v>
      </c>
      <c r="G309" s="86">
        <v>1900</v>
      </c>
      <c r="H309" s="86">
        <v>1700</v>
      </c>
      <c r="I309" s="85">
        <v>500</v>
      </c>
      <c r="J309" s="86">
        <v>2100</v>
      </c>
      <c r="K309" s="86">
        <v>1200</v>
      </c>
      <c r="L309" s="85">
        <v>700</v>
      </c>
      <c r="M309" s="85">
        <v>100</v>
      </c>
      <c r="N309" s="86">
        <v>3200</v>
      </c>
      <c r="O309" s="84">
        <v>3300</v>
      </c>
      <c r="P309" s="15">
        <v>100</v>
      </c>
      <c r="Q309" s="15">
        <v>3.8</v>
      </c>
      <c r="R309" s="16" t="s">
        <v>6</v>
      </c>
    </row>
    <row r="310" spans="1:18" x14ac:dyDescent="0.15">
      <c r="A310" s="21">
        <v>7119</v>
      </c>
      <c r="B310" s="22" t="s">
        <v>339</v>
      </c>
      <c r="C310" s="11" t="e">
        <f>VLOOKUP(B310,#REF!,2,0)</f>
        <v>#REF!</v>
      </c>
      <c r="D310" s="86">
        <v>12200</v>
      </c>
      <c r="E310" s="86">
        <v>11400</v>
      </c>
      <c r="F310" s="86">
        <v>13400</v>
      </c>
      <c r="G310" s="86">
        <v>9200</v>
      </c>
      <c r="H310" s="86">
        <v>8800</v>
      </c>
      <c r="I310" s="86">
        <v>11700</v>
      </c>
      <c r="J310" s="86">
        <v>11600</v>
      </c>
      <c r="K310" s="86">
        <v>18800</v>
      </c>
      <c r="L310" s="86">
        <v>18500</v>
      </c>
      <c r="M310" s="86">
        <v>11500</v>
      </c>
      <c r="N310" s="86">
        <v>10500</v>
      </c>
      <c r="O310" s="84">
        <v>8600</v>
      </c>
      <c r="P310" s="15">
        <v>-2000</v>
      </c>
      <c r="Q310" s="15">
        <v>-18.7</v>
      </c>
      <c r="R310" s="16" t="s">
        <v>0</v>
      </c>
    </row>
    <row r="311" spans="1:18" x14ac:dyDescent="0.15">
      <c r="A311" s="21">
        <v>7121</v>
      </c>
      <c r="B311" s="22" t="s">
        <v>340</v>
      </c>
      <c r="C311" s="11" t="e">
        <f>VLOOKUP(B311,#REF!,2,0)</f>
        <v>#REF!</v>
      </c>
      <c r="D311" s="86">
        <v>13400</v>
      </c>
      <c r="E311" s="86">
        <v>11500</v>
      </c>
      <c r="F311" s="86">
        <v>15900</v>
      </c>
      <c r="G311" s="86">
        <v>15400</v>
      </c>
      <c r="H311" s="86">
        <v>13900</v>
      </c>
      <c r="I311" s="86">
        <v>10800</v>
      </c>
      <c r="J311" s="86">
        <v>13100</v>
      </c>
      <c r="K311" s="86">
        <v>11100</v>
      </c>
      <c r="L311" s="86">
        <v>15100</v>
      </c>
      <c r="M311" s="86">
        <v>16200</v>
      </c>
      <c r="N311" s="86">
        <v>14700</v>
      </c>
      <c r="O311" s="84">
        <v>14700</v>
      </c>
      <c r="P311" s="15">
        <v>100</v>
      </c>
      <c r="Q311" s="15">
        <v>0.4</v>
      </c>
      <c r="R311" s="16" t="s">
        <v>3</v>
      </c>
    </row>
    <row r="312" spans="1:18" x14ac:dyDescent="0.15">
      <c r="A312" s="21">
        <v>7122</v>
      </c>
      <c r="B312" s="22" t="s">
        <v>341</v>
      </c>
      <c r="C312" s="11" t="e">
        <f>VLOOKUP(B312,#REF!,2,0)</f>
        <v>#REF!</v>
      </c>
      <c r="D312" s="86">
        <v>59600</v>
      </c>
      <c r="E312" s="86">
        <v>51400</v>
      </c>
      <c r="F312" s="86">
        <v>55200</v>
      </c>
      <c r="G312" s="86">
        <v>50800</v>
      </c>
      <c r="H312" s="86">
        <v>43300</v>
      </c>
      <c r="I312" s="86">
        <v>57300</v>
      </c>
      <c r="J312" s="86">
        <v>53200</v>
      </c>
      <c r="K312" s="86">
        <v>58800</v>
      </c>
      <c r="L312" s="86">
        <v>56500</v>
      </c>
      <c r="M312" s="86">
        <v>61500</v>
      </c>
      <c r="N312" s="86">
        <v>66000</v>
      </c>
      <c r="O312" s="84">
        <v>75900</v>
      </c>
      <c r="P312" s="15">
        <v>9900</v>
      </c>
      <c r="Q312" s="15">
        <v>14.9</v>
      </c>
      <c r="R312" s="16">
        <v>0</v>
      </c>
    </row>
    <row r="313" spans="1:18" x14ac:dyDescent="0.15">
      <c r="A313" s="21">
        <v>7123</v>
      </c>
      <c r="B313" s="22" t="s">
        <v>342</v>
      </c>
      <c r="C313" s="11" t="e">
        <f>VLOOKUP(B313,#REF!,2,0)</f>
        <v>#REF!</v>
      </c>
      <c r="D313" s="86">
        <v>25400</v>
      </c>
      <c r="E313" s="86">
        <v>21900</v>
      </c>
      <c r="F313" s="86">
        <v>22500</v>
      </c>
      <c r="G313" s="86">
        <v>17800</v>
      </c>
      <c r="H313" s="86">
        <v>18200</v>
      </c>
      <c r="I313" s="86">
        <v>17500</v>
      </c>
      <c r="J313" s="86">
        <v>15400</v>
      </c>
      <c r="K313" s="86">
        <v>12200</v>
      </c>
      <c r="L313" s="86">
        <v>21400</v>
      </c>
      <c r="M313" s="86">
        <v>18900</v>
      </c>
      <c r="N313" s="86">
        <v>15900</v>
      </c>
      <c r="O313" s="84">
        <v>13700</v>
      </c>
      <c r="P313" s="15">
        <v>-2200</v>
      </c>
      <c r="Q313" s="15">
        <v>-13.9</v>
      </c>
      <c r="R313" s="16" t="s">
        <v>0</v>
      </c>
    </row>
    <row r="314" spans="1:18" x14ac:dyDescent="0.15">
      <c r="A314" s="21">
        <v>7129</v>
      </c>
      <c r="B314" s="22" t="s">
        <v>343</v>
      </c>
      <c r="C314" s="11" t="e">
        <f>VLOOKUP(B314,#REF!,2,0)</f>
        <v>#REF!</v>
      </c>
      <c r="D314" s="86">
        <v>14400</v>
      </c>
      <c r="E314" s="86">
        <v>21300</v>
      </c>
      <c r="F314" s="86">
        <v>24300</v>
      </c>
      <c r="G314" s="86">
        <v>17600</v>
      </c>
      <c r="H314" s="86">
        <v>28300</v>
      </c>
      <c r="I314" s="86">
        <v>16100</v>
      </c>
      <c r="J314" s="86">
        <v>19000</v>
      </c>
      <c r="K314" s="86">
        <v>28600</v>
      </c>
      <c r="L314" s="86">
        <v>22700</v>
      </c>
      <c r="M314" s="86">
        <v>21500</v>
      </c>
      <c r="N314" s="86">
        <v>21600</v>
      </c>
      <c r="O314" s="84">
        <v>19000</v>
      </c>
      <c r="P314" s="15">
        <v>-2600</v>
      </c>
      <c r="Q314" s="15">
        <v>-11.9</v>
      </c>
      <c r="R314" s="16" t="s">
        <v>0</v>
      </c>
    </row>
    <row r="315" spans="1:18" x14ac:dyDescent="0.15">
      <c r="A315" s="21">
        <v>7211</v>
      </c>
      <c r="B315" s="22" t="s">
        <v>344</v>
      </c>
      <c r="C315" s="11" t="e">
        <f>VLOOKUP(B315,#REF!,2,0)</f>
        <v>#REF!</v>
      </c>
      <c r="D315" s="86">
        <v>16000</v>
      </c>
      <c r="E315" s="86">
        <v>15200</v>
      </c>
      <c r="F315" s="86">
        <v>10800</v>
      </c>
      <c r="G315" s="86">
        <v>14000</v>
      </c>
      <c r="H315" s="86">
        <v>13500</v>
      </c>
      <c r="I315" s="86">
        <v>13700</v>
      </c>
      <c r="J315" s="86">
        <v>16000</v>
      </c>
      <c r="K315" s="86">
        <v>14600</v>
      </c>
      <c r="L315" s="86">
        <v>12200</v>
      </c>
      <c r="M315" s="86">
        <v>18300</v>
      </c>
      <c r="N315" s="86">
        <v>15400</v>
      </c>
      <c r="O315" s="84">
        <v>17000</v>
      </c>
      <c r="P315" s="15">
        <v>1600</v>
      </c>
      <c r="Q315" s="15">
        <v>10.6</v>
      </c>
      <c r="R315" s="16" t="s">
        <v>8</v>
      </c>
    </row>
    <row r="316" spans="1:18" x14ac:dyDescent="0.15">
      <c r="A316" s="21">
        <v>7212</v>
      </c>
      <c r="B316" s="22" t="s">
        <v>345</v>
      </c>
      <c r="C316" s="11" t="e">
        <f>VLOOKUP(B316,#REF!,2,0)</f>
        <v>#REF!</v>
      </c>
      <c r="D316" s="86">
        <v>50300</v>
      </c>
      <c r="E316" s="86">
        <v>50900</v>
      </c>
      <c r="F316" s="86">
        <v>56300</v>
      </c>
      <c r="G316" s="86">
        <v>43900</v>
      </c>
      <c r="H316" s="86">
        <v>37900</v>
      </c>
      <c r="I316" s="86">
        <v>46900</v>
      </c>
      <c r="J316" s="86">
        <v>45300</v>
      </c>
      <c r="K316" s="86">
        <v>52200</v>
      </c>
      <c r="L316" s="86">
        <v>48500</v>
      </c>
      <c r="M316" s="86">
        <v>43000</v>
      </c>
      <c r="N316" s="86">
        <v>44400</v>
      </c>
      <c r="O316" s="84">
        <v>44700</v>
      </c>
      <c r="P316" s="15">
        <v>300</v>
      </c>
      <c r="Q316" s="15">
        <v>0.6</v>
      </c>
      <c r="R316" s="16" t="s">
        <v>3</v>
      </c>
    </row>
    <row r="317" spans="1:18" x14ac:dyDescent="0.15">
      <c r="A317" s="21">
        <v>7213</v>
      </c>
      <c r="B317" s="22" t="s">
        <v>346</v>
      </c>
      <c r="C317" s="11" t="e">
        <f>VLOOKUP(B317,#REF!,2,0)</f>
        <v>#REF!</v>
      </c>
      <c r="D317" s="86">
        <v>59500</v>
      </c>
      <c r="E317" s="86">
        <v>60100</v>
      </c>
      <c r="F317" s="86">
        <v>53500</v>
      </c>
      <c r="G317" s="86">
        <v>61700</v>
      </c>
      <c r="H317" s="86">
        <v>59300</v>
      </c>
      <c r="I317" s="86">
        <v>57600</v>
      </c>
      <c r="J317" s="86">
        <v>49700</v>
      </c>
      <c r="K317" s="86">
        <v>68300</v>
      </c>
      <c r="L317" s="86">
        <v>72300</v>
      </c>
      <c r="M317" s="86">
        <v>58200</v>
      </c>
      <c r="N317" s="86">
        <v>67000</v>
      </c>
      <c r="O317" s="84">
        <v>68300</v>
      </c>
      <c r="P317" s="15">
        <v>1400</v>
      </c>
      <c r="Q317" s="15">
        <v>2</v>
      </c>
      <c r="R317" s="16" t="s">
        <v>3</v>
      </c>
    </row>
    <row r="318" spans="1:18" x14ac:dyDescent="0.15">
      <c r="A318" s="21">
        <v>7219</v>
      </c>
      <c r="B318" s="22" t="s">
        <v>347</v>
      </c>
      <c r="C318" s="11" t="e">
        <f>VLOOKUP(B318,#REF!,2,0)</f>
        <v>#REF!</v>
      </c>
      <c r="D318" s="86">
        <v>8900</v>
      </c>
      <c r="E318" s="86">
        <v>11200</v>
      </c>
      <c r="F318" s="86">
        <v>9800</v>
      </c>
      <c r="G318" s="86">
        <v>13100</v>
      </c>
      <c r="H318" s="86">
        <v>11100</v>
      </c>
      <c r="I318" s="86">
        <v>10000</v>
      </c>
      <c r="J318" s="86">
        <v>18100</v>
      </c>
      <c r="K318" s="86">
        <v>14100</v>
      </c>
      <c r="L318" s="86">
        <v>12800</v>
      </c>
      <c r="M318" s="86">
        <v>7700</v>
      </c>
      <c r="N318" s="86">
        <v>13500</v>
      </c>
      <c r="O318" s="84">
        <v>13700</v>
      </c>
      <c r="P318" s="15">
        <v>100</v>
      </c>
      <c r="Q318" s="15">
        <v>0.8</v>
      </c>
      <c r="R318" s="16" t="s">
        <v>3</v>
      </c>
    </row>
    <row r="319" spans="1:18" x14ac:dyDescent="0.15">
      <c r="A319" s="21">
        <v>7311</v>
      </c>
      <c r="B319" s="22" t="s">
        <v>348</v>
      </c>
      <c r="C319" s="11" t="e">
        <f>VLOOKUP(B319,#REF!,2,0)</f>
        <v>#REF!</v>
      </c>
      <c r="D319" s="86">
        <v>44300</v>
      </c>
      <c r="E319" s="86">
        <v>36100</v>
      </c>
      <c r="F319" s="86">
        <v>44300</v>
      </c>
      <c r="G319" s="86">
        <v>46200</v>
      </c>
      <c r="H319" s="86">
        <v>38300</v>
      </c>
      <c r="I319" s="86">
        <v>47700</v>
      </c>
      <c r="J319" s="86">
        <v>57500</v>
      </c>
      <c r="K319" s="86">
        <v>55000</v>
      </c>
      <c r="L319" s="86">
        <v>57900</v>
      </c>
      <c r="M319" s="86">
        <v>48500</v>
      </c>
      <c r="N319" s="86">
        <v>46800</v>
      </c>
      <c r="O319" s="84">
        <v>51800</v>
      </c>
      <c r="P319" s="15">
        <v>5000</v>
      </c>
      <c r="Q319" s="15">
        <v>10.6</v>
      </c>
      <c r="R319" s="16" t="s">
        <v>8</v>
      </c>
    </row>
    <row r="320" spans="1:18" x14ac:dyDescent="0.15">
      <c r="A320" s="21">
        <v>7312</v>
      </c>
      <c r="B320" s="22" t="s">
        <v>349</v>
      </c>
      <c r="C320" s="11" t="e">
        <f>VLOOKUP(B320,#REF!,2,0)</f>
        <v>#REF!</v>
      </c>
      <c r="D320" s="86">
        <v>37700</v>
      </c>
      <c r="E320" s="86">
        <v>39500</v>
      </c>
      <c r="F320" s="86">
        <v>51400</v>
      </c>
      <c r="G320" s="86">
        <v>36800</v>
      </c>
      <c r="H320" s="86">
        <v>32200</v>
      </c>
      <c r="I320" s="86">
        <v>37600</v>
      </c>
      <c r="J320" s="86">
        <v>41300</v>
      </c>
      <c r="K320" s="86">
        <v>48600</v>
      </c>
      <c r="L320" s="86">
        <v>42100</v>
      </c>
      <c r="M320" s="86">
        <v>43500</v>
      </c>
      <c r="N320" s="86">
        <v>49300</v>
      </c>
      <c r="O320" s="84">
        <v>53300</v>
      </c>
      <c r="P320" s="15">
        <v>4100</v>
      </c>
      <c r="Q320" s="15">
        <v>8.3000000000000007</v>
      </c>
      <c r="R320" s="16" t="s">
        <v>8</v>
      </c>
    </row>
    <row r="321" spans="1:18" x14ac:dyDescent="0.15">
      <c r="A321" s="21">
        <v>7313</v>
      </c>
      <c r="B321" s="22" t="s">
        <v>350</v>
      </c>
      <c r="C321" s="11" t="e">
        <f>VLOOKUP(B321,#REF!,2,0)</f>
        <v>#REF!</v>
      </c>
      <c r="D321" s="86">
        <v>11500</v>
      </c>
      <c r="E321" s="86">
        <v>12500</v>
      </c>
      <c r="F321" s="86">
        <v>16300</v>
      </c>
      <c r="G321" s="86">
        <v>7900</v>
      </c>
      <c r="H321" s="86">
        <v>14200</v>
      </c>
      <c r="I321" s="86">
        <v>14700</v>
      </c>
      <c r="J321" s="86">
        <v>10800</v>
      </c>
      <c r="K321" s="86">
        <v>15200</v>
      </c>
      <c r="L321" s="86">
        <v>18300</v>
      </c>
      <c r="M321" s="86">
        <v>13100</v>
      </c>
      <c r="N321" s="86">
        <v>11800</v>
      </c>
      <c r="O321" s="84">
        <v>12800</v>
      </c>
      <c r="P321" s="15">
        <v>1000</v>
      </c>
      <c r="Q321" s="15">
        <v>8.3000000000000007</v>
      </c>
      <c r="R321" s="16" t="s">
        <v>8</v>
      </c>
    </row>
    <row r="322" spans="1:18" x14ac:dyDescent="0.15">
      <c r="A322" s="21">
        <v>7321</v>
      </c>
      <c r="B322" s="22" t="s">
        <v>351</v>
      </c>
      <c r="C322" s="11" t="e">
        <f>VLOOKUP(B322,#REF!,2,0)</f>
        <v>#REF!</v>
      </c>
      <c r="D322" s="86">
        <v>47300</v>
      </c>
      <c r="E322" s="86">
        <v>43300</v>
      </c>
      <c r="F322" s="86">
        <v>40800</v>
      </c>
      <c r="G322" s="86">
        <v>45100</v>
      </c>
      <c r="H322" s="86">
        <v>45900</v>
      </c>
      <c r="I322" s="86">
        <v>52400</v>
      </c>
      <c r="J322" s="86">
        <v>51500</v>
      </c>
      <c r="K322" s="86">
        <v>62100</v>
      </c>
      <c r="L322" s="86">
        <v>68200</v>
      </c>
      <c r="M322" s="86">
        <v>73300</v>
      </c>
      <c r="N322" s="86">
        <v>80700</v>
      </c>
      <c r="O322" s="84">
        <v>92900</v>
      </c>
      <c r="P322" s="15">
        <v>12200</v>
      </c>
      <c r="Q322" s="15">
        <v>15.1</v>
      </c>
      <c r="R322" s="16" t="s">
        <v>1319</v>
      </c>
    </row>
    <row r="323" spans="1:18" x14ac:dyDescent="0.15">
      <c r="A323" s="21">
        <v>7331</v>
      </c>
      <c r="B323" s="22" t="s">
        <v>352</v>
      </c>
      <c r="C323" s="11" t="e">
        <f>VLOOKUP(B323,#REF!,2,0)</f>
        <v>#REF!</v>
      </c>
      <c r="D323" s="86">
        <v>174000</v>
      </c>
      <c r="E323" s="86">
        <v>179600</v>
      </c>
      <c r="F323" s="86">
        <v>167700</v>
      </c>
      <c r="G323" s="86">
        <v>192200</v>
      </c>
      <c r="H323" s="86">
        <v>171600</v>
      </c>
      <c r="I323" s="86">
        <v>186000</v>
      </c>
      <c r="J323" s="86">
        <v>212600</v>
      </c>
      <c r="K323" s="86">
        <v>196600</v>
      </c>
      <c r="L323" s="86">
        <v>198900</v>
      </c>
      <c r="M323" s="86">
        <v>192000</v>
      </c>
      <c r="N323" s="86">
        <v>174200</v>
      </c>
      <c r="O323" s="84">
        <v>176100</v>
      </c>
      <c r="P323" s="15">
        <v>1900</v>
      </c>
      <c r="Q323" s="15">
        <v>1.1000000000000001</v>
      </c>
      <c r="R323" s="16" t="s">
        <v>3</v>
      </c>
    </row>
    <row r="324" spans="1:18" x14ac:dyDescent="0.15">
      <c r="A324" s="21">
        <v>7411</v>
      </c>
      <c r="B324" s="22" t="s">
        <v>353</v>
      </c>
      <c r="C324" s="11" t="e">
        <f>VLOOKUP(B324,#REF!,2,0)</f>
        <v>#REF!</v>
      </c>
      <c r="D324" s="86">
        <v>122400</v>
      </c>
      <c r="E324" s="86">
        <v>122800</v>
      </c>
      <c r="F324" s="86">
        <v>119500</v>
      </c>
      <c r="G324" s="86">
        <v>122100</v>
      </c>
      <c r="H324" s="86">
        <v>121600</v>
      </c>
      <c r="I324" s="86">
        <v>135000</v>
      </c>
      <c r="J324" s="86">
        <v>124500</v>
      </c>
      <c r="K324" s="86">
        <v>123500</v>
      </c>
      <c r="L324" s="86">
        <v>139200</v>
      </c>
      <c r="M324" s="86">
        <v>135100</v>
      </c>
      <c r="N324" s="86">
        <v>164200</v>
      </c>
      <c r="O324" s="84">
        <v>174400</v>
      </c>
      <c r="P324" s="15">
        <v>10200</v>
      </c>
      <c r="Q324" s="15">
        <v>6.2</v>
      </c>
      <c r="R324" s="16" t="s">
        <v>6</v>
      </c>
    </row>
    <row r="325" spans="1:18" x14ac:dyDescent="0.15">
      <c r="A325" s="21">
        <v>8111</v>
      </c>
      <c r="B325" s="22" t="s">
        <v>354</v>
      </c>
      <c r="C325" s="11" t="e">
        <f>VLOOKUP(B325,#REF!,2,0)</f>
        <v>#REF!</v>
      </c>
      <c r="D325" s="86">
        <v>18000</v>
      </c>
      <c r="E325" s="86">
        <v>17000</v>
      </c>
      <c r="F325" s="86">
        <v>22100</v>
      </c>
      <c r="G325" s="86">
        <v>12800</v>
      </c>
      <c r="H325" s="86">
        <v>14600</v>
      </c>
      <c r="I325" s="86">
        <v>20700</v>
      </c>
      <c r="J325" s="86">
        <v>15100</v>
      </c>
      <c r="K325" s="86">
        <v>16500</v>
      </c>
      <c r="L325" s="86">
        <v>20000</v>
      </c>
      <c r="M325" s="86">
        <v>18500</v>
      </c>
      <c r="N325" s="86">
        <v>14500</v>
      </c>
      <c r="O325" s="84">
        <v>15400</v>
      </c>
      <c r="P325" s="15">
        <v>900</v>
      </c>
      <c r="Q325" s="15">
        <v>6</v>
      </c>
      <c r="R325" s="16" t="s">
        <v>6</v>
      </c>
    </row>
    <row r="326" spans="1:18" x14ac:dyDescent="0.15">
      <c r="A326" s="21">
        <v>8112</v>
      </c>
      <c r="B326" s="22" t="s">
        <v>355</v>
      </c>
      <c r="C326" s="11" t="e">
        <f>VLOOKUP(B326,#REF!,2,0)</f>
        <v>#REF!</v>
      </c>
      <c r="D326" s="86">
        <v>155600</v>
      </c>
      <c r="E326" s="86">
        <v>166600</v>
      </c>
      <c r="F326" s="86">
        <v>155800</v>
      </c>
      <c r="G326" s="86">
        <v>145800</v>
      </c>
      <c r="H326" s="86">
        <v>137800</v>
      </c>
      <c r="I326" s="86">
        <v>147600</v>
      </c>
      <c r="J326" s="86">
        <v>157600</v>
      </c>
      <c r="K326" s="86">
        <v>155100</v>
      </c>
      <c r="L326" s="86">
        <v>160600</v>
      </c>
      <c r="M326" s="86">
        <v>173800</v>
      </c>
      <c r="N326" s="86">
        <v>163800</v>
      </c>
      <c r="O326" s="84">
        <v>175700</v>
      </c>
      <c r="P326" s="15">
        <v>11900</v>
      </c>
      <c r="Q326" s="15">
        <v>7.3</v>
      </c>
      <c r="R326" s="16" t="s">
        <v>6</v>
      </c>
    </row>
    <row r="327" spans="1:18" x14ac:dyDescent="0.15">
      <c r="A327" s="21">
        <v>8113</v>
      </c>
      <c r="B327" s="22" t="s">
        <v>356</v>
      </c>
      <c r="C327" s="11" t="e">
        <f>VLOOKUP(B327,#REF!,2,0)</f>
        <v>#REF!</v>
      </c>
      <c r="D327" s="86">
        <v>30500</v>
      </c>
      <c r="E327" s="86">
        <v>32200</v>
      </c>
      <c r="F327" s="86">
        <v>27700</v>
      </c>
      <c r="G327" s="86">
        <v>27500</v>
      </c>
      <c r="H327" s="86">
        <v>32000</v>
      </c>
      <c r="I327" s="86">
        <v>33800</v>
      </c>
      <c r="J327" s="86">
        <v>30600</v>
      </c>
      <c r="K327" s="86">
        <v>34500</v>
      </c>
      <c r="L327" s="86">
        <v>45600</v>
      </c>
      <c r="M327" s="86">
        <v>23200</v>
      </c>
      <c r="N327" s="86">
        <v>34800</v>
      </c>
      <c r="O327" s="84">
        <v>37000</v>
      </c>
      <c r="P327" s="15">
        <v>2200</v>
      </c>
      <c r="Q327" s="15">
        <v>6.3</v>
      </c>
      <c r="R327" s="16" t="s">
        <v>6</v>
      </c>
    </row>
    <row r="328" spans="1:18" x14ac:dyDescent="0.15">
      <c r="A328" s="21">
        <v>8114</v>
      </c>
      <c r="B328" s="22" t="s">
        <v>357</v>
      </c>
      <c r="C328" s="11" t="e">
        <f>VLOOKUP(B328,#REF!,2,0)</f>
        <v>#REF!</v>
      </c>
      <c r="D328" s="86">
        <v>27300</v>
      </c>
      <c r="E328" s="86">
        <v>24300</v>
      </c>
      <c r="F328" s="86">
        <v>25300</v>
      </c>
      <c r="G328" s="86">
        <v>25100</v>
      </c>
      <c r="H328" s="86">
        <v>26400</v>
      </c>
      <c r="I328" s="86">
        <v>32300</v>
      </c>
      <c r="J328" s="86">
        <v>30200</v>
      </c>
      <c r="K328" s="86">
        <v>30000</v>
      </c>
      <c r="L328" s="86">
        <v>25200</v>
      </c>
      <c r="M328" s="86">
        <v>21000</v>
      </c>
      <c r="N328" s="86">
        <v>20100</v>
      </c>
      <c r="O328" s="84">
        <v>20500</v>
      </c>
      <c r="P328" s="15">
        <v>300</v>
      </c>
      <c r="Q328" s="15">
        <v>1.7</v>
      </c>
      <c r="R328" s="16" t="s">
        <v>3</v>
      </c>
    </row>
    <row r="329" spans="1:18" x14ac:dyDescent="0.15">
      <c r="A329" s="21">
        <v>8115</v>
      </c>
      <c r="B329" s="22" t="s">
        <v>358</v>
      </c>
      <c r="C329" s="11" t="e">
        <f>VLOOKUP(B329,#REF!,2,0)</f>
        <v>#REF!</v>
      </c>
      <c r="D329" s="86">
        <v>15200</v>
      </c>
      <c r="E329" s="86">
        <v>14000</v>
      </c>
      <c r="F329" s="86">
        <v>13100</v>
      </c>
      <c r="G329" s="86">
        <v>14900</v>
      </c>
      <c r="H329" s="86">
        <v>12300</v>
      </c>
      <c r="I329" s="86">
        <v>18600</v>
      </c>
      <c r="J329" s="86">
        <v>14400</v>
      </c>
      <c r="K329" s="86">
        <v>12500</v>
      </c>
      <c r="L329" s="86">
        <v>14200</v>
      </c>
      <c r="M329" s="86">
        <v>11000</v>
      </c>
      <c r="N329" s="86">
        <v>11000</v>
      </c>
      <c r="O329" s="84">
        <v>11000</v>
      </c>
      <c r="P329" s="15" t="s">
        <v>1318</v>
      </c>
      <c r="Q329" s="15">
        <v>0</v>
      </c>
      <c r="R329" s="16" t="s">
        <v>3</v>
      </c>
    </row>
    <row r="330" spans="1:18" x14ac:dyDescent="0.15">
      <c r="A330" s="21">
        <v>8116</v>
      </c>
      <c r="B330" s="22" t="s">
        <v>359</v>
      </c>
      <c r="C330" s="11" t="e">
        <f>VLOOKUP(B330,#REF!,2,0)</f>
        <v>#REF!</v>
      </c>
      <c r="D330" s="86">
        <v>10000</v>
      </c>
      <c r="E330" s="86">
        <v>13300</v>
      </c>
      <c r="F330" s="86">
        <v>15200</v>
      </c>
      <c r="G330" s="86">
        <v>12600</v>
      </c>
      <c r="H330" s="86">
        <v>16200</v>
      </c>
      <c r="I330" s="86">
        <v>12900</v>
      </c>
      <c r="J330" s="86">
        <v>11500</v>
      </c>
      <c r="K330" s="86">
        <v>13800</v>
      </c>
      <c r="L330" s="86">
        <v>14700</v>
      </c>
      <c r="M330" s="86">
        <v>13800</v>
      </c>
      <c r="N330" s="86">
        <v>14800</v>
      </c>
      <c r="O330" s="84">
        <v>15800</v>
      </c>
      <c r="P330" s="15">
        <v>1000</v>
      </c>
      <c r="Q330" s="15">
        <v>6.8</v>
      </c>
      <c r="R330" s="16" t="s">
        <v>6</v>
      </c>
    </row>
    <row r="331" spans="1:18" x14ac:dyDescent="0.15">
      <c r="A331" s="21">
        <v>8211</v>
      </c>
      <c r="B331" s="22" t="s">
        <v>360</v>
      </c>
      <c r="C331" s="11" t="e">
        <f>VLOOKUP(B331,#REF!,2,0)</f>
        <v>#REF!</v>
      </c>
      <c r="D331" s="86">
        <v>50000</v>
      </c>
      <c r="E331" s="86">
        <v>47000</v>
      </c>
      <c r="F331" s="86">
        <v>49400</v>
      </c>
      <c r="G331" s="86">
        <v>57500</v>
      </c>
      <c r="H331" s="86">
        <v>54900</v>
      </c>
      <c r="I331" s="86">
        <v>55300</v>
      </c>
      <c r="J331" s="86">
        <v>69700</v>
      </c>
      <c r="K331" s="86">
        <v>72300</v>
      </c>
      <c r="L331" s="86">
        <v>69300</v>
      </c>
      <c r="M331" s="86">
        <v>60900</v>
      </c>
      <c r="N331" s="86">
        <v>60600</v>
      </c>
      <c r="O331" s="84">
        <v>65800</v>
      </c>
      <c r="P331" s="15">
        <v>5200</v>
      </c>
      <c r="Q331" s="15">
        <v>8.6999999999999993</v>
      </c>
      <c r="R331" s="16" t="s">
        <v>8</v>
      </c>
    </row>
    <row r="332" spans="1:18" x14ac:dyDescent="0.15">
      <c r="A332" s="21">
        <v>8212</v>
      </c>
      <c r="B332" s="22" t="s">
        <v>361</v>
      </c>
      <c r="C332" s="11" t="e">
        <f>VLOOKUP(B332,#REF!,2,0)</f>
        <v>#REF!</v>
      </c>
      <c r="D332" s="86">
        <v>40700</v>
      </c>
      <c r="E332" s="86">
        <v>42600</v>
      </c>
      <c r="F332" s="86">
        <v>32300</v>
      </c>
      <c r="G332" s="86">
        <v>33600</v>
      </c>
      <c r="H332" s="86">
        <v>35900</v>
      </c>
      <c r="I332" s="86">
        <v>37500</v>
      </c>
      <c r="J332" s="86">
        <v>44800</v>
      </c>
      <c r="K332" s="86">
        <v>41400</v>
      </c>
      <c r="L332" s="86">
        <v>44700</v>
      </c>
      <c r="M332" s="86">
        <v>28000</v>
      </c>
      <c r="N332" s="86">
        <v>34800</v>
      </c>
      <c r="O332" s="84">
        <v>35400</v>
      </c>
      <c r="P332" s="15">
        <v>600</v>
      </c>
      <c r="Q332" s="15">
        <v>1.7</v>
      </c>
      <c r="R332" s="16" t="s">
        <v>3</v>
      </c>
    </row>
    <row r="333" spans="1:18" x14ac:dyDescent="0.15">
      <c r="A333" s="21">
        <v>8213</v>
      </c>
      <c r="B333" s="22" t="s">
        <v>362</v>
      </c>
      <c r="C333" s="11" t="e">
        <f>VLOOKUP(B333,#REF!,2,0)</f>
        <v>#REF!</v>
      </c>
      <c r="D333" s="86">
        <v>15200</v>
      </c>
      <c r="E333" s="86">
        <v>8700</v>
      </c>
      <c r="F333" s="86">
        <v>7500</v>
      </c>
      <c r="G333" s="86">
        <v>7500</v>
      </c>
      <c r="H333" s="86">
        <v>6900</v>
      </c>
      <c r="I333" s="86">
        <v>7500</v>
      </c>
      <c r="J333" s="86">
        <v>11100</v>
      </c>
      <c r="K333" s="86">
        <v>10400</v>
      </c>
      <c r="L333" s="86">
        <v>10600</v>
      </c>
      <c r="M333" s="86">
        <v>14000</v>
      </c>
      <c r="N333" s="86">
        <v>11500</v>
      </c>
      <c r="O333" s="84">
        <v>12100</v>
      </c>
      <c r="P333" s="15">
        <v>600</v>
      </c>
      <c r="Q333" s="15">
        <v>5</v>
      </c>
      <c r="R333" s="16" t="s">
        <v>6</v>
      </c>
    </row>
    <row r="334" spans="1:18" x14ac:dyDescent="0.15">
      <c r="A334" s="21">
        <v>8214</v>
      </c>
      <c r="B334" s="22" t="s">
        <v>363</v>
      </c>
      <c r="C334" s="11" t="e">
        <f>VLOOKUP(B334,#REF!,2,0)</f>
        <v>#REF!</v>
      </c>
      <c r="D334" s="86">
        <v>16500</v>
      </c>
      <c r="E334" s="86">
        <v>13500</v>
      </c>
      <c r="F334" s="86">
        <v>17100</v>
      </c>
      <c r="G334" s="86">
        <v>13600</v>
      </c>
      <c r="H334" s="86">
        <v>19600</v>
      </c>
      <c r="I334" s="86">
        <v>27400</v>
      </c>
      <c r="J334" s="86">
        <v>25600</v>
      </c>
      <c r="K334" s="86">
        <v>18300</v>
      </c>
      <c r="L334" s="86">
        <v>29500</v>
      </c>
      <c r="M334" s="86">
        <v>20100</v>
      </c>
      <c r="N334" s="86">
        <v>22400</v>
      </c>
      <c r="O334" s="84">
        <v>24300</v>
      </c>
      <c r="P334" s="15">
        <v>1900</v>
      </c>
      <c r="Q334" s="15">
        <v>8.5</v>
      </c>
      <c r="R334" s="16" t="s">
        <v>8</v>
      </c>
    </row>
    <row r="335" spans="1:18" x14ac:dyDescent="0.15">
      <c r="A335" s="21">
        <v>8215</v>
      </c>
      <c r="B335" s="22" t="s">
        <v>364</v>
      </c>
      <c r="C335" s="11" t="e">
        <f>VLOOKUP(B335,#REF!,2,0)</f>
        <v>#REF!</v>
      </c>
      <c r="D335" s="86">
        <v>9600</v>
      </c>
      <c r="E335" s="86">
        <v>11500</v>
      </c>
      <c r="F335" s="86">
        <v>8700</v>
      </c>
      <c r="G335" s="86">
        <v>4800</v>
      </c>
      <c r="H335" s="86">
        <v>9100</v>
      </c>
      <c r="I335" s="86">
        <v>10400</v>
      </c>
      <c r="J335" s="86">
        <v>7900</v>
      </c>
      <c r="K335" s="86">
        <v>9600</v>
      </c>
      <c r="L335" s="86">
        <v>9000</v>
      </c>
      <c r="M335" s="86">
        <v>3400</v>
      </c>
      <c r="N335" s="86">
        <v>4900</v>
      </c>
      <c r="O335" s="84">
        <v>5500</v>
      </c>
      <c r="P335" s="15">
        <v>600</v>
      </c>
      <c r="Q335" s="15">
        <v>12.2</v>
      </c>
      <c r="R335" s="16" t="s">
        <v>8</v>
      </c>
    </row>
    <row r="336" spans="1:18" x14ac:dyDescent="0.15">
      <c r="A336" s="21">
        <v>8216</v>
      </c>
      <c r="B336" s="22" t="s">
        <v>365</v>
      </c>
      <c r="C336" s="11" t="e">
        <f>VLOOKUP(B336,#REF!,2,0)</f>
        <v>#REF!</v>
      </c>
      <c r="D336" s="86">
        <v>5800</v>
      </c>
      <c r="E336" s="86">
        <v>3100</v>
      </c>
      <c r="F336" s="86">
        <v>5800</v>
      </c>
      <c r="G336" s="86">
        <v>3100</v>
      </c>
      <c r="H336" s="86">
        <v>4400</v>
      </c>
      <c r="I336" s="86">
        <v>4700</v>
      </c>
      <c r="J336" s="86">
        <v>4500</v>
      </c>
      <c r="K336" s="86">
        <v>2800</v>
      </c>
      <c r="L336" s="86">
        <v>8700</v>
      </c>
      <c r="M336" s="86">
        <v>4200</v>
      </c>
      <c r="N336" s="86">
        <v>4900</v>
      </c>
      <c r="O336" s="84">
        <v>5000</v>
      </c>
      <c r="P336" s="15">
        <v>200</v>
      </c>
      <c r="Q336" s="15">
        <v>3.4</v>
      </c>
      <c r="R336" s="16" t="s">
        <v>6</v>
      </c>
    </row>
    <row r="337" spans="1:18" x14ac:dyDescent="0.15">
      <c r="A337" s="21">
        <v>8217</v>
      </c>
      <c r="B337" s="22" t="s">
        <v>366</v>
      </c>
      <c r="C337" s="11" t="e">
        <f>VLOOKUP(B337,#REF!,2,0)</f>
        <v>#REF!</v>
      </c>
      <c r="D337" s="86">
        <v>23800</v>
      </c>
      <c r="E337" s="86">
        <v>26100</v>
      </c>
      <c r="F337" s="86">
        <v>19800</v>
      </c>
      <c r="G337" s="86">
        <v>26200</v>
      </c>
      <c r="H337" s="86">
        <v>29700</v>
      </c>
      <c r="I337" s="86">
        <v>21500</v>
      </c>
      <c r="J337" s="86">
        <v>23600</v>
      </c>
      <c r="K337" s="86">
        <v>27000</v>
      </c>
      <c r="L337" s="86">
        <v>24200</v>
      </c>
      <c r="M337" s="86">
        <v>23700</v>
      </c>
      <c r="N337" s="86">
        <v>15500</v>
      </c>
      <c r="O337" s="84">
        <v>14400</v>
      </c>
      <c r="P337" s="15">
        <v>-1100</v>
      </c>
      <c r="Q337" s="15">
        <v>-6.9</v>
      </c>
      <c r="R337" s="16" t="s">
        <v>0</v>
      </c>
    </row>
    <row r="338" spans="1:18" x14ac:dyDescent="0.15">
      <c r="A338" s="21">
        <v>8219</v>
      </c>
      <c r="B338" s="22" t="s">
        <v>367</v>
      </c>
      <c r="C338" s="11" t="e">
        <f>VLOOKUP(B338,#REF!,2,0)</f>
        <v>#REF!</v>
      </c>
      <c r="D338" s="86">
        <v>8500</v>
      </c>
      <c r="E338" s="86">
        <v>8400</v>
      </c>
      <c r="F338" s="86">
        <v>8800</v>
      </c>
      <c r="G338" s="86">
        <v>3700</v>
      </c>
      <c r="H338" s="86">
        <v>7000</v>
      </c>
      <c r="I338" s="86">
        <v>7600</v>
      </c>
      <c r="J338" s="86">
        <v>6900</v>
      </c>
      <c r="K338" s="86">
        <v>6900</v>
      </c>
      <c r="L338" s="86">
        <v>8700</v>
      </c>
      <c r="M338" s="86">
        <v>8800</v>
      </c>
      <c r="N338" s="86">
        <v>5700</v>
      </c>
      <c r="O338" s="84">
        <v>5200</v>
      </c>
      <c r="P338" s="15">
        <v>-500</v>
      </c>
      <c r="Q338" s="15">
        <v>-8.6</v>
      </c>
      <c r="R338" s="16" t="s">
        <v>0</v>
      </c>
    </row>
    <row r="339" spans="1:18" x14ac:dyDescent="0.15">
      <c r="A339" s="21">
        <v>8311</v>
      </c>
      <c r="B339" s="22" t="s">
        <v>368</v>
      </c>
      <c r="C339" s="11" t="e">
        <f>VLOOKUP(B339,#REF!,2,0)</f>
        <v>#REF!</v>
      </c>
      <c r="D339" s="86">
        <v>26200</v>
      </c>
      <c r="E339" s="86">
        <v>29400</v>
      </c>
      <c r="F339" s="86">
        <v>26900</v>
      </c>
      <c r="G339" s="86">
        <v>31700</v>
      </c>
      <c r="H339" s="86">
        <v>28900</v>
      </c>
      <c r="I339" s="86">
        <v>23600</v>
      </c>
      <c r="J339" s="86">
        <v>26900</v>
      </c>
      <c r="K339" s="86">
        <v>38900</v>
      </c>
      <c r="L339" s="86">
        <v>28400</v>
      </c>
      <c r="M339" s="86">
        <v>32400</v>
      </c>
      <c r="N339" s="86">
        <v>19800</v>
      </c>
      <c r="O339" s="84">
        <v>23300</v>
      </c>
      <c r="P339" s="15">
        <v>3500</v>
      </c>
      <c r="Q339" s="15">
        <v>17.5</v>
      </c>
      <c r="R339" s="16" t="s">
        <v>1319</v>
      </c>
    </row>
    <row r="340" spans="1:18" x14ac:dyDescent="0.15">
      <c r="A340" s="21">
        <v>8312</v>
      </c>
      <c r="B340" s="22" t="s">
        <v>369</v>
      </c>
      <c r="C340" s="11" t="e">
        <f>VLOOKUP(B340,#REF!,2,0)</f>
        <v>#REF!</v>
      </c>
      <c r="D340" s="86">
        <v>9200</v>
      </c>
      <c r="E340" s="86">
        <v>8700</v>
      </c>
      <c r="F340" s="86">
        <v>7900</v>
      </c>
      <c r="G340" s="86">
        <v>12500</v>
      </c>
      <c r="H340" s="86">
        <v>11800</v>
      </c>
      <c r="I340" s="86">
        <v>9800</v>
      </c>
      <c r="J340" s="86">
        <v>8100</v>
      </c>
      <c r="K340" s="86">
        <v>11900</v>
      </c>
      <c r="L340" s="86">
        <v>9700</v>
      </c>
      <c r="M340" s="86">
        <v>9200</v>
      </c>
      <c r="N340" s="86">
        <v>8300</v>
      </c>
      <c r="O340" s="84">
        <v>9700</v>
      </c>
      <c r="P340" s="15">
        <v>1400</v>
      </c>
      <c r="Q340" s="15">
        <v>17.399999999999999</v>
      </c>
      <c r="R340" s="16" t="s">
        <v>1319</v>
      </c>
    </row>
    <row r="341" spans="1:18" x14ac:dyDescent="0.15">
      <c r="A341" s="21">
        <v>8313</v>
      </c>
      <c r="B341" s="22" t="s">
        <v>370</v>
      </c>
      <c r="C341" s="11" t="e">
        <f>VLOOKUP(B341,#REF!,2,0)</f>
        <v>#REF!</v>
      </c>
      <c r="D341" s="86">
        <v>14000</v>
      </c>
      <c r="E341" s="86">
        <v>21300</v>
      </c>
      <c r="F341" s="86">
        <v>13700</v>
      </c>
      <c r="G341" s="86">
        <v>16600</v>
      </c>
      <c r="H341" s="86">
        <v>15400</v>
      </c>
      <c r="I341" s="86">
        <v>22900</v>
      </c>
      <c r="J341" s="86">
        <v>21400</v>
      </c>
      <c r="K341" s="86">
        <v>23600</v>
      </c>
      <c r="L341" s="86">
        <v>18800</v>
      </c>
      <c r="M341" s="86">
        <v>14800</v>
      </c>
      <c r="N341" s="86">
        <v>19800</v>
      </c>
      <c r="O341" s="84">
        <v>22500</v>
      </c>
      <c r="P341" s="15">
        <v>2700</v>
      </c>
      <c r="Q341" s="15">
        <v>13.8</v>
      </c>
      <c r="R341" s="16" t="s">
        <v>8</v>
      </c>
    </row>
    <row r="342" spans="1:18" x14ac:dyDescent="0.15">
      <c r="A342" s="21">
        <v>8321</v>
      </c>
      <c r="B342" s="22" t="s">
        <v>371</v>
      </c>
      <c r="C342" s="11" t="e">
        <f>VLOOKUP(B342,#REF!,2,0)</f>
        <v>#REF!</v>
      </c>
      <c r="D342" s="86">
        <v>60700</v>
      </c>
      <c r="E342" s="86">
        <v>73000</v>
      </c>
      <c r="F342" s="86">
        <v>53100</v>
      </c>
      <c r="G342" s="86">
        <v>58000</v>
      </c>
      <c r="H342" s="86">
        <v>66000</v>
      </c>
      <c r="I342" s="86">
        <v>62200</v>
      </c>
      <c r="J342" s="86">
        <v>65200</v>
      </c>
      <c r="K342" s="86">
        <v>70500</v>
      </c>
      <c r="L342" s="86">
        <v>59800</v>
      </c>
      <c r="M342" s="86">
        <v>69000</v>
      </c>
      <c r="N342" s="86">
        <v>64400</v>
      </c>
      <c r="O342" s="84">
        <v>68300</v>
      </c>
      <c r="P342" s="15">
        <v>3900</v>
      </c>
      <c r="Q342" s="15">
        <v>6</v>
      </c>
      <c r="R342" s="16" t="s">
        <v>6</v>
      </c>
    </row>
    <row r="343" spans="1:18" x14ac:dyDescent="0.15">
      <c r="A343" s="21">
        <v>8322</v>
      </c>
      <c r="B343" s="22" t="s">
        <v>372</v>
      </c>
      <c r="C343" s="11" t="e">
        <f>VLOOKUP(B343,#REF!,2,0)</f>
        <v>#REF!</v>
      </c>
      <c r="D343" s="86">
        <v>30100</v>
      </c>
      <c r="E343" s="86">
        <v>34400</v>
      </c>
      <c r="F343" s="86">
        <v>28300</v>
      </c>
      <c r="G343" s="86">
        <v>27200</v>
      </c>
      <c r="H343" s="86">
        <v>28900</v>
      </c>
      <c r="I343" s="86">
        <v>24900</v>
      </c>
      <c r="J343" s="86">
        <v>29800</v>
      </c>
      <c r="K343" s="86">
        <v>26200</v>
      </c>
      <c r="L343" s="86">
        <v>30000</v>
      </c>
      <c r="M343" s="86">
        <v>28600</v>
      </c>
      <c r="N343" s="86">
        <v>26100</v>
      </c>
      <c r="O343" s="84">
        <v>26300</v>
      </c>
      <c r="P343" s="15">
        <v>200</v>
      </c>
      <c r="Q343" s="15">
        <v>0.7</v>
      </c>
      <c r="R343" s="16" t="s">
        <v>3</v>
      </c>
    </row>
    <row r="344" spans="1:18" x14ac:dyDescent="0.15">
      <c r="A344" s="21">
        <v>8391</v>
      </c>
      <c r="B344" s="22" t="s">
        <v>373</v>
      </c>
      <c r="C344" s="11" t="e">
        <f>VLOOKUP(B344,#REF!,2,0)</f>
        <v>#REF!</v>
      </c>
      <c r="D344" s="86">
        <v>16700</v>
      </c>
      <c r="E344" s="86">
        <v>9800</v>
      </c>
      <c r="F344" s="86">
        <v>15600</v>
      </c>
      <c r="G344" s="86">
        <v>9200</v>
      </c>
      <c r="H344" s="86">
        <v>9400</v>
      </c>
      <c r="I344" s="86">
        <v>8000</v>
      </c>
      <c r="J344" s="86">
        <v>11900</v>
      </c>
      <c r="K344" s="86">
        <v>12300</v>
      </c>
      <c r="L344" s="86">
        <v>7100</v>
      </c>
      <c r="M344" s="86">
        <v>7900</v>
      </c>
      <c r="N344" s="86">
        <v>12100</v>
      </c>
      <c r="O344" s="84">
        <v>13300</v>
      </c>
      <c r="P344" s="15">
        <v>1200</v>
      </c>
      <c r="Q344" s="15">
        <v>10</v>
      </c>
      <c r="R344" s="16" t="s">
        <v>8</v>
      </c>
    </row>
    <row r="345" spans="1:18" x14ac:dyDescent="0.15">
      <c r="A345" s="21">
        <v>8392</v>
      </c>
      <c r="B345" s="22" t="s">
        <v>374</v>
      </c>
      <c r="C345" s="11" t="e">
        <f>VLOOKUP(B345,#REF!,2,0)</f>
        <v>#REF!</v>
      </c>
      <c r="D345" s="86">
        <v>2800</v>
      </c>
      <c r="E345" s="86">
        <v>5500</v>
      </c>
      <c r="F345" s="86">
        <v>3200</v>
      </c>
      <c r="G345" s="86">
        <v>4900</v>
      </c>
      <c r="H345" s="86">
        <v>3700</v>
      </c>
      <c r="I345" s="86">
        <v>2500</v>
      </c>
      <c r="J345" s="85">
        <v>600</v>
      </c>
      <c r="K345" s="86">
        <v>3300</v>
      </c>
      <c r="L345" s="86">
        <v>3600</v>
      </c>
      <c r="M345" s="86">
        <v>1500</v>
      </c>
      <c r="N345" s="86">
        <v>1400</v>
      </c>
      <c r="O345" s="84">
        <v>1300</v>
      </c>
      <c r="P345" s="15">
        <v>-100</v>
      </c>
      <c r="Q345" s="15">
        <v>-5</v>
      </c>
      <c r="R345" s="16" t="s">
        <v>0</v>
      </c>
    </row>
    <row r="346" spans="1:18" x14ac:dyDescent="0.15">
      <c r="A346" s="21">
        <v>8393</v>
      </c>
      <c r="B346" s="22" t="s">
        <v>375</v>
      </c>
      <c r="C346" s="11" t="e">
        <f>VLOOKUP(B346,#REF!,2,0)</f>
        <v>#REF!</v>
      </c>
      <c r="D346" s="86">
        <v>11700</v>
      </c>
      <c r="E346" s="86">
        <v>15600</v>
      </c>
      <c r="F346" s="86">
        <v>14000</v>
      </c>
      <c r="G346" s="86">
        <v>19600</v>
      </c>
      <c r="H346" s="86">
        <v>11400</v>
      </c>
      <c r="I346" s="86">
        <v>10600</v>
      </c>
      <c r="J346" s="86">
        <v>13900</v>
      </c>
      <c r="K346" s="86">
        <v>12300</v>
      </c>
      <c r="L346" s="86">
        <v>17200</v>
      </c>
      <c r="M346" s="86">
        <v>11600</v>
      </c>
      <c r="N346" s="86">
        <v>10900</v>
      </c>
      <c r="O346" s="84">
        <v>10700</v>
      </c>
      <c r="P346" s="15">
        <v>-300</v>
      </c>
      <c r="Q346" s="15">
        <v>-2.7</v>
      </c>
      <c r="R346" s="16" t="s">
        <v>3</v>
      </c>
    </row>
    <row r="347" spans="1:18" x14ac:dyDescent="0.15">
      <c r="A347" s="21">
        <v>8394</v>
      </c>
      <c r="B347" s="22" t="s">
        <v>376</v>
      </c>
      <c r="C347" s="11" t="e">
        <f>VLOOKUP(B347,#REF!,2,0)</f>
        <v>#REF!</v>
      </c>
      <c r="D347" s="86">
        <v>8500</v>
      </c>
      <c r="E347" s="86">
        <v>6000</v>
      </c>
      <c r="F347" s="86">
        <v>6100</v>
      </c>
      <c r="G347" s="86">
        <v>6500</v>
      </c>
      <c r="H347" s="86">
        <v>5000</v>
      </c>
      <c r="I347" s="86">
        <v>2400</v>
      </c>
      <c r="J347" s="86">
        <v>4600</v>
      </c>
      <c r="K347" s="86">
        <v>4600</v>
      </c>
      <c r="L347" s="86">
        <v>7500</v>
      </c>
      <c r="M347" s="86">
        <v>5000</v>
      </c>
      <c r="N347" s="86">
        <v>5500</v>
      </c>
      <c r="O347" s="84">
        <v>4800</v>
      </c>
      <c r="P347" s="15">
        <v>-700</v>
      </c>
      <c r="Q347" s="15">
        <v>-13.2</v>
      </c>
      <c r="R347" s="16" t="s">
        <v>0</v>
      </c>
    </row>
    <row r="348" spans="1:18" x14ac:dyDescent="0.15">
      <c r="A348" s="21">
        <v>8399</v>
      </c>
      <c r="B348" s="22" t="s">
        <v>377</v>
      </c>
      <c r="C348" s="11" t="e">
        <f>VLOOKUP(B348,#REF!,2,0)</f>
        <v>#REF!</v>
      </c>
      <c r="D348" s="86">
        <v>10400</v>
      </c>
      <c r="E348" s="86">
        <v>7200</v>
      </c>
      <c r="F348" s="86">
        <v>9100</v>
      </c>
      <c r="G348" s="86">
        <v>6400</v>
      </c>
      <c r="H348" s="86">
        <v>11400</v>
      </c>
      <c r="I348" s="86">
        <v>8700</v>
      </c>
      <c r="J348" s="86">
        <v>10000</v>
      </c>
      <c r="K348" s="86">
        <v>13200</v>
      </c>
      <c r="L348" s="86">
        <v>15700</v>
      </c>
      <c r="M348" s="86">
        <v>13300</v>
      </c>
      <c r="N348" s="86">
        <v>11400</v>
      </c>
      <c r="O348" s="84">
        <v>12200</v>
      </c>
      <c r="P348" s="15">
        <v>800</v>
      </c>
      <c r="Q348" s="15">
        <v>6.9</v>
      </c>
      <c r="R348" s="16" t="s">
        <v>6</v>
      </c>
    </row>
    <row r="349" spans="1:18" x14ac:dyDescent="0.15">
      <c r="A349" s="21">
        <v>8411</v>
      </c>
      <c r="B349" s="22" t="s">
        <v>378</v>
      </c>
      <c r="C349" s="11" t="e">
        <f>VLOOKUP(B349,#REF!,2,0)</f>
        <v>#REF!</v>
      </c>
      <c r="D349" s="86">
        <v>1500</v>
      </c>
      <c r="E349" s="85">
        <v>700</v>
      </c>
      <c r="F349" s="85">
        <v>900</v>
      </c>
      <c r="G349" s="86">
        <v>1300</v>
      </c>
      <c r="H349" s="86">
        <v>1100</v>
      </c>
      <c r="I349" s="86">
        <v>3300</v>
      </c>
      <c r="J349" s="85">
        <v>600</v>
      </c>
      <c r="K349" s="86">
        <v>1100</v>
      </c>
      <c r="L349" s="86">
        <v>1500</v>
      </c>
      <c r="M349" s="85">
        <v>400</v>
      </c>
      <c r="N349" s="86">
        <v>2000</v>
      </c>
      <c r="O349" s="84">
        <v>2000</v>
      </c>
      <c r="P349" s="15" t="s">
        <v>1318</v>
      </c>
      <c r="Q349" s="15">
        <v>0</v>
      </c>
      <c r="R349" s="16" t="s">
        <v>3</v>
      </c>
    </row>
    <row r="350" spans="1:18" x14ac:dyDescent="0.15">
      <c r="A350" s="21">
        <v>8412</v>
      </c>
      <c r="B350" s="22" t="s">
        <v>379</v>
      </c>
      <c r="C350" s="11" t="e">
        <f>VLOOKUP(B350,#REF!,2,0)</f>
        <v>#REF!</v>
      </c>
      <c r="D350" s="86">
        <v>21600</v>
      </c>
      <c r="E350" s="86">
        <v>15000</v>
      </c>
      <c r="F350" s="86">
        <v>21400</v>
      </c>
      <c r="G350" s="86">
        <v>18800</v>
      </c>
      <c r="H350" s="86">
        <v>26200</v>
      </c>
      <c r="I350" s="86">
        <v>26000</v>
      </c>
      <c r="J350" s="86">
        <v>23500</v>
      </c>
      <c r="K350" s="86">
        <v>21600</v>
      </c>
      <c r="L350" s="86">
        <v>21800</v>
      </c>
      <c r="M350" s="86">
        <v>28300</v>
      </c>
      <c r="N350" s="86">
        <v>18700</v>
      </c>
      <c r="O350" s="84">
        <v>19300</v>
      </c>
      <c r="P350" s="15">
        <v>700</v>
      </c>
      <c r="Q350" s="15">
        <v>3.5</v>
      </c>
      <c r="R350" s="16" t="s">
        <v>6</v>
      </c>
    </row>
    <row r="351" spans="1:18" x14ac:dyDescent="0.15">
      <c r="A351" s="21">
        <v>8413</v>
      </c>
      <c r="B351" s="22" t="s">
        <v>380</v>
      </c>
      <c r="C351" s="11" t="e">
        <f>VLOOKUP(B351,#REF!,2,0)</f>
        <v>#REF!</v>
      </c>
      <c r="D351" s="86">
        <v>2300</v>
      </c>
      <c r="E351" s="86">
        <v>4700</v>
      </c>
      <c r="F351" s="86">
        <v>2300</v>
      </c>
      <c r="G351" s="86">
        <v>2000</v>
      </c>
      <c r="H351" s="86">
        <v>3400</v>
      </c>
      <c r="I351" s="86">
        <v>1100</v>
      </c>
      <c r="J351" s="86">
        <v>3600</v>
      </c>
      <c r="K351" s="86">
        <v>2400</v>
      </c>
      <c r="L351" s="86">
        <v>1900</v>
      </c>
      <c r="M351" s="86">
        <v>1200</v>
      </c>
      <c r="N351" s="86">
        <v>4200</v>
      </c>
      <c r="O351" s="84">
        <v>4300</v>
      </c>
      <c r="P351" s="15">
        <v>100</v>
      </c>
      <c r="Q351" s="15">
        <v>1.8</v>
      </c>
      <c r="R351" s="16" t="s">
        <v>3</v>
      </c>
    </row>
    <row r="352" spans="1:18" x14ac:dyDescent="0.15">
      <c r="A352" s="21">
        <v>8414</v>
      </c>
      <c r="B352" s="22" t="s">
        <v>381</v>
      </c>
      <c r="C352" s="11" t="e">
        <f>VLOOKUP(B352,#REF!,2,0)</f>
        <v>#REF!</v>
      </c>
      <c r="D352" s="86">
        <v>35600</v>
      </c>
      <c r="E352" s="86">
        <v>30300</v>
      </c>
      <c r="F352" s="86">
        <v>34300</v>
      </c>
      <c r="G352" s="86">
        <v>35000</v>
      </c>
      <c r="H352" s="86">
        <v>35300</v>
      </c>
      <c r="I352" s="86">
        <v>34400</v>
      </c>
      <c r="J352" s="86">
        <v>37400</v>
      </c>
      <c r="K352" s="86">
        <v>32200</v>
      </c>
      <c r="L352" s="86">
        <v>34100</v>
      </c>
      <c r="M352" s="86">
        <v>32300</v>
      </c>
      <c r="N352" s="86">
        <v>35400</v>
      </c>
      <c r="O352" s="84">
        <v>37600</v>
      </c>
      <c r="P352" s="15">
        <v>2200</v>
      </c>
      <c r="Q352" s="15">
        <v>6.1</v>
      </c>
      <c r="R352" s="16" t="s">
        <v>6</v>
      </c>
    </row>
    <row r="353" spans="1:18" x14ac:dyDescent="0.15">
      <c r="A353" s="21">
        <v>8415</v>
      </c>
      <c r="B353" s="22" t="s">
        <v>382</v>
      </c>
      <c r="C353" s="11" t="e">
        <f>VLOOKUP(B353,#REF!,2,0)</f>
        <v>#REF!</v>
      </c>
      <c r="D353" s="86">
        <v>33700</v>
      </c>
      <c r="E353" s="86">
        <v>25700</v>
      </c>
      <c r="F353" s="86">
        <v>28800</v>
      </c>
      <c r="G353" s="86">
        <v>36500</v>
      </c>
      <c r="H353" s="86">
        <v>33500</v>
      </c>
      <c r="I353" s="86">
        <v>23400</v>
      </c>
      <c r="J353" s="86">
        <v>24000</v>
      </c>
      <c r="K353" s="86">
        <v>38400</v>
      </c>
      <c r="L353" s="86">
        <v>31900</v>
      </c>
      <c r="M353" s="86">
        <v>32800</v>
      </c>
      <c r="N353" s="86">
        <v>31800</v>
      </c>
      <c r="O353" s="84">
        <v>32100</v>
      </c>
      <c r="P353" s="15">
        <v>300</v>
      </c>
      <c r="Q353" s="15">
        <v>1</v>
      </c>
      <c r="R353" s="16" t="s">
        <v>3</v>
      </c>
    </row>
    <row r="354" spans="1:18" x14ac:dyDescent="0.15">
      <c r="A354" s="21">
        <v>8416</v>
      </c>
      <c r="B354" s="22" t="s">
        <v>383</v>
      </c>
      <c r="C354" s="11" t="e">
        <f>VLOOKUP(B354,#REF!,2,0)</f>
        <v>#REF!</v>
      </c>
      <c r="D354" s="86">
        <v>2900</v>
      </c>
      <c r="E354" s="86">
        <v>4200</v>
      </c>
      <c r="F354" s="86">
        <v>2900</v>
      </c>
      <c r="G354" s="86">
        <v>6300</v>
      </c>
      <c r="H354" s="86">
        <v>2700</v>
      </c>
      <c r="I354" s="86">
        <v>2000</v>
      </c>
      <c r="J354" s="86">
        <v>4800</v>
      </c>
      <c r="K354" s="86">
        <v>3400</v>
      </c>
      <c r="L354" s="86">
        <v>3200</v>
      </c>
      <c r="M354" s="86">
        <v>5800</v>
      </c>
      <c r="N354" s="86">
        <v>2600</v>
      </c>
      <c r="O354" s="84">
        <v>2700</v>
      </c>
      <c r="P354" s="15">
        <v>100</v>
      </c>
      <c r="Q354" s="15">
        <v>2.6</v>
      </c>
      <c r="R354" s="16" t="s">
        <v>3</v>
      </c>
    </row>
    <row r="355" spans="1:18" x14ac:dyDescent="0.15">
      <c r="A355" s="21">
        <v>8419</v>
      </c>
      <c r="B355" s="22" t="s">
        <v>384</v>
      </c>
      <c r="C355" s="11" t="e">
        <f>VLOOKUP(B355,#REF!,2,0)</f>
        <v>#REF!</v>
      </c>
      <c r="D355" s="86">
        <v>13400</v>
      </c>
      <c r="E355" s="86">
        <v>10400</v>
      </c>
      <c r="F355" s="86">
        <v>10300</v>
      </c>
      <c r="G355" s="86">
        <v>10900</v>
      </c>
      <c r="H355" s="86">
        <v>10400</v>
      </c>
      <c r="I355" s="86">
        <v>12000</v>
      </c>
      <c r="J355" s="86">
        <v>13200</v>
      </c>
      <c r="K355" s="86">
        <v>17500</v>
      </c>
      <c r="L355" s="86">
        <v>13400</v>
      </c>
      <c r="M355" s="86">
        <v>14300</v>
      </c>
      <c r="N355" s="86">
        <v>8100</v>
      </c>
      <c r="O355" s="84">
        <v>8600</v>
      </c>
      <c r="P355" s="15">
        <v>500</v>
      </c>
      <c r="Q355" s="15">
        <v>6.1</v>
      </c>
      <c r="R355" s="16" t="s">
        <v>6</v>
      </c>
    </row>
    <row r="356" spans="1:18" x14ac:dyDescent="0.15">
      <c r="A356" s="21">
        <v>8511</v>
      </c>
      <c r="B356" s="22" t="s">
        <v>385</v>
      </c>
      <c r="C356" s="11" t="e">
        <f>VLOOKUP(B356,#REF!,2,0)</f>
        <v>#REF!</v>
      </c>
      <c r="D356" s="86">
        <v>31900</v>
      </c>
      <c r="E356" s="86">
        <v>40000</v>
      </c>
      <c r="F356" s="86">
        <v>37700</v>
      </c>
      <c r="G356" s="86">
        <v>34200</v>
      </c>
      <c r="H356" s="86">
        <v>38100</v>
      </c>
      <c r="I356" s="86">
        <v>40400</v>
      </c>
      <c r="J356" s="86">
        <v>50300</v>
      </c>
      <c r="K356" s="86">
        <v>47200</v>
      </c>
      <c r="L356" s="86">
        <v>48400</v>
      </c>
      <c r="M356" s="86">
        <v>49200</v>
      </c>
      <c r="N356" s="86">
        <v>56900</v>
      </c>
      <c r="O356" s="84">
        <v>67200</v>
      </c>
      <c r="P356" s="15">
        <v>10300</v>
      </c>
      <c r="Q356" s="15">
        <v>18</v>
      </c>
      <c r="R356" s="16" t="s">
        <v>1319</v>
      </c>
    </row>
    <row r="357" spans="1:18" x14ac:dyDescent="0.15">
      <c r="A357" s="21">
        <v>8512</v>
      </c>
      <c r="B357" s="22" t="s">
        <v>386</v>
      </c>
      <c r="C357" s="11" t="e">
        <f>VLOOKUP(B357,#REF!,2,0)</f>
        <v>#REF!</v>
      </c>
      <c r="D357" s="86">
        <v>4000</v>
      </c>
      <c r="E357" s="86">
        <v>5700</v>
      </c>
      <c r="F357" s="86">
        <v>5100</v>
      </c>
      <c r="G357" s="86">
        <v>7000</v>
      </c>
      <c r="H357" s="86">
        <v>4000</v>
      </c>
      <c r="I357" s="86">
        <v>3900</v>
      </c>
      <c r="J357" s="86">
        <v>5700</v>
      </c>
      <c r="K357" s="86">
        <v>4400</v>
      </c>
      <c r="L357" s="86">
        <v>4000</v>
      </c>
      <c r="M357" s="86">
        <v>6400</v>
      </c>
      <c r="N357" s="86">
        <v>8000</v>
      </c>
      <c r="O357" s="84">
        <v>8400</v>
      </c>
      <c r="P357" s="15">
        <v>500</v>
      </c>
      <c r="Q357" s="15">
        <v>5.9</v>
      </c>
      <c r="R357" s="16" t="s">
        <v>6</v>
      </c>
    </row>
    <row r="358" spans="1:18" x14ac:dyDescent="0.15">
      <c r="A358" s="21">
        <v>8513</v>
      </c>
      <c r="B358" s="22" t="s">
        <v>387</v>
      </c>
      <c r="C358" s="11" t="e">
        <f>VLOOKUP(B358,#REF!,2,0)</f>
        <v>#REF!</v>
      </c>
      <c r="D358" s="86">
        <v>119500</v>
      </c>
      <c r="E358" s="86">
        <v>121100</v>
      </c>
      <c r="F358" s="86">
        <v>128200</v>
      </c>
      <c r="G358" s="86">
        <v>128000</v>
      </c>
      <c r="H358" s="86">
        <v>126500</v>
      </c>
      <c r="I358" s="86">
        <v>131100</v>
      </c>
      <c r="J358" s="86">
        <v>134000</v>
      </c>
      <c r="K358" s="86">
        <v>130800</v>
      </c>
      <c r="L358" s="86">
        <v>152900</v>
      </c>
      <c r="M358" s="86">
        <v>123200</v>
      </c>
      <c r="N358" s="86">
        <v>128100</v>
      </c>
      <c r="O358" s="84">
        <v>137900</v>
      </c>
      <c r="P358" s="15">
        <v>9900</v>
      </c>
      <c r="Q358" s="15">
        <v>7.7</v>
      </c>
      <c r="R358" s="16" t="s">
        <v>6</v>
      </c>
    </row>
    <row r="359" spans="1:18" x14ac:dyDescent="0.15">
      <c r="A359" s="21">
        <v>8911</v>
      </c>
      <c r="B359" s="22" t="s">
        <v>388</v>
      </c>
      <c r="C359" s="11" t="e">
        <f>VLOOKUP(B359,#REF!,2,0)</f>
        <v>#REF!</v>
      </c>
      <c r="D359" s="86">
        <v>13100</v>
      </c>
      <c r="E359" s="86">
        <v>13700</v>
      </c>
      <c r="F359" s="86">
        <v>16700</v>
      </c>
      <c r="G359" s="86">
        <v>17800</v>
      </c>
      <c r="H359" s="86">
        <v>14300</v>
      </c>
      <c r="I359" s="86">
        <v>14100</v>
      </c>
      <c r="J359" s="86">
        <v>14400</v>
      </c>
      <c r="K359" s="86">
        <v>14200</v>
      </c>
      <c r="L359" s="86">
        <v>21400</v>
      </c>
      <c r="M359" s="86">
        <v>12500</v>
      </c>
      <c r="N359" s="86">
        <v>11900</v>
      </c>
      <c r="O359" s="84">
        <v>12000</v>
      </c>
      <c r="P359" s="15">
        <v>100</v>
      </c>
      <c r="Q359" s="15">
        <v>0.7</v>
      </c>
      <c r="R359" s="16" t="s">
        <v>3</v>
      </c>
    </row>
    <row r="360" spans="1:18" x14ac:dyDescent="0.15">
      <c r="A360" s="21">
        <v>8912</v>
      </c>
      <c r="B360" s="22" t="s">
        <v>389</v>
      </c>
      <c r="C360" s="11" t="e">
        <f>VLOOKUP(B360,#REF!,2,0)</f>
        <v>#REF!</v>
      </c>
      <c r="D360" s="86">
        <v>54700</v>
      </c>
      <c r="E360" s="86">
        <v>63900</v>
      </c>
      <c r="F360" s="86">
        <v>71700</v>
      </c>
      <c r="G360" s="86">
        <v>56700</v>
      </c>
      <c r="H360" s="86">
        <v>61000</v>
      </c>
      <c r="I360" s="86">
        <v>57400</v>
      </c>
      <c r="J360" s="86">
        <v>67000</v>
      </c>
      <c r="K360" s="86">
        <v>64600</v>
      </c>
      <c r="L360" s="86">
        <v>60800</v>
      </c>
      <c r="M360" s="86">
        <v>80100</v>
      </c>
      <c r="N360" s="86">
        <v>74500</v>
      </c>
      <c r="O360" s="84">
        <v>80500</v>
      </c>
      <c r="P360" s="15">
        <v>6000</v>
      </c>
      <c r="Q360" s="15">
        <v>8</v>
      </c>
      <c r="R360" s="16" t="s">
        <v>8</v>
      </c>
    </row>
    <row r="361" spans="1:18" x14ac:dyDescent="0.15">
      <c r="A361" s="21">
        <v>8991</v>
      </c>
      <c r="B361" s="22" t="s">
        <v>390</v>
      </c>
      <c r="C361" s="11" t="e">
        <f>VLOOKUP(B361,#REF!,2,0)</f>
        <v>#REF!</v>
      </c>
      <c r="D361" s="86">
        <v>4800</v>
      </c>
      <c r="E361" s="86">
        <v>4900</v>
      </c>
      <c r="F361" s="86">
        <v>8800</v>
      </c>
      <c r="G361" s="86">
        <v>6300</v>
      </c>
      <c r="H361" s="86">
        <v>5400</v>
      </c>
      <c r="I361" s="86">
        <v>7800</v>
      </c>
      <c r="J361" s="86">
        <v>6300</v>
      </c>
      <c r="K361" s="86">
        <v>8300</v>
      </c>
      <c r="L361" s="86">
        <v>5000</v>
      </c>
      <c r="M361" s="86">
        <v>6300</v>
      </c>
      <c r="N361" s="86">
        <v>5200</v>
      </c>
      <c r="O361" s="84">
        <v>5500</v>
      </c>
      <c r="P361" s="15">
        <v>300</v>
      </c>
      <c r="Q361" s="15">
        <v>5.7</v>
      </c>
      <c r="R361" s="16" t="s">
        <v>6</v>
      </c>
    </row>
    <row r="362" spans="1:18" x14ac:dyDescent="0.15">
      <c r="A362" s="21">
        <v>8992</v>
      </c>
      <c r="B362" s="22" t="s">
        <v>391</v>
      </c>
      <c r="C362" s="11" t="e">
        <f>VLOOKUP(B362,#REF!,2,0)</f>
        <v>#REF!</v>
      </c>
      <c r="D362" s="86">
        <v>8000</v>
      </c>
      <c r="E362" s="86">
        <v>7200</v>
      </c>
      <c r="F362" s="86">
        <v>6900</v>
      </c>
      <c r="G362" s="86">
        <v>10100</v>
      </c>
      <c r="H362" s="86">
        <v>6200</v>
      </c>
      <c r="I362" s="86">
        <v>7100</v>
      </c>
      <c r="J362" s="86">
        <v>9200</v>
      </c>
      <c r="K362" s="86">
        <v>6900</v>
      </c>
      <c r="L362" s="86">
        <v>7900</v>
      </c>
      <c r="M362" s="86">
        <v>6600</v>
      </c>
      <c r="N362" s="86">
        <v>6000</v>
      </c>
      <c r="O362" s="84">
        <v>5700</v>
      </c>
      <c r="P362" s="15">
        <v>-300</v>
      </c>
      <c r="Q362" s="15">
        <v>-4.3</v>
      </c>
      <c r="R362" s="16" t="s">
        <v>0</v>
      </c>
    </row>
    <row r="363" spans="1:18" x14ac:dyDescent="0.15">
      <c r="A363" s="21">
        <v>8993</v>
      </c>
      <c r="B363" s="22" t="s">
        <v>392</v>
      </c>
      <c r="C363" s="11" t="e">
        <f>VLOOKUP(B363,#REF!,2,0)</f>
        <v>#REF!</v>
      </c>
      <c r="D363" s="86">
        <v>41700</v>
      </c>
      <c r="E363" s="86">
        <v>49200</v>
      </c>
      <c r="F363" s="86">
        <v>40400</v>
      </c>
      <c r="G363" s="86">
        <v>33600</v>
      </c>
      <c r="H363" s="86">
        <v>41100</v>
      </c>
      <c r="I363" s="86">
        <v>43200</v>
      </c>
      <c r="J363" s="86">
        <v>40700</v>
      </c>
      <c r="K363" s="86">
        <v>39200</v>
      </c>
      <c r="L363" s="86">
        <v>41000</v>
      </c>
      <c r="M363" s="86">
        <v>53900</v>
      </c>
      <c r="N363" s="86">
        <v>36300</v>
      </c>
      <c r="O363" s="84">
        <v>38000</v>
      </c>
      <c r="P363" s="15">
        <v>1800</v>
      </c>
      <c r="Q363" s="15">
        <v>4.9000000000000004</v>
      </c>
      <c r="R363" s="16" t="s">
        <v>6</v>
      </c>
    </row>
    <row r="364" spans="1:18" x14ac:dyDescent="0.15">
      <c r="A364" s="21">
        <v>8994</v>
      </c>
      <c r="B364" s="22" t="s">
        <v>393</v>
      </c>
      <c r="C364" s="11" t="e">
        <f>VLOOKUP(B364,#REF!,2,0)</f>
        <v>#REF!</v>
      </c>
      <c r="D364" s="86">
        <v>16700</v>
      </c>
      <c r="E364" s="86">
        <v>15500</v>
      </c>
      <c r="F364" s="86">
        <v>13600</v>
      </c>
      <c r="G364" s="86">
        <v>11400</v>
      </c>
      <c r="H364" s="86">
        <v>13200</v>
      </c>
      <c r="I364" s="86">
        <v>13700</v>
      </c>
      <c r="J364" s="86">
        <v>11300</v>
      </c>
      <c r="K364" s="86">
        <v>9400</v>
      </c>
      <c r="L364" s="86">
        <v>16100</v>
      </c>
      <c r="M364" s="86">
        <v>17000</v>
      </c>
      <c r="N364" s="86">
        <v>11000</v>
      </c>
      <c r="O364" s="84">
        <v>11000</v>
      </c>
      <c r="P364" s="15" t="s">
        <v>1318</v>
      </c>
      <c r="Q364" s="15">
        <v>0</v>
      </c>
      <c r="R364" s="16" t="s">
        <v>3</v>
      </c>
    </row>
    <row r="365" spans="1:18" x14ac:dyDescent="0.15">
      <c r="A365" s="21">
        <v>8995</v>
      </c>
      <c r="B365" s="22" t="s">
        <v>394</v>
      </c>
      <c r="C365" s="11" t="e">
        <f>VLOOKUP(B365,#REF!,2,0)</f>
        <v>#REF!</v>
      </c>
      <c r="D365" s="86">
        <v>4500</v>
      </c>
      <c r="E365" s="86">
        <v>5900</v>
      </c>
      <c r="F365" s="86">
        <v>4300</v>
      </c>
      <c r="G365" s="86">
        <v>5000</v>
      </c>
      <c r="H365" s="86">
        <v>2700</v>
      </c>
      <c r="I365" s="86">
        <v>1000</v>
      </c>
      <c r="J365" s="86">
        <v>2300</v>
      </c>
      <c r="K365" s="86">
        <v>1100</v>
      </c>
      <c r="L365" s="86">
        <v>3100</v>
      </c>
      <c r="M365" s="86">
        <v>2000</v>
      </c>
      <c r="N365" s="86">
        <v>1400</v>
      </c>
      <c r="O365" s="84">
        <v>1500</v>
      </c>
      <c r="P365" s="15">
        <v>200</v>
      </c>
      <c r="Q365" s="15">
        <v>11</v>
      </c>
      <c r="R365" s="16" t="s">
        <v>8</v>
      </c>
    </row>
    <row r="366" spans="1:18" x14ac:dyDescent="0.15">
      <c r="A366" s="21">
        <v>8996</v>
      </c>
      <c r="B366" s="22" t="s">
        <v>395</v>
      </c>
      <c r="C366" s="11" t="e">
        <f>VLOOKUP(B366,#REF!,2,0)</f>
        <v>#REF!</v>
      </c>
      <c r="D366" s="86">
        <v>3400</v>
      </c>
      <c r="E366" s="86">
        <v>2300</v>
      </c>
      <c r="F366" s="86">
        <v>2400</v>
      </c>
      <c r="G366" s="86">
        <v>2400</v>
      </c>
      <c r="H366" s="86">
        <v>3400</v>
      </c>
      <c r="I366" s="86">
        <v>2200</v>
      </c>
      <c r="J366" s="86">
        <v>1400</v>
      </c>
      <c r="K366" s="86">
        <v>3500</v>
      </c>
      <c r="L366" s="86">
        <v>1300</v>
      </c>
      <c r="M366" s="86">
        <v>2800</v>
      </c>
      <c r="N366" s="86">
        <v>2500</v>
      </c>
      <c r="O366" s="84">
        <v>2500</v>
      </c>
      <c r="P366" s="15" t="s">
        <v>1318</v>
      </c>
      <c r="Q366" s="15">
        <v>0</v>
      </c>
      <c r="R366" s="16" t="s">
        <v>3</v>
      </c>
    </row>
    <row r="367" spans="1:18" x14ac:dyDescent="0.15">
      <c r="A367" s="21">
        <v>8997</v>
      </c>
      <c r="B367" s="22" t="s">
        <v>396</v>
      </c>
      <c r="C367" s="11" t="e">
        <f>VLOOKUP(B367,#REF!,2,0)</f>
        <v>#REF!</v>
      </c>
      <c r="D367" s="86">
        <v>6100</v>
      </c>
      <c r="E367" s="86">
        <v>6100</v>
      </c>
      <c r="F367" s="86">
        <v>4400</v>
      </c>
      <c r="G367" s="86">
        <v>6100</v>
      </c>
      <c r="H367" s="86">
        <v>5000</v>
      </c>
      <c r="I367" s="86">
        <v>3400</v>
      </c>
      <c r="J367" s="86">
        <v>8400</v>
      </c>
      <c r="K367" s="86">
        <v>5900</v>
      </c>
      <c r="L367" s="86">
        <v>3100</v>
      </c>
      <c r="M367" s="86">
        <v>4700</v>
      </c>
      <c r="N367" s="86">
        <v>5900</v>
      </c>
      <c r="O367" s="84">
        <v>6300</v>
      </c>
      <c r="P367" s="15">
        <v>300</v>
      </c>
      <c r="Q367" s="15">
        <v>5.6</v>
      </c>
      <c r="R367" s="16" t="s">
        <v>6</v>
      </c>
    </row>
    <row r="368" spans="1:18" x14ac:dyDescent="0.15">
      <c r="A368" s="122">
        <v>8999</v>
      </c>
      <c r="B368" s="123" t="s">
        <v>397</v>
      </c>
      <c r="C368" s="124" t="e">
        <f>VLOOKUP(B368,#REF!,2,0)</f>
        <v>#REF!</v>
      </c>
      <c r="D368" s="125">
        <v>68100</v>
      </c>
      <c r="E368" s="125">
        <v>58500</v>
      </c>
      <c r="F368" s="125">
        <v>60100</v>
      </c>
      <c r="G368" s="125">
        <v>59300</v>
      </c>
      <c r="H368" s="125">
        <v>50000</v>
      </c>
      <c r="I368" s="125">
        <v>74300</v>
      </c>
      <c r="J368" s="125">
        <v>64100</v>
      </c>
      <c r="K368" s="125">
        <v>67200</v>
      </c>
      <c r="L368" s="125">
        <v>71700</v>
      </c>
      <c r="M368" s="125">
        <v>66900</v>
      </c>
      <c r="N368" s="125">
        <v>64900</v>
      </c>
      <c r="O368" s="126">
        <v>72000</v>
      </c>
      <c r="P368" s="127">
        <v>7100</v>
      </c>
      <c r="Q368" s="127">
        <v>11</v>
      </c>
      <c r="R368" s="128" t="s">
        <v>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520E9-9A12-4DF9-B0A9-4B280FEDB091}">
  <dimension ref="A1:K1241"/>
  <sheetViews>
    <sheetView zoomScale="125" workbookViewId="0">
      <selection activeCell="C5" sqref="C5:K5"/>
    </sheetView>
  </sheetViews>
  <sheetFormatPr baseColWidth="10" defaultColWidth="9.1640625" defaultRowHeight="11" x14ac:dyDescent="0.15"/>
  <cols>
    <col min="1" max="1" width="9.6640625" style="2" customWidth="1"/>
    <col min="2" max="2" width="41" style="2" bestFit="1" customWidth="1"/>
    <col min="3" max="3" width="41" style="2" customWidth="1"/>
    <col min="4" max="11" width="9.1640625" style="2" customWidth="1"/>
    <col min="12" max="16384" width="9.1640625" style="28"/>
  </cols>
  <sheetData>
    <row r="1" spans="1:11" s="56" customFormat="1" ht="16" x14ac:dyDescent="0.2">
      <c r="A1" s="38" t="s">
        <v>1294</v>
      </c>
    </row>
    <row r="2" spans="1:11" x14ac:dyDescent="0.15">
      <c r="A2" s="36" t="s">
        <v>1285</v>
      </c>
      <c r="B2" s="28"/>
      <c r="C2" s="28"/>
      <c r="D2" s="28"/>
      <c r="E2" s="28"/>
      <c r="F2" s="28"/>
      <c r="G2" s="28"/>
      <c r="H2" s="28"/>
      <c r="I2" s="28"/>
      <c r="J2" s="28"/>
      <c r="K2" s="28"/>
    </row>
    <row r="3" spans="1:11" x14ac:dyDescent="0.15">
      <c r="A3" s="41" t="s">
        <v>1376</v>
      </c>
      <c r="B3" s="28"/>
      <c r="C3" s="28"/>
      <c r="D3" s="28"/>
      <c r="E3" s="28"/>
      <c r="F3" s="28"/>
      <c r="G3" s="28"/>
      <c r="H3" s="28"/>
      <c r="I3" s="28"/>
      <c r="J3" s="28"/>
      <c r="K3" s="28"/>
    </row>
    <row r="4" spans="1:11" x14ac:dyDescent="0.15">
      <c r="A4" s="32"/>
      <c r="B4" s="28"/>
      <c r="C4" s="28"/>
      <c r="D4" s="28"/>
      <c r="E4" s="28"/>
      <c r="F4" s="28"/>
      <c r="G4" s="28"/>
      <c r="H4" s="28"/>
      <c r="I4" s="28"/>
      <c r="J4" s="28"/>
      <c r="K4" s="28"/>
    </row>
    <row r="5" spans="1:11" s="32" customFormat="1" ht="24" x14ac:dyDescent="0.15">
      <c r="A5" s="69" t="s">
        <v>35</v>
      </c>
      <c r="B5" s="71" t="s">
        <v>36</v>
      </c>
      <c r="C5" s="71" t="s">
        <v>1396</v>
      </c>
      <c r="D5" s="72" t="s">
        <v>1306</v>
      </c>
      <c r="E5" s="72" t="s">
        <v>1307</v>
      </c>
      <c r="F5" s="72" t="s">
        <v>1308</v>
      </c>
      <c r="G5" s="72" t="s">
        <v>1313</v>
      </c>
      <c r="H5" s="72" t="s">
        <v>1309</v>
      </c>
      <c r="I5" s="72" t="s">
        <v>1310</v>
      </c>
      <c r="J5" s="72" t="s">
        <v>1311</v>
      </c>
      <c r="K5" s="72" t="s">
        <v>1312</v>
      </c>
    </row>
    <row r="6" spans="1:11" x14ac:dyDescent="0.15">
      <c r="A6" s="10">
        <v>1111</v>
      </c>
      <c r="B6" s="11" t="s">
        <v>40</v>
      </c>
      <c r="C6" s="11" t="str">
        <f>VLOOKUP(B6,Industries!B:D,2,0)</f>
        <v>Professional, Scientific and Technical Services</v>
      </c>
      <c r="D6" s="19">
        <v>33.799999999999997</v>
      </c>
      <c r="E6" s="19">
        <v>28</v>
      </c>
      <c r="F6" s="19">
        <v>16.7</v>
      </c>
      <c r="G6" s="19">
        <v>6.4</v>
      </c>
      <c r="H6" s="19">
        <v>10.4</v>
      </c>
      <c r="I6" s="19">
        <v>1.7</v>
      </c>
      <c r="J6" s="19">
        <v>1</v>
      </c>
      <c r="K6" s="19">
        <v>2</v>
      </c>
    </row>
    <row r="7" spans="1:11" x14ac:dyDescent="0.15">
      <c r="A7" s="21">
        <v>1112</v>
      </c>
      <c r="B7" s="22" t="s">
        <v>41</v>
      </c>
      <c r="C7" s="11" t="str">
        <f>VLOOKUP(B7,Industries!B:D,2,0)</f>
        <v>Manufacturing</v>
      </c>
      <c r="D7" s="19">
        <v>32</v>
      </c>
      <c r="E7" s="19">
        <v>27.2</v>
      </c>
      <c r="F7" s="19">
        <v>17.8</v>
      </c>
      <c r="G7" s="19">
        <v>6.5</v>
      </c>
      <c r="H7" s="19">
        <v>11</v>
      </c>
      <c r="I7" s="19">
        <v>1.6</v>
      </c>
      <c r="J7" s="19">
        <v>1.1000000000000001</v>
      </c>
      <c r="K7" s="19">
        <v>2.7</v>
      </c>
    </row>
    <row r="8" spans="1:11" x14ac:dyDescent="0.15">
      <c r="A8" s="21">
        <v>1113</v>
      </c>
      <c r="B8" s="22" t="s">
        <v>42</v>
      </c>
      <c r="C8" s="11" t="str">
        <f>VLOOKUP(B8,Industries!B:D,2,0)</f>
        <v>Public Administration and Safety</v>
      </c>
      <c r="D8" s="19">
        <v>21.2</v>
      </c>
      <c r="E8" s="19">
        <v>19.600000000000001</v>
      </c>
      <c r="F8" s="19">
        <v>25.3</v>
      </c>
      <c r="G8" s="19">
        <v>9.4</v>
      </c>
      <c r="H8" s="19">
        <v>13.6</v>
      </c>
      <c r="I8" s="19">
        <v>5.8</v>
      </c>
      <c r="J8" s="19">
        <v>2.9</v>
      </c>
      <c r="K8" s="19">
        <v>1.9</v>
      </c>
    </row>
    <row r="9" spans="1:11" x14ac:dyDescent="0.15">
      <c r="A9" s="21">
        <v>1211</v>
      </c>
      <c r="B9" s="22" t="s">
        <v>43</v>
      </c>
      <c r="C9" s="11" t="str">
        <f>VLOOKUP(B9,Industries!B:D,2,0)</f>
        <v>Agriculture, Forestry and Fishing</v>
      </c>
      <c r="D9" s="19">
        <v>28.5</v>
      </c>
      <c r="E9" s="19">
        <v>8.4</v>
      </c>
      <c r="F9" s="19">
        <v>13.5</v>
      </c>
      <c r="G9" s="19">
        <v>16.100000000000001</v>
      </c>
      <c r="H9" s="19">
        <v>7.5</v>
      </c>
      <c r="I9" s="19">
        <v>24</v>
      </c>
      <c r="J9" s="19">
        <v>1.7</v>
      </c>
      <c r="K9" s="20" t="s">
        <v>2</v>
      </c>
    </row>
    <row r="10" spans="1:11" x14ac:dyDescent="0.15">
      <c r="A10" s="21">
        <v>1212</v>
      </c>
      <c r="B10" s="22" t="s">
        <v>44</v>
      </c>
      <c r="C10" s="11" t="str">
        <f>VLOOKUP(B10,Industries!B:D,2,0)</f>
        <v>Agriculture, Forestry and Fishing</v>
      </c>
      <c r="D10" s="19">
        <v>23.1</v>
      </c>
      <c r="E10" s="19">
        <v>20.100000000000001</v>
      </c>
      <c r="F10" s="19">
        <v>25.7</v>
      </c>
      <c r="G10" s="19">
        <v>15.5</v>
      </c>
      <c r="H10" s="19">
        <v>12.5</v>
      </c>
      <c r="I10" s="19">
        <v>2.2999999999999998</v>
      </c>
      <c r="J10" s="19">
        <v>0.6</v>
      </c>
      <c r="K10" s="19">
        <v>0.1</v>
      </c>
    </row>
    <row r="11" spans="1:11" x14ac:dyDescent="0.15">
      <c r="A11" s="21">
        <v>1213</v>
      </c>
      <c r="B11" s="22" t="s">
        <v>45</v>
      </c>
      <c r="C11" s="11" t="str">
        <f>VLOOKUP(B11,Industries!B:D,2,0)</f>
        <v>Agriculture, Forestry and Fishing</v>
      </c>
      <c r="D11" s="19">
        <v>30.6</v>
      </c>
      <c r="E11" s="19">
        <v>29.5</v>
      </c>
      <c r="F11" s="19">
        <v>21.2</v>
      </c>
      <c r="G11" s="19">
        <v>7.3</v>
      </c>
      <c r="H11" s="19">
        <v>7</v>
      </c>
      <c r="I11" s="19">
        <v>3.8</v>
      </c>
      <c r="J11" s="19">
        <v>0.5</v>
      </c>
      <c r="K11" s="19">
        <v>0.2</v>
      </c>
    </row>
    <row r="12" spans="1:11" x14ac:dyDescent="0.15">
      <c r="A12" s="21">
        <v>1214</v>
      </c>
      <c r="B12" s="22" t="s">
        <v>46</v>
      </c>
      <c r="C12" s="11" t="str">
        <f>VLOOKUP(B12,Industries!B:D,2,0)</f>
        <v>Agriculture, Forestry and Fishing</v>
      </c>
      <c r="D12" s="19">
        <v>33.299999999999997</v>
      </c>
      <c r="E12" s="19">
        <v>18.100000000000001</v>
      </c>
      <c r="F12" s="19">
        <v>10.6</v>
      </c>
      <c r="G12" s="19">
        <v>16.5</v>
      </c>
      <c r="H12" s="19">
        <v>19.3</v>
      </c>
      <c r="I12" s="19">
        <v>2.2000000000000002</v>
      </c>
      <c r="J12" s="19">
        <v>0.1</v>
      </c>
      <c r="K12" s="20" t="s">
        <v>2</v>
      </c>
    </row>
    <row r="13" spans="1:11" x14ac:dyDescent="0.15">
      <c r="A13" s="21">
        <v>1311</v>
      </c>
      <c r="B13" s="22" t="s">
        <v>47</v>
      </c>
      <c r="C13" s="11" t="str">
        <f>VLOOKUP(B13,Industries!B:D,2,0)</f>
        <v>Professional, Scientific and Technical Services</v>
      </c>
      <c r="D13" s="19">
        <v>37.9</v>
      </c>
      <c r="E13" s="19">
        <v>28.7</v>
      </c>
      <c r="F13" s="19">
        <v>16.7</v>
      </c>
      <c r="G13" s="19">
        <v>5.5</v>
      </c>
      <c r="H13" s="19">
        <v>8.5</v>
      </c>
      <c r="I13" s="19">
        <v>1</v>
      </c>
      <c r="J13" s="19">
        <v>0.4</v>
      </c>
      <c r="K13" s="19">
        <v>1.4</v>
      </c>
    </row>
    <row r="14" spans="1:11" x14ac:dyDescent="0.15">
      <c r="A14" s="21">
        <v>1321</v>
      </c>
      <c r="B14" s="22" t="s">
        <v>48</v>
      </c>
      <c r="C14" s="11" t="str">
        <f>VLOOKUP(B14,Industries!B:D,2,0)</f>
        <v>Public Administration and Safety</v>
      </c>
      <c r="D14" s="19">
        <v>22.9</v>
      </c>
      <c r="E14" s="19">
        <v>20.9</v>
      </c>
      <c r="F14" s="19">
        <v>22.5</v>
      </c>
      <c r="G14" s="19">
        <v>5.9</v>
      </c>
      <c r="H14" s="19">
        <v>16.8</v>
      </c>
      <c r="I14" s="19">
        <v>1.4</v>
      </c>
      <c r="J14" s="19">
        <v>1.3</v>
      </c>
      <c r="K14" s="19">
        <v>8.1999999999999993</v>
      </c>
    </row>
    <row r="15" spans="1:11" x14ac:dyDescent="0.15">
      <c r="A15" s="21">
        <v>1322</v>
      </c>
      <c r="B15" s="22" t="s">
        <v>49</v>
      </c>
      <c r="C15" s="11" t="str">
        <f>VLOOKUP(B15,Industries!B:D,2,0)</f>
        <v>Financial and Insurance Services</v>
      </c>
      <c r="D15" s="19">
        <v>39</v>
      </c>
      <c r="E15" s="19">
        <v>26.8</v>
      </c>
      <c r="F15" s="19">
        <v>14.7</v>
      </c>
      <c r="G15" s="19">
        <v>5.5</v>
      </c>
      <c r="H15" s="19">
        <v>9.1999999999999993</v>
      </c>
      <c r="I15" s="19">
        <v>1.2</v>
      </c>
      <c r="J15" s="19">
        <v>0.8</v>
      </c>
      <c r="K15" s="19">
        <v>2.8</v>
      </c>
    </row>
    <row r="16" spans="1:11" x14ac:dyDescent="0.15">
      <c r="A16" s="21">
        <v>1323</v>
      </c>
      <c r="B16" s="22" t="s">
        <v>50</v>
      </c>
      <c r="C16" s="11" t="str">
        <f>VLOOKUP(B16,Industries!B:D,2,0)</f>
        <v>Public Administration and Safety</v>
      </c>
      <c r="D16" s="19">
        <v>34.299999999999997</v>
      </c>
      <c r="E16" s="19">
        <v>26.2</v>
      </c>
      <c r="F16" s="19">
        <v>17</v>
      </c>
      <c r="G16" s="19">
        <v>5.6</v>
      </c>
      <c r="H16" s="19">
        <v>11</v>
      </c>
      <c r="I16" s="19">
        <v>1.6</v>
      </c>
      <c r="J16" s="19">
        <v>1.1000000000000001</v>
      </c>
      <c r="K16" s="19">
        <v>3.2</v>
      </c>
    </row>
    <row r="17" spans="1:11" x14ac:dyDescent="0.15">
      <c r="A17" s="21">
        <v>1324</v>
      </c>
      <c r="B17" s="22" t="s">
        <v>51</v>
      </c>
      <c r="C17" s="11" t="str">
        <f>VLOOKUP(B17,Industries!B:D,2,0)</f>
        <v>Public Administration and Safety</v>
      </c>
      <c r="D17" s="19">
        <v>27.9</v>
      </c>
      <c r="E17" s="19">
        <v>22</v>
      </c>
      <c r="F17" s="19">
        <v>10.7</v>
      </c>
      <c r="G17" s="19">
        <v>4.2</v>
      </c>
      <c r="H17" s="19">
        <v>6.8</v>
      </c>
      <c r="I17" s="19">
        <v>1.8</v>
      </c>
      <c r="J17" s="19">
        <v>1.4</v>
      </c>
      <c r="K17" s="19">
        <v>25.2</v>
      </c>
    </row>
    <row r="18" spans="1:11" x14ac:dyDescent="0.15">
      <c r="A18" s="21">
        <v>1325</v>
      </c>
      <c r="B18" s="22" t="s">
        <v>52</v>
      </c>
      <c r="C18" s="11" t="str">
        <f>VLOOKUP(B18,Industries!B:D,2,0)</f>
        <v>Professional, Scientific and Technical Services</v>
      </c>
      <c r="D18" s="19">
        <v>34.9</v>
      </c>
      <c r="E18" s="19">
        <v>29.4</v>
      </c>
      <c r="F18" s="19">
        <v>14</v>
      </c>
      <c r="G18" s="19">
        <v>6.2</v>
      </c>
      <c r="H18" s="19">
        <v>7.4</v>
      </c>
      <c r="I18" s="19">
        <v>1.4</v>
      </c>
      <c r="J18" s="19">
        <v>0.8</v>
      </c>
      <c r="K18" s="19">
        <v>6</v>
      </c>
    </row>
    <row r="19" spans="1:11" x14ac:dyDescent="0.15">
      <c r="A19" s="21">
        <v>1331</v>
      </c>
      <c r="B19" s="22" t="s">
        <v>53</v>
      </c>
      <c r="C19" s="11" t="str">
        <f>VLOOKUP(B19,Industries!B:D,2,0)</f>
        <v>Construction</v>
      </c>
      <c r="D19" s="19">
        <v>34.9</v>
      </c>
      <c r="E19" s="19">
        <v>24.9</v>
      </c>
      <c r="F19" s="19">
        <v>19.7</v>
      </c>
      <c r="G19" s="19">
        <v>5.6</v>
      </c>
      <c r="H19" s="19">
        <v>9.5</v>
      </c>
      <c r="I19" s="19">
        <v>2.5</v>
      </c>
      <c r="J19" s="19">
        <v>1.2</v>
      </c>
      <c r="K19" s="19">
        <v>1.8</v>
      </c>
    </row>
    <row r="20" spans="1:11" x14ac:dyDescent="0.15">
      <c r="A20" s="21">
        <v>1332</v>
      </c>
      <c r="B20" s="22" t="s">
        <v>54</v>
      </c>
      <c r="C20" s="11" t="str">
        <f>VLOOKUP(B20,Industries!B:D,2,0)</f>
        <v>Professional, Scientific and Technical Services</v>
      </c>
      <c r="D20" s="19">
        <v>29.9</v>
      </c>
      <c r="E20" s="19">
        <v>24.9</v>
      </c>
      <c r="F20" s="19">
        <v>18.399999999999999</v>
      </c>
      <c r="G20" s="19">
        <v>6.7</v>
      </c>
      <c r="H20" s="19">
        <v>16.5</v>
      </c>
      <c r="I20" s="19">
        <v>1.2</v>
      </c>
      <c r="J20" s="19">
        <v>0.8</v>
      </c>
      <c r="K20" s="19">
        <v>1.6</v>
      </c>
    </row>
    <row r="21" spans="1:11" x14ac:dyDescent="0.15">
      <c r="A21" s="21">
        <v>1333</v>
      </c>
      <c r="B21" s="22" t="s">
        <v>55</v>
      </c>
      <c r="C21" s="11" t="str">
        <f>VLOOKUP(B21,Industries!B:D,2,0)</f>
        <v>Wholesale Trade</v>
      </c>
      <c r="D21" s="19">
        <v>34.700000000000003</v>
      </c>
      <c r="E21" s="19">
        <v>29.9</v>
      </c>
      <c r="F21" s="19">
        <v>17.8</v>
      </c>
      <c r="G21" s="19">
        <v>6.4</v>
      </c>
      <c r="H21" s="19">
        <v>8.8000000000000007</v>
      </c>
      <c r="I21" s="19">
        <v>1.2</v>
      </c>
      <c r="J21" s="19">
        <v>0.5</v>
      </c>
      <c r="K21" s="19">
        <v>0.7</v>
      </c>
    </row>
    <row r="22" spans="1:11" x14ac:dyDescent="0.15">
      <c r="A22" s="21">
        <v>1334</v>
      </c>
      <c r="B22" s="22" t="s">
        <v>56</v>
      </c>
      <c r="C22" s="11" t="str">
        <f>VLOOKUP(B22,Industries!B:D,2,0)</f>
        <v>Manufacturing</v>
      </c>
      <c r="D22" s="19">
        <v>28.2</v>
      </c>
      <c r="E22" s="19">
        <v>31.2</v>
      </c>
      <c r="F22" s="19">
        <v>20.399999999999999</v>
      </c>
      <c r="G22" s="19">
        <v>8</v>
      </c>
      <c r="H22" s="19">
        <v>9.1</v>
      </c>
      <c r="I22" s="19">
        <v>2.2000000000000002</v>
      </c>
      <c r="J22" s="19">
        <v>0.3</v>
      </c>
      <c r="K22" s="19">
        <v>0.5</v>
      </c>
    </row>
    <row r="23" spans="1:11" x14ac:dyDescent="0.15">
      <c r="A23" s="21">
        <v>1335</v>
      </c>
      <c r="B23" s="22" t="s">
        <v>57</v>
      </c>
      <c r="C23" s="11" t="str">
        <f>VLOOKUP(B23,Industries!B:D,2,0)</f>
        <v>Manufacturing</v>
      </c>
      <c r="D23" s="19">
        <v>28.4</v>
      </c>
      <c r="E23" s="19">
        <v>28.5</v>
      </c>
      <c r="F23" s="19">
        <v>19</v>
      </c>
      <c r="G23" s="19">
        <v>7.5</v>
      </c>
      <c r="H23" s="19">
        <v>13.7</v>
      </c>
      <c r="I23" s="19">
        <v>1.9</v>
      </c>
      <c r="J23" s="19">
        <v>0.5</v>
      </c>
      <c r="K23" s="19">
        <v>0.5</v>
      </c>
    </row>
    <row r="24" spans="1:11" x14ac:dyDescent="0.15">
      <c r="A24" s="21">
        <v>1336</v>
      </c>
      <c r="B24" s="22" t="s">
        <v>58</v>
      </c>
      <c r="C24" s="11" t="str">
        <f>VLOOKUP(B24,Industries!B:D,2,0)</f>
        <v>Transport, Postal and Warehousing</v>
      </c>
      <c r="D24" s="19">
        <v>34.5</v>
      </c>
      <c r="E24" s="19">
        <v>28.1</v>
      </c>
      <c r="F24" s="19">
        <v>17.3</v>
      </c>
      <c r="G24" s="19">
        <v>6.2</v>
      </c>
      <c r="H24" s="19">
        <v>10.1</v>
      </c>
      <c r="I24" s="19">
        <v>1.1000000000000001</v>
      </c>
      <c r="J24" s="19">
        <v>1</v>
      </c>
      <c r="K24" s="19">
        <v>1.6</v>
      </c>
    </row>
    <row r="25" spans="1:11" x14ac:dyDescent="0.15">
      <c r="A25" s="21">
        <v>1341</v>
      </c>
      <c r="B25" s="22" t="s">
        <v>59</v>
      </c>
      <c r="C25" s="11" t="str">
        <f>VLOOKUP(B25,Industries!B:D,2,0)</f>
        <v>Health Care and Social Assistance</v>
      </c>
      <c r="D25" s="19">
        <v>32</v>
      </c>
      <c r="E25" s="19">
        <v>22.4</v>
      </c>
      <c r="F25" s="19">
        <v>24.5</v>
      </c>
      <c r="G25" s="19">
        <v>7</v>
      </c>
      <c r="H25" s="19">
        <v>9.1999999999999993</v>
      </c>
      <c r="I25" s="19">
        <v>1.4</v>
      </c>
      <c r="J25" s="19">
        <v>1.4</v>
      </c>
      <c r="K25" s="19">
        <v>2.1</v>
      </c>
    </row>
    <row r="26" spans="1:11" x14ac:dyDescent="0.15">
      <c r="A26" s="21">
        <v>1342</v>
      </c>
      <c r="B26" s="22" t="s">
        <v>60</v>
      </c>
      <c r="C26" s="11" t="str">
        <f>VLOOKUP(B26,Industries!B:D,2,0)</f>
        <v>Health Care and Social Assistance</v>
      </c>
      <c r="D26" s="19">
        <v>33.4</v>
      </c>
      <c r="E26" s="19">
        <v>25.1</v>
      </c>
      <c r="F26" s="19">
        <v>19.600000000000001</v>
      </c>
      <c r="G26" s="19">
        <v>7.6</v>
      </c>
      <c r="H26" s="19">
        <v>8.8000000000000007</v>
      </c>
      <c r="I26" s="19">
        <v>2.2999999999999998</v>
      </c>
      <c r="J26" s="19">
        <v>1.4</v>
      </c>
      <c r="K26" s="19">
        <v>1.7</v>
      </c>
    </row>
    <row r="27" spans="1:11" x14ac:dyDescent="0.15">
      <c r="A27" s="21">
        <v>1343</v>
      </c>
      <c r="B27" s="22" t="s">
        <v>61</v>
      </c>
      <c r="C27" s="11" t="str">
        <f>VLOOKUP(B27,Industries!B:D,2,0)</f>
        <v>Education and Training</v>
      </c>
      <c r="D27" s="19">
        <v>34.700000000000003</v>
      </c>
      <c r="E27" s="19">
        <v>21.3</v>
      </c>
      <c r="F27" s="19">
        <v>18.899999999999999</v>
      </c>
      <c r="G27" s="19">
        <v>7.3</v>
      </c>
      <c r="H27" s="19">
        <v>12.6</v>
      </c>
      <c r="I27" s="19">
        <v>2.2999999999999998</v>
      </c>
      <c r="J27" s="19">
        <v>1.5</v>
      </c>
      <c r="K27" s="19">
        <v>1.4</v>
      </c>
    </row>
    <row r="28" spans="1:11" x14ac:dyDescent="0.15">
      <c r="A28" s="21">
        <v>1344</v>
      </c>
      <c r="B28" s="22" t="s">
        <v>62</v>
      </c>
      <c r="C28" s="11" t="str">
        <f>VLOOKUP(B28,Industries!B:D,2,0)</f>
        <v>Education and Training</v>
      </c>
      <c r="D28" s="19">
        <v>35</v>
      </c>
      <c r="E28" s="19">
        <v>27.3</v>
      </c>
      <c r="F28" s="19">
        <v>16.3</v>
      </c>
      <c r="G28" s="19">
        <v>6.5</v>
      </c>
      <c r="H28" s="19">
        <v>8.6999999999999993</v>
      </c>
      <c r="I28" s="19">
        <v>1.7</v>
      </c>
      <c r="J28" s="19">
        <v>1.3</v>
      </c>
      <c r="K28" s="19">
        <v>3.2</v>
      </c>
    </row>
    <row r="29" spans="1:11" x14ac:dyDescent="0.15">
      <c r="A29" s="21">
        <v>1351</v>
      </c>
      <c r="B29" s="22" t="s">
        <v>63</v>
      </c>
      <c r="C29" s="11" t="str">
        <f>VLOOKUP(B29,Industries!B:D,2,0)</f>
        <v>Professional, Scientific and Technical Services</v>
      </c>
      <c r="D29" s="19">
        <v>39.5</v>
      </c>
      <c r="E29" s="19">
        <v>30.6</v>
      </c>
      <c r="F29" s="19">
        <v>13</v>
      </c>
      <c r="G29" s="19">
        <v>4.2</v>
      </c>
      <c r="H29" s="19">
        <v>6</v>
      </c>
      <c r="I29" s="19">
        <v>0.8</v>
      </c>
      <c r="J29" s="19">
        <v>0.4</v>
      </c>
      <c r="K29" s="19">
        <v>5.5</v>
      </c>
    </row>
    <row r="30" spans="1:11" x14ac:dyDescent="0.15">
      <c r="A30" s="21">
        <v>1391</v>
      </c>
      <c r="B30" s="22" t="s">
        <v>64</v>
      </c>
      <c r="C30" s="11" t="str">
        <f>VLOOKUP(B30,Industries!B:D,2,0)</f>
        <v>Public Administration and Safety</v>
      </c>
      <c r="D30" s="19">
        <v>29.3</v>
      </c>
      <c r="E30" s="19">
        <v>13.7</v>
      </c>
      <c r="F30" s="19">
        <v>18.7</v>
      </c>
      <c r="G30" s="19">
        <v>5.5</v>
      </c>
      <c r="H30" s="19">
        <v>6</v>
      </c>
      <c r="I30" s="19">
        <v>1.2</v>
      </c>
      <c r="J30" s="19">
        <v>3.9</v>
      </c>
      <c r="K30" s="19">
        <v>21.4</v>
      </c>
    </row>
    <row r="31" spans="1:11" x14ac:dyDescent="0.15">
      <c r="A31" s="21">
        <v>1392</v>
      </c>
      <c r="B31" s="22" t="s">
        <v>65</v>
      </c>
      <c r="C31" s="11" t="str">
        <f>VLOOKUP(B31,Industries!B:D,2,0)</f>
        <v>Public Administration and Safety</v>
      </c>
      <c r="D31" s="19">
        <v>30.9</v>
      </c>
      <c r="E31" s="19">
        <v>12.4</v>
      </c>
      <c r="F31" s="19">
        <v>25.8</v>
      </c>
      <c r="G31" s="19">
        <v>6.4</v>
      </c>
      <c r="H31" s="19">
        <v>9</v>
      </c>
      <c r="I31" s="19">
        <v>0.6</v>
      </c>
      <c r="J31" s="19">
        <v>6.4</v>
      </c>
      <c r="K31" s="19">
        <v>8.3000000000000007</v>
      </c>
    </row>
    <row r="32" spans="1:11" x14ac:dyDescent="0.15">
      <c r="A32" s="21">
        <v>1399</v>
      </c>
      <c r="B32" s="22" t="s">
        <v>66</v>
      </c>
      <c r="C32" s="11" t="str">
        <f>VLOOKUP(B32,Industries!B:D,2,0)</f>
        <v>Public Administration and Safety</v>
      </c>
      <c r="D32" s="19">
        <v>33.4</v>
      </c>
      <c r="E32" s="19">
        <v>27.1</v>
      </c>
      <c r="F32" s="19">
        <v>16.600000000000001</v>
      </c>
      <c r="G32" s="19">
        <v>6.3</v>
      </c>
      <c r="H32" s="19">
        <v>10.9</v>
      </c>
      <c r="I32" s="19">
        <v>1.7</v>
      </c>
      <c r="J32" s="19">
        <v>1.3</v>
      </c>
      <c r="K32" s="19">
        <v>2.6</v>
      </c>
    </row>
    <row r="33" spans="1:11" x14ac:dyDescent="0.15">
      <c r="A33" s="21">
        <v>1411</v>
      </c>
      <c r="B33" s="22" t="s">
        <v>67</v>
      </c>
      <c r="C33" s="11" t="str">
        <f>VLOOKUP(B33,Industries!B:D,2,0)</f>
        <v>Accommodation and Food Services</v>
      </c>
      <c r="D33" s="19">
        <v>31.6</v>
      </c>
      <c r="E33" s="19">
        <v>26.4</v>
      </c>
      <c r="F33" s="19">
        <v>19.899999999999999</v>
      </c>
      <c r="G33" s="19">
        <v>6.6</v>
      </c>
      <c r="H33" s="19">
        <v>10.9</v>
      </c>
      <c r="I33" s="19">
        <v>1.9</v>
      </c>
      <c r="J33" s="19">
        <v>0.9</v>
      </c>
      <c r="K33" s="19">
        <v>1.8</v>
      </c>
    </row>
    <row r="34" spans="1:11" x14ac:dyDescent="0.15">
      <c r="A34" s="21">
        <v>1412</v>
      </c>
      <c r="B34" s="22" t="s">
        <v>68</v>
      </c>
      <c r="C34" s="11" t="str">
        <f>VLOOKUP(B34,Industries!B:D,2,0)</f>
        <v>Accommodation and Food Services</v>
      </c>
      <c r="D34" s="19">
        <v>28.9</v>
      </c>
      <c r="E34" s="19">
        <v>21.3</v>
      </c>
      <c r="F34" s="19">
        <v>23.7</v>
      </c>
      <c r="G34" s="19">
        <v>9.1999999999999993</v>
      </c>
      <c r="H34" s="19">
        <v>11.4</v>
      </c>
      <c r="I34" s="19">
        <v>3</v>
      </c>
      <c r="J34" s="19">
        <v>2.2000000000000002</v>
      </c>
      <c r="K34" s="19">
        <v>0.2</v>
      </c>
    </row>
    <row r="35" spans="1:11" x14ac:dyDescent="0.15">
      <c r="A35" s="21">
        <v>1413</v>
      </c>
      <c r="B35" s="22" t="s">
        <v>69</v>
      </c>
      <c r="C35" s="11" t="str">
        <f>VLOOKUP(B35,Industries!B:D,2,0)</f>
        <v>Accommodation and Food Services</v>
      </c>
      <c r="D35" s="19">
        <v>32</v>
      </c>
      <c r="E35" s="19">
        <v>21.1</v>
      </c>
      <c r="F35" s="19">
        <v>25.3</v>
      </c>
      <c r="G35" s="19">
        <v>9</v>
      </c>
      <c r="H35" s="19">
        <v>7.8</v>
      </c>
      <c r="I35" s="19">
        <v>2.8</v>
      </c>
      <c r="J35" s="19">
        <v>1.1000000000000001</v>
      </c>
      <c r="K35" s="19">
        <v>0.8</v>
      </c>
    </row>
    <row r="36" spans="1:11" x14ac:dyDescent="0.15">
      <c r="A36" s="21">
        <v>1414</v>
      </c>
      <c r="B36" s="22" t="s">
        <v>70</v>
      </c>
      <c r="C36" s="11" t="str">
        <f>VLOOKUP(B36,Industries!B:D,2,0)</f>
        <v>Accommodation and Food Services</v>
      </c>
      <c r="D36" s="19">
        <v>45.3</v>
      </c>
      <c r="E36" s="19">
        <v>16.8</v>
      </c>
      <c r="F36" s="19">
        <v>19.8</v>
      </c>
      <c r="G36" s="19">
        <v>9.1999999999999993</v>
      </c>
      <c r="H36" s="19">
        <v>4.2</v>
      </c>
      <c r="I36" s="19">
        <v>1</v>
      </c>
      <c r="J36" s="19">
        <v>0.9</v>
      </c>
      <c r="K36" s="19">
        <v>2.7</v>
      </c>
    </row>
    <row r="37" spans="1:11" x14ac:dyDescent="0.15">
      <c r="A37" s="21">
        <v>1419</v>
      </c>
      <c r="B37" s="22" t="s">
        <v>71</v>
      </c>
      <c r="C37" s="11" t="str">
        <f>VLOOKUP(B37,Industries!B:D,2,0)</f>
        <v>Accommodation and Food Services</v>
      </c>
      <c r="D37" s="19">
        <v>28.4</v>
      </c>
      <c r="E37" s="19">
        <v>21.2</v>
      </c>
      <c r="F37" s="19">
        <v>21.2</v>
      </c>
      <c r="G37" s="19">
        <v>8.1</v>
      </c>
      <c r="H37" s="19">
        <v>13.4</v>
      </c>
      <c r="I37" s="19">
        <v>5.3</v>
      </c>
      <c r="J37" s="19">
        <v>1.5</v>
      </c>
      <c r="K37" s="19">
        <v>0.9</v>
      </c>
    </row>
    <row r="38" spans="1:11" x14ac:dyDescent="0.15">
      <c r="A38" s="21">
        <v>1421</v>
      </c>
      <c r="B38" s="22" t="s">
        <v>72</v>
      </c>
      <c r="C38" s="11" t="str">
        <f>VLOOKUP(B38,Industries!B:D,2,0)</f>
        <v>Retail Trade</v>
      </c>
      <c r="D38" s="19">
        <v>30.3</v>
      </c>
      <c r="E38" s="19">
        <v>26.2</v>
      </c>
      <c r="F38" s="19">
        <v>20.9</v>
      </c>
      <c r="G38" s="19">
        <v>7.4</v>
      </c>
      <c r="H38" s="19">
        <v>10.6</v>
      </c>
      <c r="I38" s="19">
        <v>2.2000000000000002</v>
      </c>
      <c r="J38" s="19">
        <v>0.9</v>
      </c>
      <c r="K38" s="19">
        <v>1.5</v>
      </c>
    </row>
    <row r="39" spans="1:11" x14ac:dyDescent="0.15">
      <c r="A39" s="21">
        <v>1491</v>
      </c>
      <c r="B39" s="22" t="s">
        <v>73</v>
      </c>
      <c r="C39" s="11" t="str">
        <f>VLOOKUP(B39,Industries!B:D,2,0)</f>
        <v>Arts and Recreation Services</v>
      </c>
      <c r="D39" s="19">
        <v>29.2</v>
      </c>
      <c r="E39" s="19">
        <v>28.1</v>
      </c>
      <c r="F39" s="19">
        <v>20.100000000000001</v>
      </c>
      <c r="G39" s="19">
        <v>6</v>
      </c>
      <c r="H39" s="19">
        <v>12.3</v>
      </c>
      <c r="I39" s="19">
        <v>1.4</v>
      </c>
      <c r="J39" s="19">
        <v>0.8</v>
      </c>
      <c r="K39" s="19">
        <v>2.1</v>
      </c>
    </row>
    <row r="40" spans="1:11" x14ac:dyDescent="0.15">
      <c r="A40" s="21">
        <v>1492</v>
      </c>
      <c r="B40" s="22" t="s">
        <v>74</v>
      </c>
      <c r="C40" s="11" t="str">
        <f>VLOOKUP(B40,Industries!B:D,2,0)</f>
        <v>Retail Trade</v>
      </c>
      <c r="D40" s="19">
        <v>36</v>
      </c>
      <c r="E40" s="19">
        <v>26.3</v>
      </c>
      <c r="F40" s="19">
        <v>18.399999999999999</v>
      </c>
      <c r="G40" s="19">
        <v>5.7</v>
      </c>
      <c r="H40" s="19">
        <v>9.4</v>
      </c>
      <c r="I40" s="19">
        <v>1.5</v>
      </c>
      <c r="J40" s="19">
        <v>0.8</v>
      </c>
      <c r="K40" s="19">
        <v>1.8</v>
      </c>
    </row>
    <row r="41" spans="1:11" x14ac:dyDescent="0.15">
      <c r="A41" s="21">
        <v>1493</v>
      </c>
      <c r="B41" s="22" t="s">
        <v>75</v>
      </c>
      <c r="C41" s="11" t="str">
        <f>VLOOKUP(B41,Industries!B:D,2,0)</f>
        <v>Administrative and Support Services</v>
      </c>
      <c r="D41" s="19">
        <v>36.4</v>
      </c>
      <c r="E41" s="19">
        <v>26.9</v>
      </c>
      <c r="F41" s="19">
        <v>18.2</v>
      </c>
      <c r="G41" s="19">
        <v>5.6</v>
      </c>
      <c r="H41" s="19">
        <v>8.5</v>
      </c>
      <c r="I41" s="19">
        <v>1.3</v>
      </c>
      <c r="J41" s="19">
        <v>0.7</v>
      </c>
      <c r="K41" s="19">
        <v>2.2999999999999998</v>
      </c>
    </row>
    <row r="42" spans="1:11" x14ac:dyDescent="0.15">
      <c r="A42" s="21">
        <v>1494</v>
      </c>
      <c r="B42" s="22" t="s">
        <v>76</v>
      </c>
      <c r="C42" s="11" t="str">
        <f>VLOOKUP(B42,Industries!B:D,2,0)</f>
        <v>Transport, Postal and Warehousing</v>
      </c>
      <c r="D42" s="19">
        <v>30</v>
      </c>
      <c r="E42" s="19">
        <v>26.9</v>
      </c>
      <c r="F42" s="19">
        <v>23.2</v>
      </c>
      <c r="G42" s="19">
        <v>5.8</v>
      </c>
      <c r="H42" s="19">
        <v>10.4</v>
      </c>
      <c r="I42" s="19">
        <v>1.9</v>
      </c>
      <c r="J42" s="19">
        <v>0.9</v>
      </c>
      <c r="K42" s="19">
        <v>0.8</v>
      </c>
    </row>
    <row r="43" spans="1:11" x14ac:dyDescent="0.15">
      <c r="A43" s="21">
        <v>1499</v>
      </c>
      <c r="B43" s="22" t="s">
        <v>77</v>
      </c>
      <c r="C43" s="11" t="str">
        <f>VLOOKUP(B43,Industries!B:D,2,0)</f>
        <v>Financial and Insurance Services</v>
      </c>
      <c r="D43" s="19">
        <v>34.200000000000003</v>
      </c>
      <c r="E43" s="19">
        <v>24.3</v>
      </c>
      <c r="F43" s="19">
        <v>18.899999999999999</v>
      </c>
      <c r="G43" s="19">
        <v>6.6</v>
      </c>
      <c r="H43" s="19">
        <v>11</v>
      </c>
      <c r="I43" s="19">
        <v>1.8</v>
      </c>
      <c r="J43" s="19">
        <v>1.2</v>
      </c>
      <c r="K43" s="19">
        <v>2</v>
      </c>
    </row>
    <row r="44" spans="1:11" x14ac:dyDescent="0.15">
      <c r="A44" s="21">
        <v>2111</v>
      </c>
      <c r="B44" s="22" t="s">
        <v>78</v>
      </c>
      <c r="C44" s="11" t="str">
        <f>VLOOKUP(B44,Industries!B:D,2,0)</f>
        <v>Arts and Recreation Services</v>
      </c>
      <c r="D44" s="19">
        <v>33.5</v>
      </c>
      <c r="E44" s="19">
        <v>30.4</v>
      </c>
      <c r="F44" s="19">
        <v>19.2</v>
      </c>
      <c r="G44" s="19">
        <v>4.7</v>
      </c>
      <c r="H44" s="19">
        <v>8.8000000000000007</v>
      </c>
      <c r="I44" s="19">
        <v>1.3</v>
      </c>
      <c r="J44" s="19">
        <v>0.7</v>
      </c>
      <c r="K44" s="19">
        <v>1.3</v>
      </c>
    </row>
    <row r="45" spans="1:11" x14ac:dyDescent="0.15">
      <c r="A45" s="21">
        <v>2112</v>
      </c>
      <c r="B45" s="22" t="s">
        <v>79</v>
      </c>
      <c r="C45" s="11" t="str">
        <f>VLOOKUP(B45,Industries!B:D,2,0)</f>
        <v>Arts and Recreation Services</v>
      </c>
      <c r="D45" s="19">
        <v>38.1</v>
      </c>
      <c r="E45" s="19">
        <v>26.2</v>
      </c>
      <c r="F45" s="19">
        <v>17.899999999999999</v>
      </c>
      <c r="G45" s="19">
        <v>6.2</v>
      </c>
      <c r="H45" s="19">
        <v>7.5</v>
      </c>
      <c r="I45" s="19">
        <v>2.1</v>
      </c>
      <c r="J45" s="19">
        <v>0.4</v>
      </c>
      <c r="K45" s="19">
        <v>1.6</v>
      </c>
    </row>
    <row r="46" spans="1:11" x14ac:dyDescent="0.15">
      <c r="A46" s="21">
        <v>2113</v>
      </c>
      <c r="B46" s="22" t="s">
        <v>80</v>
      </c>
      <c r="C46" s="11" t="str">
        <f>VLOOKUP(B46,Industries!B:D,2,0)</f>
        <v>Professional, Scientific and Technical Services</v>
      </c>
      <c r="D46" s="19">
        <v>33</v>
      </c>
      <c r="E46" s="19">
        <v>26.6</v>
      </c>
      <c r="F46" s="19">
        <v>20.6</v>
      </c>
      <c r="G46" s="19">
        <v>6</v>
      </c>
      <c r="H46" s="19">
        <v>10</v>
      </c>
      <c r="I46" s="19">
        <v>1.6</v>
      </c>
      <c r="J46" s="19">
        <v>0.5</v>
      </c>
      <c r="K46" s="19">
        <v>1.6</v>
      </c>
    </row>
    <row r="47" spans="1:11" x14ac:dyDescent="0.15">
      <c r="A47" s="21">
        <v>2114</v>
      </c>
      <c r="B47" s="22" t="s">
        <v>81</v>
      </c>
      <c r="C47" s="11" t="str">
        <f>VLOOKUP(B47,Industries!B:D,2,0)</f>
        <v>Arts and Recreation Services</v>
      </c>
      <c r="D47" s="19">
        <v>29.8</v>
      </c>
      <c r="E47" s="19">
        <v>28.4</v>
      </c>
      <c r="F47" s="19">
        <v>17.7</v>
      </c>
      <c r="G47" s="19">
        <v>7.6</v>
      </c>
      <c r="H47" s="19">
        <v>8.6999999999999993</v>
      </c>
      <c r="I47" s="19">
        <v>3.8</v>
      </c>
      <c r="J47" s="19">
        <v>2.2000000000000002</v>
      </c>
      <c r="K47" s="19">
        <v>1.7</v>
      </c>
    </row>
    <row r="48" spans="1:11" x14ac:dyDescent="0.15">
      <c r="A48" s="21">
        <v>2121</v>
      </c>
      <c r="B48" s="22" t="s">
        <v>82</v>
      </c>
      <c r="C48" s="11" t="str">
        <f>VLOOKUP(B48,Industries!B:D,2,0)</f>
        <v>Information Media and Telecommunications</v>
      </c>
      <c r="D48" s="19">
        <v>50.5</v>
      </c>
      <c r="E48" s="19">
        <v>25.3</v>
      </c>
      <c r="F48" s="19">
        <v>11.3</v>
      </c>
      <c r="G48" s="19">
        <v>4.0999999999999996</v>
      </c>
      <c r="H48" s="19">
        <v>5.7</v>
      </c>
      <c r="I48" s="19">
        <v>1.2</v>
      </c>
      <c r="J48" s="19">
        <v>0.8</v>
      </c>
      <c r="K48" s="19">
        <v>1.1000000000000001</v>
      </c>
    </row>
    <row r="49" spans="1:11" x14ac:dyDescent="0.15">
      <c r="A49" s="21">
        <v>2122</v>
      </c>
      <c r="B49" s="22" t="s">
        <v>83</v>
      </c>
      <c r="C49" s="11" t="str">
        <f>VLOOKUP(B49,Industries!B:D,2,0)</f>
        <v>Arts and Recreation Services</v>
      </c>
      <c r="D49" s="19">
        <v>38.9</v>
      </c>
      <c r="E49" s="19">
        <v>31.6</v>
      </c>
      <c r="F49" s="19">
        <v>15</v>
      </c>
      <c r="G49" s="19">
        <v>4.0999999999999996</v>
      </c>
      <c r="H49" s="19">
        <v>5.4</v>
      </c>
      <c r="I49" s="19">
        <v>2</v>
      </c>
      <c r="J49" s="19">
        <v>0.4</v>
      </c>
      <c r="K49" s="19">
        <v>2.6</v>
      </c>
    </row>
    <row r="50" spans="1:11" x14ac:dyDescent="0.15">
      <c r="A50" s="21">
        <v>2123</v>
      </c>
      <c r="B50" s="22" t="s">
        <v>84</v>
      </c>
      <c r="C50" s="11" t="str">
        <f>VLOOKUP(B50,Industries!B:D,2,0)</f>
        <v>Information Media and Telecommunications</v>
      </c>
      <c r="D50" s="19">
        <v>46.6</v>
      </c>
      <c r="E50" s="19">
        <v>27.2</v>
      </c>
      <c r="F50" s="19">
        <v>11.6</v>
      </c>
      <c r="G50" s="19">
        <v>4.8</v>
      </c>
      <c r="H50" s="19">
        <v>5.9</v>
      </c>
      <c r="I50" s="19">
        <v>1.2</v>
      </c>
      <c r="J50" s="19">
        <v>0.9</v>
      </c>
      <c r="K50" s="19">
        <v>1.8</v>
      </c>
    </row>
    <row r="51" spans="1:11" x14ac:dyDescent="0.15">
      <c r="A51" s="21">
        <v>2124</v>
      </c>
      <c r="B51" s="22" t="s">
        <v>85</v>
      </c>
      <c r="C51" s="11" t="str">
        <f>VLOOKUP(B51,Industries!B:D,2,0)</f>
        <v>Information Media and Telecommunications</v>
      </c>
      <c r="D51" s="19">
        <v>42</v>
      </c>
      <c r="E51" s="19">
        <v>25.4</v>
      </c>
      <c r="F51" s="19">
        <v>14.8</v>
      </c>
      <c r="G51" s="19">
        <v>4.9000000000000004</v>
      </c>
      <c r="H51" s="19">
        <v>7.3</v>
      </c>
      <c r="I51" s="19">
        <v>1.7</v>
      </c>
      <c r="J51" s="19">
        <v>0.6</v>
      </c>
      <c r="K51" s="19">
        <v>3.3</v>
      </c>
    </row>
    <row r="52" spans="1:11" x14ac:dyDescent="0.15">
      <c r="A52" s="21">
        <v>2211</v>
      </c>
      <c r="B52" s="22" t="s">
        <v>86</v>
      </c>
      <c r="C52" s="11" t="str">
        <f>VLOOKUP(B52,Industries!B:D,2,0)</f>
        <v>Professional, Scientific and Technical Services</v>
      </c>
      <c r="D52" s="19">
        <v>38.700000000000003</v>
      </c>
      <c r="E52" s="19">
        <v>27.2</v>
      </c>
      <c r="F52" s="19">
        <v>15.2</v>
      </c>
      <c r="G52" s="19">
        <v>5.4</v>
      </c>
      <c r="H52" s="19">
        <v>9.9</v>
      </c>
      <c r="I52" s="19">
        <v>1.2</v>
      </c>
      <c r="J52" s="19">
        <v>0.5</v>
      </c>
      <c r="K52" s="19">
        <v>1.9</v>
      </c>
    </row>
    <row r="53" spans="1:11" x14ac:dyDescent="0.15">
      <c r="A53" s="21">
        <v>2212</v>
      </c>
      <c r="B53" s="22" t="s">
        <v>87</v>
      </c>
      <c r="C53" s="11" t="str">
        <f>VLOOKUP(B53,Industries!B:D,2,0)</f>
        <v>Financial and Insurance Services</v>
      </c>
      <c r="D53" s="19">
        <v>38.6</v>
      </c>
      <c r="E53" s="19">
        <v>26.8</v>
      </c>
      <c r="F53" s="19">
        <v>15</v>
      </c>
      <c r="G53" s="19">
        <v>5.6</v>
      </c>
      <c r="H53" s="19">
        <v>9</v>
      </c>
      <c r="I53" s="19">
        <v>1.3</v>
      </c>
      <c r="J53" s="19">
        <v>0.5</v>
      </c>
      <c r="K53" s="19">
        <v>3</v>
      </c>
    </row>
    <row r="54" spans="1:11" x14ac:dyDescent="0.15">
      <c r="A54" s="21">
        <v>2221</v>
      </c>
      <c r="B54" s="22" t="s">
        <v>88</v>
      </c>
      <c r="C54" s="11" t="str">
        <f>VLOOKUP(B54,Industries!B:D,2,0)</f>
        <v>Financial and Insurance Services</v>
      </c>
      <c r="D54" s="19">
        <v>34.200000000000003</v>
      </c>
      <c r="E54" s="19">
        <v>26.9</v>
      </c>
      <c r="F54" s="19">
        <v>18</v>
      </c>
      <c r="G54" s="19">
        <v>6.4</v>
      </c>
      <c r="H54" s="19">
        <v>11.6</v>
      </c>
      <c r="I54" s="19">
        <v>1.3</v>
      </c>
      <c r="J54" s="19">
        <v>0.6</v>
      </c>
      <c r="K54" s="19">
        <v>1</v>
      </c>
    </row>
    <row r="55" spans="1:11" x14ac:dyDescent="0.15">
      <c r="A55" s="21">
        <v>2222</v>
      </c>
      <c r="B55" s="22" t="s">
        <v>89</v>
      </c>
      <c r="C55" s="11" t="str">
        <f>VLOOKUP(B55,Industries!B:D,2,0)</f>
        <v>Financial and Insurance Services</v>
      </c>
      <c r="D55" s="19">
        <v>45.4</v>
      </c>
      <c r="E55" s="19">
        <v>27</v>
      </c>
      <c r="F55" s="19">
        <v>11.8</v>
      </c>
      <c r="G55" s="19">
        <v>4.8</v>
      </c>
      <c r="H55" s="19">
        <v>8</v>
      </c>
      <c r="I55" s="19">
        <v>0.8</v>
      </c>
      <c r="J55" s="19">
        <v>0.4</v>
      </c>
      <c r="K55" s="19">
        <v>1.8</v>
      </c>
    </row>
    <row r="56" spans="1:11" x14ac:dyDescent="0.15">
      <c r="A56" s="21">
        <v>2223</v>
      </c>
      <c r="B56" s="22" t="s">
        <v>90</v>
      </c>
      <c r="C56" s="11" t="str">
        <f>VLOOKUP(B56,Industries!B:D,2,0)</f>
        <v>Financial and Insurance Services</v>
      </c>
      <c r="D56" s="19">
        <v>37.5</v>
      </c>
      <c r="E56" s="19">
        <v>28.7</v>
      </c>
      <c r="F56" s="19">
        <v>16.5</v>
      </c>
      <c r="G56" s="19">
        <v>5.9</v>
      </c>
      <c r="H56" s="19">
        <v>8.4</v>
      </c>
      <c r="I56" s="19">
        <v>1.3</v>
      </c>
      <c r="J56" s="19">
        <v>0.3</v>
      </c>
      <c r="K56" s="19">
        <v>1.4</v>
      </c>
    </row>
    <row r="57" spans="1:11" x14ac:dyDescent="0.15">
      <c r="A57" s="21">
        <v>2231</v>
      </c>
      <c r="B57" s="22" t="s">
        <v>91</v>
      </c>
      <c r="C57" s="11" t="str">
        <f>VLOOKUP(B57,Industries!B:D,2,0)</f>
        <v>Administrative and Support Services</v>
      </c>
      <c r="D57" s="19">
        <v>33</v>
      </c>
      <c r="E57" s="19">
        <v>25.4</v>
      </c>
      <c r="F57" s="19">
        <v>18.5</v>
      </c>
      <c r="G57" s="19">
        <v>6</v>
      </c>
      <c r="H57" s="19">
        <v>11</v>
      </c>
      <c r="I57" s="19">
        <v>1.6</v>
      </c>
      <c r="J57" s="19">
        <v>1.2</v>
      </c>
      <c r="K57" s="19">
        <v>3.3</v>
      </c>
    </row>
    <row r="58" spans="1:11" x14ac:dyDescent="0.15">
      <c r="A58" s="21">
        <v>2232</v>
      </c>
      <c r="B58" s="22" t="s">
        <v>92</v>
      </c>
      <c r="C58" s="11" t="str">
        <f>VLOOKUP(B58,Industries!B:D,2,0)</f>
        <v>Professional, Scientific and Technical Services</v>
      </c>
      <c r="D58" s="19">
        <v>33.9</v>
      </c>
      <c r="E58" s="19">
        <v>27.8</v>
      </c>
      <c r="F58" s="19">
        <v>17.7</v>
      </c>
      <c r="G58" s="19">
        <v>5.7</v>
      </c>
      <c r="H58" s="19">
        <v>9.1999999999999993</v>
      </c>
      <c r="I58" s="19">
        <v>1.3</v>
      </c>
      <c r="J58" s="19">
        <v>0.9</v>
      </c>
      <c r="K58" s="19">
        <v>3.5</v>
      </c>
    </row>
    <row r="59" spans="1:11" x14ac:dyDescent="0.15">
      <c r="A59" s="21">
        <v>2233</v>
      </c>
      <c r="B59" s="22" t="s">
        <v>93</v>
      </c>
      <c r="C59" s="11" t="str">
        <f>VLOOKUP(B59,Industries!B:D,2,0)</f>
        <v>Public Administration and Safety</v>
      </c>
      <c r="D59" s="19">
        <v>28.8</v>
      </c>
      <c r="E59" s="19">
        <v>24.8</v>
      </c>
      <c r="F59" s="19">
        <v>21.8</v>
      </c>
      <c r="G59" s="19">
        <v>6.4</v>
      </c>
      <c r="H59" s="19">
        <v>12</v>
      </c>
      <c r="I59" s="19">
        <v>1.8</v>
      </c>
      <c r="J59" s="19">
        <v>1.4</v>
      </c>
      <c r="K59" s="19">
        <v>3</v>
      </c>
    </row>
    <row r="60" spans="1:11" x14ac:dyDescent="0.15">
      <c r="A60" s="21">
        <v>2241</v>
      </c>
      <c r="B60" s="22" t="s">
        <v>94</v>
      </c>
      <c r="C60" s="11" t="str">
        <f>VLOOKUP(B60,Industries!B:D,2,0)</f>
        <v>Financial and Insurance Services</v>
      </c>
      <c r="D60" s="19">
        <v>43</v>
      </c>
      <c r="E60" s="19">
        <v>21.5</v>
      </c>
      <c r="F60" s="19">
        <v>10.8</v>
      </c>
      <c r="G60" s="19">
        <v>6</v>
      </c>
      <c r="H60" s="19">
        <v>6.4</v>
      </c>
      <c r="I60" s="19">
        <v>1.8</v>
      </c>
      <c r="J60" s="19">
        <v>0.6</v>
      </c>
      <c r="K60" s="19">
        <v>9.6999999999999993</v>
      </c>
    </row>
    <row r="61" spans="1:11" x14ac:dyDescent="0.15">
      <c r="A61" s="21">
        <v>2242</v>
      </c>
      <c r="B61" s="22" t="s">
        <v>95</v>
      </c>
      <c r="C61" s="11" t="str">
        <f>VLOOKUP(B61,Industries!B:D,2,0)</f>
        <v>Arts and Recreation Services</v>
      </c>
      <c r="D61" s="19">
        <v>26.8</v>
      </c>
      <c r="E61" s="19">
        <v>30.5</v>
      </c>
      <c r="F61" s="19">
        <v>13.7</v>
      </c>
      <c r="G61" s="19">
        <v>7.1</v>
      </c>
      <c r="H61" s="19">
        <v>11.2</v>
      </c>
      <c r="I61" s="19">
        <v>2.2000000000000002</v>
      </c>
      <c r="J61" s="19">
        <v>1.5</v>
      </c>
      <c r="K61" s="19">
        <v>7</v>
      </c>
    </row>
    <row r="62" spans="1:11" x14ac:dyDescent="0.15">
      <c r="A62" s="21">
        <v>2243</v>
      </c>
      <c r="B62" s="22" t="s">
        <v>96</v>
      </c>
      <c r="C62" s="11" t="str">
        <f>VLOOKUP(B62,Industries!B:D,2,0)</f>
        <v>Public Administration and Safety</v>
      </c>
      <c r="D62" s="19">
        <v>34.1</v>
      </c>
      <c r="E62" s="19">
        <v>26</v>
      </c>
      <c r="F62" s="19">
        <v>12.6</v>
      </c>
      <c r="G62" s="19">
        <v>3.5</v>
      </c>
      <c r="H62" s="19">
        <v>6.7</v>
      </c>
      <c r="I62" s="19">
        <v>1</v>
      </c>
      <c r="J62" s="19">
        <v>0.8</v>
      </c>
      <c r="K62" s="19">
        <v>15.4</v>
      </c>
    </row>
    <row r="63" spans="1:11" x14ac:dyDescent="0.15">
      <c r="A63" s="21">
        <v>2244</v>
      </c>
      <c r="B63" s="22" t="s">
        <v>97</v>
      </c>
      <c r="C63" s="11" t="str">
        <f>VLOOKUP(B63,Industries!B:D,2,0)</f>
        <v>Public Administration and Safety</v>
      </c>
      <c r="D63" s="19">
        <v>20.5</v>
      </c>
      <c r="E63" s="19">
        <v>18.600000000000001</v>
      </c>
      <c r="F63" s="19">
        <v>13.5</v>
      </c>
      <c r="G63" s="19">
        <v>5.5</v>
      </c>
      <c r="H63" s="19">
        <v>7.4</v>
      </c>
      <c r="I63" s="19">
        <v>2</v>
      </c>
      <c r="J63" s="19">
        <v>1.5</v>
      </c>
      <c r="K63" s="19">
        <v>31.1</v>
      </c>
    </row>
    <row r="64" spans="1:11" x14ac:dyDescent="0.15">
      <c r="A64" s="21">
        <v>2245</v>
      </c>
      <c r="B64" s="22" t="s">
        <v>98</v>
      </c>
      <c r="C64" s="11" t="str">
        <f>VLOOKUP(B64,Industries!B:D,2,0)</f>
        <v>Rental, Hiring and Real Estate Services</v>
      </c>
      <c r="D64" s="19">
        <v>33.299999999999997</v>
      </c>
      <c r="E64" s="19">
        <v>26.4</v>
      </c>
      <c r="F64" s="19">
        <v>20.7</v>
      </c>
      <c r="G64" s="19">
        <v>5.5</v>
      </c>
      <c r="H64" s="19">
        <v>10.4</v>
      </c>
      <c r="I64" s="19">
        <v>1.9</v>
      </c>
      <c r="J64" s="19">
        <v>0.7</v>
      </c>
      <c r="K64" s="19">
        <v>1.2</v>
      </c>
    </row>
    <row r="65" spans="1:11" x14ac:dyDescent="0.15">
      <c r="A65" s="21">
        <v>2246</v>
      </c>
      <c r="B65" s="22" t="s">
        <v>99</v>
      </c>
      <c r="C65" s="11" t="str">
        <f>VLOOKUP(B65,Industries!B:D,2,0)</f>
        <v>Information Media and Telecommunications</v>
      </c>
      <c r="D65" s="19">
        <v>31.6</v>
      </c>
      <c r="E65" s="19">
        <v>28.3</v>
      </c>
      <c r="F65" s="19">
        <v>15.5</v>
      </c>
      <c r="G65" s="19">
        <v>7.5</v>
      </c>
      <c r="H65" s="19">
        <v>9.8000000000000007</v>
      </c>
      <c r="I65" s="19">
        <v>1.5</v>
      </c>
      <c r="J65" s="19">
        <v>1.3</v>
      </c>
      <c r="K65" s="19">
        <v>4.4000000000000004</v>
      </c>
    </row>
    <row r="66" spans="1:11" x14ac:dyDescent="0.15">
      <c r="A66" s="21">
        <v>2247</v>
      </c>
      <c r="B66" s="22" t="s">
        <v>100</v>
      </c>
      <c r="C66" s="11" t="str">
        <f>VLOOKUP(B66,Industries!B:D,2,0)</f>
        <v>Professional, Scientific and Technical Services</v>
      </c>
      <c r="D66" s="19">
        <v>36.700000000000003</v>
      </c>
      <c r="E66" s="19">
        <v>31.9</v>
      </c>
      <c r="F66" s="19">
        <v>14.1</v>
      </c>
      <c r="G66" s="19">
        <v>4.5</v>
      </c>
      <c r="H66" s="19">
        <v>7.9</v>
      </c>
      <c r="I66" s="19">
        <v>1</v>
      </c>
      <c r="J66" s="19">
        <v>0.4</v>
      </c>
      <c r="K66" s="19">
        <v>3.7</v>
      </c>
    </row>
    <row r="67" spans="1:11" x14ac:dyDescent="0.15">
      <c r="A67" s="21">
        <v>2249</v>
      </c>
      <c r="B67" s="22" t="s">
        <v>101</v>
      </c>
      <c r="C67" s="11" t="str">
        <f>VLOOKUP(B67,Industries!B:D,2,0)</f>
        <v>Public Administration and Safety</v>
      </c>
      <c r="D67" s="19">
        <v>31.9</v>
      </c>
      <c r="E67" s="19">
        <v>26.3</v>
      </c>
      <c r="F67" s="19">
        <v>15.6</v>
      </c>
      <c r="G67" s="19">
        <v>6</v>
      </c>
      <c r="H67" s="19">
        <v>9.9</v>
      </c>
      <c r="I67" s="19">
        <v>1.9</v>
      </c>
      <c r="J67" s="19">
        <v>2</v>
      </c>
      <c r="K67" s="19">
        <v>6.3</v>
      </c>
    </row>
    <row r="68" spans="1:11" x14ac:dyDescent="0.15">
      <c r="A68" s="21">
        <v>2251</v>
      </c>
      <c r="B68" s="22" t="s">
        <v>102</v>
      </c>
      <c r="C68" s="11" t="str">
        <f>VLOOKUP(B68,Industries!B:D,2,0)</f>
        <v>Professional, Scientific and Technical Services</v>
      </c>
      <c r="D68" s="19">
        <v>42.8</v>
      </c>
      <c r="E68" s="19">
        <v>30.5</v>
      </c>
      <c r="F68" s="19">
        <v>14</v>
      </c>
      <c r="G68" s="19">
        <v>4.0999999999999996</v>
      </c>
      <c r="H68" s="19">
        <v>6.6</v>
      </c>
      <c r="I68" s="19">
        <v>0.8</v>
      </c>
      <c r="J68" s="19">
        <v>0.3</v>
      </c>
      <c r="K68" s="19">
        <v>0.9</v>
      </c>
    </row>
    <row r="69" spans="1:11" x14ac:dyDescent="0.15">
      <c r="A69" s="21">
        <v>2252</v>
      </c>
      <c r="B69" s="22" t="s">
        <v>103</v>
      </c>
      <c r="C69" s="11" t="str">
        <f>VLOOKUP(B69,Industries!B:D,2,0)</f>
        <v>Professional, Scientific and Technical Services</v>
      </c>
      <c r="D69" s="19">
        <v>43.7</v>
      </c>
      <c r="E69" s="19">
        <v>29.4</v>
      </c>
      <c r="F69" s="19">
        <v>12.9</v>
      </c>
      <c r="G69" s="19">
        <v>4.2</v>
      </c>
      <c r="H69" s="19">
        <v>6.5</v>
      </c>
      <c r="I69" s="19">
        <v>0.8</v>
      </c>
      <c r="J69" s="19">
        <v>0.2</v>
      </c>
      <c r="K69" s="19">
        <v>2.4</v>
      </c>
    </row>
    <row r="70" spans="1:11" x14ac:dyDescent="0.15">
      <c r="A70" s="21">
        <v>2253</v>
      </c>
      <c r="B70" s="22" t="s">
        <v>104</v>
      </c>
      <c r="C70" s="11" t="str">
        <f>VLOOKUP(B70,Industries!B:D,2,0)</f>
        <v>Public Administration and Safety</v>
      </c>
      <c r="D70" s="19">
        <v>34</v>
      </c>
      <c r="E70" s="19">
        <v>27.4</v>
      </c>
      <c r="F70" s="19">
        <v>15.8</v>
      </c>
      <c r="G70" s="19">
        <v>5.3</v>
      </c>
      <c r="H70" s="19">
        <v>8.6</v>
      </c>
      <c r="I70" s="19">
        <v>1.4</v>
      </c>
      <c r="J70" s="19">
        <v>1.1000000000000001</v>
      </c>
      <c r="K70" s="19">
        <v>6.4</v>
      </c>
    </row>
    <row r="71" spans="1:11" x14ac:dyDescent="0.15">
      <c r="A71" s="21">
        <v>2254</v>
      </c>
      <c r="B71" s="22" t="s">
        <v>105</v>
      </c>
      <c r="C71" s="11" t="str">
        <f>VLOOKUP(B71,Industries!B:D,2,0)</f>
        <v>Wholesale Trade</v>
      </c>
      <c r="D71" s="19">
        <v>31.7</v>
      </c>
      <c r="E71" s="19">
        <v>25.8</v>
      </c>
      <c r="F71" s="19">
        <v>21.2</v>
      </c>
      <c r="G71" s="19">
        <v>6.6</v>
      </c>
      <c r="H71" s="19">
        <v>12.3</v>
      </c>
      <c r="I71" s="19">
        <v>1.4</v>
      </c>
      <c r="J71" s="19">
        <v>0.4</v>
      </c>
      <c r="K71" s="19">
        <v>0.5</v>
      </c>
    </row>
    <row r="72" spans="1:11" x14ac:dyDescent="0.15">
      <c r="A72" s="21">
        <v>2311</v>
      </c>
      <c r="B72" s="22" t="s">
        <v>106</v>
      </c>
      <c r="C72" s="11" t="str">
        <f>VLOOKUP(B72,Industries!B:D,2,0)</f>
        <v>Transport, Postal and Warehousing</v>
      </c>
      <c r="D72" s="19">
        <v>26.1</v>
      </c>
      <c r="E72" s="19">
        <v>19.100000000000001</v>
      </c>
      <c r="F72" s="19">
        <v>30.2</v>
      </c>
      <c r="G72" s="19">
        <v>5.8</v>
      </c>
      <c r="H72" s="19">
        <v>11.8</v>
      </c>
      <c r="I72" s="19">
        <v>1</v>
      </c>
      <c r="J72" s="19">
        <v>3.9</v>
      </c>
      <c r="K72" s="19">
        <v>2.1</v>
      </c>
    </row>
    <row r="73" spans="1:11" x14ac:dyDescent="0.15">
      <c r="A73" s="21">
        <v>2312</v>
      </c>
      <c r="B73" s="22" t="s">
        <v>107</v>
      </c>
      <c r="C73" s="11" t="str">
        <f>VLOOKUP(B73,Industries!B:D,2,0)</f>
        <v>Transport, Postal and Warehousing</v>
      </c>
      <c r="D73" s="19">
        <v>23</v>
      </c>
      <c r="E73" s="19">
        <v>9.9</v>
      </c>
      <c r="F73" s="19">
        <v>31.6</v>
      </c>
      <c r="G73" s="19">
        <v>6.9</v>
      </c>
      <c r="H73" s="19">
        <v>20</v>
      </c>
      <c r="I73" s="19">
        <v>4.8</v>
      </c>
      <c r="J73" s="19">
        <v>3</v>
      </c>
      <c r="K73" s="19">
        <v>0.7</v>
      </c>
    </row>
    <row r="74" spans="1:11" x14ac:dyDescent="0.15">
      <c r="A74" s="21">
        <v>2321</v>
      </c>
      <c r="B74" s="22" t="s">
        <v>108</v>
      </c>
      <c r="C74" s="11" t="str">
        <f>VLOOKUP(B74,Industries!B:D,2,0)</f>
        <v>Professional, Scientific and Technical Services</v>
      </c>
      <c r="D74" s="19">
        <v>35.700000000000003</v>
      </c>
      <c r="E74" s="19">
        <v>31.6</v>
      </c>
      <c r="F74" s="19">
        <v>15.2</v>
      </c>
      <c r="G74" s="19">
        <v>5.2</v>
      </c>
      <c r="H74" s="19">
        <v>8.9</v>
      </c>
      <c r="I74" s="19">
        <v>1.5</v>
      </c>
      <c r="J74" s="19">
        <v>0.3</v>
      </c>
      <c r="K74" s="19">
        <v>1.8</v>
      </c>
    </row>
    <row r="75" spans="1:11" x14ac:dyDescent="0.15">
      <c r="A75" s="21">
        <v>2322</v>
      </c>
      <c r="B75" s="22" t="s">
        <v>109</v>
      </c>
      <c r="C75" s="11" t="str">
        <f>VLOOKUP(B75,Industries!B:D,2,0)</f>
        <v>Professional, Scientific and Technical Services</v>
      </c>
      <c r="D75" s="19">
        <v>29.9</v>
      </c>
      <c r="E75" s="19">
        <v>19.7</v>
      </c>
      <c r="F75" s="19">
        <v>22.1</v>
      </c>
      <c r="G75" s="19">
        <v>5.2</v>
      </c>
      <c r="H75" s="19">
        <v>16.899999999999999</v>
      </c>
      <c r="I75" s="19">
        <v>2.5</v>
      </c>
      <c r="J75" s="19">
        <v>1.3</v>
      </c>
      <c r="K75" s="19">
        <v>2.5</v>
      </c>
    </row>
    <row r="76" spans="1:11" x14ac:dyDescent="0.15">
      <c r="A76" s="21">
        <v>2323</v>
      </c>
      <c r="B76" s="22" t="s">
        <v>110</v>
      </c>
      <c r="C76" s="11" t="str">
        <f>VLOOKUP(B76,Industries!B:D,2,0)</f>
        <v>Professional, Scientific and Technical Services</v>
      </c>
      <c r="D76" s="19">
        <v>35.200000000000003</v>
      </c>
      <c r="E76" s="19">
        <v>40.9</v>
      </c>
      <c r="F76" s="19">
        <v>12.2</v>
      </c>
      <c r="G76" s="19">
        <v>4</v>
      </c>
      <c r="H76" s="19">
        <v>6.3</v>
      </c>
      <c r="I76" s="19">
        <v>0.8</v>
      </c>
      <c r="J76" s="19">
        <v>0.2</v>
      </c>
      <c r="K76" s="19">
        <v>0.5</v>
      </c>
    </row>
    <row r="77" spans="1:11" x14ac:dyDescent="0.15">
      <c r="A77" s="21">
        <v>2324</v>
      </c>
      <c r="B77" s="22" t="s">
        <v>111</v>
      </c>
      <c r="C77" s="11" t="str">
        <f>VLOOKUP(B77,Industries!B:D,2,0)</f>
        <v>Professional, Scientific and Technical Services</v>
      </c>
      <c r="D77" s="19">
        <v>37.6</v>
      </c>
      <c r="E77" s="19">
        <v>31.4</v>
      </c>
      <c r="F77" s="19">
        <v>15.8</v>
      </c>
      <c r="G77" s="19">
        <v>5.2</v>
      </c>
      <c r="H77" s="19">
        <v>6.7</v>
      </c>
      <c r="I77" s="19">
        <v>1.2</v>
      </c>
      <c r="J77" s="19">
        <v>0.3</v>
      </c>
      <c r="K77" s="19">
        <v>1.8</v>
      </c>
    </row>
    <row r="78" spans="1:11" x14ac:dyDescent="0.15">
      <c r="A78" s="21">
        <v>2325</v>
      </c>
      <c r="B78" s="22" t="s">
        <v>112</v>
      </c>
      <c r="C78" s="11" t="str">
        <f>VLOOKUP(B78,Industries!B:D,2,0)</f>
        <v>Professional, Scientific and Technical Services</v>
      </c>
      <c r="D78" s="19">
        <v>37.4</v>
      </c>
      <c r="E78" s="19">
        <v>31.3</v>
      </c>
      <c r="F78" s="19">
        <v>14.8</v>
      </c>
      <c r="G78" s="19">
        <v>5.4</v>
      </c>
      <c r="H78" s="19">
        <v>8.5</v>
      </c>
      <c r="I78" s="19">
        <v>0.6</v>
      </c>
      <c r="J78" s="19">
        <v>0.2</v>
      </c>
      <c r="K78" s="19">
        <v>1.8</v>
      </c>
    </row>
    <row r="79" spans="1:11" x14ac:dyDescent="0.15">
      <c r="A79" s="21">
        <v>2326</v>
      </c>
      <c r="B79" s="22" t="s">
        <v>113</v>
      </c>
      <c r="C79" s="11" t="str">
        <f>VLOOKUP(B79,Industries!B:D,2,0)</f>
        <v>Public Administration and Safety</v>
      </c>
      <c r="D79" s="19">
        <v>32.299999999999997</v>
      </c>
      <c r="E79" s="19">
        <v>26.8</v>
      </c>
      <c r="F79" s="19">
        <v>20.3</v>
      </c>
      <c r="G79" s="19">
        <v>5.6</v>
      </c>
      <c r="H79" s="19">
        <v>11.9</v>
      </c>
      <c r="I79" s="19">
        <v>1.5</v>
      </c>
      <c r="J79" s="19">
        <v>0.6</v>
      </c>
      <c r="K79" s="19">
        <v>1.1000000000000001</v>
      </c>
    </row>
    <row r="80" spans="1:11" x14ac:dyDescent="0.15">
      <c r="A80" s="21">
        <v>2331</v>
      </c>
      <c r="B80" s="22" t="s">
        <v>114</v>
      </c>
      <c r="C80" s="11" t="str">
        <f>VLOOKUP(B80,Industries!B:D,2,0)</f>
        <v>Manufacturing</v>
      </c>
      <c r="D80" s="19">
        <v>24.2</v>
      </c>
      <c r="E80" s="19">
        <v>27.1</v>
      </c>
      <c r="F80" s="19">
        <v>17.7</v>
      </c>
      <c r="G80" s="19">
        <v>5.6</v>
      </c>
      <c r="H80" s="19">
        <v>23.4</v>
      </c>
      <c r="I80" s="19">
        <v>1.1000000000000001</v>
      </c>
      <c r="J80" s="19">
        <v>0.6</v>
      </c>
      <c r="K80" s="19">
        <v>0.3</v>
      </c>
    </row>
    <row r="81" spans="1:11" x14ac:dyDescent="0.15">
      <c r="A81" s="21">
        <v>2332</v>
      </c>
      <c r="B81" s="22" t="s">
        <v>115</v>
      </c>
      <c r="C81" s="11" t="str">
        <f>VLOOKUP(B81,Industries!B:D,2,0)</f>
        <v>Professional, Scientific and Technical Services</v>
      </c>
      <c r="D81" s="19">
        <v>33.200000000000003</v>
      </c>
      <c r="E81" s="19">
        <v>24</v>
      </c>
      <c r="F81" s="19">
        <v>22.2</v>
      </c>
      <c r="G81" s="19">
        <v>4.8</v>
      </c>
      <c r="H81" s="19">
        <v>12.3</v>
      </c>
      <c r="I81" s="19">
        <v>1.2</v>
      </c>
      <c r="J81" s="19">
        <v>1.1000000000000001</v>
      </c>
      <c r="K81" s="19">
        <v>1.3</v>
      </c>
    </row>
    <row r="82" spans="1:11" x14ac:dyDescent="0.15">
      <c r="A82" s="21">
        <v>2333</v>
      </c>
      <c r="B82" s="22" t="s">
        <v>116</v>
      </c>
      <c r="C82" s="11" t="str">
        <f>VLOOKUP(B82,Industries!B:D,2,0)</f>
        <v>Professional, Scientific and Technical Services</v>
      </c>
      <c r="D82" s="19">
        <v>36.200000000000003</v>
      </c>
      <c r="E82" s="19">
        <v>20.8</v>
      </c>
      <c r="F82" s="19">
        <v>19.3</v>
      </c>
      <c r="G82" s="19">
        <v>5.3</v>
      </c>
      <c r="H82" s="19">
        <v>14</v>
      </c>
      <c r="I82" s="19">
        <v>1.6</v>
      </c>
      <c r="J82" s="19">
        <v>1.1000000000000001</v>
      </c>
      <c r="K82" s="19">
        <v>1.7</v>
      </c>
    </row>
    <row r="83" spans="1:11" x14ac:dyDescent="0.15">
      <c r="A83" s="21">
        <v>2334</v>
      </c>
      <c r="B83" s="22" t="s">
        <v>117</v>
      </c>
      <c r="C83" s="11" t="str">
        <f>VLOOKUP(B83,Industries!B:D,2,0)</f>
        <v>Professional, Scientific and Technical Services</v>
      </c>
      <c r="D83" s="19">
        <v>29.3</v>
      </c>
      <c r="E83" s="19">
        <v>30.8</v>
      </c>
      <c r="F83" s="19">
        <v>13.2</v>
      </c>
      <c r="G83" s="19">
        <v>9.1999999999999993</v>
      </c>
      <c r="H83" s="19">
        <v>11.9</v>
      </c>
      <c r="I83" s="19">
        <v>0.9</v>
      </c>
      <c r="J83" s="19">
        <v>1.2</v>
      </c>
      <c r="K83" s="19">
        <v>3.5</v>
      </c>
    </row>
    <row r="84" spans="1:11" x14ac:dyDescent="0.15">
      <c r="A84" s="21">
        <v>2335</v>
      </c>
      <c r="B84" s="22" t="s">
        <v>118</v>
      </c>
      <c r="C84" s="11" t="str">
        <f>VLOOKUP(B84,Industries!B:D,2,0)</f>
        <v>Manufacturing</v>
      </c>
      <c r="D84" s="19">
        <v>26.1</v>
      </c>
      <c r="E84" s="19">
        <v>29.4</v>
      </c>
      <c r="F84" s="19">
        <v>17.3</v>
      </c>
      <c r="G84" s="19">
        <v>7</v>
      </c>
      <c r="H84" s="19">
        <v>17.5</v>
      </c>
      <c r="I84" s="19">
        <v>1.2</v>
      </c>
      <c r="J84" s="19">
        <v>0.6</v>
      </c>
      <c r="K84" s="19">
        <v>0.8</v>
      </c>
    </row>
    <row r="85" spans="1:11" x14ac:dyDescent="0.15">
      <c r="A85" s="21">
        <v>2336</v>
      </c>
      <c r="B85" s="22" t="s">
        <v>119</v>
      </c>
      <c r="C85" s="11" t="str">
        <f>VLOOKUP(B85,Industries!B:D,2,0)</f>
        <v>Mining</v>
      </c>
      <c r="D85" s="19">
        <v>12.5</v>
      </c>
      <c r="E85" s="19">
        <v>7.2</v>
      </c>
      <c r="F85" s="19">
        <v>25.8</v>
      </c>
      <c r="G85" s="19">
        <v>5.8</v>
      </c>
      <c r="H85" s="19">
        <v>46.9</v>
      </c>
      <c r="I85" s="19">
        <v>0.6</v>
      </c>
      <c r="J85" s="19">
        <v>1.1000000000000001</v>
      </c>
      <c r="K85" s="19">
        <v>0.1</v>
      </c>
    </row>
    <row r="86" spans="1:11" x14ac:dyDescent="0.15">
      <c r="A86" s="21">
        <v>2339</v>
      </c>
      <c r="B86" s="22" t="s">
        <v>120</v>
      </c>
      <c r="C86" s="11" t="str">
        <f>VLOOKUP(B86,Industries!B:D,2,0)</f>
        <v>Professional, Scientific and Technical Services</v>
      </c>
      <c r="D86" s="19">
        <v>31.7</v>
      </c>
      <c r="E86" s="19">
        <v>30.6</v>
      </c>
      <c r="F86" s="19">
        <v>17</v>
      </c>
      <c r="G86" s="19">
        <v>7.2</v>
      </c>
      <c r="H86" s="19">
        <v>9.1999999999999993</v>
      </c>
      <c r="I86" s="19">
        <v>1.1000000000000001</v>
      </c>
      <c r="J86" s="19">
        <v>0.3</v>
      </c>
      <c r="K86" s="19">
        <v>2.9</v>
      </c>
    </row>
    <row r="87" spans="1:11" x14ac:dyDescent="0.15">
      <c r="A87" s="21">
        <v>2341</v>
      </c>
      <c r="B87" s="22" t="s">
        <v>121</v>
      </c>
      <c r="C87" s="11" t="str">
        <f>VLOOKUP(B87,Industries!B:D,2,0)</f>
        <v>Agriculture, Forestry and Fishing</v>
      </c>
      <c r="D87" s="19">
        <v>24.1</v>
      </c>
      <c r="E87" s="19">
        <v>22.4</v>
      </c>
      <c r="F87" s="19">
        <v>21.1</v>
      </c>
      <c r="G87" s="19">
        <v>9.9</v>
      </c>
      <c r="H87" s="19">
        <v>13.8</v>
      </c>
      <c r="I87" s="19">
        <v>6.3</v>
      </c>
      <c r="J87" s="19">
        <v>0.9</v>
      </c>
      <c r="K87" s="19">
        <v>1.5</v>
      </c>
    </row>
    <row r="88" spans="1:11" x14ac:dyDescent="0.15">
      <c r="A88" s="21">
        <v>2342</v>
      </c>
      <c r="B88" s="22" t="s">
        <v>122</v>
      </c>
      <c r="C88" s="11" t="str">
        <f>VLOOKUP(B88,Industries!B:D,2,0)</f>
        <v>Manufacturing</v>
      </c>
      <c r="D88" s="19">
        <v>27.6</v>
      </c>
      <c r="E88" s="19">
        <v>33.200000000000003</v>
      </c>
      <c r="F88" s="19">
        <v>12</v>
      </c>
      <c r="G88" s="19">
        <v>13.3</v>
      </c>
      <c r="H88" s="19">
        <v>10.5</v>
      </c>
      <c r="I88" s="19">
        <v>1.8</v>
      </c>
      <c r="J88" s="19">
        <v>0.4</v>
      </c>
      <c r="K88" s="19">
        <v>1.3</v>
      </c>
    </row>
    <row r="89" spans="1:11" x14ac:dyDescent="0.15">
      <c r="A89" s="21">
        <v>2343</v>
      </c>
      <c r="B89" s="22" t="s">
        <v>123</v>
      </c>
      <c r="C89" s="11" t="str">
        <f>VLOOKUP(B89,Industries!B:D,2,0)</f>
        <v>Professional, Scientific and Technical Services</v>
      </c>
      <c r="D89" s="19">
        <v>27.5</v>
      </c>
      <c r="E89" s="19">
        <v>17.899999999999999</v>
      </c>
      <c r="F89" s="19">
        <v>22.9</v>
      </c>
      <c r="G89" s="19">
        <v>6</v>
      </c>
      <c r="H89" s="19">
        <v>16.899999999999999</v>
      </c>
      <c r="I89" s="19">
        <v>2.7</v>
      </c>
      <c r="J89" s="19">
        <v>3.9</v>
      </c>
      <c r="K89" s="19">
        <v>2.1</v>
      </c>
    </row>
    <row r="90" spans="1:11" x14ac:dyDescent="0.15">
      <c r="A90" s="21">
        <v>2344</v>
      </c>
      <c r="B90" s="22" t="s">
        <v>124</v>
      </c>
      <c r="C90" s="11" t="str">
        <f>VLOOKUP(B90,Industries!B:D,2,0)</f>
        <v>Mining</v>
      </c>
      <c r="D90" s="19">
        <v>12.6</v>
      </c>
      <c r="E90" s="19">
        <v>10.3</v>
      </c>
      <c r="F90" s="19">
        <v>17</v>
      </c>
      <c r="G90" s="19">
        <v>7.6</v>
      </c>
      <c r="H90" s="19">
        <v>46.7</v>
      </c>
      <c r="I90" s="19">
        <v>2.2000000000000002</v>
      </c>
      <c r="J90" s="19">
        <v>1.1000000000000001</v>
      </c>
      <c r="K90" s="19">
        <v>2.6</v>
      </c>
    </row>
    <row r="91" spans="1:11" x14ac:dyDescent="0.15">
      <c r="A91" s="21">
        <v>2345</v>
      </c>
      <c r="B91" s="22" t="s">
        <v>125</v>
      </c>
      <c r="C91" s="11" t="str">
        <f>VLOOKUP(B91,Industries!B:D,2,0)</f>
        <v>Professional, Scientific and Technical Services</v>
      </c>
      <c r="D91" s="19">
        <v>21.9</v>
      </c>
      <c r="E91" s="19">
        <v>25.2</v>
      </c>
      <c r="F91" s="19">
        <v>23.1</v>
      </c>
      <c r="G91" s="19">
        <v>6.9</v>
      </c>
      <c r="H91" s="19">
        <v>13.1</v>
      </c>
      <c r="I91" s="19">
        <v>3.9</v>
      </c>
      <c r="J91" s="19">
        <v>1.8</v>
      </c>
      <c r="K91" s="19">
        <v>4</v>
      </c>
    </row>
    <row r="92" spans="1:11" x14ac:dyDescent="0.15">
      <c r="A92" s="21">
        <v>2346</v>
      </c>
      <c r="B92" s="22" t="s">
        <v>126</v>
      </c>
      <c r="C92" s="11" t="str">
        <f>VLOOKUP(B92,Industries!B:D,2,0)</f>
        <v>Health Care and Social Assistance</v>
      </c>
      <c r="D92" s="19">
        <v>29</v>
      </c>
      <c r="E92" s="19">
        <v>31.7</v>
      </c>
      <c r="F92" s="19">
        <v>17.600000000000001</v>
      </c>
      <c r="G92" s="19">
        <v>8</v>
      </c>
      <c r="H92" s="19">
        <v>10</v>
      </c>
      <c r="I92" s="19">
        <v>1.6</v>
      </c>
      <c r="J92" s="19">
        <v>0.6</v>
      </c>
      <c r="K92" s="19">
        <v>1.6</v>
      </c>
    </row>
    <row r="93" spans="1:11" x14ac:dyDescent="0.15">
      <c r="A93" s="21">
        <v>2347</v>
      </c>
      <c r="B93" s="22" t="s">
        <v>127</v>
      </c>
      <c r="C93" s="11" t="str">
        <f>VLOOKUP(B93,Industries!B:D,2,0)</f>
        <v>Professional, Scientific and Technical Services</v>
      </c>
      <c r="D93" s="19">
        <v>28.7</v>
      </c>
      <c r="E93" s="19">
        <v>26.1</v>
      </c>
      <c r="F93" s="19">
        <v>22.2</v>
      </c>
      <c r="G93" s="19">
        <v>6.6</v>
      </c>
      <c r="H93" s="19">
        <v>11.2</v>
      </c>
      <c r="I93" s="19">
        <v>2.2999999999999998</v>
      </c>
      <c r="J93" s="19">
        <v>0.9</v>
      </c>
      <c r="K93" s="19">
        <v>2</v>
      </c>
    </row>
    <row r="94" spans="1:11" x14ac:dyDescent="0.15">
      <c r="A94" s="21">
        <v>2349</v>
      </c>
      <c r="B94" s="22" t="s">
        <v>128</v>
      </c>
      <c r="C94" s="11" t="str">
        <f>VLOOKUP(B94,Industries!B:D,2,0)</f>
        <v>Health Care and Social Assistance</v>
      </c>
      <c r="D94" s="19">
        <v>26.7</v>
      </c>
      <c r="E94" s="19">
        <v>24.3</v>
      </c>
      <c r="F94" s="19">
        <v>16.8</v>
      </c>
      <c r="G94" s="19">
        <v>7.6</v>
      </c>
      <c r="H94" s="19">
        <v>15.7</v>
      </c>
      <c r="I94" s="19">
        <v>2.2999999999999998</v>
      </c>
      <c r="J94" s="19">
        <v>1.2</v>
      </c>
      <c r="K94" s="19">
        <v>5.4</v>
      </c>
    </row>
    <row r="95" spans="1:11" x14ac:dyDescent="0.15">
      <c r="A95" s="21">
        <v>2411</v>
      </c>
      <c r="B95" s="22" t="s">
        <v>129</v>
      </c>
      <c r="C95" s="11" t="str">
        <f>VLOOKUP(B95,Industries!B:D,2,0)</f>
        <v>Education and Training</v>
      </c>
      <c r="D95" s="19">
        <v>35.200000000000003</v>
      </c>
      <c r="E95" s="19">
        <v>24.1</v>
      </c>
      <c r="F95" s="19">
        <v>16.5</v>
      </c>
      <c r="G95" s="19">
        <v>8.6999999999999993</v>
      </c>
      <c r="H95" s="19">
        <v>10.8</v>
      </c>
      <c r="I95" s="19">
        <v>2</v>
      </c>
      <c r="J95" s="19">
        <v>0.9</v>
      </c>
      <c r="K95" s="19">
        <v>1.8</v>
      </c>
    </row>
    <row r="96" spans="1:11" x14ac:dyDescent="0.15">
      <c r="A96" s="21">
        <v>2412</v>
      </c>
      <c r="B96" s="22" t="s">
        <v>130</v>
      </c>
      <c r="C96" s="11" t="str">
        <f>VLOOKUP(B96,Industries!B:D,2,0)</f>
        <v>Education and Training</v>
      </c>
      <c r="D96" s="19">
        <v>31.1</v>
      </c>
      <c r="E96" s="19">
        <v>26</v>
      </c>
      <c r="F96" s="19">
        <v>20.2</v>
      </c>
      <c r="G96" s="19">
        <v>7.1</v>
      </c>
      <c r="H96" s="19">
        <v>10.8</v>
      </c>
      <c r="I96" s="19">
        <v>2.1</v>
      </c>
      <c r="J96" s="19">
        <v>1</v>
      </c>
      <c r="K96" s="19">
        <v>1.7</v>
      </c>
    </row>
    <row r="97" spans="1:11" x14ac:dyDescent="0.15">
      <c r="A97" s="21">
        <v>2413</v>
      </c>
      <c r="B97" s="22" t="s">
        <v>131</v>
      </c>
      <c r="C97" s="11" t="str">
        <f>VLOOKUP(B97,Industries!B:D,2,0)</f>
        <v>Education and Training</v>
      </c>
      <c r="D97" s="19">
        <v>5.5</v>
      </c>
      <c r="E97" s="19">
        <v>13.9</v>
      </c>
      <c r="F97" s="19">
        <v>20.5</v>
      </c>
      <c r="G97" s="19">
        <v>29.7</v>
      </c>
      <c r="H97" s="19">
        <v>8.4</v>
      </c>
      <c r="I97" s="19">
        <v>1.8</v>
      </c>
      <c r="J97" s="19">
        <v>18.600000000000001</v>
      </c>
      <c r="K97" s="19">
        <v>1.5</v>
      </c>
    </row>
    <row r="98" spans="1:11" x14ac:dyDescent="0.15">
      <c r="A98" s="21">
        <v>2414</v>
      </c>
      <c r="B98" s="22" t="s">
        <v>132</v>
      </c>
      <c r="C98" s="11" t="str">
        <f>VLOOKUP(B98,Industries!B:D,2,0)</f>
        <v>Education and Training</v>
      </c>
      <c r="D98" s="19">
        <v>33.5</v>
      </c>
      <c r="E98" s="19">
        <v>26.4</v>
      </c>
      <c r="F98" s="19">
        <v>19</v>
      </c>
      <c r="G98" s="19">
        <v>6.3</v>
      </c>
      <c r="H98" s="19">
        <v>10.199999999999999</v>
      </c>
      <c r="I98" s="19">
        <v>2.2000000000000002</v>
      </c>
      <c r="J98" s="19">
        <v>0.7</v>
      </c>
      <c r="K98" s="19">
        <v>1.7</v>
      </c>
    </row>
    <row r="99" spans="1:11" x14ac:dyDescent="0.15">
      <c r="A99" s="21">
        <v>2415</v>
      </c>
      <c r="B99" s="22" t="s">
        <v>133</v>
      </c>
      <c r="C99" s="11" t="str">
        <f>VLOOKUP(B99,Industries!B:D,2,0)</f>
        <v>Education and Training</v>
      </c>
      <c r="D99" s="19">
        <v>33</v>
      </c>
      <c r="E99" s="19">
        <v>20.5</v>
      </c>
      <c r="F99" s="19">
        <v>26.9</v>
      </c>
      <c r="G99" s="19">
        <v>6</v>
      </c>
      <c r="H99" s="19">
        <v>8.6</v>
      </c>
      <c r="I99" s="19">
        <v>1.8</v>
      </c>
      <c r="J99" s="19">
        <v>1.8</v>
      </c>
      <c r="K99" s="19">
        <v>1.5</v>
      </c>
    </row>
    <row r="100" spans="1:11" x14ac:dyDescent="0.15">
      <c r="A100" s="21">
        <v>2421</v>
      </c>
      <c r="B100" s="22" t="s">
        <v>134</v>
      </c>
      <c r="C100" s="11" t="str">
        <f>VLOOKUP(B100,Industries!B:D,2,0)</f>
        <v>Education and Training</v>
      </c>
      <c r="D100" s="19">
        <v>31</v>
      </c>
      <c r="E100" s="19">
        <v>28.6</v>
      </c>
      <c r="F100" s="19">
        <v>17.7</v>
      </c>
      <c r="G100" s="19">
        <v>7</v>
      </c>
      <c r="H100" s="19">
        <v>9</v>
      </c>
      <c r="I100" s="19">
        <v>2.2000000000000002</v>
      </c>
      <c r="J100" s="19">
        <v>0.8</v>
      </c>
      <c r="K100" s="19">
        <v>3.7</v>
      </c>
    </row>
    <row r="101" spans="1:11" x14ac:dyDescent="0.15">
      <c r="A101" s="21">
        <v>2422</v>
      </c>
      <c r="B101" s="22" t="s">
        <v>135</v>
      </c>
      <c r="C101" s="11" t="str">
        <f>VLOOKUP(B101,Industries!B:D,2,0)</f>
        <v>Education and Training</v>
      </c>
      <c r="D101" s="19">
        <v>31.2</v>
      </c>
      <c r="E101" s="19">
        <v>27.3</v>
      </c>
      <c r="F101" s="19">
        <v>18.100000000000001</v>
      </c>
      <c r="G101" s="19">
        <v>6.8</v>
      </c>
      <c r="H101" s="19">
        <v>12.1</v>
      </c>
      <c r="I101" s="19">
        <v>2.2000000000000002</v>
      </c>
      <c r="J101" s="19">
        <v>0.8</v>
      </c>
      <c r="K101" s="19">
        <v>1.4</v>
      </c>
    </row>
    <row r="102" spans="1:11" x14ac:dyDescent="0.15">
      <c r="A102" s="21">
        <v>2491</v>
      </c>
      <c r="B102" s="22" t="s">
        <v>136</v>
      </c>
      <c r="C102" s="11" t="str">
        <f>VLOOKUP(B102,Industries!B:D,2,0)</f>
        <v>Education and Training</v>
      </c>
      <c r="D102" s="19">
        <v>29.1</v>
      </c>
      <c r="E102" s="19">
        <v>28.6</v>
      </c>
      <c r="F102" s="19">
        <v>19.5</v>
      </c>
      <c r="G102" s="19">
        <v>8</v>
      </c>
      <c r="H102" s="19">
        <v>9.1</v>
      </c>
      <c r="I102" s="19">
        <v>1.8</v>
      </c>
      <c r="J102" s="19">
        <v>1.5</v>
      </c>
      <c r="K102" s="19">
        <v>2.4</v>
      </c>
    </row>
    <row r="103" spans="1:11" x14ac:dyDescent="0.15">
      <c r="A103" s="21">
        <v>2492</v>
      </c>
      <c r="B103" s="22" t="s">
        <v>137</v>
      </c>
      <c r="C103" s="11" t="str">
        <f>VLOOKUP(B103,Industries!B:D,2,0)</f>
        <v>Education and Training</v>
      </c>
      <c r="D103" s="19">
        <v>37.700000000000003</v>
      </c>
      <c r="E103" s="19">
        <v>26.1</v>
      </c>
      <c r="F103" s="19">
        <v>16.5</v>
      </c>
      <c r="G103" s="19">
        <v>6</v>
      </c>
      <c r="H103" s="19">
        <v>9.1999999999999993</v>
      </c>
      <c r="I103" s="19">
        <v>1.5</v>
      </c>
      <c r="J103" s="19">
        <v>0.6</v>
      </c>
      <c r="K103" s="19">
        <v>2.4</v>
      </c>
    </row>
    <row r="104" spans="1:11" x14ac:dyDescent="0.15">
      <c r="A104" s="21">
        <v>2493</v>
      </c>
      <c r="B104" s="22" t="s">
        <v>138</v>
      </c>
      <c r="C104" s="11" t="str">
        <f>VLOOKUP(B104,Industries!B:D,2,0)</f>
        <v>Education and Training</v>
      </c>
      <c r="D104" s="19">
        <v>33.299999999999997</v>
      </c>
      <c r="E104" s="19">
        <v>28.6</v>
      </c>
      <c r="F104" s="19">
        <v>18.899999999999999</v>
      </c>
      <c r="G104" s="19">
        <v>7.3</v>
      </c>
      <c r="H104" s="19">
        <v>8.1999999999999993</v>
      </c>
      <c r="I104" s="19">
        <v>1.1000000000000001</v>
      </c>
      <c r="J104" s="19">
        <v>0.7</v>
      </c>
      <c r="K104" s="19">
        <v>1.9</v>
      </c>
    </row>
    <row r="105" spans="1:11" x14ac:dyDescent="0.15">
      <c r="A105" s="21">
        <v>2511</v>
      </c>
      <c r="B105" s="22" t="s">
        <v>139</v>
      </c>
      <c r="C105" s="11" t="str">
        <f>VLOOKUP(B105,Industries!B:D,2,0)</f>
        <v>Health Care and Social Assistance</v>
      </c>
      <c r="D105" s="19">
        <v>33.9</v>
      </c>
      <c r="E105" s="19">
        <v>25.3</v>
      </c>
      <c r="F105" s="19">
        <v>21.4</v>
      </c>
      <c r="G105" s="19">
        <v>5.8</v>
      </c>
      <c r="H105" s="19">
        <v>8.6</v>
      </c>
      <c r="I105" s="19">
        <v>1.7</v>
      </c>
      <c r="J105" s="19">
        <v>1.3</v>
      </c>
      <c r="K105" s="19">
        <v>2.1</v>
      </c>
    </row>
    <row r="106" spans="1:11" x14ac:dyDescent="0.15">
      <c r="A106" s="21">
        <v>2512</v>
      </c>
      <c r="B106" s="22" t="s">
        <v>140</v>
      </c>
      <c r="C106" s="11" t="str">
        <f>VLOOKUP(B106,Industries!B:D,2,0)</f>
        <v>Health Care and Social Assistance</v>
      </c>
      <c r="D106" s="19">
        <v>33.5</v>
      </c>
      <c r="E106" s="19">
        <v>23.1</v>
      </c>
      <c r="F106" s="19">
        <v>21.9</v>
      </c>
      <c r="G106" s="19">
        <v>7.9</v>
      </c>
      <c r="H106" s="19">
        <v>9.3000000000000007</v>
      </c>
      <c r="I106" s="19">
        <v>2</v>
      </c>
      <c r="J106" s="19">
        <v>0.7</v>
      </c>
      <c r="K106" s="19">
        <v>1.7</v>
      </c>
    </row>
    <row r="107" spans="1:11" x14ac:dyDescent="0.15">
      <c r="A107" s="21">
        <v>2513</v>
      </c>
      <c r="B107" s="22" t="s">
        <v>141</v>
      </c>
      <c r="C107" s="11" t="str">
        <f>VLOOKUP(B107,Industries!B:D,2,0)</f>
        <v>Public Administration and Safety</v>
      </c>
      <c r="D107" s="19">
        <v>24.8</v>
      </c>
      <c r="E107" s="19">
        <v>21.7</v>
      </c>
      <c r="F107" s="19">
        <v>23.8</v>
      </c>
      <c r="G107" s="19">
        <v>7.3</v>
      </c>
      <c r="H107" s="19">
        <v>16.600000000000001</v>
      </c>
      <c r="I107" s="19">
        <v>2.2000000000000002</v>
      </c>
      <c r="J107" s="19">
        <v>1.5</v>
      </c>
      <c r="K107" s="19">
        <v>2</v>
      </c>
    </row>
    <row r="108" spans="1:11" x14ac:dyDescent="0.15">
      <c r="A108" s="21">
        <v>2514</v>
      </c>
      <c r="B108" s="22" t="s">
        <v>142</v>
      </c>
      <c r="C108" s="11" t="str">
        <f>VLOOKUP(B108,Industries!B:D,2,0)</f>
        <v>Health Care and Social Assistance</v>
      </c>
      <c r="D108" s="19">
        <v>36.6</v>
      </c>
      <c r="E108" s="19">
        <v>27.8</v>
      </c>
      <c r="F108" s="19">
        <v>19.3</v>
      </c>
      <c r="G108" s="19">
        <v>5</v>
      </c>
      <c r="H108" s="19">
        <v>7.6</v>
      </c>
      <c r="I108" s="19">
        <v>1.7</v>
      </c>
      <c r="J108" s="19">
        <v>0.5</v>
      </c>
      <c r="K108" s="19">
        <v>1.5</v>
      </c>
    </row>
    <row r="109" spans="1:11" x14ac:dyDescent="0.15">
      <c r="A109" s="21">
        <v>2515</v>
      </c>
      <c r="B109" s="22" t="s">
        <v>143</v>
      </c>
      <c r="C109" s="11" t="str">
        <f>VLOOKUP(B109,Industries!B:D,2,0)</f>
        <v>Retail Trade</v>
      </c>
      <c r="D109" s="19">
        <v>29.3</v>
      </c>
      <c r="E109" s="19">
        <v>26.8</v>
      </c>
      <c r="F109" s="19">
        <v>20.3</v>
      </c>
      <c r="G109" s="19">
        <v>7.9</v>
      </c>
      <c r="H109" s="19">
        <v>10.8</v>
      </c>
      <c r="I109" s="19">
        <v>2.4</v>
      </c>
      <c r="J109" s="19">
        <v>0.7</v>
      </c>
      <c r="K109" s="19">
        <v>1.8</v>
      </c>
    </row>
    <row r="110" spans="1:11" x14ac:dyDescent="0.15">
      <c r="A110" s="21">
        <v>2519</v>
      </c>
      <c r="B110" s="22" t="s">
        <v>144</v>
      </c>
      <c r="C110" s="11" t="str">
        <f>VLOOKUP(B110,Industries!B:D,2,0)</f>
        <v>Health Care and Social Assistance</v>
      </c>
      <c r="D110" s="19">
        <v>30.1</v>
      </c>
      <c r="E110" s="19">
        <v>32</v>
      </c>
      <c r="F110" s="19">
        <v>14.4</v>
      </c>
      <c r="G110" s="19">
        <v>6.4</v>
      </c>
      <c r="H110" s="19">
        <v>10.9</v>
      </c>
      <c r="I110" s="19">
        <v>2.2000000000000002</v>
      </c>
      <c r="J110" s="19">
        <v>2.1</v>
      </c>
      <c r="K110" s="19">
        <v>1.8</v>
      </c>
    </row>
    <row r="111" spans="1:11" x14ac:dyDescent="0.15">
      <c r="A111" s="21">
        <v>2521</v>
      </c>
      <c r="B111" s="22" t="s">
        <v>145</v>
      </c>
      <c r="C111" s="11" t="str">
        <f>VLOOKUP(B111,Industries!B:D,2,0)</f>
        <v>Health Care and Social Assistance</v>
      </c>
      <c r="D111" s="19">
        <v>31.4</v>
      </c>
      <c r="E111" s="19">
        <v>35.1</v>
      </c>
      <c r="F111" s="19">
        <v>14.3</v>
      </c>
      <c r="G111" s="19">
        <v>6.2</v>
      </c>
      <c r="H111" s="19">
        <v>9.6999999999999993</v>
      </c>
      <c r="I111" s="19">
        <v>1.6</v>
      </c>
      <c r="J111" s="19">
        <v>0.4</v>
      </c>
      <c r="K111" s="19">
        <v>1.3</v>
      </c>
    </row>
    <row r="112" spans="1:11" x14ac:dyDescent="0.15">
      <c r="A112" s="21">
        <v>2522</v>
      </c>
      <c r="B112" s="22" t="s">
        <v>146</v>
      </c>
      <c r="C112" s="11" t="str">
        <f>VLOOKUP(B112,Industries!B:D,2,0)</f>
        <v>Health Care and Social Assistance</v>
      </c>
      <c r="D112" s="19">
        <v>33.9</v>
      </c>
      <c r="E112" s="19">
        <v>26.9</v>
      </c>
      <c r="F112" s="19">
        <v>22</v>
      </c>
      <c r="G112" s="19">
        <v>5.5</v>
      </c>
      <c r="H112" s="19">
        <v>8.5</v>
      </c>
      <c r="I112" s="19">
        <v>1.4</v>
      </c>
      <c r="J112" s="19">
        <v>0.5</v>
      </c>
      <c r="K112" s="19">
        <v>1.3</v>
      </c>
    </row>
    <row r="113" spans="1:11" x14ac:dyDescent="0.15">
      <c r="A113" s="21">
        <v>2523</v>
      </c>
      <c r="B113" s="22" t="s">
        <v>147</v>
      </c>
      <c r="C113" s="11" t="str">
        <f>VLOOKUP(B113,Industries!B:D,2,0)</f>
        <v>Health Care and Social Assistance</v>
      </c>
      <c r="D113" s="19">
        <v>32.299999999999997</v>
      </c>
      <c r="E113" s="19">
        <v>24.5</v>
      </c>
      <c r="F113" s="19">
        <v>20.9</v>
      </c>
      <c r="G113" s="19">
        <v>7.3</v>
      </c>
      <c r="H113" s="19">
        <v>10.9</v>
      </c>
      <c r="I113" s="19">
        <v>1.5</v>
      </c>
      <c r="J113" s="19">
        <v>0.6</v>
      </c>
      <c r="K113" s="19">
        <v>1.9</v>
      </c>
    </row>
    <row r="114" spans="1:11" x14ac:dyDescent="0.15">
      <c r="A114" s="21">
        <v>2524</v>
      </c>
      <c r="B114" s="22" t="s">
        <v>148</v>
      </c>
      <c r="C114" s="11" t="str">
        <f>VLOOKUP(B114,Industries!B:D,2,0)</f>
        <v>Health Care and Social Assistance</v>
      </c>
      <c r="D114" s="19">
        <v>29.7</v>
      </c>
      <c r="E114" s="19">
        <v>24.5</v>
      </c>
      <c r="F114" s="19">
        <v>20</v>
      </c>
      <c r="G114" s="19">
        <v>8.1</v>
      </c>
      <c r="H114" s="19">
        <v>13.4</v>
      </c>
      <c r="I114" s="19">
        <v>1.9</v>
      </c>
      <c r="J114" s="19">
        <v>1</v>
      </c>
      <c r="K114" s="19">
        <v>1.6</v>
      </c>
    </row>
    <row r="115" spans="1:11" x14ac:dyDescent="0.15">
      <c r="A115" s="21">
        <v>2525</v>
      </c>
      <c r="B115" s="22" t="s">
        <v>149</v>
      </c>
      <c r="C115" s="11" t="str">
        <f>VLOOKUP(B115,Industries!B:D,2,0)</f>
        <v>Health Care and Social Assistance</v>
      </c>
      <c r="D115" s="19">
        <v>30.5</v>
      </c>
      <c r="E115" s="19">
        <v>25.3</v>
      </c>
      <c r="F115" s="19">
        <v>19.7</v>
      </c>
      <c r="G115" s="19">
        <v>8.6</v>
      </c>
      <c r="H115" s="19">
        <v>11.8</v>
      </c>
      <c r="I115" s="19">
        <v>1.8</v>
      </c>
      <c r="J115" s="19">
        <v>0.6</v>
      </c>
      <c r="K115" s="19">
        <v>1.8</v>
      </c>
    </row>
    <row r="116" spans="1:11" x14ac:dyDescent="0.15">
      <c r="A116" s="21">
        <v>2526</v>
      </c>
      <c r="B116" s="22" t="s">
        <v>150</v>
      </c>
      <c r="C116" s="11" t="str">
        <f>VLOOKUP(B116,Industries!B:D,2,0)</f>
        <v>Health Care and Social Assistance</v>
      </c>
      <c r="D116" s="19">
        <v>28.2</v>
      </c>
      <c r="E116" s="19">
        <v>31.1</v>
      </c>
      <c r="F116" s="19">
        <v>17.399999999999999</v>
      </c>
      <c r="G116" s="19">
        <v>9.1</v>
      </c>
      <c r="H116" s="19">
        <v>10.1</v>
      </c>
      <c r="I116" s="19">
        <v>2.4</v>
      </c>
      <c r="J116" s="19">
        <v>0.5</v>
      </c>
      <c r="K116" s="19">
        <v>1.4</v>
      </c>
    </row>
    <row r="117" spans="1:11" x14ac:dyDescent="0.15">
      <c r="A117" s="21">
        <v>2527</v>
      </c>
      <c r="B117" s="22" t="s">
        <v>151</v>
      </c>
      <c r="C117" s="11" t="str">
        <f>VLOOKUP(B117,Industries!B:D,2,0)</f>
        <v>Health Care and Social Assistance</v>
      </c>
      <c r="D117" s="19">
        <v>29.6</v>
      </c>
      <c r="E117" s="19">
        <v>27.2</v>
      </c>
      <c r="F117" s="19">
        <v>20.5</v>
      </c>
      <c r="G117" s="19">
        <v>7.9</v>
      </c>
      <c r="H117" s="19">
        <v>10.7</v>
      </c>
      <c r="I117" s="19">
        <v>2.1</v>
      </c>
      <c r="J117" s="19">
        <v>0.6</v>
      </c>
      <c r="K117" s="19">
        <v>1.4</v>
      </c>
    </row>
    <row r="118" spans="1:11" x14ac:dyDescent="0.15">
      <c r="A118" s="21">
        <v>2531</v>
      </c>
      <c r="B118" s="22" t="s">
        <v>152</v>
      </c>
      <c r="C118" s="11" t="str">
        <f>VLOOKUP(B118,Industries!B:D,2,0)</f>
        <v>Health Care and Social Assistance</v>
      </c>
      <c r="D118" s="19">
        <v>31.1</v>
      </c>
      <c r="E118" s="19">
        <v>25</v>
      </c>
      <c r="F118" s="19">
        <v>20.9</v>
      </c>
      <c r="G118" s="19">
        <v>7.7</v>
      </c>
      <c r="H118" s="19">
        <v>10.1</v>
      </c>
      <c r="I118" s="19">
        <v>2.1</v>
      </c>
      <c r="J118" s="19">
        <v>1.1000000000000001</v>
      </c>
      <c r="K118" s="19">
        <v>1.9</v>
      </c>
    </row>
    <row r="119" spans="1:11" x14ac:dyDescent="0.15">
      <c r="A119" s="21">
        <v>2532</v>
      </c>
      <c r="B119" s="22" t="s">
        <v>153</v>
      </c>
      <c r="C119" s="11" t="str">
        <f>VLOOKUP(B119,Industries!B:D,2,0)</f>
        <v>Health Care and Social Assistance</v>
      </c>
      <c r="D119" s="19">
        <v>30</v>
      </c>
      <c r="E119" s="19">
        <v>24.5</v>
      </c>
      <c r="F119" s="19">
        <v>21.1</v>
      </c>
      <c r="G119" s="19">
        <v>7.8</v>
      </c>
      <c r="H119" s="19">
        <v>11.5</v>
      </c>
      <c r="I119" s="19">
        <v>2.4</v>
      </c>
      <c r="J119" s="19">
        <v>0.9</v>
      </c>
      <c r="K119" s="19">
        <v>1.9</v>
      </c>
    </row>
    <row r="120" spans="1:11" x14ac:dyDescent="0.15">
      <c r="A120" s="21">
        <v>2533</v>
      </c>
      <c r="B120" s="22" t="s">
        <v>154</v>
      </c>
      <c r="C120" s="11" t="str">
        <f>VLOOKUP(B120,Industries!B:D,2,0)</f>
        <v>Health Care and Social Assistance</v>
      </c>
      <c r="D120" s="19">
        <v>31.4</v>
      </c>
      <c r="E120" s="19">
        <v>26.9</v>
      </c>
      <c r="F120" s="19">
        <v>19</v>
      </c>
      <c r="G120" s="19">
        <v>8.1999999999999993</v>
      </c>
      <c r="H120" s="19">
        <v>9.6</v>
      </c>
      <c r="I120" s="19">
        <v>2.1</v>
      </c>
      <c r="J120" s="19">
        <v>1.1000000000000001</v>
      </c>
      <c r="K120" s="19">
        <v>1.8</v>
      </c>
    </row>
    <row r="121" spans="1:11" x14ac:dyDescent="0.15">
      <c r="A121" s="21">
        <v>2534</v>
      </c>
      <c r="B121" s="22" t="s">
        <v>155</v>
      </c>
      <c r="C121" s="11" t="str">
        <f>VLOOKUP(B121,Industries!B:D,2,0)</f>
        <v>Health Care and Social Assistance</v>
      </c>
      <c r="D121" s="19">
        <v>29.1</v>
      </c>
      <c r="E121" s="19">
        <v>29.9</v>
      </c>
      <c r="F121" s="19">
        <v>18.899999999999999</v>
      </c>
      <c r="G121" s="19">
        <v>7.9</v>
      </c>
      <c r="H121" s="19">
        <v>9.6</v>
      </c>
      <c r="I121" s="19">
        <v>2.2000000000000002</v>
      </c>
      <c r="J121" s="19">
        <v>0.6</v>
      </c>
      <c r="K121" s="19">
        <v>1.7</v>
      </c>
    </row>
    <row r="122" spans="1:11" x14ac:dyDescent="0.15">
      <c r="A122" s="21">
        <v>2535</v>
      </c>
      <c r="B122" s="22" t="s">
        <v>156</v>
      </c>
      <c r="C122" s="11" t="str">
        <f>VLOOKUP(B122,Industries!B:D,2,0)</f>
        <v>Health Care and Social Assistance</v>
      </c>
      <c r="D122" s="19">
        <v>31.6</v>
      </c>
      <c r="E122" s="19">
        <v>25.7</v>
      </c>
      <c r="F122" s="19">
        <v>20.2</v>
      </c>
      <c r="G122" s="19">
        <v>8.1999999999999993</v>
      </c>
      <c r="H122" s="19">
        <v>9.5</v>
      </c>
      <c r="I122" s="19">
        <v>2</v>
      </c>
      <c r="J122" s="19">
        <v>0.8</v>
      </c>
      <c r="K122" s="19">
        <v>2</v>
      </c>
    </row>
    <row r="123" spans="1:11" x14ac:dyDescent="0.15">
      <c r="A123" s="21">
        <v>2539</v>
      </c>
      <c r="B123" s="22" t="s">
        <v>157</v>
      </c>
      <c r="C123" s="11" t="str">
        <f>VLOOKUP(B123,Industries!B:D,2,0)</f>
        <v>Health Care and Social Assistance</v>
      </c>
      <c r="D123" s="19">
        <v>32.9</v>
      </c>
      <c r="E123" s="19">
        <v>24.7</v>
      </c>
      <c r="F123" s="19">
        <v>19.899999999999999</v>
      </c>
      <c r="G123" s="19">
        <v>7.6</v>
      </c>
      <c r="H123" s="19">
        <v>9.9</v>
      </c>
      <c r="I123" s="19">
        <v>2.2000000000000002</v>
      </c>
      <c r="J123" s="19">
        <v>0.8</v>
      </c>
      <c r="K123" s="19">
        <v>2</v>
      </c>
    </row>
    <row r="124" spans="1:11" x14ac:dyDescent="0.15">
      <c r="A124" s="21">
        <v>2541</v>
      </c>
      <c r="B124" s="22" t="s">
        <v>158</v>
      </c>
      <c r="C124" s="11" t="str">
        <f>VLOOKUP(B124,Industries!B:D,2,0)</f>
        <v>Health Care and Social Assistance</v>
      </c>
      <c r="D124" s="19">
        <v>27.7</v>
      </c>
      <c r="E124" s="19">
        <v>26</v>
      </c>
      <c r="F124" s="19">
        <v>20.100000000000001</v>
      </c>
      <c r="G124" s="19">
        <v>8.6999999999999993</v>
      </c>
      <c r="H124" s="19">
        <v>11.8</v>
      </c>
      <c r="I124" s="19">
        <v>2.2999999999999998</v>
      </c>
      <c r="J124" s="19">
        <v>1.5</v>
      </c>
      <c r="K124" s="19">
        <v>1.9</v>
      </c>
    </row>
    <row r="125" spans="1:11" x14ac:dyDescent="0.15">
      <c r="A125" s="21">
        <v>2542</v>
      </c>
      <c r="B125" s="22" t="s">
        <v>159</v>
      </c>
      <c r="C125" s="11" t="str">
        <f>VLOOKUP(B125,Industries!B:D,2,0)</f>
        <v>Health Care and Social Assistance</v>
      </c>
      <c r="D125" s="19">
        <v>33.799999999999997</v>
      </c>
      <c r="E125" s="19">
        <v>25.9</v>
      </c>
      <c r="F125" s="19">
        <v>21.1</v>
      </c>
      <c r="G125" s="19">
        <v>5.8</v>
      </c>
      <c r="H125" s="19">
        <v>8.6</v>
      </c>
      <c r="I125" s="19">
        <v>2.1</v>
      </c>
      <c r="J125" s="19">
        <v>1.5</v>
      </c>
      <c r="K125" s="19">
        <v>1.2</v>
      </c>
    </row>
    <row r="126" spans="1:11" x14ac:dyDescent="0.15">
      <c r="A126" s="21">
        <v>2543</v>
      </c>
      <c r="B126" s="22" t="s">
        <v>160</v>
      </c>
      <c r="C126" s="11" t="str">
        <f>VLOOKUP(B126,Industries!B:D,2,0)</f>
        <v>Health Care and Social Assistance</v>
      </c>
      <c r="D126" s="19">
        <v>30.7</v>
      </c>
      <c r="E126" s="19">
        <v>30.5</v>
      </c>
      <c r="F126" s="19">
        <v>18.2</v>
      </c>
      <c r="G126" s="19">
        <v>7.1</v>
      </c>
      <c r="H126" s="19">
        <v>8.8000000000000007</v>
      </c>
      <c r="I126" s="19">
        <v>2.2000000000000002</v>
      </c>
      <c r="J126" s="19">
        <v>1</v>
      </c>
      <c r="K126" s="19">
        <v>1.5</v>
      </c>
    </row>
    <row r="127" spans="1:11" x14ac:dyDescent="0.15">
      <c r="A127" s="21">
        <v>2544</v>
      </c>
      <c r="B127" s="22" t="s">
        <v>161</v>
      </c>
      <c r="C127" s="11" t="str">
        <f>VLOOKUP(B127,Industries!B:D,2,0)</f>
        <v>Health Care and Social Assistance</v>
      </c>
      <c r="D127" s="19">
        <v>31.3</v>
      </c>
      <c r="E127" s="19">
        <v>25.5</v>
      </c>
      <c r="F127" s="19">
        <v>20.5</v>
      </c>
      <c r="G127" s="19">
        <v>8</v>
      </c>
      <c r="H127" s="19">
        <v>9.8000000000000007</v>
      </c>
      <c r="I127" s="19">
        <v>2.4</v>
      </c>
      <c r="J127" s="19">
        <v>1</v>
      </c>
      <c r="K127" s="19">
        <v>1.5</v>
      </c>
    </row>
    <row r="128" spans="1:11" x14ac:dyDescent="0.15">
      <c r="A128" s="21">
        <v>2611</v>
      </c>
      <c r="B128" s="22" t="s">
        <v>162</v>
      </c>
      <c r="C128" s="11" t="str">
        <f>VLOOKUP(B128,Industries!B:D,2,0)</f>
        <v>Professional, Scientific and Technical Services</v>
      </c>
      <c r="D128" s="19">
        <v>37.9</v>
      </c>
      <c r="E128" s="19">
        <v>31.4</v>
      </c>
      <c r="F128" s="19">
        <v>12.2</v>
      </c>
      <c r="G128" s="19">
        <v>4.8</v>
      </c>
      <c r="H128" s="19">
        <v>6.8</v>
      </c>
      <c r="I128" s="19">
        <v>0.8</v>
      </c>
      <c r="J128" s="19">
        <v>0.3</v>
      </c>
      <c r="K128" s="19">
        <v>5.8</v>
      </c>
    </row>
    <row r="129" spans="1:11" x14ac:dyDescent="0.15">
      <c r="A129" s="21">
        <v>2612</v>
      </c>
      <c r="B129" s="22" t="s">
        <v>163</v>
      </c>
      <c r="C129" s="11" t="str">
        <f>VLOOKUP(B129,Industries!B:D,2,0)</f>
        <v>Professional, Scientific and Technical Services</v>
      </c>
      <c r="D129" s="19">
        <v>34.4</v>
      </c>
      <c r="E129" s="19">
        <v>32.700000000000003</v>
      </c>
      <c r="F129" s="19">
        <v>17.3</v>
      </c>
      <c r="G129" s="19">
        <v>4.8</v>
      </c>
      <c r="H129" s="19">
        <v>6.3</v>
      </c>
      <c r="I129" s="19">
        <v>1.2</v>
      </c>
      <c r="J129" s="19">
        <v>0.3</v>
      </c>
      <c r="K129" s="19">
        <v>3</v>
      </c>
    </row>
    <row r="130" spans="1:11" x14ac:dyDescent="0.15">
      <c r="A130" s="21">
        <v>2613</v>
      </c>
      <c r="B130" s="22" t="s">
        <v>164</v>
      </c>
      <c r="C130" s="11" t="str">
        <f>VLOOKUP(B130,Industries!B:D,2,0)</f>
        <v>Professional, Scientific and Technical Services</v>
      </c>
      <c r="D130" s="19">
        <v>38.700000000000003</v>
      </c>
      <c r="E130" s="19">
        <v>31.1</v>
      </c>
      <c r="F130" s="19">
        <v>13.2</v>
      </c>
      <c r="G130" s="19">
        <v>4.8</v>
      </c>
      <c r="H130" s="19">
        <v>6.2</v>
      </c>
      <c r="I130" s="19">
        <v>0.8</v>
      </c>
      <c r="J130" s="19">
        <v>0.2</v>
      </c>
      <c r="K130" s="19">
        <v>5</v>
      </c>
    </row>
    <row r="131" spans="1:11" x14ac:dyDescent="0.15">
      <c r="A131" s="21">
        <v>2621</v>
      </c>
      <c r="B131" s="22" t="s">
        <v>165</v>
      </c>
      <c r="C131" s="11" t="str">
        <f>VLOOKUP(B131,Industries!B:D,2,0)</f>
        <v>Professional, Scientific and Technical Services</v>
      </c>
      <c r="D131" s="19">
        <v>33</v>
      </c>
      <c r="E131" s="19">
        <v>28.2</v>
      </c>
      <c r="F131" s="19">
        <v>15</v>
      </c>
      <c r="G131" s="19">
        <v>5.6</v>
      </c>
      <c r="H131" s="19">
        <v>8.6999999999999993</v>
      </c>
      <c r="I131" s="19">
        <v>1.4</v>
      </c>
      <c r="J131" s="19">
        <v>0.8</v>
      </c>
      <c r="K131" s="19">
        <v>7.4</v>
      </c>
    </row>
    <row r="132" spans="1:11" x14ac:dyDescent="0.15">
      <c r="A132" s="21">
        <v>2631</v>
      </c>
      <c r="B132" s="22" t="s">
        <v>166</v>
      </c>
      <c r="C132" s="11" t="str">
        <f>VLOOKUP(B132,Industries!B:D,2,0)</f>
        <v>Professional, Scientific and Technical Services</v>
      </c>
      <c r="D132" s="19">
        <v>36.4</v>
      </c>
      <c r="E132" s="19">
        <v>29.3</v>
      </c>
      <c r="F132" s="19">
        <v>12.9</v>
      </c>
      <c r="G132" s="19">
        <v>5.7</v>
      </c>
      <c r="H132" s="19">
        <v>9.1</v>
      </c>
      <c r="I132" s="19">
        <v>1.1000000000000001</v>
      </c>
      <c r="J132" s="19">
        <v>0.6</v>
      </c>
      <c r="K132" s="19">
        <v>5</v>
      </c>
    </row>
    <row r="133" spans="1:11" x14ac:dyDescent="0.15">
      <c r="A133" s="21">
        <v>2632</v>
      </c>
      <c r="B133" s="22" t="s">
        <v>167</v>
      </c>
      <c r="C133" s="11" t="str">
        <f>VLOOKUP(B133,Industries!B:D,2,0)</f>
        <v>Professional, Scientific and Technical Services</v>
      </c>
      <c r="D133" s="19">
        <v>43.1</v>
      </c>
      <c r="E133" s="19">
        <v>30.5</v>
      </c>
      <c r="F133" s="19">
        <v>10.6</v>
      </c>
      <c r="G133" s="19">
        <v>5.3</v>
      </c>
      <c r="H133" s="19">
        <v>5.4</v>
      </c>
      <c r="I133" s="19">
        <v>0.6</v>
      </c>
      <c r="J133" s="19">
        <v>0.4</v>
      </c>
      <c r="K133" s="19">
        <v>4.0999999999999996</v>
      </c>
    </row>
    <row r="134" spans="1:11" x14ac:dyDescent="0.15">
      <c r="A134" s="21">
        <v>2633</v>
      </c>
      <c r="B134" s="22" t="s">
        <v>168</v>
      </c>
      <c r="C134" s="11" t="str">
        <f>VLOOKUP(B134,Industries!B:D,2,0)</f>
        <v>Information Media and Telecommunications</v>
      </c>
      <c r="D134" s="19">
        <v>40</v>
      </c>
      <c r="E134" s="19">
        <v>33.1</v>
      </c>
      <c r="F134" s="19">
        <v>11.5</v>
      </c>
      <c r="G134" s="19">
        <v>4.3</v>
      </c>
      <c r="H134" s="19">
        <v>6.4</v>
      </c>
      <c r="I134" s="19">
        <v>1</v>
      </c>
      <c r="J134" s="19">
        <v>0.5</v>
      </c>
      <c r="K134" s="19">
        <v>3.1</v>
      </c>
    </row>
    <row r="135" spans="1:11" x14ac:dyDescent="0.15">
      <c r="A135" s="21">
        <v>2711</v>
      </c>
      <c r="B135" s="22" t="s">
        <v>169</v>
      </c>
      <c r="C135" s="11" t="str">
        <f>VLOOKUP(B135,Industries!B:D,2,0)</f>
        <v>Professional, Scientific and Technical Services</v>
      </c>
      <c r="D135" s="19">
        <v>35.4</v>
      </c>
      <c r="E135" s="19">
        <v>30.2</v>
      </c>
      <c r="F135" s="19">
        <v>16.3</v>
      </c>
      <c r="G135" s="19">
        <v>6.3</v>
      </c>
      <c r="H135" s="19">
        <v>7.3</v>
      </c>
      <c r="I135" s="19">
        <v>1.6</v>
      </c>
      <c r="J135" s="19">
        <v>1.1000000000000001</v>
      </c>
      <c r="K135" s="19">
        <v>1.8</v>
      </c>
    </row>
    <row r="136" spans="1:11" x14ac:dyDescent="0.15">
      <c r="A136" s="21">
        <v>2712</v>
      </c>
      <c r="B136" s="22" t="s">
        <v>170</v>
      </c>
      <c r="C136" s="11" t="str">
        <f>VLOOKUP(B136,Industries!B:D,2,0)</f>
        <v>Public Administration and Safety</v>
      </c>
      <c r="D136" s="19">
        <v>31.5</v>
      </c>
      <c r="E136" s="19">
        <v>28.9</v>
      </c>
      <c r="F136" s="19">
        <v>16.2</v>
      </c>
      <c r="G136" s="19">
        <v>5.6</v>
      </c>
      <c r="H136" s="19">
        <v>8.3000000000000007</v>
      </c>
      <c r="I136" s="19">
        <v>1.9</v>
      </c>
      <c r="J136" s="19">
        <v>1.1000000000000001</v>
      </c>
      <c r="K136" s="19">
        <v>6.5</v>
      </c>
    </row>
    <row r="137" spans="1:11" x14ac:dyDescent="0.15">
      <c r="A137" s="21">
        <v>2713</v>
      </c>
      <c r="B137" s="22" t="s">
        <v>171</v>
      </c>
      <c r="C137" s="11" t="str">
        <f>VLOOKUP(B137,Industries!B:D,2,0)</f>
        <v>Professional, Scientific and Technical Services</v>
      </c>
      <c r="D137" s="19">
        <v>38.9</v>
      </c>
      <c r="E137" s="19">
        <v>25.5</v>
      </c>
      <c r="F137" s="19">
        <v>17.2</v>
      </c>
      <c r="G137" s="19">
        <v>5</v>
      </c>
      <c r="H137" s="19">
        <v>8.1999999999999993</v>
      </c>
      <c r="I137" s="19">
        <v>1.1000000000000001</v>
      </c>
      <c r="J137" s="19">
        <v>0.7</v>
      </c>
      <c r="K137" s="19">
        <v>3.4</v>
      </c>
    </row>
    <row r="138" spans="1:11" x14ac:dyDescent="0.15">
      <c r="A138" s="21">
        <v>2721</v>
      </c>
      <c r="B138" s="22" t="s">
        <v>172</v>
      </c>
      <c r="C138" s="11" t="str">
        <f>VLOOKUP(B138,Industries!B:D,2,0)</f>
        <v>Health Care and Social Assistance</v>
      </c>
      <c r="D138" s="19">
        <v>30.4</v>
      </c>
      <c r="E138" s="19">
        <v>28.1</v>
      </c>
      <c r="F138" s="19">
        <v>18.899999999999999</v>
      </c>
      <c r="G138" s="19">
        <v>7.2</v>
      </c>
      <c r="H138" s="19">
        <v>10.1</v>
      </c>
      <c r="I138" s="19">
        <v>2</v>
      </c>
      <c r="J138" s="19">
        <v>1.5</v>
      </c>
      <c r="K138" s="19">
        <v>2</v>
      </c>
    </row>
    <row r="139" spans="1:11" x14ac:dyDescent="0.15">
      <c r="A139" s="21">
        <v>2722</v>
      </c>
      <c r="B139" s="22" t="s">
        <v>173</v>
      </c>
      <c r="C139" s="11" t="str">
        <f>VLOOKUP(B139,Industries!B:D,2,0)</f>
        <v>Other Services</v>
      </c>
      <c r="D139" s="19">
        <v>34.1</v>
      </c>
      <c r="E139" s="19">
        <v>22.3</v>
      </c>
      <c r="F139" s="19">
        <v>20.399999999999999</v>
      </c>
      <c r="G139" s="19">
        <v>7.5</v>
      </c>
      <c r="H139" s="19">
        <v>11.2</v>
      </c>
      <c r="I139" s="19">
        <v>2.1</v>
      </c>
      <c r="J139" s="19">
        <v>0.8</v>
      </c>
      <c r="K139" s="19">
        <v>1.7</v>
      </c>
    </row>
    <row r="140" spans="1:11" x14ac:dyDescent="0.15">
      <c r="A140" s="21">
        <v>2723</v>
      </c>
      <c r="B140" s="22" t="s">
        <v>174</v>
      </c>
      <c r="C140" s="11" t="str">
        <f>VLOOKUP(B140,Industries!B:D,2,0)</f>
        <v>Health Care and Social Assistance</v>
      </c>
      <c r="D140" s="19">
        <v>33.799999999999997</v>
      </c>
      <c r="E140" s="19">
        <v>26.6</v>
      </c>
      <c r="F140" s="19">
        <v>18.600000000000001</v>
      </c>
      <c r="G140" s="19">
        <v>5.3</v>
      </c>
      <c r="H140" s="19">
        <v>10.7</v>
      </c>
      <c r="I140" s="19">
        <v>1.8</v>
      </c>
      <c r="J140" s="19">
        <v>0.6</v>
      </c>
      <c r="K140" s="19">
        <v>2.5</v>
      </c>
    </row>
    <row r="141" spans="1:11" x14ac:dyDescent="0.15">
      <c r="A141" s="21">
        <v>2724</v>
      </c>
      <c r="B141" s="22" t="s">
        <v>175</v>
      </c>
      <c r="C141" s="11" t="str">
        <f>VLOOKUP(B141,Industries!B:D,2,0)</f>
        <v>Professional, Scientific and Technical Services</v>
      </c>
      <c r="D141" s="19">
        <v>31.5</v>
      </c>
      <c r="E141" s="19">
        <v>30.1</v>
      </c>
      <c r="F141" s="19">
        <v>15.6</v>
      </c>
      <c r="G141" s="19">
        <v>6.9</v>
      </c>
      <c r="H141" s="19">
        <v>9</v>
      </c>
      <c r="I141" s="19">
        <v>1.7</v>
      </c>
      <c r="J141" s="19">
        <v>1.8</v>
      </c>
      <c r="K141" s="19">
        <v>3.3</v>
      </c>
    </row>
    <row r="142" spans="1:11" x14ac:dyDescent="0.15">
      <c r="A142" s="21">
        <v>2725</v>
      </c>
      <c r="B142" s="22" t="s">
        <v>176</v>
      </c>
      <c r="C142" s="11" t="str">
        <f>VLOOKUP(B142,Industries!B:D,2,0)</f>
        <v>Health Care and Social Assistance</v>
      </c>
      <c r="D142" s="19">
        <v>28.5</v>
      </c>
      <c r="E142" s="19">
        <v>29.4</v>
      </c>
      <c r="F142" s="19">
        <v>17</v>
      </c>
      <c r="G142" s="19">
        <v>10.5</v>
      </c>
      <c r="H142" s="19">
        <v>8.6999999999999993</v>
      </c>
      <c r="I142" s="19">
        <v>2.9</v>
      </c>
      <c r="J142" s="19">
        <v>1.1000000000000001</v>
      </c>
      <c r="K142" s="19">
        <v>1.8</v>
      </c>
    </row>
    <row r="143" spans="1:11" x14ac:dyDescent="0.15">
      <c r="A143" s="21">
        <v>2726</v>
      </c>
      <c r="B143" s="22" t="s">
        <v>177</v>
      </c>
      <c r="C143" s="11" t="str">
        <f>VLOOKUP(B143,Industries!B:D,2,0)</f>
        <v>Health Care and Social Assistance</v>
      </c>
      <c r="D143" s="19">
        <v>31.3</v>
      </c>
      <c r="E143" s="19">
        <v>25.2</v>
      </c>
      <c r="F143" s="19">
        <v>18.399999999999999</v>
      </c>
      <c r="G143" s="19">
        <v>7.2</v>
      </c>
      <c r="H143" s="19">
        <v>11.6</v>
      </c>
      <c r="I143" s="19">
        <v>2.5</v>
      </c>
      <c r="J143" s="19">
        <v>2</v>
      </c>
      <c r="K143" s="19">
        <v>1.8</v>
      </c>
    </row>
    <row r="144" spans="1:11" x14ac:dyDescent="0.15">
      <c r="A144" s="21">
        <v>3111</v>
      </c>
      <c r="B144" s="22" t="s">
        <v>178</v>
      </c>
      <c r="C144" s="11" t="str">
        <f>VLOOKUP(B144,Industries!B:D,2,0)</f>
        <v>Professional, Scientific and Technical Services</v>
      </c>
      <c r="D144" s="19">
        <v>23.9</v>
      </c>
      <c r="E144" s="19">
        <v>22.9</v>
      </c>
      <c r="F144" s="19">
        <v>18.7</v>
      </c>
      <c r="G144" s="19">
        <v>10.6</v>
      </c>
      <c r="H144" s="19">
        <v>13.5</v>
      </c>
      <c r="I144" s="19">
        <v>6.8</v>
      </c>
      <c r="J144" s="19">
        <v>1.3</v>
      </c>
      <c r="K144" s="19">
        <v>2.2999999999999998</v>
      </c>
    </row>
    <row r="145" spans="1:11" x14ac:dyDescent="0.15">
      <c r="A145" s="21">
        <v>3112</v>
      </c>
      <c r="B145" s="22" t="s">
        <v>179</v>
      </c>
      <c r="C145" s="11" t="str">
        <f>VLOOKUP(B145,Industries!B:D,2,0)</f>
        <v>Health Care and Social Assistance</v>
      </c>
      <c r="D145" s="19">
        <v>30.2</v>
      </c>
      <c r="E145" s="19">
        <v>26.5</v>
      </c>
      <c r="F145" s="19">
        <v>19.7</v>
      </c>
      <c r="G145" s="19">
        <v>7.6</v>
      </c>
      <c r="H145" s="19">
        <v>11.9</v>
      </c>
      <c r="I145" s="19">
        <v>2</v>
      </c>
      <c r="J145" s="19">
        <v>0.6</v>
      </c>
      <c r="K145" s="19">
        <v>1.4</v>
      </c>
    </row>
    <row r="146" spans="1:11" x14ac:dyDescent="0.15">
      <c r="A146" s="21">
        <v>3113</v>
      </c>
      <c r="B146" s="22" t="s">
        <v>180</v>
      </c>
      <c r="C146" s="11" t="str">
        <f>VLOOKUP(B146,Industries!B:D,2,0)</f>
        <v>Public Administration and Safety</v>
      </c>
      <c r="D146" s="19">
        <v>24.4</v>
      </c>
      <c r="E146" s="19">
        <v>22.1</v>
      </c>
      <c r="F146" s="19">
        <v>21.3</v>
      </c>
      <c r="G146" s="19">
        <v>10.1</v>
      </c>
      <c r="H146" s="19">
        <v>16.2</v>
      </c>
      <c r="I146" s="19">
        <v>2.4</v>
      </c>
      <c r="J146" s="19">
        <v>1.9</v>
      </c>
      <c r="K146" s="19">
        <v>1.5</v>
      </c>
    </row>
    <row r="147" spans="1:11" x14ac:dyDescent="0.15">
      <c r="A147" s="21">
        <v>3114</v>
      </c>
      <c r="B147" s="22" t="s">
        <v>181</v>
      </c>
      <c r="C147" s="11" t="str">
        <f>VLOOKUP(B147,Industries!B:D,2,0)</f>
        <v>Education and Training</v>
      </c>
      <c r="D147" s="19">
        <v>25.5</v>
      </c>
      <c r="E147" s="19">
        <v>27.2</v>
      </c>
      <c r="F147" s="19">
        <v>19.3</v>
      </c>
      <c r="G147" s="19">
        <v>7.6</v>
      </c>
      <c r="H147" s="19">
        <v>14.6</v>
      </c>
      <c r="I147" s="19">
        <v>2.7</v>
      </c>
      <c r="J147" s="19">
        <v>1.1000000000000001</v>
      </c>
      <c r="K147" s="19">
        <v>1.9</v>
      </c>
    </row>
    <row r="148" spans="1:11" x14ac:dyDescent="0.15">
      <c r="A148" s="21">
        <v>3121</v>
      </c>
      <c r="B148" s="22" t="s">
        <v>182</v>
      </c>
      <c r="C148" s="11" t="str">
        <f>VLOOKUP(B148,Industries!B:D,2,0)</f>
        <v>Construction</v>
      </c>
      <c r="D148" s="19">
        <v>30.6</v>
      </c>
      <c r="E148" s="19">
        <v>25.5</v>
      </c>
      <c r="F148" s="19">
        <v>21.1</v>
      </c>
      <c r="G148" s="19">
        <v>5.9</v>
      </c>
      <c r="H148" s="19">
        <v>12.8</v>
      </c>
      <c r="I148" s="19">
        <v>1.6</v>
      </c>
      <c r="J148" s="19">
        <v>1</v>
      </c>
      <c r="K148" s="19">
        <v>1.4</v>
      </c>
    </row>
    <row r="149" spans="1:11" x14ac:dyDescent="0.15">
      <c r="A149" s="21">
        <v>3122</v>
      </c>
      <c r="B149" s="22" t="s">
        <v>183</v>
      </c>
      <c r="C149" s="11" t="str">
        <f>VLOOKUP(B149,Industries!B:D,2,0)</f>
        <v>Professional, Scientific and Technical Services</v>
      </c>
      <c r="D149" s="19">
        <v>24.9</v>
      </c>
      <c r="E149" s="19">
        <v>18.8</v>
      </c>
      <c r="F149" s="19">
        <v>31.3</v>
      </c>
      <c r="G149" s="19">
        <v>6.5</v>
      </c>
      <c r="H149" s="19">
        <v>13.9</v>
      </c>
      <c r="I149" s="19">
        <v>2</v>
      </c>
      <c r="J149" s="19">
        <v>1.1000000000000001</v>
      </c>
      <c r="K149" s="19">
        <v>1.6</v>
      </c>
    </row>
    <row r="150" spans="1:11" x14ac:dyDescent="0.15">
      <c r="A150" s="21">
        <v>3123</v>
      </c>
      <c r="B150" s="22" t="s">
        <v>184</v>
      </c>
      <c r="C150" s="11" t="str">
        <f>VLOOKUP(B150,Industries!B:D,2,0)</f>
        <v>Mining</v>
      </c>
      <c r="D150" s="19">
        <v>25.8</v>
      </c>
      <c r="E150" s="19">
        <v>20.8</v>
      </c>
      <c r="F150" s="19">
        <v>22.6</v>
      </c>
      <c r="G150" s="19">
        <v>7</v>
      </c>
      <c r="H150" s="19">
        <v>18.7</v>
      </c>
      <c r="I150" s="19">
        <v>2.9</v>
      </c>
      <c r="J150" s="19">
        <v>1.5</v>
      </c>
      <c r="K150" s="19">
        <v>0.7</v>
      </c>
    </row>
    <row r="151" spans="1:11" x14ac:dyDescent="0.15">
      <c r="A151" s="21">
        <v>3124</v>
      </c>
      <c r="B151" s="22" t="s">
        <v>185</v>
      </c>
      <c r="C151" s="11" t="str">
        <f>VLOOKUP(B151,Industries!B:D,2,0)</f>
        <v>Information Media and Telecommunications</v>
      </c>
      <c r="D151" s="19">
        <v>31.7</v>
      </c>
      <c r="E151" s="19">
        <v>22</v>
      </c>
      <c r="F151" s="19">
        <v>18.5</v>
      </c>
      <c r="G151" s="19">
        <v>8.4</v>
      </c>
      <c r="H151" s="19">
        <v>12</v>
      </c>
      <c r="I151" s="19">
        <v>1.5</v>
      </c>
      <c r="J151" s="19">
        <v>2.2000000000000002</v>
      </c>
      <c r="K151" s="19">
        <v>3.7</v>
      </c>
    </row>
    <row r="152" spans="1:11" x14ac:dyDescent="0.15">
      <c r="A152" s="21">
        <v>3125</v>
      </c>
      <c r="B152" s="22" t="s">
        <v>186</v>
      </c>
      <c r="C152" s="11" t="str">
        <f>VLOOKUP(B152,Industries!B:D,2,0)</f>
        <v>Manufacturing</v>
      </c>
      <c r="D152" s="19">
        <v>23.7</v>
      </c>
      <c r="E152" s="19">
        <v>26.6</v>
      </c>
      <c r="F152" s="19">
        <v>20.2</v>
      </c>
      <c r="G152" s="19">
        <v>7.2</v>
      </c>
      <c r="H152" s="19">
        <v>19.3</v>
      </c>
      <c r="I152" s="19">
        <v>1.7</v>
      </c>
      <c r="J152" s="19">
        <v>0.5</v>
      </c>
      <c r="K152" s="19">
        <v>1</v>
      </c>
    </row>
    <row r="153" spans="1:11" x14ac:dyDescent="0.15">
      <c r="A153" s="21">
        <v>3126</v>
      </c>
      <c r="B153" s="22" t="s">
        <v>187</v>
      </c>
      <c r="C153" s="11" t="str">
        <f>VLOOKUP(B153,Industries!B:D,2,0)</f>
        <v>Public Administration and Safety</v>
      </c>
      <c r="D153" s="19">
        <v>26.8</v>
      </c>
      <c r="E153" s="19">
        <v>19.8</v>
      </c>
      <c r="F153" s="19">
        <v>22.3</v>
      </c>
      <c r="G153" s="19">
        <v>7</v>
      </c>
      <c r="H153" s="19">
        <v>19.3</v>
      </c>
      <c r="I153" s="19">
        <v>1.7</v>
      </c>
      <c r="J153" s="19">
        <v>1.9</v>
      </c>
      <c r="K153" s="19">
        <v>1.1000000000000001</v>
      </c>
    </row>
    <row r="154" spans="1:11" x14ac:dyDescent="0.15">
      <c r="A154" s="21">
        <v>3129</v>
      </c>
      <c r="B154" s="22" t="s">
        <v>188</v>
      </c>
      <c r="C154" s="11" t="str">
        <f>VLOOKUP(B154,Industries!B:D,2,0)</f>
        <v>Mining</v>
      </c>
      <c r="D154" s="19">
        <v>20.6</v>
      </c>
      <c r="E154" s="19">
        <v>10.7</v>
      </c>
      <c r="F154" s="19">
        <v>26.1</v>
      </c>
      <c r="G154" s="19">
        <v>6.2</v>
      </c>
      <c r="H154" s="19">
        <v>33</v>
      </c>
      <c r="I154" s="19">
        <v>1.6</v>
      </c>
      <c r="J154" s="19">
        <v>1.4</v>
      </c>
      <c r="K154" s="19">
        <v>0.2</v>
      </c>
    </row>
    <row r="155" spans="1:11" x14ac:dyDescent="0.15">
      <c r="A155" s="21">
        <v>3131</v>
      </c>
      <c r="B155" s="22" t="s">
        <v>189</v>
      </c>
      <c r="C155" s="11" t="str">
        <f>VLOOKUP(B155,Industries!B:D,2,0)</f>
        <v>Professional, Scientific and Technical Services</v>
      </c>
      <c r="D155" s="19">
        <v>34.700000000000003</v>
      </c>
      <c r="E155" s="19">
        <v>26.8</v>
      </c>
      <c r="F155" s="19">
        <v>16.899999999999999</v>
      </c>
      <c r="G155" s="19">
        <v>6.5</v>
      </c>
      <c r="H155" s="19">
        <v>8.6</v>
      </c>
      <c r="I155" s="19">
        <v>1.6</v>
      </c>
      <c r="J155" s="19">
        <v>0.8</v>
      </c>
      <c r="K155" s="19">
        <v>4</v>
      </c>
    </row>
    <row r="156" spans="1:11" x14ac:dyDescent="0.15">
      <c r="A156" s="21">
        <v>3132</v>
      </c>
      <c r="B156" s="22" t="s">
        <v>190</v>
      </c>
      <c r="C156" s="11" t="str">
        <f>VLOOKUP(B156,Industries!B:D,2,0)</f>
        <v>Information Media and Telecommunications</v>
      </c>
      <c r="D156" s="19">
        <v>33.4</v>
      </c>
      <c r="E156" s="19">
        <v>30.1</v>
      </c>
      <c r="F156" s="19">
        <v>17.8</v>
      </c>
      <c r="G156" s="19">
        <v>6.1</v>
      </c>
      <c r="H156" s="19">
        <v>7.7</v>
      </c>
      <c r="I156" s="19">
        <v>2.4</v>
      </c>
      <c r="J156" s="19">
        <v>0.6</v>
      </c>
      <c r="K156" s="19">
        <v>1.8</v>
      </c>
    </row>
    <row r="157" spans="1:11" x14ac:dyDescent="0.15">
      <c r="A157" s="21">
        <v>3211</v>
      </c>
      <c r="B157" s="22" t="s">
        <v>191</v>
      </c>
      <c r="C157" s="11" t="str">
        <f>VLOOKUP(B157,Industries!B:D,2,0)</f>
        <v>Other Services</v>
      </c>
      <c r="D157" s="19">
        <v>25.1</v>
      </c>
      <c r="E157" s="19">
        <v>18.3</v>
      </c>
      <c r="F157" s="19">
        <v>25.6</v>
      </c>
      <c r="G157" s="19">
        <v>6.6</v>
      </c>
      <c r="H157" s="19">
        <v>20.399999999999999</v>
      </c>
      <c r="I157" s="19">
        <v>2.2000000000000002</v>
      </c>
      <c r="J157" s="19">
        <v>1.1000000000000001</v>
      </c>
      <c r="K157" s="19">
        <v>0.7</v>
      </c>
    </row>
    <row r="158" spans="1:11" x14ac:dyDescent="0.15">
      <c r="A158" s="21">
        <v>3212</v>
      </c>
      <c r="B158" s="22" t="s">
        <v>192</v>
      </c>
      <c r="C158" s="11" t="str">
        <f>VLOOKUP(B158,Industries!B:D,2,0)</f>
        <v>Other Services</v>
      </c>
      <c r="D158" s="19">
        <v>29.7</v>
      </c>
      <c r="E158" s="19">
        <v>25.9</v>
      </c>
      <c r="F158" s="19">
        <v>20.9</v>
      </c>
      <c r="G158" s="19">
        <v>7.3</v>
      </c>
      <c r="H158" s="19">
        <v>11.6</v>
      </c>
      <c r="I158" s="19">
        <v>2.1</v>
      </c>
      <c r="J158" s="19">
        <v>1.3</v>
      </c>
      <c r="K158" s="19">
        <v>1.1000000000000001</v>
      </c>
    </row>
    <row r="159" spans="1:11" x14ac:dyDescent="0.15">
      <c r="A159" s="21">
        <v>3221</v>
      </c>
      <c r="B159" s="22" t="s">
        <v>193</v>
      </c>
      <c r="C159" s="11" t="str">
        <f>VLOOKUP(B159,Industries!B:D,2,0)</f>
        <v>Agriculture, Forestry and Fishing</v>
      </c>
      <c r="D159" s="19">
        <v>27.6</v>
      </c>
      <c r="E159" s="19">
        <v>27.5</v>
      </c>
      <c r="F159" s="19">
        <v>21.4</v>
      </c>
      <c r="G159" s="19">
        <v>8.5</v>
      </c>
      <c r="H159" s="19">
        <v>12.6</v>
      </c>
      <c r="I159" s="19">
        <v>1.6</v>
      </c>
      <c r="J159" s="19">
        <v>0.5</v>
      </c>
      <c r="K159" s="19">
        <v>0.4</v>
      </c>
    </row>
    <row r="160" spans="1:11" x14ac:dyDescent="0.15">
      <c r="A160" s="21">
        <v>3222</v>
      </c>
      <c r="B160" s="22" t="s">
        <v>194</v>
      </c>
      <c r="C160" s="11" t="str">
        <f>VLOOKUP(B160,Industries!B:D,2,0)</f>
        <v>Manufacturing</v>
      </c>
      <c r="D160" s="19">
        <v>26.1</v>
      </c>
      <c r="E160" s="19">
        <v>22.3</v>
      </c>
      <c r="F160" s="19">
        <v>27</v>
      </c>
      <c r="G160" s="19">
        <v>7.3</v>
      </c>
      <c r="H160" s="19">
        <v>13.1</v>
      </c>
      <c r="I160" s="19">
        <v>2.5</v>
      </c>
      <c r="J160" s="19">
        <v>0.9</v>
      </c>
      <c r="K160" s="19">
        <v>0.8</v>
      </c>
    </row>
    <row r="161" spans="1:11" x14ac:dyDescent="0.15">
      <c r="A161" s="21">
        <v>3223</v>
      </c>
      <c r="B161" s="22" t="s">
        <v>195</v>
      </c>
      <c r="C161" s="11" t="str">
        <f>VLOOKUP(B161,Industries!B:D,2,0)</f>
        <v>Manufacturing</v>
      </c>
      <c r="D161" s="19">
        <v>24</v>
      </c>
      <c r="E161" s="19">
        <v>21</v>
      </c>
      <c r="F161" s="19">
        <v>23.5</v>
      </c>
      <c r="G161" s="19">
        <v>7.6</v>
      </c>
      <c r="H161" s="19">
        <v>19.2</v>
      </c>
      <c r="I161" s="19">
        <v>2.7</v>
      </c>
      <c r="J161" s="19">
        <v>1.7</v>
      </c>
      <c r="K161" s="19">
        <v>0.4</v>
      </c>
    </row>
    <row r="162" spans="1:11" x14ac:dyDescent="0.15">
      <c r="A162" s="21">
        <v>3231</v>
      </c>
      <c r="B162" s="22" t="s">
        <v>196</v>
      </c>
      <c r="C162" s="11" t="str">
        <f>VLOOKUP(B162,Industries!B:D,2,0)</f>
        <v>Transport, Postal and Warehousing</v>
      </c>
      <c r="D162" s="19">
        <v>36.9</v>
      </c>
      <c r="E162" s="19">
        <v>14</v>
      </c>
      <c r="F162" s="19">
        <v>28.7</v>
      </c>
      <c r="G162" s="19">
        <v>7.1</v>
      </c>
      <c r="H162" s="19">
        <v>8</v>
      </c>
      <c r="I162" s="19">
        <v>0.4</v>
      </c>
      <c r="J162" s="19">
        <v>4</v>
      </c>
      <c r="K162" s="19">
        <v>1</v>
      </c>
    </row>
    <row r="163" spans="1:11" x14ac:dyDescent="0.15">
      <c r="A163" s="21">
        <v>3232</v>
      </c>
      <c r="B163" s="22" t="s">
        <v>197</v>
      </c>
      <c r="C163" s="11" t="str">
        <f>VLOOKUP(B163,Industries!B:D,2,0)</f>
        <v>Manufacturing</v>
      </c>
      <c r="D163" s="19">
        <v>24.8</v>
      </c>
      <c r="E163" s="19">
        <v>16.3</v>
      </c>
      <c r="F163" s="19">
        <v>27.6</v>
      </c>
      <c r="G163" s="19">
        <v>6.4</v>
      </c>
      <c r="H163" s="19">
        <v>21.3</v>
      </c>
      <c r="I163" s="19">
        <v>2.1</v>
      </c>
      <c r="J163" s="19">
        <v>1.3</v>
      </c>
      <c r="K163" s="19">
        <v>0.2</v>
      </c>
    </row>
    <row r="164" spans="1:11" x14ac:dyDescent="0.15">
      <c r="A164" s="21">
        <v>3233</v>
      </c>
      <c r="B164" s="22" t="s">
        <v>198</v>
      </c>
      <c r="C164" s="11" t="str">
        <f>VLOOKUP(B164,Industries!B:D,2,0)</f>
        <v>Other Services</v>
      </c>
      <c r="D164" s="19">
        <v>33.6</v>
      </c>
      <c r="E164" s="19">
        <v>25</v>
      </c>
      <c r="F164" s="19">
        <v>18.899999999999999</v>
      </c>
      <c r="G164" s="19">
        <v>7</v>
      </c>
      <c r="H164" s="19">
        <v>11.1</v>
      </c>
      <c r="I164" s="19">
        <v>2.2000000000000002</v>
      </c>
      <c r="J164" s="19">
        <v>1.1000000000000001</v>
      </c>
      <c r="K164" s="19">
        <v>1</v>
      </c>
    </row>
    <row r="165" spans="1:11" x14ac:dyDescent="0.15">
      <c r="A165" s="21">
        <v>3234</v>
      </c>
      <c r="B165" s="22" t="s">
        <v>199</v>
      </c>
      <c r="C165" s="11" t="str">
        <f>VLOOKUP(B165,Industries!B:D,2,0)</f>
        <v>Manufacturing</v>
      </c>
      <c r="D165" s="19">
        <v>27.4</v>
      </c>
      <c r="E165" s="19">
        <v>39.9</v>
      </c>
      <c r="F165" s="19">
        <v>12.1</v>
      </c>
      <c r="G165" s="19">
        <v>14</v>
      </c>
      <c r="H165" s="19">
        <v>5.8</v>
      </c>
      <c r="I165" s="19">
        <v>0.4</v>
      </c>
      <c r="J165" s="19">
        <v>0.1</v>
      </c>
      <c r="K165" s="19">
        <v>0.3</v>
      </c>
    </row>
    <row r="166" spans="1:11" x14ac:dyDescent="0.15">
      <c r="A166" s="21">
        <v>3241</v>
      </c>
      <c r="B166" s="22" t="s">
        <v>200</v>
      </c>
      <c r="C166" s="11" t="str">
        <f>VLOOKUP(B166,Industries!B:D,2,0)</f>
        <v>Other Services</v>
      </c>
      <c r="D166" s="19">
        <v>32.9</v>
      </c>
      <c r="E166" s="19">
        <v>27.3</v>
      </c>
      <c r="F166" s="19">
        <v>18.399999999999999</v>
      </c>
      <c r="G166" s="19">
        <v>8.1</v>
      </c>
      <c r="H166" s="19">
        <v>9.6</v>
      </c>
      <c r="I166" s="19">
        <v>2</v>
      </c>
      <c r="J166" s="19">
        <v>0.7</v>
      </c>
      <c r="K166" s="19">
        <v>1.1000000000000001</v>
      </c>
    </row>
    <row r="167" spans="1:11" x14ac:dyDescent="0.15">
      <c r="A167" s="21">
        <v>3242</v>
      </c>
      <c r="B167" s="22" t="s">
        <v>201</v>
      </c>
      <c r="C167" s="11" t="str">
        <f>VLOOKUP(B167,Industries!B:D,2,0)</f>
        <v>Other Services</v>
      </c>
      <c r="D167" s="19">
        <v>26.4</v>
      </c>
      <c r="E167" s="19">
        <v>29.6</v>
      </c>
      <c r="F167" s="19">
        <v>25.8</v>
      </c>
      <c r="G167" s="19">
        <v>5.6</v>
      </c>
      <c r="H167" s="19">
        <v>10.9</v>
      </c>
      <c r="I167" s="19">
        <v>1</v>
      </c>
      <c r="J167" s="19">
        <v>0.3</v>
      </c>
      <c r="K167" s="19">
        <v>0.2</v>
      </c>
    </row>
    <row r="168" spans="1:11" x14ac:dyDescent="0.15">
      <c r="A168" s="21">
        <v>3243</v>
      </c>
      <c r="B168" s="22" t="s">
        <v>202</v>
      </c>
      <c r="C168" s="11" t="str">
        <f>VLOOKUP(B168,Industries!B:D,2,0)</f>
        <v>Other Services</v>
      </c>
      <c r="D168" s="19">
        <v>29.3</v>
      </c>
      <c r="E168" s="19">
        <v>26.2</v>
      </c>
      <c r="F168" s="19">
        <v>20.100000000000001</v>
      </c>
      <c r="G168" s="19">
        <v>8.6</v>
      </c>
      <c r="H168" s="19">
        <v>11.9</v>
      </c>
      <c r="I168" s="19">
        <v>2.1</v>
      </c>
      <c r="J168" s="19">
        <v>0.8</v>
      </c>
      <c r="K168" s="19">
        <v>1</v>
      </c>
    </row>
    <row r="169" spans="1:11" x14ac:dyDescent="0.15">
      <c r="A169" s="21">
        <v>3311</v>
      </c>
      <c r="B169" s="22" t="s">
        <v>203</v>
      </c>
      <c r="C169" s="11" t="str">
        <f>VLOOKUP(B169,Industries!B:D,2,0)</f>
        <v>Construction</v>
      </c>
      <c r="D169" s="19">
        <v>30.6</v>
      </c>
      <c r="E169" s="19">
        <v>25.7</v>
      </c>
      <c r="F169" s="19">
        <v>14.2</v>
      </c>
      <c r="G169" s="19">
        <v>6.4</v>
      </c>
      <c r="H169" s="19">
        <v>19.899999999999999</v>
      </c>
      <c r="I169" s="19">
        <v>1.4</v>
      </c>
      <c r="J169" s="19">
        <v>0.4</v>
      </c>
      <c r="K169" s="19">
        <v>1.3</v>
      </c>
    </row>
    <row r="170" spans="1:11" x14ac:dyDescent="0.15">
      <c r="A170" s="21">
        <v>3312</v>
      </c>
      <c r="B170" s="22" t="s">
        <v>204</v>
      </c>
      <c r="C170" s="11" t="str">
        <f>VLOOKUP(B170,Industries!B:D,2,0)</f>
        <v>Construction</v>
      </c>
      <c r="D170" s="19">
        <v>32.4</v>
      </c>
      <c r="E170" s="19">
        <v>28.9</v>
      </c>
      <c r="F170" s="19">
        <v>20.5</v>
      </c>
      <c r="G170" s="19">
        <v>5.0999999999999996</v>
      </c>
      <c r="H170" s="19">
        <v>8.6</v>
      </c>
      <c r="I170" s="19">
        <v>2.2000000000000002</v>
      </c>
      <c r="J170" s="19">
        <v>0.8</v>
      </c>
      <c r="K170" s="19">
        <v>1.5</v>
      </c>
    </row>
    <row r="171" spans="1:11" x14ac:dyDescent="0.15">
      <c r="A171" s="21">
        <v>3321</v>
      </c>
      <c r="B171" s="22" t="s">
        <v>205</v>
      </c>
      <c r="C171" s="11" t="str">
        <f>VLOOKUP(B171,Industries!B:D,2,0)</f>
        <v>Construction</v>
      </c>
      <c r="D171" s="19">
        <v>30.3</v>
      </c>
      <c r="E171" s="19">
        <v>28.8</v>
      </c>
      <c r="F171" s="19">
        <v>19.3</v>
      </c>
      <c r="G171" s="19">
        <v>6.6</v>
      </c>
      <c r="H171" s="19">
        <v>10.6</v>
      </c>
      <c r="I171" s="19">
        <v>2.6</v>
      </c>
      <c r="J171" s="19">
        <v>0.3</v>
      </c>
      <c r="K171" s="19">
        <v>1.5</v>
      </c>
    </row>
    <row r="172" spans="1:11" x14ac:dyDescent="0.15">
      <c r="A172" s="21">
        <v>3322</v>
      </c>
      <c r="B172" s="22" t="s">
        <v>206</v>
      </c>
      <c r="C172" s="11" t="str">
        <f>VLOOKUP(B172,Industries!B:D,2,0)</f>
        <v>Construction</v>
      </c>
      <c r="D172" s="19">
        <v>29.7</v>
      </c>
      <c r="E172" s="19">
        <v>25.2</v>
      </c>
      <c r="F172" s="19">
        <v>23.4</v>
      </c>
      <c r="G172" s="19">
        <v>6.5</v>
      </c>
      <c r="H172" s="19">
        <v>10.8</v>
      </c>
      <c r="I172" s="19">
        <v>2</v>
      </c>
      <c r="J172" s="19">
        <v>0.9</v>
      </c>
      <c r="K172" s="19">
        <v>1.4</v>
      </c>
    </row>
    <row r="173" spans="1:11" x14ac:dyDescent="0.15">
      <c r="A173" s="21">
        <v>3331</v>
      </c>
      <c r="B173" s="22" t="s">
        <v>207</v>
      </c>
      <c r="C173" s="11" t="str">
        <f>VLOOKUP(B173,Industries!B:D,2,0)</f>
        <v>Construction</v>
      </c>
      <c r="D173" s="19">
        <v>27.9</v>
      </c>
      <c r="E173" s="19">
        <v>22.6</v>
      </c>
      <c r="F173" s="19">
        <v>24</v>
      </c>
      <c r="G173" s="19">
        <v>4.9000000000000004</v>
      </c>
      <c r="H173" s="19">
        <v>14.2</v>
      </c>
      <c r="I173" s="19">
        <v>3.6</v>
      </c>
      <c r="J173" s="19">
        <v>1.6</v>
      </c>
      <c r="K173" s="19">
        <v>1.3</v>
      </c>
    </row>
    <row r="174" spans="1:11" x14ac:dyDescent="0.15">
      <c r="A174" s="21">
        <v>3332</v>
      </c>
      <c r="B174" s="22" t="s">
        <v>208</v>
      </c>
      <c r="C174" s="11" t="str">
        <f>VLOOKUP(B174,Industries!B:D,2,0)</f>
        <v>Construction</v>
      </c>
      <c r="D174" s="19">
        <v>26.5</v>
      </c>
      <c r="E174" s="19">
        <v>26.9</v>
      </c>
      <c r="F174" s="19">
        <v>21.4</v>
      </c>
      <c r="G174" s="19">
        <v>6.6</v>
      </c>
      <c r="H174" s="19">
        <v>14.9</v>
      </c>
      <c r="I174" s="19">
        <v>1.9</v>
      </c>
      <c r="J174" s="19">
        <v>0.6</v>
      </c>
      <c r="K174" s="19">
        <v>1.2</v>
      </c>
    </row>
    <row r="175" spans="1:11" x14ac:dyDescent="0.15">
      <c r="A175" s="21">
        <v>3333</v>
      </c>
      <c r="B175" s="22" t="s">
        <v>209</v>
      </c>
      <c r="C175" s="11" t="str">
        <f>VLOOKUP(B175,Industries!B:D,2,0)</f>
        <v>Construction</v>
      </c>
      <c r="D175" s="19">
        <v>36.200000000000003</v>
      </c>
      <c r="E175" s="19">
        <v>23.4</v>
      </c>
      <c r="F175" s="19">
        <v>22.7</v>
      </c>
      <c r="G175" s="19">
        <v>5.6</v>
      </c>
      <c r="H175" s="19">
        <v>8</v>
      </c>
      <c r="I175" s="19">
        <v>1.3</v>
      </c>
      <c r="J175" s="19">
        <v>1.3</v>
      </c>
      <c r="K175" s="19">
        <v>1.5</v>
      </c>
    </row>
    <row r="176" spans="1:11" x14ac:dyDescent="0.15">
      <c r="A176" s="21">
        <v>3334</v>
      </c>
      <c r="B176" s="22" t="s">
        <v>210</v>
      </c>
      <c r="C176" s="11" t="str">
        <f>VLOOKUP(B176,Industries!B:D,2,0)</f>
        <v>Construction</v>
      </c>
      <c r="D176" s="19">
        <v>30.8</v>
      </c>
      <c r="E176" s="19">
        <v>21.2</v>
      </c>
      <c r="F176" s="19">
        <v>23.1</v>
      </c>
      <c r="G176" s="19">
        <v>7.5</v>
      </c>
      <c r="H176" s="19">
        <v>13.9</v>
      </c>
      <c r="I176" s="19">
        <v>0.8</v>
      </c>
      <c r="J176" s="19">
        <v>0.9</v>
      </c>
      <c r="K176" s="19">
        <v>1.8</v>
      </c>
    </row>
    <row r="177" spans="1:11" x14ac:dyDescent="0.15">
      <c r="A177" s="21">
        <v>3341</v>
      </c>
      <c r="B177" s="22" t="s">
        <v>211</v>
      </c>
      <c r="C177" s="11" t="str">
        <f>VLOOKUP(B177,Industries!B:D,2,0)</f>
        <v>Construction</v>
      </c>
      <c r="D177" s="19">
        <v>29</v>
      </c>
      <c r="E177" s="19">
        <v>32</v>
      </c>
      <c r="F177" s="19">
        <v>17.7</v>
      </c>
      <c r="G177" s="19">
        <v>6.3</v>
      </c>
      <c r="H177" s="19">
        <v>10.9</v>
      </c>
      <c r="I177" s="19">
        <v>1.7</v>
      </c>
      <c r="J177" s="19">
        <v>1</v>
      </c>
      <c r="K177" s="19">
        <v>1.4</v>
      </c>
    </row>
    <row r="178" spans="1:11" x14ac:dyDescent="0.15">
      <c r="A178" s="21">
        <v>3411</v>
      </c>
      <c r="B178" s="22" t="s">
        <v>212</v>
      </c>
      <c r="C178" s="11" t="str">
        <f>VLOOKUP(B178,Industries!B:D,2,0)</f>
        <v>Construction</v>
      </c>
      <c r="D178" s="19">
        <v>29.3</v>
      </c>
      <c r="E178" s="19">
        <v>22.1</v>
      </c>
      <c r="F178" s="19">
        <v>22.7</v>
      </c>
      <c r="G178" s="19">
        <v>6.7</v>
      </c>
      <c r="H178" s="19">
        <v>14.2</v>
      </c>
      <c r="I178" s="19">
        <v>2</v>
      </c>
      <c r="J178" s="19">
        <v>1.7</v>
      </c>
      <c r="K178" s="19">
        <v>1.3</v>
      </c>
    </row>
    <row r="179" spans="1:11" x14ac:dyDescent="0.15">
      <c r="A179" s="21">
        <v>3421</v>
      </c>
      <c r="B179" s="22" t="s">
        <v>213</v>
      </c>
      <c r="C179" s="11" t="str">
        <f>VLOOKUP(B179,Industries!B:D,2,0)</f>
        <v>Other Services</v>
      </c>
      <c r="D179" s="19">
        <v>33.6</v>
      </c>
      <c r="E179" s="19">
        <v>18.3</v>
      </c>
      <c r="F179" s="19">
        <v>22.6</v>
      </c>
      <c r="G179" s="19">
        <v>8</v>
      </c>
      <c r="H179" s="19">
        <v>12.4</v>
      </c>
      <c r="I179" s="19">
        <v>1.4</v>
      </c>
      <c r="J179" s="19">
        <v>2</v>
      </c>
      <c r="K179" s="19">
        <v>1.7</v>
      </c>
    </row>
    <row r="180" spans="1:11" x14ac:dyDescent="0.15">
      <c r="A180" s="21">
        <v>3422</v>
      </c>
      <c r="B180" s="22" t="s">
        <v>214</v>
      </c>
      <c r="C180" s="11" t="str">
        <f>VLOOKUP(B180,Industries!B:D,2,0)</f>
        <v>Electricity, Gas, Water and Waste Services</v>
      </c>
      <c r="D180" s="19">
        <v>29.5</v>
      </c>
      <c r="E180" s="19">
        <v>24.2</v>
      </c>
      <c r="F180" s="19">
        <v>21.2</v>
      </c>
      <c r="G180" s="19">
        <v>8</v>
      </c>
      <c r="H180" s="19">
        <v>12.7</v>
      </c>
      <c r="I180" s="19">
        <v>2.6</v>
      </c>
      <c r="J180" s="19">
        <v>1</v>
      </c>
      <c r="K180" s="19">
        <v>0.9</v>
      </c>
    </row>
    <row r="181" spans="1:11" x14ac:dyDescent="0.15">
      <c r="A181" s="21">
        <v>3423</v>
      </c>
      <c r="B181" s="22" t="s">
        <v>215</v>
      </c>
      <c r="C181" s="11" t="str">
        <f>VLOOKUP(B181,Industries!B:D,2,0)</f>
        <v>Other Services</v>
      </c>
      <c r="D181" s="19">
        <v>32.200000000000003</v>
      </c>
      <c r="E181" s="19">
        <v>24.4</v>
      </c>
      <c r="F181" s="19">
        <v>21</v>
      </c>
      <c r="G181" s="19">
        <v>6</v>
      </c>
      <c r="H181" s="19">
        <v>11.1</v>
      </c>
      <c r="I181" s="19">
        <v>1.5</v>
      </c>
      <c r="J181" s="19">
        <v>1.7</v>
      </c>
      <c r="K181" s="19">
        <v>2.2000000000000002</v>
      </c>
    </row>
    <row r="182" spans="1:11" x14ac:dyDescent="0.15">
      <c r="A182" s="21">
        <v>3424</v>
      </c>
      <c r="B182" s="22" t="s">
        <v>216</v>
      </c>
      <c r="C182" s="11" t="str">
        <f>VLOOKUP(B182,Industries!B:D,2,0)</f>
        <v>Information Media and Telecommunications</v>
      </c>
      <c r="D182" s="19">
        <v>31</v>
      </c>
      <c r="E182" s="19">
        <v>23</v>
      </c>
      <c r="F182" s="19">
        <v>20.9</v>
      </c>
      <c r="G182" s="19">
        <v>7.7</v>
      </c>
      <c r="H182" s="19">
        <v>11.8</v>
      </c>
      <c r="I182" s="19">
        <v>2.5</v>
      </c>
      <c r="J182" s="19">
        <v>1.5</v>
      </c>
      <c r="K182" s="19">
        <v>1.6</v>
      </c>
    </row>
    <row r="183" spans="1:11" x14ac:dyDescent="0.15">
      <c r="A183" s="21">
        <v>3511</v>
      </c>
      <c r="B183" s="22" t="s">
        <v>217</v>
      </c>
      <c r="C183" s="11" t="str">
        <f>VLOOKUP(B183,Industries!B:D,2,0)</f>
        <v>Manufacturing</v>
      </c>
      <c r="D183" s="19">
        <v>30.9</v>
      </c>
      <c r="E183" s="19">
        <v>29.1</v>
      </c>
      <c r="F183" s="19">
        <v>18.100000000000001</v>
      </c>
      <c r="G183" s="19">
        <v>7.8</v>
      </c>
      <c r="H183" s="19">
        <v>9.8000000000000007</v>
      </c>
      <c r="I183" s="19">
        <v>2.5</v>
      </c>
      <c r="J183" s="19">
        <v>0.6</v>
      </c>
      <c r="K183" s="19">
        <v>1.2</v>
      </c>
    </row>
    <row r="184" spans="1:11" x14ac:dyDescent="0.15">
      <c r="A184" s="21">
        <v>3512</v>
      </c>
      <c r="B184" s="22" t="s">
        <v>218</v>
      </c>
      <c r="C184" s="11" t="str">
        <f>VLOOKUP(B184,Industries!B:D,2,0)</f>
        <v>Retail Trade</v>
      </c>
      <c r="D184" s="19">
        <v>30.9</v>
      </c>
      <c r="E184" s="19">
        <v>22.6</v>
      </c>
      <c r="F184" s="19">
        <v>23.7</v>
      </c>
      <c r="G184" s="19">
        <v>8.6999999999999993</v>
      </c>
      <c r="H184" s="19">
        <v>9.6999999999999993</v>
      </c>
      <c r="I184" s="19">
        <v>2.7</v>
      </c>
      <c r="J184" s="19">
        <v>0.7</v>
      </c>
      <c r="K184" s="19">
        <v>1</v>
      </c>
    </row>
    <row r="185" spans="1:11" x14ac:dyDescent="0.15">
      <c r="A185" s="21">
        <v>3513</v>
      </c>
      <c r="B185" s="22" t="s">
        <v>219</v>
      </c>
      <c r="C185" s="11" t="str">
        <f>VLOOKUP(B185,Industries!B:D,2,0)</f>
        <v>Accommodation and Food Services</v>
      </c>
      <c r="D185" s="19">
        <v>32.799999999999997</v>
      </c>
      <c r="E185" s="19">
        <v>26.8</v>
      </c>
      <c r="F185" s="19">
        <v>18.7</v>
      </c>
      <c r="G185" s="19">
        <v>6.2</v>
      </c>
      <c r="H185" s="19">
        <v>10.5</v>
      </c>
      <c r="I185" s="19">
        <v>2</v>
      </c>
      <c r="J185" s="19">
        <v>1</v>
      </c>
      <c r="K185" s="19">
        <v>1.9</v>
      </c>
    </row>
    <row r="186" spans="1:11" x14ac:dyDescent="0.15">
      <c r="A186" s="21">
        <v>3514</v>
      </c>
      <c r="B186" s="22" t="s">
        <v>220</v>
      </c>
      <c r="C186" s="11" t="str">
        <f>VLOOKUP(B186,Industries!B:D,2,0)</f>
        <v>Accommodation and Food Services</v>
      </c>
      <c r="D186" s="19">
        <v>31.1</v>
      </c>
      <c r="E186" s="19">
        <v>24.5</v>
      </c>
      <c r="F186" s="19">
        <v>20.3</v>
      </c>
      <c r="G186" s="19">
        <v>7.5</v>
      </c>
      <c r="H186" s="19">
        <v>10.9</v>
      </c>
      <c r="I186" s="19">
        <v>2.8</v>
      </c>
      <c r="J186" s="19">
        <v>1.5</v>
      </c>
      <c r="K186" s="19">
        <v>1.4</v>
      </c>
    </row>
    <row r="187" spans="1:11" x14ac:dyDescent="0.15">
      <c r="A187" s="21">
        <v>3611</v>
      </c>
      <c r="B187" s="22" t="s">
        <v>221</v>
      </c>
      <c r="C187" s="11" t="str">
        <f>VLOOKUP(B187,Industries!B:D,2,0)</f>
        <v>Other Services</v>
      </c>
      <c r="D187" s="19">
        <v>29.3</v>
      </c>
      <c r="E187" s="19">
        <v>25.8</v>
      </c>
      <c r="F187" s="19">
        <v>21.9</v>
      </c>
      <c r="G187" s="19">
        <v>7.1</v>
      </c>
      <c r="H187" s="19">
        <v>11.2</v>
      </c>
      <c r="I187" s="19">
        <v>2.4</v>
      </c>
      <c r="J187" s="19">
        <v>1</v>
      </c>
      <c r="K187" s="19">
        <v>1.3</v>
      </c>
    </row>
    <row r="188" spans="1:11" x14ac:dyDescent="0.15">
      <c r="A188" s="21">
        <v>3612</v>
      </c>
      <c r="B188" s="22" t="s">
        <v>222</v>
      </c>
      <c r="C188" s="11" t="str">
        <f>VLOOKUP(B188,Industries!B:D,2,0)</f>
        <v>Agriculture, Forestry and Fishing</v>
      </c>
      <c r="D188" s="19">
        <v>41.6</v>
      </c>
      <c r="E188" s="19">
        <v>19.899999999999999</v>
      </c>
      <c r="F188" s="19">
        <v>2.2000000000000002</v>
      </c>
      <c r="G188" s="19">
        <v>14.4</v>
      </c>
      <c r="H188" s="19">
        <v>16.7</v>
      </c>
      <c r="I188" s="19">
        <v>5</v>
      </c>
      <c r="J188" s="20" t="s">
        <v>2</v>
      </c>
      <c r="K188" s="19">
        <v>0.1</v>
      </c>
    </row>
    <row r="189" spans="1:11" x14ac:dyDescent="0.15">
      <c r="A189" s="21">
        <v>3613</v>
      </c>
      <c r="B189" s="22" t="s">
        <v>223</v>
      </c>
      <c r="C189" s="11" t="str">
        <f>VLOOKUP(B189,Industries!B:D,2,0)</f>
        <v>Professional, Scientific and Technical Services</v>
      </c>
      <c r="D189" s="19">
        <v>29.5</v>
      </c>
      <c r="E189" s="19">
        <v>24.7</v>
      </c>
      <c r="F189" s="19">
        <v>22</v>
      </c>
      <c r="G189" s="19">
        <v>8.5</v>
      </c>
      <c r="H189" s="19">
        <v>10.8</v>
      </c>
      <c r="I189" s="19">
        <v>2.2999999999999998</v>
      </c>
      <c r="J189" s="19">
        <v>0.7</v>
      </c>
      <c r="K189" s="19">
        <v>1.5</v>
      </c>
    </row>
    <row r="190" spans="1:11" x14ac:dyDescent="0.15">
      <c r="A190" s="21">
        <v>3621</v>
      </c>
      <c r="B190" s="22" t="s">
        <v>224</v>
      </c>
      <c r="C190" s="11" t="str">
        <f>VLOOKUP(B190,Industries!B:D,2,0)</f>
        <v>Retail Trade</v>
      </c>
      <c r="D190" s="19">
        <v>34</v>
      </c>
      <c r="E190" s="19">
        <v>26.5</v>
      </c>
      <c r="F190" s="19">
        <v>18.2</v>
      </c>
      <c r="G190" s="19">
        <v>7.3</v>
      </c>
      <c r="H190" s="19">
        <v>10.6</v>
      </c>
      <c r="I190" s="19">
        <v>1.9</v>
      </c>
      <c r="J190" s="19">
        <v>0.3</v>
      </c>
      <c r="K190" s="19">
        <v>1.4</v>
      </c>
    </row>
    <row r="191" spans="1:11" x14ac:dyDescent="0.15">
      <c r="A191" s="21">
        <v>3622</v>
      </c>
      <c r="B191" s="22" t="s">
        <v>225</v>
      </c>
      <c r="C191" s="11" t="str">
        <f>VLOOKUP(B191,Industries!B:D,2,0)</f>
        <v>Construction</v>
      </c>
      <c r="D191" s="19">
        <v>28.6</v>
      </c>
      <c r="E191" s="19">
        <v>27.4</v>
      </c>
      <c r="F191" s="19">
        <v>18.3</v>
      </c>
      <c r="G191" s="19">
        <v>8.1999999999999993</v>
      </c>
      <c r="H191" s="19">
        <v>12.5</v>
      </c>
      <c r="I191" s="19">
        <v>2.2999999999999998</v>
      </c>
      <c r="J191" s="19">
        <v>0.9</v>
      </c>
      <c r="K191" s="19">
        <v>1.8</v>
      </c>
    </row>
    <row r="192" spans="1:11" x14ac:dyDescent="0.15">
      <c r="A192" s="21">
        <v>3623</v>
      </c>
      <c r="B192" s="22" t="s">
        <v>226</v>
      </c>
      <c r="C192" s="11" t="str">
        <f>VLOOKUP(B192,Industries!B:D,2,0)</f>
        <v>Arts and Recreation Services</v>
      </c>
      <c r="D192" s="19">
        <v>31.9</v>
      </c>
      <c r="E192" s="19">
        <v>17.899999999999999</v>
      </c>
      <c r="F192" s="19">
        <v>26.5</v>
      </c>
      <c r="G192" s="19">
        <v>8.4</v>
      </c>
      <c r="H192" s="19">
        <v>9.1999999999999993</v>
      </c>
      <c r="I192" s="19">
        <v>3.4</v>
      </c>
      <c r="J192" s="19">
        <v>1.3</v>
      </c>
      <c r="K192" s="19">
        <v>1.3</v>
      </c>
    </row>
    <row r="193" spans="1:11" x14ac:dyDescent="0.15">
      <c r="A193" s="21">
        <v>3624</v>
      </c>
      <c r="B193" s="22" t="s">
        <v>227</v>
      </c>
      <c r="C193" s="11" t="str">
        <f>VLOOKUP(B193,Industries!B:D,2,0)</f>
        <v>Wholesale Trade</v>
      </c>
      <c r="D193" s="19">
        <v>29.6</v>
      </c>
      <c r="E193" s="19">
        <v>34.700000000000003</v>
      </c>
      <c r="F193" s="19">
        <v>17.5</v>
      </c>
      <c r="G193" s="19">
        <v>6.2</v>
      </c>
      <c r="H193" s="19">
        <v>7.4</v>
      </c>
      <c r="I193" s="19">
        <v>2.7</v>
      </c>
      <c r="J193" s="19">
        <v>0.8</v>
      </c>
      <c r="K193" s="19">
        <v>1</v>
      </c>
    </row>
    <row r="194" spans="1:11" x14ac:dyDescent="0.15">
      <c r="A194" s="21">
        <v>3911</v>
      </c>
      <c r="B194" s="22" t="s">
        <v>228</v>
      </c>
      <c r="C194" s="11" t="str">
        <f>VLOOKUP(B194,Industries!B:D,2,0)</f>
        <v>Other Services</v>
      </c>
      <c r="D194" s="19">
        <v>30.8</v>
      </c>
      <c r="E194" s="19">
        <v>24.5</v>
      </c>
      <c r="F194" s="19">
        <v>21.4</v>
      </c>
      <c r="G194" s="19">
        <v>7.9</v>
      </c>
      <c r="H194" s="19">
        <v>10.9</v>
      </c>
      <c r="I194" s="19">
        <v>2.4</v>
      </c>
      <c r="J194" s="19">
        <v>0.6</v>
      </c>
      <c r="K194" s="19">
        <v>1.5</v>
      </c>
    </row>
    <row r="195" spans="1:11" x14ac:dyDescent="0.15">
      <c r="A195" s="21">
        <v>3921</v>
      </c>
      <c r="B195" s="22" t="s">
        <v>229</v>
      </c>
      <c r="C195" s="11" t="str">
        <f>VLOOKUP(B195,Industries!B:D,2,0)</f>
        <v>Manufacturing</v>
      </c>
      <c r="D195" s="19">
        <v>28.2</v>
      </c>
      <c r="E195" s="19">
        <v>32.799999999999997</v>
      </c>
      <c r="F195" s="19">
        <v>20.3</v>
      </c>
      <c r="G195" s="19">
        <v>7.7</v>
      </c>
      <c r="H195" s="19">
        <v>8.3000000000000007</v>
      </c>
      <c r="I195" s="19">
        <v>1.4</v>
      </c>
      <c r="J195" s="19">
        <v>0.6</v>
      </c>
      <c r="K195" s="19">
        <v>0.6</v>
      </c>
    </row>
    <row r="196" spans="1:11" x14ac:dyDescent="0.15">
      <c r="A196" s="21">
        <v>3922</v>
      </c>
      <c r="B196" s="22" t="s">
        <v>230</v>
      </c>
      <c r="C196" s="11" t="str">
        <f>VLOOKUP(B196,Industries!B:D,2,0)</f>
        <v>Manufacturing</v>
      </c>
      <c r="D196" s="19">
        <v>34</v>
      </c>
      <c r="E196" s="19">
        <v>36.700000000000003</v>
      </c>
      <c r="F196" s="19">
        <v>12.7</v>
      </c>
      <c r="G196" s="19">
        <v>7.7</v>
      </c>
      <c r="H196" s="19">
        <v>7</v>
      </c>
      <c r="I196" s="19">
        <v>1</v>
      </c>
      <c r="J196" s="19">
        <v>0.3</v>
      </c>
      <c r="K196" s="19">
        <v>0.7</v>
      </c>
    </row>
    <row r="197" spans="1:11" x14ac:dyDescent="0.15">
      <c r="A197" s="21">
        <v>3923</v>
      </c>
      <c r="B197" s="22" t="s">
        <v>231</v>
      </c>
      <c r="C197" s="11" t="str">
        <f>VLOOKUP(B197,Industries!B:D,2,0)</f>
        <v>Manufacturing</v>
      </c>
      <c r="D197" s="19">
        <v>32.700000000000003</v>
      </c>
      <c r="E197" s="19">
        <v>34</v>
      </c>
      <c r="F197" s="19">
        <v>15.5</v>
      </c>
      <c r="G197" s="19">
        <v>8</v>
      </c>
      <c r="H197" s="19">
        <v>7.3</v>
      </c>
      <c r="I197" s="19">
        <v>1.4</v>
      </c>
      <c r="J197" s="19">
        <v>0.4</v>
      </c>
      <c r="K197" s="19">
        <v>0.7</v>
      </c>
    </row>
    <row r="198" spans="1:11" x14ac:dyDescent="0.15">
      <c r="A198" s="21">
        <v>3931</v>
      </c>
      <c r="B198" s="22" t="s">
        <v>232</v>
      </c>
      <c r="C198" s="11" t="str">
        <f>VLOOKUP(B198,Industries!B:D,2,0)</f>
        <v>Manufacturing</v>
      </c>
      <c r="D198" s="19">
        <v>30.7</v>
      </c>
      <c r="E198" s="19">
        <v>22</v>
      </c>
      <c r="F198" s="19">
        <v>22.4</v>
      </c>
      <c r="G198" s="19">
        <v>10.7</v>
      </c>
      <c r="H198" s="19">
        <v>10.4</v>
      </c>
      <c r="I198" s="19">
        <v>2.2999999999999998</v>
      </c>
      <c r="J198" s="19">
        <v>0.7</v>
      </c>
      <c r="K198" s="19">
        <v>0.8</v>
      </c>
    </row>
    <row r="199" spans="1:11" x14ac:dyDescent="0.15">
      <c r="A199" s="21">
        <v>3932</v>
      </c>
      <c r="B199" s="22" t="s">
        <v>233</v>
      </c>
      <c r="C199" s="11" t="str">
        <f>VLOOKUP(B199,Industries!B:D,2,0)</f>
        <v>Manufacturing</v>
      </c>
      <c r="D199" s="19">
        <v>35.6</v>
      </c>
      <c r="E199" s="19">
        <v>28.5</v>
      </c>
      <c r="F199" s="19">
        <v>16.600000000000001</v>
      </c>
      <c r="G199" s="19">
        <v>5.7</v>
      </c>
      <c r="H199" s="19">
        <v>9.6999999999999993</v>
      </c>
      <c r="I199" s="19">
        <v>1.9</v>
      </c>
      <c r="J199" s="19">
        <v>0.8</v>
      </c>
      <c r="K199" s="19">
        <v>1.2</v>
      </c>
    </row>
    <row r="200" spans="1:11" x14ac:dyDescent="0.15">
      <c r="A200" s="21">
        <v>3933</v>
      </c>
      <c r="B200" s="22" t="s">
        <v>234</v>
      </c>
      <c r="C200" s="11" t="str">
        <f>VLOOKUP(B200,Industries!B:D,2,0)</f>
        <v>Manufacturing</v>
      </c>
      <c r="D200" s="19">
        <v>29</v>
      </c>
      <c r="E200" s="19">
        <v>29.6</v>
      </c>
      <c r="F200" s="19">
        <v>19.8</v>
      </c>
      <c r="G200" s="19">
        <v>7.3</v>
      </c>
      <c r="H200" s="19">
        <v>10.4</v>
      </c>
      <c r="I200" s="19">
        <v>2.4</v>
      </c>
      <c r="J200" s="19">
        <v>0.7</v>
      </c>
      <c r="K200" s="19">
        <v>0.7</v>
      </c>
    </row>
    <row r="201" spans="1:11" x14ac:dyDescent="0.15">
      <c r="A201" s="21">
        <v>3941</v>
      </c>
      <c r="B201" s="22" t="s">
        <v>235</v>
      </c>
      <c r="C201" s="11" t="str">
        <f>VLOOKUP(B201,Industries!B:D,2,0)</f>
        <v>Manufacturing</v>
      </c>
      <c r="D201" s="19">
        <v>22.3</v>
      </c>
      <c r="E201" s="19">
        <v>31.7</v>
      </c>
      <c r="F201" s="19">
        <v>22.1</v>
      </c>
      <c r="G201" s="19">
        <v>7.9</v>
      </c>
      <c r="H201" s="19">
        <v>12.8</v>
      </c>
      <c r="I201" s="19">
        <v>1</v>
      </c>
      <c r="J201" s="19">
        <v>0.7</v>
      </c>
      <c r="K201" s="19">
        <v>1.4</v>
      </c>
    </row>
    <row r="202" spans="1:11" x14ac:dyDescent="0.15">
      <c r="A202" s="21">
        <v>3942</v>
      </c>
      <c r="B202" s="22" t="s">
        <v>236</v>
      </c>
      <c r="C202" s="11" t="str">
        <f>VLOOKUP(B202,Industries!B:D,2,0)</f>
        <v>Manufacturing</v>
      </c>
      <c r="D202" s="19">
        <v>29.9</v>
      </c>
      <c r="E202" s="19">
        <v>26.7</v>
      </c>
      <c r="F202" s="19">
        <v>18.5</v>
      </c>
      <c r="G202" s="19">
        <v>9.6999999999999993</v>
      </c>
      <c r="H202" s="19">
        <v>9.6999999999999993</v>
      </c>
      <c r="I202" s="19">
        <v>3.7</v>
      </c>
      <c r="J202" s="19">
        <v>0.7</v>
      </c>
      <c r="K202" s="19">
        <v>1.1000000000000001</v>
      </c>
    </row>
    <row r="203" spans="1:11" x14ac:dyDescent="0.15">
      <c r="A203" s="21">
        <v>3991</v>
      </c>
      <c r="B203" s="22" t="s">
        <v>237</v>
      </c>
      <c r="C203" s="11" t="str">
        <f>VLOOKUP(B203,Industries!B:D,2,0)</f>
        <v>Manufacturing</v>
      </c>
      <c r="D203" s="19">
        <v>23.4</v>
      </c>
      <c r="E203" s="19">
        <v>14.1</v>
      </c>
      <c r="F203" s="19">
        <v>34.1</v>
      </c>
      <c r="G203" s="19">
        <v>7.3</v>
      </c>
      <c r="H203" s="19">
        <v>15.6</v>
      </c>
      <c r="I203" s="19">
        <v>4.5999999999999996</v>
      </c>
      <c r="J203" s="19">
        <v>0.8</v>
      </c>
      <c r="K203" s="19">
        <v>0.1</v>
      </c>
    </row>
    <row r="204" spans="1:11" x14ac:dyDescent="0.15">
      <c r="A204" s="21">
        <v>3992</v>
      </c>
      <c r="B204" s="22" t="s">
        <v>238</v>
      </c>
      <c r="C204" s="11" t="str">
        <f>VLOOKUP(B204,Industries!B:D,2,0)</f>
        <v>Electricity, Gas, Water and Waste Services</v>
      </c>
      <c r="D204" s="19">
        <v>17.8</v>
      </c>
      <c r="E204" s="19">
        <v>22.3</v>
      </c>
      <c r="F204" s="19">
        <v>24.2</v>
      </c>
      <c r="G204" s="19">
        <v>7.2</v>
      </c>
      <c r="H204" s="19">
        <v>23.7</v>
      </c>
      <c r="I204" s="19">
        <v>1.5</v>
      </c>
      <c r="J204" s="19">
        <v>3</v>
      </c>
      <c r="K204" s="19">
        <v>0.1</v>
      </c>
    </row>
    <row r="205" spans="1:11" x14ac:dyDescent="0.15">
      <c r="A205" s="21">
        <v>3993</v>
      </c>
      <c r="B205" s="22" t="s">
        <v>239</v>
      </c>
      <c r="C205" s="11" t="str">
        <f>VLOOKUP(B205,Industries!B:D,2,0)</f>
        <v>Information Media and Telecommunications</v>
      </c>
      <c r="D205" s="19">
        <v>20.100000000000001</v>
      </c>
      <c r="E205" s="19">
        <v>31.4</v>
      </c>
      <c r="F205" s="19">
        <v>10.6</v>
      </c>
      <c r="G205" s="19">
        <v>7.2</v>
      </c>
      <c r="H205" s="19">
        <v>22.6</v>
      </c>
      <c r="I205" s="19">
        <v>5</v>
      </c>
      <c r="J205" s="19">
        <v>0.9</v>
      </c>
      <c r="K205" s="19">
        <v>2.2000000000000002</v>
      </c>
    </row>
    <row r="206" spans="1:11" x14ac:dyDescent="0.15">
      <c r="A206" s="21">
        <v>3994</v>
      </c>
      <c r="B206" s="22" t="s">
        <v>240</v>
      </c>
      <c r="C206" s="11" t="str">
        <f>VLOOKUP(B206,Industries!B:D,2,0)</f>
        <v>Manufacturing</v>
      </c>
      <c r="D206" s="19">
        <v>33.6</v>
      </c>
      <c r="E206" s="19">
        <v>25.8</v>
      </c>
      <c r="F206" s="19">
        <v>18.8</v>
      </c>
      <c r="G206" s="19">
        <v>7.8</v>
      </c>
      <c r="H206" s="19">
        <v>9.4</v>
      </c>
      <c r="I206" s="19">
        <v>2.8</v>
      </c>
      <c r="J206" s="19">
        <v>0.8</v>
      </c>
      <c r="K206" s="19">
        <v>1.1000000000000001</v>
      </c>
    </row>
    <row r="207" spans="1:11" x14ac:dyDescent="0.15">
      <c r="A207" s="21">
        <v>3995</v>
      </c>
      <c r="B207" s="22" t="s">
        <v>241</v>
      </c>
      <c r="C207" s="11" t="str">
        <f>VLOOKUP(B207,Industries!B:D,2,0)</f>
        <v>Information Media and Telecommunications</v>
      </c>
      <c r="D207" s="19">
        <v>36.799999999999997</v>
      </c>
      <c r="E207" s="19">
        <v>28.7</v>
      </c>
      <c r="F207" s="19">
        <v>16.899999999999999</v>
      </c>
      <c r="G207" s="19">
        <v>5.6</v>
      </c>
      <c r="H207" s="19">
        <v>8.4</v>
      </c>
      <c r="I207" s="19">
        <v>1.3</v>
      </c>
      <c r="J207" s="19">
        <v>0.6</v>
      </c>
      <c r="K207" s="19">
        <v>1.7</v>
      </c>
    </row>
    <row r="208" spans="1:11" x14ac:dyDescent="0.15">
      <c r="A208" s="21">
        <v>3996</v>
      </c>
      <c r="B208" s="22" t="s">
        <v>242</v>
      </c>
      <c r="C208" s="11" t="str">
        <f>VLOOKUP(B208,Industries!B:D,2,0)</f>
        <v>Professional, Scientific and Technical Services</v>
      </c>
      <c r="D208" s="19">
        <v>28.7</v>
      </c>
      <c r="E208" s="19">
        <v>27.2</v>
      </c>
      <c r="F208" s="19">
        <v>23.1</v>
      </c>
      <c r="G208" s="19">
        <v>6.6</v>
      </c>
      <c r="H208" s="19">
        <v>10.4</v>
      </c>
      <c r="I208" s="19">
        <v>2.2000000000000002</v>
      </c>
      <c r="J208" s="19">
        <v>0.8</v>
      </c>
      <c r="K208" s="19">
        <v>0.9</v>
      </c>
    </row>
    <row r="209" spans="1:11" x14ac:dyDescent="0.15">
      <c r="A209" s="21">
        <v>3999</v>
      </c>
      <c r="B209" s="22" t="s">
        <v>243</v>
      </c>
      <c r="C209" s="11" t="str">
        <f>VLOOKUP(B209,Industries!B:D,2,0)</f>
        <v>Health Care and Social Assistance</v>
      </c>
      <c r="D209" s="19">
        <v>32.6</v>
      </c>
      <c r="E209" s="19">
        <v>24.5</v>
      </c>
      <c r="F209" s="19">
        <v>19.2</v>
      </c>
      <c r="G209" s="19">
        <v>8.1</v>
      </c>
      <c r="H209" s="19">
        <v>11.1</v>
      </c>
      <c r="I209" s="19">
        <v>2.4</v>
      </c>
      <c r="J209" s="19">
        <v>0.8</v>
      </c>
      <c r="K209" s="19">
        <v>1.4</v>
      </c>
    </row>
    <row r="210" spans="1:11" x14ac:dyDescent="0.15">
      <c r="A210" s="21">
        <v>4111</v>
      </c>
      <c r="B210" s="22" t="s">
        <v>244</v>
      </c>
      <c r="C210" s="11" t="str">
        <f>VLOOKUP(B210,Industries!B:D,2,0)</f>
        <v>Health Care and Social Assistance</v>
      </c>
      <c r="D210" s="19">
        <v>28.2</v>
      </c>
      <c r="E210" s="19">
        <v>29</v>
      </c>
      <c r="F210" s="19">
        <v>23.4</v>
      </c>
      <c r="G210" s="19">
        <v>7.3</v>
      </c>
      <c r="H210" s="19">
        <v>7.5</v>
      </c>
      <c r="I210" s="19">
        <v>2.4</v>
      </c>
      <c r="J210" s="19">
        <v>1.1000000000000001</v>
      </c>
      <c r="K210" s="19">
        <v>1</v>
      </c>
    </row>
    <row r="211" spans="1:11" x14ac:dyDescent="0.15">
      <c r="A211" s="21">
        <v>4112</v>
      </c>
      <c r="B211" s="22" t="s">
        <v>245</v>
      </c>
      <c r="C211" s="11" t="str">
        <f>VLOOKUP(B211,Industries!B:D,2,0)</f>
        <v>Health Care and Social Assistance</v>
      </c>
      <c r="D211" s="19">
        <v>25.8</v>
      </c>
      <c r="E211" s="19">
        <v>22.9</v>
      </c>
      <c r="F211" s="19">
        <v>21.1</v>
      </c>
      <c r="G211" s="19">
        <v>10.1</v>
      </c>
      <c r="H211" s="19">
        <v>15.7</v>
      </c>
      <c r="I211" s="19">
        <v>2.1</v>
      </c>
      <c r="J211" s="19">
        <v>0.6</v>
      </c>
      <c r="K211" s="19">
        <v>1.6</v>
      </c>
    </row>
    <row r="212" spans="1:11" x14ac:dyDescent="0.15">
      <c r="A212" s="21">
        <v>4113</v>
      </c>
      <c r="B212" s="22" t="s">
        <v>246</v>
      </c>
      <c r="C212" s="11" t="str">
        <f>VLOOKUP(B212,Industries!B:D,2,0)</f>
        <v>Health Care and Social Assistance</v>
      </c>
      <c r="D212" s="19">
        <v>37.5</v>
      </c>
      <c r="E212" s="19">
        <v>25.8</v>
      </c>
      <c r="F212" s="19">
        <v>20</v>
      </c>
      <c r="G212" s="19">
        <v>8.4</v>
      </c>
      <c r="H212" s="19">
        <v>3.9</v>
      </c>
      <c r="I212" s="19">
        <v>3</v>
      </c>
      <c r="J212" s="19">
        <v>0.2</v>
      </c>
      <c r="K212" s="19">
        <v>1.2</v>
      </c>
    </row>
    <row r="213" spans="1:11" x14ac:dyDescent="0.15">
      <c r="A213" s="21">
        <v>4114</v>
      </c>
      <c r="B213" s="22" t="s">
        <v>247</v>
      </c>
      <c r="C213" s="11" t="str">
        <f>VLOOKUP(B213,Industries!B:D,2,0)</f>
        <v>Health Care and Social Assistance</v>
      </c>
      <c r="D213" s="19">
        <v>24.2</v>
      </c>
      <c r="E213" s="19">
        <v>27.5</v>
      </c>
      <c r="F213" s="19">
        <v>20.9</v>
      </c>
      <c r="G213" s="19">
        <v>14.3</v>
      </c>
      <c r="H213" s="19">
        <v>8.8000000000000007</v>
      </c>
      <c r="I213" s="19">
        <v>2.6</v>
      </c>
      <c r="J213" s="19">
        <v>0.7</v>
      </c>
      <c r="K213" s="19">
        <v>1</v>
      </c>
    </row>
    <row r="214" spans="1:11" x14ac:dyDescent="0.15">
      <c r="A214" s="21">
        <v>4115</v>
      </c>
      <c r="B214" s="22" t="s">
        <v>248</v>
      </c>
      <c r="C214" s="11" t="str">
        <f>VLOOKUP(B214,Industries!B:D,2,0)</f>
        <v>Health Care and Social Assistance</v>
      </c>
      <c r="D214" s="19">
        <v>27.1</v>
      </c>
      <c r="E214" s="19">
        <v>9.1999999999999993</v>
      </c>
      <c r="F214" s="19">
        <v>27.5</v>
      </c>
      <c r="G214" s="19">
        <v>8.6999999999999993</v>
      </c>
      <c r="H214" s="19">
        <v>14.5</v>
      </c>
      <c r="I214" s="19">
        <v>1.4</v>
      </c>
      <c r="J214" s="19">
        <v>11.2</v>
      </c>
      <c r="K214" s="19">
        <v>0.4</v>
      </c>
    </row>
    <row r="215" spans="1:11" x14ac:dyDescent="0.15">
      <c r="A215" s="21">
        <v>4116</v>
      </c>
      <c r="B215" s="22" t="s">
        <v>249</v>
      </c>
      <c r="C215" s="11" t="str">
        <f>VLOOKUP(B215,Industries!B:D,2,0)</f>
        <v>Health Care and Social Assistance</v>
      </c>
      <c r="D215" s="19">
        <v>31.4</v>
      </c>
      <c r="E215" s="19">
        <v>27</v>
      </c>
      <c r="F215" s="19">
        <v>21.7</v>
      </c>
      <c r="G215" s="19">
        <v>6.8</v>
      </c>
      <c r="H215" s="19">
        <v>8.6999999999999993</v>
      </c>
      <c r="I215" s="19">
        <v>2</v>
      </c>
      <c r="J215" s="19">
        <v>0.6</v>
      </c>
      <c r="K215" s="19">
        <v>1.8</v>
      </c>
    </row>
    <row r="216" spans="1:11" x14ac:dyDescent="0.15">
      <c r="A216" s="21">
        <v>4117</v>
      </c>
      <c r="B216" s="22" t="s">
        <v>250</v>
      </c>
      <c r="C216" s="11" t="str">
        <f>VLOOKUP(B216,Industries!B:D,2,0)</f>
        <v>Health Care and Social Assistance</v>
      </c>
      <c r="D216" s="19">
        <v>29</v>
      </c>
      <c r="E216" s="19">
        <v>24</v>
      </c>
      <c r="F216" s="19">
        <v>18.2</v>
      </c>
      <c r="G216" s="19">
        <v>10.5</v>
      </c>
      <c r="H216" s="19">
        <v>11.4</v>
      </c>
      <c r="I216" s="19">
        <v>2.6</v>
      </c>
      <c r="J216" s="19">
        <v>2.6</v>
      </c>
      <c r="K216" s="19">
        <v>1.5</v>
      </c>
    </row>
    <row r="217" spans="1:11" x14ac:dyDescent="0.15">
      <c r="A217" s="21">
        <v>4211</v>
      </c>
      <c r="B217" s="22" t="s">
        <v>251</v>
      </c>
      <c r="C217" s="11" t="str">
        <f>VLOOKUP(B217,Industries!B:D,2,0)</f>
        <v>Health Care and Social Assistance</v>
      </c>
      <c r="D217" s="19">
        <v>33.4</v>
      </c>
      <c r="E217" s="19">
        <v>26.6</v>
      </c>
      <c r="F217" s="19">
        <v>20.9</v>
      </c>
      <c r="G217" s="19">
        <v>6.5</v>
      </c>
      <c r="H217" s="19">
        <v>7.5</v>
      </c>
      <c r="I217" s="19">
        <v>1.7</v>
      </c>
      <c r="J217" s="19">
        <v>1</v>
      </c>
      <c r="K217" s="19">
        <v>2.5</v>
      </c>
    </row>
    <row r="218" spans="1:11" x14ac:dyDescent="0.15">
      <c r="A218" s="21">
        <v>4221</v>
      </c>
      <c r="B218" s="22" t="s">
        <v>252</v>
      </c>
      <c r="C218" s="11" t="str">
        <f>VLOOKUP(B218,Industries!B:D,2,0)</f>
        <v>Education and Training</v>
      </c>
      <c r="D218" s="19">
        <v>21.7</v>
      </c>
      <c r="E218" s="19">
        <v>22.2</v>
      </c>
      <c r="F218" s="19">
        <v>27.3</v>
      </c>
      <c r="G218" s="19">
        <v>6.6</v>
      </c>
      <c r="H218" s="19">
        <v>16.3</v>
      </c>
      <c r="I218" s="19">
        <v>2.9</v>
      </c>
      <c r="J218" s="19">
        <v>1.6</v>
      </c>
      <c r="K218" s="19">
        <v>1.4</v>
      </c>
    </row>
    <row r="219" spans="1:11" x14ac:dyDescent="0.15">
      <c r="A219" s="21">
        <v>4231</v>
      </c>
      <c r="B219" s="22" t="s">
        <v>253</v>
      </c>
      <c r="C219" s="11" t="str">
        <f>VLOOKUP(B219,Industries!B:D,2,0)</f>
        <v>Health Care and Social Assistance</v>
      </c>
      <c r="D219" s="19">
        <v>26.9</v>
      </c>
      <c r="E219" s="19">
        <v>26.7</v>
      </c>
      <c r="F219" s="19">
        <v>18.2</v>
      </c>
      <c r="G219" s="19">
        <v>11.7</v>
      </c>
      <c r="H219" s="19">
        <v>10.5</v>
      </c>
      <c r="I219" s="19">
        <v>3.8</v>
      </c>
      <c r="J219" s="19">
        <v>0.7</v>
      </c>
      <c r="K219" s="19">
        <v>1.4</v>
      </c>
    </row>
    <row r="220" spans="1:11" x14ac:dyDescent="0.15">
      <c r="A220" s="21">
        <v>4232</v>
      </c>
      <c r="B220" s="22" t="s">
        <v>254</v>
      </c>
      <c r="C220" s="11" t="str">
        <f>VLOOKUP(B220,Industries!B:D,2,0)</f>
        <v>Health Care and Social Assistance</v>
      </c>
      <c r="D220" s="19">
        <v>30.7</v>
      </c>
      <c r="E220" s="19">
        <v>24.4</v>
      </c>
      <c r="F220" s="19">
        <v>22.5</v>
      </c>
      <c r="G220" s="19">
        <v>7.7</v>
      </c>
      <c r="H220" s="19">
        <v>10.1</v>
      </c>
      <c r="I220" s="19">
        <v>2.2000000000000002</v>
      </c>
      <c r="J220" s="19">
        <v>0.6</v>
      </c>
      <c r="K220" s="19">
        <v>1.6</v>
      </c>
    </row>
    <row r="221" spans="1:11" x14ac:dyDescent="0.15">
      <c r="A221" s="21">
        <v>4233</v>
      </c>
      <c r="B221" s="22" t="s">
        <v>255</v>
      </c>
      <c r="C221" s="11" t="str">
        <f>VLOOKUP(B221,Industries!B:D,2,0)</f>
        <v>Health Care and Social Assistance</v>
      </c>
      <c r="D221" s="19">
        <v>35</v>
      </c>
      <c r="E221" s="19">
        <v>22</v>
      </c>
      <c r="F221" s="19">
        <v>21.7</v>
      </c>
      <c r="G221" s="19">
        <v>6.3</v>
      </c>
      <c r="H221" s="19">
        <v>11</v>
      </c>
      <c r="I221" s="19">
        <v>2.1</v>
      </c>
      <c r="J221" s="19">
        <v>0.6</v>
      </c>
      <c r="K221" s="19">
        <v>1.1000000000000001</v>
      </c>
    </row>
    <row r="222" spans="1:11" x14ac:dyDescent="0.15">
      <c r="A222" s="21">
        <v>4234</v>
      </c>
      <c r="B222" s="22" t="s">
        <v>256</v>
      </c>
      <c r="C222" s="11" t="str">
        <f>VLOOKUP(B222,Industries!B:D,2,0)</f>
        <v>Education and Training</v>
      </c>
      <c r="D222" s="19">
        <v>20.5</v>
      </c>
      <c r="E222" s="19">
        <v>21.6</v>
      </c>
      <c r="F222" s="19">
        <v>23.9</v>
      </c>
      <c r="G222" s="19">
        <v>6.6</v>
      </c>
      <c r="H222" s="19">
        <v>18.7</v>
      </c>
      <c r="I222" s="19">
        <v>1.8</v>
      </c>
      <c r="J222" s="19">
        <v>5.5</v>
      </c>
      <c r="K222" s="19">
        <v>1.3</v>
      </c>
    </row>
    <row r="223" spans="1:11" x14ac:dyDescent="0.15">
      <c r="A223" s="21">
        <v>4311</v>
      </c>
      <c r="B223" s="22" t="s">
        <v>257</v>
      </c>
      <c r="C223" s="11" t="str">
        <f>VLOOKUP(B223,Industries!B:D,2,0)</f>
        <v>Accommodation and Food Services</v>
      </c>
      <c r="D223" s="19">
        <v>37.5</v>
      </c>
      <c r="E223" s="19">
        <v>20.3</v>
      </c>
      <c r="F223" s="19">
        <v>21.6</v>
      </c>
      <c r="G223" s="19">
        <v>6.2</v>
      </c>
      <c r="H223" s="19">
        <v>9.8000000000000007</v>
      </c>
      <c r="I223" s="19">
        <v>1.9</v>
      </c>
      <c r="J223" s="19">
        <v>0.7</v>
      </c>
      <c r="K223" s="19">
        <v>2</v>
      </c>
    </row>
    <row r="224" spans="1:11" x14ac:dyDescent="0.15">
      <c r="A224" s="21">
        <v>4312</v>
      </c>
      <c r="B224" s="22" t="s">
        <v>258</v>
      </c>
      <c r="C224" s="11" t="str">
        <f>VLOOKUP(B224,Industries!B:D,2,0)</f>
        <v>Accommodation and Food Services</v>
      </c>
      <c r="D224" s="19">
        <v>31</v>
      </c>
      <c r="E224" s="19">
        <v>24.7</v>
      </c>
      <c r="F224" s="19">
        <v>19.5</v>
      </c>
      <c r="G224" s="19">
        <v>7.9</v>
      </c>
      <c r="H224" s="19">
        <v>11.4</v>
      </c>
      <c r="I224" s="19">
        <v>2.5</v>
      </c>
      <c r="J224" s="19">
        <v>0.7</v>
      </c>
      <c r="K224" s="19">
        <v>2.2000000000000002</v>
      </c>
    </row>
    <row r="225" spans="1:11" x14ac:dyDescent="0.15">
      <c r="A225" s="21">
        <v>4313</v>
      </c>
      <c r="B225" s="22" t="s">
        <v>259</v>
      </c>
      <c r="C225" s="11" t="str">
        <f>VLOOKUP(B225,Industries!B:D,2,0)</f>
        <v>Arts and Recreation Services</v>
      </c>
      <c r="D225" s="19">
        <v>24.9</v>
      </c>
      <c r="E225" s="19">
        <v>36.799999999999997</v>
      </c>
      <c r="F225" s="19">
        <v>14.8</v>
      </c>
      <c r="G225" s="19">
        <v>5.6</v>
      </c>
      <c r="H225" s="19">
        <v>13.7</v>
      </c>
      <c r="I225" s="19">
        <v>1.7</v>
      </c>
      <c r="J225" s="19">
        <v>1.2</v>
      </c>
      <c r="K225" s="19">
        <v>1.3</v>
      </c>
    </row>
    <row r="226" spans="1:11" x14ac:dyDescent="0.15">
      <c r="A226" s="21">
        <v>4314</v>
      </c>
      <c r="B226" s="22" t="s">
        <v>260</v>
      </c>
      <c r="C226" s="11" t="str">
        <f>VLOOKUP(B226,Industries!B:D,2,0)</f>
        <v>Accommodation and Food Services</v>
      </c>
      <c r="D226" s="19">
        <v>30.6</v>
      </c>
      <c r="E226" s="19">
        <v>22.5</v>
      </c>
      <c r="F226" s="19">
        <v>23.7</v>
      </c>
      <c r="G226" s="19">
        <v>5.6</v>
      </c>
      <c r="H226" s="19">
        <v>10.7</v>
      </c>
      <c r="I226" s="19">
        <v>2.5</v>
      </c>
      <c r="J226" s="19">
        <v>2.4</v>
      </c>
      <c r="K226" s="19">
        <v>1.9</v>
      </c>
    </row>
    <row r="227" spans="1:11" x14ac:dyDescent="0.15">
      <c r="A227" s="21">
        <v>4315</v>
      </c>
      <c r="B227" s="22" t="s">
        <v>261</v>
      </c>
      <c r="C227" s="11" t="str">
        <f>VLOOKUP(B227,Industries!B:D,2,0)</f>
        <v>Accommodation and Food Services</v>
      </c>
      <c r="D227" s="19">
        <v>30.3</v>
      </c>
      <c r="E227" s="19">
        <v>28</v>
      </c>
      <c r="F227" s="19">
        <v>19.5</v>
      </c>
      <c r="G227" s="19">
        <v>7.3</v>
      </c>
      <c r="H227" s="19">
        <v>9.5</v>
      </c>
      <c r="I227" s="19">
        <v>2.5</v>
      </c>
      <c r="J227" s="19">
        <v>0.7</v>
      </c>
      <c r="K227" s="19">
        <v>2.2999999999999998</v>
      </c>
    </row>
    <row r="228" spans="1:11" x14ac:dyDescent="0.15">
      <c r="A228" s="21">
        <v>4319</v>
      </c>
      <c r="B228" s="22" t="s">
        <v>262</v>
      </c>
      <c r="C228" s="11" t="str">
        <f>VLOOKUP(B228,Industries!B:D,2,0)</f>
        <v>Accommodation and Food Services</v>
      </c>
      <c r="D228" s="19">
        <v>35.4</v>
      </c>
      <c r="E228" s="19">
        <v>23.6</v>
      </c>
      <c r="F228" s="19">
        <v>18.2</v>
      </c>
      <c r="G228" s="19">
        <v>6.1</v>
      </c>
      <c r="H228" s="19">
        <v>12.3</v>
      </c>
      <c r="I228" s="19">
        <v>1.6</v>
      </c>
      <c r="J228" s="19">
        <v>1.3</v>
      </c>
      <c r="K228" s="19">
        <v>1.5</v>
      </c>
    </row>
    <row r="229" spans="1:11" x14ac:dyDescent="0.15">
      <c r="A229" s="21">
        <v>4411</v>
      </c>
      <c r="B229" s="22" t="s">
        <v>263</v>
      </c>
      <c r="C229" s="11" t="str">
        <f>VLOOKUP(B229,Industries!B:D,2,0)</f>
        <v>Public Administration and Safety</v>
      </c>
      <c r="D229" s="19">
        <v>27.7</v>
      </c>
      <c r="E229" s="19">
        <v>9.8000000000000007</v>
      </c>
      <c r="F229" s="19">
        <v>35.9</v>
      </c>
      <c r="G229" s="19">
        <v>6.5</v>
      </c>
      <c r="H229" s="19">
        <v>6.4</v>
      </c>
      <c r="I229" s="19">
        <v>0.3</v>
      </c>
      <c r="J229" s="19">
        <v>8.6</v>
      </c>
      <c r="K229" s="19">
        <v>4.7</v>
      </c>
    </row>
    <row r="230" spans="1:11" x14ac:dyDescent="0.15">
      <c r="A230" s="21">
        <v>4412</v>
      </c>
      <c r="B230" s="22" t="s">
        <v>264</v>
      </c>
      <c r="C230" s="11" t="str">
        <f>VLOOKUP(B230,Industries!B:D,2,0)</f>
        <v>Public Administration and Safety</v>
      </c>
      <c r="D230" s="19">
        <v>31</v>
      </c>
      <c r="E230" s="19">
        <v>24.5</v>
      </c>
      <c r="F230" s="19">
        <v>19.5</v>
      </c>
      <c r="G230" s="19">
        <v>7.1</v>
      </c>
      <c r="H230" s="19">
        <v>11</v>
      </c>
      <c r="I230" s="19">
        <v>2.7</v>
      </c>
      <c r="J230" s="19">
        <v>2.1</v>
      </c>
      <c r="K230" s="19">
        <v>1.9</v>
      </c>
    </row>
    <row r="231" spans="1:11" x14ac:dyDescent="0.15">
      <c r="A231" s="21">
        <v>4413</v>
      </c>
      <c r="B231" s="22" t="s">
        <v>265</v>
      </c>
      <c r="C231" s="11" t="str">
        <f>VLOOKUP(B231,Industries!B:D,2,0)</f>
        <v>Public Administration and Safety</v>
      </c>
      <c r="D231" s="19">
        <v>28.9</v>
      </c>
      <c r="E231" s="19">
        <v>24</v>
      </c>
      <c r="F231" s="19">
        <v>21.2</v>
      </c>
      <c r="G231" s="19">
        <v>8.1999999999999993</v>
      </c>
      <c r="H231" s="19">
        <v>11</v>
      </c>
      <c r="I231" s="19">
        <v>2.1</v>
      </c>
      <c r="J231" s="19">
        <v>2.2999999999999998</v>
      </c>
      <c r="K231" s="19">
        <v>2.2000000000000002</v>
      </c>
    </row>
    <row r="232" spans="1:11" x14ac:dyDescent="0.15">
      <c r="A232" s="21">
        <v>4421</v>
      </c>
      <c r="B232" s="22" t="s">
        <v>266</v>
      </c>
      <c r="C232" s="11" t="str">
        <f>VLOOKUP(B232,Industries!B:D,2,0)</f>
        <v>Public Administration and Safety</v>
      </c>
      <c r="D232" s="19">
        <v>28.8</v>
      </c>
      <c r="E232" s="19">
        <v>22.3</v>
      </c>
      <c r="F232" s="19">
        <v>17.7</v>
      </c>
      <c r="G232" s="19">
        <v>8.3000000000000007</v>
      </c>
      <c r="H232" s="19">
        <v>16.7</v>
      </c>
      <c r="I232" s="19">
        <v>2</v>
      </c>
      <c r="J232" s="19">
        <v>3.1</v>
      </c>
      <c r="K232" s="19">
        <v>1</v>
      </c>
    </row>
    <row r="233" spans="1:11" x14ac:dyDescent="0.15">
      <c r="A233" s="21">
        <v>4422</v>
      </c>
      <c r="B233" s="22" t="s">
        <v>267</v>
      </c>
      <c r="C233" s="11" t="str">
        <f>VLOOKUP(B233,Industries!B:D,2,0)</f>
        <v>Public Administration and Safety</v>
      </c>
      <c r="D233" s="19">
        <v>29.1</v>
      </c>
      <c r="E233" s="19">
        <v>25.1</v>
      </c>
      <c r="F233" s="19">
        <v>19.899999999999999</v>
      </c>
      <c r="G233" s="19">
        <v>6.7</v>
      </c>
      <c r="H233" s="19">
        <v>12.2</v>
      </c>
      <c r="I233" s="19">
        <v>1.7</v>
      </c>
      <c r="J233" s="19">
        <v>1.9</v>
      </c>
      <c r="K233" s="19">
        <v>3.3</v>
      </c>
    </row>
    <row r="234" spans="1:11" x14ac:dyDescent="0.15">
      <c r="A234" s="21">
        <v>4511</v>
      </c>
      <c r="B234" s="22" t="s">
        <v>268</v>
      </c>
      <c r="C234" s="11" t="str">
        <f>VLOOKUP(B234,Industries!B:D,2,0)</f>
        <v>Other Services</v>
      </c>
      <c r="D234" s="19">
        <v>32.6</v>
      </c>
      <c r="E234" s="19">
        <v>25.2</v>
      </c>
      <c r="F234" s="19">
        <v>20.399999999999999</v>
      </c>
      <c r="G234" s="19">
        <v>6.3</v>
      </c>
      <c r="H234" s="19">
        <v>12</v>
      </c>
      <c r="I234" s="19">
        <v>1.5</v>
      </c>
      <c r="J234" s="19">
        <v>0.6</v>
      </c>
      <c r="K234" s="19">
        <v>1.4</v>
      </c>
    </row>
    <row r="235" spans="1:11" x14ac:dyDescent="0.15">
      <c r="A235" s="21">
        <v>4512</v>
      </c>
      <c r="B235" s="22" t="s">
        <v>269</v>
      </c>
      <c r="C235" s="11" t="str">
        <f>VLOOKUP(B235,Industries!B:D,2,0)</f>
        <v>Education and Training</v>
      </c>
      <c r="D235" s="19">
        <v>32.9</v>
      </c>
      <c r="E235" s="19">
        <v>24.7</v>
      </c>
      <c r="F235" s="19">
        <v>19.600000000000001</v>
      </c>
      <c r="G235" s="19">
        <v>7</v>
      </c>
      <c r="H235" s="19">
        <v>12.3</v>
      </c>
      <c r="I235" s="19">
        <v>1.4</v>
      </c>
      <c r="J235" s="19">
        <v>0.7</v>
      </c>
      <c r="K235" s="19">
        <v>1.4</v>
      </c>
    </row>
    <row r="236" spans="1:11" x14ac:dyDescent="0.15">
      <c r="A236" s="21">
        <v>4513</v>
      </c>
      <c r="B236" s="22" t="s">
        <v>270</v>
      </c>
      <c r="C236" s="11" t="str">
        <f>VLOOKUP(B236,Industries!B:D,2,0)</f>
        <v>Other Services</v>
      </c>
      <c r="D236" s="19">
        <v>32.5</v>
      </c>
      <c r="E236" s="19">
        <v>26.2</v>
      </c>
      <c r="F236" s="19">
        <v>18.2</v>
      </c>
      <c r="G236" s="19">
        <v>8.8000000000000007</v>
      </c>
      <c r="H236" s="19">
        <v>9.8000000000000007</v>
      </c>
      <c r="I236" s="19">
        <v>3</v>
      </c>
      <c r="J236" s="19">
        <v>0.3</v>
      </c>
      <c r="K236" s="19">
        <v>1.1000000000000001</v>
      </c>
    </row>
    <row r="237" spans="1:11" x14ac:dyDescent="0.15">
      <c r="A237" s="21">
        <v>4514</v>
      </c>
      <c r="B237" s="22" t="s">
        <v>271</v>
      </c>
      <c r="C237" s="11" t="str">
        <f>VLOOKUP(B237,Industries!B:D,2,0)</f>
        <v>Transport, Postal and Warehousing</v>
      </c>
      <c r="D237" s="19">
        <v>28.2</v>
      </c>
      <c r="E237" s="19">
        <v>18.5</v>
      </c>
      <c r="F237" s="19">
        <v>23.6</v>
      </c>
      <c r="G237" s="19">
        <v>5.2</v>
      </c>
      <c r="H237" s="19">
        <v>9.1</v>
      </c>
      <c r="I237" s="19">
        <v>6</v>
      </c>
      <c r="J237" s="19">
        <v>4.8</v>
      </c>
      <c r="K237" s="19">
        <v>4.4000000000000004</v>
      </c>
    </row>
    <row r="238" spans="1:11" x14ac:dyDescent="0.15">
      <c r="A238" s="21">
        <v>4515</v>
      </c>
      <c r="B238" s="22" t="s">
        <v>272</v>
      </c>
      <c r="C238" s="11" t="str">
        <f>VLOOKUP(B238,Industries!B:D,2,0)</f>
        <v>Health Care and Social Assistance</v>
      </c>
      <c r="D238" s="19">
        <v>31</v>
      </c>
      <c r="E238" s="19">
        <v>27</v>
      </c>
      <c r="F238" s="19">
        <v>20.8</v>
      </c>
      <c r="G238" s="19">
        <v>5.2</v>
      </c>
      <c r="H238" s="19">
        <v>12.6</v>
      </c>
      <c r="I238" s="19">
        <v>1.6</v>
      </c>
      <c r="J238" s="19">
        <v>0.9</v>
      </c>
      <c r="K238" s="19">
        <v>1.1000000000000001</v>
      </c>
    </row>
    <row r="239" spans="1:11" x14ac:dyDescent="0.15">
      <c r="A239" s="21">
        <v>4516</v>
      </c>
      <c r="B239" s="22" t="s">
        <v>273</v>
      </c>
      <c r="C239" s="11" t="str">
        <f>VLOOKUP(B239,Industries!B:D,2,0)</f>
        <v>Administrative and Support Services</v>
      </c>
      <c r="D239" s="19">
        <v>33</v>
      </c>
      <c r="E239" s="19">
        <v>24.4</v>
      </c>
      <c r="F239" s="19">
        <v>22.1</v>
      </c>
      <c r="G239" s="19">
        <v>6.6</v>
      </c>
      <c r="H239" s="19">
        <v>9.6</v>
      </c>
      <c r="I239" s="19">
        <v>2</v>
      </c>
      <c r="J239" s="19">
        <v>0.7</v>
      </c>
      <c r="K239" s="19">
        <v>1.4</v>
      </c>
    </row>
    <row r="240" spans="1:11" x14ac:dyDescent="0.15">
      <c r="A240" s="21">
        <v>4517</v>
      </c>
      <c r="B240" s="22" t="s">
        <v>274</v>
      </c>
      <c r="C240" s="11" t="str">
        <f>VLOOKUP(B240,Industries!B:D,2,0)</f>
        <v>Transport, Postal and Warehousing</v>
      </c>
      <c r="D240" s="19">
        <v>35.4</v>
      </c>
      <c r="E240" s="19">
        <v>22.1</v>
      </c>
      <c r="F240" s="19">
        <v>23.8</v>
      </c>
      <c r="G240" s="19">
        <v>5.3</v>
      </c>
      <c r="H240" s="19">
        <v>11.2</v>
      </c>
      <c r="I240" s="19">
        <v>0.8</v>
      </c>
      <c r="J240" s="19">
        <v>0.6</v>
      </c>
      <c r="K240" s="19">
        <v>0.7</v>
      </c>
    </row>
    <row r="241" spans="1:11" x14ac:dyDescent="0.15">
      <c r="A241" s="21">
        <v>4518</v>
      </c>
      <c r="B241" s="22" t="s">
        <v>275</v>
      </c>
      <c r="C241" s="11" t="str">
        <f>VLOOKUP(B241,Industries!B:D,2,0)</f>
        <v>Other Services</v>
      </c>
      <c r="D241" s="19">
        <v>29.8</v>
      </c>
      <c r="E241" s="19">
        <v>27.3</v>
      </c>
      <c r="F241" s="19">
        <v>21.4</v>
      </c>
      <c r="G241" s="19">
        <v>6.7</v>
      </c>
      <c r="H241" s="19">
        <v>10.3</v>
      </c>
      <c r="I241" s="19">
        <v>2</v>
      </c>
      <c r="J241" s="19">
        <v>0.5</v>
      </c>
      <c r="K241" s="19">
        <v>1.9</v>
      </c>
    </row>
    <row r="242" spans="1:11" x14ac:dyDescent="0.15">
      <c r="A242" s="21">
        <v>4521</v>
      </c>
      <c r="B242" s="22" t="s">
        <v>276</v>
      </c>
      <c r="C242" s="11" t="str">
        <f>VLOOKUP(B242,Industries!B:D,2,0)</f>
        <v>Other Services</v>
      </c>
      <c r="D242" s="19">
        <v>32.1</v>
      </c>
      <c r="E242" s="19">
        <v>27.6</v>
      </c>
      <c r="F242" s="19">
        <v>19.8</v>
      </c>
      <c r="G242" s="19">
        <v>6.1</v>
      </c>
      <c r="H242" s="19">
        <v>10.6</v>
      </c>
      <c r="I242" s="19">
        <v>1.4</v>
      </c>
      <c r="J242" s="19">
        <v>0.4</v>
      </c>
      <c r="K242" s="19">
        <v>2</v>
      </c>
    </row>
    <row r="243" spans="1:11" x14ac:dyDescent="0.15">
      <c r="A243" s="21">
        <v>4522</v>
      </c>
      <c r="B243" s="22" t="s">
        <v>277</v>
      </c>
      <c r="C243" s="11" t="str">
        <f>VLOOKUP(B243,Industries!B:D,2,0)</f>
        <v>Arts and Recreation Services</v>
      </c>
      <c r="D243" s="19">
        <v>27.7</v>
      </c>
      <c r="E243" s="19">
        <v>27.8</v>
      </c>
      <c r="F243" s="19">
        <v>23.1</v>
      </c>
      <c r="G243" s="19">
        <v>4.5999999999999996</v>
      </c>
      <c r="H243" s="19">
        <v>9.6999999999999993</v>
      </c>
      <c r="I243" s="19">
        <v>3.5</v>
      </c>
      <c r="J243" s="19">
        <v>2.6</v>
      </c>
      <c r="K243" s="19">
        <v>1.1000000000000001</v>
      </c>
    </row>
    <row r="244" spans="1:11" x14ac:dyDescent="0.15">
      <c r="A244" s="21">
        <v>4523</v>
      </c>
      <c r="B244" s="22" t="s">
        <v>278</v>
      </c>
      <c r="C244" s="11" t="str">
        <f>VLOOKUP(B244,Industries!B:D,2,0)</f>
        <v>Education and Training</v>
      </c>
      <c r="D244" s="19">
        <v>29.9</v>
      </c>
      <c r="E244" s="19">
        <v>31.4</v>
      </c>
      <c r="F244" s="19">
        <v>17.399999999999999</v>
      </c>
      <c r="G244" s="19">
        <v>6.2</v>
      </c>
      <c r="H244" s="19">
        <v>10.7</v>
      </c>
      <c r="I244" s="19">
        <v>1.5</v>
      </c>
      <c r="J244" s="19">
        <v>0.4</v>
      </c>
      <c r="K244" s="19">
        <v>2.4</v>
      </c>
    </row>
    <row r="245" spans="1:11" x14ac:dyDescent="0.15">
      <c r="A245" s="21">
        <v>4524</v>
      </c>
      <c r="B245" s="22" t="s">
        <v>279</v>
      </c>
      <c r="C245" s="11" t="str">
        <f>VLOOKUP(B245,Industries!B:D,2,0)</f>
        <v>Arts and Recreation Services</v>
      </c>
      <c r="D245" s="19">
        <v>30.4</v>
      </c>
      <c r="E245" s="19">
        <v>30.5</v>
      </c>
      <c r="F245" s="19">
        <v>18.899999999999999</v>
      </c>
      <c r="G245" s="19">
        <v>5.3</v>
      </c>
      <c r="H245" s="19">
        <v>10.1</v>
      </c>
      <c r="I245" s="19">
        <v>1.8</v>
      </c>
      <c r="J245" s="19">
        <v>1</v>
      </c>
      <c r="K245" s="19">
        <v>1.7</v>
      </c>
    </row>
    <row r="246" spans="1:11" x14ac:dyDescent="0.15">
      <c r="A246" s="21">
        <v>5111</v>
      </c>
      <c r="B246" s="22" t="s">
        <v>280</v>
      </c>
      <c r="C246" s="11" t="str">
        <f>VLOOKUP(B246,Industries!B:D,2,0)</f>
        <v>Public Administration and Safety</v>
      </c>
      <c r="D246" s="19">
        <v>30.3</v>
      </c>
      <c r="E246" s="19">
        <v>23</v>
      </c>
      <c r="F246" s="19">
        <v>20.7</v>
      </c>
      <c r="G246" s="19">
        <v>6.7</v>
      </c>
      <c r="H246" s="19">
        <v>10.199999999999999</v>
      </c>
      <c r="I246" s="19">
        <v>1.7</v>
      </c>
      <c r="J246" s="19">
        <v>1.4</v>
      </c>
      <c r="K246" s="19">
        <v>5.9</v>
      </c>
    </row>
    <row r="247" spans="1:11" x14ac:dyDescent="0.15">
      <c r="A247" s="21">
        <v>5121</v>
      </c>
      <c r="B247" s="22" t="s">
        <v>281</v>
      </c>
      <c r="C247" s="11" t="str">
        <f>VLOOKUP(B247,Industries!B:D,2,0)</f>
        <v>Construction</v>
      </c>
      <c r="D247" s="19">
        <v>32</v>
      </c>
      <c r="E247" s="19">
        <v>24.3</v>
      </c>
      <c r="F247" s="19">
        <v>21.6</v>
      </c>
      <c r="G247" s="19">
        <v>6.7</v>
      </c>
      <c r="H247" s="19">
        <v>10.4</v>
      </c>
      <c r="I247" s="19">
        <v>2.1</v>
      </c>
      <c r="J247" s="19">
        <v>1</v>
      </c>
      <c r="K247" s="19">
        <v>1.9</v>
      </c>
    </row>
    <row r="248" spans="1:11" x14ac:dyDescent="0.15">
      <c r="A248" s="21">
        <v>5122</v>
      </c>
      <c r="B248" s="22" t="s">
        <v>282</v>
      </c>
      <c r="C248" s="11" t="str">
        <f>VLOOKUP(B248,Industries!B:D,2,0)</f>
        <v>Health Care and Social Assistance</v>
      </c>
      <c r="D248" s="19">
        <v>33.299999999999997</v>
      </c>
      <c r="E248" s="19">
        <v>23.7</v>
      </c>
      <c r="F248" s="19">
        <v>21</v>
      </c>
      <c r="G248" s="19">
        <v>7.4</v>
      </c>
      <c r="H248" s="19">
        <v>10.1</v>
      </c>
      <c r="I248" s="19">
        <v>2</v>
      </c>
      <c r="J248" s="19">
        <v>0.6</v>
      </c>
      <c r="K248" s="19">
        <v>1.8</v>
      </c>
    </row>
    <row r="249" spans="1:11" x14ac:dyDescent="0.15">
      <c r="A249" s="21">
        <v>5211</v>
      </c>
      <c r="B249" s="22" t="s">
        <v>283</v>
      </c>
      <c r="C249" s="11" t="str">
        <f>VLOOKUP(B249,Industries!B:D,2,0)</f>
        <v>Professional, Scientific and Technical Services</v>
      </c>
      <c r="D249" s="19">
        <v>34.1</v>
      </c>
      <c r="E249" s="19">
        <v>26.5</v>
      </c>
      <c r="F249" s="19">
        <v>17.600000000000001</v>
      </c>
      <c r="G249" s="19">
        <v>6.1</v>
      </c>
      <c r="H249" s="19">
        <v>9.6</v>
      </c>
      <c r="I249" s="19">
        <v>1.6</v>
      </c>
      <c r="J249" s="19">
        <v>0.9</v>
      </c>
      <c r="K249" s="19">
        <v>3.6</v>
      </c>
    </row>
    <row r="250" spans="1:11" x14ac:dyDescent="0.15">
      <c r="A250" s="21">
        <v>5212</v>
      </c>
      <c r="B250" s="22" t="s">
        <v>284</v>
      </c>
      <c r="C250" s="11" t="str">
        <f>VLOOKUP(B250,Industries!B:D,2,0)</f>
        <v>Professional, Scientific and Technical Services</v>
      </c>
      <c r="D250" s="19">
        <v>41.8</v>
      </c>
      <c r="E250" s="19">
        <v>19.3</v>
      </c>
      <c r="F250" s="19">
        <v>18.8</v>
      </c>
      <c r="G250" s="19">
        <v>6.6</v>
      </c>
      <c r="H250" s="19">
        <v>10</v>
      </c>
      <c r="I250" s="19">
        <v>1.7</v>
      </c>
      <c r="J250" s="19">
        <v>0.5</v>
      </c>
      <c r="K250" s="19">
        <v>1.3</v>
      </c>
    </row>
    <row r="251" spans="1:11" x14ac:dyDescent="0.15">
      <c r="A251" s="21">
        <v>5311</v>
      </c>
      <c r="B251" s="22" t="s">
        <v>285</v>
      </c>
      <c r="C251" s="11" t="str">
        <f>VLOOKUP(B251,Industries!B:D,2,0)</f>
        <v>Public Administration and Safety</v>
      </c>
      <c r="D251" s="19">
        <v>32.4</v>
      </c>
      <c r="E251" s="19">
        <v>21.9</v>
      </c>
      <c r="F251" s="19">
        <v>21.2</v>
      </c>
      <c r="G251" s="19">
        <v>7</v>
      </c>
      <c r="H251" s="19">
        <v>10.4</v>
      </c>
      <c r="I251" s="19">
        <v>2</v>
      </c>
      <c r="J251" s="19">
        <v>1.3</v>
      </c>
      <c r="K251" s="19">
        <v>3.7</v>
      </c>
    </row>
    <row r="252" spans="1:11" x14ac:dyDescent="0.15">
      <c r="A252" s="21">
        <v>5321</v>
      </c>
      <c r="B252" s="22" t="s">
        <v>286</v>
      </c>
      <c r="C252" s="11" t="str">
        <f>VLOOKUP(B252,Industries!B:D,2,0)</f>
        <v>Health Care and Social Assistance</v>
      </c>
      <c r="D252" s="19">
        <v>31.6</v>
      </c>
      <c r="E252" s="19">
        <v>25.2</v>
      </c>
      <c r="F252" s="19">
        <v>21.6</v>
      </c>
      <c r="G252" s="19">
        <v>7.1</v>
      </c>
      <c r="H252" s="19">
        <v>9.6999999999999993</v>
      </c>
      <c r="I252" s="19">
        <v>1.9</v>
      </c>
      <c r="J252" s="19">
        <v>0.9</v>
      </c>
      <c r="K252" s="19">
        <v>2</v>
      </c>
    </row>
    <row r="253" spans="1:11" x14ac:dyDescent="0.15">
      <c r="A253" s="21">
        <v>5411</v>
      </c>
      <c r="B253" s="22" t="s">
        <v>287</v>
      </c>
      <c r="C253" s="11" t="str">
        <f>VLOOKUP(B253,Industries!B:D,2,0)</f>
        <v>Financial and Insurance Services</v>
      </c>
      <c r="D253" s="19">
        <v>29.6</v>
      </c>
      <c r="E253" s="19">
        <v>29</v>
      </c>
      <c r="F253" s="19">
        <v>22.1</v>
      </c>
      <c r="G253" s="19">
        <v>8.1999999999999993</v>
      </c>
      <c r="H253" s="19">
        <v>6</v>
      </c>
      <c r="I253" s="19">
        <v>3.7</v>
      </c>
      <c r="J253" s="19">
        <v>0.3</v>
      </c>
      <c r="K253" s="19">
        <v>1.2</v>
      </c>
    </row>
    <row r="254" spans="1:11" x14ac:dyDescent="0.15">
      <c r="A254" s="21">
        <v>5412</v>
      </c>
      <c r="B254" s="22" t="s">
        <v>288</v>
      </c>
      <c r="C254" s="11" t="str">
        <f>VLOOKUP(B254,Industries!B:D,2,0)</f>
        <v>Public Administration and Safety</v>
      </c>
      <c r="D254" s="19">
        <v>33.6</v>
      </c>
      <c r="E254" s="19">
        <v>26.3</v>
      </c>
      <c r="F254" s="19">
        <v>18.600000000000001</v>
      </c>
      <c r="G254" s="19">
        <v>6.4</v>
      </c>
      <c r="H254" s="19">
        <v>9.6</v>
      </c>
      <c r="I254" s="19">
        <v>2.4</v>
      </c>
      <c r="J254" s="19">
        <v>0.9</v>
      </c>
      <c r="K254" s="19">
        <v>2.1</v>
      </c>
    </row>
    <row r="255" spans="1:11" x14ac:dyDescent="0.15">
      <c r="A255" s="21">
        <v>5421</v>
      </c>
      <c r="B255" s="22" t="s">
        <v>289</v>
      </c>
      <c r="C255" s="11" t="str">
        <f>VLOOKUP(B255,Industries!B:D,2,0)</f>
        <v>Health Care and Social Assistance</v>
      </c>
      <c r="D255" s="19">
        <v>30.3</v>
      </c>
      <c r="E255" s="19">
        <v>26</v>
      </c>
      <c r="F255" s="19">
        <v>20.7</v>
      </c>
      <c r="G255" s="19">
        <v>7</v>
      </c>
      <c r="H255" s="19">
        <v>11.3</v>
      </c>
      <c r="I255" s="19">
        <v>2.1</v>
      </c>
      <c r="J255" s="19">
        <v>0.9</v>
      </c>
      <c r="K255" s="19">
        <v>1.6</v>
      </c>
    </row>
    <row r="256" spans="1:11" x14ac:dyDescent="0.15">
      <c r="A256" s="21">
        <v>5511</v>
      </c>
      <c r="B256" s="22" t="s">
        <v>290</v>
      </c>
      <c r="C256" s="11" t="str">
        <f>VLOOKUP(B256,Industries!B:D,2,0)</f>
        <v>Construction</v>
      </c>
      <c r="D256" s="19">
        <v>32.299999999999997</v>
      </c>
      <c r="E256" s="19">
        <v>25.1</v>
      </c>
      <c r="F256" s="19">
        <v>20</v>
      </c>
      <c r="G256" s="19">
        <v>6.7</v>
      </c>
      <c r="H256" s="19">
        <v>11.2</v>
      </c>
      <c r="I256" s="19">
        <v>1.6</v>
      </c>
      <c r="J256" s="19">
        <v>0.9</v>
      </c>
      <c r="K256" s="19">
        <v>2.1</v>
      </c>
    </row>
    <row r="257" spans="1:11" x14ac:dyDescent="0.15">
      <c r="A257" s="21">
        <v>5512</v>
      </c>
      <c r="B257" s="22" t="s">
        <v>291</v>
      </c>
      <c r="C257" s="11" t="str">
        <f>VLOOKUP(B257,Industries!B:D,2,0)</f>
        <v>Professional, Scientific and Technical Services</v>
      </c>
      <c r="D257" s="19">
        <v>27.6</v>
      </c>
      <c r="E257" s="19">
        <v>28.9</v>
      </c>
      <c r="F257" s="19">
        <v>20.399999999999999</v>
      </c>
      <c r="G257" s="19">
        <v>6.7</v>
      </c>
      <c r="H257" s="19">
        <v>12.6</v>
      </c>
      <c r="I257" s="19">
        <v>1.8</v>
      </c>
      <c r="J257" s="19">
        <v>0.9</v>
      </c>
      <c r="K257" s="19">
        <v>1.1000000000000001</v>
      </c>
    </row>
    <row r="258" spans="1:11" x14ac:dyDescent="0.15">
      <c r="A258" s="21">
        <v>5513</v>
      </c>
      <c r="B258" s="22" t="s">
        <v>292</v>
      </c>
      <c r="C258" s="11" t="str">
        <f>VLOOKUP(B258,Industries!B:D,2,0)</f>
        <v>Public Administration and Safety</v>
      </c>
      <c r="D258" s="19">
        <v>31.1</v>
      </c>
      <c r="E258" s="19">
        <v>25.6</v>
      </c>
      <c r="F258" s="19">
        <v>19.8</v>
      </c>
      <c r="G258" s="19">
        <v>7.4</v>
      </c>
      <c r="H258" s="19">
        <v>11</v>
      </c>
      <c r="I258" s="19">
        <v>2.1</v>
      </c>
      <c r="J258" s="19">
        <v>1.1000000000000001</v>
      </c>
      <c r="K258" s="19">
        <v>2</v>
      </c>
    </row>
    <row r="259" spans="1:11" x14ac:dyDescent="0.15">
      <c r="A259" s="21">
        <v>5521</v>
      </c>
      <c r="B259" s="22" t="s">
        <v>293</v>
      </c>
      <c r="C259" s="11" t="str">
        <f>VLOOKUP(B259,Industries!B:D,2,0)</f>
        <v>Financial and Insurance Services</v>
      </c>
      <c r="D259" s="19">
        <v>38.4</v>
      </c>
      <c r="E259" s="19">
        <v>28.2</v>
      </c>
      <c r="F259" s="19">
        <v>15.4</v>
      </c>
      <c r="G259" s="19">
        <v>6.4</v>
      </c>
      <c r="H259" s="19">
        <v>8.3000000000000007</v>
      </c>
      <c r="I259" s="19">
        <v>1.8</v>
      </c>
      <c r="J259" s="19">
        <v>0.5</v>
      </c>
      <c r="K259" s="19">
        <v>1</v>
      </c>
    </row>
    <row r="260" spans="1:11" x14ac:dyDescent="0.15">
      <c r="A260" s="21">
        <v>5522</v>
      </c>
      <c r="B260" s="22" t="s">
        <v>294</v>
      </c>
      <c r="C260" s="11" t="str">
        <f>VLOOKUP(B260,Industries!B:D,2,0)</f>
        <v>Financial and Insurance Services</v>
      </c>
      <c r="D260" s="19">
        <v>35.700000000000003</v>
      </c>
      <c r="E260" s="19">
        <v>27.4</v>
      </c>
      <c r="F260" s="19">
        <v>18.3</v>
      </c>
      <c r="G260" s="19">
        <v>7.8</v>
      </c>
      <c r="H260" s="19">
        <v>8.1</v>
      </c>
      <c r="I260" s="19">
        <v>1.5</v>
      </c>
      <c r="J260" s="19">
        <v>0.4</v>
      </c>
      <c r="K260" s="19">
        <v>0.8</v>
      </c>
    </row>
    <row r="261" spans="1:11" x14ac:dyDescent="0.15">
      <c r="A261" s="21">
        <v>5523</v>
      </c>
      <c r="B261" s="22" t="s">
        <v>295</v>
      </c>
      <c r="C261" s="11" t="str">
        <f>VLOOKUP(B261,Industries!B:D,2,0)</f>
        <v>Financial and Insurance Services</v>
      </c>
      <c r="D261" s="19">
        <v>37.799999999999997</v>
      </c>
      <c r="E261" s="19">
        <v>26.8</v>
      </c>
      <c r="F261" s="19">
        <v>16.5</v>
      </c>
      <c r="G261" s="19">
        <v>7.3</v>
      </c>
      <c r="H261" s="19">
        <v>8.1</v>
      </c>
      <c r="I261" s="19">
        <v>1.7</v>
      </c>
      <c r="J261" s="19">
        <v>0.5</v>
      </c>
      <c r="K261" s="19">
        <v>1.2</v>
      </c>
    </row>
    <row r="262" spans="1:11" x14ac:dyDescent="0.15">
      <c r="A262" s="21">
        <v>5611</v>
      </c>
      <c r="B262" s="22" t="s">
        <v>296</v>
      </c>
      <c r="C262" s="11" t="str">
        <f>VLOOKUP(B262,Industries!B:D,2,0)</f>
        <v>Arts and Recreation Services</v>
      </c>
      <c r="D262" s="19">
        <v>35.9</v>
      </c>
      <c r="E262" s="19">
        <v>20.5</v>
      </c>
      <c r="F262" s="19">
        <v>19.8</v>
      </c>
      <c r="G262" s="19">
        <v>6.5</v>
      </c>
      <c r="H262" s="19">
        <v>10.199999999999999</v>
      </c>
      <c r="I262" s="19">
        <v>2</v>
      </c>
      <c r="J262" s="19">
        <v>4.3</v>
      </c>
      <c r="K262" s="19">
        <v>0.9</v>
      </c>
    </row>
    <row r="263" spans="1:11" x14ac:dyDescent="0.15">
      <c r="A263" s="21">
        <v>5612</v>
      </c>
      <c r="B263" s="22" t="s">
        <v>297</v>
      </c>
      <c r="C263" s="11" t="str">
        <f>VLOOKUP(B263,Industries!B:D,2,0)</f>
        <v>Transport, Postal and Warehousing</v>
      </c>
      <c r="D263" s="19">
        <v>33.1</v>
      </c>
      <c r="E263" s="19">
        <v>25.1</v>
      </c>
      <c r="F263" s="19">
        <v>19.2</v>
      </c>
      <c r="G263" s="19">
        <v>7.9</v>
      </c>
      <c r="H263" s="19">
        <v>10.6</v>
      </c>
      <c r="I263" s="19">
        <v>2.1</v>
      </c>
      <c r="J263" s="19">
        <v>0.6</v>
      </c>
      <c r="K263" s="19">
        <v>1.4</v>
      </c>
    </row>
    <row r="264" spans="1:11" x14ac:dyDescent="0.15">
      <c r="A264" s="21">
        <v>5613</v>
      </c>
      <c r="B264" s="22" t="s">
        <v>298</v>
      </c>
      <c r="C264" s="11" t="str">
        <f>VLOOKUP(B264,Industries!B:D,2,0)</f>
        <v>Public Administration and Safety</v>
      </c>
      <c r="D264" s="19">
        <v>29.4</v>
      </c>
      <c r="E264" s="19">
        <v>22.9</v>
      </c>
      <c r="F264" s="19">
        <v>19.3</v>
      </c>
      <c r="G264" s="19">
        <v>7.1</v>
      </c>
      <c r="H264" s="19">
        <v>15.2</v>
      </c>
      <c r="I264" s="19">
        <v>1.5</v>
      </c>
      <c r="J264" s="19">
        <v>1.5</v>
      </c>
      <c r="K264" s="19">
        <v>3</v>
      </c>
    </row>
    <row r="265" spans="1:11" x14ac:dyDescent="0.15">
      <c r="A265" s="21">
        <v>5614</v>
      </c>
      <c r="B265" s="22" t="s">
        <v>299</v>
      </c>
      <c r="C265" s="11" t="str">
        <f>VLOOKUP(B265,Industries!B:D,2,0)</f>
        <v>Transport, Postal and Warehousing</v>
      </c>
      <c r="D265" s="19">
        <v>33.9</v>
      </c>
      <c r="E265" s="19">
        <v>27.7</v>
      </c>
      <c r="F265" s="19">
        <v>17.3</v>
      </c>
      <c r="G265" s="19">
        <v>6.2</v>
      </c>
      <c r="H265" s="19">
        <v>10.3</v>
      </c>
      <c r="I265" s="19">
        <v>1.5</v>
      </c>
      <c r="J265" s="19">
        <v>0.7</v>
      </c>
      <c r="K265" s="19">
        <v>2.4</v>
      </c>
    </row>
    <row r="266" spans="1:11" x14ac:dyDescent="0.15">
      <c r="A266" s="21">
        <v>5615</v>
      </c>
      <c r="B266" s="22" t="s">
        <v>300</v>
      </c>
      <c r="C266" s="11" t="str">
        <f>VLOOKUP(B266,Industries!B:D,2,0)</f>
        <v>Professional, Scientific and Technical Services</v>
      </c>
      <c r="D266" s="19">
        <v>25.2</v>
      </c>
      <c r="E266" s="19">
        <v>39.200000000000003</v>
      </c>
      <c r="F266" s="19">
        <v>14.3</v>
      </c>
      <c r="G266" s="19">
        <v>6.5</v>
      </c>
      <c r="H266" s="19">
        <v>7.9</v>
      </c>
      <c r="I266" s="19">
        <v>3.7</v>
      </c>
      <c r="J266" s="19">
        <v>1.9</v>
      </c>
      <c r="K266" s="19">
        <v>1.3</v>
      </c>
    </row>
    <row r="267" spans="1:11" x14ac:dyDescent="0.15">
      <c r="A267" s="21">
        <v>5616</v>
      </c>
      <c r="B267" s="22" t="s">
        <v>301</v>
      </c>
      <c r="C267" s="11" t="str">
        <f>VLOOKUP(B267,Industries!B:D,2,0)</f>
        <v>Public Administration and Safety</v>
      </c>
      <c r="D267" s="19">
        <v>33.4</v>
      </c>
      <c r="E267" s="19">
        <v>23.3</v>
      </c>
      <c r="F267" s="19">
        <v>18.899999999999999</v>
      </c>
      <c r="G267" s="19">
        <v>7.6</v>
      </c>
      <c r="H267" s="19">
        <v>10.199999999999999</v>
      </c>
      <c r="I267" s="19">
        <v>2.7</v>
      </c>
      <c r="J267" s="19">
        <v>1.1000000000000001</v>
      </c>
      <c r="K267" s="19">
        <v>2.7</v>
      </c>
    </row>
    <row r="268" spans="1:11" x14ac:dyDescent="0.15">
      <c r="A268" s="21">
        <v>5619</v>
      </c>
      <c r="B268" s="22" t="s">
        <v>302</v>
      </c>
      <c r="C268" s="11" t="str">
        <f>VLOOKUP(B268,Industries!B:D,2,0)</f>
        <v>Professional, Scientific and Technical Services</v>
      </c>
      <c r="D268" s="19">
        <v>29.7</v>
      </c>
      <c r="E268" s="19">
        <v>23.7</v>
      </c>
      <c r="F268" s="19">
        <v>20.2</v>
      </c>
      <c r="G268" s="19">
        <v>8.6</v>
      </c>
      <c r="H268" s="19">
        <v>11</v>
      </c>
      <c r="I268" s="19">
        <v>3.6</v>
      </c>
      <c r="J268" s="19">
        <v>1.6</v>
      </c>
      <c r="K268" s="19">
        <v>1.5</v>
      </c>
    </row>
    <row r="269" spans="1:11" x14ac:dyDescent="0.15">
      <c r="A269" s="21">
        <v>5911</v>
      </c>
      <c r="B269" s="22" t="s">
        <v>303</v>
      </c>
      <c r="C269" s="11" t="str">
        <f>VLOOKUP(B269,Industries!B:D,2,0)</f>
        <v>Wholesale Trade</v>
      </c>
      <c r="D269" s="19">
        <v>31.6</v>
      </c>
      <c r="E269" s="19">
        <v>27.6</v>
      </c>
      <c r="F269" s="19">
        <v>19.7</v>
      </c>
      <c r="G269" s="19">
        <v>6.3</v>
      </c>
      <c r="H269" s="19">
        <v>11.2</v>
      </c>
      <c r="I269" s="19">
        <v>1.4</v>
      </c>
      <c r="J269" s="19">
        <v>0.8</v>
      </c>
      <c r="K269" s="19">
        <v>1.3</v>
      </c>
    </row>
    <row r="270" spans="1:11" x14ac:dyDescent="0.15">
      <c r="A270" s="21">
        <v>5912</v>
      </c>
      <c r="B270" s="22" t="s">
        <v>304</v>
      </c>
      <c r="C270" s="11" t="str">
        <f>VLOOKUP(B270,Industries!B:D,2,0)</f>
        <v>Transport, Postal and Warehousing</v>
      </c>
      <c r="D270" s="19">
        <v>31.2</v>
      </c>
      <c r="E270" s="19">
        <v>27.3</v>
      </c>
      <c r="F270" s="19">
        <v>20.5</v>
      </c>
      <c r="G270" s="19">
        <v>6.5</v>
      </c>
      <c r="H270" s="19">
        <v>11.4</v>
      </c>
      <c r="I270" s="19">
        <v>1.4</v>
      </c>
      <c r="J270" s="19">
        <v>0.9</v>
      </c>
      <c r="K270" s="19">
        <v>0.7</v>
      </c>
    </row>
    <row r="271" spans="1:11" x14ac:dyDescent="0.15">
      <c r="A271" s="21">
        <v>5991</v>
      </c>
      <c r="B271" s="22" t="s">
        <v>305</v>
      </c>
      <c r="C271" s="11" t="str">
        <f>VLOOKUP(B271,Industries!B:D,2,0)</f>
        <v>Professional, Scientific and Technical Services</v>
      </c>
      <c r="D271" s="19">
        <v>36.9</v>
      </c>
      <c r="E271" s="19">
        <v>23.6</v>
      </c>
      <c r="F271" s="19">
        <v>19.5</v>
      </c>
      <c r="G271" s="19">
        <v>6.2</v>
      </c>
      <c r="H271" s="19">
        <v>9.9</v>
      </c>
      <c r="I271" s="19">
        <v>1.1000000000000001</v>
      </c>
      <c r="J271" s="19">
        <v>0.6</v>
      </c>
      <c r="K271" s="19">
        <v>2.2000000000000002</v>
      </c>
    </row>
    <row r="272" spans="1:11" x14ac:dyDescent="0.15">
      <c r="A272" s="21">
        <v>5992</v>
      </c>
      <c r="B272" s="22" t="s">
        <v>306</v>
      </c>
      <c r="C272" s="11" t="str">
        <f>VLOOKUP(B272,Industries!B:D,2,0)</f>
        <v>Professional, Scientific and Technical Services</v>
      </c>
      <c r="D272" s="19">
        <v>28.5</v>
      </c>
      <c r="E272" s="19">
        <v>33</v>
      </c>
      <c r="F272" s="19">
        <v>17.7</v>
      </c>
      <c r="G272" s="19">
        <v>6.8</v>
      </c>
      <c r="H272" s="19">
        <v>8.8000000000000007</v>
      </c>
      <c r="I272" s="19">
        <v>1.8</v>
      </c>
      <c r="J272" s="19">
        <v>1</v>
      </c>
      <c r="K272" s="19">
        <v>2.4</v>
      </c>
    </row>
    <row r="273" spans="1:11" x14ac:dyDescent="0.15">
      <c r="A273" s="21">
        <v>5993</v>
      </c>
      <c r="B273" s="22" t="s">
        <v>307</v>
      </c>
      <c r="C273" s="11" t="str">
        <f>VLOOKUP(B273,Industries!B:D,2,0)</f>
        <v>Public Administration and Safety</v>
      </c>
      <c r="D273" s="19">
        <v>33.700000000000003</v>
      </c>
      <c r="E273" s="19">
        <v>26.6</v>
      </c>
      <c r="F273" s="19">
        <v>21.9</v>
      </c>
      <c r="G273" s="19">
        <v>7.6</v>
      </c>
      <c r="H273" s="19">
        <v>7.5</v>
      </c>
      <c r="I273" s="19">
        <v>1.3</v>
      </c>
      <c r="J273" s="19">
        <v>0.5</v>
      </c>
      <c r="K273" s="19">
        <v>0.8</v>
      </c>
    </row>
    <row r="274" spans="1:11" x14ac:dyDescent="0.15">
      <c r="A274" s="21">
        <v>5994</v>
      </c>
      <c r="B274" s="22" t="s">
        <v>308</v>
      </c>
      <c r="C274" s="11" t="str">
        <f>VLOOKUP(B274,Industries!B:D,2,0)</f>
        <v>Health Care and Social Assistance</v>
      </c>
      <c r="D274" s="19">
        <v>33.200000000000003</v>
      </c>
      <c r="E274" s="19">
        <v>20.9</v>
      </c>
      <c r="F274" s="19">
        <v>20.6</v>
      </c>
      <c r="G274" s="19">
        <v>7.3</v>
      </c>
      <c r="H274" s="19">
        <v>11.9</v>
      </c>
      <c r="I274" s="19">
        <v>2</v>
      </c>
      <c r="J274" s="19">
        <v>1.2</v>
      </c>
      <c r="K274" s="19">
        <v>3.1</v>
      </c>
    </row>
    <row r="275" spans="1:11" x14ac:dyDescent="0.15">
      <c r="A275" s="21">
        <v>5995</v>
      </c>
      <c r="B275" s="22" t="s">
        <v>309</v>
      </c>
      <c r="C275" s="11" t="str">
        <f>VLOOKUP(B275,Industries!B:D,2,0)</f>
        <v>Public Administration and Safety</v>
      </c>
      <c r="D275" s="19">
        <v>30.9</v>
      </c>
      <c r="E275" s="19">
        <v>23.6</v>
      </c>
      <c r="F275" s="19">
        <v>20.2</v>
      </c>
      <c r="G275" s="19">
        <v>6.5</v>
      </c>
      <c r="H275" s="19">
        <v>10.9</v>
      </c>
      <c r="I275" s="19">
        <v>2.9</v>
      </c>
      <c r="J275" s="19">
        <v>1.7</v>
      </c>
      <c r="K275" s="19">
        <v>3.2</v>
      </c>
    </row>
    <row r="276" spans="1:11" x14ac:dyDescent="0.15">
      <c r="A276" s="21">
        <v>5996</v>
      </c>
      <c r="B276" s="22" t="s">
        <v>310</v>
      </c>
      <c r="C276" s="11" t="str">
        <f>VLOOKUP(B276,Industries!B:D,2,0)</f>
        <v>Financial and Insurance Services</v>
      </c>
      <c r="D276" s="19">
        <v>39.6</v>
      </c>
      <c r="E276" s="19">
        <v>27.1</v>
      </c>
      <c r="F276" s="19">
        <v>16.600000000000001</v>
      </c>
      <c r="G276" s="19">
        <v>5.8</v>
      </c>
      <c r="H276" s="19">
        <v>8.1</v>
      </c>
      <c r="I276" s="19">
        <v>1.4</v>
      </c>
      <c r="J276" s="19">
        <v>0.4</v>
      </c>
      <c r="K276" s="19">
        <v>1</v>
      </c>
    </row>
    <row r="277" spans="1:11" x14ac:dyDescent="0.15">
      <c r="A277" s="21">
        <v>5997</v>
      </c>
      <c r="B277" s="22" t="s">
        <v>311</v>
      </c>
      <c r="C277" s="11" t="str">
        <f>VLOOKUP(B277,Industries!B:D,2,0)</f>
        <v>Information Media and Telecommunications</v>
      </c>
      <c r="D277" s="19">
        <v>31.4</v>
      </c>
      <c r="E277" s="19">
        <v>16.3</v>
      </c>
      <c r="F277" s="19">
        <v>28.3</v>
      </c>
      <c r="G277" s="19">
        <v>10.5</v>
      </c>
      <c r="H277" s="19">
        <v>8</v>
      </c>
      <c r="I277" s="19">
        <v>2.1</v>
      </c>
      <c r="J277" s="19">
        <v>0.9</v>
      </c>
      <c r="K277" s="19">
        <v>2.5</v>
      </c>
    </row>
    <row r="278" spans="1:11" x14ac:dyDescent="0.15">
      <c r="A278" s="21">
        <v>5999</v>
      </c>
      <c r="B278" s="22" t="s">
        <v>312</v>
      </c>
      <c r="C278" s="11" t="str">
        <f>VLOOKUP(B278,Industries!B:D,2,0)</f>
        <v>Health Care and Social Assistance</v>
      </c>
      <c r="D278" s="19">
        <v>33.299999999999997</v>
      </c>
      <c r="E278" s="19">
        <v>24.5</v>
      </c>
      <c r="F278" s="19">
        <v>21</v>
      </c>
      <c r="G278" s="19">
        <v>5.7</v>
      </c>
      <c r="H278" s="19">
        <v>9.6</v>
      </c>
      <c r="I278" s="19">
        <v>2</v>
      </c>
      <c r="J278" s="19">
        <v>1.2</v>
      </c>
      <c r="K278" s="19">
        <v>2.7</v>
      </c>
    </row>
    <row r="279" spans="1:11" x14ac:dyDescent="0.15">
      <c r="A279" s="21">
        <v>6111</v>
      </c>
      <c r="B279" s="22" t="s">
        <v>313</v>
      </c>
      <c r="C279" s="11" t="str">
        <f>VLOOKUP(B279,Industries!B:D,2,0)</f>
        <v>Wholesale Trade</v>
      </c>
      <c r="D279" s="19">
        <v>36.4</v>
      </c>
      <c r="E279" s="19">
        <v>25.3</v>
      </c>
      <c r="F279" s="19">
        <v>15.2</v>
      </c>
      <c r="G279" s="19">
        <v>10.7</v>
      </c>
      <c r="H279" s="19">
        <v>8.6</v>
      </c>
      <c r="I279" s="19">
        <v>2.6</v>
      </c>
      <c r="J279" s="19">
        <v>0.7</v>
      </c>
      <c r="K279" s="19">
        <v>0.6</v>
      </c>
    </row>
    <row r="280" spans="1:11" x14ac:dyDescent="0.15">
      <c r="A280" s="21">
        <v>6112</v>
      </c>
      <c r="B280" s="22" t="s">
        <v>314</v>
      </c>
      <c r="C280" s="11" t="str">
        <f>VLOOKUP(B280,Industries!B:D,2,0)</f>
        <v>Financial and Insurance Services</v>
      </c>
      <c r="D280" s="19">
        <v>34.4</v>
      </c>
      <c r="E280" s="19">
        <v>27.5</v>
      </c>
      <c r="F280" s="19">
        <v>21.2</v>
      </c>
      <c r="G280" s="19">
        <v>6.1</v>
      </c>
      <c r="H280" s="19">
        <v>9</v>
      </c>
      <c r="I280" s="19">
        <v>1</v>
      </c>
      <c r="J280" s="19">
        <v>0.5</v>
      </c>
      <c r="K280" s="19">
        <v>0.4</v>
      </c>
    </row>
    <row r="281" spans="1:11" x14ac:dyDescent="0.15">
      <c r="A281" s="21">
        <v>6113</v>
      </c>
      <c r="B281" s="22" t="s">
        <v>315</v>
      </c>
      <c r="C281" s="11" t="str">
        <f>VLOOKUP(B281,Industries!B:D,2,0)</f>
        <v>Wholesale Trade</v>
      </c>
      <c r="D281" s="19">
        <v>34.6</v>
      </c>
      <c r="E281" s="19">
        <v>27.7</v>
      </c>
      <c r="F281" s="19">
        <v>19.100000000000001</v>
      </c>
      <c r="G281" s="19">
        <v>6.2</v>
      </c>
      <c r="H281" s="19">
        <v>9.6</v>
      </c>
      <c r="I281" s="19">
        <v>1.5</v>
      </c>
      <c r="J281" s="19">
        <v>0.5</v>
      </c>
      <c r="K281" s="19">
        <v>0.8</v>
      </c>
    </row>
    <row r="282" spans="1:11" x14ac:dyDescent="0.15">
      <c r="A282" s="21">
        <v>6121</v>
      </c>
      <c r="B282" s="22" t="s">
        <v>316</v>
      </c>
      <c r="C282" s="11" t="str">
        <f>VLOOKUP(B282,Industries!B:D,2,0)</f>
        <v>Rental, Hiring and Real Estate Services</v>
      </c>
      <c r="D282" s="19">
        <v>32.6</v>
      </c>
      <c r="E282" s="19">
        <v>22.8</v>
      </c>
      <c r="F282" s="19">
        <v>25.2</v>
      </c>
      <c r="G282" s="19">
        <v>5.3</v>
      </c>
      <c r="H282" s="19">
        <v>10.5</v>
      </c>
      <c r="I282" s="19">
        <v>1.5</v>
      </c>
      <c r="J282" s="19">
        <v>0.7</v>
      </c>
      <c r="K282" s="19">
        <v>1.4</v>
      </c>
    </row>
    <row r="283" spans="1:11" x14ac:dyDescent="0.15">
      <c r="A283" s="21">
        <v>6211</v>
      </c>
      <c r="B283" s="22" t="s">
        <v>317</v>
      </c>
      <c r="C283" s="11" t="str">
        <f>VLOOKUP(B283,Industries!B:D,2,0)</f>
        <v>Retail Trade</v>
      </c>
      <c r="D283" s="19">
        <v>30.8</v>
      </c>
      <c r="E283" s="19">
        <v>27.2</v>
      </c>
      <c r="F283" s="19">
        <v>20.2</v>
      </c>
      <c r="G283" s="19">
        <v>7.2</v>
      </c>
      <c r="H283" s="19">
        <v>10</v>
      </c>
      <c r="I283" s="19">
        <v>2.4</v>
      </c>
      <c r="J283" s="19">
        <v>0.7</v>
      </c>
      <c r="K283" s="19">
        <v>1.5</v>
      </c>
    </row>
    <row r="284" spans="1:11" x14ac:dyDescent="0.15">
      <c r="A284" s="21">
        <v>6212</v>
      </c>
      <c r="B284" s="22" t="s">
        <v>318</v>
      </c>
      <c r="C284" s="11" t="str">
        <f>VLOOKUP(B284,Industries!B:D,2,0)</f>
        <v>Professional, Scientific and Technical Services</v>
      </c>
      <c r="D284" s="19">
        <v>37.6</v>
      </c>
      <c r="E284" s="19">
        <v>27</v>
      </c>
      <c r="F284" s="19">
        <v>18.2</v>
      </c>
      <c r="G284" s="19">
        <v>6.1</v>
      </c>
      <c r="H284" s="19">
        <v>7.6</v>
      </c>
      <c r="I284" s="19">
        <v>1.6</v>
      </c>
      <c r="J284" s="19">
        <v>0.4</v>
      </c>
      <c r="K284" s="19">
        <v>1.5</v>
      </c>
    </row>
    <row r="285" spans="1:11" x14ac:dyDescent="0.15">
      <c r="A285" s="21">
        <v>6213</v>
      </c>
      <c r="B285" s="22" t="s">
        <v>319</v>
      </c>
      <c r="C285" s="11" t="str">
        <f>VLOOKUP(B285,Industries!B:D,2,0)</f>
        <v>Retail Trade</v>
      </c>
      <c r="D285" s="19">
        <v>29.3</v>
      </c>
      <c r="E285" s="19">
        <v>24.5</v>
      </c>
      <c r="F285" s="19">
        <v>23.7</v>
      </c>
      <c r="G285" s="19">
        <v>7.5</v>
      </c>
      <c r="H285" s="19">
        <v>10.9</v>
      </c>
      <c r="I285" s="19">
        <v>1.9</v>
      </c>
      <c r="J285" s="19">
        <v>0.9</v>
      </c>
      <c r="K285" s="19">
        <v>1.2</v>
      </c>
    </row>
    <row r="286" spans="1:11" x14ac:dyDescent="0.15">
      <c r="A286" s="21">
        <v>6214</v>
      </c>
      <c r="B286" s="22" t="s">
        <v>320</v>
      </c>
      <c r="C286" s="11" t="str">
        <f>VLOOKUP(B286,Industries!B:D,2,0)</f>
        <v>Retail Trade</v>
      </c>
      <c r="D286" s="19">
        <v>33</v>
      </c>
      <c r="E286" s="19">
        <v>24.3</v>
      </c>
      <c r="F286" s="19">
        <v>19.100000000000001</v>
      </c>
      <c r="G286" s="19">
        <v>7.9</v>
      </c>
      <c r="H286" s="19">
        <v>10.8</v>
      </c>
      <c r="I286" s="19">
        <v>2.6</v>
      </c>
      <c r="J286" s="19">
        <v>0.6</v>
      </c>
      <c r="K286" s="19">
        <v>1.7</v>
      </c>
    </row>
    <row r="287" spans="1:11" x14ac:dyDescent="0.15">
      <c r="A287" s="21">
        <v>6215</v>
      </c>
      <c r="B287" s="22" t="s">
        <v>321</v>
      </c>
      <c r="C287" s="11" t="str">
        <f>VLOOKUP(B287,Industries!B:D,2,0)</f>
        <v>Retail Trade</v>
      </c>
      <c r="D287" s="19">
        <v>27.3</v>
      </c>
      <c r="E287" s="19">
        <v>25</v>
      </c>
      <c r="F287" s="19">
        <v>22.1</v>
      </c>
      <c r="G287" s="19">
        <v>9.3000000000000007</v>
      </c>
      <c r="H287" s="19">
        <v>11.2</v>
      </c>
      <c r="I287" s="19">
        <v>2.5</v>
      </c>
      <c r="J287" s="19">
        <v>0.9</v>
      </c>
      <c r="K287" s="19">
        <v>1.7</v>
      </c>
    </row>
    <row r="288" spans="1:11" x14ac:dyDescent="0.15">
      <c r="A288" s="21">
        <v>6216</v>
      </c>
      <c r="B288" s="22" t="s">
        <v>322</v>
      </c>
      <c r="C288" s="11" t="str">
        <f>VLOOKUP(B288,Industries!B:D,2,0)</f>
        <v>Retail Trade</v>
      </c>
      <c r="D288" s="19">
        <v>29.3</v>
      </c>
      <c r="E288" s="19">
        <v>20.9</v>
      </c>
      <c r="F288" s="19">
        <v>22.9</v>
      </c>
      <c r="G288" s="19">
        <v>8.9</v>
      </c>
      <c r="H288" s="19">
        <v>12.2</v>
      </c>
      <c r="I288" s="19">
        <v>3.5</v>
      </c>
      <c r="J288" s="19">
        <v>1.1000000000000001</v>
      </c>
      <c r="K288" s="19">
        <v>1.1000000000000001</v>
      </c>
    </row>
    <row r="289" spans="1:11" x14ac:dyDescent="0.15">
      <c r="A289" s="21">
        <v>6217</v>
      </c>
      <c r="B289" s="22" t="s">
        <v>323</v>
      </c>
      <c r="C289" s="11" t="str">
        <f>VLOOKUP(B289,Industries!B:D,2,0)</f>
        <v>Retail Trade</v>
      </c>
      <c r="D289" s="19">
        <v>30.8</v>
      </c>
      <c r="E289" s="19">
        <v>23.9</v>
      </c>
      <c r="F289" s="19">
        <v>23.6</v>
      </c>
      <c r="G289" s="19">
        <v>7.3</v>
      </c>
      <c r="H289" s="19">
        <v>10.1</v>
      </c>
      <c r="I289" s="19">
        <v>2.2999999999999998</v>
      </c>
      <c r="J289" s="19">
        <v>0.8</v>
      </c>
      <c r="K289" s="19">
        <v>1.1000000000000001</v>
      </c>
    </row>
    <row r="290" spans="1:11" x14ac:dyDescent="0.15">
      <c r="A290" s="21">
        <v>6219</v>
      </c>
      <c r="B290" s="22" t="s">
        <v>324</v>
      </c>
      <c r="C290" s="11" t="str">
        <f>VLOOKUP(B290,Industries!B:D,2,0)</f>
        <v>Wholesale Trade</v>
      </c>
      <c r="D290" s="19">
        <v>30.3</v>
      </c>
      <c r="E290" s="19">
        <v>23.8</v>
      </c>
      <c r="F290" s="19">
        <v>21.9</v>
      </c>
      <c r="G290" s="19">
        <v>8.6999999999999993</v>
      </c>
      <c r="H290" s="19">
        <v>10</v>
      </c>
      <c r="I290" s="19">
        <v>3.3</v>
      </c>
      <c r="J290" s="19">
        <v>1</v>
      </c>
      <c r="K290" s="19">
        <v>0.9</v>
      </c>
    </row>
    <row r="291" spans="1:11" x14ac:dyDescent="0.15">
      <c r="A291" s="21">
        <v>6311</v>
      </c>
      <c r="B291" s="22" t="s">
        <v>325</v>
      </c>
      <c r="C291" s="11" t="str">
        <f>VLOOKUP(B291,Industries!B:D,2,0)</f>
        <v>Retail Trade</v>
      </c>
      <c r="D291" s="19">
        <v>27.7</v>
      </c>
      <c r="E291" s="19">
        <v>25.9</v>
      </c>
      <c r="F291" s="19">
        <v>21</v>
      </c>
      <c r="G291" s="19">
        <v>8.4</v>
      </c>
      <c r="H291" s="19">
        <v>12.5</v>
      </c>
      <c r="I291" s="19">
        <v>2.1</v>
      </c>
      <c r="J291" s="19">
        <v>0.8</v>
      </c>
      <c r="K291" s="19">
        <v>1.5</v>
      </c>
    </row>
    <row r="292" spans="1:11" x14ac:dyDescent="0.15">
      <c r="A292" s="21">
        <v>6391</v>
      </c>
      <c r="B292" s="22" t="s">
        <v>326</v>
      </c>
      <c r="C292" s="11" t="str">
        <f>VLOOKUP(B292,Industries!B:D,2,0)</f>
        <v>Retail Trade</v>
      </c>
      <c r="D292" s="19">
        <v>31.2</v>
      </c>
      <c r="E292" s="19">
        <v>26.2</v>
      </c>
      <c r="F292" s="19">
        <v>19.5</v>
      </c>
      <c r="G292" s="19">
        <v>9.1</v>
      </c>
      <c r="H292" s="19">
        <v>10.5</v>
      </c>
      <c r="I292" s="19">
        <v>1.7</v>
      </c>
      <c r="J292" s="19">
        <v>0.4</v>
      </c>
      <c r="K292" s="19">
        <v>1.4</v>
      </c>
    </row>
    <row r="293" spans="1:11" x14ac:dyDescent="0.15">
      <c r="A293" s="21">
        <v>6392</v>
      </c>
      <c r="B293" s="22" t="s">
        <v>327</v>
      </c>
      <c r="C293" s="11" t="str">
        <f>VLOOKUP(B293,Industries!B:D,2,0)</f>
        <v>Retail Trade</v>
      </c>
      <c r="D293" s="19">
        <v>37.700000000000003</v>
      </c>
      <c r="E293" s="19">
        <v>41.4</v>
      </c>
      <c r="F293" s="19">
        <v>10</v>
      </c>
      <c r="G293" s="19">
        <v>4.4000000000000004</v>
      </c>
      <c r="H293" s="19">
        <v>5.4</v>
      </c>
      <c r="I293" s="19">
        <v>0.8</v>
      </c>
      <c r="J293" s="19">
        <v>0.1</v>
      </c>
      <c r="K293" s="19">
        <v>0.2</v>
      </c>
    </row>
    <row r="294" spans="1:11" x14ac:dyDescent="0.15">
      <c r="A294" s="21">
        <v>6393</v>
      </c>
      <c r="B294" s="22" t="s">
        <v>328</v>
      </c>
      <c r="C294" s="11" t="str">
        <f>VLOOKUP(B294,Industries!B:D,2,0)</f>
        <v>Administrative and Support Services</v>
      </c>
      <c r="D294" s="19">
        <v>28</v>
      </c>
      <c r="E294" s="19">
        <v>28.4</v>
      </c>
      <c r="F294" s="19">
        <v>29.3</v>
      </c>
      <c r="G294" s="19">
        <v>7.1</v>
      </c>
      <c r="H294" s="19">
        <v>5.7</v>
      </c>
      <c r="I294" s="19">
        <v>1</v>
      </c>
      <c r="J294" s="19">
        <v>0.2</v>
      </c>
      <c r="K294" s="19">
        <v>0.2</v>
      </c>
    </row>
    <row r="295" spans="1:11" x14ac:dyDescent="0.15">
      <c r="A295" s="21">
        <v>6394</v>
      </c>
      <c r="B295" s="22" t="s">
        <v>329</v>
      </c>
      <c r="C295" s="11" t="str">
        <f>VLOOKUP(B295,Industries!B:D,2,0)</f>
        <v>Transport, Postal and Warehousing</v>
      </c>
      <c r="D295" s="19">
        <v>34.799999999999997</v>
      </c>
      <c r="E295" s="19">
        <v>26.4</v>
      </c>
      <c r="F295" s="19">
        <v>21.1</v>
      </c>
      <c r="G295" s="19">
        <v>4.4000000000000004</v>
      </c>
      <c r="H295" s="19">
        <v>8.9</v>
      </c>
      <c r="I295" s="19">
        <v>1.8</v>
      </c>
      <c r="J295" s="19">
        <v>1.1000000000000001</v>
      </c>
      <c r="K295" s="19">
        <v>1.5</v>
      </c>
    </row>
    <row r="296" spans="1:11" x14ac:dyDescent="0.15">
      <c r="A296" s="21">
        <v>6395</v>
      </c>
      <c r="B296" s="22" t="s">
        <v>330</v>
      </c>
      <c r="C296" s="11" t="str">
        <f>VLOOKUP(B296,Industries!B:D,2,0)</f>
        <v>Retail Trade</v>
      </c>
      <c r="D296" s="19">
        <v>33.1</v>
      </c>
      <c r="E296" s="19">
        <v>32.200000000000003</v>
      </c>
      <c r="F296" s="19">
        <v>17.399999999999999</v>
      </c>
      <c r="G296" s="19">
        <v>6.7</v>
      </c>
      <c r="H296" s="19">
        <v>8.3000000000000007</v>
      </c>
      <c r="I296" s="19">
        <v>0.8</v>
      </c>
      <c r="J296" s="19">
        <v>0.2</v>
      </c>
      <c r="K296" s="19">
        <v>1.1000000000000001</v>
      </c>
    </row>
    <row r="297" spans="1:11" x14ac:dyDescent="0.15">
      <c r="A297" s="21">
        <v>6399</v>
      </c>
      <c r="B297" s="22" t="s">
        <v>331</v>
      </c>
      <c r="C297" s="11" t="str">
        <f>VLOOKUP(B297,Industries!B:D,2,0)</f>
        <v>Retail Trade</v>
      </c>
      <c r="D297" s="19">
        <v>33.5</v>
      </c>
      <c r="E297" s="19">
        <v>23.6</v>
      </c>
      <c r="F297" s="19">
        <v>20.7</v>
      </c>
      <c r="G297" s="19">
        <v>7.8</v>
      </c>
      <c r="H297" s="19">
        <v>10.9</v>
      </c>
      <c r="I297" s="19">
        <v>1.5</v>
      </c>
      <c r="J297" s="19">
        <v>0.7</v>
      </c>
      <c r="K297" s="19">
        <v>1.3</v>
      </c>
    </row>
    <row r="298" spans="1:11" x14ac:dyDescent="0.15">
      <c r="A298" s="21">
        <v>7111</v>
      </c>
      <c r="B298" s="22" t="s">
        <v>332</v>
      </c>
      <c r="C298" s="11" t="str">
        <f>VLOOKUP(B298,Industries!B:D,2,0)</f>
        <v>Manufacturing</v>
      </c>
      <c r="D298" s="19">
        <v>25.6</v>
      </c>
      <c r="E298" s="19">
        <v>29.5</v>
      </c>
      <c r="F298" s="19">
        <v>18.8</v>
      </c>
      <c r="G298" s="19">
        <v>9.5</v>
      </c>
      <c r="H298" s="19">
        <v>13.5</v>
      </c>
      <c r="I298" s="19">
        <v>1.5</v>
      </c>
      <c r="J298" s="19">
        <v>0.8</v>
      </c>
      <c r="K298" s="19">
        <v>0.6</v>
      </c>
    </row>
    <row r="299" spans="1:11" x14ac:dyDescent="0.15">
      <c r="A299" s="21">
        <v>7112</v>
      </c>
      <c r="B299" s="22" t="s">
        <v>333</v>
      </c>
      <c r="C299" s="11" t="str">
        <f>VLOOKUP(B299,Industries!B:D,2,0)</f>
        <v>Manufacturing</v>
      </c>
      <c r="D299" s="19">
        <v>23.2</v>
      </c>
      <c r="E299" s="19">
        <v>22.6</v>
      </c>
      <c r="F299" s="19">
        <v>25.1</v>
      </c>
      <c r="G299" s="19">
        <v>7.2</v>
      </c>
      <c r="H299" s="19">
        <v>18.399999999999999</v>
      </c>
      <c r="I299" s="19">
        <v>1.6</v>
      </c>
      <c r="J299" s="19">
        <v>1.6</v>
      </c>
      <c r="K299" s="19">
        <v>0.3</v>
      </c>
    </row>
    <row r="300" spans="1:11" x14ac:dyDescent="0.15">
      <c r="A300" s="21">
        <v>7113</v>
      </c>
      <c r="B300" s="22" t="s">
        <v>334</v>
      </c>
      <c r="C300" s="11" t="str">
        <f>VLOOKUP(B300,Industries!B:D,2,0)</f>
        <v>Manufacturing</v>
      </c>
      <c r="D300" s="19">
        <v>27.4</v>
      </c>
      <c r="E300" s="19">
        <v>29.7</v>
      </c>
      <c r="F300" s="19">
        <v>20.7</v>
      </c>
      <c r="G300" s="19">
        <v>10.4</v>
      </c>
      <c r="H300" s="19">
        <v>6.4</v>
      </c>
      <c r="I300" s="19">
        <v>5</v>
      </c>
      <c r="J300" s="19">
        <v>0.2</v>
      </c>
      <c r="K300" s="19">
        <v>0.3</v>
      </c>
    </row>
    <row r="301" spans="1:11" x14ac:dyDescent="0.15">
      <c r="A301" s="21">
        <v>7114</v>
      </c>
      <c r="B301" s="22" t="s">
        <v>335</v>
      </c>
      <c r="C301" s="11" t="str">
        <f>VLOOKUP(B301,Industries!B:D,2,0)</f>
        <v>Manufacturing</v>
      </c>
      <c r="D301" s="19">
        <v>28.6</v>
      </c>
      <c r="E301" s="19">
        <v>23.1</v>
      </c>
      <c r="F301" s="19">
        <v>21.6</v>
      </c>
      <c r="G301" s="19">
        <v>7.6</v>
      </c>
      <c r="H301" s="19">
        <v>15.2</v>
      </c>
      <c r="I301" s="19">
        <v>1.9</v>
      </c>
      <c r="J301" s="20" t="s">
        <v>2</v>
      </c>
      <c r="K301" s="19">
        <v>1.9</v>
      </c>
    </row>
    <row r="302" spans="1:11" x14ac:dyDescent="0.15">
      <c r="A302" s="21">
        <v>7115</v>
      </c>
      <c r="B302" s="22" t="s">
        <v>336</v>
      </c>
      <c r="C302" s="11" t="str">
        <f>VLOOKUP(B302,Industries!B:D,2,0)</f>
        <v>Manufacturing</v>
      </c>
      <c r="D302" s="19">
        <v>23.9</v>
      </c>
      <c r="E302" s="19">
        <v>32.799999999999997</v>
      </c>
      <c r="F302" s="19">
        <v>20.100000000000001</v>
      </c>
      <c r="G302" s="19">
        <v>7.8</v>
      </c>
      <c r="H302" s="19">
        <v>13.3</v>
      </c>
      <c r="I302" s="19">
        <v>1.7</v>
      </c>
      <c r="J302" s="19">
        <v>0.5</v>
      </c>
      <c r="K302" s="20" t="s">
        <v>2</v>
      </c>
    </row>
    <row r="303" spans="1:11" x14ac:dyDescent="0.15">
      <c r="A303" s="21">
        <v>7116</v>
      </c>
      <c r="B303" s="22" t="s">
        <v>337</v>
      </c>
      <c r="C303" s="11" t="str">
        <f>VLOOKUP(B303,Industries!B:D,2,0)</f>
        <v>Manufacturing</v>
      </c>
      <c r="D303" s="19">
        <v>29.1</v>
      </c>
      <c r="E303" s="19">
        <v>32.200000000000003</v>
      </c>
      <c r="F303" s="19">
        <v>19.7</v>
      </c>
      <c r="G303" s="19">
        <v>6.5</v>
      </c>
      <c r="H303" s="19">
        <v>10.1</v>
      </c>
      <c r="I303" s="19">
        <v>1.7</v>
      </c>
      <c r="J303" s="19">
        <v>0.4</v>
      </c>
      <c r="K303" s="19">
        <v>0.3</v>
      </c>
    </row>
    <row r="304" spans="1:11" x14ac:dyDescent="0.15">
      <c r="A304" s="21">
        <v>7117</v>
      </c>
      <c r="B304" s="22" t="s">
        <v>338</v>
      </c>
      <c r="C304" s="11" t="str">
        <f>VLOOKUP(B304,Industries!B:D,2,0)</f>
        <v>Manufacturing</v>
      </c>
      <c r="D304" s="19">
        <v>24.3</v>
      </c>
      <c r="E304" s="19">
        <v>47.7</v>
      </c>
      <c r="F304" s="19">
        <v>16</v>
      </c>
      <c r="G304" s="19">
        <v>6.5</v>
      </c>
      <c r="H304" s="19">
        <v>3.4</v>
      </c>
      <c r="I304" s="19">
        <v>1.3</v>
      </c>
      <c r="J304" s="19">
        <v>0.6</v>
      </c>
      <c r="K304" s="19">
        <v>0.2</v>
      </c>
    </row>
    <row r="305" spans="1:11" x14ac:dyDescent="0.15">
      <c r="A305" s="21">
        <v>7119</v>
      </c>
      <c r="B305" s="22" t="s">
        <v>339</v>
      </c>
      <c r="C305" s="11" t="str">
        <f>VLOOKUP(B305,Industries!B:D,2,0)</f>
        <v>Manufacturing</v>
      </c>
      <c r="D305" s="19">
        <v>30.4</v>
      </c>
      <c r="E305" s="19">
        <v>28.5</v>
      </c>
      <c r="F305" s="19">
        <v>19.399999999999999</v>
      </c>
      <c r="G305" s="19">
        <v>7.4</v>
      </c>
      <c r="H305" s="19">
        <v>10.3</v>
      </c>
      <c r="I305" s="19">
        <v>2</v>
      </c>
      <c r="J305" s="19">
        <v>0.6</v>
      </c>
      <c r="K305" s="19">
        <v>1.3</v>
      </c>
    </row>
    <row r="306" spans="1:11" x14ac:dyDescent="0.15">
      <c r="A306" s="21">
        <v>7121</v>
      </c>
      <c r="B306" s="22" t="s">
        <v>340</v>
      </c>
      <c r="C306" s="11" t="str">
        <f>VLOOKUP(B306,Industries!B:D,2,0)</f>
        <v>Construction</v>
      </c>
      <c r="D306" s="19">
        <v>29.8</v>
      </c>
      <c r="E306" s="19">
        <v>19.600000000000001</v>
      </c>
      <c r="F306" s="19">
        <v>23.3</v>
      </c>
      <c r="G306" s="19">
        <v>6.8</v>
      </c>
      <c r="H306" s="19">
        <v>17.3</v>
      </c>
      <c r="I306" s="19">
        <v>1.4</v>
      </c>
      <c r="J306" s="19">
        <v>1.4</v>
      </c>
      <c r="K306" s="19">
        <v>0.4</v>
      </c>
    </row>
    <row r="307" spans="1:11" x14ac:dyDescent="0.15">
      <c r="A307" s="21">
        <v>7122</v>
      </c>
      <c r="B307" s="22" t="s">
        <v>341</v>
      </c>
      <c r="C307" s="11" t="str">
        <f>VLOOKUP(B307,Industries!B:D,2,0)</f>
        <v>Mining</v>
      </c>
      <c r="D307" s="19">
        <v>24.3</v>
      </c>
      <c r="E307" s="19">
        <v>4.5</v>
      </c>
      <c r="F307" s="19">
        <v>32.299999999999997</v>
      </c>
      <c r="G307" s="19">
        <v>4.8</v>
      </c>
      <c r="H307" s="19">
        <v>31.3</v>
      </c>
      <c r="I307" s="19">
        <v>1.6</v>
      </c>
      <c r="J307" s="19">
        <v>1</v>
      </c>
      <c r="K307" s="19">
        <v>0.1</v>
      </c>
    </row>
    <row r="308" spans="1:11" x14ac:dyDescent="0.15">
      <c r="A308" s="21">
        <v>7123</v>
      </c>
      <c r="B308" s="22" t="s">
        <v>342</v>
      </c>
      <c r="C308" s="11" t="str">
        <f>VLOOKUP(B308,Industries!B:D,2,0)</f>
        <v>Manufacturing</v>
      </c>
      <c r="D308" s="19">
        <v>26.2</v>
      </c>
      <c r="E308" s="19">
        <v>22.6</v>
      </c>
      <c r="F308" s="19">
        <v>21.5</v>
      </c>
      <c r="G308" s="19">
        <v>9.1999999999999993</v>
      </c>
      <c r="H308" s="19">
        <v>16.5</v>
      </c>
      <c r="I308" s="19">
        <v>2.8</v>
      </c>
      <c r="J308" s="19">
        <v>0.7</v>
      </c>
      <c r="K308" s="19">
        <v>0.4</v>
      </c>
    </row>
    <row r="309" spans="1:11" x14ac:dyDescent="0.15">
      <c r="A309" s="21">
        <v>7129</v>
      </c>
      <c r="B309" s="22" t="s">
        <v>343</v>
      </c>
      <c r="C309" s="11" t="str">
        <f>VLOOKUP(B309,Industries!B:D,2,0)</f>
        <v>Electricity, Gas, Water and Waste Services</v>
      </c>
      <c r="D309" s="19">
        <v>27.4</v>
      </c>
      <c r="E309" s="19">
        <v>18.100000000000001</v>
      </c>
      <c r="F309" s="19">
        <v>24.1</v>
      </c>
      <c r="G309" s="19">
        <v>7.2</v>
      </c>
      <c r="H309" s="19">
        <v>18.399999999999999</v>
      </c>
      <c r="I309" s="19">
        <v>3.4</v>
      </c>
      <c r="J309" s="19">
        <v>0.9</v>
      </c>
      <c r="K309" s="19">
        <v>0.4</v>
      </c>
    </row>
    <row r="310" spans="1:11" x14ac:dyDescent="0.15">
      <c r="A310" s="21">
        <v>7211</v>
      </c>
      <c r="B310" s="22" t="s">
        <v>344</v>
      </c>
      <c r="C310" s="11" t="str">
        <f>VLOOKUP(B310,Industries!B:D,2,0)</f>
        <v>Agriculture, Forestry and Fishing</v>
      </c>
      <c r="D310" s="19">
        <v>22.8</v>
      </c>
      <c r="E310" s="19">
        <v>18.100000000000001</v>
      </c>
      <c r="F310" s="19">
        <v>32</v>
      </c>
      <c r="G310" s="19">
        <v>10.5</v>
      </c>
      <c r="H310" s="19">
        <v>10.6</v>
      </c>
      <c r="I310" s="19">
        <v>5.3</v>
      </c>
      <c r="J310" s="19">
        <v>0.5</v>
      </c>
      <c r="K310" s="19">
        <v>0.2</v>
      </c>
    </row>
    <row r="311" spans="1:11" x14ac:dyDescent="0.15">
      <c r="A311" s="21">
        <v>7212</v>
      </c>
      <c r="B311" s="22" t="s">
        <v>345</v>
      </c>
      <c r="C311" s="11" t="str">
        <f>VLOOKUP(B311,Industries!B:D,2,0)</f>
        <v>Construction</v>
      </c>
      <c r="D311" s="19">
        <v>28.7</v>
      </c>
      <c r="E311" s="19">
        <v>20.6</v>
      </c>
      <c r="F311" s="19">
        <v>25.8</v>
      </c>
      <c r="G311" s="19">
        <v>7</v>
      </c>
      <c r="H311" s="19">
        <v>13.1</v>
      </c>
      <c r="I311" s="19">
        <v>3</v>
      </c>
      <c r="J311" s="19">
        <v>1.1000000000000001</v>
      </c>
      <c r="K311" s="19">
        <v>0.7</v>
      </c>
    </row>
    <row r="312" spans="1:11" x14ac:dyDescent="0.15">
      <c r="A312" s="21">
        <v>7213</v>
      </c>
      <c r="B312" s="22" t="s">
        <v>346</v>
      </c>
      <c r="C312" s="11" t="str">
        <f>VLOOKUP(B312,Industries!B:D,2,0)</f>
        <v>Transport, Postal and Warehousing</v>
      </c>
      <c r="D312" s="19">
        <v>31.6</v>
      </c>
      <c r="E312" s="19">
        <v>31.4</v>
      </c>
      <c r="F312" s="19">
        <v>17.8</v>
      </c>
      <c r="G312" s="19">
        <v>7.6</v>
      </c>
      <c r="H312" s="19">
        <v>9.4</v>
      </c>
      <c r="I312" s="19">
        <v>1.6</v>
      </c>
      <c r="J312" s="19">
        <v>0.4</v>
      </c>
      <c r="K312" s="19">
        <v>0.2</v>
      </c>
    </row>
    <row r="313" spans="1:11" x14ac:dyDescent="0.15">
      <c r="A313" s="21">
        <v>7219</v>
      </c>
      <c r="B313" s="22" t="s">
        <v>347</v>
      </c>
      <c r="C313" s="11" t="str">
        <f>VLOOKUP(B313,Industries!B:D,2,0)</f>
        <v>Transport, Postal and Warehousing</v>
      </c>
      <c r="D313" s="19">
        <v>30.7</v>
      </c>
      <c r="E313" s="19">
        <v>22</v>
      </c>
      <c r="F313" s="19">
        <v>23.2</v>
      </c>
      <c r="G313" s="19">
        <v>5.9</v>
      </c>
      <c r="H313" s="19">
        <v>13.9</v>
      </c>
      <c r="I313" s="19">
        <v>1.4</v>
      </c>
      <c r="J313" s="19">
        <v>1.9</v>
      </c>
      <c r="K313" s="19">
        <v>0.8</v>
      </c>
    </row>
    <row r="314" spans="1:11" x14ac:dyDescent="0.15">
      <c r="A314" s="21">
        <v>7311</v>
      </c>
      <c r="B314" s="22" t="s">
        <v>348</v>
      </c>
      <c r="C314" s="11" t="str">
        <f>VLOOKUP(B314,Industries!B:D,2,0)</f>
        <v>Transport, Postal and Warehousing</v>
      </c>
      <c r="D314" s="19">
        <v>37</v>
      </c>
      <c r="E314" s="19">
        <v>25.2</v>
      </c>
      <c r="F314" s="19">
        <v>17.8</v>
      </c>
      <c r="G314" s="19">
        <v>5.3</v>
      </c>
      <c r="H314" s="19">
        <v>10.6</v>
      </c>
      <c r="I314" s="19">
        <v>1.7</v>
      </c>
      <c r="J314" s="19">
        <v>0.8</v>
      </c>
      <c r="K314" s="19">
        <v>1.5</v>
      </c>
    </row>
    <row r="315" spans="1:11" x14ac:dyDescent="0.15">
      <c r="A315" s="21">
        <v>7312</v>
      </c>
      <c r="B315" s="22" t="s">
        <v>349</v>
      </c>
      <c r="C315" s="11" t="str">
        <f>VLOOKUP(B315,Industries!B:D,2,0)</f>
        <v>Transport, Postal and Warehousing</v>
      </c>
      <c r="D315" s="19">
        <v>35</v>
      </c>
      <c r="E315" s="19">
        <v>20.100000000000001</v>
      </c>
      <c r="F315" s="19">
        <v>20.9</v>
      </c>
      <c r="G315" s="19">
        <v>6.6</v>
      </c>
      <c r="H315" s="19">
        <v>11.4</v>
      </c>
      <c r="I315" s="19">
        <v>2.5</v>
      </c>
      <c r="J315" s="19">
        <v>1.6</v>
      </c>
      <c r="K315" s="19">
        <v>1.9</v>
      </c>
    </row>
    <row r="316" spans="1:11" x14ac:dyDescent="0.15">
      <c r="A316" s="21">
        <v>7313</v>
      </c>
      <c r="B316" s="22" t="s">
        <v>350</v>
      </c>
      <c r="C316" s="11" t="str">
        <f>VLOOKUP(B316,Industries!B:D,2,0)</f>
        <v>Transport, Postal and Warehousing</v>
      </c>
      <c r="D316" s="19">
        <v>29.9</v>
      </c>
      <c r="E316" s="19">
        <v>24.2</v>
      </c>
      <c r="F316" s="19">
        <v>26.8</v>
      </c>
      <c r="G316" s="19">
        <v>5.7</v>
      </c>
      <c r="H316" s="19">
        <v>12.5</v>
      </c>
      <c r="I316" s="19">
        <v>0.6</v>
      </c>
      <c r="J316" s="19">
        <v>0.2</v>
      </c>
      <c r="K316" s="20" t="s">
        <v>2</v>
      </c>
    </row>
    <row r="317" spans="1:11" x14ac:dyDescent="0.15">
      <c r="A317" s="21">
        <v>7321</v>
      </c>
      <c r="B317" s="22" t="s">
        <v>351</v>
      </c>
      <c r="C317" s="11" t="str">
        <f>VLOOKUP(B317,Industries!B:D,2,0)</f>
        <v>Transport, Postal and Warehousing</v>
      </c>
      <c r="D317" s="19">
        <v>32.799999999999997</v>
      </c>
      <c r="E317" s="19">
        <v>24.5</v>
      </c>
      <c r="F317" s="19">
        <v>21.1</v>
      </c>
      <c r="G317" s="19">
        <v>7.1</v>
      </c>
      <c r="H317" s="19">
        <v>10.3</v>
      </c>
      <c r="I317" s="19">
        <v>2.1</v>
      </c>
      <c r="J317" s="19">
        <v>0.7</v>
      </c>
      <c r="K317" s="19">
        <v>1.5</v>
      </c>
    </row>
    <row r="318" spans="1:11" x14ac:dyDescent="0.15">
      <c r="A318" s="21">
        <v>7331</v>
      </c>
      <c r="B318" s="22" t="s">
        <v>352</v>
      </c>
      <c r="C318" s="11" t="str">
        <f>VLOOKUP(B318,Industries!B:D,2,0)</f>
        <v>Transport, Postal and Warehousing</v>
      </c>
      <c r="D318" s="19">
        <v>30.7</v>
      </c>
      <c r="E318" s="19">
        <v>23.1</v>
      </c>
      <c r="F318" s="19">
        <v>22.9</v>
      </c>
      <c r="G318" s="19">
        <v>7</v>
      </c>
      <c r="H318" s="19">
        <v>12.4</v>
      </c>
      <c r="I318" s="19">
        <v>2.2999999999999998</v>
      </c>
      <c r="J318" s="19">
        <v>0.9</v>
      </c>
      <c r="K318" s="19">
        <v>0.7</v>
      </c>
    </row>
    <row r="319" spans="1:11" x14ac:dyDescent="0.15">
      <c r="A319" s="21">
        <v>7411</v>
      </c>
      <c r="B319" s="22" t="s">
        <v>353</v>
      </c>
      <c r="C319" s="11" t="str">
        <f>VLOOKUP(B319,Industries!B:D,2,0)</f>
        <v>Transport, Postal and Warehousing</v>
      </c>
      <c r="D319" s="19">
        <v>32.5</v>
      </c>
      <c r="E319" s="19">
        <v>28.3</v>
      </c>
      <c r="F319" s="19">
        <v>19.5</v>
      </c>
      <c r="G319" s="19">
        <v>6.7</v>
      </c>
      <c r="H319" s="19">
        <v>10.3</v>
      </c>
      <c r="I319" s="19">
        <v>1.5</v>
      </c>
      <c r="J319" s="19">
        <v>0.8</v>
      </c>
      <c r="K319" s="19">
        <v>0.5</v>
      </c>
    </row>
    <row r="320" spans="1:11" x14ac:dyDescent="0.15">
      <c r="A320" s="21">
        <v>8111</v>
      </c>
      <c r="B320" s="22" t="s">
        <v>354</v>
      </c>
      <c r="C320" s="11" t="str">
        <f>VLOOKUP(B320,Industries!B:D,2,0)</f>
        <v>Other Services</v>
      </c>
      <c r="D320" s="19">
        <v>27.8</v>
      </c>
      <c r="E320" s="19">
        <v>23.3</v>
      </c>
      <c r="F320" s="19">
        <v>24.4</v>
      </c>
      <c r="G320" s="19">
        <v>8.3000000000000007</v>
      </c>
      <c r="H320" s="19">
        <v>11.4</v>
      </c>
      <c r="I320" s="19">
        <v>2.6</v>
      </c>
      <c r="J320" s="19">
        <v>0.9</v>
      </c>
      <c r="K320" s="19">
        <v>1.3</v>
      </c>
    </row>
    <row r="321" spans="1:11" x14ac:dyDescent="0.15">
      <c r="A321" s="21">
        <v>8112</v>
      </c>
      <c r="B321" s="22" t="s">
        <v>355</v>
      </c>
      <c r="C321" s="11" t="str">
        <f>VLOOKUP(B321,Industries!B:D,2,0)</f>
        <v>Administrative and Support Services</v>
      </c>
      <c r="D321" s="19">
        <v>29.9</v>
      </c>
      <c r="E321" s="19">
        <v>21.9</v>
      </c>
      <c r="F321" s="19">
        <v>23.1</v>
      </c>
      <c r="G321" s="19">
        <v>7.7</v>
      </c>
      <c r="H321" s="19">
        <v>12.2</v>
      </c>
      <c r="I321" s="19">
        <v>2.8</v>
      </c>
      <c r="J321" s="19">
        <v>0.9</v>
      </c>
      <c r="K321" s="19">
        <v>1.4</v>
      </c>
    </row>
    <row r="322" spans="1:11" x14ac:dyDescent="0.15">
      <c r="A322" s="21">
        <v>8113</v>
      </c>
      <c r="B322" s="22" t="s">
        <v>356</v>
      </c>
      <c r="C322" s="11" t="str">
        <f>VLOOKUP(B322,Industries!B:D,2,0)</f>
        <v>Administrative and Support Services</v>
      </c>
      <c r="D322" s="19">
        <v>32.299999999999997</v>
      </c>
      <c r="E322" s="19">
        <v>22.1</v>
      </c>
      <c r="F322" s="19">
        <v>22.1</v>
      </c>
      <c r="G322" s="19">
        <v>8.1</v>
      </c>
      <c r="H322" s="19">
        <v>11</v>
      </c>
      <c r="I322" s="19">
        <v>2.1</v>
      </c>
      <c r="J322" s="19">
        <v>0.8</v>
      </c>
      <c r="K322" s="19">
        <v>1.4</v>
      </c>
    </row>
    <row r="323" spans="1:11" x14ac:dyDescent="0.15">
      <c r="A323" s="21">
        <v>8114</v>
      </c>
      <c r="B323" s="22" t="s">
        <v>357</v>
      </c>
      <c r="C323" s="11" t="str">
        <f>VLOOKUP(B323,Industries!B:D,2,0)</f>
        <v>Accommodation and Food Services</v>
      </c>
      <c r="D323" s="19">
        <v>28.8</v>
      </c>
      <c r="E323" s="19">
        <v>21.1</v>
      </c>
      <c r="F323" s="19">
        <v>24.9</v>
      </c>
      <c r="G323" s="19">
        <v>7.5</v>
      </c>
      <c r="H323" s="19">
        <v>10.4</v>
      </c>
      <c r="I323" s="19">
        <v>3.2</v>
      </c>
      <c r="J323" s="19">
        <v>2.2000000000000002</v>
      </c>
      <c r="K323" s="19">
        <v>1.8</v>
      </c>
    </row>
    <row r="324" spans="1:11" x14ac:dyDescent="0.15">
      <c r="A324" s="21">
        <v>8115</v>
      </c>
      <c r="B324" s="22" t="s">
        <v>358</v>
      </c>
      <c r="C324" s="11" t="str">
        <f>VLOOKUP(B324,Industries!B:D,2,0)</f>
        <v>Other Services</v>
      </c>
      <c r="D324" s="19">
        <v>32.799999999999997</v>
      </c>
      <c r="E324" s="19">
        <v>23.5</v>
      </c>
      <c r="F324" s="19">
        <v>19.399999999999999</v>
      </c>
      <c r="G324" s="19">
        <v>7.1</v>
      </c>
      <c r="H324" s="19">
        <v>11.4</v>
      </c>
      <c r="I324" s="19">
        <v>3.2</v>
      </c>
      <c r="J324" s="19">
        <v>1.3</v>
      </c>
      <c r="K324" s="19">
        <v>1.4</v>
      </c>
    </row>
    <row r="325" spans="1:11" x14ac:dyDescent="0.15">
      <c r="A325" s="21">
        <v>8116</v>
      </c>
      <c r="B325" s="22" t="s">
        <v>359</v>
      </c>
      <c r="C325" s="11" t="str">
        <f>VLOOKUP(B325,Industries!B:D,2,0)</f>
        <v>Administrative and Support Services</v>
      </c>
      <c r="D325" s="19">
        <v>30.1</v>
      </c>
      <c r="E325" s="19">
        <v>22</v>
      </c>
      <c r="F325" s="19">
        <v>22.2</v>
      </c>
      <c r="G325" s="19">
        <v>7.8</v>
      </c>
      <c r="H325" s="19">
        <v>13.9</v>
      </c>
      <c r="I325" s="19">
        <v>2.2000000000000002</v>
      </c>
      <c r="J325" s="19">
        <v>0.7</v>
      </c>
      <c r="K325" s="19">
        <v>1.1000000000000001</v>
      </c>
    </row>
    <row r="326" spans="1:11" x14ac:dyDescent="0.15">
      <c r="A326" s="21">
        <v>8211</v>
      </c>
      <c r="B326" s="22" t="s">
        <v>360</v>
      </c>
      <c r="C326" s="11" t="str">
        <f>VLOOKUP(B326,Industries!B:D,2,0)</f>
        <v>Construction</v>
      </c>
      <c r="D326" s="19">
        <v>35.200000000000003</v>
      </c>
      <c r="E326" s="19">
        <v>23.2</v>
      </c>
      <c r="F326" s="19">
        <v>21.6</v>
      </c>
      <c r="G326" s="19">
        <v>6</v>
      </c>
      <c r="H326" s="19">
        <v>9.4</v>
      </c>
      <c r="I326" s="19">
        <v>1.8</v>
      </c>
      <c r="J326" s="19">
        <v>1.3</v>
      </c>
      <c r="K326" s="19">
        <v>1.5</v>
      </c>
    </row>
    <row r="327" spans="1:11" x14ac:dyDescent="0.15">
      <c r="A327" s="21">
        <v>8212</v>
      </c>
      <c r="B327" s="22" t="s">
        <v>361</v>
      </c>
      <c r="C327" s="11" t="str">
        <f>VLOOKUP(B327,Industries!B:D,2,0)</f>
        <v>Construction</v>
      </c>
      <c r="D327" s="19">
        <v>28.9</v>
      </c>
      <c r="E327" s="19">
        <v>28.3</v>
      </c>
      <c r="F327" s="19">
        <v>23.5</v>
      </c>
      <c r="G327" s="19">
        <v>6.3</v>
      </c>
      <c r="H327" s="19">
        <v>9.4</v>
      </c>
      <c r="I327" s="19">
        <v>1.3</v>
      </c>
      <c r="J327" s="19">
        <v>1.1000000000000001</v>
      </c>
      <c r="K327" s="19">
        <v>1.1000000000000001</v>
      </c>
    </row>
    <row r="328" spans="1:11" x14ac:dyDescent="0.15">
      <c r="A328" s="21">
        <v>8213</v>
      </c>
      <c r="B328" s="22" t="s">
        <v>362</v>
      </c>
      <c r="C328" s="11" t="str">
        <f>VLOOKUP(B328,Industries!B:D,2,0)</f>
        <v>Construction</v>
      </c>
      <c r="D328" s="19">
        <v>30</v>
      </c>
      <c r="E328" s="19">
        <v>25.7</v>
      </c>
      <c r="F328" s="19">
        <v>21.1</v>
      </c>
      <c r="G328" s="19">
        <v>7.6</v>
      </c>
      <c r="H328" s="19">
        <v>11.6</v>
      </c>
      <c r="I328" s="19">
        <v>1.8</v>
      </c>
      <c r="J328" s="19">
        <v>1.2</v>
      </c>
      <c r="K328" s="19">
        <v>1</v>
      </c>
    </row>
    <row r="329" spans="1:11" x14ac:dyDescent="0.15">
      <c r="A329" s="21">
        <v>8214</v>
      </c>
      <c r="B329" s="22" t="s">
        <v>363</v>
      </c>
      <c r="C329" s="11" t="str">
        <f>VLOOKUP(B329,Industries!B:D,2,0)</f>
        <v>Construction</v>
      </c>
      <c r="D329" s="19">
        <v>31.5</v>
      </c>
      <c r="E329" s="19">
        <v>23.9</v>
      </c>
      <c r="F329" s="19">
        <v>22.3</v>
      </c>
      <c r="G329" s="19">
        <v>7.4</v>
      </c>
      <c r="H329" s="19">
        <v>12.1</v>
      </c>
      <c r="I329" s="19">
        <v>1.1000000000000001</v>
      </c>
      <c r="J329" s="19">
        <v>0.5</v>
      </c>
      <c r="K329" s="19">
        <v>1.2</v>
      </c>
    </row>
    <row r="330" spans="1:11" x14ac:dyDescent="0.15">
      <c r="A330" s="21">
        <v>8215</v>
      </c>
      <c r="B330" s="22" t="s">
        <v>364</v>
      </c>
      <c r="C330" s="11" t="str">
        <f>VLOOKUP(B330,Industries!B:D,2,0)</f>
        <v>Construction</v>
      </c>
      <c r="D330" s="19">
        <v>32.1</v>
      </c>
      <c r="E330" s="19">
        <v>23.1</v>
      </c>
      <c r="F330" s="19">
        <v>23.6</v>
      </c>
      <c r="G330" s="19">
        <v>6.8</v>
      </c>
      <c r="H330" s="19">
        <v>8.3000000000000007</v>
      </c>
      <c r="I330" s="19">
        <v>4.2</v>
      </c>
      <c r="J330" s="19">
        <v>1</v>
      </c>
      <c r="K330" s="19">
        <v>0.8</v>
      </c>
    </row>
    <row r="331" spans="1:11" x14ac:dyDescent="0.15">
      <c r="A331" s="21">
        <v>8216</v>
      </c>
      <c r="B331" s="22" t="s">
        <v>365</v>
      </c>
      <c r="C331" s="11" t="str">
        <f>VLOOKUP(B331,Industries!B:D,2,0)</f>
        <v>Construction</v>
      </c>
      <c r="D331" s="19">
        <v>34.200000000000003</v>
      </c>
      <c r="E331" s="19">
        <v>17.3</v>
      </c>
      <c r="F331" s="19">
        <v>27.9</v>
      </c>
      <c r="G331" s="19">
        <v>4</v>
      </c>
      <c r="H331" s="19">
        <v>15.5</v>
      </c>
      <c r="I331" s="19">
        <v>0.9</v>
      </c>
      <c r="J331" s="19">
        <v>0.3</v>
      </c>
      <c r="K331" s="20" t="s">
        <v>2</v>
      </c>
    </row>
    <row r="332" spans="1:11" x14ac:dyDescent="0.15">
      <c r="A332" s="21">
        <v>8217</v>
      </c>
      <c r="B332" s="22" t="s">
        <v>366</v>
      </c>
      <c r="C332" s="11" t="str">
        <f>VLOOKUP(B332,Industries!B:D,2,0)</f>
        <v>Construction</v>
      </c>
      <c r="D332" s="19">
        <v>26.7</v>
      </c>
      <c r="E332" s="19">
        <v>18.7</v>
      </c>
      <c r="F332" s="19">
        <v>24.1</v>
      </c>
      <c r="G332" s="19">
        <v>5</v>
      </c>
      <c r="H332" s="19">
        <v>21.6</v>
      </c>
      <c r="I332" s="19">
        <v>0.9</v>
      </c>
      <c r="J332" s="19">
        <v>2.2999999999999998</v>
      </c>
      <c r="K332" s="19">
        <v>0.7</v>
      </c>
    </row>
    <row r="333" spans="1:11" x14ac:dyDescent="0.15">
      <c r="A333" s="21">
        <v>8219</v>
      </c>
      <c r="B333" s="22" t="s">
        <v>367</v>
      </c>
      <c r="C333" s="11" t="str">
        <f>VLOOKUP(B333,Industries!B:D,2,0)</f>
        <v>Mining</v>
      </c>
      <c r="D333" s="19">
        <v>26.1</v>
      </c>
      <c r="E333" s="19">
        <v>12.9</v>
      </c>
      <c r="F333" s="19">
        <v>25.2</v>
      </c>
      <c r="G333" s="19">
        <v>4.7</v>
      </c>
      <c r="H333" s="19">
        <v>27.3</v>
      </c>
      <c r="I333" s="19">
        <v>1.7</v>
      </c>
      <c r="J333" s="19">
        <v>1.3</v>
      </c>
      <c r="K333" s="19">
        <v>0.6</v>
      </c>
    </row>
    <row r="334" spans="1:11" x14ac:dyDescent="0.15">
      <c r="A334" s="21">
        <v>8311</v>
      </c>
      <c r="B334" s="22" t="s">
        <v>368</v>
      </c>
      <c r="C334" s="11" t="str">
        <f>VLOOKUP(B334,Industries!B:D,2,0)</f>
        <v>Manufacturing</v>
      </c>
      <c r="D334" s="19">
        <v>24.2</v>
      </c>
      <c r="E334" s="19">
        <v>36</v>
      </c>
      <c r="F334" s="19">
        <v>19.2</v>
      </c>
      <c r="G334" s="19">
        <v>10.7</v>
      </c>
      <c r="H334" s="19">
        <v>5.0999999999999996</v>
      </c>
      <c r="I334" s="19">
        <v>4.4000000000000004</v>
      </c>
      <c r="J334" s="19">
        <v>0.1</v>
      </c>
      <c r="K334" s="19">
        <v>0.2</v>
      </c>
    </row>
    <row r="335" spans="1:11" x14ac:dyDescent="0.15">
      <c r="A335" s="21">
        <v>8312</v>
      </c>
      <c r="B335" s="22" t="s">
        <v>369</v>
      </c>
      <c r="C335" s="11" t="str">
        <f>VLOOKUP(B335,Industries!B:D,2,0)</f>
        <v>Manufacturing</v>
      </c>
      <c r="D335" s="19">
        <v>23.9</v>
      </c>
      <c r="E335" s="19">
        <v>20.100000000000001</v>
      </c>
      <c r="F335" s="19">
        <v>34.6</v>
      </c>
      <c r="G335" s="19">
        <v>9.6999999999999993</v>
      </c>
      <c r="H335" s="19">
        <v>8.4</v>
      </c>
      <c r="I335" s="19">
        <v>2.8</v>
      </c>
      <c r="J335" s="19">
        <v>0.4</v>
      </c>
      <c r="K335" s="19">
        <v>0.1</v>
      </c>
    </row>
    <row r="336" spans="1:11" x14ac:dyDescent="0.15">
      <c r="A336" s="21">
        <v>8313</v>
      </c>
      <c r="B336" s="22" t="s">
        <v>370</v>
      </c>
      <c r="C336" s="11" t="str">
        <f>VLOOKUP(B336,Industries!B:D,2,0)</f>
        <v>Manufacturing</v>
      </c>
      <c r="D336" s="19">
        <v>25.6</v>
      </c>
      <c r="E336" s="19">
        <v>23.9</v>
      </c>
      <c r="F336" s="19">
        <v>26.2</v>
      </c>
      <c r="G336" s="19">
        <v>12.3</v>
      </c>
      <c r="H336" s="19">
        <v>7.2</v>
      </c>
      <c r="I336" s="19">
        <v>4.5</v>
      </c>
      <c r="J336" s="19">
        <v>0.2</v>
      </c>
      <c r="K336" s="19">
        <v>0.1</v>
      </c>
    </row>
    <row r="337" spans="1:11" x14ac:dyDescent="0.15">
      <c r="A337" s="21">
        <v>8321</v>
      </c>
      <c r="B337" s="22" t="s">
        <v>371</v>
      </c>
      <c r="C337" s="11" t="str">
        <f>VLOOKUP(B337,Industries!B:D,2,0)</f>
        <v>Manufacturing</v>
      </c>
      <c r="D337" s="19">
        <v>31.3</v>
      </c>
      <c r="E337" s="19">
        <v>29.2</v>
      </c>
      <c r="F337" s="19">
        <v>19.100000000000001</v>
      </c>
      <c r="G337" s="19">
        <v>9.9</v>
      </c>
      <c r="H337" s="19">
        <v>8.3000000000000007</v>
      </c>
      <c r="I337" s="19">
        <v>1.7</v>
      </c>
      <c r="J337" s="19">
        <v>0.2</v>
      </c>
      <c r="K337" s="19">
        <v>0.2</v>
      </c>
    </row>
    <row r="338" spans="1:11" x14ac:dyDescent="0.15">
      <c r="A338" s="21">
        <v>8322</v>
      </c>
      <c r="B338" s="22" t="s">
        <v>372</v>
      </c>
      <c r="C338" s="11" t="str">
        <f>VLOOKUP(B338,Industries!B:D,2,0)</f>
        <v>Manufacturing</v>
      </c>
      <c r="D338" s="19">
        <v>28.8</v>
      </c>
      <c r="E338" s="19">
        <v>40.4</v>
      </c>
      <c r="F338" s="19">
        <v>13.7</v>
      </c>
      <c r="G338" s="19">
        <v>11</v>
      </c>
      <c r="H338" s="19">
        <v>4.9000000000000004</v>
      </c>
      <c r="I338" s="19">
        <v>0.7</v>
      </c>
      <c r="J338" s="19">
        <v>0.1</v>
      </c>
      <c r="K338" s="19">
        <v>0.3</v>
      </c>
    </row>
    <row r="339" spans="1:11" x14ac:dyDescent="0.15">
      <c r="A339" s="21">
        <v>8391</v>
      </c>
      <c r="B339" s="22" t="s">
        <v>373</v>
      </c>
      <c r="C339" s="11" t="str">
        <f>VLOOKUP(B339,Industries!B:D,2,0)</f>
        <v>Manufacturing</v>
      </c>
      <c r="D339" s="19">
        <v>28.3</v>
      </c>
      <c r="E339" s="19">
        <v>27.3</v>
      </c>
      <c r="F339" s="19">
        <v>19.2</v>
      </c>
      <c r="G339" s="19">
        <v>9.3000000000000007</v>
      </c>
      <c r="H339" s="19">
        <v>12.1</v>
      </c>
      <c r="I339" s="19">
        <v>2.1</v>
      </c>
      <c r="J339" s="19">
        <v>1.1000000000000001</v>
      </c>
      <c r="K339" s="19">
        <v>0.6</v>
      </c>
    </row>
    <row r="340" spans="1:11" x14ac:dyDescent="0.15">
      <c r="A340" s="21">
        <v>8392</v>
      </c>
      <c r="B340" s="22" t="s">
        <v>374</v>
      </c>
      <c r="C340" s="11" t="str">
        <f>VLOOKUP(B340,Industries!B:D,2,0)</f>
        <v>Manufacturing</v>
      </c>
      <c r="D340" s="19">
        <v>25.1</v>
      </c>
      <c r="E340" s="19">
        <v>38.9</v>
      </c>
      <c r="F340" s="19">
        <v>18.5</v>
      </c>
      <c r="G340" s="19">
        <v>10.1</v>
      </c>
      <c r="H340" s="19">
        <v>6.1</v>
      </c>
      <c r="I340" s="19">
        <v>1.1000000000000001</v>
      </c>
      <c r="J340" s="20" t="s">
        <v>2</v>
      </c>
      <c r="K340" s="19">
        <v>0.2</v>
      </c>
    </row>
    <row r="341" spans="1:11" x14ac:dyDescent="0.15">
      <c r="A341" s="21">
        <v>8393</v>
      </c>
      <c r="B341" s="22" t="s">
        <v>375</v>
      </c>
      <c r="C341" s="11" t="str">
        <f>VLOOKUP(B341,Industries!B:D,2,0)</f>
        <v>Manufacturing</v>
      </c>
      <c r="D341" s="19">
        <v>28</v>
      </c>
      <c r="E341" s="19">
        <v>30.1</v>
      </c>
      <c r="F341" s="19">
        <v>18.600000000000001</v>
      </c>
      <c r="G341" s="19">
        <v>11.1</v>
      </c>
      <c r="H341" s="19">
        <v>8.6</v>
      </c>
      <c r="I341" s="19">
        <v>2.4</v>
      </c>
      <c r="J341" s="19">
        <v>0.6</v>
      </c>
      <c r="K341" s="19">
        <v>0.6</v>
      </c>
    </row>
    <row r="342" spans="1:11" x14ac:dyDescent="0.15">
      <c r="A342" s="21">
        <v>8394</v>
      </c>
      <c r="B342" s="22" t="s">
        <v>376</v>
      </c>
      <c r="C342" s="11" t="str">
        <f>VLOOKUP(B342,Industries!B:D,2,0)</f>
        <v>Manufacturing</v>
      </c>
      <c r="D342" s="19">
        <v>26.4</v>
      </c>
      <c r="E342" s="19">
        <v>30.1</v>
      </c>
      <c r="F342" s="19">
        <v>18.899999999999999</v>
      </c>
      <c r="G342" s="19">
        <v>10.6</v>
      </c>
      <c r="H342" s="19">
        <v>7.8</v>
      </c>
      <c r="I342" s="19">
        <v>5.4</v>
      </c>
      <c r="J342" s="19">
        <v>0.3</v>
      </c>
      <c r="K342" s="19">
        <v>0.4</v>
      </c>
    </row>
    <row r="343" spans="1:11" x14ac:dyDescent="0.15">
      <c r="A343" s="21">
        <v>8399</v>
      </c>
      <c r="B343" s="22" t="s">
        <v>377</v>
      </c>
      <c r="C343" s="11" t="str">
        <f>VLOOKUP(B343,Industries!B:D,2,0)</f>
        <v>Manufacturing</v>
      </c>
      <c r="D343" s="19">
        <v>29.2</v>
      </c>
      <c r="E343" s="19">
        <v>31.1</v>
      </c>
      <c r="F343" s="19">
        <v>18</v>
      </c>
      <c r="G343" s="19">
        <v>9.9</v>
      </c>
      <c r="H343" s="19">
        <v>8.6</v>
      </c>
      <c r="I343" s="19">
        <v>2</v>
      </c>
      <c r="J343" s="19">
        <v>0.5</v>
      </c>
      <c r="K343" s="19">
        <v>0.6</v>
      </c>
    </row>
    <row r="344" spans="1:11" x14ac:dyDescent="0.15">
      <c r="A344" s="21">
        <v>8411</v>
      </c>
      <c r="B344" s="22" t="s">
        <v>378</v>
      </c>
      <c r="C344" s="11" t="str">
        <f>VLOOKUP(B344,Industries!B:D,2,0)</f>
        <v>Agriculture, Forestry and Fishing</v>
      </c>
      <c r="D344" s="19">
        <v>16.2</v>
      </c>
      <c r="E344" s="19">
        <v>7.7</v>
      </c>
      <c r="F344" s="19">
        <v>16.399999999999999</v>
      </c>
      <c r="G344" s="19">
        <v>14.2</v>
      </c>
      <c r="H344" s="19">
        <v>3.9</v>
      </c>
      <c r="I344" s="19">
        <v>40.200000000000003</v>
      </c>
      <c r="J344" s="19">
        <v>1.4</v>
      </c>
      <c r="K344" s="20" t="s">
        <v>2</v>
      </c>
    </row>
    <row r="345" spans="1:11" x14ac:dyDescent="0.15">
      <c r="A345" s="21">
        <v>8412</v>
      </c>
      <c r="B345" s="22" t="s">
        <v>379</v>
      </c>
      <c r="C345" s="11" t="str">
        <f>VLOOKUP(B345,Industries!B:D,2,0)</f>
        <v>Agriculture, Forestry and Fishing</v>
      </c>
      <c r="D345" s="19">
        <v>18.100000000000001</v>
      </c>
      <c r="E345" s="19">
        <v>17.5</v>
      </c>
      <c r="F345" s="19">
        <v>33.200000000000003</v>
      </c>
      <c r="G345" s="19">
        <v>16</v>
      </c>
      <c r="H345" s="19">
        <v>10.1</v>
      </c>
      <c r="I345" s="19">
        <v>4.7</v>
      </c>
      <c r="J345" s="19">
        <v>0.3</v>
      </c>
      <c r="K345" s="19">
        <v>0.1</v>
      </c>
    </row>
    <row r="346" spans="1:11" x14ac:dyDescent="0.15">
      <c r="A346" s="21">
        <v>8413</v>
      </c>
      <c r="B346" s="22" t="s">
        <v>380</v>
      </c>
      <c r="C346" s="11" t="str">
        <f>VLOOKUP(B346,Industries!B:D,2,0)</f>
        <v>Agriculture, Forestry and Fishing</v>
      </c>
      <c r="D346" s="19">
        <v>21.8</v>
      </c>
      <c r="E346" s="19">
        <v>26.1</v>
      </c>
      <c r="F346" s="19">
        <v>17.100000000000001</v>
      </c>
      <c r="G346" s="19">
        <v>10</v>
      </c>
      <c r="H346" s="19">
        <v>9.5</v>
      </c>
      <c r="I346" s="19">
        <v>13.7</v>
      </c>
      <c r="J346" s="19">
        <v>1.3</v>
      </c>
      <c r="K346" s="19">
        <v>0.5</v>
      </c>
    </row>
    <row r="347" spans="1:11" x14ac:dyDescent="0.15">
      <c r="A347" s="21">
        <v>8414</v>
      </c>
      <c r="B347" s="22" t="s">
        <v>381</v>
      </c>
      <c r="C347" s="11" t="str">
        <f>VLOOKUP(B347,Industries!B:D,2,0)</f>
        <v>Administrative and Support Services</v>
      </c>
      <c r="D347" s="19">
        <v>29.8</v>
      </c>
      <c r="E347" s="19">
        <v>21.2</v>
      </c>
      <c r="F347" s="19">
        <v>26.3</v>
      </c>
      <c r="G347" s="19">
        <v>6.5</v>
      </c>
      <c r="H347" s="19">
        <v>12.7</v>
      </c>
      <c r="I347" s="19">
        <v>1.8</v>
      </c>
      <c r="J347" s="19">
        <v>0.8</v>
      </c>
      <c r="K347" s="19">
        <v>0.8</v>
      </c>
    </row>
    <row r="348" spans="1:11" x14ac:dyDescent="0.15">
      <c r="A348" s="21">
        <v>8415</v>
      </c>
      <c r="B348" s="22" t="s">
        <v>382</v>
      </c>
      <c r="C348" s="11" t="str">
        <f>VLOOKUP(B348,Industries!B:D,2,0)</f>
        <v>Agriculture, Forestry and Fishing</v>
      </c>
      <c r="D348" s="19">
        <v>29.9</v>
      </c>
      <c r="E348" s="19">
        <v>25.1</v>
      </c>
      <c r="F348" s="19">
        <v>21.9</v>
      </c>
      <c r="G348" s="19">
        <v>9</v>
      </c>
      <c r="H348" s="19">
        <v>8.4</v>
      </c>
      <c r="I348" s="19">
        <v>3.8</v>
      </c>
      <c r="J348" s="19">
        <v>1.7</v>
      </c>
      <c r="K348" s="19">
        <v>0.2</v>
      </c>
    </row>
    <row r="349" spans="1:11" x14ac:dyDescent="0.15">
      <c r="A349" s="21">
        <v>8416</v>
      </c>
      <c r="B349" s="22" t="s">
        <v>383</v>
      </c>
      <c r="C349" s="11" t="str">
        <f>VLOOKUP(B349,Industries!B:D,2,0)</f>
        <v>Agriculture, Forestry and Fishing</v>
      </c>
      <c r="D349" s="19">
        <v>31.6</v>
      </c>
      <c r="E349" s="19">
        <v>15</v>
      </c>
      <c r="F349" s="19">
        <v>11.1</v>
      </c>
      <c r="G349" s="19">
        <v>17.2</v>
      </c>
      <c r="H349" s="19">
        <v>21.4</v>
      </c>
      <c r="I349" s="19">
        <v>3.8</v>
      </c>
      <c r="J349" s="20" t="s">
        <v>2</v>
      </c>
      <c r="K349" s="20" t="s">
        <v>2</v>
      </c>
    </row>
    <row r="350" spans="1:11" x14ac:dyDescent="0.15">
      <c r="A350" s="21">
        <v>8419</v>
      </c>
      <c r="B350" s="22" t="s">
        <v>384</v>
      </c>
      <c r="C350" s="11" t="str">
        <f>VLOOKUP(B350,Industries!B:D,2,0)</f>
        <v>Administrative and Support Services</v>
      </c>
      <c r="D350" s="19">
        <v>35.9</v>
      </c>
      <c r="E350" s="19">
        <v>14.2</v>
      </c>
      <c r="F350" s="19">
        <v>26.2</v>
      </c>
      <c r="G350" s="19">
        <v>8</v>
      </c>
      <c r="H350" s="19">
        <v>11.6</v>
      </c>
      <c r="I350" s="19">
        <v>1.6</v>
      </c>
      <c r="J350" s="19">
        <v>1.4</v>
      </c>
      <c r="K350" s="19">
        <v>1</v>
      </c>
    </row>
    <row r="351" spans="1:11" x14ac:dyDescent="0.15">
      <c r="A351" s="21">
        <v>8511</v>
      </c>
      <c r="B351" s="22" t="s">
        <v>385</v>
      </c>
      <c r="C351" s="11" t="str">
        <f>VLOOKUP(B351,Industries!B:D,2,0)</f>
        <v>Accommodation and Food Services</v>
      </c>
      <c r="D351" s="19">
        <v>31.1</v>
      </c>
      <c r="E351" s="19">
        <v>27.7</v>
      </c>
      <c r="F351" s="19">
        <v>21.1</v>
      </c>
      <c r="G351" s="19">
        <v>7.5</v>
      </c>
      <c r="H351" s="19">
        <v>7.7</v>
      </c>
      <c r="I351" s="19">
        <v>2.4</v>
      </c>
      <c r="J351" s="19">
        <v>0.8</v>
      </c>
      <c r="K351" s="19">
        <v>1.7</v>
      </c>
    </row>
    <row r="352" spans="1:11" x14ac:dyDescent="0.15">
      <c r="A352" s="21">
        <v>8512</v>
      </c>
      <c r="B352" s="22" t="s">
        <v>386</v>
      </c>
      <c r="C352" s="11" t="str">
        <f>VLOOKUP(B352,Industries!B:D,2,0)</f>
        <v>Retail Trade</v>
      </c>
      <c r="D352" s="19">
        <v>25.8</v>
      </c>
      <c r="E352" s="19">
        <v>23.7</v>
      </c>
      <c r="F352" s="19">
        <v>21.9</v>
      </c>
      <c r="G352" s="19">
        <v>12.5</v>
      </c>
      <c r="H352" s="19">
        <v>10.9</v>
      </c>
      <c r="I352" s="19">
        <v>3.2</v>
      </c>
      <c r="J352" s="19">
        <v>0.9</v>
      </c>
      <c r="K352" s="19">
        <v>1.2</v>
      </c>
    </row>
    <row r="353" spans="1:11" x14ac:dyDescent="0.15">
      <c r="A353" s="21">
        <v>8513</v>
      </c>
      <c r="B353" s="22" t="s">
        <v>387</v>
      </c>
      <c r="C353" s="11" t="str">
        <f>VLOOKUP(B353,Industries!B:D,2,0)</f>
        <v>Accommodation and Food Services</v>
      </c>
      <c r="D353" s="19">
        <v>28.3</v>
      </c>
      <c r="E353" s="19">
        <v>25.6</v>
      </c>
      <c r="F353" s="19">
        <v>20.8</v>
      </c>
      <c r="G353" s="19">
        <v>8.1999999999999993</v>
      </c>
      <c r="H353" s="19">
        <v>12.2</v>
      </c>
      <c r="I353" s="19">
        <v>2.4</v>
      </c>
      <c r="J353" s="19">
        <v>0.9</v>
      </c>
      <c r="K353" s="19">
        <v>1.5</v>
      </c>
    </row>
    <row r="354" spans="1:11" x14ac:dyDescent="0.15">
      <c r="A354" s="21">
        <v>8911</v>
      </c>
      <c r="B354" s="22" t="s">
        <v>388</v>
      </c>
      <c r="C354" s="11" t="str">
        <f>VLOOKUP(B354,Industries!B:D,2,0)</f>
        <v>Transport, Postal and Warehousing</v>
      </c>
      <c r="D354" s="19">
        <v>31.9</v>
      </c>
      <c r="E354" s="19">
        <v>25</v>
      </c>
      <c r="F354" s="19">
        <v>20.100000000000001</v>
      </c>
      <c r="G354" s="19">
        <v>6.6</v>
      </c>
      <c r="H354" s="19">
        <v>12.3</v>
      </c>
      <c r="I354" s="19">
        <v>2.1</v>
      </c>
      <c r="J354" s="19">
        <v>1.2</v>
      </c>
      <c r="K354" s="19">
        <v>0.7</v>
      </c>
    </row>
    <row r="355" spans="1:11" x14ac:dyDescent="0.15">
      <c r="A355" s="21">
        <v>8912</v>
      </c>
      <c r="B355" s="22" t="s">
        <v>389</v>
      </c>
      <c r="C355" s="11" t="str">
        <f>VLOOKUP(B355,Industries!B:D,2,0)</f>
        <v>Retail Trade</v>
      </c>
      <c r="D355" s="19">
        <v>28.3</v>
      </c>
      <c r="E355" s="19">
        <v>22.3</v>
      </c>
      <c r="F355" s="19">
        <v>21.6</v>
      </c>
      <c r="G355" s="19">
        <v>9.4</v>
      </c>
      <c r="H355" s="19">
        <v>13.7</v>
      </c>
      <c r="I355" s="19">
        <v>2.4</v>
      </c>
      <c r="J355" s="19">
        <v>0.8</v>
      </c>
      <c r="K355" s="19">
        <v>1.4</v>
      </c>
    </row>
    <row r="356" spans="1:11" x14ac:dyDescent="0.15">
      <c r="A356" s="21">
        <v>8991</v>
      </c>
      <c r="B356" s="22" t="s">
        <v>390</v>
      </c>
      <c r="C356" s="11" t="str">
        <f>VLOOKUP(B356,Industries!B:D,2,0)</f>
        <v>Education and Training</v>
      </c>
      <c r="D356" s="19">
        <v>38.200000000000003</v>
      </c>
      <c r="E356" s="19">
        <v>17.899999999999999</v>
      </c>
      <c r="F356" s="19">
        <v>24.6</v>
      </c>
      <c r="G356" s="19">
        <v>4.9000000000000004</v>
      </c>
      <c r="H356" s="19">
        <v>7.9</v>
      </c>
      <c r="I356" s="19">
        <v>2.2000000000000002</v>
      </c>
      <c r="J356" s="19">
        <v>2.1</v>
      </c>
      <c r="K356" s="19">
        <v>2.1</v>
      </c>
    </row>
    <row r="357" spans="1:11" x14ac:dyDescent="0.15">
      <c r="A357" s="21">
        <v>8992</v>
      </c>
      <c r="B357" s="22" t="s">
        <v>391</v>
      </c>
      <c r="C357" s="11" t="str">
        <f>VLOOKUP(B357,Industries!B:D,2,0)</f>
        <v>Agriculture, Forestry and Fishing</v>
      </c>
      <c r="D357" s="19">
        <v>23.5</v>
      </c>
      <c r="E357" s="19">
        <v>8.8000000000000007</v>
      </c>
      <c r="F357" s="19">
        <v>24.9</v>
      </c>
      <c r="G357" s="19">
        <v>13</v>
      </c>
      <c r="H357" s="19">
        <v>19.100000000000001</v>
      </c>
      <c r="I357" s="19">
        <v>8.3000000000000007</v>
      </c>
      <c r="J357" s="19">
        <v>2</v>
      </c>
      <c r="K357" s="19">
        <v>0.2</v>
      </c>
    </row>
    <row r="358" spans="1:11" x14ac:dyDescent="0.15">
      <c r="A358" s="21">
        <v>8993</v>
      </c>
      <c r="B358" s="22" t="s">
        <v>392</v>
      </c>
      <c r="C358" s="11" t="str">
        <f>VLOOKUP(B358,Industries!B:D,2,0)</f>
        <v>Construction</v>
      </c>
      <c r="D358" s="19">
        <v>32.700000000000003</v>
      </c>
      <c r="E358" s="19">
        <v>24.2</v>
      </c>
      <c r="F358" s="19">
        <v>19</v>
      </c>
      <c r="G358" s="19">
        <v>7.9</v>
      </c>
      <c r="H358" s="19">
        <v>12.1</v>
      </c>
      <c r="I358" s="19">
        <v>2</v>
      </c>
      <c r="J358" s="19">
        <v>1</v>
      </c>
      <c r="K358" s="19">
        <v>1.1000000000000001</v>
      </c>
    </row>
    <row r="359" spans="1:11" x14ac:dyDescent="0.15">
      <c r="A359" s="21">
        <v>8994</v>
      </c>
      <c r="B359" s="22" t="s">
        <v>393</v>
      </c>
      <c r="C359" s="11" t="str">
        <f>VLOOKUP(B359,Industries!B:D,2,0)</f>
        <v>Other Services</v>
      </c>
      <c r="D359" s="19">
        <v>27.2</v>
      </c>
      <c r="E359" s="19">
        <v>20.9</v>
      </c>
      <c r="F359" s="19">
        <v>25.8</v>
      </c>
      <c r="G359" s="19">
        <v>8</v>
      </c>
      <c r="H359" s="19">
        <v>13.9</v>
      </c>
      <c r="I359" s="19">
        <v>2.2000000000000002</v>
      </c>
      <c r="J359" s="19">
        <v>1.2</v>
      </c>
      <c r="K359" s="19">
        <v>0.8</v>
      </c>
    </row>
    <row r="360" spans="1:11" x14ac:dyDescent="0.15">
      <c r="A360" s="21">
        <v>8995</v>
      </c>
      <c r="B360" s="22" t="s">
        <v>394</v>
      </c>
      <c r="C360" s="11" t="str">
        <f>VLOOKUP(B360,Industries!B:D,2,0)</f>
        <v>Manufacturing</v>
      </c>
      <c r="D360" s="19">
        <v>32.200000000000003</v>
      </c>
      <c r="E360" s="19">
        <v>34.6</v>
      </c>
      <c r="F360" s="19">
        <v>17.2</v>
      </c>
      <c r="G360" s="19">
        <v>5.9</v>
      </c>
      <c r="H360" s="19">
        <v>6.7</v>
      </c>
      <c r="I360" s="19">
        <v>2</v>
      </c>
      <c r="J360" s="19">
        <v>0.4</v>
      </c>
      <c r="K360" s="19">
        <v>0.9</v>
      </c>
    </row>
    <row r="361" spans="1:11" x14ac:dyDescent="0.15">
      <c r="A361" s="21">
        <v>8996</v>
      </c>
      <c r="B361" s="22" t="s">
        <v>395</v>
      </c>
      <c r="C361" s="11" t="str">
        <f>VLOOKUP(B361,Industries!B:D,2,0)</f>
        <v>Electricity, Gas, Water and Waste Services</v>
      </c>
      <c r="D361" s="19">
        <v>36.4</v>
      </c>
      <c r="E361" s="19">
        <v>23.2</v>
      </c>
      <c r="F361" s="19">
        <v>15.8</v>
      </c>
      <c r="G361" s="19">
        <v>6.6</v>
      </c>
      <c r="H361" s="19">
        <v>10</v>
      </c>
      <c r="I361" s="19">
        <v>1.8</v>
      </c>
      <c r="J361" s="19">
        <v>4.9000000000000004</v>
      </c>
      <c r="K361" s="19">
        <v>1.2</v>
      </c>
    </row>
    <row r="362" spans="1:11" x14ac:dyDescent="0.15">
      <c r="A362" s="21">
        <v>8997</v>
      </c>
      <c r="B362" s="22" t="s">
        <v>396</v>
      </c>
      <c r="C362" s="11" t="str">
        <f>VLOOKUP(B362,Industries!B:D,2,0)</f>
        <v>Accommodation and Food Services</v>
      </c>
      <c r="D362" s="19">
        <v>29.1</v>
      </c>
      <c r="E362" s="19">
        <v>41.1</v>
      </c>
      <c r="F362" s="19">
        <v>17.2</v>
      </c>
      <c r="G362" s="19">
        <v>6.7</v>
      </c>
      <c r="H362" s="19">
        <v>2.8</v>
      </c>
      <c r="I362" s="19">
        <v>2</v>
      </c>
      <c r="J362" s="19">
        <v>0.7</v>
      </c>
      <c r="K362" s="19">
        <v>0.6</v>
      </c>
    </row>
    <row r="363" spans="1:11" x14ac:dyDescent="0.15">
      <c r="A363" s="21">
        <v>8999</v>
      </c>
      <c r="B363" s="22" t="s">
        <v>397</v>
      </c>
      <c r="C363" s="11" t="str">
        <f>VLOOKUP(B363,Industries!B:D,2,0)</f>
        <v>Public Administration and Safety</v>
      </c>
      <c r="D363" s="19">
        <v>28.5</v>
      </c>
      <c r="E363" s="19">
        <v>23.6</v>
      </c>
      <c r="F363" s="19">
        <v>24.1</v>
      </c>
      <c r="G363" s="19">
        <v>5.9</v>
      </c>
      <c r="H363" s="19">
        <v>14.1</v>
      </c>
      <c r="I363" s="19">
        <v>1.7</v>
      </c>
      <c r="J363" s="19">
        <v>1.1000000000000001</v>
      </c>
      <c r="K363" s="19">
        <v>0.9</v>
      </c>
    </row>
    <row r="364" spans="1:11" x14ac:dyDescent="0.15">
      <c r="A364" s="21">
        <v>111211</v>
      </c>
      <c r="B364" s="22" t="s">
        <v>398</v>
      </c>
      <c r="C364" s="11" t="str">
        <f>VLOOKUP(B364,Industries!B:D,2,0)</f>
        <v>Manufacturing</v>
      </c>
      <c r="D364" s="19">
        <v>32</v>
      </c>
      <c r="E364" s="19">
        <v>27.7</v>
      </c>
      <c r="F364" s="19">
        <v>18</v>
      </c>
      <c r="G364" s="19">
        <v>6.5</v>
      </c>
      <c r="H364" s="19">
        <v>11.1</v>
      </c>
      <c r="I364" s="19">
        <v>1.7</v>
      </c>
      <c r="J364" s="19">
        <v>1.1000000000000001</v>
      </c>
      <c r="K364" s="19">
        <v>1.9</v>
      </c>
    </row>
    <row r="365" spans="1:11" x14ac:dyDescent="0.15">
      <c r="A365" s="21">
        <v>111212</v>
      </c>
      <c r="B365" s="22" t="s">
        <v>399</v>
      </c>
      <c r="C365" s="11" t="str">
        <f>VLOOKUP(B365,Industries!B:D,2,0)</f>
        <v>Public Administration and Safety</v>
      </c>
      <c r="D365" s="19">
        <v>31.2</v>
      </c>
      <c r="E365" s="19">
        <v>8.8000000000000007</v>
      </c>
      <c r="F365" s="19">
        <v>12.3</v>
      </c>
      <c r="G365" s="19">
        <v>3.4</v>
      </c>
      <c r="H365" s="19">
        <v>3.1</v>
      </c>
      <c r="I365" s="19">
        <v>1.1000000000000001</v>
      </c>
      <c r="J365" s="19">
        <v>2.4</v>
      </c>
      <c r="K365" s="19">
        <v>37.5</v>
      </c>
    </row>
    <row r="366" spans="1:11" x14ac:dyDescent="0.15">
      <c r="A366" s="21">
        <v>111311</v>
      </c>
      <c r="B366" s="22" t="s">
        <v>400</v>
      </c>
      <c r="C366" s="11" t="str">
        <f>VLOOKUP(B366,Industries!B:D,2,0)</f>
        <v>Public Administration and Safety</v>
      </c>
      <c r="D366" s="19">
        <v>20.8</v>
      </c>
      <c r="E366" s="19">
        <v>19.5</v>
      </c>
      <c r="F366" s="19">
        <v>31.5</v>
      </c>
      <c r="G366" s="19">
        <v>8.8000000000000007</v>
      </c>
      <c r="H366" s="19">
        <v>11.9</v>
      </c>
      <c r="I366" s="19">
        <v>5.2</v>
      </c>
      <c r="J366" s="19">
        <v>1.7</v>
      </c>
      <c r="K366" s="19">
        <v>0.5</v>
      </c>
    </row>
    <row r="367" spans="1:11" x14ac:dyDescent="0.15">
      <c r="A367" s="21">
        <v>111312</v>
      </c>
      <c r="B367" s="22" t="s">
        <v>401</v>
      </c>
      <c r="C367" s="11" t="str">
        <f>VLOOKUP(B367,Industries!B:D,2,0)</f>
        <v>Public Administration and Safety</v>
      </c>
      <c r="D367" s="19">
        <v>22.7</v>
      </c>
      <c r="E367" s="19">
        <v>20.8</v>
      </c>
      <c r="F367" s="19">
        <v>16.100000000000001</v>
      </c>
      <c r="G367" s="19">
        <v>10.9</v>
      </c>
      <c r="H367" s="19">
        <v>15.7</v>
      </c>
      <c r="I367" s="19">
        <v>6.2</v>
      </c>
      <c r="J367" s="19">
        <v>3.2</v>
      </c>
      <c r="K367" s="19">
        <v>4.4000000000000004</v>
      </c>
    </row>
    <row r="368" spans="1:11" x14ac:dyDescent="0.15">
      <c r="A368" s="21">
        <v>111399</v>
      </c>
      <c r="B368" s="22" t="s">
        <v>402</v>
      </c>
      <c r="C368" s="11" t="str">
        <f>VLOOKUP(B368,Industries!B:D,2,0)</f>
        <v>Public Administration and Safety</v>
      </c>
      <c r="D368" s="19">
        <v>13.7</v>
      </c>
      <c r="E368" s="19">
        <v>15.8</v>
      </c>
      <c r="F368" s="19">
        <v>20</v>
      </c>
      <c r="G368" s="19">
        <v>3.2</v>
      </c>
      <c r="H368" s="19">
        <v>22.1</v>
      </c>
      <c r="I368" s="19">
        <v>3.2</v>
      </c>
      <c r="J368" s="19">
        <v>17.899999999999999</v>
      </c>
      <c r="K368" s="19">
        <v>4.2</v>
      </c>
    </row>
    <row r="369" spans="1:11" x14ac:dyDescent="0.15">
      <c r="A369" s="21">
        <v>121211</v>
      </c>
      <c r="B369" s="22" t="s">
        <v>403</v>
      </c>
      <c r="C369" s="11" t="str">
        <f>VLOOKUP(B369,Industries!B:D,2,0)</f>
        <v>Agriculture, Forestry and Fishing</v>
      </c>
      <c r="D369" s="19">
        <v>58.4</v>
      </c>
      <c r="E369" s="20" t="s">
        <v>2</v>
      </c>
      <c r="F369" s="19">
        <v>41.6</v>
      </c>
      <c r="G369" s="20" t="s">
        <v>2</v>
      </c>
      <c r="H369" s="20" t="s">
        <v>2</v>
      </c>
      <c r="I369" s="20" t="s">
        <v>2</v>
      </c>
      <c r="J369" s="20" t="s">
        <v>2</v>
      </c>
      <c r="K369" s="20" t="s">
        <v>2</v>
      </c>
    </row>
    <row r="370" spans="1:11" x14ac:dyDescent="0.15">
      <c r="A370" s="21">
        <v>121212</v>
      </c>
      <c r="B370" s="22" t="s">
        <v>404</v>
      </c>
      <c r="C370" s="11" t="str">
        <f>VLOOKUP(B370,Industries!B:D,2,0)</f>
        <v>Agriculture, Forestry and Fishing</v>
      </c>
      <c r="D370" s="19">
        <v>31</v>
      </c>
      <c r="E370" s="19">
        <v>33.4</v>
      </c>
      <c r="F370" s="19">
        <v>14.2</v>
      </c>
      <c r="G370" s="19">
        <v>7.5</v>
      </c>
      <c r="H370" s="19">
        <v>7.8</v>
      </c>
      <c r="I370" s="19">
        <v>5.3</v>
      </c>
      <c r="J370" s="19">
        <v>0.7</v>
      </c>
      <c r="K370" s="20" t="s">
        <v>2</v>
      </c>
    </row>
    <row r="371" spans="1:11" x14ac:dyDescent="0.15">
      <c r="A371" s="21">
        <v>121213</v>
      </c>
      <c r="B371" s="22" t="s">
        <v>405</v>
      </c>
      <c r="C371" s="11" t="str">
        <f>VLOOKUP(B371,Industries!B:D,2,0)</f>
        <v>Agriculture, Forestry and Fishing</v>
      </c>
      <c r="D371" s="19">
        <v>25.9</v>
      </c>
      <c r="E371" s="19">
        <v>19.8</v>
      </c>
      <c r="F371" s="19">
        <v>30.9</v>
      </c>
      <c r="G371" s="19">
        <v>9.5</v>
      </c>
      <c r="H371" s="19">
        <v>9.5</v>
      </c>
      <c r="I371" s="19">
        <v>3.1</v>
      </c>
      <c r="J371" s="19">
        <v>1.2</v>
      </c>
      <c r="K371" s="19">
        <v>0.1</v>
      </c>
    </row>
    <row r="372" spans="1:11" x14ac:dyDescent="0.15">
      <c r="A372" s="21">
        <v>121214</v>
      </c>
      <c r="B372" s="22" t="s">
        <v>406</v>
      </c>
      <c r="C372" s="11" t="str">
        <f>VLOOKUP(B372,Industries!B:D,2,0)</f>
        <v>Agriculture, Forestry and Fishing</v>
      </c>
      <c r="D372" s="19">
        <v>23.2</v>
      </c>
      <c r="E372" s="19">
        <v>22.9</v>
      </c>
      <c r="F372" s="19">
        <v>12.1</v>
      </c>
      <c r="G372" s="19">
        <v>18.600000000000001</v>
      </c>
      <c r="H372" s="19">
        <v>22.5</v>
      </c>
      <c r="I372" s="19">
        <v>0.6</v>
      </c>
      <c r="J372" s="19">
        <v>0.1</v>
      </c>
      <c r="K372" s="20" t="s">
        <v>2</v>
      </c>
    </row>
    <row r="373" spans="1:11" x14ac:dyDescent="0.15">
      <c r="A373" s="21">
        <v>121215</v>
      </c>
      <c r="B373" s="22" t="s">
        <v>407</v>
      </c>
      <c r="C373" s="11" t="str">
        <f>VLOOKUP(B373,Industries!B:D,2,0)</f>
        <v>Agriculture, Forestry and Fishing</v>
      </c>
      <c r="D373" s="19">
        <v>14.6</v>
      </c>
      <c r="E373" s="19">
        <v>30.1</v>
      </c>
      <c r="F373" s="19">
        <v>1.7</v>
      </c>
      <c r="G373" s="19">
        <v>40.200000000000003</v>
      </c>
      <c r="H373" s="19">
        <v>9.6</v>
      </c>
      <c r="I373" s="19">
        <v>3.5</v>
      </c>
      <c r="J373" s="19">
        <v>0.1</v>
      </c>
      <c r="K373" s="19">
        <v>0.1</v>
      </c>
    </row>
    <row r="374" spans="1:11" x14ac:dyDescent="0.15">
      <c r="A374" s="21">
        <v>121216</v>
      </c>
      <c r="B374" s="22" t="s">
        <v>408</v>
      </c>
      <c r="C374" s="11" t="str">
        <f>VLOOKUP(B374,Industries!B:D,2,0)</f>
        <v>Agriculture, Forestry and Fishing</v>
      </c>
      <c r="D374" s="19">
        <v>26.1</v>
      </c>
      <c r="E374" s="19">
        <v>14.1</v>
      </c>
      <c r="F374" s="19">
        <v>32.5</v>
      </c>
      <c r="G374" s="19">
        <v>13.5</v>
      </c>
      <c r="H374" s="19">
        <v>10.8</v>
      </c>
      <c r="I374" s="19">
        <v>1.6</v>
      </c>
      <c r="J374" s="19">
        <v>1.2</v>
      </c>
      <c r="K374" s="20" t="s">
        <v>2</v>
      </c>
    </row>
    <row r="375" spans="1:11" x14ac:dyDescent="0.15">
      <c r="A375" s="21">
        <v>121217</v>
      </c>
      <c r="B375" s="22" t="s">
        <v>409</v>
      </c>
      <c r="C375" s="11" t="str">
        <f>VLOOKUP(B375,Industries!B:D,2,0)</f>
        <v>Agriculture, Forestry and Fishing</v>
      </c>
      <c r="D375" s="19">
        <v>7.7</v>
      </c>
      <c r="E375" s="19">
        <v>0.4</v>
      </c>
      <c r="F375" s="19">
        <v>91.6</v>
      </c>
      <c r="G375" s="20" t="s">
        <v>2</v>
      </c>
      <c r="H375" s="19">
        <v>0.1</v>
      </c>
      <c r="I375" s="19">
        <v>0.1</v>
      </c>
      <c r="J375" s="20" t="s">
        <v>2</v>
      </c>
      <c r="K375" s="20" t="s">
        <v>2</v>
      </c>
    </row>
    <row r="376" spans="1:11" x14ac:dyDescent="0.15">
      <c r="A376" s="21">
        <v>121218</v>
      </c>
      <c r="B376" s="22" t="s">
        <v>410</v>
      </c>
      <c r="C376" s="11" t="str">
        <f>VLOOKUP(B376,Industries!B:D,2,0)</f>
        <v>Agriculture, Forestry and Fishing</v>
      </c>
      <c r="D376" s="19">
        <v>43.3</v>
      </c>
      <c r="E376" s="19">
        <v>7.1</v>
      </c>
      <c r="F376" s="19">
        <v>34.299999999999997</v>
      </c>
      <c r="G376" s="19">
        <v>3.4</v>
      </c>
      <c r="H376" s="19">
        <v>11</v>
      </c>
      <c r="I376" s="20" t="s">
        <v>2</v>
      </c>
      <c r="J376" s="19">
        <v>0.8</v>
      </c>
      <c r="K376" s="20" t="s">
        <v>2</v>
      </c>
    </row>
    <row r="377" spans="1:11" x14ac:dyDescent="0.15">
      <c r="A377" s="21">
        <v>121221</v>
      </c>
      <c r="B377" s="22" t="s">
        <v>411</v>
      </c>
      <c r="C377" s="11" t="str">
        <f>VLOOKUP(B377,Industries!B:D,2,0)</f>
        <v>Agriculture, Forestry and Fishing</v>
      </c>
      <c r="D377" s="19">
        <v>24.7</v>
      </c>
      <c r="E377" s="19">
        <v>21.9</v>
      </c>
      <c r="F377" s="19">
        <v>21.4</v>
      </c>
      <c r="G377" s="19">
        <v>15.1</v>
      </c>
      <c r="H377" s="19">
        <v>11</v>
      </c>
      <c r="I377" s="19">
        <v>4.3</v>
      </c>
      <c r="J377" s="19">
        <v>1.4</v>
      </c>
      <c r="K377" s="19">
        <v>0.1</v>
      </c>
    </row>
    <row r="378" spans="1:11" x14ac:dyDescent="0.15">
      <c r="A378" s="21">
        <v>121299</v>
      </c>
      <c r="B378" s="22" t="s">
        <v>412</v>
      </c>
      <c r="C378" s="11" t="str">
        <f>VLOOKUP(B378,Industries!B:D,2,0)</f>
        <v>Agriculture, Forestry and Fishing</v>
      </c>
      <c r="D378" s="19">
        <v>28.5</v>
      </c>
      <c r="E378" s="19">
        <v>23.4</v>
      </c>
      <c r="F378" s="19">
        <v>26.7</v>
      </c>
      <c r="G378" s="19">
        <v>8.3000000000000007</v>
      </c>
      <c r="H378" s="19">
        <v>9.1</v>
      </c>
      <c r="I378" s="19">
        <v>3.2</v>
      </c>
      <c r="J378" s="19">
        <v>0.3</v>
      </c>
      <c r="K378" s="19">
        <v>0.6</v>
      </c>
    </row>
    <row r="379" spans="1:11" x14ac:dyDescent="0.15">
      <c r="A379" s="21">
        <v>121311</v>
      </c>
      <c r="B379" s="22" t="s">
        <v>413</v>
      </c>
      <c r="C379" s="11" t="str">
        <f>VLOOKUP(B379,Industries!B:D,2,0)</f>
        <v>Agriculture, Forestry and Fishing</v>
      </c>
      <c r="D379" s="19">
        <v>36.700000000000003</v>
      </c>
      <c r="E379" s="19">
        <v>17.5</v>
      </c>
      <c r="F379" s="19">
        <v>19.100000000000001</v>
      </c>
      <c r="G379" s="19">
        <v>12.2</v>
      </c>
      <c r="H379" s="19">
        <v>9.3000000000000007</v>
      </c>
      <c r="I379" s="19">
        <v>4.7</v>
      </c>
      <c r="J379" s="19">
        <v>0.2</v>
      </c>
      <c r="K379" s="19">
        <v>0.2</v>
      </c>
    </row>
    <row r="380" spans="1:11" x14ac:dyDescent="0.15">
      <c r="A380" s="21">
        <v>121312</v>
      </c>
      <c r="B380" s="22" t="s">
        <v>414</v>
      </c>
      <c r="C380" s="11" t="str">
        <f>VLOOKUP(B380,Industries!B:D,2,0)</f>
        <v>Agriculture, Forestry and Fishing</v>
      </c>
      <c r="D380" s="19">
        <v>30.1</v>
      </c>
      <c r="E380" s="19">
        <v>19.5</v>
      </c>
      <c r="F380" s="19">
        <v>36.700000000000003</v>
      </c>
      <c r="G380" s="19">
        <v>3.5</v>
      </c>
      <c r="H380" s="19">
        <v>6.4</v>
      </c>
      <c r="I380" s="19">
        <v>2.7</v>
      </c>
      <c r="J380" s="19">
        <v>0.9</v>
      </c>
      <c r="K380" s="19">
        <v>0.1</v>
      </c>
    </row>
    <row r="381" spans="1:11" x14ac:dyDescent="0.15">
      <c r="A381" s="21">
        <v>121313</v>
      </c>
      <c r="B381" s="22" t="s">
        <v>415</v>
      </c>
      <c r="C381" s="11" t="str">
        <f>VLOOKUP(B381,Industries!B:D,2,0)</f>
        <v>Agriculture, Forestry and Fishing</v>
      </c>
      <c r="D381" s="19">
        <v>13.8</v>
      </c>
      <c r="E381" s="19">
        <v>63.3</v>
      </c>
      <c r="F381" s="19">
        <v>7.5</v>
      </c>
      <c r="G381" s="19">
        <v>5</v>
      </c>
      <c r="H381" s="19">
        <v>3.5</v>
      </c>
      <c r="I381" s="19">
        <v>6.9</v>
      </c>
      <c r="J381" s="20" t="s">
        <v>2</v>
      </c>
      <c r="K381" s="20" t="s">
        <v>2</v>
      </c>
    </row>
    <row r="382" spans="1:11" x14ac:dyDescent="0.15">
      <c r="A382" s="21">
        <v>121314</v>
      </c>
      <c r="B382" s="22" t="s">
        <v>416</v>
      </c>
      <c r="C382" s="11" t="str">
        <f>VLOOKUP(B382,Industries!B:D,2,0)</f>
        <v>Agriculture, Forestry and Fishing</v>
      </c>
      <c r="D382" s="19">
        <v>15.6</v>
      </c>
      <c r="E382" s="19">
        <v>43.8</v>
      </c>
      <c r="F382" s="19">
        <v>12.5</v>
      </c>
      <c r="G382" s="19">
        <v>9.4</v>
      </c>
      <c r="H382" s="19">
        <v>9.4</v>
      </c>
      <c r="I382" s="19">
        <v>9.4</v>
      </c>
      <c r="J382" s="20" t="s">
        <v>2</v>
      </c>
      <c r="K382" s="20" t="s">
        <v>2</v>
      </c>
    </row>
    <row r="383" spans="1:11" x14ac:dyDescent="0.15">
      <c r="A383" s="21">
        <v>121315</v>
      </c>
      <c r="B383" s="22" t="s">
        <v>417</v>
      </c>
      <c r="C383" s="11" t="str">
        <f>VLOOKUP(B383,Industries!B:D,2,0)</f>
        <v>Agriculture, Forestry and Fishing</v>
      </c>
      <c r="D383" s="19">
        <v>50</v>
      </c>
      <c r="E383" s="19">
        <v>24.1</v>
      </c>
      <c r="F383" s="19">
        <v>10.8</v>
      </c>
      <c r="G383" s="19">
        <v>5.7</v>
      </c>
      <c r="H383" s="19">
        <v>7.6</v>
      </c>
      <c r="I383" s="19">
        <v>1.9</v>
      </c>
      <c r="J383" s="20" t="s">
        <v>2</v>
      </c>
      <c r="K383" s="20" t="s">
        <v>2</v>
      </c>
    </row>
    <row r="384" spans="1:11" x14ac:dyDescent="0.15">
      <c r="A384" s="21">
        <v>121316</v>
      </c>
      <c r="B384" s="22" t="s">
        <v>418</v>
      </c>
      <c r="C384" s="11" t="str">
        <f>VLOOKUP(B384,Industries!B:D,2,0)</f>
        <v>Agriculture, Forestry and Fishing</v>
      </c>
      <c r="D384" s="19">
        <v>36.6</v>
      </c>
      <c r="E384" s="19">
        <v>30.3</v>
      </c>
      <c r="F384" s="19">
        <v>17.100000000000001</v>
      </c>
      <c r="G384" s="19">
        <v>4.3</v>
      </c>
      <c r="H384" s="19">
        <v>9.6</v>
      </c>
      <c r="I384" s="19">
        <v>1.8</v>
      </c>
      <c r="J384" s="20" t="s">
        <v>2</v>
      </c>
      <c r="K384" s="19">
        <v>0.3</v>
      </c>
    </row>
    <row r="385" spans="1:11" x14ac:dyDescent="0.15">
      <c r="A385" s="21">
        <v>121317</v>
      </c>
      <c r="B385" s="22" t="s">
        <v>419</v>
      </c>
      <c r="C385" s="11" t="str">
        <f>VLOOKUP(B385,Industries!B:D,2,0)</f>
        <v>Agriculture, Forestry and Fishing</v>
      </c>
      <c r="D385" s="19">
        <v>47.1</v>
      </c>
      <c r="E385" s="19">
        <v>23.4</v>
      </c>
      <c r="F385" s="19">
        <v>8.6999999999999993</v>
      </c>
      <c r="G385" s="19">
        <v>10.8</v>
      </c>
      <c r="H385" s="19">
        <v>5.6</v>
      </c>
      <c r="I385" s="19">
        <v>4.0999999999999996</v>
      </c>
      <c r="J385" s="20" t="s">
        <v>2</v>
      </c>
      <c r="K385" s="19">
        <v>0.2</v>
      </c>
    </row>
    <row r="386" spans="1:11" x14ac:dyDescent="0.15">
      <c r="A386" s="21">
        <v>121318</v>
      </c>
      <c r="B386" s="22" t="s">
        <v>420</v>
      </c>
      <c r="C386" s="11" t="str">
        <f>VLOOKUP(B386,Industries!B:D,2,0)</f>
        <v>Agriculture, Forestry and Fishing</v>
      </c>
      <c r="D386" s="19">
        <v>17.8</v>
      </c>
      <c r="E386" s="19">
        <v>30.3</v>
      </c>
      <c r="F386" s="19">
        <v>21.8</v>
      </c>
      <c r="G386" s="19">
        <v>16.3</v>
      </c>
      <c r="H386" s="19">
        <v>12.2</v>
      </c>
      <c r="I386" s="19">
        <v>1.6</v>
      </c>
      <c r="J386" s="20" t="s">
        <v>2</v>
      </c>
      <c r="K386" s="20" t="s">
        <v>2</v>
      </c>
    </row>
    <row r="387" spans="1:11" x14ac:dyDescent="0.15">
      <c r="A387" s="21">
        <v>121321</v>
      </c>
      <c r="B387" s="22" t="s">
        <v>421</v>
      </c>
      <c r="C387" s="11" t="str">
        <f>VLOOKUP(B387,Industries!B:D,2,0)</f>
        <v>Agriculture, Forestry and Fishing</v>
      </c>
      <c r="D387" s="19">
        <v>38.9</v>
      </c>
      <c r="E387" s="19">
        <v>27</v>
      </c>
      <c r="F387" s="19">
        <v>14.6</v>
      </c>
      <c r="G387" s="19">
        <v>9.6999999999999993</v>
      </c>
      <c r="H387" s="19">
        <v>7.7</v>
      </c>
      <c r="I387" s="19">
        <v>2</v>
      </c>
      <c r="J387" s="20" t="s">
        <v>2</v>
      </c>
      <c r="K387" s="19">
        <v>0.2</v>
      </c>
    </row>
    <row r="388" spans="1:11" x14ac:dyDescent="0.15">
      <c r="A388" s="21">
        <v>121322</v>
      </c>
      <c r="B388" s="22" t="s">
        <v>422</v>
      </c>
      <c r="C388" s="11" t="str">
        <f>VLOOKUP(B388,Industries!B:D,2,0)</f>
        <v>Agriculture, Forestry and Fishing</v>
      </c>
      <c r="D388" s="19">
        <v>35.9</v>
      </c>
      <c r="E388" s="19">
        <v>29.2</v>
      </c>
      <c r="F388" s="19">
        <v>3.4</v>
      </c>
      <c r="G388" s="19">
        <v>15.3</v>
      </c>
      <c r="H388" s="19">
        <v>12.3</v>
      </c>
      <c r="I388" s="19">
        <v>3.5</v>
      </c>
      <c r="J388" s="20" t="s">
        <v>2</v>
      </c>
      <c r="K388" s="19">
        <v>0.3</v>
      </c>
    </row>
    <row r="389" spans="1:11" x14ac:dyDescent="0.15">
      <c r="A389" s="21">
        <v>121399</v>
      </c>
      <c r="B389" s="22" t="s">
        <v>423</v>
      </c>
      <c r="C389" s="11" t="str">
        <f>VLOOKUP(B389,Industries!B:D,2,0)</f>
        <v>Agriculture, Forestry and Fishing</v>
      </c>
      <c r="D389" s="19">
        <v>30.6</v>
      </c>
      <c r="E389" s="19">
        <v>26.1</v>
      </c>
      <c r="F389" s="19">
        <v>22.1</v>
      </c>
      <c r="G389" s="19">
        <v>7.7</v>
      </c>
      <c r="H389" s="19">
        <v>7.6</v>
      </c>
      <c r="I389" s="19">
        <v>3.5</v>
      </c>
      <c r="J389" s="19">
        <v>2</v>
      </c>
      <c r="K389" s="19">
        <v>0.4</v>
      </c>
    </row>
    <row r="390" spans="1:11" x14ac:dyDescent="0.15">
      <c r="A390" s="21">
        <v>131112</v>
      </c>
      <c r="B390" s="22" t="s">
        <v>424</v>
      </c>
      <c r="C390" s="11" t="str">
        <f>VLOOKUP(B390,Industries!B:D,2,0)</f>
        <v>Wholesale Trade</v>
      </c>
      <c r="D390" s="19">
        <v>37.5</v>
      </c>
      <c r="E390" s="19">
        <v>28.7</v>
      </c>
      <c r="F390" s="19">
        <v>17.2</v>
      </c>
      <c r="G390" s="19">
        <v>5.6</v>
      </c>
      <c r="H390" s="19">
        <v>8.6999999999999993</v>
      </c>
      <c r="I390" s="19">
        <v>1</v>
      </c>
      <c r="J390" s="19">
        <v>0.4</v>
      </c>
      <c r="K390" s="19">
        <v>0.9</v>
      </c>
    </row>
    <row r="391" spans="1:11" x14ac:dyDescent="0.15">
      <c r="A391" s="21">
        <v>131113</v>
      </c>
      <c r="B391" s="22" t="s">
        <v>425</v>
      </c>
      <c r="C391" s="11" t="str">
        <f>VLOOKUP(B391,Industries!B:D,2,0)</f>
        <v>Professional, Scientific and Technical Services</v>
      </c>
      <c r="D391" s="19">
        <v>51.5</v>
      </c>
      <c r="E391" s="19">
        <v>29</v>
      </c>
      <c r="F391" s="19">
        <v>10.4</v>
      </c>
      <c r="G391" s="19">
        <v>3.3</v>
      </c>
      <c r="H391" s="19">
        <v>4.3</v>
      </c>
      <c r="I391" s="19">
        <v>0.5</v>
      </c>
      <c r="J391" s="19">
        <v>0.4</v>
      </c>
      <c r="K391" s="19">
        <v>0.5</v>
      </c>
    </row>
    <row r="392" spans="1:11" x14ac:dyDescent="0.15">
      <c r="A392" s="21">
        <v>131114</v>
      </c>
      <c r="B392" s="22" t="s">
        <v>426</v>
      </c>
      <c r="C392" s="11" t="str">
        <f>VLOOKUP(B392,Industries!B:D,2,0)</f>
        <v>Public Administration and Safety</v>
      </c>
      <c r="D392" s="19">
        <v>39.5</v>
      </c>
      <c r="E392" s="19">
        <v>27</v>
      </c>
      <c r="F392" s="19">
        <v>11.8</v>
      </c>
      <c r="G392" s="19">
        <v>3.9</v>
      </c>
      <c r="H392" s="19">
        <v>7.5</v>
      </c>
      <c r="I392" s="19">
        <v>1.3</v>
      </c>
      <c r="J392" s="19">
        <v>0.6</v>
      </c>
      <c r="K392" s="19">
        <v>8.4</v>
      </c>
    </row>
    <row r="393" spans="1:11" x14ac:dyDescent="0.15">
      <c r="A393" s="21">
        <v>133111</v>
      </c>
      <c r="B393" s="22" t="s">
        <v>427</v>
      </c>
      <c r="C393" s="11" t="str">
        <f>VLOOKUP(B393,Industries!B:D,2,0)</f>
        <v>Construction</v>
      </c>
      <c r="D393" s="19">
        <v>33.6</v>
      </c>
      <c r="E393" s="19">
        <v>23.6</v>
      </c>
      <c r="F393" s="19">
        <v>20.3</v>
      </c>
      <c r="G393" s="19">
        <v>5.0999999999999996</v>
      </c>
      <c r="H393" s="19">
        <v>12.3</v>
      </c>
      <c r="I393" s="19">
        <v>1.3</v>
      </c>
      <c r="J393" s="19">
        <v>1.6</v>
      </c>
      <c r="K393" s="19">
        <v>2.1</v>
      </c>
    </row>
    <row r="394" spans="1:11" x14ac:dyDescent="0.15">
      <c r="A394" s="21">
        <v>133112</v>
      </c>
      <c r="B394" s="22" t="s">
        <v>428</v>
      </c>
      <c r="C394" s="11" t="str">
        <f>VLOOKUP(B394,Industries!B:D,2,0)</f>
        <v>Construction</v>
      </c>
      <c r="D394" s="19">
        <v>33.5</v>
      </c>
      <c r="E394" s="19">
        <v>27.3</v>
      </c>
      <c r="F394" s="19">
        <v>19.600000000000001</v>
      </c>
      <c r="G394" s="19">
        <v>5.8</v>
      </c>
      <c r="H394" s="19">
        <v>7.6</v>
      </c>
      <c r="I394" s="19">
        <v>3.8</v>
      </c>
      <c r="J394" s="19">
        <v>0.9</v>
      </c>
      <c r="K394" s="19">
        <v>1.6</v>
      </c>
    </row>
    <row r="395" spans="1:11" x14ac:dyDescent="0.15">
      <c r="A395" s="21">
        <v>133311</v>
      </c>
      <c r="B395" s="22" t="s">
        <v>429</v>
      </c>
      <c r="C395" s="11" t="str">
        <f>VLOOKUP(B395,Industries!B:D,2,0)</f>
        <v>Professional, Scientific and Technical Services</v>
      </c>
      <c r="D395" s="19">
        <v>36.799999999999997</v>
      </c>
      <c r="E395" s="19">
        <v>33.5</v>
      </c>
      <c r="F395" s="19">
        <v>15.7</v>
      </c>
      <c r="G395" s="19">
        <v>5.4</v>
      </c>
      <c r="H395" s="19">
        <v>7</v>
      </c>
      <c r="I395" s="19">
        <v>0.6</v>
      </c>
      <c r="J395" s="19">
        <v>0.1</v>
      </c>
      <c r="K395" s="19">
        <v>0.7</v>
      </c>
    </row>
    <row r="396" spans="1:11" x14ac:dyDescent="0.15">
      <c r="A396" s="21">
        <v>133312</v>
      </c>
      <c r="B396" s="22" t="s">
        <v>430</v>
      </c>
      <c r="C396" s="11" t="str">
        <f>VLOOKUP(B396,Industries!B:D,2,0)</f>
        <v>Wholesale Trade</v>
      </c>
      <c r="D396" s="19">
        <v>33.5</v>
      </c>
      <c r="E396" s="19">
        <v>27.7</v>
      </c>
      <c r="F396" s="19">
        <v>19.100000000000001</v>
      </c>
      <c r="G396" s="19">
        <v>6.9</v>
      </c>
      <c r="H396" s="19">
        <v>9.9</v>
      </c>
      <c r="I396" s="19">
        <v>1.5</v>
      </c>
      <c r="J396" s="19">
        <v>0.6</v>
      </c>
      <c r="K396" s="19">
        <v>0.7</v>
      </c>
    </row>
    <row r="397" spans="1:11" x14ac:dyDescent="0.15">
      <c r="A397" s="21">
        <v>133511</v>
      </c>
      <c r="B397" s="22" t="s">
        <v>431</v>
      </c>
      <c r="C397" s="11" t="str">
        <f>VLOOKUP(B397,Industries!B:D,2,0)</f>
        <v>Agriculture, Forestry and Fishing</v>
      </c>
      <c r="D397" s="19">
        <v>20</v>
      </c>
      <c r="E397" s="19">
        <v>28</v>
      </c>
      <c r="F397" s="19">
        <v>10.4</v>
      </c>
      <c r="G397" s="19">
        <v>8.9</v>
      </c>
      <c r="H397" s="19">
        <v>18</v>
      </c>
      <c r="I397" s="19">
        <v>12.1</v>
      </c>
      <c r="J397" s="19">
        <v>2</v>
      </c>
      <c r="K397" s="19">
        <v>0.7</v>
      </c>
    </row>
    <row r="398" spans="1:11" x14ac:dyDescent="0.15">
      <c r="A398" s="21">
        <v>133512</v>
      </c>
      <c r="B398" s="22" t="s">
        <v>432</v>
      </c>
      <c r="C398" s="11" t="str">
        <f>VLOOKUP(B398,Industries!B:D,2,0)</f>
        <v>Manufacturing</v>
      </c>
      <c r="D398" s="19">
        <v>28.9</v>
      </c>
      <c r="E398" s="19">
        <v>33.700000000000003</v>
      </c>
      <c r="F398" s="19">
        <v>18.3</v>
      </c>
      <c r="G398" s="19">
        <v>7.8</v>
      </c>
      <c r="H398" s="19">
        <v>8.6999999999999993</v>
      </c>
      <c r="I398" s="19">
        <v>2</v>
      </c>
      <c r="J398" s="19">
        <v>0.3</v>
      </c>
      <c r="K398" s="19">
        <v>0.4</v>
      </c>
    </row>
    <row r="399" spans="1:11" x14ac:dyDescent="0.15">
      <c r="A399" s="21">
        <v>133513</v>
      </c>
      <c r="B399" s="22" t="s">
        <v>433</v>
      </c>
      <c r="C399" s="11" t="str">
        <f>VLOOKUP(B399,Industries!B:D,2,0)</f>
        <v>Mining</v>
      </c>
      <c r="D399" s="19">
        <v>18.3</v>
      </c>
      <c r="E399" s="19">
        <v>7.1</v>
      </c>
      <c r="F399" s="19">
        <v>27</v>
      </c>
      <c r="G399" s="19">
        <v>5.4</v>
      </c>
      <c r="H399" s="19">
        <v>39.299999999999997</v>
      </c>
      <c r="I399" s="19">
        <v>1.3</v>
      </c>
      <c r="J399" s="19">
        <v>1.4</v>
      </c>
      <c r="K399" s="19">
        <v>0.2</v>
      </c>
    </row>
    <row r="400" spans="1:11" x14ac:dyDescent="0.15">
      <c r="A400" s="21">
        <v>133611</v>
      </c>
      <c r="B400" s="22" t="s">
        <v>434</v>
      </c>
      <c r="C400" s="11" t="str">
        <f>VLOOKUP(B400,Industries!B:D,2,0)</f>
        <v>Transport, Postal and Warehousing</v>
      </c>
      <c r="D400" s="19">
        <v>34.1</v>
      </c>
      <c r="E400" s="19">
        <v>27.4</v>
      </c>
      <c r="F400" s="19">
        <v>18.2</v>
      </c>
      <c r="G400" s="19">
        <v>6.4</v>
      </c>
      <c r="H400" s="19">
        <v>10.199999999999999</v>
      </c>
      <c r="I400" s="19">
        <v>1.2</v>
      </c>
      <c r="J400" s="19">
        <v>1.1000000000000001</v>
      </c>
      <c r="K400" s="19">
        <v>1.2</v>
      </c>
    </row>
    <row r="401" spans="1:11" x14ac:dyDescent="0.15">
      <c r="A401" s="21">
        <v>133612</v>
      </c>
      <c r="B401" s="22" t="s">
        <v>435</v>
      </c>
      <c r="C401" s="11" t="str">
        <f>VLOOKUP(B401,Industries!B:D,2,0)</f>
        <v>Manufacturing</v>
      </c>
      <c r="D401" s="19">
        <v>33.9</v>
      </c>
      <c r="E401" s="19">
        <v>30.9</v>
      </c>
      <c r="F401" s="19">
        <v>15.2</v>
      </c>
      <c r="G401" s="19">
        <v>5.9</v>
      </c>
      <c r="H401" s="19">
        <v>9.8000000000000007</v>
      </c>
      <c r="I401" s="19">
        <v>0.8</v>
      </c>
      <c r="J401" s="19">
        <v>0.7</v>
      </c>
      <c r="K401" s="19">
        <v>2.8</v>
      </c>
    </row>
    <row r="402" spans="1:11" x14ac:dyDescent="0.15">
      <c r="A402" s="21">
        <v>134211</v>
      </c>
      <c r="B402" s="22" t="s">
        <v>436</v>
      </c>
      <c r="C402" s="11" t="str">
        <f>VLOOKUP(B402,Industries!B:D,2,0)</f>
        <v>Health Care and Social Assistance</v>
      </c>
      <c r="D402" s="19">
        <v>30.7</v>
      </c>
      <c r="E402" s="19">
        <v>27.4</v>
      </c>
      <c r="F402" s="19">
        <v>18.8</v>
      </c>
      <c r="G402" s="19">
        <v>7</v>
      </c>
      <c r="H402" s="19">
        <v>10.8</v>
      </c>
      <c r="I402" s="19">
        <v>1.8</v>
      </c>
      <c r="J402" s="19">
        <v>1.4</v>
      </c>
      <c r="K402" s="19">
        <v>2.1</v>
      </c>
    </row>
    <row r="403" spans="1:11" x14ac:dyDescent="0.15">
      <c r="A403" s="21">
        <v>134212</v>
      </c>
      <c r="B403" s="22" t="s">
        <v>437</v>
      </c>
      <c r="C403" s="11" t="str">
        <f>VLOOKUP(B403,Industries!B:D,2,0)</f>
        <v>Health Care and Social Assistance</v>
      </c>
      <c r="D403" s="19">
        <v>28.6</v>
      </c>
      <c r="E403" s="19">
        <v>25.6</v>
      </c>
      <c r="F403" s="19">
        <v>23.9</v>
      </c>
      <c r="G403" s="19">
        <v>9.6999999999999993</v>
      </c>
      <c r="H403" s="19">
        <v>7.1</v>
      </c>
      <c r="I403" s="19">
        <v>2.7</v>
      </c>
      <c r="J403" s="19">
        <v>0.9</v>
      </c>
      <c r="K403" s="19">
        <v>1.5</v>
      </c>
    </row>
    <row r="404" spans="1:11" x14ac:dyDescent="0.15">
      <c r="A404" s="21">
        <v>134213</v>
      </c>
      <c r="B404" s="22" t="s">
        <v>438</v>
      </c>
      <c r="C404" s="11" t="str">
        <f>VLOOKUP(B404,Industries!B:D,2,0)</f>
        <v>Health Care and Social Assistance</v>
      </c>
      <c r="D404" s="19">
        <v>29.5</v>
      </c>
      <c r="E404" s="19">
        <v>31.2</v>
      </c>
      <c r="F404" s="19">
        <v>10.3</v>
      </c>
      <c r="G404" s="19">
        <v>5.0999999999999996</v>
      </c>
      <c r="H404" s="19">
        <v>13.2</v>
      </c>
      <c r="I404" s="19">
        <v>4.7</v>
      </c>
      <c r="J404" s="19">
        <v>4.3</v>
      </c>
      <c r="K404" s="19">
        <v>1.7</v>
      </c>
    </row>
    <row r="405" spans="1:11" x14ac:dyDescent="0.15">
      <c r="A405" s="21">
        <v>134214</v>
      </c>
      <c r="B405" s="22" t="s">
        <v>439</v>
      </c>
      <c r="C405" s="11" t="str">
        <f>VLOOKUP(B405,Industries!B:D,2,0)</f>
        <v>Health Care and Social Assistance</v>
      </c>
      <c r="D405" s="19">
        <v>32.700000000000003</v>
      </c>
      <c r="E405" s="19">
        <v>29.7</v>
      </c>
      <c r="F405" s="19">
        <v>12</v>
      </c>
      <c r="G405" s="19">
        <v>8.4</v>
      </c>
      <c r="H405" s="19">
        <v>8.6</v>
      </c>
      <c r="I405" s="19">
        <v>2.8</v>
      </c>
      <c r="J405" s="19">
        <v>2.7</v>
      </c>
      <c r="K405" s="19">
        <v>3.2</v>
      </c>
    </row>
    <row r="406" spans="1:11" x14ac:dyDescent="0.15">
      <c r="A406" s="21">
        <v>134299</v>
      </c>
      <c r="B406" s="22" t="s">
        <v>440</v>
      </c>
      <c r="C406" s="11" t="str">
        <f>VLOOKUP(B406,Industries!B:D,2,0)</f>
        <v>Health Care and Social Assistance</v>
      </c>
      <c r="D406" s="19">
        <v>35.700000000000003</v>
      </c>
      <c r="E406" s="19">
        <v>22.5</v>
      </c>
      <c r="F406" s="19">
        <v>19</v>
      </c>
      <c r="G406" s="19">
        <v>8.1</v>
      </c>
      <c r="H406" s="19">
        <v>9.3000000000000007</v>
      </c>
      <c r="I406" s="19">
        <v>2.2999999999999998</v>
      </c>
      <c r="J406" s="19">
        <v>1.4</v>
      </c>
      <c r="K406" s="19">
        <v>1.7</v>
      </c>
    </row>
    <row r="407" spans="1:11" x14ac:dyDescent="0.15">
      <c r="A407" s="21">
        <v>134411</v>
      </c>
      <c r="B407" s="22" t="s">
        <v>441</v>
      </c>
      <c r="C407" s="11" t="str">
        <f>VLOOKUP(B407,Industries!B:D,2,0)</f>
        <v>Education and Training</v>
      </c>
      <c r="D407" s="19">
        <v>41.6</v>
      </c>
      <c r="E407" s="19">
        <v>22.8</v>
      </c>
      <c r="F407" s="19">
        <v>14.9</v>
      </c>
      <c r="G407" s="19">
        <v>6.3</v>
      </c>
      <c r="H407" s="19">
        <v>8.6999999999999993</v>
      </c>
      <c r="I407" s="19">
        <v>1.8</v>
      </c>
      <c r="J407" s="19">
        <v>0.7</v>
      </c>
      <c r="K407" s="19">
        <v>3.1</v>
      </c>
    </row>
    <row r="408" spans="1:11" x14ac:dyDescent="0.15">
      <c r="A408" s="21">
        <v>134412</v>
      </c>
      <c r="B408" s="22" t="s">
        <v>442</v>
      </c>
      <c r="C408" s="11" t="str">
        <f>VLOOKUP(B408,Industries!B:D,2,0)</f>
        <v>Education and Training</v>
      </c>
      <c r="D408" s="19">
        <v>29.2</v>
      </c>
      <c r="E408" s="19">
        <v>22.8</v>
      </c>
      <c r="F408" s="19">
        <v>18.600000000000001</v>
      </c>
      <c r="G408" s="19">
        <v>10</v>
      </c>
      <c r="H408" s="19">
        <v>10</v>
      </c>
      <c r="I408" s="19">
        <v>2.1</v>
      </c>
      <c r="J408" s="19">
        <v>4.3</v>
      </c>
      <c r="K408" s="19">
        <v>3.1</v>
      </c>
    </row>
    <row r="409" spans="1:11" x14ac:dyDescent="0.15">
      <c r="A409" s="21">
        <v>134499</v>
      </c>
      <c r="B409" s="22" t="s">
        <v>443</v>
      </c>
      <c r="C409" s="11" t="str">
        <f>VLOOKUP(B409,Industries!B:D,2,0)</f>
        <v>Education and Training</v>
      </c>
      <c r="D409" s="19">
        <v>32</v>
      </c>
      <c r="E409" s="19">
        <v>28.2</v>
      </c>
      <c r="F409" s="19">
        <v>17.8</v>
      </c>
      <c r="G409" s="19">
        <v>6.3</v>
      </c>
      <c r="H409" s="19">
        <v>9.1999999999999993</v>
      </c>
      <c r="I409" s="19">
        <v>1.7</v>
      </c>
      <c r="J409" s="19">
        <v>1.3</v>
      </c>
      <c r="K409" s="19">
        <v>3.5</v>
      </c>
    </row>
    <row r="410" spans="1:11" x14ac:dyDescent="0.15">
      <c r="A410" s="21">
        <v>135111</v>
      </c>
      <c r="B410" s="22" t="s">
        <v>444</v>
      </c>
      <c r="C410" s="11" t="str">
        <f>VLOOKUP(B410,Industries!B:D,2,0)</f>
        <v>Professional, Scientific and Technical Services</v>
      </c>
      <c r="D410" s="19">
        <v>43.1</v>
      </c>
      <c r="E410" s="19">
        <v>30.5</v>
      </c>
      <c r="F410" s="19">
        <v>13.3</v>
      </c>
      <c r="G410" s="19">
        <v>4</v>
      </c>
      <c r="H410" s="19">
        <v>5.8</v>
      </c>
      <c r="I410" s="19">
        <v>0.6</v>
      </c>
      <c r="J410" s="19">
        <v>0.4</v>
      </c>
      <c r="K410" s="19">
        <v>2.4</v>
      </c>
    </row>
    <row r="411" spans="1:11" x14ac:dyDescent="0.15">
      <c r="A411" s="21">
        <v>135112</v>
      </c>
      <c r="B411" s="22" t="s">
        <v>445</v>
      </c>
      <c r="C411" s="11" t="str">
        <f>VLOOKUP(B411,Industries!B:D,2,0)</f>
        <v>Professional, Scientific and Technical Services</v>
      </c>
      <c r="D411" s="19">
        <v>38.799999999999997</v>
      </c>
      <c r="E411" s="19">
        <v>30.5</v>
      </c>
      <c r="F411" s="19">
        <v>12.4</v>
      </c>
      <c r="G411" s="19">
        <v>4.2</v>
      </c>
      <c r="H411" s="19">
        <v>6.1</v>
      </c>
      <c r="I411" s="19">
        <v>0.8</v>
      </c>
      <c r="J411" s="19">
        <v>0.4</v>
      </c>
      <c r="K411" s="19">
        <v>6.9</v>
      </c>
    </row>
    <row r="412" spans="1:11" x14ac:dyDescent="0.15">
      <c r="A412" s="21">
        <v>135199</v>
      </c>
      <c r="B412" s="22" t="s">
        <v>446</v>
      </c>
      <c r="C412" s="11" t="str">
        <f>VLOOKUP(B412,Industries!B:D,2,0)</f>
        <v>Professional, Scientific and Technical Services</v>
      </c>
      <c r="D412" s="19">
        <v>37.299999999999997</v>
      </c>
      <c r="E412" s="19">
        <v>33</v>
      </c>
      <c r="F412" s="19">
        <v>12.6</v>
      </c>
      <c r="G412" s="19">
        <v>4.8</v>
      </c>
      <c r="H412" s="19">
        <v>6.6</v>
      </c>
      <c r="I412" s="19">
        <v>0.7</v>
      </c>
      <c r="J412" s="19">
        <v>0.5</v>
      </c>
      <c r="K412" s="19">
        <v>4.5</v>
      </c>
    </row>
    <row r="413" spans="1:11" x14ac:dyDescent="0.15">
      <c r="A413" s="21">
        <v>139111</v>
      </c>
      <c r="B413" s="22" t="s">
        <v>447</v>
      </c>
      <c r="C413" s="11" t="str">
        <f>VLOOKUP(B413,Industries!B:D,2,0)</f>
        <v>Public Administration and Safety</v>
      </c>
      <c r="D413" s="19">
        <v>27.4</v>
      </c>
      <c r="E413" s="19">
        <v>10.9</v>
      </c>
      <c r="F413" s="19">
        <v>19.100000000000001</v>
      </c>
      <c r="G413" s="19">
        <v>4.9000000000000004</v>
      </c>
      <c r="H413" s="19">
        <v>4.4000000000000004</v>
      </c>
      <c r="I413" s="19">
        <v>0.5</v>
      </c>
      <c r="J413" s="19">
        <v>4.5</v>
      </c>
      <c r="K413" s="19">
        <v>27.8</v>
      </c>
    </row>
    <row r="414" spans="1:11" x14ac:dyDescent="0.15">
      <c r="A414" s="21">
        <v>139112</v>
      </c>
      <c r="B414" s="22" t="s">
        <v>448</v>
      </c>
      <c r="C414" s="11" t="str">
        <f>VLOOKUP(B414,Industries!B:D,2,0)</f>
        <v>Public Administration and Safety</v>
      </c>
      <c r="D414" s="19">
        <v>29.8</v>
      </c>
      <c r="E414" s="19">
        <v>22.1</v>
      </c>
      <c r="F414" s="19">
        <v>20</v>
      </c>
      <c r="G414" s="19">
        <v>7.8</v>
      </c>
      <c r="H414" s="19">
        <v>12.2</v>
      </c>
      <c r="I414" s="19">
        <v>3.7</v>
      </c>
      <c r="J414" s="19">
        <v>2.1</v>
      </c>
      <c r="K414" s="19">
        <v>2</v>
      </c>
    </row>
    <row r="415" spans="1:11" x14ac:dyDescent="0.15">
      <c r="A415" s="21">
        <v>139113</v>
      </c>
      <c r="B415" s="22" t="s">
        <v>449</v>
      </c>
      <c r="C415" s="11" t="str">
        <f>VLOOKUP(B415,Industries!B:D,2,0)</f>
        <v>Public Administration and Safety</v>
      </c>
      <c r="D415" s="19">
        <v>42.4</v>
      </c>
      <c r="E415" s="19">
        <v>23.1</v>
      </c>
      <c r="F415" s="19">
        <v>13.3</v>
      </c>
      <c r="G415" s="19">
        <v>5</v>
      </c>
      <c r="H415" s="19">
        <v>8.5</v>
      </c>
      <c r="I415" s="19">
        <v>2</v>
      </c>
      <c r="J415" s="19">
        <v>2</v>
      </c>
      <c r="K415" s="19">
        <v>3.6</v>
      </c>
    </row>
    <row r="416" spans="1:11" x14ac:dyDescent="0.15">
      <c r="A416" s="21">
        <v>139911</v>
      </c>
      <c r="B416" s="22" t="s">
        <v>450</v>
      </c>
      <c r="C416" s="11" t="str">
        <f>VLOOKUP(B416,Industries!B:D,2,0)</f>
        <v>Public Administration and Safety</v>
      </c>
      <c r="D416" s="19">
        <v>33.799999999999997</v>
      </c>
      <c r="E416" s="19">
        <v>29.9</v>
      </c>
      <c r="F416" s="19">
        <v>12.1</v>
      </c>
      <c r="G416" s="19">
        <v>6.2</v>
      </c>
      <c r="H416" s="19">
        <v>8.6999999999999993</v>
      </c>
      <c r="I416" s="19">
        <v>3.1</v>
      </c>
      <c r="J416" s="19">
        <v>2.5</v>
      </c>
      <c r="K416" s="19">
        <v>3.5</v>
      </c>
    </row>
    <row r="417" spans="1:11" x14ac:dyDescent="0.15">
      <c r="A417" s="21">
        <v>139912</v>
      </c>
      <c r="B417" s="22" t="s">
        <v>451</v>
      </c>
      <c r="C417" s="11" t="str">
        <f>VLOOKUP(B417,Industries!B:D,2,0)</f>
        <v>Public Administration and Safety</v>
      </c>
      <c r="D417" s="19">
        <v>32.799999999999997</v>
      </c>
      <c r="E417" s="19">
        <v>24</v>
      </c>
      <c r="F417" s="19">
        <v>16.399999999999999</v>
      </c>
      <c r="G417" s="19">
        <v>6</v>
      </c>
      <c r="H417" s="19">
        <v>14.9</v>
      </c>
      <c r="I417" s="19">
        <v>2</v>
      </c>
      <c r="J417" s="19">
        <v>1.5</v>
      </c>
      <c r="K417" s="19">
        <v>2.2999999999999998</v>
      </c>
    </row>
    <row r="418" spans="1:11" x14ac:dyDescent="0.15">
      <c r="A418" s="21">
        <v>139913</v>
      </c>
      <c r="B418" s="22" t="s">
        <v>452</v>
      </c>
      <c r="C418" s="11" t="str">
        <f>VLOOKUP(B418,Industries!B:D,2,0)</f>
        <v>Professional, Scientific and Technical Services</v>
      </c>
      <c r="D418" s="19">
        <v>27.9</v>
      </c>
      <c r="E418" s="19">
        <v>26.5</v>
      </c>
      <c r="F418" s="19">
        <v>18.600000000000001</v>
      </c>
      <c r="G418" s="19">
        <v>8.9</v>
      </c>
      <c r="H418" s="19">
        <v>11.8</v>
      </c>
      <c r="I418" s="19">
        <v>2.7</v>
      </c>
      <c r="J418" s="19">
        <v>0.7</v>
      </c>
      <c r="K418" s="19">
        <v>2.8</v>
      </c>
    </row>
    <row r="419" spans="1:11" x14ac:dyDescent="0.15">
      <c r="A419" s="21">
        <v>139914</v>
      </c>
      <c r="B419" s="22" t="s">
        <v>453</v>
      </c>
      <c r="C419" s="11" t="str">
        <f>VLOOKUP(B419,Industries!B:D,2,0)</f>
        <v>Manufacturing</v>
      </c>
      <c r="D419" s="19">
        <v>32.6</v>
      </c>
      <c r="E419" s="19">
        <v>31.5</v>
      </c>
      <c r="F419" s="19">
        <v>16.899999999999999</v>
      </c>
      <c r="G419" s="19">
        <v>6.5</v>
      </c>
      <c r="H419" s="19">
        <v>8.6999999999999993</v>
      </c>
      <c r="I419" s="19">
        <v>1.5</v>
      </c>
      <c r="J419" s="19">
        <v>0.6</v>
      </c>
      <c r="K419" s="19">
        <v>1.5</v>
      </c>
    </row>
    <row r="420" spans="1:11" x14ac:dyDescent="0.15">
      <c r="A420" s="21">
        <v>139915</v>
      </c>
      <c r="B420" s="22" t="s">
        <v>454</v>
      </c>
      <c r="C420" s="11" t="str">
        <f>VLOOKUP(B420,Industries!B:D,2,0)</f>
        <v>Arts and Recreation Services</v>
      </c>
      <c r="D420" s="19">
        <v>28.8</v>
      </c>
      <c r="E420" s="19">
        <v>31</v>
      </c>
      <c r="F420" s="19">
        <v>17.7</v>
      </c>
      <c r="G420" s="19">
        <v>6.7</v>
      </c>
      <c r="H420" s="19">
        <v>8.9</v>
      </c>
      <c r="I420" s="19">
        <v>2</v>
      </c>
      <c r="J420" s="19">
        <v>1.4</v>
      </c>
      <c r="K420" s="19">
        <v>3.6</v>
      </c>
    </row>
    <row r="421" spans="1:11" x14ac:dyDescent="0.15">
      <c r="A421" s="21">
        <v>139999</v>
      </c>
      <c r="B421" s="22" t="s">
        <v>455</v>
      </c>
      <c r="C421" s="11" t="str">
        <f>VLOOKUP(B421,Industries!B:D,2,0)</f>
        <v>Public Administration and Safety</v>
      </c>
      <c r="D421" s="19">
        <v>34.9</v>
      </c>
      <c r="E421" s="19">
        <v>24.4</v>
      </c>
      <c r="F421" s="19">
        <v>16.3</v>
      </c>
      <c r="G421" s="19">
        <v>5.9</v>
      </c>
      <c r="H421" s="19">
        <v>12</v>
      </c>
      <c r="I421" s="19">
        <v>1.7</v>
      </c>
      <c r="J421" s="19">
        <v>1.6</v>
      </c>
      <c r="K421" s="19">
        <v>3.1</v>
      </c>
    </row>
    <row r="422" spans="1:11" x14ac:dyDescent="0.15">
      <c r="A422" s="21">
        <v>141911</v>
      </c>
      <c r="B422" s="22" t="s">
        <v>456</v>
      </c>
      <c r="C422" s="11" t="str">
        <f>VLOOKUP(B422,Industries!B:D,2,0)</f>
        <v>Accommodation and Food Services</v>
      </c>
      <c r="D422" s="19">
        <v>27.7</v>
      </c>
      <c r="E422" s="19">
        <v>25.4</v>
      </c>
      <c r="F422" s="19">
        <v>18.3</v>
      </c>
      <c r="G422" s="19">
        <v>8.8000000000000007</v>
      </c>
      <c r="H422" s="19">
        <v>9.5</v>
      </c>
      <c r="I422" s="19">
        <v>8.9</v>
      </c>
      <c r="J422" s="19">
        <v>0.4</v>
      </c>
      <c r="K422" s="19">
        <v>1.1000000000000001</v>
      </c>
    </row>
    <row r="423" spans="1:11" x14ac:dyDescent="0.15">
      <c r="A423" s="21">
        <v>141912</v>
      </c>
      <c r="B423" s="22" t="s">
        <v>457</v>
      </c>
      <c r="C423" s="11" t="str">
        <f>VLOOKUP(B423,Industries!B:D,2,0)</f>
        <v>Health Care and Social Assistance</v>
      </c>
      <c r="D423" s="19">
        <v>32.4</v>
      </c>
      <c r="E423" s="19">
        <v>21.4</v>
      </c>
      <c r="F423" s="19">
        <v>22.5</v>
      </c>
      <c r="G423" s="19">
        <v>10.6</v>
      </c>
      <c r="H423" s="19">
        <v>10.8</v>
      </c>
      <c r="I423" s="19">
        <v>1.2</v>
      </c>
      <c r="J423" s="20" t="s">
        <v>2</v>
      </c>
      <c r="K423" s="19">
        <v>1.2</v>
      </c>
    </row>
    <row r="424" spans="1:11" x14ac:dyDescent="0.15">
      <c r="A424" s="21">
        <v>141999</v>
      </c>
      <c r="B424" s="22" t="s">
        <v>458</v>
      </c>
      <c r="C424" s="11" t="str">
        <f>VLOOKUP(B424,Industries!B:D,2,0)</f>
        <v>Accommodation and Food Services</v>
      </c>
      <c r="D424" s="19">
        <v>27.9</v>
      </c>
      <c r="E424" s="19">
        <v>19.8</v>
      </c>
      <c r="F424" s="19">
        <v>21.7</v>
      </c>
      <c r="G424" s="19">
        <v>7.1</v>
      </c>
      <c r="H424" s="19">
        <v>15.2</v>
      </c>
      <c r="I424" s="19">
        <v>5</v>
      </c>
      <c r="J424" s="19">
        <v>2.2000000000000002</v>
      </c>
      <c r="K424" s="19">
        <v>0.8</v>
      </c>
    </row>
    <row r="425" spans="1:11" x14ac:dyDescent="0.15">
      <c r="A425" s="21">
        <v>142111</v>
      </c>
      <c r="B425" s="22" t="s">
        <v>459</v>
      </c>
      <c r="C425" s="11" t="str">
        <f>VLOOKUP(B425,Industries!B:D,2,0)</f>
        <v>Retail Trade</v>
      </c>
      <c r="D425" s="19">
        <v>30.2</v>
      </c>
      <c r="E425" s="19">
        <v>25.9</v>
      </c>
      <c r="F425" s="19">
        <v>21.2</v>
      </c>
      <c r="G425" s="19">
        <v>7.3</v>
      </c>
      <c r="H425" s="19">
        <v>10.7</v>
      </c>
      <c r="I425" s="19">
        <v>2.2999999999999998</v>
      </c>
      <c r="J425" s="19">
        <v>0.9</v>
      </c>
      <c r="K425" s="19">
        <v>1.5</v>
      </c>
    </row>
    <row r="426" spans="1:11" x14ac:dyDescent="0.15">
      <c r="A426" s="21">
        <v>142112</v>
      </c>
      <c r="B426" s="22" t="s">
        <v>460</v>
      </c>
      <c r="C426" s="11" t="str">
        <f>VLOOKUP(B426,Industries!B:D,2,0)</f>
        <v>Retail Trade</v>
      </c>
      <c r="D426" s="19">
        <v>28</v>
      </c>
      <c r="E426" s="19">
        <v>31.4</v>
      </c>
      <c r="F426" s="19">
        <v>13.8</v>
      </c>
      <c r="G426" s="19">
        <v>10.6</v>
      </c>
      <c r="H426" s="19">
        <v>7.5</v>
      </c>
      <c r="I426" s="19">
        <v>7.3</v>
      </c>
      <c r="J426" s="20" t="s">
        <v>2</v>
      </c>
      <c r="K426" s="19">
        <v>1.4</v>
      </c>
    </row>
    <row r="427" spans="1:11" x14ac:dyDescent="0.15">
      <c r="A427" s="21">
        <v>142113</v>
      </c>
      <c r="B427" s="22" t="s">
        <v>461</v>
      </c>
      <c r="C427" s="11" t="str">
        <f>VLOOKUP(B427,Industries!B:D,2,0)</f>
        <v>Arts and Recreation Services</v>
      </c>
      <c r="D427" s="19">
        <v>33</v>
      </c>
      <c r="E427" s="19">
        <v>33</v>
      </c>
      <c r="F427" s="19">
        <v>8.1</v>
      </c>
      <c r="G427" s="19">
        <v>5</v>
      </c>
      <c r="H427" s="19">
        <v>18.600000000000001</v>
      </c>
      <c r="I427" s="19">
        <v>0.6</v>
      </c>
      <c r="J427" s="19">
        <v>1</v>
      </c>
      <c r="K427" s="19">
        <v>0.7</v>
      </c>
    </row>
    <row r="428" spans="1:11" x14ac:dyDescent="0.15">
      <c r="A428" s="21">
        <v>142114</v>
      </c>
      <c r="B428" s="22" t="s">
        <v>462</v>
      </c>
      <c r="C428" s="11" t="str">
        <f>VLOOKUP(B428,Industries!B:D,2,0)</f>
        <v>Other Services</v>
      </c>
      <c r="D428" s="19">
        <v>30.3</v>
      </c>
      <c r="E428" s="19">
        <v>22.6</v>
      </c>
      <c r="F428" s="19">
        <v>23.2</v>
      </c>
      <c r="G428" s="19">
        <v>6.6</v>
      </c>
      <c r="H428" s="19">
        <v>13.2</v>
      </c>
      <c r="I428" s="19">
        <v>1.8</v>
      </c>
      <c r="J428" s="19">
        <v>0.5</v>
      </c>
      <c r="K428" s="19">
        <v>1.8</v>
      </c>
    </row>
    <row r="429" spans="1:11" x14ac:dyDescent="0.15">
      <c r="A429" s="21">
        <v>142115</v>
      </c>
      <c r="B429" s="22" t="s">
        <v>463</v>
      </c>
      <c r="C429" s="11" t="str">
        <f>VLOOKUP(B429,Industries!B:D,2,0)</f>
        <v>Transport, Postal and Warehousing</v>
      </c>
      <c r="D429" s="19">
        <v>28.6</v>
      </c>
      <c r="E429" s="19">
        <v>27.3</v>
      </c>
      <c r="F429" s="19">
        <v>18.7</v>
      </c>
      <c r="G429" s="19">
        <v>9.5</v>
      </c>
      <c r="H429" s="19">
        <v>11</v>
      </c>
      <c r="I429" s="19">
        <v>3</v>
      </c>
      <c r="J429" s="19">
        <v>0.7</v>
      </c>
      <c r="K429" s="19">
        <v>1.2</v>
      </c>
    </row>
    <row r="430" spans="1:11" x14ac:dyDescent="0.15">
      <c r="A430" s="21">
        <v>142116</v>
      </c>
      <c r="B430" s="22" t="s">
        <v>464</v>
      </c>
      <c r="C430" s="11" t="str">
        <f>VLOOKUP(B430,Industries!B:D,2,0)</f>
        <v>Administrative and Support Services</v>
      </c>
      <c r="D430" s="19">
        <v>39.299999999999997</v>
      </c>
      <c r="E430" s="19">
        <v>22.9</v>
      </c>
      <c r="F430" s="19">
        <v>19.899999999999999</v>
      </c>
      <c r="G430" s="19">
        <v>6.2</v>
      </c>
      <c r="H430" s="19">
        <v>8.6999999999999993</v>
      </c>
      <c r="I430" s="19">
        <v>1.6</v>
      </c>
      <c r="J430" s="19">
        <v>0.3</v>
      </c>
      <c r="K430" s="19">
        <v>1.2</v>
      </c>
    </row>
    <row r="431" spans="1:11" x14ac:dyDescent="0.15">
      <c r="A431" s="21">
        <v>149111</v>
      </c>
      <c r="B431" s="22" t="s">
        <v>465</v>
      </c>
      <c r="C431" s="11" t="str">
        <f>VLOOKUP(B431,Industries!B:D,2,0)</f>
        <v>Arts and Recreation Services</v>
      </c>
      <c r="D431" s="19">
        <v>26.4</v>
      </c>
      <c r="E431" s="19">
        <v>31.8</v>
      </c>
      <c r="F431" s="19">
        <v>21.7</v>
      </c>
      <c r="G431" s="19">
        <v>5.4</v>
      </c>
      <c r="H431" s="19">
        <v>11</v>
      </c>
      <c r="I431" s="19">
        <v>1.2</v>
      </c>
      <c r="J431" s="19">
        <v>0.4</v>
      </c>
      <c r="K431" s="19">
        <v>2.1</v>
      </c>
    </row>
    <row r="432" spans="1:11" x14ac:dyDescent="0.15">
      <c r="A432" s="21">
        <v>149112</v>
      </c>
      <c r="B432" s="22" t="s">
        <v>466</v>
      </c>
      <c r="C432" s="11" t="str">
        <f>VLOOKUP(B432,Industries!B:D,2,0)</f>
        <v>Arts and Recreation Services</v>
      </c>
      <c r="D432" s="19">
        <v>32.1</v>
      </c>
      <c r="E432" s="19">
        <v>24.7</v>
      </c>
      <c r="F432" s="19">
        <v>20.7</v>
      </c>
      <c r="G432" s="19">
        <v>6.2</v>
      </c>
      <c r="H432" s="19">
        <v>11.8</v>
      </c>
      <c r="I432" s="19">
        <v>1.3</v>
      </c>
      <c r="J432" s="19">
        <v>0.6</v>
      </c>
      <c r="K432" s="19">
        <v>2.5</v>
      </c>
    </row>
    <row r="433" spans="1:11" x14ac:dyDescent="0.15">
      <c r="A433" s="21">
        <v>149113</v>
      </c>
      <c r="B433" s="22" t="s">
        <v>467</v>
      </c>
      <c r="C433" s="11" t="str">
        <f>VLOOKUP(B433,Industries!B:D,2,0)</f>
        <v>Arts and Recreation Services</v>
      </c>
      <c r="D433" s="19">
        <v>28</v>
      </c>
      <c r="E433" s="19">
        <v>29.6</v>
      </c>
      <c r="F433" s="19">
        <v>18.399999999999999</v>
      </c>
      <c r="G433" s="19">
        <v>6</v>
      </c>
      <c r="H433" s="19">
        <v>13.6</v>
      </c>
      <c r="I433" s="19">
        <v>1.6</v>
      </c>
      <c r="J433" s="19">
        <v>0.9</v>
      </c>
      <c r="K433" s="19">
        <v>1.8</v>
      </c>
    </row>
    <row r="434" spans="1:11" x14ac:dyDescent="0.15">
      <c r="A434" s="21">
        <v>149211</v>
      </c>
      <c r="B434" s="22" t="s">
        <v>468</v>
      </c>
      <c r="C434" s="11" t="str">
        <f>VLOOKUP(B434,Industries!B:D,2,0)</f>
        <v>Financial and Insurance Services</v>
      </c>
      <c r="D434" s="19">
        <v>35.4</v>
      </c>
      <c r="E434" s="19">
        <v>26.1</v>
      </c>
      <c r="F434" s="19">
        <v>19.3</v>
      </c>
      <c r="G434" s="19">
        <v>6.4</v>
      </c>
      <c r="H434" s="19">
        <v>8.9</v>
      </c>
      <c r="I434" s="19">
        <v>1.8</v>
      </c>
      <c r="J434" s="19">
        <v>0.6</v>
      </c>
      <c r="K434" s="19">
        <v>1.4</v>
      </c>
    </row>
    <row r="435" spans="1:11" x14ac:dyDescent="0.15">
      <c r="A435" s="21">
        <v>149212</v>
      </c>
      <c r="B435" s="22" t="s">
        <v>469</v>
      </c>
      <c r="C435" s="11" t="str">
        <f>VLOOKUP(B435,Industries!B:D,2,0)</f>
        <v>Retail Trade</v>
      </c>
      <c r="D435" s="19">
        <v>36.5</v>
      </c>
      <c r="E435" s="19">
        <v>25.5</v>
      </c>
      <c r="F435" s="19">
        <v>18.600000000000001</v>
      </c>
      <c r="G435" s="19">
        <v>5.7</v>
      </c>
      <c r="H435" s="19">
        <v>9.5</v>
      </c>
      <c r="I435" s="19">
        <v>1.5</v>
      </c>
      <c r="J435" s="19">
        <v>0.8</v>
      </c>
      <c r="K435" s="19">
        <v>1.8</v>
      </c>
    </row>
    <row r="436" spans="1:11" x14ac:dyDescent="0.15">
      <c r="A436" s="21">
        <v>149411</v>
      </c>
      <c r="B436" s="22" t="s">
        <v>470</v>
      </c>
      <c r="C436" s="11" t="str">
        <f>VLOOKUP(B436,Industries!B:D,2,0)</f>
        <v>Administrative and Support Services</v>
      </c>
      <c r="D436" s="19">
        <v>32.9</v>
      </c>
      <c r="E436" s="19">
        <v>25.5</v>
      </c>
      <c r="F436" s="19">
        <v>18.600000000000001</v>
      </c>
      <c r="G436" s="19">
        <v>5.8</v>
      </c>
      <c r="H436" s="19">
        <v>12.6</v>
      </c>
      <c r="I436" s="19">
        <v>1.4</v>
      </c>
      <c r="J436" s="19">
        <v>1.8</v>
      </c>
      <c r="K436" s="19">
        <v>1.3</v>
      </c>
    </row>
    <row r="437" spans="1:11" x14ac:dyDescent="0.15">
      <c r="A437" s="21">
        <v>149412</v>
      </c>
      <c r="B437" s="22" t="s">
        <v>471</v>
      </c>
      <c r="C437" s="11" t="str">
        <f>VLOOKUP(B437,Industries!B:D,2,0)</f>
        <v>Transport, Postal and Warehousing</v>
      </c>
      <c r="D437" s="19">
        <v>45.9</v>
      </c>
      <c r="E437" s="19">
        <v>16.7</v>
      </c>
      <c r="F437" s="19">
        <v>31.5</v>
      </c>
      <c r="G437" s="19">
        <v>1.8</v>
      </c>
      <c r="H437" s="19">
        <v>4</v>
      </c>
      <c r="I437" s="20" t="s">
        <v>2</v>
      </c>
      <c r="J437" s="20" t="s">
        <v>2</v>
      </c>
      <c r="K437" s="20" t="s">
        <v>2</v>
      </c>
    </row>
    <row r="438" spans="1:11" x14ac:dyDescent="0.15">
      <c r="A438" s="21">
        <v>149413</v>
      </c>
      <c r="B438" s="22" t="s">
        <v>472</v>
      </c>
      <c r="C438" s="11" t="str">
        <f>VLOOKUP(B438,Industries!B:D,2,0)</f>
        <v>Transport, Postal and Warehousing</v>
      </c>
      <c r="D438" s="19">
        <v>28.1</v>
      </c>
      <c r="E438" s="19">
        <v>27.3</v>
      </c>
      <c r="F438" s="19">
        <v>24.3</v>
      </c>
      <c r="G438" s="19">
        <v>6.2</v>
      </c>
      <c r="H438" s="19">
        <v>10.6</v>
      </c>
      <c r="I438" s="19">
        <v>2</v>
      </c>
      <c r="J438" s="19">
        <v>0.8</v>
      </c>
      <c r="K438" s="19">
        <v>0.7</v>
      </c>
    </row>
    <row r="439" spans="1:11" x14ac:dyDescent="0.15">
      <c r="A439" s="21">
        <v>149911</v>
      </c>
      <c r="B439" s="22" t="s">
        <v>473</v>
      </c>
      <c r="C439" s="11" t="str">
        <f>VLOOKUP(B439,Industries!B:D,2,0)</f>
        <v>Other Services</v>
      </c>
      <c r="D439" s="19">
        <v>24.2</v>
      </c>
      <c r="E439" s="19">
        <v>24.3</v>
      </c>
      <c r="F439" s="19">
        <v>21.5</v>
      </c>
      <c r="G439" s="19">
        <v>5.4</v>
      </c>
      <c r="H439" s="19">
        <v>17.2</v>
      </c>
      <c r="I439" s="19">
        <v>4.3</v>
      </c>
      <c r="J439" s="19">
        <v>2.4</v>
      </c>
      <c r="K439" s="19">
        <v>0.6</v>
      </c>
    </row>
    <row r="440" spans="1:11" x14ac:dyDescent="0.15">
      <c r="A440" s="21">
        <v>149912</v>
      </c>
      <c r="B440" s="22" t="s">
        <v>474</v>
      </c>
      <c r="C440" s="11" t="str">
        <f>VLOOKUP(B440,Industries!B:D,2,0)</f>
        <v>Information Media and Telecommunications</v>
      </c>
      <c r="D440" s="19">
        <v>30.6</v>
      </c>
      <c r="E440" s="19">
        <v>28.5</v>
      </c>
      <c r="F440" s="19">
        <v>18.600000000000001</v>
      </c>
      <c r="G440" s="19">
        <v>6.8</v>
      </c>
      <c r="H440" s="19">
        <v>10.9</v>
      </c>
      <c r="I440" s="19">
        <v>1.6</v>
      </c>
      <c r="J440" s="19">
        <v>1</v>
      </c>
      <c r="K440" s="19">
        <v>1.9</v>
      </c>
    </row>
    <row r="441" spans="1:11" x14ac:dyDescent="0.15">
      <c r="A441" s="21">
        <v>149913</v>
      </c>
      <c r="B441" s="22" t="s">
        <v>475</v>
      </c>
      <c r="C441" s="11" t="str">
        <f>VLOOKUP(B441,Industries!B:D,2,0)</f>
        <v>Rental, Hiring and Real Estate Services</v>
      </c>
      <c r="D441" s="19">
        <v>33</v>
      </c>
      <c r="E441" s="19">
        <v>24.7</v>
      </c>
      <c r="F441" s="19">
        <v>18.7</v>
      </c>
      <c r="G441" s="19">
        <v>6.9</v>
      </c>
      <c r="H441" s="19">
        <v>10.9</v>
      </c>
      <c r="I441" s="19">
        <v>1.7</v>
      </c>
      <c r="J441" s="19">
        <v>1.2</v>
      </c>
      <c r="K441" s="19">
        <v>2.8</v>
      </c>
    </row>
    <row r="442" spans="1:11" x14ac:dyDescent="0.15">
      <c r="A442" s="21">
        <v>149914</v>
      </c>
      <c r="B442" s="22" t="s">
        <v>476</v>
      </c>
      <c r="C442" s="11" t="str">
        <f>VLOOKUP(B442,Industries!B:D,2,0)</f>
        <v>Financial and Insurance Services</v>
      </c>
      <c r="D442" s="19">
        <v>38.700000000000003</v>
      </c>
      <c r="E442" s="19">
        <v>24.8</v>
      </c>
      <c r="F442" s="19">
        <v>17.100000000000001</v>
      </c>
      <c r="G442" s="19">
        <v>6.6</v>
      </c>
      <c r="H442" s="19">
        <v>9.3000000000000007</v>
      </c>
      <c r="I442" s="19">
        <v>1.8</v>
      </c>
      <c r="J442" s="19">
        <v>0.7</v>
      </c>
      <c r="K442" s="19">
        <v>0.9</v>
      </c>
    </row>
    <row r="443" spans="1:11" x14ac:dyDescent="0.15">
      <c r="A443" s="21">
        <v>149915</v>
      </c>
      <c r="B443" s="22" t="s">
        <v>477</v>
      </c>
      <c r="C443" s="11" t="str">
        <f>VLOOKUP(B443,Industries!B:D,2,0)</f>
        <v>Rental, Hiring and Real Estate Services</v>
      </c>
      <c r="D443" s="19">
        <v>28.8</v>
      </c>
      <c r="E443" s="19">
        <v>20.8</v>
      </c>
      <c r="F443" s="19">
        <v>24.9</v>
      </c>
      <c r="G443" s="19">
        <v>6.2</v>
      </c>
      <c r="H443" s="19">
        <v>15.7</v>
      </c>
      <c r="I443" s="19">
        <v>1.5</v>
      </c>
      <c r="J443" s="19">
        <v>1.4</v>
      </c>
      <c r="K443" s="19">
        <v>0.7</v>
      </c>
    </row>
    <row r="444" spans="1:11" x14ac:dyDescent="0.15">
      <c r="A444" s="21">
        <v>149999</v>
      </c>
      <c r="B444" s="22" t="s">
        <v>478</v>
      </c>
      <c r="C444" s="11" t="str">
        <f>VLOOKUP(B444,Industries!B:D,2,0)</f>
        <v>Professional, Scientific and Technical Services</v>
      </c>
      <c r="D444" s="19">
        <v>34.200000000000003</v>
      </c>
      <c r="E444" s="19">
        <v>23.9</v>
      </c>
      <c r="F444" s="19">
        <v>19.100000000000001</v>
      </c>
      <c r="G444" s="19">
        <v>6.3</v>
      </c>
      <c r="H444" s="19">
        <v>11.1</v>
      </c>
      <c r="I444" s="19">
        <v>1.9</v>
      </c>
      <c r="J444" s="19">
        <v>1.3</v>
      </c>
      <c r="K444" s="19">
        <v>2.2000000000000002</v>
      </c>
    </row>
    <row r="445" spans="1:11" x14ac:dyDescent="0.15">
      <c r="A445" s="21">
        <v>211111</v>
      </c>
      <c r="B445" s="22" t="s">
        <v>479</v>
      </c>
      <c r="C445" s="11" t="str">
        <f>VLOOKUP(B445,Industries!B:D,2,0)</f>
        <v>Arts and Recreation Services</v>
      </c>
      <c r="D445" s="19">
        <v>40.799999999999997</v>
      </c>
      <c r="E445" s="19">
        <v>36</v>
      </c>
      <c r="F445" s="19">
        <v>11.2</v>
      </c>
      <c r="G445" s="19">
        <v>4.2</v>
      </c>
      <c r="H445" s="19">
        <v>5.6</v>
      </c>
      <c r="I445" s="19">
        <v>1.5</v>
      </c>
      <c r="J445" s="19">
        <v>0.2</v>
      </c>
      <c r="K445" s="19">
        <v>0.4</v>
      </c>
    </row>
    <row r="446" spans="1:11" x14ac:dyDescent="0.15">
      <c r="A446" s="21">
        <v>211112</v>
      </c>
      <c r="B446" s="22" t="s">
        <v>480</v>
      </c>
      <c r="C446" s="11" t="str">
        <f>VLOOKUP(B446,Industries!B:D,2,0)</f>
        <v>Arts and Recreation Services</v>
      </c>
      <c r="D446" s="19">
        <v>26.7</v>
      </c>
      <c r="E446" s="19">
        <v>32.4</v>
      </c>
      <c r="F446" s="19">
        <v>21.8</v>
      </c>
      <c r="G446" s="19">
        <v>4.8</v>
      </c>
      <c r="H446" s="19">
        <v>12</v>
      </c>
      <c r="I446" s="19">
        <v>0.8</v>
      </c>
      <c r="J446" s="19">
        <v>0.8</v>
      </c>
      <c r="K446" s="19">
        <v>0.8</v>
      </c>
    </row>
    <row r="447" spans="1:11" x14ac:dyDescent="0.15">
      <c r="A447" s="21">
        <v>211113</v>
      </c>
      <c r="B447" s="22" t="s">
        <v>481</v>
      </c>
      <c r="C447" s="11" t="str">
        <f>VLOOKUP(B447,Industries!B:D,2,0)</f>
        <v>Arts and Recreation Services</v>
      </c>
      <c r="D447" s="19">
        <v>31</v>
      </c>
      <c r="E447" s="19">
        <v>28.3</v>
      </c>
      <c r="F447" s="19">
        <v>22.5</v>
      </c>
      <c r="G447" s="19">
        <v>4.9000000000000004</v>
      </c>
      <c r="H447" s="19">
        <v>9.6</v>
      </c>
      <c r="I447" s="19">
        <v>1.4</v>
      </c>
      <c r="J447" s="19">
        <v>0.7</v>
      </c>
      <c r="K447" s="19">
        <v>1.7</v>
      </c>
    </row>
    <row r="448" spans="1:11" x14ac:dyDescent="0.15">
      <c r="A448" s="21">
        <v>211199</v>
      </c>
      <c r="B448" s="22" t="s">
        <v>482</v>
      </c>
      <c r="C448" s="11" t="str">
        <f>VLOOKUP(B448,Industries!B:D,2,0)</f>
        <v>Arts and Recreation Services</v>
      </c>
      <c r="D448" s="19">
        <v>33.799999999999997</v>
      </c>
      <c r="E448" s="19">
        <v>26.4</v>
      </c>
      <c r="F448" s="19">
        <v>21.9</v>
      </c>
      <c r="G448" s="19">
        <v>4.3</v>
      </c>
      <c r="H448" s="19">
        <v>8.5</v>
      </c>
      <c r="I448" s="19">
        <v>1.5</v>
      </c>
      <c r="J448" s="19">
        <v>0.8</v>
      </c>
      <c r="K448" s="19">
        <v>2.8</v>
      </c>
    </row>
    <row r="449" spans="1:11" x14ac:dyDescent="0.15">
      <c r="A449" s="21">
        <v>211211</v>
      </c>
      <c r="B449" s="22" t="s">
        <v>483</v>
      </c>
      <c r="C449" s="11" t="str">
        <f>VLOOKUP(B449,Industries!B:D,2,0)</f>
        <v>Arts and Recreation Services</v>
      </c>
      <c r="D449" s="19">
        <v>51.2</v>
      </c>
      <c r="E449" s="19">
        <v>31.2</v>
      </c>
      <c r="F449" s="19">
        <v>9</v>
      </c>
      <c r="G449" s="19">
        <v>4</v>
      </c>
      <c r="H449" s="19">
        <v>3</v>
      </c>
      <c r="I449" s="19">
        <v>1.7</v>
      </c>
      <c r="J449" s="20" t="s">
        <v>2</v>
      </c>
      <c r="K449" s="20" t="s">
        <v>2</v>
      </c>
    </row>
    <row r="450" spans="1:11" x14ac:dyDescent="0.15">
      <c r="A450" s="21">
        <v>211212</v>
      </c>
      <c r="B450" s="22" t="s">
        <v>484</v>
      </c>
      <c r="C450" s="11" t="str">
        <f>VLOOKUP(B450,Industries!B:D,2,0)</f>
        <v>Education and Training</v>
      </c>
      <c r="D450" s="19">
        <v>34.6</v>
      </c>
      <c r="E450" s="19">
        <v>30.5</v>
      </c>
      <c r="F450" s="19">
        <v>13.9</v>
      </c>
      <c r="G450" s="19">
        <v>9.6</v>
      </c>
      <c r="H450" s="19">
        <v>6.7</v>
      </c>
      <c r="I450" s="19">
        <v>2</v>
      </c>
      <c r="J450" s="20" t="s">
        <v>2</v>
      </c>
      <c r="K450" s="19">
        <v>2.8</v>
      </c>
    </row>
    <row r="451" spans="1:11" x14ac:dyDescent="0.15">
      <c r="A451" s="21">
        <v>211213</v>
      </c>
      <c r="B451" s="22" t="s">
        <v>485</v>
      </c>
      <c r="C451" s="11" t="str">
        <f>VLOOKUP(B451,Industries!B:D,2,0)</f>
        <v>Arts and Recreation Services</v>
      </c>
      <c r="D451" s="19">
        <v>37.4</v>
      </c>
      <c r="E451" s="19">
        <v>25.7</v>
      </c>
      <c r="F451" s="19">
        <v>18.3</v>
      </c>
      <c r="G451" s="19">
        <v>6.4</v>
      </c>
      <c r="H451" s="19">
        <v>7.8</v>
      </c>
      <c r="I451" s="19">
        <v>2.2999999999999998</v>
      </c>
      <c r="J451" s="19">
        <v>0.4</v>
      </c>
      <c r="K451" s="19">
        <v>1.7</v>
      </c>
    </row>
    <row r="452" spans="1:11" x14ac:dyDescent="0.15">
      <c r="A452" s="21">
        <v>211214</v>
      </c>
      <c r="B452" s="22" t="s">
        <v>486</v>
      </c>
      <c r="C452" s="11" t="str">
        <f>VLOOKUP(B452,Industries!B:D,2,0)</f>
        <v>Arts and Recreation Services</v>
      </c>
      <c r="D452" s="19">
        <v>38.6</v>
      </c>
      <c r="E452" s="19">
        <v>26.1</v>
      </c>
      <c r="F452" s="19">
        <v>21.1</v>
      </c>
      <c r="G452" s="19">
        <v>5</v>
      </c>
      <c r="H452" s="19">
        <v>6.8</v>
      </c>
      <c r="I452" s="19">
        <v>1.3</v>
      </c>
      <c r="J452" s="19">
        <v>0.6</v>
      </c>
      <c r="K452" s="19">
        <v>0.4</v>
      </c>
    </row>
    <row r="453" spans="1:11" x14ac:dyDescent="0.15">
      <c r="A453" s="21">
        <v>211299</v>
      </c>
      <c r="B453" s="22" t="s">
        <v>487</v>
      </c>
      <c r="C453" s="11" t="str">
        <f>VLOOKUP(B453,Industries!B:D,2,0)</f>
        <v>Arts and Recreation Services</v>
      </c>
      <c r="D453" s="19">
        <v>50</v>
      </c>
      <c r="E453" s="19">
        <v>37.5</v>
      </c>
      <c r="F453" s="20" t="s">
        <v>2</v>
      </c>
      <c r="G453" s="19">
        <v>6.3</v>
      </c>
      <c r="H453" s="19">
        <v>6.3</v>
      </c>
      <c r="I453" s="20" t="s">
        <v>2</v>
      </c>
      <c r="J453" s="20" t="s">
        <v>2</v>
      </c>
      <c r="K453" s="20" t="s">
        <v>2</v>
      </c>
    </row>
    <row r="454" spans="1:11" x14ac:dyDescent="0.15">
      <c r="A454" s="21">
        <v>211411</v>
      </c>
      <c r="B454" s="22" t="s">
        <v>488</v>
      </c>
      <c r="C454" s="11" t="str">
        <f>VLOOKUP(B454,Industries!B:D,2,0)</f>
        <v>Arts and Recreation Services</v>
      </c>
      <c r="D454" s="19">
        <v>31</v>
      </c>
      <c r="E454" s="19">
        <v>23.9</v>
      </c>
      <c r="F454" s="19">
        <v>18</v>
      </c>
      <c r="G454" s="19">
        <v>7.7</v>
      </c>
      <c r="H454" s="19">
        <v>10.199999999999999</v>
      </c>
      <c r="I454" s="19">
        <v>3.4</v>
      </c>
      <c r="J454" s="19">
        <v>4.2</v>
      </c>
      <c r="K454" s="19">
        <v>1.6</v>
      </c>
    </row>
    <row r="455" spans="1:11" x14ac:dyDescent="0.15">
      <c r="A455" s="21">
        <v>211412</v>
      </c>
      <c r="B455" s="22" t="s">
        <v>489</v>
      </c>
      <c r="C455" s="11" t="str">
        <f>VLOOKUP(B455,Industries!B:D,2,0)</f>
        <v>Arts and Recreation Services</v>
      </c>
      <c r="D455" s="19">
        <v>28.1</v>
      </c>
      <c r="E455" s="19">
        <v>30.2</v>
      </c>
      <c r="F455" s="19">
        <v>15.9</v>
      </c>
      <c r="G455" s="19">
        <v>7.6</v>
      </c>
      <c r="H455" s="19">
        <v>9.1999999999999993</v>
      </c>
      <c r="I455" s="19">
        <v>4.8</v>
      </c>
      <c r="J455" s="19">
        <v>0.6</v>
      </c>
      <c r="K455" s="19">
        <v>3.1</v>
      </c>
    </row>
    <row r="456" spans="1:11" x14ac:dyDescent="0.15">
      <c r="A456" s="21">
        <v>211413</v>
      </c>
      <c r="B456" s="22" t="s">
        <v>490</v>
      </c>
      <c r="C456" s="11" t="str">
        <f>VLOOKUP(B456,Industries!B:D,2,0)</f>
        <v>Arts and Recreation Services</v>
      </c>
      <c r="D456" s="19">
        <v>27.9</v>
      </c>
      <c r="E456" s="19">
        <v>34.799999999999997</v>
      </c>
      <c r="F456" s="19">
        <v>17.5</v>
      </c>
      <c r="G456" s="19">
        <v>7.4</v>
      </c>
      <c r="H456" s="19">
        <v>7.8</v>
      </c>
      <c r="I456" s="19">
        <v>2.8</v>
      </c>
      <c r="J456" s="19">
        <v>1.1000000000000001</v>
      </c>
      <c r="K456" s="19">
        <v>0.7</v>
      </c>
    </row>
    <row r="457" spans="1:11" x14ac:dyDescent="0.15">
      <c r="A457" s="21">
        <v>211499</v>
      </c>
      <c r="B457" s="22" t="s">
        <v>491</v>
      </c>
      <c r="C457" s="11" t="str">
        <f>VLOOKUP(B457,Industries!B:D,2,0)</f>
        <v>Arts and Recreation Services</v>
      </c>
      <c r="D457" s="19">
        <v>29.3</v>
      </c>
      <c r="E457" s="19">
        <v>29.7</v>
      </c>
      <c r="F457" s="19">
        <v>18.2</v>
      </c>
      <c r="G457" s="19">
        <v>7.8</v>
      </c>
      <c r="H457" s="19">
        <v>7.3</v>
      </c>
      <c r="I457" s="19">
        <v>4.5999999999999996</v>
      </c>
      <c r="J457" s="19">
        <v>1</v>
      </c>
      <c r="K457" s="19">
        <v>1.9</v>
      </c>
    </row>
    <row r="458" spans="1:11" x14ac:dyDescent="0.15">
      <c r="A458" s="21">
        <v>212111</v>
      </c>
      <c r="B458" s="22" t="s">
        <v>492</v>
      </c>
      <c r="C458" s="11" t="str">
        <f>VLOOKUP(B458,Industries!B:D,2,0)</f>
        <v>Arts and Recreation Services</v>
      </c>
      <c r="D458" s="19">
        <v>32.799999999999997</v>
      </c>
      <c r="E458" s="19">
        <v>31</v>
      </c>
      <c r="F458" s="19">
        <v>15.3</v>
      </c>
      <c r="G458" s="19">
        <v>6.6</v>
      </c>
      <c r="H458" s="19">
        <v>7</v>
      </c>
      <c r="I458" s="19">
        <v>3.1</v>
      </c>
      <c r="J458" s="19">
        <v>1</v>
      </c>
      <c r="K458" s="19">
        <v>3.1</v>
      </c>
    </row>
    <row r="459" spans="1:11" x14ac:dyDescent="0.15">
      <c r="A459" s="21">
        <v>212112</v>
      </c>
      <c r="B459" s="22" t="s">
        <v>493</v>
      </c>
      <c r="C459" s="11" t="str">
        <f>VLOOKUP(B459,Industries!B:D,2,0)</f>
        <v>Information Media and Telecommunications</v>
      </c>
      <c r="D459" s="19">
        <v>56.3</v>
      </c>
      <c r="E459" s="19">
        <v>26.5</v>
      </c>
      <c r="F459" s="19">
        <v>8</v>
      </c>
      <c r="G459" s="19">
        <v>3.1</v>
      </c>
      <c r="H459" s="19">
        <v>4</v>
      </c>
      <c r="I459" s="19">
        <v>0.9</v>
      </c>
      <c r="J459" s="19">
        <v>0.4</v>
      </c>
      <c r="K459" s="19">
        <v>0.8</v>
      </c>
    </row>
    <row r="460" spans="1:11" x14ac:dyDescent="0.15">
      <c r="A460" s="21">
        <v>212113</v>
      </c>
      <c r="B460" s="22" t="s">
        <v>494</v>
      </c>
      <c r="C460" s="11" t="str">
        <f>VLOOKUP(B460,Industries!B:D,2,0)</f>
        <v>Information Media and Telecommunications</v>
      </c>
      <c r="D460" s="19">
        <v>31.5</v>
      </c>
      <c r="E460" s="19">
        <v>20.9</v>
      </c>
      <c r="F460" s="19">
        <v>22.9</v>
      </c>
      <c r="G460" s="19">
        <v>7.4</v>
      </c>
      <c r="H460" s="19">
        <v>11.2</v>
      </c>
      <c r="I460" s="19">
        <v>2.1</v>
      </c>
      <c r="J460" s="19">
        <v>2.4</v>
      </c>
      <c r="K460" s="19">
        <v>1.6</v>
      </c>
    </row>
    <row r="461" spans="1:11" x14ac:dyDescent="0.15">
      <c r="A461" s="21">
        <v>212114</v>
      </c>
      <c r="B461" s="22" t="s">
        <v>495</v>
      </c>
      <c r="C461" s="11" t="str">
        <f>VLOOKUP(B461,Industries!B:D,2,0)</f>
        <v>Information Media and Telecommunications</v>
      </c>
      <c r="D461" s="19">
        <v>53.2</v>
      </c>
      <c r="E461" s="19">
        <v>19.3</v>
      </c>
      <c r="F461" s="19">
        <v>13.1</v>
      </c>
      <c r="G461" s="19">
        <v>4.4000000000000004</v>
      </c>
      <c r="H461" s="19">
        <v>6.7</v>
      </c>
      <c r="I461" s="20" t="s">
        <v>2</v>
      </c>
      <c r="J461" s="20" t="s">
        <v>2</v>
      </c>
      <c r="K461" s="19">
        <v>3.4</v>
      </c>
    </row>
    <row r="462" spans="1:11" x14ac:dyDescent="0.15">
      <c r="A462" s="21">
        <v>212211</v>
      </c>
      <c r="B462" s="22" t="s">
        <v>496</v>
      </c>
      <c r="C462" s="11" t="str">
        <f>VLOOKUP(B462,Industries!B:D,2,0)</f>
        <v>Arts and Recreation Services</v>
      </c>
      <c r="D462" s="19">
        <v>38.9</v>
      </c>
      <c r="E462" s="19">
        <v>28.4</v>
      </c>
      <c r="F462" s="19">
        <v>16.600000000000001</v>
      </c>
      <c r="G462" s="19">
        <v>4.3</v>
      </c>
      <c r="H462" s="19">
        <v>6.1</v>
      </c>
      <c r="I462" s="19">
        <v>2.5</v>
      </c>
      <c r="J462" s="19">
        <v>0.5</v>
      </c>
      <c r="K462" s="19">
        <v>2.6</v>
      </c>
    </row>
    <row r="463" spans="1:11" x14ac:dyDescent="0.15">
      <c r="A463" s="21">
        <v>212212</v>
      </c>
      <c r="B463" s="22" t="s">
        <v>497</v>
      </c>
      <c r="C463" s="11" t="str">
        <f>VLOOKUP(B463,Industries!B:D,2,0)</f>
        <v>Information Media and Telecommunications</v>
      </c>
      <c r="D463" s="19">
        <v>38.700000000000003</v>
      </c>
      <c r="E463" s="19">
        <v>39.700000000000003</v>
      </c>
      <c r="F463" s="19">
        <v>11</v>
      </c>
      <c r="G463" s="19">
        <v>3.5</v>
      </c>
      <c r="H463" s="19">
        <v>3.7</v>
      </c>
      <c r="I463" s="19">
        <v>1.2</v>
      </c>
      <c r="J463" s="19">
        <v>0.2</v>
      </c>
      <c r="K463" s="19">
        <v>2.2000000000000002</v>
      </c>
    </row>
    <row r="464" spans="1:11" x14ac:dyDescent="0.15">
      <c r="A464" s="21">
        <v>212311</v>
      </c>
      <c r="B464" s="22" t="s">
        <v>498</v>
      </c>
      <c r="C464" s="11" t="str">
        <f>VLOOKUP(B464,Industries!B:D,2,0)</f>
        <v>Information Media and Telecommunications</v>
      </c>
      <c r="D464" s="19">
        <v>55.1</v>
      </c>
      <c r="E464" s="19">
        <v>29.2</v>
      </c>
      <c r="F464" s="19">
        <v>6.5</v>
      </c>
      <c r="G464" s="19">
        <v>3.2</v>
      </c>
      <c r="H464" s="19">
        <v>5.9</v>
      </c>
      <c r="I464" s="20" t="s">
        <v>2</v>
      </c>
      <c r="J464" s="20" t="s">
        <v>2</v>
      </c>
      <c r="K464" s="20" t="s">
        <v>2</v>
      </c>
    </row>
    <row r="465" spans="1:11" x14ac:dyDescent="0.15">
      <c r="A465" s="21">
        <v>212312</v>
      </c>
      <c r="B465" s="22" t="s">
        <v>499</v>
      </c>
      <c r="C465" s="11" t="str">
        <f>VLOOKUP(B465,Industries!B:D,2,0)</f>
        <v>Information Media and Telecommunications</v>
      </c>
      <c r="D465" s="19">
        <v>44.3</v>
      </c>
      <c r="E465" s="19">
        <v>29</v>
      </c>
      <c r="F465" s="19">
        <v>11.1</v>
      </c>
      <c r="G465" s="19">
        <v>5.9</v>
      </c>
      <c r="H465" s="19">
        <v>6.4</v>
      </c>
      <c r="I465" s="19">
        <v>1.2</v>
      </c>
      <c r="J465" s="19">
        <v>0.8</v>
      </c>
      <c r="K465" s="19">
        <v>1.3</v>
      </c>
    </row>
    <row r="466" spans="1:11" x14ac:dyDescent="0.15">
      <c r="A466" s="21">
        <v>212313</v>
      </c>
      <c r="B466" s="22" t="s">
        <v>500</v>
      </c>
      <c r="C466" s="11" t="str">
        <f>VLOOKUP(B466,Industries!B:D,2,0)</f>
        <v>Information Media and Telecommunications</v>
      </c>
      <c r="D466" s="19">
        <v>52.1</v>
      </c>
      <c r="E466" s="19">
        <v>27.6</v>
      </c>
      <c r="F466" s="19">
        <v>9</v>
      </c>
      <c r="G466" s="19">
        <v>5.3</v>
      </c>
      <c r="H466" s="19">
        <v>2.8</v>
      </c>
      <c r="I466" s="19">
        <v>0.7</v>
      </c>
      <c r="J466" s="19">
        <v>0.7</v>
      </c>
      <c r="K466" s="19">
        <v>1.8</v>
      </c>
    </row>
    <row r="467" spans="1:11" x14ac:dyDescent="0.15">
      <c r="A467" s="21">
        <v>212314</v>
      </c>
      <c r="B467" s="22" t="s">
        <v>501</v>
      </c>
      <c r="C467" s="11" t="str">
        <f>VLOOKUP(B467,Industries!B:D,2,0)</f>
        <v>Information Media and Telecommunications</v>
      </c>
      <c r="D467" s="19">
        <v>50.3</v>
      </c>
      <c r="E467" s="19">
        <v>24.8</v>
      </c>
      <c r="F467" s="19">
        <v>11.8</v>
      </c>
      <c r="G467" s="19">
        <v>4.0999999999999996</v>
      </c>
      <c r="H467" s="19">
        <v>5.0999999999999996</v>
      </c>
      <c r="I467" s="19">
        <v>1.2</v>
      </c>
      <c r="J467" s="19">
        <v>0.6</v>
      </c>
      <c r="K467" s="19">
        <v>2.1</v>
      </c>
    </row>
    <row r="468" spans="1:11" x14ac:dyDescent="0.15">
      <c r="A468" s="21">
        <v>212315</v>
      </c>
      <c r="B468" s="22" t="s">
        <v>502</v>
      </c>
      <c r="C468" s="11" t="str">
        <f>VLOOKUP(B468,Industries!B:D,2,0)</f>
        <v>Information Media and Telecommunications</v>
      </c>
      <c r="D468" s="19">
        <v>45.5</v>
      </c>
      <c r="E468" s="19">
        <v>22.6</v>
      </c>
      <c r="F468" s="19">
        <v>11.5</v>
      </c>
      <c r="G468" s="19">
        <v>5.2</v>
      </c>
      <c r="H468" s="19">
        <v>7.3</v>
      </c>
      <c r="I468" s="19">
        <v>2.2999999999999998</v>
      </c>
      <c r="J468" s="19">
        <v>2.4</v>
      </c>
      <c r="K468" s="19">
        <v>3.2</v>
      </c>
    </row>
    <row r="469" spans="1:11" x14ac:dyDescent="0.15">
      <c r="A469" s="21">
        <v>212316</v>
      </c>
      <c r="B469" s="22" t="s">
        <v>503</v>
      </c>
      <c r="C469" s="11" t="str">
        <f>VLOOKUP(B469,Industries!B:D,2,0)</f>
        <v>Arts and Recreation Services</v>
      </c>
      <c r="D469" s="19">
        <v>42.4</v>
      </c>
      <c r="E469" s="19">
        <v>31.7</v>
      </c>
      <c r="F469" s="19">
        <v>11.8</v>
      </c>
      <c r="G469" s="19">
        <v>4.3</v>
      </c>
      <c r="H469" s="19">
        <v>6.3</v>
      </c>
      <c r="I469" s="19">
        <v>0.9</v>
      </c>
      <c r="J469" s="20" t="s">
        <v>2</v>
      </c>
      <c r="K469" s="19">
        <v>2.6</v>
      </c>
    </row>
    <row r="470" spans="1:11" x14ac:dyDescent="0.15">
      <c r="A470" s="21">
        <v>212317</v>
      </c>
      <c r="B470" s="22" t="s">
        <v>504</v>
      </c>
      <c r="C470" s="11" t="str">
        <f>VLOOKUP(B470,Industries!B:D,2,0)</f>
        <v>Information Media and Telecommunications</v>
      </c>
      <c r="D470" s="19">
        <v>52.6</v>
      </c>
      <c r="E470" s="19">
        <v>21.2</v>
      </c>
      <c r="F470" s="19">
        <v>12.2</v>
      </c>
      <c r="G470" s="19">
        <v>5</v>
      </c>
      <c r="H470" s="19">
        <v>4</v>
      </c>
      <c r="I470" s="19">
        <v>0.8</v>
      </c>
      <c r="J470" s="19">
        <v>2.1</v>
      </c>
      <c r="K470" s="19">
        <v>2.1</v>
      </c>
    </row>
    <row r="471" spans="1:11" x14ac:dyDescent="0.15">
      <c r="A471" s="21">
        <v>212318</v>
      </c>
      <c r="B471" s="22" t="s">
        <v>505</v>
      </c>
      <c r="C471" s="11" t="str">
        <f>VLOOKUP(B471,Industries!B:D,2,0)</f>
        <v>Information Media and Telecommunications</v>
      </c>
      <c r="D471" s="19">
        <v>42.7</v>
      </c>
      <c r="E471" s="19">
        <v>31.3</v>
      </c>
      <c r="F471" s="19">
        <v>12.5</v>
      </c>
      <c r="G471" s="19">
        <v>4.4000000000000004</v>
      </c>
      <c r="H471" s="19">
        <v>5.5</v>
      </c>
      <c r="I471" s="19">
        <v>1.2</v>
      </c>
      <c r="J471" s="19">
        <v>0.5</v>
      </c>
      <c r="K471" s="19">
        <v>2</v>
      </c>
    </row>
    <row r="472" spans="1:11" x14ac:dyDescent="0.15">
      <c r="A472" s="21">
        <v>212399</v>
      </c>
      <c r="B472" s="22" t="s">
        <v>506</v>
      </c>
      <c r="C472" s="11" t="str">
        <f>VLOOKUP(B472,Industries!B:D,2,0)</f>
        <v>Information Media and Telecommunications</v>
      </c>
      <c r="D472" s="19">
        <v>41.7</v>
      </c>
      <c r="E472" s="19">
        <v>30</v>
      </c>
      <c r="F472" s="19">
        <v>12.1</v>
      </c>
      <c r="G472" s="19">
        <v>3.7</v>
      </c>
      <c r="H472" s="19">
        <v>8.1</v>
      </c>
      <c r="I472" s="19">
        <v>2.4</v>
      </c>
      <c r="J472" s="19">
        <v>1.1000000000000001</v>
      </c>
      <c r="K472" s="19">
        <v>1</v>
      </c>
    </row>
    <row r="473" spans="1:11" x14ac:dyDescent="0.15">
      <c r="A473" s="21">
        <v>212411</v>
      </c>
      <c r="B473" s="22" t="s">
        <v>507</v>
      </c>
      <c r="C473" s="11" t="str">
        <f>VLOOKUP(B473,Industries!B:D,2,0)</f>
        <v>Professional, Scientific and Technical Services</v>
      </c>
      <c r="D473" s="19">
        <v>41.4</v>
      </c>
      <c r="E473" s="19">
        <v>34.1</v>
      </c>
      <c r="F473" s="19">
        <v>13.9</v>
      </c>
      <c r="G473" s="19">
        <v>3.4</v>
      </c>
      <c r="H473" s="19">
        <v>5.5</v>
      </c>
      <c r="I473" s="19">
        <v>0.5</v>
      </c>
      <c r="J473" s="19">
        <v>0.2</v>
      </c>
      <c r="K473" s="19">
        <v>0.9</v>
      </c>
    </row>
    <row r="474" spans="1:11" x14ac:dyDescent="0.15">
      <c r="A474" s="21">
        <v>212412</v>
      </c>
      <c r="B474" s="22" t="s">
        <v>508</v>
      </c>
      <c r="C474" s="11" t="str">
        <f>VLOOKUP(B474,Industries!B:D,2,0)</f>
        <v>Information Media and Telecommunications</v>
      </c>
      <c r="D474" s="19">
        <v>45.3</v>
      </c>
      <c r="E474" s="19">
        <v>26.2</v>
      </c>
      <c r="F474" s="19">
        <v>13.1</v>
      </c>
      <c r="G474" s="19">
        <v>4.2</v>
      </c>
      <c r="H474" s="19">
        <v>5.6</v>
      </c>
      <c r="I474" s="19">
        <v>1.6</v>
      </c>
      <c r="J474" s="19">
        <v>0.5</v>
      </c>
      <c r="K474" s="19">
        <v>3.6</v>
      </c>
    </row>
    <row r="475" spans="1:11" x14ac:dyDescent="0.15">
      <c r="A475" s="21">
        <v>212413</v>
      </c>
      <c r="B475" s="22" t="s">
        <v>509</v>
      </c>
      <c r="C475" s="11" t="str">
        <f>VLOOKUP(B475,Industries!B:D,2,0)</f>
        <v>Information Media and Telecommunications</v>
      </c>
      <c r="D475" s="19">
        <v>39.9</v>
      </c>
      <c r="E475" s="19">
        <v>24.7</v>
      </c>
      <c r="F475" s="19">
        <v>14.8</v>
      </c>
      <c r="G475" s="19">
        <v>6.5</v>
      </c>
      <c r="H475" s="19">
        <v>8.3000000000000007</v>
      </c>
      <c r="I475" s="19">
        <v>2.5</v>
      </c>
      <c r="J475" s="19">
        <v>0.7</v>
      </c>
      <c r="K475" s="19">
        <v>2.7</v>
      </c>
    </row>
    <row r="476" spans="1:11" x14ac:dyDescent="0.15">
      <c r="A476" s="21">
        <v>212414</v>
      </c>
      <c r="B476" s="22" t="s">
        <v>510</v>
      </c>
      <c r="C476" s="11" t="str">
        <f>VLOOKUP(B476,Industries!B:D,2,0)</f>
        <v>Information Media and Telecommunications</v>
      </c>
      <c r="D476" s="19">
        <v>36.5</v>
      </c>
      <c r="E476" s="19">
        <v>22.1</v>
      </c>
      <c r="F476" s="19">
        <v>16.7</v>
      </c>
      <c r="G476" s="19">
        <v>6.4</v>
      </c>
      <c r="H476" s="19">
        <v>9</v>
      </c>
      <c r="I476" s="19">
        <v>1.9</v>
      </c>
      <c r="J476" s="19">
        <v>2.8</v>
      </c>
      <c r="K476" s="19">
        <v>4.5</v>
      </c>
    </row>
    <row r="477" spans="1:11" x14ac:dyDescent="0.15">
      <c r="A477" s="21">
        <v>212415</v>
      </c>
      <c r="B477" s="22" t="s">
        <v>511</v>
      </c>
      <c r="C477" s="11" t="str">
        <f>VLOOKUP(B477,Industries!B:D,2,0)</f>
        <v>Professional, Scientific and Technical Services</v>
      </c>
      <c r="D477" s="19">
        <v>35.1</v>
      </c>
      <c r="E477" s="19">
        <v>24.7</v>
      </c>
      <c r="F477" s="19">
        <v>19.399999999999999</v>
      </c>
      <c r="G477" s="19">
        <v>5</v>
      </c>
      <c r="H477" s="19">
        <v>9.9</v>
      </c>
      <c r="I477" s="19">
        <v>1.4</v>
      </c>
      <c r="J477" s="19">
        <v>0.3</v>
      </c>
      <c r="K477" s="19">
        <v>4.0999999999999996</v>
      </c>
    </row>
    <row r="478" spans="1:11" x14ac:dyDescent="0.15">
      <c r="A478" s="21">
        <v>212416</v>
      </c>
      <c r="B478" s="22" t="s">
        <v>512</v>
      </c>
      <c r="C478" s="11" t="str">
        <f>VLOOKUP(B478,Industries!B:D,2,0)</f>
        <v>Information Media and Telecommunications</v>
      </c>
      <c r="D478" s="19">
        <v>48.3</v>
      </c>
      <c r="E478" s="19">
        <v>15.1</v>
      </c>
      <c r="F478" s="19">
        <v>15.7</v>
      </c>
      <c r="G478" s="19">
        <v>7.9</v>
      </c>
      <c r="H478" s="19">
        <v>8.3000000000000007</v>
      </c>
      <c r="I478" s="19">
        <v>1.3</v>
      </c>
      <c r="J478" s="19">
        <v>1.1000000000000001</v>
      </c>
      <c r="K478" s="19">
        <v>2.2999999999999998</v>
      </c>
    </row>
    <row r="479" spans="1:11" x14ac:dyDescent="0.15">
      <c r="A479" s="21">
        <v>212499</v>
      </c>
      <c r="B479" s="22" t="s">
        <v>513</v>
      </c>
      <c r="C479" s="11" t="str">
        <f>VLOOKUP(B479,Industries!B:D,2,0)</f>
        <v>Information Media and Telecommunications</v>
      </c>
      <c r="D479" s="19">
        <v>44.5</v>
      </c>
      <c r="E479" s="19">
        <v>24.9</v>
      </c>
      <c r="F479" s="19">
        <v>13.4</v>
      </c>
      <c r="G479" s="19">
        <v>4.2</v>
      </c>
      <c r="H479" s="19">
        <v>6.7</v>
      </c>
      <c r="I479" s="19">
        <v>1.3</v>
      </c>
      <c r="J479" s="19">
        <v>0.7</v>
      </c>
      <c r="K479" s="19">
        <v>4.4000000000000004</v>
      </c>
    </row>
    <row r="480" spans="1:11" x14ac:dyDescent="0.15">
      <c r="A480" s="21">
        <v>221111</v>
      </c>
      <c r="B480" s="22" t="s">
        <v>514</v>
      </c>
      <c r="C480" s="11" t="str">
        <f>VLOOKUP(B480,Industries!B:D,2,0)</f>
        <v>Professional, Scientific and Technical Services</v>
      </c>
      <c r="D480" s="19">
        <v>39.1</v>
      </c>
      <c r="E480" s="19">
        <v>27.3</v>
      </c>
      <c r="F480" s="19">
        <v>15</v>
      </c>
      <c r="G480" s="19">
        <v>5.4</v>
      </c>
      <c r="H480" s="19">
        <v>9.6999999999999993</v>
      </c>
      <c r="I480" s="19">
        <v>1.2</v>
      </c>
      <c r="J480" s="19">
        <v>0.5</v>
      </c>
      <c r="K480" s="19">
        <v>1.9</v>
      </c>
    </row>
    <row r="481" spans="1:11" x14ac:dyDescent="0.15">
      <c r="A481" s="21">
        <v>221112</v>
      </c>
      <c r="B481" s="22" t="s">
        <v>515</v>
      </c>
      <c r="C481" s="11" t="str">
        <f>VLOOKUP(B481,Industries!B:D,2,0)</f>
        <v>Public Administration and Safety</v>
      </c>
      <c r="D481" s="19">
        <v>36.799999999999997</v>
      </c>
      <c r="E481" s="19">
        <v>26.4</v>
      </c>
      <c r="F481" s="19">
        <v>16</v>
      </c>
      <c r="G481" s="19">
        <v>5.6</v>
      </c>
      <c r="H481" s="19">
        <v>10.6</v>
      </c>
      <c r="I481" s="19">
        <v>1.2</v>
      </c>
      <c r="J481" s="19">
        <v>0.8</v>
      </c>
      <c r="K481" s="19">
        <v>2.5</v>
      </c>
    </row>
    <row r="482" spans="1:11" x14ac:dyDescent="0.15">
      <c r="A482" s="21">
        <v>221113</v>
      </c>
      <c r="B482" s="22" t="s">
        <v>516</v>
      </c>
      <c r="C482" s="11" t="str">
        <f>VLOOKUP(B482,Industries!B:D,2,0)</f>
        <v>Professional, Scientific and Technical Services</v>
      </c>
      <c r="D482" s="19">
        <v>35.200000000000003</v>
      </c>
      <c r="E482" s="19">
        <v>25.4</v>
      </c>
      <c r="F482" s="19">
        <v>17.7</v>
      </c>
      <c r="G482" s="19">
        <v>5.7</v>
      </c>
      <c r="H482" s="19">
        <v>12.5</v>
      </c>
      <c r="I482" s="19">
        <v>1.4</v>
      </c>
      <c r="J482" s="19">
        <v>0.6</v>
      </c>
      <c r="K482" s="19">
        <v>1.6</v>
      </c>
    </row>
    <row r="483" spans="1:11" x14ac:dyDescent="0.15">
      <c r="A483" s="21">
        <v>221211</v>
      </c>
      <c r="B483" s="22" t="s">
        <v>517</v>
      </c>
      <c r="C483" s="11" t="str">
        <f>VLOOKUP(B483,Industries!B:D,2,0)</f>
        <v>Financial and Insurance Services</v>
      </c>
      <c r="D483" s="19">
        <v>38.1</v>
      </c>
      <c r="E483" s="19">
        <v>25.6</v>
      </c>
      <c r="F483" s="19">
        <v>13.4</v>
      </c>
      <c r="G483" s="19">
        <v>7.2</v>
      </c>
      <c r="H483" s="19">
        <v>11.7</v>
      </c>
      <c r="I483" s="19">
        <v>2.1</v>
      </c>
      <c r="J483" s="19">
        <v>0.4</v>
      </c>
      <c r="K483" s="19">
        <v>1.5</v>
      </c>
    </row>
    <row r="484" spans="1:11" x14ac:dyDescent="0.15">
      <c r="A484" s="21">
        <v>221212</v>
      </c>
      <c r="B484" s="22" t="s">
        <v>518</v>
      </c>
      <c r="C484" s="11" t="str">
        <f>VLOOKUP(B484,Industries!B:D,2,0)</f>
        <v>Financial and Insurance Services</v>
      </c>
      <c r="D484" s="19">
        <v>51.6</v>
      </c>
      <c r="E484" s="19">
        <v>29.2</v>
      </c>
      <c r="F484" s="19">
        <v>9</v>
      </c>
      <c r="G484" s="19">
        <v>2.8</v>
      </c>
      <c r="H484" s="19">
        <v>5.3</v>
      </c>
      <c r="I484" s="19">
        <v>0.8</v>
      </c>
      <c r="J484" s="19">
        <v>0.1</v>
      </c>
      <c r="K484" s="19">
        <v>1.2</v>
      </c>
    </row>
    <row r="485" spans="1:11" x14ac:dyDescent="0.15">
      <c r="A485" s="21">
        <v>221213</v>
      </c>
      <c r="B485" s="22" t="s">
        <v>519</v>
      </c>
      <c r="C485" s="11" t="str">
        <f>VLOOKUP(B485,Industries!B:D,2,0)</f>
        <v>Professional, Scientific and Technical Services</v>
      </c>
      <c r="D485" s="19">
        <v>35.5</v>
      </c>
      <c r="E485" s="19">
        <v>26.3</v>
      </c>
      <c r="F485" s="19">
        <v>16.100000000000001</v>
      </c>
      <c r="G485" s="19">
        <v>6.3</v>
      </c>
      <c r="H485" s="19">
        <v>10</v>
      </c>
      <c r="I485" s="19">
        <v>1.4</v>
      </c>
      <c r="J485" s="19">
        <v>0.6</v>
      </c>
      <c r="K485" s="19">
        <v>3.7</v>
      </c>
    </row>
    <row r="486" spans="1:11" x14ac:dyDescent="0.15">
      <c r="A486" s="21">
        <v>221214</v>
      </c>
      <c r="B486" s="22" t="s">
        <v>520</v>
      </c>
      <c r="C486" s="11" t="str">
        <f>VLOOKUP(B486,Industries!B:D,2,0)</f>
        <v>Financial and Insurance Services</v>
      </c>
      <c r="D486" s="19">
        <v>37.5</v>
      </c>
      <c r="E486" s="19">
        <v>26.4</v>
      </c>
      <c r="F486" s="19">
        <v>17</v>
      </c>
      <c r="G486" s="19">
        <v>5.6</v>
      </c>
      <c r="H486" s="19">
        <v>8.5</v>
      </c>
      <c r="I486" s="19">
        <v>1.5</v>
      </c>
      <c r="J486" s="19">
        <v>0.5</v>
      </c>
      <c r="K486" s="19">
        <v>3.1</v>
      </c>
    </row>
    <row r="487" spans="1:11" x14ac:dyDescent="0.15">
      <c r="A487" s="21">
        <v>222111</v>
      </c>
      <c r="B487" s="22" t="s">
        <v>521</v>
      </c>
      <c r="C487" s="11" t="str">
        <f>VLOOKUP(B487,Industries!B:D,2,0)</f>
        <v>Wholesale Trade</v>
      </c>
      <c r="D487" s="19">
        <v>37.1</v>
      </c>
      <c r="E487" s="19">
        <v>30.8</v>
      </c>
      <c r="F487" s="19">
        <v>15.8</v>
      </c>
      <c r="G487" s="19">
        <v>6.9</v>
      </c>
      <c r="H487" s="19">
        <v>7.1</v>
      </c>
      <c r="I487" s="19">
        <v>1.8</v>
      </c>
      <c r="J487" s="19">
        <v>0.3</v>
      </c>
      <c r="K487" s="19">
        <v>0.1</v>
      </c>
    </row>
    <row r="488" spans="1:11" x14ac:dyDescent="0.15">
      <c r="A488" s="21">
        <v>222112</v>
      </c>
      <c r="B488" s="22" t="s">
        <v>522</v>
      </c>
      <c r="C488" s="11" t="str">
        <f>VLOOKUP(B488,Industries!B:D,2,0)</f>
        <v>Financial and Insurance Services</v>
      </c>
      <c r="D488" s="19">
        <v>33.5</v>
      </c>
      <c r="E488" s="19">
        <v>26.4</v>
      </c>
      <c r="F488" s="19">
        <v>17.899999999999999</v>
      </c>
      <c r="G488" s="19">
        <v>6.4</v>
      </c>
      <c r="H488" s="19">
        <v>13.2</v>
      </c>
      <c r="I488" s="19">
        <v>0.9</v>
      </c>
      <c r="J488" s="19">
        <v>0.5</v>
      </c>
      <c r="K488" s="19">
        <v>1.2</v>
      </c>
    </row>
    <row r="489" spans="1:11" x14ac:dyDescent="0.15">
      <c r="A489" s="21">
        <v>222113</v>
      </c>
      <c r="B489" s="22" t="s">
        <v>523</v>
      </c>
      <c r="C489" s="11" t="str">
        <f>VLOOKUP(B489,Industries!B:D,2,0)</f>
        <v>Financial and Insurance Services</v>
      </c>
      <c r="D489" s="19">
        <v>33.799999999999997</v>
      </c>
      <c r="E489" s="19">
        <v>26.5</v>
      </c>
      <c r="F489" s="19">
        <v>18.899999999999999</v>
      </c>
      <c r="G489" s="19">
        <v>6.4</v>
      </c>
      <c r="H489" s="19">
        <v>10.9</v>
      </c>
      <c r="I489" s="19">
        <v>1.8</v>
      </c>
      <c r="J489" s="19">
        <v>0.7</v>
      </c>
      <c r="K489" s="19">
        <v>0.9</v>
      </c>
    </row>
    <row r="490" spans="1:11" x14ac:dyDescent="0.15">
      <c r="A490" s="21">
        <v>222199</v>
      </c>
      <c r="B490" s="22" t="s">
        <v>524</v>
      </c>
      <c r="C490" s="11" t="str">
        <f>VLOOKUP(B490,Industries!B:D,2,0)</f>
        <v>Rental, Hiring and Real Estate Services</v>
      </c>
      <c r="D490" s="19">
        <v>49.2</v>
      </c>
      <c r="E490" s="19">
        <v>30.8</v>
      </c>
      <c r="F490" s="19">
        <v>13.7</v>
      </c>
      <c r="G490" s="19">
        <v>1.8</v>
      </c>
      <c r="H490" s="19">
        <v>3.7</v>
      </c>
      <c r="I490" s="20" t="s">
        <v>2</v>
      </c>
      <c r="J490" s="20" t="s">
        <v>2</v>
      </c>
      <c r="K490" s="19">
        <v>0.8</v>
      </c>
    </row>
    <row r="491" spans="1:11" x14ac:dyDescent="0.15">
      <c r="A491" s="21">
        <v>222211</v>
      </c>
      <c r="B491" s="22" t="s">
        <v>525</v>
      </c>
      <c r="C491" s="11" t="str">
        <f>VLOOKUP(B491,Industries!B:D,2,0)</f>
        <v>Financial and Insurance Services</v>
      </c>
      <c r="D491" s="19">
        <v>63</v>
      </c>
      <c r="E491" s="19">
        <v>19.5</v>
      </c>
      <c r="F491" s="19">
        <v>9.6</v>
      </c>
      <c r="G491" s="19">
        <v>2.1</v>
      </c>
      <c r="H491" s="19">
        <v>4.8</v>
      </c>
      <c r="I491" s="19">
        <v>0.6</v>
      </c>
      <c r="J491" s="19">
        <v>0.2</v>
      </c>
      <c r="K491" s="19">
        <v>0.2</v>
      </c>
    </row>
    <row r="492" spans="1:11" x14ac:dyDescent="0.15">
      <c r="A492" s="21">
        <v>222212</v>
      </c>
      <c r="B492" s="22" t="s">
        <v>526</v>
      </c>
      <c r="C492" s="11" t="str">
        <f>VLOOKUP(B492,Industries!B:D,2,0)</f>
        <v>Financial and Insurance Services</v>
      </c>
      <c r="D492" s="19">
        <v>77.8</v>
      </c>
      <c r="E492" s="19">
        <v>15</v>
      </c>
      <c r="F492" s="19">
        <v>5.2</v>
      </c>
      <c r="G492" s="20" t="s">
        <v>2</v>
      </c>
      <c r="H492" s="19">
        <v>2</v>
      </c>
      <c r="I492" s="20" t="s">
        <v>2</v>
      </c>
      <c r="J492" s="20" t="s">
        <v>2</v>
      </c>
      <c r="K492" s="20" t="s">
        <v>2</v>
      </c>
    </row>
    <row r="493" spans="1:11" x14ac:dyDescent="0.15">
      <c r="A493" s="21">
        <v>222213</v>
      </c>
      <c r="B493" s="22" t="s">
        <v>527</v>
      </c>
      <c r="C493" s="11" t="str">
        <f>VLOOKUP(B493,Industries!B:D,2,0)</f>
        <v>Financial and Insurance Services</v>
      </c>
      <c r="D493" s="19">
        <v>51.8</v>
      </c>
      <c r="E493" s="19">
        <v>23</v>
      </c>
      <c r="F493" s="19">
        <v>11.9</v>
      </c>
      <c r="G493" s="19">
        <v>3.4</v>
      </c>
      <c r="H493" s="19">
        <v>8.6</v>
      </c>
      <c r="I493" s="19">
        <v>0.3</v>
      </c>
      <c r="J493" s="19">
        <v>0.2</v>
      </c>
      <c r="K493" s="19">
        <v>0.8</v>
      </c>
    </row>
    <row r="494" spans="1:11" x14ac:dyDescent="0.15">
      <c r="A494" s="21">
        <v>222299</v>
      </c>
      <c r="B494" s="22" t="s">
        <v>528</v>
      </c>
      <c r="C494" s="11" t="str">
        <f>VLOOKUP(B494,Industries!B:D,2,0)</f>
        <v>Financial and Insurance Services</v>
      </c>
      <c r="D494" s="19">
        <v>39.799999999999997</v>
      </c>
      <c r="E494" s="19">
        <v>30</v>
      </c>
      <c r="F494" s="19">
        <v>12.1</v>
      </c>
      <c r="G494" s="19">
        <v>5.8</v>
      </c>
      <c r="H494" s="19">
        <v>8.3000000000000007</v>
      </c>
      <c r="I494" s="19">
        <v>1</v>
      </c>
      <c r="J494" s="19">
        <v>0.6</v>
      </c>
      <c r="K494" s="19">
        <v>2.4</v>
      </c>
    </row>
    <row r="495" spans="1:11" x14ac:dyDescent="0.15">
      <c r="A495" s="21">
        <v>222311</v>
      </c>
      <c r="B495" s="22" t="s">
        <v>529</v>
      </c>
      <c r="C495" s="11" t="str">
        <f>VLOOKUP(B495,Industries!B:D,2,0)</f>
        <v>Financial and Insurance Services</v>
      </c>
      <c r="D495" s="19">
        <v>33.5</v>
      </c>
      <c r="E495" s="19">
        <v>29.5</v>
      </c>
      <c r="F495" s="19">
        <v>18</v>
      </c>
      <c r="G495" s="19">
        <v>6.6</v>
      </c>
      <c r="H495" s="19">
        <v>9.1</v>
      </c>
      <c r="I495" s="19">
        <v>1.5</v>
      </c>
      <c r="J495" s="19">
        <v>0.3</v>
      </c>
      <c r="K495" s="19">
        <v>1.5</v>
      </c>
    </row>
    <row r="496" spans="1:11" x14ac:dyDescent="0.15">
      <c r="A496" s="21">
        <v>222312</v>
      </c>
      <c r="B496" s="22" t="s">
        <v>530</v>
      </c>
      <c r="C496" s="11" t="str">
        <f>VLOOKUP(B496,Industries!B:D,2,0)</f>
        <v>Financial and Insurance Services</v>
      </c>
      <c r="D496" s="19">
        <v>50.5</v>
      </c>
      <c r="E496" s="19">
        <v>26.1</v>
      </c>
      <c r="F496" s="19">
        <v>11.3</v>
      </c>
      <c r="G496" s="19">
        <v>3.7</v>
      </c>
      <c r="H496" s="19">
        <v>6.3</v>
      </c>
      <c r="I496" s="19">
        <v>0.8</v>
      </c>
      <c r="J496" s="19">
        <v>0.3</v>
      </c>
      <c r="K496" s="19">
        <v>1</v>
      </c>
    </row>
    <row r="497" spans="1:11" x14ac:dyDescent="0.15">
      <c r="A497" s="21">
        <v>223111</v>
      </c>
      <c r="B497" s="22" t="s">
        <v>531</v>
      </c>
      <c r="C497" s="11" t="str">
        <f>VLOOKUP(B497,Industries!B:D,2,0)</f>
        <v>Public Administration and Safety</v>
      </c>
      <c r="D497" s="19">
        <v>28.7</v>
      </c>
      <c r="E497" s="19">
        <v>25.3</v>
      </c>
      <c r="F497" s="19">
        <v>19.399999999999999</v>
      </c>
      <c r="G497" s="19">
        <v>6</v>
      </c>
      <c r="H497" s="19">
        <v>12.8</v>
      </c>
      <c r="I497" s="19">
        <v>1.8</v>
      </c>
      <c r="J497" s="19">
        <v>1.3</v>
      </c>
      <c r="K497" s="19">
        <v>4.7</v>
      </c>
    </row>
    <row r="498" spans="1:11" x14ac:dyDescent="0.15">
      <c r="A498" s="21">
        <v>223112</v>
      </c>
      <c r="B498" s="22" t="s">
        <v>532</v>
      </c>
      <c r="C498" s="11" t="str">
        <f>VLOOKUP(B498,Industries!B:D,2,0)</f>
        <v>Administrative and Support Services</v>
      </c>
      <c r="D498" s="19">
        <v>37.700000000000003</v>
      </c>
      <c r="E498" s="19">
        <v>25.3</v>
      </c>
      <c r="F498" s="19">
        <v>17.600000000000001</v>
      </c>
      <c r="G498" s="19">
        <v>5.7</v>
      </c>
      <c r="H498" s="19">
        <v>9.3000000000000007</v>
      </c>
      <c r="I498" s="19">
        <v>1.4</v>
      </c>
      <c r="J498" s="19">
        <v>1.1000000000000001</v>
      </c>
      <c r="K498" s="19">
        <v>2.1</v>
      </c>
    </row>
    <row r="499" spans="1:11" x14ac:dyDescent="0.15">
      <c r="A499" s="21">
        <v>223113</v>
      </c>
      <c r="B499" s="22" t="s">
        <v>533</v>
      </c>
      <c r="C499" s="11" t="str">
        <f>VLOOKUP(B499,Industries!B:D,2,0)</f>
        <v>Other Services</v>
      </c>
      <c r="D499" s="19">
        <v>27.6</v>
      </c>
      <c r="E499" s="19">
        <v>27.2</v>
      </c>
      <c r="F499" s="19">
        <v>19.2</v>
      </c>
      <c r="G499" s="19">
        <v>7.8</v>
      </c>
      <c r="H499" s="19">
        <v>11.4</v>
      </c>
      <c r="I499" s="19">
        <v>2.8</v>
      </c>
      <c r="J499" s="19">
        <v>1.4</v>
      </c>
      <c r="K499" s="19">
        <v>2.6</v>
      </c>
    </row>
    <row r="500" spans="1:11" x14ac:dyDescent="0.15">
      <c r="A500" s="21">
        <v>224111</v>
      </c>
      <c r="B500" s="22" t="s">
        <v>534</v>
      </c>
      <c r="C500" s="11" t="str">
        <f>VLOOKUP(B500,Industries!B:D,2,0)</f>
        <v>Financial and Insurance Services</v>
      </c>
      <c r="D500" s="19">
        <v>72.5</v>
      </c>
      <c r="E500" s="19">
        <v>19.399999999999999</v>
      </c>
      <c r="F500" s="19">
        <v>4.3</v>
      </c>
      <c r="G500" s="19">
        <v>1</v>
      </c>
      <c r="H500" s="19">
        <v>1.2</v>
      </c>
      <c r="I500" s="19">
        <v>0.2</v>
      </c>
      <c r="J500" s="19">
        <v>0.2</v>
      </c>
      <c r="K500" s="19">
        <v>1.2</v>
      </c>
    </row>
    <row r="501" spans="1:11" x14ac:dyDescent="0.15">
      <c r="A501" s="21">
        <v>224112</v>
      </c>
      <c r="B501" s="22" t="s">
        <v>535</v>
      </c>
      <c r="C501" s="11" t="str">
        <f>VLOOKUP(B501,Industries!B:D,2,0)</f>
        <v>Financial and Insurance Services</v>
      </c>
      <c r="D501" s="19">
        <v>42.5</v>
      </c>
      <c r="E501" s="19">
        <v>24.4</v>
      </c>
      <c r="F501" s="19">
        <v>11.6</v>
      </c>
      <c r="G501" s="19">
        <v>9.4</v>
      </c>
      <c r="H501" s="19">
        <v>4.7</v>
      </c>
      <c r="I501" s="19">
        <v>0.7</v>
      </c>
      <c r="J501" s="20" t="s">
        <v>2</v>
      </c>
      <c r="K501" s="19">
        <v>6.7</v>
      </c>
    </row>
    <row r="502" spans="1:11" x14ac:dyDescent="0.15">
      <c r="A502" s="21">
        <v>224113</v>
      </c>
      <c r="B502" s="22" t="s">
        <v>536</v>
      </c>
      <c r="C502" s="11" t="str">
        <f>VLOOKUP(B502,Industries!B:D,2,0)</f>
        <v>Professional, Scientific and Technical Services</v>
      </c>
      <c r="D502" s="19">
        <v>27.1</v>
      </c>
      <c r="E502" s="19">
        <v>22.1</v>
      </c>
      <c r="F502" s="19">
        <v>14.1</v>
      </c>
      <c r="G502" s="19">
        <v>8.1999999999999993</v>
      </c>
      <c r="H502" s="19">
        <v>9.6999999999999993</v>
      </c>
      <c r="I502" s="19">
        <v>2.7</v>
      </c>
      <c r="J502" s="19">
        <v>1</v>
      </c>
      <c r="K502" s="19">
        <v>15.1</v>
      </c>
    </row>
    <row r="503" spans="1:11" x14ac:dyDescent="0.15">
      <c r="A503" s="21">
        <v>224211</v>
      </c>
      <c r="B503" s="22" t="s">
        <v>537</v>
      </c>
      <c r="C503" s="11" t="str">
        <f>VLOOKUP(B503,Industries!B:D,2,0)</f>
        <v>Education and Training</v>
      </c>
      <c r="D503" s="19">
        <v>31.1</v>
      </c>
      <c r="E503" s="19">
        <v>27.3</v>
      </c>
      <c r="F503" s="19">
        <v>11.8</v>
      </c>
      <c r="G503" s="19">
        <v>9.3000000000000007</v>
      </c>
      <c r="H503" s="19">
        <v>9.1</v>
      </c>
      <c r="I503" s="19">
        <v>2.2000000000000002</v>
      </c>
      <c r="J503" s="19">
        <v>1.5</v>
      </c>
      <c r="K503" s="19">
        <v>7.8</v>
      </c>
    </row>
    <row r="504" spans="1:11" x14ac:dyDescent="0.15">
      <c r="A504" s="21">
        <v>224212</v>
      </c>
      <c r="B504" s="22" t="s">
        <v>538</v>
      </c>
      <c r="C504" s="11" t="str">
        <f>VLOOKUP(B504,Industries!B:D,2,0)</f>
        <v>Arts and Recreation Services</v>
      </c>
      <c r="D504" s="19">
        <v>26.9</v>
      </c>
      <c r="E504" s="19">
        <v>27.1</v>
      </c>
      <c r="F504" s="19">
        <v>11.1</v>
      </c>
      <c r="G504" s="19">
        <v>6.3</v>
      </c>
      <c r="H504" s="19">
        <v>9.9</v>
      </c>
      <c r="I504" s="19">
        <v>4.3</v>
      </c>
      <c r="J504" s="19">
        <v>1.9</v>
      </c>
      <c r="K504" s="19">
        <v>12.6</v>
      </c>
    </row>
    <row r="505" spans="1:11" x14ac:dyDescent="0.15">
      <c r="A505" s="21">
        <v>224213</v>
      </c>
      <c r="B505" s="22" t="s">
        <v>539</v>
      </c>
      <c r="C505" s="11" t="str">
        <f>VLOOKUP(B505,Industries!B:D,2,0)</f>
        <v>Health Care and Social Assistance</v>
      </c>
      <c r="D505" s="19">
        <v>27.1</v>
      </c>
      <c r="E505" s="19">
        <v>41.7</v>
      </c>
      <c r="F505" s="19">
        <v>16.399999999999999</v>
      </c>
      <c r="G505" s="19">
        <v>3.9</v>
      </c>
      <c r="H505" s="19">
        <v>7.3</v>
      </c>
      <c r="I505" s="19">
        <v>0.8</v>
      </c>
      <c r="J505" s="19">
        <v>0.8</v>
      </c>
      <c r="K505" s="19">
        <v>2</v>
      </c>
    </row>
    <row r="506" spans="1:11" x14ac:dyDescent="0.15">
      <c r="A506" s="21">
        <v>224214</v>
      </c>
      <c r="B506" s="22" t="s">
        <v>540</v>
      </c>
      <c r="C506" s="11" t="str">
        <f>VLOOKUP(B506,Industries!B:D,2,0)</f>
        <v>Public Administration and Safety</v>
      </c>
      <c r="D506" s="19">
        <v>24.6</v>
      </c>
      <c r="E506" s="19">
        <v>25</v>
      </c>
      <c r="F506" s="19">
        <v>13.9</v>
      </c>
      <c r="G506" s="19">
        <v>9</v>
      </c>
      <c r="H506" s="19">
        <v>16.3</v>
      </c>
      <c r="I506" s="19">
        <v>2.1</v>
      </c>
      <c r="J506" s="19">
        <v>2.1</v>
      </c>
      <c r="K506" s="19">
        <v>7</v>
      </c>
    </row>
    <row r="507" spans="1:11" x14ac:dyDescent="0.15">
      <c r="A507" s="21">
        <v>224411</v>
      </c>
      <c r="B507" s="22" t="s">
        <v>541</v>
      </c>
      <c r="C507" s="11" t="str">
        <f>VLOOKUP(B507,Industries!B:D,2,0)</f>
        <v>Public Administration and Safety</v>
      </c>
      <c r="D507" s="19">
        <v>24.6</v>
      </c>
      <c r="E507" s="19">
        <v>23.2</v>
      </c>
      <c r="F507" s="19">
        <v>15.7</v>
      </c>
      <c r="G507" s="19">
        <v>7</v>
      </c>
      <c r="H507" s="19">
        <v>8.4</v>
      </c>
      <c r="I507" s="19">
        <v>0.7</v>
      </c>
      <c r="J507" s="19">
        <v>1.7</v>
      </c>
      <c r="K507" s="19">
        <v>18.600000000000001</v>
      </c>
    </row>
    <row r="508" spans="1:11" x14ac:dyDescent="0.15">
      <c r="A508" s="21">
        <v>224412</v>
      </c>
      <c r="B508" s="22" t="s">
        <v>542</v>
      </c>
      <c r="C508" s="11" t="str">
        <f>VLOOKUP(B508,Industries!B:D,2,0)</f>
        <v>Public Administration and Safety</v>
      </c>
      <c r="D508" s="19">
        <v>19.600000000000001</v>
      </c>
      <c r="E508" s="19">
        <v>17.600000000000001</v>
      </c>
      <c r="F508" s="19">
        <v>13</v>
      </c>
      <c r="G508" s="19">
        <v>5.2</v>
      </c>
      <c r="H508" s="19">
        <v>7.1</v>
      </c>
      <c r="I508" s="19">
        <v>2.2000000000000002</v>
      </c>
      <c r="J508" s="19">
        <v>1.5</v>
      </c>
      <c r="K508" s="19">
        <v>33.9</v>
      </c>
    </row>
    <row r="509" spans="1:11" x14ac:dyDescent="0.15">
      <c r="A509" s="21">
        <v>224511</v>
      </c>
      <c r="B509" s="22" t="s">
        <v>543</v>
      </c>
      <c r="C509" s="11" t="str">
        <f>VLOOKUP(B509,Industries!B:D,2,0)</f>
        <v>Rental, Hiring and Real Estate Services</v>
      </c>
      <c r="D509" s="19">
        <v>33.1</v>
      </c>
      <c r="E509" s="19">
        <v>27.5</v>
      </c>
      <c r="F509" s="19">
        <v>20.6</v>
      </c>
      <c r="G509" s="19">
        <v>4.5999999999999996</v>
      </c>
      <c r="H509" s="19">
        <v>10.3</v>
      </c>
      <c r="I509" s="19">
        <v>2</v>
      </c>
      <c r="J509" s="19">
        <v>0.7</v>
      </c>
      <c r="K509" s="19">
        <v>1.2</v>
      </c>
    </row>
    <row r="510" spans="1:11" x14ac:dyDescent="0.15">
      <c r="A510" s="21">
        <v>224512</v>
      </c>
      <c r="B510" s="22" t="s">
        <v>544</v>
      </c>
      <c r="C510" s="11" t="str">
        <f>VLOOKUP(B510,Industries!B:D,2,0)</f>
        <v>Rental, Hiring and Real Estate Services</v>
      </c>
      <c r="D510" s="19">
        <v>33</v>
      </c>
      <c r="E510" s="19">
        <v>25.1</v>
      </c>
      <c r="F510" s="19">
        <v>21</v>
      </c>
      <c r="G510" s="19">
        <v>6.8</v>
      </c>
      <c r="H510" s="19">
        <v>10.5</v>
      </c>
      <c r="I510" s="19">
        <v>1.8</v>
      </c>
      <c r="J510" s="19">
        <v>0.6</v>
      </c>
      <c r="K510" s="19">
        <v>1.2</v>
      </c>
    </row>
    <row r="511" spans="1:11" x14ac:dyDescent="0.15">
      <c r="A511" s="21">
        <v>224711</v>
      </c>
      <c r="B511" s="22" t="s">
        <v>545</v>
      </c>
      <c r="C511" s="11" t="str">
        <f>VLOOKUP(B511,Industries!B:D,2,0)</f>
        <v>Professional, Scientific and Technical Services</v>
      </c>
      <c r="D511" s="19">
        <v>37.1</v>
      </c>
      <c r="E511" s="19">
        <v>32</v>
      </c>
      <c r="F511" s="19">
        <v>13.9</v>
      </c>
      <c r="G511" s="19">
        <v>4.3</v>
      </c>
      <c r="H511" s="19">
        <v>7.6</v>
      </c>
      <c r="I511" s="19">
        <v>0.9</v>
      </c>
      <c r="J511" s="19">
        <v>0.4</v>
      </c>
      <c r="K511" s="19">
        <v>3.8</v>
      </c>
    </row>
    <row r="512" spans="1:11" x14ac:dyDescent="0.15">
      <c r="A512" s="21">
        <v>224712</v>
      </c>
      <c r="B512" s="22" t="s">
        <v>546</v>
      </c>
      <c r="C512" s="11" t="str">
        <f>VLOOKUP(B512,Industries!B:D,2,0)</f>
        <v>Financial and Insurance Services</v>
      </c>
      <c r="D512" s="19">
        <v>33.799999999999997</v>
      </c>
      <c r="E512" s="19">
        <v>31.9</v>
      </c>
      <c r="F512" s="19">
        <v>15</v>
      </c>
      <c r="G512" s="19">
        <v>5.6</v>
      </c>
      <c r="H512" s="19">
        <v>9</v>
      </c>
      <c r="I512" s="19">
        <v>1.5</v>
      </c>
      <c r="J512" s="19">
        <v>0.4</v>
      </c>
      <c r="K512" s="19">
        <v>2.8</v>
      </c>
    </row>
    <row r="513" spans="1:11" x14ac:dyDescent="0.15">
      <c r="A513" s="21">
        <v>224911</v>
      </c>
      <c r="B513" s="22" t="s">
        <v>547</v>
      </c>
      <c r="C513" s="11" t="str">
        <f>VLOOKUP(B513,Industries!B:D,2,0)</f>
        <v>Public Administration and Safety</v>
      </c>
      <c r="D513" s="19">
        <v>22.5</v>
      </c>
      <c r="E513" s="19">
        <v>27.1</v>
      </c>
      <c r="F513" s="19">
        <v>15.8</v>
      </c>
      <c r="G513" s="19">
        <v>7.3</v>
      </c>
      <c r="H513" s="19">
        <v>11.2</v>
      </c>
      <c r="I513" s="19">
        <v>5.6</v>
      </c>
      <c r="J513" s="19">
        <v>2.9</v>
      </c>
      <c r="K513" s="19">
        <v>7.7</v>
      </c>
    </row>
    <row r="514" spans="1:11" x14ac:dyDescent="0.15">
      <c r="A514" s="21">
        <v>224912</v>
      </c>
      <c r="B514" s="22" t="s">
        <v>548</v>
      </c>
      <c r="C514" s="11" t="str">
        <f>VLOOKUP(B514,Industries!B:D,2,0)</f>
        <v>Public Administration and Safety</v>
      </c>
      <c r="D514" s="19">
        <v>26.9</v>
      </c>
      <c r="E514" s="19">
        <v>20.100000000000001</v>
      </c>
      <c r="F514" s="19">
        <v>20.2</v>
      </c>
      <c r="G514" s="19">
        <v>8</v>
      </c>
      <c r="H514" s="19">
        <v>11.2</v>
      </c>
      <c r="I514" s="19">
        <v>2.6</v>
      </c>
      <c r="J514" s="19">
        <v>5.0999999999999996</v>
      </c>
      <c r="K514" s="19">
        <v>5.9</v>
      </c>
    </row>
    <row r="515" spans="1:11" x14ac:dyDescent="0.15">
      <c r="A515" s="21">
        <v>224913</v>
      </c>
      <c r="B515" s="22" t="s">
        <v>549</v>
      </c>
      <c r="C515" s="11" t="str">
        <f>VLOOKUP(B515,Industries!B:D,2,0)</f>
        <v>Professional, Scientific and Technical Services</v>
      </c>
      <c r="D515" s="19">
        <v>36</v>
      </c>
      <c r="E515" s="19">
        <v>31.4</v>
      </c>
      <c r="F515" s="19">
        <v>11.8</v>
      </c>
      <c r="G515" s="19">
        <v>5</v>
      </c>
      <c r="H515" s="19">
        <v>13.3</v>
      </c>
      <c r="I515" s="19">
        <v>0.5</v>
      </c>
      <c r="J515" s="19">
        <v>0.4</v>
      </c>
      <c r="K515" s="19">
        <v>1.6</v>
      </c>
    </row>
    <row r="516" spans="1:11" x14ac:dyDescent="0.15">
      <c r="A516" s="21">
        <v>224914</v>
      </c>
      <c r="B516" s="22" t="s">
        <v>550</v>
      </c>
      <c r="C516" s="11" t="str">
        <f>VLOOKUP(B516,Industries!B:D,2,0)</f>
        <v>Public Administration and Safety</v>
      </c>
      <c r="D516" s="19">
        <v>11.3</v>
      </c>
      <c r="E516" s="19">
        <v>18.8</v>
      </c>
      <c r="F516" s="19">
        <v>3.3</v>
      </c>
      <c r="G516" s="19">
        <v>0.8</v>
      </c>
      <c r="H516" s="19">
        <v>1</v>
      </c>
      <c r="I516" s="20" t="s">
        <v>2</v>
      </c>
      <c r="J516" s="20" t="s">
        <v>2</v>
      </c>
      <c r="K516" s="19">
        <v>64.8</v>
      </c>
    </row>
    <row r="517" spans="1:11" x14ac:dyDescent="0.15">
      <c r="A517" s="21">
        <v>224999</v>
      </c>
      <c r="B517" s="22" t="s">
        <v>551</v>
      </c>
      <c r="C517" s="11" t="str">
        <f>VLOOKUP(B517,Industries!B:D,2,0)</f>
        <v>Public Administration and Safety</v>
      </c>
      <c r="D517" s="19">
        <v>35.700000000000003</v>
      </c>
      <c r="E517" s="19">
        <v>27.5</v>
      </c>
      <c r="F517" s="19">
        <v>15.1</v>
      </c>
      <c r="G517" s="19">
        <v>5.2</v>
      </c>
      <c r="H517" s="19">
        <v>8.8000000000000007</v>
      </c>
      <c r="I517" s="19">
        <v>1.4</v>
      </c>
      <c r="J517" s="19">
        <v>1.1000000000000001</v>
      </c>
      <c r="K517" s="19">
        <v>5.2</v>
      </c>
    </row>
    <row r="518" spans="1:11" x14ac:dyDescent="0.15">
      <c r="A518" s="21">
        <v>225111</v>
      </c>
      <c r="B518" s="22" t="s">
        <v>552</v>
      </c>
      <c r="C518" s="11" t="str">
        <f>VLOOKUP(B518,Industries!B:D,2,0)</f>
        <v>Professional, Scientific and Technical Services</v>
      </c>
      <c r="D518" s="19">
        <v>49.6</v>
      </c>
      <c r="E518" s="19">
        <v>31.4</v>
      </c>
      <c r="F518" s="19">
        <v>9.1</v>
      </c>
      <c r="G518" s="19">
        <v>3.2</v>
      </c>
      <c r="H518" s="19">
        <v>5.0999999999999996</v>
      </c>
      <c r="I518" s="19">
        <v>0.7</v>
      </c>
      <c r="J518" s="19">
        <v>0.1</v>
      </c>
      <c r="K518" s="19">
        <v>0.8</v>
      </c>
    </row>
    <row r="519" spans="1:11" x14ac:dyDescent="0.15">
      <c r="A519" s="21">
        <v>225112</v>
      </c>
      <c r="B519" s="22" t="s">
        <v>553</v>
      </c>
      <c r="C519" s="11" t="str">
        <f>VLOOKUP(B519,Industries!B:D,2,0)</f>
        <v>Professional, Scientific and Technical Services</v>
      </c>
      <c r="D519" s="19">
        <v>47</v>
      </c>
      <c r="E519" s="19">
        <v>34.6</v>
      </c>
      <c r="F519" s="19">
        <v>9</v>
      </c>
      <c r="G519" s="19">
        <v>2.9</v>
      </c>
      <c r="H519" s="19">
        <v>4.7</v>
      </c>
      <c r="I519" s="19">
        <v>0.5</v>
      </c>
      <c r="J519" s="19">
        <v>0.2</v>
      </c>
      <c r="K519" s="19">
        <v>1.1000000000000001</v>
      </c>
    </row>
    <row r="520" spans="1:11" x14ac:dyDescent="0.15">
      <c r="A520" s="21">
        <v>225113</v>
      </c>
      <c r="B520" s="22" t="s">
        <v>554</v>
      </c>
      <c r="C520" s="11" t="str">
        <f>VLOOKUP(B520,Industries!B:D,2,0)</f>
        <v>Professional, Scientific and Technical Services</v>
      </c>
      <c r="D520" s="19">
        <v>41.7</v>
      </c>
      <c r="E520" s="19">
        <v>30.3</v>
      </c>
      <c r="F520" s="19">
        <v>15</v>
      </c>
      <c r="G520" s="19">
        <v>4.3</v>
      </c>
      <c r="H520" s="19">
        <v>6.8</v>
      </c>
      <c r="I520" s="19">
        <v>0.8</v>
      </c>
      <c r="J520" s="19">
        <v>0.3</v>
      </c>
      <c r="K520" s="19">
        <v>0.9</v>
      </c>
    </row>
    <row r="521" spans="1:11" x14ac:dyDescent="0.15">
      <c r="A521" s="21">
        <v>225211</v>
      </c>
      <c r="B521" s="22" t="s">
        <v>555</v>
      </c>
      <c r="C521" s="11" t="str">
        <f>VLOOKUP(B521,Industries!B:D,2,0)</f>
        <v>Professional, Scientific and Technical Services</v>
      </c>
      <c r="D521" s="19">
        <v>45.7</v>
      </c>
      <c r="E521" s="19">
        <v>28.8</v>
      </c>
      <c r="F521" s="19">
        <v>10.9</v>
      </c>
      <c r="G521" s="19">
        <v>4.8</v>
      </c>
      <c r="H521" s="19">
        <v>5.7</v>
      </c>
      <c r="I521" s="19">
        <v>0.9</v>
      </c>
      <c r="J521" s="19">
        <v>0.2</v>
      </c>
      <c r="K521" s="19">
        <v>3</v>
      </c>
    </row>
    <row r="522" spans="1:11" x14ac:dyDescent="0.15">
      <c r="A522" s="21">
        <v>225212</v>
      </c>
      <c r="B522" s="22" t="s">
        <v>556</v>
      </c>
      <c r="C522" s="11" t="str">
        <f>VLOOKUP(B522,Industries!B:D,2,0)</f>
        <v>Professional, Scientific and Technical Services</v>
      </c>
      <c r="D522" s="19">
        <v>43.4</v>
      </c>
      <c r="E522" s="19">
        <v>31</v>
      </c>
      <c r="F522" s="19">
        <v>12.6</v>
      </c>
      <c r="G522" s="19">
        <v>3.6</v>
      </c>
      <c r="H522" s="19">
        <v>6.9</v>
      </c>
      <c r="I522" s="19">
        <v>0.4</v>
      </c>
      <c r="J522" s="19">
        <v>0.1</v>
      </c>
      <c r="K522" s="19">
        <v>2.1</v>
      </c>
    </row>
    <row r="523" spans="1:11" x14ac:dyDescent="0.15">
      <c r="A523" s="21">
        <v>225213</v>
      </c>
      <c r="B523" s="22" t="s">
        <v>557</v>
      </c>
      <c r="C523" s="11" t="str">
        <f>VLOOKUP(B523,Industries!B:D,2,0)</f>
        <v>Professional, Scientific and Technical Services</v>
      </c>
      <c r="D523" s="19">
        <v>42.7</v>
      </c>
      <c r="E523" s="19">
        <v>29.8</v>
      </c>
      <c r="F523" s="19">
        <v>13.4</v>
      </c>
      <c r="G523" s="19">
        <v>4.2</v>
      </c>
      <c r="H523" s="19">
        <v>6.6</v>
      </c>
      <c r="I523" s="19">
        <v>1</v>
      </c>
      <c r="J523" s="19">
        <v>0.1</v>
      </c>
      <c r="K523" s="19">
        <v>2.1</v>
      </c>
    </row>
    <row r="524" spans="1:11" x14ac:dyDescent="0.15">
      <c r="A524" s="21">
        <v>225411</v>
      </c>
      <c r="B524" s="22" t="s">
        <v>558</v>
      </c>
      <c r="C524" s="11" t="str">
        <f>VLOOKUP(B524,Industries!B:D,2,0)</f>
        <v>Public Administration and Safety</v>
      </c>
      <c r="D524" s="19">
        <v>28.7</v>
      </c>
      <c r="E524" s="19">
        <v>25.9</v>
      </c>
      <c r="F524" s="19">
        <v>22</v>
      </c>
      <c r="G524" s="19">
        <v>6.6</v>
      </c>
      <c r="H524" s="19">
        <v>14.4</v>
      </c>
      <c r="I524" s="19">
        <v>1.6</v>
      </c>
      <c r="J524" s="19">
        <v>0.5</v>
      </c>
      <c r="K524" s="19">
        <v>0.4</v>
      </c>
    </row>
    <row r="525" spans="1:11" x14ac:dyDescent="0.15">
      <c r="A525" s="21">
        <v>225412</v>
      </c>
      <c r="B525" s="22" t="s">
        <v>559</v>
      </c>
      <c r="C525" s="11" t="str">
        <f>VLOOKUP(B525,Industries!B:D,2,0)</f>
        <v>Wholesale Trade</v>
      </c>
      <c r="D525" s="19">
        <v>36.1</v>
      </c>
      <c r="E525" s="19">
        <v>25.6</v>
      </c>
      <c r="F525" s="19">
        <v>20.399999999999999</v>
      </c>
      <c r="G525" s="19">
        <v>6.9</v>
      </c>
      <c r="H525" s="19">
        <v>9.1</v>
      </c>
      <c r="I525" s="19">
        <v>1.1000000000000001</v>
      </c>
      <c r="J525" s="19">
        <v>0.2</v>
      </c>
      <c r="K525" s="19">
        <v>0.7</v>
      </c>
    </row>
    <row r="526" spans="1:11" x14ac:dyDescent="0.15">
      <c r="A526" s="21">
        <v>225499</v>
      </c>
      <c r="B526" s="22" t="s">
        <v>560</v>
      </c>
      <c r="C526" s="11" t="str">
        <f>VLOOKUP(B526,Industries!B:D,2,0)</f>
        <v>Wholesale Trade</v>
      </c>
      <c r="D526" s="19">
        <v>36.9</v>
      </c>
      <c r="E526" s="19">
        <v>26.3</v>
      </c>
      <c r="F526" s="19">
        <v>18.399999999999999</v>
      </c>
      <c r="G526" s="19">
        <v>6.1</v>
      </c>
      <c r="H526" s="19">
        <v>10.199999999999999</v>
      </c>
      <c r="I526" s="19">
        <v>1.1000000000000001</v>
      </c>
      <c r="J526" s="19">
        <v>0.5</v>
      </c>
      <c r="K526" s="19">
        <v>0.6</v>
      </c>
    </row>
    <row r="527" spans="1:11" x14ac:dyDescent="0.15">
      <c r="A527" s="21">
        <v>231111</v>
      </c>
      <c r="B527" s="22" t="s">
        <v>561</v>
      </c>
      <c r="C527" s="11" t="str">
        <f>VLOOKUP(B527,Industries!B:D,2,0)</f>
        <v>Transport, Postal and Warehousing</v>
      </c>
      <c r="D527" s="19">
        <v>28.5</v>
      </c>
      <c r="E527" s="19">
        <v>17.2</v>
      </c>
      <c r="F527" s="19">
        <v>28.1</v>
      </c>
      <c r="G527" s="19">
        <v>5.6</v>
      </c>
      <c r="H527" s="19">
        <v>13.3</v>
      </c>
      <c r="I527" s="19">
        <v>1.1000000000000001</v>
      </c>
      <c r="J527" s="19">
        <v>4.2</v>
      </c>
      <c r="K527" s="19">
        <v>2</v>
      </c>
    </row>
    <row r="528" spans="1:11" x14ac:dyDescent="0.15">
      <c r="A528" s="21">
        <v>231112</v>
      </c>
      <c r="B528" s="22" t="s">
        <v>562</v>
      </c>
      <c r="C528" s="11" t="str">
        <f>VLOOKUP(B528,Industries!B:D,2,0)</f>
        <v>Transport, Postal and Warehousing</v>
      </c>
      <c r="D528" s="19">
        <v>16.5</v>
      </c>
      <c r="E528" s="19">
        <v>29.7</v>
      </c>
      <c r="F528" s="19">
        <v>34.700000000000003</v>
      </c>
      <c r="G528" s="19">
        <v>4.7</v>
      </c>
      <c r="H528" s="19">
        <v>8.3000000000000007</v>
      </c>
      <c r="I528" s="19">
        <v>0.9</v>
      </c>
      <c r="J528" s="19">
        <v>3.4</v>
      </c>
      <c r="K528" s="19">
        <v>1.8</v>
      </c>
    </row>
    <row r="529" spans="1:11" x14ac:dyDescent="0.15">
      <c r="A529" s="21">
        <v>231113</v>
      </c>
      <c r="B529" s="22" t="s">
        <v>563</v>
      </c>
      <c r="C529" s="11" t="str">
        <f>VLOOKUP(B529,Industries!B:D,2,0)</f>
        <v>Education and Training</v>
      </c>
      <c r="D529" s="19">
        <v>26</v>
      </c>
      <c r="E529" s="19">
        <v>22.9</v>
      </c>
      <c r="F529" s="19">
        <v>26</v>
      </c>
      <c r="G529" s="19">
        <v>12.4</v>
      </c>
      <c r="H529" s="19">
        <v>11.5</v>
      </c>
      <c r="I529" s="19">
        <v>0.5</v>
      </c>
      <c r="J529" s="19">
        <v>0.3</v>
      </c>
      <c r="K529" s="19">
        <v>0.3</v>
      </c>
    </row>
    <row r="530" spans="1:11" x14ac:dyDescent="0.15">
      <c r="A530" s="21">
        <v>231114</v>
      </c>
      <c r="B530" s="22" t="s">
        <v>564</v>
      </c>
      <c r="C530" s="11" t="str">
        <f>VLOOKUP(B530,Industries!B:D,2,0)</f>
        <v>Transport, Postal and Warehousing</v>
      </c>
      <c r="D530" s="19">
        <v>22.6</v>
      </c>
      <c r="E530" s="19">
        <v>14.1</v>
      </c>
      <c r="F530" s="19">
        <v>39</v>
      </c>
      <c r="G530" s="19">
        <v>3</v>
      </c>
      <c r="H530" s="19">
        <v>10.4</v>
      </c>
      <c r="I530" s="19">
        <v>1.6</v>
      </c>
      <c r="J530" s="19">
        <v>7.8</v>
      </c>
      <c r="K530" s="19">
        <v>1.5</v>
      </c>
    </row>
    <row r="531" spans="1:11" x14ac:dyDescent="0.15">
      <c r="A531" s="21">
        <v>231199</v>
      </c>
      <c r="B531" s="22" t="s">
        <v>565</v>
      </c>
      <c r="C531" s="11" t="str">
        <f>VLOOKUP(B531,Industries!B:D,2,0)</f>
        <v>Transport, Postal and Warehousing</v>
      </c>
      <c r="D531" s="19">
        <v>26.8</v>
      </c>
      <c r="E531" s="19">
        <v>17.600000000000001</v>
      </c>
      <c r="F531" s="19">
        <v>33.4</v>
      </c>
      <c r="G531" s="19">
        <v>6.7</v>
      </c>
      <c r="H531" s="19">
        <v>7.9</v>
      </c>
      <c r="I531" s="19">
        <v>0.3</v>
      </c>
      <c r="J531" s="19">
        <v>2.4</v>
      </c>
      <c r="K531" s="19">
        <v>4.8</v>
      </c>
    </row>
    <row r="532" spans="1:11" x14ac:dyDescent="0.15">
      <c r="A532" s="21">
        <v>231211</v>
      </c>
      <c r="B532" s="22" t="s">
        <v>566</v>
      </c>
      <c r="C532" s="11" t="str">
        <f>VLOOKUP(B532,Industries!B:D,2,0)</f>
        <v>Agriculture, Forestry and Fishing</v>
      </c>
      <c r="D532" s="19">
        <v>11.5</v>
      </c>
      <c r="E532" s="19">
        <v>9</v>
      </c>
      <c r="F532" s="19">
        <v>27.3</v>
      </c>
      <c r="G532" s="19">
        <v>13</v>
      </c>
      <c r="H532" s="19">
        <v>28.9</v>
      </c>
      <c r="I532" s="19">
        <v>7.4</v>
      </c>
      <c r="J532" s="19">
        <v>2.5</v>
      </c>
      <c r="K532" s="20" t="s">
        <v>2</v>
      </c>
    </row>
    <row r="533" spans="1:11" x14ac:dyDescent="0.15">
      <c r="A533" s="21">
        <v>231212</v>
      </c>
      <c r="B533" s="22" t="s">
        <v>567</v>
      </c>
      <c r="C533" s="11" t="str">
        <f>VLOOKUP(B533,Industries!B:D,2,0)</f>
        <v>Transport, Postal and Warehousing</v>
      </c>
      <c r="D533" s="19">
        <v>25.9</v>
      </c>
      <c r="E533" s="19">
        <v>12.1</v>
      </c>
      <c r="F533" s="19">
        <v>26.2</v>
      </c>
      <c r="G533" s="19">
        <v>7.3</v>
      </c>
      <c r="H533" s="19">
        <v>19.3</v>
      </c>
      <c r="I533" s="19">
        <v>5.0999999999999996</v>
      </c>
      <c r="J533" s="19">
        <v>3</v>
      </c>
      <c r="K533" s="19">
        <v>1.1000000000000001</v>
      </c>
    </row>
    <row r="534" spans="1:11" x14ac:dyDescent="0.15">
      <c r="A534" s="21">
        <v>231213</v>
      </c>
      <c r="B534" s="22" t="s">
        <v>568</v>
      </c>
      <c r="C534" s="11" t="str">
        <f>VLOOKUP(B534,Industries!B:D,2,0)</f>
        <v>Transport, Postal and Warehousing</v>
      </c>
      <c r="D534" s="19">
        <v>23.7</v>
      </c>
      <c r="E534" s="19">
        <v>7.4</v>
      </c>
      <c r="F534" s="19">
        <v>37</v>
      </c>
      <c r="G534" s="19">
        <v>6</v>
      </c>
      <c r="H534" s="19">
        <v>18</v>
      </c>
      <c r="I534" s="19">
        <v>4.3</v>
      </c>
      <c r="J534" s="19">
        <v>3.2</v>
      </c>
      <c r="K534" s="19">
        <v>0.1</v>
      </c>
    </row>
    <row r="535" spans="1:11" x14ac:dyDescent="0.15">
      <c r="A535" s="21">
        <v>231214</v>
      </c>
      <c r="B535" s="22" t="s">
        <v>569</v>
      </c>
      <c r="C535" s="11" t="str">
        <f>VLOOKUP(B535,Industries!B:D,2,0)</f>
        <v>Transport, Postal and Warehousing</v>
      </c>
      <c r="D535" s="19">
        <v>23.6</v>
      </c>
      <c r="E535" s="19">
        <v>12.5</v>
      </c>
      <c r="F535" s="19">
        <v>24.4</v>
      </c>
      <c r="G535" s="19">
        <v>4.2</v>
      </c>
      <c r="H535" s="19">
        <v>21.8</v>
      </c>
      <c r="I535" s="19">
        <v>7.5</v>
      </c>
      <c r="J535" s="19">
        <v>3.4</v>
      </c>
      <c r="K535" s="19">
        <v>2.1</v>
      </c>
    </row>
    <row r="536" spans="1:11" x14ac:dyDescent="0.15">
      <c r="A536" s="21">
        <v>231215</v>
      </c>
      <c r="B536" s="22" t="s">
        <v>570</v>
      </c>
      <c r="C536" s="11" t="str">
        <f>VLOOKUP(B536,Industries!B:D,2,0)</f>
        <v>Professional, Scientific and Technical Services</v>
      </c>
      <c r="D536" s="19">
        <v>19.600000000000001</v>
      </c>
      <c r="E536" s="19">
        <v>15.6</v>
      </c>
      <c r="F536" s="19">
        <v>26.4</v>
      </c>
      <c r="G536" s="19">
        <v>7</v>
      </c>
      <c r="H536" s="19">
        <v>26.9</v>
      </c>
      <c r="I536" s="19">
        <v>2.6</v>
      </c>
      <c r="J536" s="19">
        <v>1.8</v>
      </c>
      <c r="K536" s="20" t="s">
        <v>2</v>
      </c>
    </row>
    <row r="537" spans="1:11" x14ac:dyDescent="0.15">
      <c r="A537" s="21">
        <v>231299</v>
      </c>
      <c r="B537" s="22" t="s">
        <v>571</v>
      </c>
      <c r="C537" s="11" t="str">
        <f>VLOOKUP(B537,Industries!B:D,2,0)</f>
        <v>Transport, Postal and Warehousing</v>
      </c>
      <c r="D537" s="19">
        <v>27.6</v>
      </c>
      <c r="E537" s="19">
        <v>12.9</v>
      </c>
      <c r="F537" s="19">
        <v>29.6</v>
      </c>
      <c r="G537" s="19">
        <v>8</v>
      </c>
      <c r="H537" s="19">
        <v>16.3</v>
      </c>
      <c r="I537" s="19">
        <v>2.8</v>
      </c>
      <c r="J537" s="19">
        <v>1.4</v>
      </c>
      <c r="K537" s="19">
        <v>1.4</v>
      </c>
    </row>
    <row r="538" spans="1:11" x14ac:dyDescent="0.15">
      <c r="A538" s="21">
        <v>232111</v>
      </c>
      <c r="B538" s="22" t="s">
        <v>572</v>
      </c>
      <c r="C538" s="11" t="str">
        <f>VLOOKUP(B538,Industries!B:D,2,0)</f>
        <v>Professional, Scientific and Technical Services</v>
      </c>
      <c r="D538" s="19">
        <v>36.299999999999997</v>
      </c>
      <c r="E538" s="19">
        <v>31.7</v>
      </c>
      <c r="F538" s="19">
        <v>14.7</v>
      </c>
      <c r="G538" s="19">
        <v>5</v>
      </c>
      <c r="H538" s="19">
        <v>8.6</v>
      </c>
      <c r="I538" s="19">
        <v>1.6</v>
      </c>
      <c r="J538" s="19">
        <v>0.3</v>
      </c>
      <c r="K538" s="19">
        <v>1.8</v>
      </c>
    </row>
    <row r="539" spans="1:11" x14ac:dyDescent="0.15">
      <c r="A539" s="21">
        <v>232112</v>
      </c>
      <c r="B539" s="22" t="s">
        <v>573</v>
      </c>
      <c r="C539" s="11" t="str">
        <f>VLOOKUP(B539,Industries!B:D,2,0)</f>
        <v>Professional, Scientific and Technical Services</v>
      </c>
      <c r="D539" s="19">
        <v>32.6</v>
      </c>
      <c r="E539" s="19">
        <v>30.6</v>
      </c>
      <c r="F539" s="19">
        <v>17.3</v>
      </c>
      <c r="G539" s="19">
        <v>5.8</v>
      </c>
      <c r="H539" s="19">
        <v>10.7</v>
      </c>
      <c r="I539" s="19">
        <v>0.7</v>
      </c>
      <c r="J539" s="19">
        <v>0.4</v>
      </c>
      <c r="K539" s="19">
        <v>1.8</v>
      </c>
    </row>
    <row r="540" spans="1:11" x14ac:dyDescent="0.15">
      <c r="A540" s="21">
        <v>232212</v>
      </c>
      <c r="B540" s="22" t="s">
        <v>574</v>
      </c>
      <c r="C540" s="11" t="str">
        <f>VLOOKUP(B540,Industries!B:D,2,0)</f>
        <v>Professional, Scientific and Technical Services</v>
      </c>
      <c r="D540" s="19">
        <v>31.6</v>
      </c>
      <c r="E540" s="19">
        <v>19.899999999999999</v>
      </c>
      <c r="F540" s="19">
        <v>21.7</v>
      </c>
      <c r="G540" s="19">
        <v>4.8</v>
      </c>
      <c r="H540" s="19">
        <v>17.100000000000001</v>
      </c>
      <c r="I540" s="19">
        <v>2.2000000000000002</v>
      </c>
      <c r="J540" s="19">
        <v>1.3</v>
      </c>
      <c r="K540" s="19">
        <v>1.4</v>
      </c>
    </row>
    <row r="541" spans="1:11" x14ac:dyDescent="0.15">
      <c r="A541" s="21">
        <v>232213</v>
      </c>
      <c r="B541" s="22" t="s">
        <v>575</v>
      </c>
      <c r="C541" s="11" t="str">
        <f>VLOOKUP(B541,Industries!B:D,2,0)</f>
        <v>Public Administration and Safety</v>
      </c>
      <c r="D541" s="19">
        <v>21.3</v>
      </c>
      <c r="E541" s="19">
        <v>24.5</v>
      </c>
      <c r="F541" s="19">
        <v>17.399999999999999</v>
      </c>
      <c r="G541" s="19">
        <v>3.1</v>
      </c>
      <c r="H541" s="19">
        <v>24.9</v>
      </c>
      <c r="I541" s="19">
        <v>2.2000000000000002</v>
      </c>
      <c r="J541" s="19">
        <v>1.5</v>
      </c>
      <c r="K541" s="19">
        <v>5.0999999999999996</v>
      </c>
    </row>
    <row r="542" spans="1:11" x14ac:dyDescent="0.15">
      <c r="A542" s="21">
        <v>232214</v>
      </c>
      <c r="B542" s="22" t="s">
        <v>576</v>
      </c>
      <c r="C542" s="11" t="str">
        <f>VLOOKUP(B542,Industries!B:D,2,0)</f>
        <v>Public Administration and Safety</v>
      </c>
      <c r="D542" s="19">
        <v>26.6</v>
      </c>
      <c r="E542" s="19">
        <v>18.2</v>
      </c>
      <c r="F542" s="19">
        <v>23.9</v>
      </c>
      <c r="G542" s="19">
        <v>6.7</v>
      </c>
      <c r="H542" s="19">
        <v>15.2</v>
      </c>
      <c r="I542" s="19">
        <v>3.2</v>
      </c>
      <c r="J542" s="19">
        <v>1.1000000000000001</v>
      </c>
      <c r="K542" s="19">
        <v>5.0999999999999996</v>
      </c>
    </row>
    <row r="543" spans="1:11" x14ac:dyDescent="0.15">
      <c r="A543" s="21">
        <v>232311</v>
      </c>
      <c r="B543" s="22" t="s">
        <v>577</v>
      </c>
      <c r="C543" s="11" t="str">
        <f>VLOOKUP(B543,Industries!B:D,2,0)</f>
        <v>Retail Trade</v>
      </c>
      <c r="D543" s="19">
        <v>35.799999999999997</v>
      </c>
      <c r="E543" s="19">
        <v>42.7</v>
      </c>
      <c r="F543" s="19">
        <v>11.4</v>
      </c>
      <c r="G543" s="19">
        <v>3.2</v>
      </c>
      <c r="H543" s="19">
        <v>6</v>
      </c>
      <c r="I543" s="19">
        <v>0.5</v>
      </c>
      <c r="J543" s="19">
        <v>0.2</v>
      </c>
      <c r="K543" s="19">
        <v>0.3</v>
      </c>
    </row>
    <row r="544" spans="1:11" x14ac:dyDescent="0.15">
      <c r="A544" s="21">
        <v>232312</v>
      </c>
      <c r="B544" s="22" t="s">
        <v>578</v>
      </c>
      <c r="C544" s="11" t="str">
        <f>VLOOKUP(B544,Industries!B:D,2,0)</f>
        <v>Manufacturing</v>
      </c>
      <c r="D544" s="19">
        <v>33.799999999999997</v>
      </c>
      <c r="E544" s="19">
        <v>41.8</v>
      </c>
      <c r="F544" s="19">
        <v>12.1</v>
      </c>
      <c r="G544" s="19">
        <v>4.5</v>
      </c>
      <c r="H544" s="19">
        <v>5.9</v>
      </c>
      <c r="I544" s="19">
        <v>0.9</v>
      </c>
      <c r="J544" s="19">
        <v>0.1</v>
      </c>
      <c r="K544" s="19">
        <v>0.7</v>
      </c>
    </row>
    <row r="545" spans="1:11" x14ac:dyDescent="0.15">
      <c r="A545" s="21">
        <v>232313</v>
      </c>
      <c r="B545" s="22" t="s">
        <v>579</v>
      </c>
      <c r="C545" s="11" t="str">
        <f>VLOOKUP(B545,Industries!B:D,2,0)</f>
        <v>Professional, Scientific and Technical Services</v>
      </c>
      <c r="D545" s="19">
        <v>39.5</v>
      </c>
      <c r="E545" s="19">
        <v>24.8</v>
      </c>
      <c r="F545" s="19">
        <v>17.7</v>
      </c>
      <c r="G545" s="19">
        <v>4.9000000000000004</v>
      </c>
      <c r="H545" s="19">
        <v>9.9</v>
      </c>
      <c r="I545" s="19">
        <v>2.2000000000000002</v>
      </c>
      <c r="J545" s="20" t="s">
        <v>2</v>
      </c>
      <c r="K545" s="19">
        <v>1</v>
      </c>
    </row>
    <row r="546" spans="1:11" x14ac:dyDescent="0.15">
      <c r="A546" s="21">
        <v>232411</v>
      </c>
      <c r="B546" s="22" t="s">
        <v>580</v>
      </c>
      <c r="C546" s="11" t="str">
        <f>VLOOKUP(B546,Industries!B:D,2,0)</f>
        <v>Professional, Scientific and Technical Services</v>
      </c>
      <c r="D546" s="19">
        <v>37.5</v>
      </c>
      <c r="E546" s="19">
        <v>31.2</v>
      </c>
      <c r="F546" s="19">
        <v>15.7</v>
      </c>
      <c r="G546" s="19">
        <v>5.4</v>
      </c>
      <c r="H546" s="19">
        <v>6.9</v>
      </c>
      <c r="I546" s="19">
        <v>1.3</v>
      </c>
      <c r="J546" s="19">
        <v>0.3</v>
      </c>
      <c r="K546" s="19">
        <v>1.7</v>
      </c>
    </row>
    <row r="547" spans="1:11" x14ac:dyDescent="0.15">
      <c r="A547" s="21">
        <v>232412</v>
      </c>
      <c r="B547" s="22" t="s">
        <v>581</v>
      </c>
      <c r="C547" s="11" t="str">
        <f>VLOOKUP(B547,Industries!B:D,2,0)</f>
        <v>Professional, Scientific and Technical Services</v>
      </c>
      <c r="D547" s="19">
        <v>35.5</v>
      </c>
      <c r="E547" s="19">
        <v>34.6</v>
      </c>
      <c r="F547" s="19">
        <v>15.7</v>
      </c>
      <c r="G547" s="19">
        <v>6</v>
      </c>
      <c r="H547" s="19">
        <v>5</v>
      </c>
      <c r="I547" s="19">
        <v>1.4</v>
      </c>
      <c r="J547" s="19">
        <v>0.2</v>
      </c>
      <c r="K547" s="19">
        <v>1.4</v>
      </c>
    </row>
    <row r="548" spans="1:11" x14ac:dyDescent="0.15">
      <c r="A548" s="21">
        <v>232413</v>
      </c>
      <c r="B548" s="22" t="s">
        <v>582</v>
      </c>
      <c r="C548" s="11" t="str">
        <f>VLOOKUP(B548,Industries!B:D,2,0)</f>
        <v>Professional, Scientific and Technical Services</v>
      </c>
      <c r="D548" s="19">
        <v>42.2</v>
      </c>
      <c r="E548" s="19">
        <v>33.299999999999997</v>
      </c>
      <c r="F548" s="19">
        <v>14.3</v>
      </c>
      <c r="G548" s="19">
        <v>3.5</v>
      </c>
      <c r="H548" s="19">
        <v>3.9</v>
      </c>
      <c r="I548" s="19">
        <v>0.6</v>
      </c>
      <c r="J548" s="19">
        <v>0.3</v>
      </c>
      <c r="K548" s="19">
        <v>1.9</v>
      </c>
    </row>
    <row r="549" spans="1:11" x14ac:dyDescent="0.15">
      <c r="A549" s="21">
        <v>232414</v>
      </c>
      <c r="B549" s="22" t="s">
        <v>583</v>
      </c>
      <c r="C549" s="11" t="str">
        <f>VLOOKUP(B549,Industries!B:D,2,0)</f>
        <v>Professional, Scientific and Technical Services</v>
      </c>
      <c r="D549" s="19">
        <v>37.6</v>
      </c>
      <c r="E549" s="19">
        <v>31.2</v>
      </c>
      <c r="F549" s="19">
        <v>15.8</v>
      </c>
      <c r="G549" s="19">
        <v>4.4000000000000004</v>
      </c>
      <c r="H549" s="19">
        <v>7.3</v>
      </c>
      <c r="I549" s="19">
        <v>1.3</v>
      </c>
      <c r="J549" s="19">
        <v>0.3</v>
      </c>
      <c r="K549" s="19">
        <v>2</v>
      </c>
    </row>
    <row r="550" spans="1:11" x14ac:dyDescent="0.15">
      <c r="A550" s="21">
        <v>233111</v>
      </c>
      <c r="B550" s="22" t="s">
        <v>584</v>
      </c>
      <c r="C550" s="11" t="str">
        <f>VLOOKUP(B550,Industries!B:D,2,0)</f>
        <v>Manufacturing</v>
      </c>
      <c r="D550" s="19">
        <v>23.8</v>
      </c>
      <c r="E550" s="19">
        <v>26.7</v>
      </c>
      <c r="F550" s="19">
        <v>17.8</v>
      </c>
      <c r="G550" s="19">
        <v>5.9</v>
      </c>
      <c r="H550" s="19">
        <v>23.7</v>
      </c>
      <c r="I550" s="19">
        <v>1.2</v>
      </c>
      <c r="J550" s="19">
        <v>0.6</v>
      </c>
      <c r="K550" s="19">
        <v>0.3</v>
      </c>
    </row>
    <row r="551" spans="1:11" x14ac:dyDescent="0.15">
      <c r="A551" s="21">
        <v>233112</v>
      </c>
      <c r="B551" s="22" t="s">
        <v>585</v>
      </c>
      <c r="C551" s="11" t="str">
        <f>VLOOKUP(B551,Industries!B:D,2,0)</f>
        <v>Manufacturing</v>
      </c>
      <c r="D551" s="19">
        <v>25.7</v>
      </c>
      <c r="E551" s="19">
        <v>28</v>
      </c>
      <c r="F551" s="19">
        <v>16.8</v>
      </c>
      <c r="G551" s="19">
        <v>5.6</v>
      </c>
      <c r="H551" s="19">
        <v>22.1</v>
      </c>
      <c r="I551" s="19">
        <v>0.6</v>
      </c>
      <c r="J551" s="19">
        <v>0.6</v>
      </c>
      <c r="K551" s="19">
        <v>0.6</v>
      </c>
    </row>
    <row r="552" spans="1:11" x14ac:dyDescent="0.15">
      <c r="A552" s="21">
        <v>233211</v>
      </c>
      <c r="B552" s="22" t="s">
        <v>586</v>
      </c>
      <c r="C552" s="11" t="str">
        <f>VLOOKUP(B552,Industries!B:D,2,0)</f>
        <v>Construction</v>
      </c>
      <c r="D552" s="19">
        <v>33.700000000000003</v>
      </c>
      <c r="E552" s="19">
        <v>23.2</v>
      </c>
      <c r="F552" s="19">
        <v>23.2</v>
      </c>
      <c r="G552" s="19">
        <v>4.5999999999999996</v>
      </c>
      <c r="H552" s="19">
        <v>11.4</v>
      </c>
      <c r="I552" s="19">
        <v>1.4</v>
      </c>
      <c r="J552" s="19">
        <v>1.2</v>
      </c>
      <c r="K552" s="19">
        <v>1.4</v>
      </c>
    </row>
    <row r="553" spans="1:11" x14ac:dyDescent="0.15">
      <c r="A553" s="21">
        <v>233212</v>
      </c>
      <c r="B553" s="22" t="s">
        <v>587</v>
      </c>
      <c r="C553" s="11" t="str">
        <f>VLOOKUP(B553,Industries!B:D,2,0)</f>
        <v>Professional, Scientific and Technical Services</v>
      </c>
      <c r="D553" s="19">
        <v>31.4</v>
      </c>
      <c r="E553" s="19">
        <v>20.6</v>
      </c>
      <c r="F553" s="19">
        <v>20.9</v>
      </c>
      <c r="G553" s="19">
        <v>2.5</v>
      </c>
      <c r="H553" s="19">
        <v>21.5</v>
      </c>
      <c r="I553" s="19">
        <v>1.6</v>
      </c>
      <c r="J553" s="19">
        <v>0.5</v>
      </c>
      <c r="K553" s="19">
        <v>0.9</v>
      </c>
    </row>
    <row r="554" spans="1:11" x14ac:dyDescent="0.15">
      <c r="A554" s="21">
        <v>233213</v>
      </c>
      <c r="B554" s="22" t="s">
        <v>588</v>
      </c>
      <c r="C554" s="11" t="str">
        <f>VLOOKUP(B554,Industries!B:D,2,0)</f>
        <v>Professional, Scientific and Technical Services</v>
      </c>
      <c r="D554" s="19">
        <v>32.6</v>
      </c>
      <c r="E554" s="19">
        <v>20.399999999999999</v>
      </c>
      <c r="F554" s="19">
        <v>22.6</v>
      </c>
      <c r="G554" s="19">
        <v>4.5</v>
      </c>
      <c r="H554" s="19">
        <v>15.5</v>
      </c>
      <c r="I554" s="19">
        <v>0.4</v>
      </c>
      <c r="J554" s="19">
        <v>2</v>
      </c>
      <c r="K554" s="19">
        <v>2</v>
      </c>
    </row>
    <row r="555" spans="1:11" x14ac:dyDescent="0.15">
      <c r="A555" s="21">
        <v>233214</v>
      </c>
      <c r="B555" s="22" t="s">
        <v>589</v>
      </c>
      <c r="C555" s="11" t="str">
        <f>VLOOKUP(B555,Industries!B:D,2,0)</f>
        <v>Professional, Scientific and Technical Services</v>
      </c>
      <c r="D555" s="19">
        <v>32.6</v>
      </c>
      <c r="E555" s="19">
        <v>25.9</v>
      </c>
      <c r="F555" s="19">
        <v>19</v>
      </c>
      <c r="G555" s="19">
        <v>6</v>
      </c>
      <c r="H555" s="19">
        <v>13.4</v>
      </c>
      <c r="I555" s="19">
        <v>1.2</v>
      </c>
      <c r="J555" s="19">
        <v>0.9</v>
      </c>
      <c r="K555" s="19">
        <v>0.9</v>
      </c>
    </row>
    <row r="556" spans="1:11" x14ac:dyDescent="0.15">
      <c r="A556" s="21">
        <v>233215</v>
      </c>
      <c r="B556" s="22" t="s">
        <v>590</v>
      </c>
      <c r="C556" s="11" t="str">
        <f>VLOOKUP(B556,Industries!B:D,2,0)</f>
        <v>Public Administration and Safety</v>
      </c>
      <c r="D556" s="19">
        <v>31.8</v>
      </c>
      <c r="E556" s="19">
        <v>29.4</v>
      </c>
      <c r="F556" s="19">
        <v>21.7</v>
      </c>
      <c r="G556" s="19">
        <v>5.0999999999999996</v>
      </c>
      <c r="H556" s="19">
        <v>9.6</v>
      </c>
      <c r="I556" s="19">
        <v>0.9</v>
      </c>
      <c r="J556" s="19">
        <v>0.4</v>
      </c>
      <c r="K556" s="19">
        <v>1.1000000000000001</v>
      </c>
    </row>
    <row r="557" spans="1:11" x14ac:dyDescent="0.15">
      <c r="A557" s="21">
        <v>233511</v>
      </c>
      <c r="B557" s="22" t="s">
        <v>591</v>
      </c>
      <c r="C557" s="11" t="str">
        <f>VLOOKUP(B557,Industries!B:D,2,0)</f>
        <v>Manufacturing</v>
      </c>
      <c r="D557" s="19">
        <v>27.7</v>
      </c>
      <c r="E557" s="19">
        <v>39.1</v>
      </c>
      <c r="F557" s="19">
        <v>11.4</v>
      </c>
      <c r="G557" s="19">
        <v>9</v>
      </c>
      <c r="H557" s="19">
        <v>10.6</v>
      </c>
      <c r="I557" s="19">
        <v>1</v>
      </c>
      <c r="J557" s="19">
        <v>0.5</v>
      </c>
      <c r="K557" s="19">
        <v>0.8</v>
      </c>
    </row>
    <row r="558" spans="1:11" x14ac:dyDescent="0.15">
      <c r="A558" s="21">
        <v>233512</v>
      </c>
      <c r="B558" s="22" t="s">
        <v>592</v>
      </c>
      <c r="C558" s="11" t="str">
        <f>VLOOKUP(B558,Industries!B:D,2,0)</f>
        <v>Professional, Scientific and Technical Services</v>
      </c>
      <c r="D558" s="19">
        <v>25.9</v>
      </c>
      <c r="E558" s="19">
        <v>27.4</v>
      </c>
      <c r="F558" s="19">
        <v>18.399999999999999</v>
      </c>
      <c r="G558" s="19">
        <v>6.4</v>
      </c>
      <c r="H558" s="19">
        <v>18.899999999999999</v>
      </c>
      <c r="I558" s="19">
        <v>1.2</v>
      </c>
      <c r="J558" s="19">
        <v>0.6</v>
      </c>
      <c r="K558" s="19">
        <v>1</v>
      </c>
    </row>
    <row r="559" spans="1:11" x14ac:dyDescent="0.15">
      <c r="A559" s="21">
        <v>233513</v>
      </c>
      <c r="B559" s="22" t="s">
        <v>593</v>
      </c>
      <c r="C559" s="11" t="str">
        <f>VLOOKUP(B559,Industries!B:D,2,0)</f>
        <v>Manufacturing</v>
      </c>
      <c r="D559" s="19">
        <v>24.4</v>
      </c>
      <c r="E559" s="19">
        <v>25.6</v>
      </c>
      <c r="F559" s="19">
        <v>19.600000000000001</v>
      </c>
      <c r="G559" s="19">
        <v>7.4</v>
      </c>
      <c r="H559" s="19">
        <v>20.100000000000001</v>
      </c>
      <c r="I559" s="19">
        <v>1.4</v>
      </c>
      <c r="J559" s="19">
        <v>0.9</v>
      </c>
      <c r="K559" s="19">
        <v>0.4</v>
      </c>
    </row>
    <row r="560" spans="1:11" x14ac:dyDescent="0.15">
      <c r="A560" s="21">
        <v>233611</v>
      </c>
      <c r="B560" s="22" t="s">
        <v>594</v>
      </c>
      <c r="C560" s="11" t="str">
        <f>VLOOKUP(B560,Industries!B:D,2,0)</f>
        <v>Mining</v>
      </c>
      <c r="D560" s="19">
        <v>17</v>
      </c>
      <c r="E560" s="19">
        <v>6.2</v>
      </c>
      <c r="F560" s="19">
        <v>28.8</v>
      </c>
      <c r="G560" s="19">
        <v>5.2</v>
      </c>
      <c r="H560" s="19">
        <v>41</v>
      </c>
      <c r="I560" s="19">
        <v>0.9</v>
      </c>
      <c r="J560" s="19">
        <v>0.8</v>
      </c>
      <c r="K560" s="19">
        <v>0.1</v>
      </c>
    </row>
    <row r="561" spans="1:11" x14ac:dyDescent="0.15">
      <c r="A561" s="21">
        <v>233612</v>
      </c>
      <c r="B561" s="22" t="s">
        <v>595</v>
      </c>
      <c r="C561" s="11" t="str">
        <f>VLOOKUP(B561,Industries!B:D,2,0)</f>
        <v>Mining</v>
      </c>
      <c r="D561" s="19">
        <v>5.2</v>
      </c>
      <c r="E561" s="19">
        <v>8.6999999999999993</v>
      </c>
      <c r="F561" s="19">
        <v>20.9</v>
      </c>
      <c r="G561" s="19">
        <v>7.1</v>
      </c>
      <c r="H561" s="19">
        <v>56.1</v>
      </c>
      <c r="I561" s="19">
        <v>0.1</v>
      </c>
      <c r="J561" s="19">
        <v>1.9</v>
      </c>
      <c r="K561" s="20" t="s">
        <v>2</v>
      </c>
    </row>
    <row r="562" spans="1:11" x14ac:dyDescent="0.15">
      <c r="A562" s="21">
        <v>233911</v>
      </c>
      <c r="B562" s="22" t="s">
        <v>596</v>
      </c>
      <c r="C562" s="11" t="str">
        <f>VLOOKUP(B562,Industries!B:D,2,0)</f>
        <v>Public Administration and Safety</v>
      </c>
      <c r="D562" s="19">
        <v>26.2</v>
      </c>
      <c r="E562" s="19">
        <v>32.799999999999997</v>
      </c>
      <c r="F562" s="19">
        <v>22.6</v>
      </c>
      <c r="G562" s="19">
        <v>8.1</v>
      </c>
      <c r="H562" s="19">
        <v>1.9</v>
      </c>
      <c r="I562" s="20" t="s">
        <v>2</v>
      </c>
      <c r="J562" s="19">
        <v>1</v>
      </c>
      <c r="K562" s="19">
        <v>7.5</v>
      </c>
    </row>
    <row r="563" spans="1:11" x14ac:dyDescent="0.15">
      <c r="A563" s="21">
        <v>233912</v>
      </c>
      <c r="B563" s="22" t="s">
        <v>597</v>
      </c>
      <c r="C563" s="11" t="str">
        <f>VLOOKUP(B563,Industries!B:D,2,0)</f>
        <v>Agriculture, Forestry and Fishing</v>
      </c>
      <c r="D563" s="19">
        <v>27.7</v>
      </c>
      <c r="E563" s="19">
        <v>24.1</v>
      </c>
      <c r="F563" s="19">
        <v>24.1</v>
      </c>
      <c r="G563" s="19">
        <v>9.6</v>
      </c>
      <c r="H563" s="19">
        <v>14.5</v>
      </c>
      <c r="I563" s="20" t="s">
        <v>2</v>
      </c>
      <c r="J563" s="20" t="s">
        <v>2</v>
      </c>
      <c r="K563" s="20" t="s">
        <v>2</v>
      </c>
    </row>
    <row r="564" spans="1:11" x14ac:dyDescent="0.15">
      <c r="A564" s="21">
        <v>233913</v>
      </c>
      <c r="B564" s="22" t="s">
        <v>598</v>
      </c>
      <c r="C564" s="11" t="str">
        <f>VLOOKUP(B564,Industries!B:D,2,0)</f>
        <v>Health Care and Social Assistance</v>
      </c>
      <c r="D564" s="19">
        <v>35.9</v>
      </c>
      <c r="E564" s="19">
        <v>28.6</v>
      </c>
      <c r="F564" s="19">
        <v>13.7</v>
      </c>
      <c r="G564" s="19">
        <v>8.8000000000000007</v>
      </c>
      <c r="H564" s="19">
        <v>9.5</v>
      </c>
      <c r="I564" s="19">
        <v>1.2</v>
      </c>
      <c r="J564" s="19">
        <v>0.5</v>
      </c>
      <c r="K564" s="19">
        <v>1.7</v>
      </c>
    </row>
    <row r="565" spans="1:11" x14ac:dyDescent="0.15">
      <c r="A565" s="21">
        <v>233914</v>
      </c>
      <c r="B565" s="22" t="s">
        <v>599</v>
      </c>
      <c r="C565" s="11" t="str">
        <f>VLOOKUP(B565,Industries!B:D,2,0)</f>
        <v>Public Administration and Safety</v>
      </c>
      <c r="D565" s="19">
        <v>22</v>
      </c>
      <c r="E565" s="19">
        <v>19.3</v>
      </c>
      <c r="F565" s="19">
        <v>33.299999999999997</v>
      </c>
      <c r="G565" s="19">
        <v>8</v>
      </c>
      <c r="H565" s="19">
        <v>11.3</v>
      </c>
      <c r="I565" s="19">
        <v>2</v>
      </c>
      <c r="J565" s="20" t="s">
        <v>2</v>
      </c>
      <c r="K565" s="19">
        <v>4</v>
      </c>
    </row>
    <row r="566" spans="1:11" x14ac:dyDescent="0.15">
      <c r="A566" s="21">
        <v>233915</v>
      </c>
      <c r="B566" s="22" t="s">
        <v>600</v>
      </c>
      <c r="C566" s="11" t="str">
        <f>VLOOKUP(B566,Industries!B:D,2,0)</f>
        <v>Professional, Scientific and Technical Services</v>
      </c>
      <c r="D566" s="19">
        <v>30.1</v>
      </c>
      <c r="E566" s="19">
        <v>29.8</v>
      </c>
      <c r="F566" s="19">
        <v>21</v>
      </c>
      <c r="G566" s="19">
        <v>4.7</v>
      </c>
      <c r="H566" s="19">
        <v>11.7</v>
      </c>
      <c r="I566" s="19">
        <v>1.5</v>
      </c>
      <c r="J566" s="19">
        <v>0.4</v>
      </c>
      <c r="K566" s="19">
        <v>0.9</v>
      </c>
    </row>
    <row r="567" spans="1:11" x14ac:dyDescent="0.15">
      <c r="A567" s="21">
        <v>233916</v>
      </c>
      <c r="B567" s="22" t="s">
        <v>601</v>
      </c>
      <c r="C567" s="11" t="str">
        <f>VLOOKUP(B567,Industries!B:D,2,0)</f>
        <v>Professional, Scientific and Technical Services</v>
      </c>
      <c r="D567" s="19">
        <v>28.4</v>
      </c>
      <c r="E567" s="19">
        <v>11.6</v>
      </c>
      <c r="F567" s="19">
        <v>16.100000000000001</v>
      </c>
      <c r="G567" s="19">
        <v>11.3</v>
      </c>
      <c r="H567" s="19">
        <v>23.5</v>
      </c>
      <c r="I567" s="19">
        <v>5.5</v>
      </c>
      <c r="J567" s="20" t="s">
        <v>2</v>
      </c>
      <c r="K567" s="19">
        <v>3.5</v>
      </c>
    </row>
    <row r="568" spans="1:11" x14ac:dyDescent="0.15">
      <c r="A568" s="21">
        <v>233999</v>
      </c>
      <c r="B568" s="22" t="s">
        <v>602</v>
      </c>
      <c r="C568" s="11" t="str">
        <f>VLOOKUP(B568,Industries!B:D,2,0)</f>
        <v>Professional, Scientific and Technical Services</v>
      </c>
      <c r="D568" s="19">
        <v>34.5</v>
      </c>
      <c r="E568" s="19">
        <v>33.700000000000003</v>
      </c>
      <c r="F568" s="19">
        <v>12.6</v>
      </c>
      <c r="G568" s="19">
        <v>7</v>
      </c>
      <c r="H568" s="19">
        <v>8.6999999999999993</v>
      </c>
      <c r="I568" s="19">
        <v>1</v>
      </c>
      <c r="J568" s="19">
        <v>0.3</v>
      </c>
      <c r="K568" s="19">
        <v>2.1</v>
      </c>
    </row>
    <row r="569" spans="1:11" x14ac:dyDescent="0.15">
      <c r="A569" s="21">
        <v>234111</v>
      </c>
      <c r="B569" s="22" t="s">
        <v>603</v>
      </c>
      <c r="C569" s="11" t="str">
        <f>VLOOKUP(B569,Industries!B:D,2,0)</f>
        <v>Agriculture, Forestry and Fishing</v>
      </c>
      <c r="D569" s="19">
        <v>24.8</v>
      </c>
      <c r="E569" s="19">
        <v>22.3</v>
      </c>
      <c r="F569" s="19">
        <v>22.2</v>
      </c>
      <c r="G569" s="19">
        <v>9.4</v>
      </c>
      <c r="H569" s="19">
        <v>14.2</v>
      </c>
      <c r="I569" s="19">
        <v>5.2</v>
      </c>
      <c r="J569" s="19">
        <v>0.8</v>
      </c>
      <c r="K569" s="19">
        <v>1.1000000000000001</v>
      </c>
    </row>
    <row r="570" spans="1:11" x14ac:dyDescent="0.15">
      <c r="A570" s="21">
        <v>234112</v>
      </c>
      <c r="B570" s="22" t="s">
        <v>604</v>
      </c>
      <c r="C570" s="11" t="str">
        <f>VLOOKUP(B570,Industries!B:D,2,0)</f>
        <v>Agriculture, Forestry and Fishing</v>
      </c>
      <c r="D570" s="19">
        <v>24.9</v>
      </c>
      <c r="E570" s="19">
        <v>20.100000000000001</v>
      </c>
      <c r="F570" s="19">
        <v>23.7</v>
      </c>
      <c r="G570" s="19">
        <v>11.3</v>
      </c>
      <c r="H570" s="19">
        <v>13.1</v>
      </c>
      <c r="I570" s="19">
        <v>4.3</v>
      </c>
      <c r="J570" s="19">
        <v>0.8</v>
      </c>
      <c r="K570" s="19">
        <v>1.6</v>
      </c>
    </row>
    <row r="571" spans="1:11" x14ac:dyDescent="0.15">
      <c r="A571" s="21">
        <v>234113</v>
      </c>
      <c r="B571" s="22" t="s">
        <v>605</v>
      </c>
      <c r="C571" s="11" t="str">
        <f>VLOOKUP(B571,Industries!B:D,2,0)</f>
        <v>Agriculture, Forestry and Fishing</v>
      </c>
      <c r="D571" s="19">
        <v>20</v>
      </c>
      <c r="E571" s="19">
        <v>28.5</v>
      </c>
      <c r="F571" s="19">
        <v>11.5</v>
      </c>
      <c r="G571" s="19">
        <v>7.1</v>
      </c>
      <c r="H571" s="19">
        <v>15.3</v>
      </c>
      <c r="I571" s="19">
        <v>14.5</v>
      </c>
      <c r="J571" s="19">
        <v>1.3</v>
      </c>
      <c r="K571" s="19">
        <v>1.7</v>
      </c>
    </row>
    <row r="572" spans="1:11" x14ac:dyDescent="0.15">
      <c r="A572" s="21">
        <v>234211</v>
      </c>
      <c r="B572" s="22" t="s">
        <v>606</v>
      </c>
      <c r="C572" s="11" t="str">
        <f>VLOOKUP(B572,Industries!B:D,2,0)</f>
        <v>Manufacturing</v>
      </c>
      <c r="D572" s="19">
        <v>30.3</v>
      </c>
      <c r="E572" s="19">
        <v>32.200000000000003</v>
      </c>
      <c r="F572" s="19">
        <v>16.399999999999999</v>
      </c>
      <c r="G572" s="19">
        <v>5.0999999999999996</v>
      </c>
      <c r="H572" s="19">
        <v>12.1</v>
      </c>
      <c r="I572" s="19">
        <v>1.6</v>
      </c>
      <c r="J572" s="19">
        <v>0.7</v>
      </c>
      <c r="K572" s="19">
        <v>1.6</v>
      </c>
    </row>
    <row r="573" spans="1:11" x14ac:dyDescent="0.15">
      <c r="A573" s="21">
        <v>234212</v>
      </c>
      <c r="B573" s="22" t="s">
        <v>607</v>
      </c>
      <c r="C573" s="11" t="str">
        <f>VLOOKUP(B573,Industries!B:D,2,0)</f>
        <v>Manufacturing</v>
      </c>
      <c r="D573" s="19">
        <v>36.299999999999997</v>
      </c>
      <c r="E573" s="19">
        <v>43.2</v>
      </c>
      <c r="F573" s="19">
        <v>11.7</v>
      </c>
      <c r="G573" s="19">
        <v>2.6</v>
      </c>
      <c r="H573" s="19">
        <v>4.0999999999999996</v>
      </c>
      <c r="I573" s="19">
        <v>1.1000000000000001</v>
      </c>
      <c r="J573" s="19">
        <v>0.2</v>
      </c>
      <c r="K573" s="19">
        <v>0.7</v>
      </c>
    </row>
    <row r="574" spans="1:11" x14ac:dyDescent="0.15">
      <c r="A574" s="21">
        <v>234213</v>
      </c>
      <c r="B574" s="22" t="s">
        <v>608</v>
      </c>
      <c r="C574" s="11" t="str">
        <f>VLOOKUP(B574,Industries!B:D,2,0)</f>
        <v>Manufacturing</v>
      </c>
      <c r="D574" s="19">
        <v>15.4</v>
      </c>
      <c r="E574" s="19">
        <v>27.6</v>
      </c>
      <c r="F574" s="19">
        <v>2.9</v>
      </c>
      <c r="G574" s="19">
        <v>38.799999999999997</v>
      </c>
      <c r="H574" s="19">
        <v>11.6</v>
      </c>
      <c r="I574" s="19">
        <v>2.6</v>
      </c>
      <c r="J574" s="20" t="s">
        <v>2</v>
      </c>
      <c r="K574" s="19">
        <v>1.1000000000000001</v>
      </c>
    </row>
    <row r="575" spans="1:11" x14ac:dyDescent="0.15">
      <c r="A575" s="21">
        <v>234311</v>
      </c>
      <c r="B575" s="22" t="s">
        <v>609</v>
      </c>
      <c r="C575" s="11" t="str">
        <f>VLOOKUP(B575,Industries!B:D,2,0)</f>
        <v>Public Administration and Safety</v>
      </c>
      <c r="D575" s="19">
        <v>31.5</v>
      </c>
      <c r="E575" s="19">
        <v>17.100000000000001</v>
      </c>
      <c r="F575" s="19">
        <v>21.2</v>
      </c>
      <c r="G575" s="19">
        <v>6.1</v>
      </c>
      <c r="H575" s="19">
        <v>16.899999999999999</v>
      </c>
      <c r="I575" s="19">
        <v>3</v>
      </c>
      <c r="J575" s="19">
        <v>1.8</v>
      </c>
      <c r="K575" s="19">
        <v>2.4</v>
      </c>
    </row>
    <row r="576" spans="1:11" x14ac:dyDescent="0.15">
      <c r="A576" s="21">
        <v>234312</v>
      </c>
      <c r="B576" s="22" t="s">
        <v>610</v>
      </c>
      <c r="C576" s="11" t="str">
        <f>VLOOKUP(B576,Industries!B:D,2,0)</f>
        <v>Professional, Scientific and Technical Services</v>
      </c>
      <c r="D576" s="19">
        <v>27.6</v>
      </c>
      <c r="E576" s="19">
        <v>19</v>
      </c>
      <c r="F576" s="19">
        <v>20.5</v>
      </c>
      <c r="G576" s="19">
        <v>5.3</v>
      </c>
      <c r="H576" s="19">
        <v>22.2</v>
      </c>
      <c r="I576" s="19">
        <v>2.1</v>
      </c>
      <c r="J576" s="19">
        <v>1.6</v>
      </c>
      <c r="K576" s="19">
        <v>1.6</v>
      </c>
    </row>
    <row r="577" spans="1:11" x14ac:dyDescent="0.15">
      <c r="A577" s="21">
        <v>234313</v>
      </c>
      <c r="B577" s="22" t="s">
        <v>611</v>
      </c>
      <c r="C577" s="11" t="str">
        <f>VLOOKUP(B577,Industries!B:D,2,0)</f>
        <v>Professional, Scientific and Technical Services</v>
      </c>
      <c r="D577" s="19">
        <v>31</v>
      </c>
      <c r="E577" s="19">
        <v>16</v>
      </c>
      <c r="F577" s="19">
        <v>21.8</v>
      </c>
      <c r="G577" s="19">
        <v>7.3</v>
      </c>
      <c r="H577" s="19">
        <v>16.399999999999999</v>
      </c>
      <c r="I577" s="19">
        <v>2.7</v>
      </c>
      <c r="J577" s="19">
        <v>2.1</v>
      </c>
      <c r="K577" s="19">
        <v>2.6</v>
      </c>
    </row>
    <row r="578" spans="1:11" x14ac:dyDescent="0.15">
      <c r="A578" s="21">
        <v>234314</v>
      </c>
      <c r="B578" s="22" t="s">
        <v>612</v>
      </c>
      <c r="C578" s="11" t="str">
        <f>VLOOKUP(B578,Industries!B:D,2,0)</f>
        <v>Arts and Recreation Services</v>
      </c>
      <c r="D578" s="19">
        <v>13</v>
      </c>
      <c r="E578" s="19">
        <v>17.7</v>
      </c>
      <c r="F578" s="19">
        <v>31.8</v>
      </c>
      <c r="G578" s="19">
        <v>3.1</v>
      </c>
      <c r="H578" s="19">
        <v>13.1</v>
      </c>
      <c r="I578" s="19">
        <v>3.5</v>
      </c>
      <c r="J578" s="19">
        <v>15.3</v>
      </c>
      <c r="K578" s="19">
        <v>2</v>
      </c>
    </row>
    <row r="579" spans="1:11" x14ac:dyDescent="0.15">
      <c r="A579" s="21">
        <v>234399</v>
      </c>
      <c r="B579" s="22" t="s">
        <v>613</v>
      </c>
      <c r="C579" s="11" t="str">
        <f>VLOOKUP(B579,Industries!B:D,2,0)</f>
        <v>Public Administration and Safety</v>
      </c>
      <c r="D579" s="19">
        <v>30.5</v>
      </c>
      <c r="E579" s="19">
        <v>23.9</v>
      </c>
      <c r="F579" s="19">
        <v>21.2</v>
      </c>
      <c r="G579" s="19">
        <v>7.7</v>
      </c>
      <c r="H579" s="19">
        <v>12.4</v>
      </c>
      <c r="I579" s="19">
        <v>2</v>
      </c>
      <c r="J579" s="19">
        <v>1.2</v>
      </c>
      <c r="K579" s="19">
        <v>1.1000000000000001</v>
      </c>
    </row>
    <row r="580" spans="1:11" x14ac:dyDescent="0.15">
      <c r="A580" s="21">
        <v>234411</v>
      </c>
      <c r="B580" s="22" t="s">
        <v>614</v>
      </c>
      <c r="C580" s="11" t="str">
        <f>VLOOKUP(B580,Industries!B:D,2,0)</f>
        <v>Mining</v>
      </c>
      <c r="D580" s="19">
        <v>12.8</v>
      </c>
      <c r="E580" s="19">
        <v>9.1999999999999993</v>
      </c>
      <c r="F580" s="19">
        <v>17.7</v>
      </c>
      <c r="G580" s="19">
        <v>6.8</v>
      </c>
      <c r="H580" s="19">
        <v>48.8</v>
      </c>
      <c r="I580" s="19">
        <v>1.8</v>
      </c>
      <c r="J580" s="19">
        <v>1</v>
      </c>
      <c r="K580" s="19">
        <v>2</v>
      </c>
    </row>
    <row r="581" spans="1:11" x14ac:dyDescent="0.15">
      <c r="A581" s="21">
        <v>234412</v>
      </c>
      <c r="B581" s="22" t="s">
        <v>615</v>
      </c>
      <c r="C581" s="11" t="str">
        <f>VLOOKUP(B581,Industries!B:D,2,0)</f>
        <v>Mining</v>
      </c>
      <c r="D581" s="19">
        <v>12.1</v>
      </c>
      <c r="E581" s="19">
        <v>10.4</v>
      </c>
      <c r="F581" s="19">
        <v>12.9</v>
      </c>
      <c r="G581" s="19">
        <v>9.9</v>
      </c>
      <c r="H581" s="19">
        <v>43.8</v>
      </c>
      <c r="I581" s="19">
        <v>4.5</v>
      </c>
      <c r="J581" s="19">
        <v>0.5</v>
      </c>
      <c r="K581" s="19">
        <v>5.9</v>
      </c>
    </row>
    <row r="582" spans="1:11" x14ac:dyDescent="0.15">
      <c r="A582" s="21">
        <v>234413</v>
      </c>
      <c r="B582" s="22" t="s">
        <v>616</v>
      </c>
      <c r="C582" s="11" t="str">
        <f>VLOOKUP(B582,Industries!B:D,2,0)</f>
        <v>Professional, Scientific and Technical Services</v>
      </c>
      <c r="D582" s="19">
        <v>12.7</v>
      </c>
      <c r="E582" s="19">
        <v>19</v>
      </c>
      <c r="F582" s="19">
        <v>18.3</v>
      </c>
      <c r="G582" s="19">
        <v>10.4</v>
      </c>
      <c r="H582" s="19">
        <v>34.9</v>
      </c>
      <c r="I582" s="19">
        <v>1.1000000000000001</v>
      </c>
      <c r="J582" s="19">
        <v>1.6</v>
      </c>
      <c r="K582" s="19">
        <v>2.1</v>
      </c>
    </row>
    <row r="583" spans="1:11" x14ac:dyDescent="0.15">
      <c r="A583" s="21">
        <v>234511</v>
      </c>
      <c r="B583" s="22" t="s">
        <v>617</v>
      </c>
      <c r="C583" s="11" t="str">
        <f>VLOOKUP(B583,Industries!B:D,2,0)</f>
        <v>Education and Training</v>
      </c>
      <c r="D583" s="19">
        <v>23.8</v>
      </c>
      <c r="E583" s="19">
        <v>19.899999999999999</v>
      </c>
      <c r="F583" s="19">
        <v>24.5</v>
      </c>
      <c r="G583" s="19">
        <v>8.1999999999999993</v>
      </c>
      <c r="H583" s="19">
        <v>13.1</v>
      </c>
      <c r="I583" s="19">
        <v>2.1</v>
      </c>
      <c r="J583" s="19">
        <v>2.1</v>
      </c>
      <c r="K583" s="19">
        <v>6.4</v>
      </c>
    </row>
    <row r="584" spans="1:11" x14ac:dyDescent="0.15">
      <c r="A584" s="21">
        <v>234513</v>
      </c>
      <c r="B584" s="22" t="s">
        <v>618</v>
      </c>
      <c r="C584" s="11" t="str">
        <f>VLOOKUP(B584,Industries!B:D,2,0)</f>
        <v>Education and Training</v>
      </c>
      <c r="D584" s="19">
        <v>18.600000000000001</v>
      </c>
      <c r="E584" s="19">
        <v>41.1</v>
      </c>
      <c r="F584" s="19">
        <v>17.100000000000001</v>
      </c>
      <c r="G584" s="19">
        <v>10.9</v>
      </c>
      <c r="H584" s="19">
        <v>8.5</v>
      </c>
      <c r="I584" s="20" t="s">
        <v>2</v>
      </c>
      <c r="J584" s="20" t="s">
        <v>2</v>
      </c>
      <c r="K584" s="19">
        <v>3.9</v>
      </c>
    </row>
    <row r="585" spans="1:11" x14ac:dyDescent="0.15">
      <c r="A585" s="21">
        <v>234514</v>
      </c>
      <c r="B585" s="22" t="s">
        <v>619</v>
      </c>
      <c r="C585" s="11" t="str">
        <f>VLOOKUP(B585,Industries!B:D,2,0)</f>
        <v>Education and Training</v>
      </c>
      <c r="D585" s="19">
        <v>19.899999999999999</v>
      </c>
      <c r="E585" s="19">
        <v>33.299999999999997</v>
      </c>
      <c r="F585" s="19">
        <v>25.1</v>
      </c>
      <c r="G585" s="19">
        <v>7.4</v>
      </c>
      <c r="H585" s="19">
        <v>8.6</v>
      </c>
      <c r="I585" s="19">
        <v>1.1000000000000001</v>
      </c>
      <c r="J585" s="20" t="s">
        <v>2</v>
      </c>
      <c r="K585" s="19">
        <v>4.5</v>
      </c>
    </row>
    <row r="586" spans="1:11" x14ac:dyDescent="0.15">
      <c r="A586" s="21">
        <v>234515</v>
      </c>
      <c r="B586" s="22" t="s">
        <v>620</v>
      </c>
      <c r="C586" s="11" t="str">
        <f>VLOOKUP(B586,Industries!B:D,2,0)</f>
        <v>Professional, Scientific and Technical Services</v>
      </c>
      <c r="D586" s="19">
        <v>18.8</v>
      </c>
      <c r="E586" s="19">
        <v>17.2</v>
      </c>
      <c r="F586" s="19">
        <v>25</v>
      </c>
      <c r="G586" s="19">
        <v>6.9</v>
      </c>
      <c r="H586" s="19">
        <v>18.8</v>
      </c>
      <c r="I586" s="19">
        <v>3.8</v>
      </c>
      <c r="J586" s="19">
        <v>2.5</v>
      </c>
      <c r="K586" s="19">
        <v>7</v>
      </c>
    </row>
    <row r="587" spans="1:11" x14ac:dyDescent="0.15">
      <c r="A587" s="21">
        <v>234516</v>
      </c>
      <c r="B587" s="22" t="s">
        <v>621</v>
      </c>
      <c r="C587" s="11" t="str">
        <f>VLOOKUP(B587,Industries!B:D,2,0)</f>
        <v>Professional, Scientific and Technical Services</v>
      </c>
      <c r="D587" s="19">
        <v>11.2</v>
      </c>
      <c r="E587" s="19">
        <v>7</v>
      </c>
      <c r="F587" s="19">
        <v>33</v>
      </c>
      <c r="G587" s="19">
        <v>8.1999999999999993</v>
      </c>
      <c r="H587" s="19">
        <v>24.1</v>
      </c>
      <c r="I587" s="19">
        <v>12.4</v>
      </c>
      <c r="J587" s="19">
        <v>2.6</v>
      </c>
      <c r="K587" s="19">
        <v>1.7</v>
      </c>
    </row>
    <row r="588" spans="1:11" x14ac:dyDescent="0.15">
      <c r="A588" s="21">
        <v>234517</v>
      </c>
      <c r="B588" s="22" t="s">
        <v>622</v>
      </c>
      <c r="C588" s="11" t="str">
        <f>VLOOKUP(B588,Industries!B:D,2,0)</f>
        <v>Professional, Scientific and Technical Services</v>
      </c>
      <c r="D588" s="19">
        <v>27.6</v>
      </c>
      <c r="E588" s="19">
        <v>35.6</v>
      </c>
      <c r="F588" s="19">
        <v>19.8</v>
      </c>
      <c r="G588" s="19">
        <v>5.0999999999999996</v>
      </c>
      <c r="H588" s="19">
        <v>5.7</v>
      </c>
      <c r="I588" s="19">
        <v>2.4</v>
      </c>
      <c r="J588" s="19">
        <v>1.4</v>
      </c>
      <c r="K588" s="19">
        <v>2.2999999999999998</v>
      </c>
    </row>
    <row r="589" spans="1:11" x14ac:dyDescent="0.15">
      <c r="A589" s="21">
        <v>234518</v>
      </c>
      <c r="B589" s="22" t="s">
        <v>623</v>
      </c>
      <c r="C589" s="11" t="str">
        <f>VLOOKUP(B589,Industries!B:D,2,0)</f>
        <v>Professional, Scientific and Technical Services</v>
      </c>
      <c r="D589" s="19">
        <v>21.8</v>
      </c>
      <c r="E589" s="19">
        <v>21.5</v>
      </c>
      <c r="F589" s="19">
        <v>22</v>
      </c>
      <c r="G589" s="19">
        <v>6.3</v>
      </c>
      <c r="H589" s="19">
        <v>18.7</v>
      </c>
      <c r="I589" s="19">
        <v>3.5</v>
      </c>
      <c r="J589" s="19">
        <v>3.4</v>
      </c>
      <c r="K589" s="19">
        <v>2.7</v>
      </c>
    </row>
    <row r="590" spans="1:11" x14ac:dyDescent="0.15">
      <c r="A590" s="21">
        <v>234599</v>
      </c>
      <c r="B590" s="22" t="s">
        <v>624</v>
      </c>
      <c r="C590" s="11" t="str">
        <f>VLOOKUP(B590,Industries!B:D,2,0)</f>
        <v>Professional, Scientific and Technical Services</v>
      </c>
      <c r="D590" s="19">
        <v>26.9</v>
      </c>
      <c r="E590" s="19">
        <v>32.1</v>
      </c>
      <c r="F590" s="19">
        <v>17.399999999999999</v>
      </c>
      <c r="G590" s="19">
        <v>7.4</v>
      </c>
      <c r="H590" s="19">
        <v>8.1999999999999993</v>
      </c>
      <c r="I590" s="19">
        <v>2.6</v>
      </c>
      <c r="J590" s="19">
        <v>1.5</v>
      </c>
      <c r="K590" s="19">
        <v>3.9</v>
      </c>
    </row>
    <row r="591" spans="1:11" x14ac:dyDescent="0.15">
      <c r="A591" s="21">
        <v>234911</v>
      </c>
      <c r="B591" s="22" t="s">
        <v>625</v>
      </c>
      <c r="C591" s="11" t="str">
        <f>VLOOKUP(B591,Industries!B:D,2,0)</f>
        <v>Arts and Recreation Services</v>
      </c>
      <c r="D591" s="19">
        <v>33.799999999999997</v>
      </c>
      <c r="E591" s="19">
        <v>22</v>
      </c>
      <c r="F591" s="19">
        <v>11.2</v>
      </c>
      <c r="G591" s="19">
        <v>8.4</v>
      </c>
      <c r="H591" s="19">
        <v>6.2</v>
      </c>
      <c r="I591" s="19">
        <v>3.7</v>
      </c>
      <c r="J591" s="19">
        <v>0.7</v>
      </c>
      <c r="K591" s="19">
        <v>14.1</v>
      </c>
    </row>
    <row r="592" spans="1:11" x14ac:dyDescent="0.15">
      <c r="A592" s="21">
        <v>234912</v>
      </c>
      <c r="B592" s="22" t="s">
        <v>626</v>
      </c>
      <c r="C592" s="11" t="str">
        <f>VLOOKUP(B592,Industries!B:D,2,0)</f>
        <v>Mining</v>
      </c>
      <c r="D592" s="19">
        <v>17.7</v>
      </c>
      <c r="E592" s="19">
        <v>11.2</v>
      </c>
      <c r="F592" s="19">
        <v>11.1</v>
      </c>
      <c r="G592" s="19">
        <v>10.1</v>
      </c>
      <c r="H592" s="19">
        <v>46.2</v>
      </c>
      <c r="I592" s="19">
        <v>2.5</v>
      </c>
      <c r="J592" s="19">
        <v>1.2</v>
      </c>
      <c r="K592" s="20" t="s">
        <v>2</v>
      </c>
    </row>
    <row r="593" spans="1:11" x14ac:dyDescent="0.15">
      <c r="A593" s="21">
        <v>234913</v>
      </c>
      <c r="B593" s="22" t="s">
        <v>627</v>
      </c>
      <c r="C593" s="11" t="str">
        <f>VLOOKUP(B593,Industries!B:D,2,0)</f>
        <v>Professional, Scientific and Technical Services</v>
      </c>
      <c r="D593" s="19">
        <v>18.100000000000001</v>
      </c>
      <c r="E593" s="19">
        <v>42.1</v>
      </c>
      <c r="F593" s="19">
        <v>11.4</v>
      </c>
      <c r="G593" s="19">
        <v>5.2</v>
      </c>
      <c r="H593" s="19">
        <v>8.8000000000000007</v>
      </c>
      <c r="I593" s="19">
        <v>6.8</v>
      </c>
      <c r="J593" s="19">
        <v>3.8</v>
      </c>
      <c r="K593" s="19">
        <v>3.8</v>
      </c>
    </row>
    <row r="594" spans="1:11" x14ac:dyDescent="0.15">
      <c r="A594" s="21">
        <v>234914</v>
      </c>
      <c r="B594" s="22" t="s">
        <v>628</v>
      </c>
      <c r="C594" s="11" t="str">
        <f>VLOOKUP(B594,Industries!B:D,2,0)</f>
        <v>Public Administration and Safety</v>
      </c>
      <c r="D594" s="19">
        <v>27.9</v>
      </c>
      <c r="E594" s="19">
        <v>24.3</v>
      </c>
      <c r="F594" s="19">
        <v>10.199999999999999</v>
      </c>
      <c r="G594" s="19">
        <v>12.9</v>
      </c>
      <c r="H594" s="19">
        <v>8.1</v>
      </c>
      <c r="I594" s="19">
        <v>1.3</v>
      </c>
      <c r="J594" s="19">
        <v>1.4</v>
      </c>
      <c r="K594" s="19">
        <v>14</v>
      </c>
    </row>
    <row r="595" spans="1:11" x14ac:dyDescent="0.15">
      <c r="A595" s="21">
        <v>234915</v>
      </c>
      <c r="B595" s="22" t="s">
        <v>629</v>
      </c>
      <c r="C595" s="11" t="str">
        <f>VLOOKUP(B595,Industries!B:D,2,0)</f>
        <v>Health Care and Social Assistance</v>
      </c>
      <c r="D595" s="19">
        <v>32.299999999999997</v>
      </c>
      <c r="E595" s="19">
        <v>21.3</v>
      </c>
      <c r="F595" s="19">
        <v>24.4</v>
      </c>
      <c r="G595" s="19">
        <v>5.4</v>
      </c>
      <c r="H595" s="19">
        <v>11.6</v>
      </c>
      <c r="I595" s="19">
        <v>1.9</v>
      </c>
      <c r="J595" s="19">
        <v>0.7</v>
      </c>
      <c r="K595" s="19">
        <v>2.4</v>
      </c>
    </row>
    <row r="596" spans="1:11" x14ac:dyDescent="0.15">
      <c r="A596" s="21">
        <v>234999</v>
      </c>
      <c r="B596" s="22" t="s">
        <v>630</v>
      </c>
      <c r="C596" s="11" t="str">
        <f>VLOOKUP(B596,Industries!B:D,2,0)</f>
        <v>Health Care and Social Assistance</v>
      </c>
      <c r="D596" s="19">
        <v>23.7</v>
      </c>
      <c r="E596" s="19">
        <v>32.200000000000003</v>
      </c>
      <c r="F596" s="19">
        <v>18</v>
      </c>
      <c r="G596" s="19">
        <v>5.4</v>
      </c>
      <c r="H596" s="19">
        <v>16.2</v>
      </c>
      <c r="I596" s="19">
        <v>0.8</v>
      </c>
      <c r="J596" s="20" t="s">
        <v>2</v>
      </c>
      <c r="K596" s="19">
        <v>3.9</v>
      </c>
    </row>
    <row r="597" spans="1:11" x14ac:dyDescent="0.15">
      <c r="A597" s="21">
        <v>241511</v>
      </c>
      <c r="B597" s="22" t="s">
        <v>631</v>
      </c>
      <c r="C597" s="11" t="str">
        <f>VLOOKUP(B597,Industries!B:D,2,0)</f>
        <v>Education and Training</v>
      </c>
      <c r="D597" s="19">
        <v>33</v>
      </c>
      <c r="E597" s="19">
        <v>20.8</v>
      </c>
      <c r="F597" s="19">
        <v>27.7</v>
      </c>
      <c r="G597" s="19">
        <v>5.9</v>
      </c>
      <c r="H597" s="19">
        <v>8.1999999999999993</v>
      </c>
      <c r="I597" s="19">
        <v>1.7</v>
      </c>
      <c r="J597" s="19">
        <v>1.2</v>
      </c>
      <c r="K597" s="19">
        <v>1.5</v>
      </c>
    </row>
    <row r="598" spans="1:11" x14ac:dyDescent="0.15">
      <c r="A598" s="21">
        <v>241512</v>
      </c>
      <c r="B598" s="22" t="s">
        <v>632</v>
      </c>
      <c r="C598" s="11" t="str">
        <f>VLOOKUP(B598,Industries!B:D,2,0)</f>
        <v>Education and Training</v>
      </c>
      <c r="D598" s="19">
        <v>40.700000000000003</v>
      </c>
      <c r="E598" s="19">
        <v>30</v>
      </c>
      <c r="F598" s="19">
        <v>9.9</v>
      </c>
      <c r="G598" s="19">
        <v>4.7</v>
      </c>
      <c r="H598" s="19">
        <v>10.8</v>
      </c>
      <c r="I598" s="19">
        <v>1.8</v>
      </c>
      <c r="J598" s="20" t="s">
        <v>2</v>
      </c>
      <c r="K598" s="19">
        <v>2</v>
      </c>
    </row>
    <row r="599" spans="1:11" x14ac:dyDescent="0.15">
      <c r="A599" s="21">
        <v>241513</v>
      </c>
      <c r="B599" s="22" t="s">
        <v>633</v>
      </c>
      <c r="C599" s="11" t="str">
        <f>VLOOKUP(B599,Industries!B:D,2,0)</f>
        <v>Education and Training</v>
      </c>
      <c r="D599" s="19">
        <v>54.1</v>
      </c>
      <c r="E599" s="19">
        <v>16</v>
      </c>
      <c r="F599" s="19">
        <v>11.9</v>
      </c>
      <c r="G599" s="19">
        <v>6.7</v>
      </c>
      <c r="H599" s="19">
        <v>8.1999999999999993</v>
      </c>
      <c r="I599" s="19">
        <v>1.5</v>
      </c>
      <c r="J599" s="20" t="s">
        <v>2</v>
      </c>
      <c r="K599" s="19">
        <v>1.5</v>
      </c>
    </row>
    <row r="600" spans="1:11" x14ac:dyDescent="0.15">
      <c r="A600" s="21">
        <v>241599</v>
      </c>
      <c r="B600" s="22" t="s">
        <v>634</v>
      </c>
      <c r="C600" s="11" t="str">
        <f>VLOOKUP(B600,Industries!B:D,2,0)</f>
        <v>Education and Training</v>
      </c>
      <c r="D600" s="19">
        <v>28.1</v>
      </c>
      <c r="E600" s="19">
        <v>10.4</v>
      </c>
      <c r="F600" s="19">
        <v>25.6</v>
      </c>
      <c r="G600" s="19">
        <v>8.3000000000000007</v>
      </c>
      <c r="H600" s="19">
        <v>11.9</v>
      </c>
      <c r="I600" s="19">
        <v>2.2999999999999998</v>
      </c>
      <c r="J600" s="19">
        <v>11.9</v>
      </c>
      <c r="K600" s="19">
        <v>1.5</v>
      </c>
    </row>
    <row r="601" spans="1:11" x14ac:dyDescent="0.15">
      <c r="A601" s="21">
        <v>242111</v>
      </c>
      <c r="B601" s="22" t="s">
        <v>635</v>
      </c>
      <c r="C601" s="11" t="str">
        <f>VLOOKUP(B601,Industries!B:D,2,0)</f>
        <v>Education and Training</v>
      </c>
      <c r="D601" s="19">
        <v>31.2</v>
      </c>
      <c r="E601" s="19">
        <v>28.3</v>
      </c>
      <c r="F601" s="19">
        <v>17.2</v>
      </c>
      <c r="G601" s="19">
        <v>6.9</v>
      </c>
      <c r="H601" s="19">
        <v>9.4</v>
      </c>
      <c r="I601" s="19">
        <v>2.2000000000000002</v>
      </c>
      <c r="J601" s="19">
        <v>1</v>
      </c>
      <c r="K601" s="19">
        <v>3.8</v>
      </c>
    </row>
    <row r="602" spans="1:11" x14ac:dyDescent="0.15">
      <c r="A602" s="21">
        <v>242112</v>
      </c>
      <c r="B602" s="22" t="s">
        <v>636</v>
      </c>
      <c r="C602" s="11" t="str">
        <f>VLOOKUP(B602,Industries!B:D,2,0)</f>
        <v>Education and Training</v>
      </c>
      <c r="D602" s="19">
        <v>30.4</v>
      </c>
      <c r="E602" s="19">
        <v>29.3</v>
      </c>
      <c r="F602" s="19">
        <v>19.600000000000001</v>
      </c>
      <c r="G602" s="19">
        <v>7.4</v>
      </c>
      <c r="H602" s="19">
        <v>7.5</v>
      </c>
      <c r="I602" s="19">
        <v>2</v>
      </c>
      <c r="J602" s="19">
        <v>0.2</v>
      </c>
      <c r="K602" s="19">
        <v>3.6</v>
      </c>
    </row>
    <row r="603" spans="1:11" x14ac:dyDescent="0.15">
      <c r="A603" s="21">
        <v>249111</v>
      </c>
      <c r="B603" s="22" t="s">
        <v>637</v>
      </c>
      <c r="C603" s="11" t="str">
        <f>VLOOKUP(B603,Industries!B:D,2,0)</f>
        <v>Education and Training</v>
      </c>
      <c r="D603" s="19">
        <v>28.6</v>
      </c>
      <c r="E603" s="19">
        <v>28.7</v>
      </c>
      <c r="F603" s="19">
        <v>19.8</v>
      </c>
      <c r="G603" s="19">
        <v>8</v>
      </c>
      <c r="H603" s="19">
        <v>9</v>
      </c>
      <c r="I603" s="19">
        <v>1.8</v>
      </c>
      <c r="J603" s="19">
        <v>1.6</v>
      </c>
      <c r="K603" s="19">
        <v>2.5</v>
      </c>
    </row>
    <row r="604" spans="1:11" x14ac:dyDescent="0.15">
      <c r="A604" s="21">
        <v>249112</v>
      </c>
      <c r="B604" s="22" t="s">
        <v>638</v>
      </c>
      <c r="C604" s="11" t="str">
        <f>VLOOKUP(B604,Industries!B:D,2,0)</f>
        <v>Education and Training</v>
      </c>
      <c r="D604" s="19">
        <v>32.6</v>
      </c>
      <c r="E604" s="19">
        <v>24.9</v>
      </c>
      <c r="F604" s="19">
        <v>19.899999999999999</v>
      </c>
      <c r="G604" s="19">
        <v>7.7</v>
      </c>
      <c r="H604" s="19">
        <v>9.6</v>
      </c>
      <c r="I604" s="19">
        <v>3.2</v>
      </c>
      <c r="J604" s="19">
        <v>0.6</v>
      </c>
      <c r="K604" s="19">
        <v>1.3</v>
      </c>
    </row>
    <row r="605" spans="1:11" x14ac:dyDescent="0.15">
      <c r="A605" s="21">
        <v>249211</v>
      </c>
      <c r="B605" s="22" t="s">
        <v>639</v>
      </c>
      <c r="C605" s="11" t="str">
        <f>VLOOKUP(B605,Industries!B:D,2,0)</f>
        <v>Education and Training</v>
      </c>
      <c r="D605" s="19">
        <v>35.799999999999997</v>
      </c>
      <c r="E605" s="19">
        <v>29.6</v>
      </c>
      <c r="F605" s="19">
        <v>14.2</v>
      </c>
      <c r="G605" s="19">
        <v>6.4</v>
      </c>
      <c r="H605" s="19">
        <v>8.3000000000000007</v>
      </c>
      <c r="I605" s="19">
        <v>2.5</v>
      </c>
      <c r="J605" s="19">
        <v>0.6</v>
      </c>
      <c r="K605" s="19">
        <v>2.6</v>
      </c>
    </row>
    <row r="606" spans="1:11" x14ac:dyDescent="0.15">
      <c r="A606" s="21">
        <v>249212</v>
      </c>
      <c r="B606" s="22" t="s">
        <v>640</v>
      </c>
      <c r="C606" s="11" t="str">
        <f>VLOOKUP(B606,Industries!B:D,2,0)</f>
        <v>Education and Training</v>
      </c>
      <c r="D606" s="19">
        <v>35.5</v>
      </c>
      <c r="E606" s="19">
        <v>25.9</v>
      </c>
      <c r="F606" s="19">
        <v>18.7</v>
      </c>
      <c r="G606" s="19">
        <v>5.9</v>
      </c>
      <c r="H606" s="19">
        <v>10.6</v>
      </c>
      <c r="I606" s="19">
        <v>1.4</v>
      </c>
      <c r="J606" s="19">
        <v>0.2</v>
      </c>
      <c r="K606" s="19">
        <v>1.9</v>
      </c>
    </row>
    <row r="607" spans="1:11" x14ac:dyDescent="0.15">
      <c r="A607" s="21">
        <v>249213</v>
      </c>
      <c r="B607" s="22" t="s">
        <v>641</v>
      </c>
      <c r="C607" s="11" t="str">
        <f>VLOOKUP(B607,Industries!B:D,2,0)</f>
        <v>Education and Training</v>
      </c>
      <c r="D607" s="19">
        <v>38.700000000000003</v>
      </c>
      <c r="E607" s="19">
        <v>23.1</v>
      </c>
      <c r="F607" s="19">
        <v>20.9</v>
      </c>
      <c r="G607" s="19">
        <v>7</v>
      </c>
      <c r="H607" s="19">
        <v>5.3</v>
      </c>
      <c r="I607" s="19">
        <v>2.5</v>
      </c>
      <c r="J607" s="20" t="s">
        <v>2</v>
      </c>
      <c r="K607" s="19">
        <v>2.5</v>
      </c>
    </row>
    <row r="608" spans="1:11" x14ac:dyDescent="0.15">
      <c r="A608" s="21">
        <v>249214</v>
      </c>
      <c r="B608" s="22" t="s">
        <v>642</v>
      </c>
      <c r="C608" s="11" t="str">
        <f>VLOOKUP(B608,Industries!B:D,2,0)</f>
        <v>Education and Training</v>
      </c>
      <c r="D608" s="19">
        <v>36.1</v>
      </c>
      <c r="E608" s="19">
        <v>25.8</v>
      </c>
      <c r="F608" s="19">
        <v>16.3</v>
      </c>
      <c r="G608" s="19">
        <v>7</v>
      </c>
      <c r="H608" s="19">
        <v>9.8000000000000007</v>
      </c>
      <c r="I608" s="19">
        <v>2</v>
      </c>
      <c r="J608" s="19">
        <v>0.4</v>
      </c>
      <c r="K608" s="19">
        <v>2.7</v>
      </c>
    </row>
    <row r="609" spans="1:11" x14ac:dyDescent="0.15">
      <c r="A609" s="21">
        <v>249299</v>
      </c>
      <c r="B609" s="22" t="s">
        <v>643</v>
      </c>
      <c r="C609" s="11" t="str">
        <f>VLOOKUP(B609,Industries!B:D,2,0)</f>
        <v>Education and Training</v>
      </c>
      <c r="D609" s="19">
        <v>38.9</v>
      </c>
      <c r="E609" s="19">
        <v>27.8</v>
      </c>
      <c r="F609" s="19">
        <v>15.5</v>
      </c>
      <c r="G609" s="19">
        <v>5.0999999999999996</v>
      </c>
      <c r="H609" s="19">
        <v>8.1</v>
      </c>
      <c r="I609" s="19">
        <v>1.1000000000000001</v>
      </c>
      <c r="J609" s="19">
        <v>0.9</v>
      </c>
      <c r="K609" s="19">
        <v>2.5</v>
      </c>
    </row>
    <row r="610" spans="1:11" x14ac:dyDescent="0.15">
      <c r="A610" s="21">
        <v>251111</v>
      </c>
      <c r="B610" s="22" t="s">
        <v>644</v>
      </c>
      <c r="C610" s="11" t="str">
        <f>VLOOKUP(B610,Industries!B:D,2,0)</f>
        <v>Health Care and Social Assistance</v>
      </c>
      <c r="D610" s="19">
        <v>33.1</v>
      </c>
      <c r="E610" s="19">
        <v>25.8</v>
      </c>
      <c r="F610" s="19">
        <v>21.1</v>
      </c>
      <c r="G610" s="19">
        <v>6.5</v>
      </c>
      <c r="H610" s="19">
        <v>8.6</v>
      </c>
      <c r="I610" s="19">
        <v>1.6</v>
      </c>
      <c r="J610" s="19">
        <v>1.2</v>
      </c>
      <c r="K610" s="19">
        <v>2.2000000000000002</v>
      </c>
    </row>
    <row r="611" spans="1:11" x14ac:dyDescent="0.15">
      <c r="A611" s="21">
        <v>251112</v>
      </c>
      <c r="B611" s="22" t="s">
        <v>645</v>
      </c>
      <c r="C611" s="11" t="str">
        <f>VLOOKUP(B611,Industries!B:D,2,0)</f>
        <v>Health Care and Social Assistance</v>
      </c>
      <c r="D611" s="19">
        <v>37.200000000000003</v>
      </c>
      <c r="E611" s="19">
        <v>23.2</v>
      </c>
      <c r="F611" s="19">
        <v>23.1</v>
      </c>
      <c r="G611" s="19">
        <v>3.1</v>
      </c>
      <c r="H611" s="19">
        <v>8.1999999999999993</v>
      </c>
      <c r="I611" s="19">
        <v>1.9</v>
      </c>
      <c r="J611" s="19">
        <v>2</v>
      </c>
      <c r="K611" s="19">
        <v>1.4</v>
      </c>
    </row>
    <row r="612" spans="1:11" x14ac:dyDescent="0.15">
      <c r="A612" s="21">
        <v>251211</v>
      </c>
      <c r="B612" s="22" t="s">
        <v>646</v>
      </c>
      <c r="C612" s="11" t="str">
        <f>VLOOKUP(B612,Industries!B:D,2,0)</f>
        <v>Health Care and Social Assistance</v>
      </c>
      <c r="D612" s="19">
        <v>33.5</v>
      </c>
      <c r="E612" s="19">
        <v>23.5</v>
      </c>
      <c r="F612" s="19">
        <v>21</v>
      </c>
      <c r="G612" s="19">
        <v>8.1999999999999993</v>
      </c>
      <c r="H612" s="19">
        <v>9.6999999999999993</v>
      </c>
      <c r="I612" s="19">
        <v>2</v>
      </c>
      <c r="J612" s="19">
        <v>0.6</v>
      </c>
      <c r="K612" s="19">
        <v>1.4</v>
      </c>
    </row>
    <row r="613" spans="1:11" x14ac:dyDescent="0.15">
      <c r="A613" s="21">
        <v>251212</v>
      </c>
      <c r="B613" s="22" t="s">
        <v>647</v>
      </c>
      <c r="C613" s="11" t="str">
        <f>VLOOKUP(B613,Industries!B:D,2,0)</f>
        <v>Health Care and Social Assistance</v>
      </c>
      <c r="D613" s="19">
        <v>32.799999999999997</v>
      </c>
      <c r="E613" s="19">
        <v>26.2</v>
      </c>
      <c r="F613" s="19">
        <v>21.3</v>
      </c>
      <c r="G613" s="19">
        <v>6.3</v>
      </c>
      <c r="H613" s="19">
        <v>7.5</v>
      </c>
      <c r="I613" s="19">
        <v>2.8</v>
      </c>
      <c r="J613" s="19">
        <v>0.6</v>
      </c>
      <c r="K613" s="19">
        <v>2.5</v>
      </c>
    </row>
    <row r="614" spans="1:11" x14ac:dyDescent="0.15">
      <c r="A614" s="21">
        <v>251213</v>
      </c>
      <c r="B614" s="22" t="s">
        <v>648</v>
      </c>
      <c r="C614" s="11" t="str">
        <f>VLOOKUP(B614,Industries!B:D,2,0)</f>
        <v>Health Care and Social Assistance</v>
      </c>
      <c r="D614" s="19">
        <v>36.799999999999997</v>
      </c>
      <c r="E614" s="19">
        <v>29.8</v>
      </c>
      <c r="F614" s="19">
        <v>16.899999999999999</v>
      </c>
      <c r="G614" s="19">
        <v>5.4</v>
      </c>
      <c r="H614" s="19">
        <v>6.9</v>
      </c>
      <c r="I614" s="19">
        <v>1.6</v>
      </c>
      <c r="J614" s="20" t="s">
        <v>2</v>
      </c>
      <c r="K614" s="19">
        <v>2.7</v>
      </c>
    </row>
    <row r="615" spans="1:11" x14ac:dyDescent="0.15">
      <c r="A615" s="21">
        <v>251214</v>
      </c>
      <c r="B615" s="22" t="s">
        <v>649</v>
      </c>
      <c r="C615" s="11" t="str">
        <f>VLOOKUP(B615,Industries!B:D,2,0)</f>
        <v>Health Care and Social Assistance</v>
      </c>
      <c r="D615" s="19">
        <v>33.4</v>
      </c>
      <c r="E615" s="19">
        <v>20.5</v>
      </c>
      <c r="F615" s="19">
        <v>23.6</v>
      </c>
      <c r="G615" s="19">
        <v>8.4</v>
      </c>
      <c r="H615" s="19">
        <v>9.6999999999999993</v>
      </c>
      <c r="I615" s="19">
        <v>1.8</v>
      </c>
      <c r="J615" s="19">
        <v>0.8</v>
      </c>
      <c r="K615" s="19">
        <v>1.8</v>
      </c>
    </row>
    <row r="616" spans="1:11" x14ac:dyDescent="0.15">
      <c r="A616" s="21">
        <v>251311</v>
      </c>
      <c r="B616" s="22" t="s">
        <v>650</v>
      </c>
      <c r="C616" s="11" t="str">
        <f>VLOOKUP(B616,Industries!B:D,2,0)</f>
        <v>Public Administration and Safety</v>
      </c>
      <c r="D616" s="19">
        <v>27.7</v>
      </c>
      <c r="E616" s="19">
        <v>23.3</v>
      </c>
      <c r="F616" s="19">
        <v>23.2</v>
      </c>
      <c r="G616" s="19">
        <v>8.1</v>
      </c>
      <c r="H616" s="19">
        <v>11.7</v>
      </c>
      <c r="I616" s="19">
        <v>2.8</v>
      </c>
      <c r="J616" s="19">
        <v>1</v>
      </c>
      <c r="K616" s="19">
        <v>2.2000000000000002</v>
      </c>
    </row>
    <row r="617" spans="1:11" x14ac:dyDescent="0.15">
      <c r="A617" s="21">
        <v>251312</v>
      </c>
      <c r="B617" s="22" t="s">
        <v>651</v>
      </c>
      <c r="C617" s="11" t="str">
        <f>VLOOKUP(B617,Industries!B:D,2,0)</f>
        <v>Public Administration and Safety</v>
      </c>
      <c r="D617" s="19">
        <v>24.2</v>
      </c>
      <c r="E617" s="19">
        <v>21.4</v>
      </c>
      <c r="F617" s="19">
        <v>23.9</v>
      </c>
      <c r="G617" s="19">
        <v>7.1</v>
      </c>
      <c r="H617" s="19">
        <v>17.7</v>
      </c>
      <c r="I617" s="19">
        <v>2</v>
      </c>
      <c r="J617" s="19">
        <v>1.7</v>
      </c>
      <c r="K617" s="19">
        <v>2</v>
      </c>
    </row>
    <row r="618" spans="1:11" x14ac:dyDescent="0.15">
      <c r="A618" s="21">
        <v>251411</v>
      </c>
      <c r="B618" s="22" t="s">
        <v>652</v>
      </c>
      <c r="C618" s="11" t="str">
        <f>VLOOKUP(B618,Industries!B:D,2,0)</f>
        <v>Health Care and Social Assistance</v>
      </c>
      <c r="D618" s="19">
        <v>34.4</v>
      </c>
      <c r="E618" s="19">
        <v>25.6</v>
      </c>
      <c r="F618" s="19">
        <v>21.6</v>
      </c>
      <c r="G618" s="19">
        <v>5.7</v>
      </c>
      <c r="H618" s="19">
        <v>8.5</v>
      </c>
      <c r="I618" s="19">
        <v>1.9</v>
      </c>
      <c r="J618" s="19">
        <v>0.6</v>
      </c>
      <c r="K618" s="19">
        <v>1.7</v>
      </c>
    </row>
    <row r="619" spans="1:11" x14ac:dyDescent="0.15">
      <c r="A619" s="21">
        <v>251412</v>
      </c>
      <c r="B619" s="22" t="s">
        <v>653</v>
      </c>
      <c r="C619" s="11" t="str">
        <f>VLOOKUP(B619,Industries!B:D,2,0)</f>
        <v>Health Care and Social Assistance</v>
      </c>
      <c r="D619" s="19">
        <v>46.8</v>
      </c>
      <c r="E619" s="19">
        <v>39.200000000000003</v>
      </c>
      <c r="F619" s="19">
        <v>7.6</v>
      </c>
      <c r="G619" s="19">
        <v>1.7</v>
      </c>
      <c r="H619" s="19">
        <v>3.3</v>
      </c>
      <c r="I619" s="19">
        <v>0.7</v>
      </c>
      <c r="J619" s="20" t="s">
        <v>2</v>
      </c>
      <c r="K619" s="19">
        <v>0.6</v>
      </c>
    </row>
    <row r="620" spans="1:11" x14ac:dyDescent="0.15">
      <c r="A620" s="21">
        <v>251511</v>
      </c>
      <c r="B620" s="22" t="s">
        <v>654</v>
      </c>
      <c r="C620" s="11" t="str">
        <f>VLOOKUP(B620,Industries!B:D,2,0)</f>
        <v>Health Care and Social Assistance</v>
      </c>
      <c r="D620" s="19">
        <v>25.5</v>
      </c>
      <c r="E620" s="19">
        <v>26.7</v>
      </c>
      <c r="F620" s="19">
        <v>21.8</v>
      </c>
      <c r="G620" s="19">
        <v>8.3000000000000007</v>
      </c>
      <c r="H620" s="19">
        <v>11.9</v>
      </c>
      <c r="I620" s="19">
        <v>2.6</v>
      </c>
      <c r="J620" s="19">
        <v>0.9</v>
      </c>
      <c r="K620" s="19">
        <v>2.4</v>
      </c>
    </row>
    <row r="621" spans="1:11" x14ac:dyDescent="0.15">
      <c r="A621" s="21">
        <v>251512</v>
      </c>
      <c r="B621" s="22" t="s">
        <v>655</v>
      </c>
      <c r="C621" s="11" t="str">
        <f>VLOOKUP(B621,Industries!B:D,2,0)</f>
        <v>Manufacturing</v>
      </c>
      <c r="D621" s="19">
        <v>24.1</v>
      </c>
      <c r="E621" s="19">
        <v>47.3</v>
      </c>
      <c r="F621" s="19">
        <v>13.5</v>
      </c>
      <c r="G621" s="19">
        <v>6.2</v>
      </c>
      <c r="H621" s="19">
        <v>4.8</v>
      </c>
      <c r="I621" s="19">
        <v>1.8</v>
      </c>
      <c r="J621" s="20" t="s">
        <v>2</v>
      </c>
      <c r="K621" s="19">
        <v>2.4</v>
      </c>
    </row>
    <row r="622" spans="1:11" x14ac:dyDescent="0.15">
      <c r="A622" s="21">
        <v>251513</v>
      </c>
      <c r="B622" s="22" t="s">
        <v>656</v>
      </c>
      <c r="C622" s="11" t="str">
        <f>VLOOKUP(B622,Industries!B:D,2,0)</f>
        <v>Retail Trade</v>
      </c>
      <c r="D622" s="19">
        <v>30.3</v>
      </c>
      <c r="E622" s="19">
        <v>25.8</v>
      </c>
      <c r="F622" s="19">
        <v>20.399999999999999</v>
      </c>
      <c r="G622" s="19">
        <v>7.9</v>
      </c>
      <c r="H622" s="19">
        <v>10.8</v>
      </c>
      <c r="I622" s="19">
        <v>2.4</v>
      </c>
      <c r="J622" s="19">
        <v>0.7</v>
      </c>
      <c r="K622" s="19">
        <v>1.6</v>
      </c>
    </row>
    <row r="623" spans="1:11" x14ac:dyDescent="0.15">
      <c r="A623" s="21">
        <v>251911</v>
      </c>
      <c r="B623" s="22" t="s">
        <v>657</v>
      </c>
      <c r="C623" s="11" t="str">
        <f>VLOOKUP(B623,Industries!B:D,2,0)</f>
        <v>Health Care and Social Assistance</v>
      </c>
      <c r="D623" s="19">
        <v>30.8</v>
      </c>
      <c r="E623" s="19">
        <v>31.2</v>
      </c>
      <c r="F623" s="19">
        <v>14.5</v>
      </c>
      <c r="G623" s="19">
        <v>5.9</v>
      </c>
      <c r="H623" s="19">
        <v>11.3</v>
      </c>
      <c r="I623" s="19">
        <v>2.1</v>
      </c>
      <c r="J623" s="19">
        <v>2.4</v>
      </c>
      <c r="K623" s="19">
        <v>1.9</v>
      </c>
    </row>
    <row r="624" spans="1:11" x14ac:dyDescent="0.15">
      <c r="A624" s="21">
        <v>251912</v>
      </c>
      <c r="B624" s="22" t="s">
        <v>658</v>
      </c>
      <c r="C624" s="11" t="str">
        <f>VLOOKUP(B624,Industries!B:D,2,0)</f>
        <v>Health Care and Social Assistance</v>
      </c>
      <c r="D624" s="19">
        <v>21.4</v>
      </c>
      <c r="E624" s="19">
        <v>40.5</v>
      </c>
      <c r="F624" s="19">
        <v>17.2</v>
      </c>
      <c r="G624" s="19">
        <v>8.6999999999999993</v>
      </c>
      <c r="H624" s="19">
        <v>7.5</v>
      </c>
      <c r="I624" s="19">
        <v>2.9</v>
      </c>
      <c r="J624" s="19">
        <v>0.7</v>
      </c>
      <c r="K624" s="19">
        <v>1</v>
      </c>
    </row>
    <row r="625" spans="1:11" x14ac:dyDescent="0.15">
      <c r="A625" s="21">
        <v>251999</v>
      </c>
      <c r="B625" s="22" t="s">
        <v>659</v>
      </c>
      <c r="C625" s="11" t="str">
        <f>VLOOKUP(B625,Industries!B:D,2,0)</f>
        <v>Health Care and Social Assistance</v>
      </c>
      <c r="D625" s="19">
        <v>32.6</v>
      </c>
      <c r="E625" s="19">
        <v>30.8</v>
      </c>
      <c r="F625" s="19">
        <v>12.7</v>
      </c>
      <c r="G625" s="19">
        <v>9.9</v>
      </c>
      <c r="H625" s="19">
        <v>10.199999999999999</v>
      </c>
      <c r="I625" s="19">
        <v>1.5</v>
      </c>
      <c r="J625" s="19">
        <v>0.8</v>
      </c>
      <c r="K625" s="19">
        <v>1.5</v>
      </c>
    </row>
    <row r="626" spans="1:11" x14ac:dyDescent="0.15">
      <c r="A626" s="21">
        <v>252111</v>
      </c>
      <c r="B626" s="22" t="s">
        <v>660</v>
      </c>
      <c r="C626" s="11" t="str">
        <f>VLOOKUP(B626,Industries!B:D,2,0)</f>
        <v>Health Care and Social Assistance</v>
      </c>
      <c r="D626" s="19">
        <v>34</v>
      </c>
      <c r="E626" s="19">
        <v>26.2</v>
      </c>
      <c r="F626" s="19">
        <v>16.5</v>
      </c>
      <c r="G626" s="19">
        <v>8.1</v>
      </c>
      <c r="H626" s="19">
        <v>12.5</v>
      </c>
      <c r="I626" s="19">
        <v>1.2</v>
      </c>
      <c r="J626" s="19">
        <v>0.4</v>
      </c>
      <c r="K626" s="19">
        <v>1.2</v>
      </c>
    </row>
    <row r="627" spans="1:11" x14ac:dyDescent="0.15">
      <c r="A627" s="21">
        <v>252112</v>
      </c>
      <c r="B627" s="22" t="s">
        <v>661</v>
      </c>
      <c r="C627" s="11" t="str">
        <f>VLOOKUP(B627,Industries!B:D,2,0)</f>
        <v>Health Care and Social Assistance</v>
      </c>
      <c r="D627" s="19">
        <v>24.7</v>
      </c>
      <c r="E627" s="19">
        <v>57.7</v>
      </c>
      <c r="F627" s="19">
        <v>9.1999999999999993</v>
      </c>
      <c r="G627" s="19">
        <v>1.2</v>
      </c>
      <c r="H627" s="19">
        <v>3</v>
      </c>
      <c r="I627" s="19">
        <v>2.2999999999999998</v>
      </c>
      <c r="J627" s="20" t="s">
        <v>2</v>
      </c>
      <c r="K627" s="19">
        <v>2</v>
      </c>
    </row>
    <row r="628" spans="1:11" x14ac:dyDescent="0.15">
      <c r="A628" s="21">
        <v>252211</v>
      </c>
      <c r="B628" s="22" t="s">
        <v>662</v>
      </c>
      <c r="C628" s="11" t="str">
        <f>VLOOKUP(B628,Industries!B:D,2,0)</f>
        <v>Health Care and Social Assistance</v>
      </c>
      <c r="D628" s="19">
        <v>39.799999999999997</v>
      </c>
      <c r="E628" s="19">
        <v>19.100000000000001</v>
      </c>
      <c r="F628" s="19">
        <v>27.6</v>
      </c>
      <c r="G628" s="19">
        <v>5.4</v>
      </c>
      <c r="H628" s="19">
        <v>5.5</v>
      </c>
      <c r="I628" s="19">
        <v>1</v>
      </c>
      <c r="J628" s="19">
        <v>0.3</v>
      </c>
      <c r="K628" s="19">
        <v>1.4</v>
      </c>
    </row>
    <row r="629" spans="1:11" x14ac:dyDescent="0.15">
      <c r="A629" s="21">
        <v>252212</v>
      </c>
      <c r="B629" s="22" t="s">
        <v>663</v>
      </c>
      <c r="C629" s="11" t="str">
        <f>VLOOKUP(B629,Industries!B:D,2,0)</f>
        <v>Health Care and Social Assistance</v>
      </c>
      <c r="D629" s="19">
        <v>30.2</v>
      </c>
      <c r="E629" s="19">
        <v>23.8</v>
      </c>
      <c r="F629" s="19">
        <v>30.8</v>
      </c>
      <c r="G629" s="19">
        <v>5.8</v>
      </c>
      <c r="H629" s="19">
        <v>7.6</v>
      </c>
      <c r="I629" s="20" t="s">
        <v>2</v>
      </c>
      <c r="J629" s="20" t="s">
        <v>2</v>
      </c>
      <c r="K629" s="19">
        <v>1.7</v>
      </c>
    </row>
    <row r="630" spans="1:11" x14ac:dyDescent="0.15">
      <c r="A630" s="21">
        <v>252213</v>
      </c>
      <c r="B630" s="22" t="s">
        <v>664</v>
      </c>
      <c r="C630" s="11" t="str">
        <f>VLOOKUP(B630,Industries!B:D,2,0)</f>
        <v>Health Care and Social Assistance</v>
      </c>
      <c r="D630" s="19">
        <v>30.6</v>
      </c>
      <c r="E630" s="19">
        <v>24.3</v>
      </c>
      <c r="F630" s="19">
        <v>24.5</v>
      </c>
      <c r="G630" s="19">
        <v>6.5</v>
      </c>
      <c r="H630" s="19">
        <v>10.7</v>
      </c>
      <c r="I630" s="19">
        <v>2</v>
      </c>
      <c r="J630" s="19">
        <v>0.3</v>
      </c>
      <c r="K630" s="19">
        <v>1.1000000000000001</v>
      </c>
    </row>
    <row r="631" spans="1:11" x14ac:dyDescent="0.15">
      <c r="A631" s="21">
        <v>252214</v>
      </c>
      <c r="B631" s="22" t="s">
        <v>665</v>
      </c>
      <c r="C631" s="11" t="str">
        <f>VLOOKUP(B631,Industries!B:D,2,0)</f>
        <v>Health Care and Social Assistance</v>
      </c>
      <c r="D631" s="19">
        <v>40.4</v>
      </c>
      <c r="E631" s="19">
        <v>38.5</v>
      </c>
      <c r="F631" s="19">
        <v>9.1</v>
      </c>
      <c r="G631" s="19">
        <v>2.7</v>
      </c>
      <c r="H631" s="19">
        <v>6.8</v>
      </c>
      <c r="I631" s="19">
        <v>0.8</v>
      </c>
      <c r="J631" s="20" t="s">
        <v>2</v>
      </c>
      <c r="K631" s="19">
        <v>1.7</v>
      </c>
    </row>
    <row r="632" spans="1:11" x14ac:dyDescent="0.15">
      <c r="A632" s="21">
        <v>252299</v>
      </c>
      <c r="B632" s="22" t="s">
        <v>666</v>
      </c>
      <c r="C632" s="11" t="str">
        <f>VLOOKUP(B632,Industries!B:D,2,0)</f>
        <v>Health Care and Social Assistance</v>
      </c>
      <c r="D632" s="19">
        <v>29.8</v>
      </c>
      <c r="E632" s="19">
        <v>34.700000000000003</v>
      </c>
      <c r="F632" s="19">
        <v>18.399999999999999</v>
      </c>
      <c r="G632" s="19">
        <v>5.3</v>
      </c>
      <c r="H632" s="19">
        <v>8.5</v>
      </c>
      <c r="I632" s="19">
        <v>1.3</v>
      </c>
      <c r="J632" s="19">
        <v>0.7</v>
      </c>
      <c r="K632" s="19">
        <v>1.3</v>
      </c>
    </row>
    <row r="633" spans="1:11" x14ac:dyDescent="0.15">
      <c r="A633" s="21">
        <v>252311</v>
      </c>
      <c r="B633" s="22" t="s">
        <v>667</v>
      </c>
      <c r="C633" s="11" t="str">
        <f>VLOOKUP(B633,Industries!B:D,2,0)</f>
        <v>Health Care and Social Assistance</v>
      </c>
      <c r="D633" s="19">
        <v>28.7</v>
      </c>
      <c r="E633" s="19">
        <v>25.6</v>
      </c>
      <c r="F633" s="19">
        <v>21.8</v>
      </c>
      <c r="G633" s="19">
        <v>9</v>
      </c>
      <c r="H633" s="19">
        <v>11.2</v>
      </c>
      <c r="I633" s="19">
        <v>1.6</v>
      </c>
      <c r="J633" s="20" t="s">
        <v>2</v>
      </c>
      <c r="K633" s="19">
        <v>2.1</v>
      </c>
    </row>
    <row r="634" spans="1:11" x14ac:dyDescent="0.15">
      <c r="A634" s="21">
        <v>252312</v>
      </c>
      <c r="B634" s="22" t="s">
        <v>668</v>
      </c>
      <c r="C634" s="11" t="str">
        <f>VLOOKUP(B634,Industries!B:D,2,0)</f>
        <v>Health Care and Social Assistance</v>
      </c>
      <c r="D634" s="19">
        <v>32.700000000000003</v>
      </c>
      <c r="E634" s="19">
        <v>24.4</v>
      </c>
      <c r="F634" s="19">
        <v>20.9</v>
      </c>
      <c r="G634" s="19">
        <v>7.2</v>
      </c>
      <c r="H634" s="19">
        <v>10.8</v>
      </c>
      <c r="I634" s="19">
        <v>1.5</v>
      </c>
      <c r="J634" s="19">
        <v>0.6</v>
      </c>
      <c r="K634" s="19">
        <v>1.9</v>
      </c>
    </row>
    <row r="635" spans="1:11" x14ac:dyDescent="0.15">
      <c r="A635" s="21">
        <v>252711</v>
      </c>
      <c r="B635" s="22" t="s">
        <v>669</v>
      </c>
      <c r="C635" s="11" t="str">
        <f>VLOOKUP(B635,Industries!B:D,2,0)</f>
        <v>Health Care and Social Assistance</v>
      </c>
      <c r="D635" s="19">
        <v>27.8</v>
      </c>
      <c r="E635" s="19">
        <v>29.3</v>
      </c>
      <c r="F635" s="19">
        <v>21.1</v>
      </c>
      <c r="G635" s="19">
        <v>7.1</v>
      </c>
      <c r="H635" s="19">
        <v>9.8000000000000007</v>
      </c>
      <c r="I635" s="19">
        <v>2.4</v>
      </c>
      <c r="J635" s="19">
        <v>1</v>
      </c>
      <c r="K635" s="19">
        <v>1.5</v>
      </c>
    </row>
    <row r="636" spans="1:11" x14ac:dyDescent="0.15">
      <c r="A636" s="21">
        <v>252712</v>
      </c>
      <c r="B636" s="22" t="s">
        <v>670</v>
      </c>
      <c r="C636" s="11" t="str">
        <f>VLOOKUP(B636,Industries!B:D,2,0)</f>
        <v>Health Care and Social Assistance</v>
      </c>
      <c r="D636" s="19">
        <v>30.1</v>
      </c>
      <c r="E636" s="19">
        <v>26.7</v>
      </c>
      <c r="F636" s="19">
        <v>20.399999999999999</v>
      </c>
      <c r="G636" s="19">
        <v>8.1</v>
      </c>
      <c r="H636" s="19">
        <v>10.9</v>
      </c>
      <c r="I636" s="19">
        <v>2</v>
      </c>
      <c r="J636" s="19">
        <v>0.5</v>
      </c>
      <c r="K636" s="19">
        <v>1.3</v>
      </c>
    </row>
    <row r="637" spans="1:11" x14ac:dyDescent="0.15">
      <c r="A637" s="21">
        <v>253111</v>
      </c>
      <c r="B637" s="22" t="s">
        <v>671</v>
      </c>
      <c r="C637" s="11" t="str">
        <f>VLOOKUP(B637,Industries!B:D,2,0)</f>
        <v>Health Care and Social Assistance</v>
      </c>
      <c r="D637" s="19">
        <v>31</v>
      </c>
      <c r="E637" s="19">
        <v>25.3</v>
      </c>
      <c r="F637" s="19">
        <v>21.5</v>
      </c>
      <c r="G637" s="19">
        <v>7.6</v>
      </c>
      <c r="H637" s="19">
        <v>9.6</v>
      </c>
      <c r="I637" s="19">
        <v>2.1</v>
      </c>
      <c r="J637" s="19">
        <v>1</v>
      </c>
      <c r="K637" s="19">
        <v>1.8</v>
      </c>
    </row>
    <row r="638" spans="1:11" x14ac:dyDescent="0.15">
      <c r="A638" s="21">
        <v>253112</v>
      </c>
      <c r="B638" s="22" t="s">
        <v>672</v>
      </c>
      <c r="C638" s="11" t="str">
        <f>VLOOKUP(B638,Industries!B:D,2,0)</f>
        <v>Health Care and Social Assistance</v>
      </c>
      <c r="D638" s="19">
        <v>31.5</v>
      </c>
      <c r="E638" s="19">
        <v>23.9</v>
      </c>
      <c r="F638" s="19">
        <v>18.5</v>
      </c>
      <c r="G638" s="19">
        <v>8</v>
      </c>
      <c r="H638" s="19">
        <v>11.7</v>
      </c>
      <c r="I638" s="19">
        <v>2.2999999999999998</v>
      </c>
      <c r="J638" s="19">
        <v>1.7</v>
      </c>
      <c r="K638" s="19">
        <v>2.4</v>
      </c>
    </row>
    <row r="639" spans="1:11" x14ac:dyDescent="0.15">
      <c r="A639" s="21">
        <v>253311</v>
      </c>
      <c r="B639" s="22" t="s">
        <v>673</v>
      </c>
      <c r="C639" s="11" t="str">
        <f>VLOOKUP(B639,Industries!B:D,2,0)</f>
        <v>Health Care and Social Assistance</v>
      </c>
      <c r="D639" s="19">
        <v>27.2</v>
      </c>
      <c r="E639" s="19">
        <v>25.3</v>
      </c>
      <c r="F639" s="19">
        <v>19.8</v>
      </c>
      <c r="G639" s="19">
        <v>10.5</v>
      </c>
      <c r="H639" s="19">
        <v>10.4</v>
      </c>
      <c r="I639" s="19">
        <v>2.2000000000000002</v>
      </c>
      <c r="J639" s="19">
        <v>1.6</v>
      </c>
      <c r="K639" s="19">
        <v>3</v>
      </c>
    </row>
    <row r="640" spans="1:11" x14ac:dyDescent="0.15">
      <c r="A640" s="21">
        <v>253312</v>
      </c>
      <c r="B640" s="22" t="s">
        <v>674</v>
      </c>
      <c r="C640" s="11" t="str">
        <f>VLOOKUP(B640,Industries!B:D,2,0)</f>
        <v>Health Care and Social Assistance</v>
      </c>
      <c r="D640" s="19">
        <v>31.1</v>
      </c>
      <c r="E640" s="19">
        <v>26.3</v>
      </c>
      <c r="F640" s="19">
        <v>20.5</v>
      </c>
      <c r="G640" s="19">
        <v>9.3000000000000007</v>
      </c>
      <c r="H640" s="19">
        <v>9.5</v>
      </c>
      <c r="I640" s="19">
        <v>1.6</v>
      </c>
      <c r="J640" s="19">
        <v>0.5</v>
      </c>
      <c r="K640" s="19">
        <v>1.3</v>
      </c>
    </row>
    <row r="641" spans="1:11" x14ac:dyDescent="0.15">
      <c r="A641" s="21">
        <v>253313</v>
      </c>
      <c r="B641" s="22" t="s">
        <v>675</v>
      </c>
      <c r="C641" s="11" t="str">
        <f>VLOOKUP(B641,Industries!B:D,2,0)</f>
        <v>Health Care and Social Assistance</v>
      </c>
      <c r="D641" s="19">
        <v>24.6</v>
      </c>
      <c r="E641" s="19">
        <v>29.2</v>
      </c>
      <c r="F641" s="19">
        <v>18.5</v>
      </c>
      <c r="G641" s="19">
        <v>9.1999999999999993</v>
      </c>
      <c r="H641" s="19">
        <v>10</v>
      </c>
      <c r="I641" s="19">
        <v>6.2</v>
      </c>
      <c r="J641" s="20" t="s">
        <v>2</v>
      </c>
      <c r="K641" s="19">
        <v>2.2999999999999998</v>
      </c>
    </row>
    <row r="642" spans="1:11" x14ac:dyDescent="0.15">
      <c r="A642" s="21">
        <v>253314</v>
      </c>
      <c r="B642" s="22" t="s">
        <v>676</v>
      </c>
      <c r="C642" s="11" t="str">
        <f>VLOOKUP(B642,Industries!B:D,2,0)</f>
        <v>Health Care and Social Assistance</v>
      </c>
      <c r="D642" s="19">
        <v>30.2</v>
      </c>
      <c r="E642" s="19">
        <v>35</v>
      </c>
      <c r="F642" s="19">
        <v>17.7</v>
      </c>
      <c r="G642" s="19">
        <v>6.3</v>
      </c>
      <c r="H642" s="19">
        <v>6.8</v>
      </c>
      <c r="I642" s="19">
        <v>2.2000000000000002</v>
      </c>
      <c r="J642" s="19">
        <v>0.6</v>
      </c>
      <c r="K642" s="19">
        <v>1.3</v>
      </c>
    </row>
    <row r="643" spans="1:11" x14ac:dyDescent="0.15">
      <c r="A643" s="21">
        <v>253315</v>
      </c>
      <c r="B643" s="22" t="s">
        <v>677</v>
      </c>
      <c r="C643" s="11" t="str">
        <f>VLOOKUP(B643,Industries!B:D,2,0)</f>
        <v>Health Care and Social Assistance</v>
      </c>
      <c r="D643" s="19">
        <v>31.9</v>
      </c>
      <c r="E643" s="19">
        <v>31.5</v>
      </c>
      <c r="F643" s="19">
        <v>21.6</v>
      </c>
      <c r="G643" s="19">
        <v>4.7</v>
      </c>
      <c r="H643" s="19">
        <v>5.6</v>
      </c>
      <c r="I643" s="19">
        <v>1.4</v>
      </c>
      <c r="J643" s="19">
        <v>1.4</v>
      </c>
      <c r="K643" s="19">
        <v>1.9</v>
      </c>
    </row>
    <row r="644" spans="1:11" x14ac:dyDescent="0.15">
      <c r="A644" s="21">
        <v>253316</v>
      </c>
      <c r="B644" s="22" t="s">
        <v>678</v>
      </c>
      <c r="C644" s="11" t="str">
        <f>VLOOKUP(B644,Industries!B:D,2,0)</f>
        <v>Health Care and Social Assistance</v>
      </c>
      <c r="D644" s="19">
        <v>29.6</v>
      </c>
      <c r="E644" s="19">
        <v>26.4</v>
      </c>
      <c r="F644" s="19">
        <v>25.3</v>
      </c>
      <c r="G644" s="19">
        <v>5.7</v>
      </c>
      <c r="H644" s="19">
        <v>7.5</v>
      </c>
      <c r="I644" s="19">
        <v>2.7</v>
      </c>
      <c r="J644" s="20" t="s">
        <v>2</v>
      </c>
      <c r="K644" s="19">
        <v>2.7</v>
      </c>
    </row>
    <row r="645" spans="1:11" x14ac:dyDescent="0.15">
      <c r="A645" s="21">
        <v>253317</v>
      </c>
      <c r="B645" s="22" t="s">
        <v>679</v>
      </c>
      <c r="C645" s="11" t="str">
        <f>VLOOKUP(B645,Industries!B:D,2,0)</f>
        <v>Health Care and Social Assistance</v>
      </c>
      <c r="D645" s="19">
        <v>30.3</v>
      </c>
      <c r="E645" s="19">
        <v>23.7</v>
      </c>
      <c r="F645" s="19">
        <v>22.2</v>
      </c>
      <c r="G645" s="19">
        <v>10.4</v>
      </c>
      <c r="H645" s="19">
        <v>7.3</v>
      </c>
      <c r="I645" s="19">
        <v>2.1</v>
      </c>
      <c r="J645" s="19">
        <v>1.7</v>
      </c>
      <c r="K645" s="19">
        <v>2.2999999999999998</v>
      </c>
    </row>
    <row r="646" spans="1:11" x14ac:dyDescent="0.15">
      <c r="A646" s="21">
        <v>253318</v>
      </c>
      <c r="B646" s="22" t="s">
        <v>680</v>
      </c>
      <c r="C646" s="11" t="str">
        <f>VLOOKUP(B646,Industries!B:D,2,0)</f>
        <v>Health Care and Social Assistance</v>
      </c>
      <c r="D646" s="19">
        <v>37.700000000000003</v>
      </c>
      <c r="E646" s="19">
        <v>27.1</v>
      </c>
      <c r="F646" s="19">
        <v>13.8</v>
      </c>
      <c r="G646" s="19">
        <v>9.5</v>
      </c>
      <c r="H646" s="19">
        <v>8.9</v>
      </c>
      <c r="I646" s="19">
        <v>1.9</v>
      </c>
      <c r="J646" s="20" t="s">
        <v>2</v>
      </c>
      <c r="K646" s="19">
        <v>1.1000000000000001</v>
      </c>
    </row>
    <row r="647" spans="1:11" x14ac:dyDescent="0.15">
      <c r="A647" s="21">
        <v>253321</v>
      </c>
      <c r="B647" s="22" t="s">
        <v>681</v>
      </c>
      <c r="C647" s="11" t="str">
        <f>VLOOKUP(B647,Industries!B:D,2,0)</f>
        <v>Health Care and Social Assistance</v>
      </c>
      <c r="D647" s="19">
        <v>31.5</v>
      </c>
      <c r="E647" s="19">
        <v>26.3</v>
      </c>
      <c r="F647" s="19">
        <v>18.899999999999999</v>
      </c>
      <c r="G647" s="19">
        <v>6.5</v>
      </c>
      <c r="H647" s="19">
        <v>11.9</v>
      </c>
      <c r="I647" s="19">
        <v>1.7</v>
      </c>
      <c r="J647" s="19">
        <v>1.5</v>
      </c>
      <c r="K647" s="19">
        <v>1.6</v>
      </c>
    </row>
    <row r="648" spans="1:11" x14ac:dyDescent="0.15">
      <c r="A648" s="21">
        <v>253322</v>
      </c>
      <c r="B648" s="22" t="s">
        <v>682</v>
      </c>
      <c r="C648" s="11" t="str">
        <f>VLOOKUP(B648,Industries!B:D,2,0)</f>
        <v>Health Care and Social Assistance</v>
      </c>
      <c r="D648" s="19">
        <v>36.6</v>
      </c>
      <c r="E648" s="19">
        <v>22.1</v>
      </c>
      <c r="F648" s="19">
        <v>16.3</v>
      </c>
      <c r="G648" s="19">
        <v>5.2</v>
      </c>
      <c r="H648" s="19">
        <v>12.2</v>
      </c>
      <c r="I648" s="19">
        <v>1.7</v>
      </c>
      <c r="J648" s="19">
        <v>3.5</v>
      </c>
      <c r="K648" s="19">
        <v>2.2999999999999998</v>
      </c>
    </row>
    <row r="649" spans="1:11" x14ac:dyDescent="0.15">
      <c r="A649" s="21">
        <v>253323</v>
      </c>
      <c r="B649" s="22" t="s">
        <v>683</v>
      </c>
      <c r="C649" s="11" t="str">
        <f>VLOOKUP(B649,Industries!B:D,2,0)</f>
        <v>Health Care and Social Assistance</v>
      </c>
      <c r="D649" s="19">
        <v>34.5</v>
      </c>
      <c r="E649" s="19">
        <v>27.3</v>
      </c>
      <c r="F649" s="19">
        <v>13.7</v>
      </c>
      <c r="G649" s="19">
        <v>9.4</v>
      </c>
      <c r="H649" s="19">
        <v>10.1</v>
      </c>
      <c r="I649" s="19">
        <v>2.9</v>
      </c>
      <c r="J649" s="20" t="s">
        <v>2</v>
      </c>
      <c r="K649" s="19">
        <v>2.2000000000000002</v>
      </c>
    </row>
    <row r="650" spans="1:11" x14ac:dyDescent="0.15">
      <c r="A650" s="21">
        <v>253324</v>
      </c>
      <c r="B650" s="22" t="s">
        <v>684</v>
      </c>
      <c r="C650" s="11" t="str">
        <f>VLOOKUP(B650,Industries!B:D,2,0)</f>
        <v>Health Care and Social Assistance</v>
      </c>
      <c r="D650" s="19">
        <v>29.6</v>
      </c>
      <c r="E650" s="19">
        <v>25.9</v>
      </c>
      <c r="F650" s="19">
        <v>22.2</v>
      </c>
      <c r="G650" s="19">
        <v>7.4</v>
      </c>
      <c r="H650" s="19">
        <v>11.6</v>
      </c>
      <c r="I650" s="19">
        <v>1.6</v>
      </c>
      <c r="J650" s="20" t="s">
        <v>2</v>
      </c>
      <c r="K650" s="19">
        <v>1.6</v>
      </c>
    </row>
    <row r="651" spans="1:11" x14ac:dyDescent="0.15">
      <c r="A651" s="21">
        <v>253399</v>
      </c>
      <c r="B651" s="22" t="s">
        <v>685</v>
      </c>
      <c r="C651" s="11" t="str">
        <f>VLOOKUP(B651,Industries!B:D,2,0)</f>
        <v>Health Care and Social Assistance</v>
      </c>
      <c r="D651" s="19">
        <v>32.6</v>
      </c>
      <c r="E651" s="19">
        <v>26.8</v>
      </c>
      <c r="F651" s="19">
        <v>15.8</v>
      </c>
      <c r="G651" s="19">
        <v>9.4</v>
      </c>
      <c r="H651" s="19">
        <v>9.1999999999999993</v>
      </c>
      <c r="I651" s="19">
        <v>3.1</v>
      </c>
      <c r="J651" s="19">
        <v>1.1000000000000001</v>
      </c>
      <c r="K651" s="19">
        <v>2</v>
      </c>
    </row>
    <row r="652" spans="1:11" x14ac:dyDescent="0.15">
      <c r="A652" s="21">
        <v>253511</v>
      </c>
      <c r="B652" s="22" t="s">
        <v>686</v>
      </c>
      <c r="C652" s="11" t="str">
        <f>VLOOKUP(B652,Industries!B:D,2,0)</f>
        <v>Health Care and Social Assistance</v>
      </c>
      <c r="D652" s="19">
        <v>30.2</v>
      </c>
      <c r="E652" s="19">
        <v>25.6</v>
      </c>
      <c r="F652" s="19">
        <v>19.7</v>
      </c>
      <c r="G652" s="19">
        <v>10.3</v>
      </c>
      <c r="H652" s="19">
        <v>9.1</v>
      </c>
      <c r="I652" s="19">
        <v>2.2000000000000002</v>
      </c>
      <c r="J652" s="19">
        <v>1.4</v>
      </c>
      <c r="K652" s="19">
        <v>1.6</v>
      </c>
    </row>
    <row r="653" spans="1:11" x14ac:dyDescent="0.15">
      <c r="A653" s="21">
        <v>253512</v>
      </c>
      <c r="B653" s="22" t="s">
        <v>687</v>
      </c>
      <c r="C653" s="11" t="str">
        <f>VLOOKUP(B653,Industries!B:D,2,0)</f>
        <v>Health Care and Social Assistance</v>
      </c>
      <c r="D653" s="19">
        <v>34.9</v>
      </c>
      <c r="E653" s="19">
        <v>27</v>
      </c>
      <c r="F653" s="19">
        <v>20.6</v>
      </c>
      <c r="G653" s="19">
        <v>7.1</v>
      </c>
      <c r="H653" s="19">
        <v>7.9</v>
      </c>
      <c r="I653" s="19">
        <v>2.4</v>
      </c>
      <c r="J653" s="20" t="s">
        <v>2</v>
      </c>
      <c r="K653" s="20" t="s">
        <v>2</v>
      </c>
    </row>
    <row r="654" spans="1:11" x14ac:dyDescent="0.15">
      <c r="A654" s="21">
        <v>253513</v>
      </c>
      <c r="B654" s="22" t="s">
        <v>688</v>
      </c>
      <c r="C654" s="11" t="str">
        <f>VLOOKUP(B654,Industries!B:D,2,0)</f>
        <v>Health Care and Social Assistance</v>
      </c>
      <c r="D654" s="19">
        <v>33</v>
      </c>
      <c r="E654" s="19">
        <v>27.1</v>
      </c>
      <c r="F654" s="19">
        <v>18.3</v>
      </c>
      <c r="G654" s="19">
        <v>6</v>
      </c>
      <c r="H654" s="19">
        <v>9.6</v>
      </c>
      <c r="I654" s="19">
        <v>3.7</v>
      </c>
      <c r="J654" s="20" t="s">
        <v>2</v>
      </c>
      <c r="K654" s="19">
        <v>2.2999999999999998</v>
      </c>
    </row>
    <row r="655" spans="1:11" x14ac:dyDescent="0.15">
      <c r="A655" s="21">
        <v>253514</v>
      </c>
      <c r="B655" s="22" t="s">
        <v>689</v>
      </c>
      <c r="C655" s="11" t="str">
        <f>VLOOKUP(B655,Industries!B:D,2,0)</f>
        <v>Health Care and Social Assistance</v>
      </c>
      <c r="D655" s="19">
        <v>31.3</v>
      </c>
      <c r="E655" s="19">
        <v>22.2</v>
      </c>
      <c r="F655" s="19">
        <v>22.3</v>
      </c>
      <c r="G655" s="19">
        <v>9.1</v>
      </c>
      <c r="H655" s="19">
        <v>11.1</v>
      </c>
      <c r="I655" s="19">
        <v>1.6</v>
      </c>
      <c r="J655" s="19">
        <v>0.5</v>
      </c>
      <c r="K655" s="19">
        <v>1.8</v>
      </c>
    </row>
    <row r="656" spans="1:11" x14ac:dyDescent="0.15">
      <c r="A656" s="21">
        <v>253515</v>
      </c>
      <c r="B656" s="22" t="s">
        <v>690</v>
      </c>
      <c r="C656" s="11" t="str">
        <f>VLOOKUP(B656,Industries!B:D,2,0)</f>
        <v>Health Care and Social Assistance</v>
      </c>
      <c r="D656" s="19">
        <v>35.4</v>
      </c>
      <c r="E656" s="19">
        <v>22.4</v>
      </c>
      <c r="F656" s="19">
        <v>23.1</v>
      </c>
      <c r="G656" s="19">
        <v>7.8</v>
      </c>
      <c r="H656" s="19">
        <v>7.1</v>
      </c>
      <c r="I656" s="19">
        <v>1.1000000000000001</v>
      </c>
      <c r="J656" s="19">
        <v>1.5</v>
      </c>
      <c r="K656" s="19">
        <v>1.5</v>
      </c>
    </row>
    <row r="657" spans="1:11" x14ac:dyDescent="0.15">
      <c r="A657" s="21">
        <v>253516</v>
      </c>
      <c r="B657" s="22" t="s">
        <v>691</v>
      </c>
      <c r="C657" s="11" t="str">
        <f>VLOOKUP(B657,Industries!B:D,2,0)</f>
        <v>Health Care and Social Assistance</v>
      </c>
      <c r="D657" s="19">
        <v>42</v>
      </c>
      <c r="E657" s="19">
        <v>25</v>
      </c>
      <c r="F657" s="19">
        <v>15</v>
      </c>
      <c r="G657" s="19">
        <v>9</v>
      </c>
      <c r="H657" s="19">
        <v>6</v>
      </c>
      <c r="I657" s="20" t="s">
        <v>2</v>
      </c>
      <c r="J657" s="20" t="s">
        <v>2</v>
      </c>
      <c r="K657" s="19">
        <v>3</v>
      </c>
    </row>
    <row r="658" spans="1:11" x14ac:dyDescent="0.15">
      <c r="A658" s="21">
        <v>253517</v>
      </c>
      <c r="B658" s="22" t="s">
        <v>692</v>
      </c>
      <c r="C658" s="11" t="str">
        <f>VLOOKUP(B658,Industries!B:D,2,0)</f>
        <v>Health Care and Social Assistance</v>
      </c>
      <c r="D658" s="19">
        <v>24.6</v>
      </c>
      <c r="E658" s="19">
        <v>31.4</v>
      </c>
      <c r="F658" s="19">
        <v>18.3</v>
      </c>
      <c r="G658" s="19">
        <v>8</v>
      </c>
      <c r="H658" s="19">
        <v>12.9</v>
      </c>
      <c r="I658" s="19">
        <v>2.6</v>
      </c>
      <c r="J658" s="20" t="s">
        <v>2</v>
      </c>
      <c r="K658" s="19">
        <v>2.2999999999999998</v>
      </c>
    </row>
    <row r="659" spans="1:11" x14ac:dyDescent="0.15">
      <c r="A659" s="21">
        <v>253518</v>
      </c>
      <c r="B659" s="22" t="s">
        <v>693</v>
      </c>
      <c r="C659" s="11" t="str">
        <f>VLOOKUP(B659,Industries!B:D,2,0)</f>
        <v>Health Care and Social Assistance</v>
      </c>
      <c r="D659" s="19">
        <v>26.5</v>
      </c>
      <c r="E659" s="19">
        <v>28.9</v>
      </c>
      <c r="F659" s="19">
        <v>21.6</v>
      </c>
      <c r="G659" s="19">
        <v>5.8</v>
      </c>
      <c r="H659" s="19">
        <v>10.3</v>
      </c>
      <c r="I659" s="19">
        <v>4.0999999999999996</v>
      </c>
      <c r="J659" s="20" t="s">
        <v>2</v>
      </c>
      <c r="K659" s="19">
        <v>2.7</v>
      </c>
    </row>
    <row r="660" spans="1:11" x14ac:dyDescent="0.15">
      <c r="A660" s="21">
        <v>253521</v>
      </c>
      <c r="B660" s="22" t="s">
        <v>694</v>
      </c>
      <c r="C660" s="11" t="str">
        <f>VLOOKUP(B660,Industries!B:D,2,0)</f>
        <v>Health Care and Social Assistance</v>
      </c>
      <c r="D660" s="19">
        <v>36</v>
      </c>
      <c r="E660" s="19">
        <v>26.3</v>
      </c>
      <c r="F660" s="19">
        <v>19.3</v>
      </c>
      <c r="G660" s="19">
        <v>7.9</v>
      </c>
      <c r="H660" s="19">
        <v>10.5</v>
      </c>
      <c r="I660" s="20" t="s">
        <v>2</v>
      </c>
      <c r="J660" s="20" t="s">
        <v>2</v>
      </c>
      <c r="K660" s="20" t="s">
        <v>2</v>
      </c>
    </row>
    <row r="661" spans="1:11" x14ac:dyDescent="0.15">
      <c r="A661" s="21">
        <v>253911</v>
      </c>
      <c r="B661" s="22" t="s">
        <v>695</v>
      </c>
      <c r="C661" s="11" t="str">
        <f>VLOOKUP(B661,Industries!B:D,2,0)</f>
        <v>Health Care and Social Assistance</v>
      </c>
      <c r="D661" s="19">
        <v>34.200000000000003</v>
      </c>
      <c r="E661" s="19">
        <v>24.6</v>
      </c>
      <c r="F661" s="19">
        <v>20.8</v>
      </c>
      <c r="G661" s="19">
        <v>8.6999999999999993</v>
      </c>
      <c r="H661" s="19">
        <v>10.199999999999999</v>
      </c>
      <c r="I661" s="19">
        <v>0.6</v>
      </c>
      <c r="J661" s="20" t="s">
        <v>2</v>
      </c>
      <c r="K661" s="19">
        <v>0.8</v>
      </c>
    </row>
    <row r="662" spans="1:11" x14ac:dyDescent="0.15">
      <c r="A662" s="21">
        <v>253912</v>
      </c>
      <c r="B662" s="22" t="s">
        <v>696</v>
      </c>
      <c r="C662" s="11" t="str">
        <f>VLOOKUP(B662,Industries!B:D,2,0)</f>
        <v>Health Care and Social Assistance</v>
      </c>
      <c r="D662" s="19">
        <v>30.1</v>
      </c>
      <c r="E662" s="19">
        <v>22.5</v>
      </c>
      <c r="F662" s="19">
        <v>24.2</v>
      </c>
      <c r="G662" s="19">
        <v>6.1</v>
      </c>
      <c r="H662" s="19">
        <v>11.1</v>
      </c>
      <c r="I662" s="19">
        <v>2.5</v>
      </c>
      <c r="J662" s="19">
        <v>1.8</v>
      </c>
      <c r="K662" s="19">
        <v>1.8</v>
      </c>
    </row>
    <row r="663" spans="1:11" x14ac:dyDescent="0.15">
      <c r="A663" s="21">
        <v>253913</v>
      </c>
      <c r="B663" s="22" t="s">
        <v>697</v>
      </c>
      <c r="C663" s="11" t="str">
        <f>VLOOKUP(B663,Industries!B:D,2,0)</f>
        <v>Health Care and Social Assistance</v>
      </c>
      <c r="D663" s="19">
        <v>27.5</v>
      </c>
      <c r="E663" s="19">
        <v>29.7</v>
      </c>
      <c r="F663" s="19">
        <v>19.8</v>
      </c>
      <c r="G663" s="19">
        <v>8.4</v>
      </c>
      <c r="H663" s="19">
        <v>9.9</v>
      </c>
      <c r="I663" s="19">
        <v>2.2999999999999998</v>
      </c>
      <c r="J663" s="19">
        <v>0.7</v>
      </c>
      <c r="K663" s="19">
        <v>1.8</v>
      </c>
    </row>
    <row r="664" spans="1:11" x14ac:dyDescent="0.15">
      <c r="A664" s="21">
        <v>253914</v>
      </c>
      <c r="B664" s="22" t="s">
        <v>698</v>
      </c>
      <c r="C664" s="11" t="str">
        <f>VLOOKUP(B664,Industries!B:D,2,0)</f>
        <v>Health Care and Social Assistance</v>
      </c>
      <c r="D664" s="19">
        <v>35.700000000000003</v>
      </c>
      <c r="E664" s="19">
        <v>28.5</v>
      </c>
      <c r="F664" s="19">
        <v>15.5</v>
      </c>
      <c r="G664" s="19">
        <v>8.1999999999999993</v>
      </c>
      <c r="H664" s="19">
        <v>9</v>
      </c>
      <c r="I664" s="19">
        <v>1.9</v>
      </c>
      <c r="J664" s="19">
        <v>0.4</v>
      </c>
      <c r="K664" s="19">
        <v>0.9</v>
      </c>
    </row>
    <row r="665" spans="1:11" x14ac:dyDescent="0.15">
      <c r="A665" s="21">
        <v>253915</v>
      </c>
      <c r="B665" s="22" t="s">
        <v>699</v>
      </c>
      <c r="C665" s="11" t="str">
        <f>VLOOKUP(B665,Industries!B:D,2,0)</f>
        <v>Health Care and Social Assistance</v>
      </c>
      <c r="D665" s="19">
        <v>37.9</v>
      </c>
      <c r="E665" s="19">
        <v>23</v>
      </c>
      <c r="F665" s="19">
        <v>18.5</v>
      </c>
      <c r="G665" s="19">
        <v>7.3</v>
      </c>
      <c r="H665" s="19">
        <v>8.5</v>
      </c>
      <c r="I665" s="19">
        <v>1.8</v>
      </c>
      <c r="J665" s="19">
        <v>0.7</v>
      </c>
      <c r="K665" s="19">
        <v>2.2999999999999998</v>
      </c>
    </row>
    <row r="666" spans="1:11" x14ac:dyDescent="0.15">
      <c r="A666" s="21">
        <v>253917</v>
      </c>
      <c r="B666" s="22" t="s">
        <v>700</v>
      </c>
      <c r="C666" s="11" t="str">
        <f>VLOOKUP(B666,Industries!B:D,2,0)</f>
        <v>Health Care and Social Assistance</v>
      </c>
      <c r="D666" s="19">
        <v>31.6</v>
      </c>
      <c r="E666" s="19">
        <v>24.9</v>
      </c>
      <c r="F666" s="19">
        <v>19.5</v>
      </c>
      <c r="G666" s="19">
        <v>8.6</v>
      </c>
      <c r="H666" s="19">
        <v>11</v>
      </c>
      <c r="I666" s="19">
        <v>2.2999999999999998</v>
      </c>
      <c r="J666" s="19">
        <v>0.3</v>
      </c>
      <c r="K666" s="19">
        <v>1.9</v>
      </c>
    </row>
    <row r="667" spans="1:11" x14ac:dyDescent="0.15">
      <c r="A667" s="21">
        <v>253918</v>
      </c>
      <c r="B667" s="22" t="s">
        <v>701</v>
      </c>
      <c r="C667" s="11" t="str">
        <f>VLOOKUP(B667,Industries!B:D,2,0)</f>
        <v>Health Care and Social Assistance</v>
      </c>
      <c r="D667" s="19">
        <v>41.5</v>
      </c>
      <c r="E667" s="19">
        <v>22</v>
      </c>
      <c r="F667" s="19">
        <v>19.899999999999999</v>
      </c>
      <c r="G667" s="19">
        <v>6.1</v>
      </c>
      <c r="H667" s="19">
        <v>5.3</v>
      </c>
      <c r="I667" s="19">
        <v>1.2</v>
      </c>
      <c r="J667" s="20" t="s">
        <v>2</v>
      </c>
      <c r="K667" s="19">
        <v>4.0999999999999996</v>
      </c>
    </row>
    <row r="668" spans="1:11" x14ac:dyDescent="0.15">
      <c r="A668" s="21">
        <v>253999</v>
      </c>
      <c r="B668" s="22" t="s">
        <v>702</v>
      </c>
      <c r="C668" s="11" t="str">
        <f>VLOOKUP(B668,Industries!B:D,2,0)</f>
        <v>Health Care and Social Assistance</v>
      </c>
      <c r="D668" s="19">
        <v>34.9</v>
      </c>
      <c r="E668" s="19">
        <v>24.9</v>
      </c>
      <c r="F668" s="19">
        <v>15.6</v>
      </c>
      <c r="G668" s="19">
        <v>8.8000000000000007</v>
      </c>
      <c r="H668" s="19">
        <v>9.1999999999999993</v>
      </c>
      <c r="I668" s="19">
        <v>3</v>
      </c>
      <c r="J668" s="19">
        <v>0.7</v>
      </c>
      <c r="K668" s="19">
        <v>2.9</v>
      </c>
    </row>
    <row r="669" spans="1:11" x14ac:dyDescent="0.15">
      <c r="A669" s="21">
        <v>254211</v>
      </c>
      <c r="B669" s="22" t="s">
        <v>703</v>
      </c>
      <c r="C669" s="11" t="str">
        <f>VLOOKUP(B669,Industries!B:D,2,0)</f>
        <v>Health Care and Social Assistance</v>
      </c>
      <c r="D669" s="19">
        <v>36.5</v>
      </c>
      <c r="E669" s="19">
        <v>24</v>
      </c>
      <c r="F669" s="19">
        <v>20.7</v>
      </c>
      <c r="G669" s="19">
        <v>5.5</v>
      </c>
      <c r="H669" s="19">
        <v>8.6999999999999993</v>
      </c>
      <c r="I669" s="19">
        <v>2</v>
      </c>
      <c r="J669" s="19">
        <v>1.3</v>
      </c>
      <c r="K669" s="19">
        <v>1.2</v>
      </c>
    </row>
    <row r="670" spans="1:11" x14ac:dyDescent="0.15">
      <c r="A670" s="21">
        <v>254212</v>
      </c>
      <c r="B670" s="22" t="s">
        <v>704</v>
      </c>
      <c r="C670" s="11" t="str">
        <f>VLOOKUP(B670,Industries!B:D,2,0)</f>
        <v>Health Care and Social Assistance</v>
      </c>
      <c r="D670" s="19">
        <v>22.8</v>
      </c>
      <c r="E670" s="19">
        <v>33.4</v>
      </c>
      <c r="F670" s="19">
        <v>22</v>
      </c>
      <c r="G670" s="19">
        <v>6.9</v>
      </c>
      <c r="H670" s="19">
        <v>8.5</v>
      </c>
      <c r="I670" s="19">
        <v>2.7</v>
      </c>
      <c r="J670" s="19">
        <v>2.2999999999999998</v>
      </c>
      <c r="K670" s="19">
        <v>1.4</v>
      </c>
    </row>
    <row r="671" spans="1:11" x14ac:dyDescent="0.15">
      <c r="A671" s="21">
        <v>254411</v>
      </c>
      <c r="B671" s="22" t="s">
        <v>705</v>
      </c>
      <c r="C671" s="11" t="str">
        <f>VLOOKUP(B671,Industries!B:D,2,0)</f>
        <v>Health Care and Social Assistance</v>
      </c>
      <c r="D671" s="19">
        <v>28.2</v>
      </c>
      <c r="E671" s="19">
        <v>26.8</v>
      </c>
      <c r="F671" s="19">
        <v>22.4</v>
      </c>
      <c r="G671" s="19">
        <v>8.4</v>
      </c>
      <c r="H671" s="19">
        <v>9.5</v>
      </c>
      <c r="I671" s="19">
        <v>1.7</v>
      </c>
      <c r="J671" s="19">
        <v>0.6</v>
      </c>
      <c r="K671" s="19">
        <v>2.4</v>
      </c>
    </row>
    <row r="672" spans="1:11" x14ac:dyDescent="0.15">
      <c r="A672" s="21">
        <v>254412</v>
      </c>
      <c r="B672" s="22" t="s">
        <v>706</v>
      </c>
      <c r="C672" s="11" t="str">
        <f>VLOOKUP(B672,Industries!B:D,2,0)</f>
        <v>Health Care and Social Assistance</v>
      </c>
      <c r="D672" s="19">
        <v>42.1</v>
      </c>
      <c r="E672" s="19">
        <v>23.7</v>
      </c>
      <c r="F672" s="19">
        <v>18.399999999999999</v>
      </c>
      <c r="G672" s="19">
        <v>7.1</v>
      </c>
      <c r="H672" s="19">
        <v>5.9</v>
      </c>
      <c r="I672" s="19">
        <v>1.8</v>
      </c>
      <c r="J672" s="19">
        <v>0.2</v>
      </c>
      <c r="K672" s="19">
        <v>0.8</v>
      </c>
    </row>
    <row r="673" spans="1:11" x14ac:dyDescent="0.15">
      <c r="A673" s="21">
        <v>254413</v>
      </c>
      <c r="B673" s="22" t="s">
        <v>707</v>
      </c>
      <c r="C673" s="11" t="str">
        <f>VLOOKUP(B673,Industries!B:D,2,0)</f>
        <v>Health Care and Social Assistance</v>
      </c>
      <c r="D673" s="19">
        <v>27.1</v>
      </c>
      <c r="E673" s="19">
        <v>31.7</v>
      </c>
      <c r="F673" s="19">
        <v>17.3</v>
      </c>
      <c r="G673" s="19">
        <v>6.6</v>
      </c>
      <c r="H673" s="19">
        <v>11.7</v>
      </c>
      <c r="I673" s="19">
        <v>2.5</v>
      </c>
      <c r="J673" s="19">
        <v>1.4</v>
      </c>
      <c r="K673" s="19">
        <v>1.7</v>
      </c>
    </row>
    <row r="674" spans="1:11" x14ac:dyDescent="0.15">
      <c r="A674" s="21">
        <v>254414</v>
      </c>
      <c r="B674" s="22" t="s">
        <v>708</v>
      </c>
      <c r="C674" s="11" t="str">
        <f>VLOOKUP(B674,Industries!B:D,2,0)</f>
        <v>Health Care and Social Assistance</v>
      </c>
      <c r="D674" s="19">
        <v>29.9</v>
      </c>
      <c r="E674" s="19">
        <v>28</v>
      </c>
      <c r="F674" s="19">
        <v>18.2</v>
      </c>
      <c r="G674" s="19">
        <v>7.7</v>
      </c>
      <c r="H674" s="19">
        <v>10.4</v>
      </c>
      <c r="I674" s="19">
        <v>2.8</v>
      </c>
      <c r="J674" s="19">
        <v>1.4</v>
      </c>
      <c r="K674" s="19">
        <v>1.6</v>
      </c>
    </row>
    <row r="675" spans="1:11" x14ac:dyDescent="0.15">
      <c r="A675" s="21">
        <v>254415</v>
      </c>
      <c r="B675" s="22" t="s">
        <v>709</v>
      </c>
      <c r="C675" s="11" t="str">
        <f>VLOOKUP(B675,Industries!B:D,2,0)</f>
        <v>Health Care and Social Assistance</v>
      </c>
      <c r="D675" s="19">
        <v>28.8</v>
      </c>
      <c r="E675" s="19">
        <v>25.7</v>
      </c>
      <c r="F675" s="19">
        <v>21.1</v>
      </c>
      <c r="G675" s="19">
        <v>9.1999999999999993</v>
      </c>
      <c r="H675" s="19">
        <v>9.6999999999999993</v>
      </c>
      <c r="I675" s="19">
        <v>2.7</v>
      </c>
      <c r="J675" s="19">
        <v>1.1000000000000001</v>
      </c>
      <c r="K675" s="19">
        <v>1.7</v>
      </c>
    </row>
    <row r="676" spans="1:11" x14ac:dyDescent="0.15">
      <c r="A676" s="21">
        <v>254416</v>
      </c>
      <c r="B676" s="22" t="s">
        <v>710</v>
      </c>
      <c r="C676" s="11" t="str">
        <f>VLOOKUP(B676,Industries!B:D,2,0)</f>
        <v>Health Care and Social Assistance</v>
      </c>
      <c r="D676" s="19">
        <v>50</v>
      </c>
      <c r="E676" s="19">
        <v>25.8</v>
      </c>
      <c r="F676" s="19">
        <v>11.3</v>
      </c>
      <c r="G676" s="19">
        <v>8.1</v>
      </c>
      <c r="H676" s="19">
        <v>4.8</v>
      </c>
      <c r="I676" s="20" t="s">
        <v>2</v>
      </c>
      <c r="J676" s="20" t="s">
        <v>2</v>
      </c>
      <c r="K676" s="20" t="s">
        <v>2</v>
      </c>
    </row>
    <row r="677" spans="1:11" x14ac:dyDescent="0.15">
      <c r="A677" s="21">
        <v>254417</v>
      </c>
      <c r="B677" s="22" t="s">
        <v>711</v>
      </c>
      <c r="C677" s="11" t="str">
        <f>VLOOKUP(B677,Industries!B:D,2,0)</f>
        <v>Health Care and Social Assistance</v>
      </c>
      <c r="D677" s="19">
        <v>36.299999999999997</v>
      </c>
      <c r="E677" s="19">
        <v>26.8</v>
      </c>
      <c r="F677" s="19">
        <v>15.4</v>
      </c>
      <c r="G677" s="19">
        <v>8.1</v>
      </c>
      <c r="H677" s="19">
        <v>9.5</v>
      </c>
      <c r="I677" s="19">
        <v>2.2999999999999998</v>
      </c>
      <c r="J677" s="19">
        <v>0.7</v>
      </c>
      <c r="K677" s="19">
        <v>1</v>
      </c>
    </row>
    <row r="678" spans="1:11" x14ac:dyDescent="0.15">
      <c r="A678" s="21">
        <v>254418</v>
      </c>
      <c r="B678" s="22" t="s">
        <v>712</v>
      </c>
      <c r="C678" s="11" t="str">
        <f>VLOOKUP(B678,Industries!B:D,2,0)</f>
        <v>Health Care and Social Assistance</v>
      </c>
      <c r="D678" s="19">
        <v>27.1</v>
      </c>
      <c r="E678" s="19">
        <v>24.3</v>
      </c>
      <c r="F678" s="19">
        <v>24.3</v>
      </c>
      <c r="G678" s="19">
        <v>7.8</v>
      </c>
      <c r="H678" s="19">
        <v>10.1</v>
      </c>
      <c r="I678" s="19">
        <v>2.7</v>
      </c>
      <c r="J678" s="19">
        <v>1.4</v>
      </c>
      <c r="K678" s="19">
        <v>2.2999999999999998</v>
      </c>
    </row>
    <row r="679" spans="1:11" x14ac:dyDescent="0.15">
      <c r="A679" s="21">
        <v>254421</v>
      </c>
      <c r="B679" s="22" t="s">
        <v>713</v>
      </c>
      <c r="C679" s="11" t="str">
        <f>VLOOKUP(B679,Industries!B:D,2,0)</f>
        <v>Health Care and Social Assistance</v>
      </c>
      <c r="D679" s="19">
        <v>28.5</v>
      </c>
      <c r="E679" s="19">
        <v>25.1</v>
      </c>
      <c r="F679" s="19">
        <v>22.4</v>
      </c>
      <c r="G679" s="19">
        <v>8.5</v>
      </c>
      <c r="H679" s="19">
        <v>10.4</v>
      </c>
      <c r="I679" s="19">
        <v>2.5</v>
      </c>
      <c r="J679" s="19">
        <v>0.8</v>
      </c>
      <c r="K679" s="19">
        <v>1.8</v>
      </c>
    </row>
    <row r="680" spans="1:11" x14ac:dyDescent="0.15">
      <c r="A680" s="21">
        <v>254422</v>
      </c>
      <c r="B680" s="22" t="s">
        <v>714</v>
      </c>
      <c r="C680" s="11" t="str">
        <f>VLOOKUP(B680,Industries!B:D,2,0)</f>
        <v>Health Care and Social Assistance</v>
      </c>
      <c r="D680" s="19">
        <v>31.8</v>
      </c>
      <c r="E680" s="19">
        <v>25.4</v>
      </c>
      <c r="F680" s="19">
        <v>19.100000000000001</v>
      </c>
      <c r="G680" s="19">
        <v>7.6</v>
      </c>
      <c r="H680" s="19">
        <v>11.8</v>
      </c>
      <c r="I680" s="19">
        <v>2.2999999999999998</v>
      </c>
      <c r="J680" s="19">
        <v>0.9</v>
      </c>
      <c r="K680" s="19">
        <v>1.1000000000000001</v>
      </c>
    </row>
    <row r="681" spans="1:11" x14ac:dyDescent="0.15">
      <c r="A681" s="21">
        <v>254423</v>
      </c>
      <c r="B681" s="22" t="s">
        <v>715</v>
      </c>
      <c r="C681" s="11" t="str">
        <f>VLOOKUP(B681,Industries!B:D,2,0)</f>
        <v>Health Care and Social Assistance</v>
      </c>
      <c r="D681" s="19">
        <v>29.6</v>
      </c>
      <c r="E681" s="19">
        <v>24.8</v>
      </c>
      <c r="F681" s="19">
        <v>22.4</v>
      </c>
      <c r="G681" s="19">
        <v>8.1999999999999993</v>
      </c>
      <c r="H681" s="19">
        <v>10.1</v>
      </c>
      <c r="I681" s="19">
        <v>2.6</v>
      </c>
      <c r="J681" s="19">
        <v>0.8</v>
      </c>
      <c r="K681" s="19">
        <v>1.6</v>
      </c>
    </row>
    <row r="682" spans="1:11" x14ac:dyDescent="0.15">
      <c r="A682" s="21">
        <v>254424</v>
      </c>
      <c r="B682" s="22" t="s">
        <v>716</v>
      </c>
      <c r="C682" s="11" t="str">
        <f>VLOOKUP(B682,Industries!B:D,2,0)</f>
        <v>Health Care and Social Assistance</v>
      </c>
      <c r="D682" s="19">
        <v>29</v>
      </c>
      <c r="E682" s="19">
        <v>23.2</v>
      </c>
      <c r="F682" s="19">
        <v>22.4</v>
      </c>
      <c r="G682" s="19">
        <v>8.1999999999999993</v>
      </c>
      <c r="H682" s="19">
        <v>11.9</v>
      </c>
      <c r="I682" s="19">
        <v>2.7</v>
      </c>
      <c r="J682" s="19">
        <v>0.8</v>
      </c>
      <c r="K682" s="19">
        <v>1.8</v>
      </c>
    </row>
    <row r="683" spans="1:11" x14ac:dyDescent="0.15">
      <c r="A683" s="21">
        <v>254425</v>
      </c>
      <c r="B683" s="22" t="s">
        <v>717</v>
      </c>
      <c r="C683" s="11" t="str">
        <f>VLOOKUP(B683,Industries!B:D,2,0)</f>
        <v>Health Care and Social Assistance</v>
      </c>
      <c r="D683" s="19">
        <v>29</v>
      </c>
      <c r="E683" s="19">
        <v>23.8</v>
      </c>
      <c r="F683" s="19">
        <v>21.7</v>
      </c>
      <c r="G683" s="19">
        <v>8</v>
      </c>
      <c r="H683" s="19">
        <v>12.2</v>
      </c>
      <c r="I683" s="19">
        <v>2.1</v>
      </c>
      <c r="J683" s="19">
        <v>1.7</v>
      </c>
      <c r="K683" s="19">
        <v>1.5</v>
      </c>
    </row>
    <row r="684" spans="1:11" x14ac:dyDescent="0.15">
      <c r="A684" s="21">
        <v>254499</v>
      </c>
      <c r="B684" s="22" t="s">
        <v>718</v>
      </c>
      <c r="C684" s="11" t="str">
        <f>VLOOKUP(B684,Industries!B:D,2,0)</f>
        <v>Health Care and Social Assistance</v>
      </c>
      <c r="D684" s="19">
        <v>26.7</v>
      </c>
      <c r="E684" s="19">
        <v>27.8</v>
      </c>
      <c r="F684" s="19">
        <v>19.8</v>
      </c>
      <c r="G684" s="19">
        <v>9.3000000000000007</v>
      </c>
      <c r="H684" s="19">
        <v>10.8</v>
      </c>
      <c r="I684" s="19">
        <v>2.1</v>
      </c>
      <c r="J684" s="19">
        <v>1.9</v>
      </c>
      <c r="K684" s="19">
        <v>1.6</v>
      </c>
    </row>
    <row r="685" spans="1:11" x14ac:dyDescent="0.15">
      <c r="A685" s="21">
        <v>261111</v>
      </c>
      <c r="B685" s="22" t="s">
        <v>719</v>
      </c>
      <c r="C685" s="11" t="str">
        <f>VLOOKUP(B685,Industries!B:D,2,0)</f>
        <v>Professional, Scientific and Technical Services</v>
      </c>
      <c r="D685" s="19">
        <v>36</v>
      </c>
      <c r="E685" s="19">
        <v>34.6</v>
      </c>
      <c r="F685" s="19">
        <v>13.1</v>
      </c>
      <c r="G685" s="19">
        <v>3.6</v>
      </c>
      <c r="H685" s="19">
        <v>6</v>
      </c>
      <c r="I685" s="19">
        <v>0.6</v>
      </c>
      <c r="J685" s="19">
        <v>0.2</v>
      </c>
      <c r="K685" s="19">
        <v>5.9</v>
      </c>
    </row>
    <row r="686" spans="1:11" x14ac:dyDescent="0.15">
      <c r="A686" s="21">
        <v>261112</v>
      </c>
      <c r="B686" s="22" t="s">
        <v>720</v>
      </c>
      <c r="C686" s="11" t="str">
        <f>VLOOKUP(B686,Industries!B:D,2,0)</f>
        <v>Professional, Scientific and Technical Services</v>
      </c>
      <c r="D686" s="19">
        <v>33.9</v>
      </c>
      <c r="E686" s="19">
        <v>31.9</v>
      </c>
      <c r="F686" s="19">
        <v>13</v>
      </c>
      <c r="G686" s="19">
        <v>6.1</v>
      </c>
      <c r="H686" s="19">
        <v>6.8</v>
      </c>
      <c r="I686" s="19">
        <v>1.1000000000000001</v>
      </c>
      <c r="J686" s="19">
        <v>0.4</v>
      </c>
      <c r="K686" s="19">
        <v>7</v>
      </c>
    </row>
    <row r="687" spans="1:11" x14ac:dyDescent="0.15">
      <c r="A687" s="21">
        <v>261211</v>
      </c>
      <c r="B687" s="22" t="s">
        <v>721</v>
      </c>
      <c r="C687" s="11" t="str">
        <f>VLOOKUP(B687,Industries!B:D,2,0)</f>
        <v>Professional, Scientific and Technical Services</v>
      </c>
      <c r="D687" s="19">
        <v>20.6</v>
      </c>
      <c r="E687" s="19">
        <v>39.6</v>
      </c>
      <c r="F687" s="19">
        <v>25.9</v>
      </c>
      <c r="G687" s="19">
        <v>4.5</v>
      </c>
      <c r="H687" s="19">
        <v>5.4</v>
      </c>
      <c r="I687" s="19">
        <v>0.5</v>
      </c>
      <c r="J687" s="19">
        <v>0.5</v>
      </c>
      <c r="K687" s="19">
        <v>3.1</v>
      </c>
    </row>
    <row r="688" spans="1:11" x14ac:dyDescent="0.15">
      <c r="A688" s="21">
        <v>261212</v>
      </c>
      <c r="B688" s="22" t="s">
        <v>722</v>
      </c>
      <c r="C688" s="11" t="str">
        <f>VLOOKUP(B688,Industries!B:D,2,0)</f>
        <v>Professional, Scientific and Technical Services</v>
      </c>
      <c r="D688" s="19">
        <v>35.5</v>
      </c>
      <c r="E688" s="19">
        <v>32.200000000000003</v>
      </c>
      <c r="F688" s="19">
        <v>16.7</v>
      </c>
      <c r="G688" s="19">
        <v>4.8</v>
      </c>
      <c r="H688" s="19">
        <v>6.4</v>
      </c>
      <c r="I688" s="19">
        <v>1.2</v>
      </c>
      <c r="J688" s="19">
        <v>0.3</v>
      </c>
      <c r="K688" s="19">
        <v>2.9</v>
      </c>
    </row>
    <row r="689" spans="1:11" x14ac:dyDescent="0.15">
      <c r="A689" s="21">
        <v>261311</v>
      </c>
      <c r="B689" s="22" t="s">
        <v>723</v>
      </c>
      <c r="C689" s="11" t="str">
        <f>VLOOKUP(B689,Industries!B:D,2,0)</f>
        <v>Professional, Scientific and Technical Services</v>
      </c>
      <c r="D689" s="19">
        <v>35.1</v>
      </c>
      <c r="E689" s="19">
        <v>36.5</v>
      </c>
      <c r="F689" s="19">
        <v>11.1</v>
      </c>
      <c r="G689" s="19">
        <v>5.9</v>
      </c>
      <c r="H689" s="19">
        <v>5.9</v>
      </c>
      <c r="I689" s="19">
        <v>0.6</v>
      </c>
      <c r="J689" s="19">
        <v>0.3</v>
      </c>
      <c r="K689" s="19">
        <v>4.7</v>
      </c>
    </row>
    <row r="690" spans="1:11" x14ac:dyDescent="0.15">
      <c r="A690" s="21">
        <v>261312</v>
      </c>
      <c r="B690" s="22" t="s">
        <v>724</v>
      </c>
      <c r="C690" s="11" t="str">
        <f>VLOOKUP(B690,Industries!B:D,2,0)</f>
        <v>Professional, Scientific and Technical Services</v>
      </c>
      <c r="D690" s="19">
        <v>36.9</v>
      </c>
      <c r="E690" s="19">
        <v>30.1</v>
      </c>
      <c r="F690" s="19">
        <v>14.5</v>
      </c>
      <c r="G690" s="19">
        <v>4.5999999999999996</v>
      </c>
      <c r="H690" s="19">
        <v>6.7</v>
      </c>
      <c r="I690" s="19">
        <v>1.1000000000000001</v>
      </c>
      <c r="J690" s="19">
        <v>0.3</v>
      </c>
      <c r="K690" s="19">
        <v>5.9</v>
      </c>
    </row>
    <row r="691" spans="1:11" x14ac:dyDescent="0.15">
      <c r="A691" s="21">
        <v>261313</v>
      </c>
      <c r="B691" s="22" t="s">
        <v>725</v>
      </c>
      <c r="C691" s="11" t="str">
        <f>VLOOKUP(B691,Industries!B:D,2,0)</f>
        <v>Professional, Scientific and Technical Services</v>
      </c>
      <c r="D691" s="19">
        <v>41.7</v>
      </c>
      <c r="E691" s="19">
        <v>30.1</v>
      </c>
      <c r="F691" s="19">
        <v>12.4</v>
      </c>
      <c r="G691" s="19">
        <v>5.0999999999999996</v>
      </c>
      <c r="H691" s="19">
        <v>5.9</v>
      </c>
      <c r="I691" s="19">
        <v>0.6</v>
      </c>
      <c r="J691" s="19">
        <v>0.2</v>
      </c>
      <c r="K691" s="19">
        <v>4</v>
      </c>
    </row>
    <row r="692" spans="1:11" x14ac:dyDescent="0.15">
      <c r="A692" s="21">
        <v>261314</v>
      </c>
      <c r="B692" s="22" t="s">
        <v>726</v>
      </c>
      <c r="C692" s="11" t="str">
        <f>VLOOKUP(B692,Industries!B:D,2,0)</f>
        <v>Professional, Scientific and Technical Services</v>
      </c>
      <c r="D692" s="19">
        <v>36.5</v>
      </c>
      <c r="E692" s="19">
        <v>35.299999999999997</v>
      </c>
      <c r="F692" s="19">
        <v>12</v>
      </c>
      <c r="G692" s="19">
        <v>4.0999999999999996</v>
      </c>
      <c r="H692" s="19">
        <v>5.8</v>
      </c>
      <c r="I692" s="19">
        <v>0.4</v>
      </c>
      <c r="J692" s="20" t="s">
        <v>2</v>
      </c>
      <c r="K692" s="19">
        <v>5.8</v>
      </c>
    </row>
    <row r="693" spans="1:11" x14ac:dyDescent="0.15">
      <c r="A693" s="21">
        <v>261399</v>
      </c>
      <c r="B693" s="22" t="s">
        <v>727</v>
      </c>
      <c r="C693" s="11" t="str">
        <f>VLOOKUP(B693,Industries!B:D,2,0)</f>
        <v>Professional, Scientific and Technical Services</v>
      </c>
      <c r="D693" s="19">
        <v>36.5</v>
      </c>
      <c r="E693" s="19">
        <v>32.700000000000003</v>
      </c>
      <c r="F693" s="19">
        <v>7.7</v>
      </c>
      <c r="G693" s="19">
        <v>23.1</v>
      </c>
      <c r="H693" s="20" t="s">
        <v>2</v>
      </c>
      <c r="I693" s="20" t="s">
        <v>2</v>
      </c>
      <c r="J693" s="20" t="s">
        <v>2</v>
      </c>
      <c r="K693" s="20" t="s">
        <v>2</v>
      </c>
    </row>
    <row r="694" spans="1:11" x14ac:dyDescent="0.15">
      <c r="A694" s="21">
        <v>262111</v>
      </c>
      <c r="B694" s="22" t="s">
        <v>728</v>
      </c>
      <c r="C694" s="11" t="str">
        <f>VLOOKUP(B694,Industries!B:D,2,0)</f>
        <v>Professional, Scientific and Technical Services</v>
      </c>
      <c r="D694" s="19">
        <v>33.6</v>
      </c>
      <c r="E694" s="19">
        <v>29.2</v>
      </c>
      <c r="F694" s="19">
        <v>14</v>
      </c>
      <c r="G694" s="19">
        <v>5.9</v>
      </c>
      <c r="H694" s="19">
        <v>9</v>
      </c>
      <c r="I694" s="19">
        <v>1.4</v>
      </c>
      <c r="J694" s="19">
        <v>0.8</v>
      </c>
      <c r="K694" s="19">
        <v>6.3</v>
      </c>
    </row>
    <row r="695" spans="1:11" x14ac:dyDescent="0.15">
      <c r="A695" s="21">
        <v>262112</v>
      </c>
      <c r="B695" s="22" t="s">
        <v>729</v>
      </c>
      <c r="C695" s="11" t="str">
        <f>VLOOKUP(B695,Industries!B:D,2,0)</f>
        <v>Professional, Scientific and Technical Services</v>
      </c>
      <c r="D695" s="19">
        <v>35.5</v>
      </c>
      <c r="E695" s="19">
        <v>30.4</v>
      </c>
      <c r="F695" s="19">
        <v>11.8</v>
      </c>
      <c r="G695" s="19">
        <v>4.7</v>
      </c>
      <c r="H695" s="19">
        <v>5.4</v>
      </c>
      <c r="I695" s="19">
        <v>0.5</v>
      </c>
      <c r="J695" s="19">
        <v>0.3</v>
      </c>
      <c r="K695" s="19">
        <v>11.4</v>
      </c>
    </row>
    <row r="696" spans="1:11" x14ac:dyDescent="0.15">
      <c r="A696" s="21">
        <v>262113</v>
      </c>
      <c r="B696" s="22" t="s">
        <v>730</v>
      </c>
      <c r="C696" s="11" t="str">
        <f>VLOOKUP(B696,Industries!B:D,2,0)</f>
        <v>Professional, Scientific and Technical Services</v>
      </c>
      <c r="D696" s="19">
        <v>31.5</v>
      </c>
      <c r="E696" s="19">
        <v>27.1</v>
      </c>
      <c r="F696" s="19">
        <v>16.5</v>
      </c>
      <c r="G696" s="19">
        <v>5.8</v>
      </c>
      <c r="H696" s="19">
        <v>9.6999999999999993</v>
      </c>
      <c r="I696" s="19">
        <v>1.6</v>
      </c>
      <c r="J696" s="19">
        <v>1.1000000000000001</v>
      </c>
      <c r="K696" s="19">
        <v>6.7</v>
      </c>
    </row>
    <row r="697" spans="1:11" x14ac:dyDescent="0.15">
      <c r="A697" s="21">
        <v>263111</v>
      </c>
      <c r="B697" s="22" t="s">
        <v>731</v>
      </c>
      <c r="C697" s="11" t="str">
        <f>VLOOKUP(B697,Industries!B:D,2,0)</f>
        <v>Professional, Scientific and Technical Services</v>
      </c>
      <c r="D697" s="19">
        <v>37.5</v>
      </c>
      <c r="E697" s="19">
        <v>28.8</v>
      </c>
      <c r="F697" s="19">
        <v>12.8</v>
      </c>
      <c r="G697" s="19">
        <v>5</v>
      </c>
      <c r="H697" s="19">
        <v>9.1999999999999993</v>
      </c>
      <c r="I697" s="19">
        <v>0.9</v>
      </c>
      <c r="J697" s="19">
        <v>0.5</v>
      </c>
      <c r="K697" s="19">
        <v>5.3</v>
      </c>
    </row>
    <row r="698" spans="1:11" x14ac:dyDescent="0.15">
      <c r="A698" s="21">
        <v>263112</v>
      </c>
      <c r="B698" s="22" t="s">
        <v>732</v>
      </c>
      <c r="C698" s="11" t="str">
        <f>VLOOKUP(B698,Industries!B:D,2,0)</f>
        <v>Professional, Scientific and Technical Services</v>
      </c>
      <c r="D698" s="19">
        <v>31.3</v>
      </c>
      <c r="E698" s="19">
        <v>30.4</v>
      </c>
      <c r="F698" s="19">
        <v>13.6</v>
      </c>
      <c r="G698" s="19">
        <v>7.7</v>
      </c>
      <c r="H698" s="19">
        <v>10.6</v>
      </c>
      <c r="I698" s="19">
        <v>1.7</v>
      </c>
      <c r="J698" s="19">
        <v>0.6</v>
      </c>
      <c r="K698" s="19">
        <v>4.0999999999999996</v>
      </c>
    </row>
    <row r="699" spans="1:11" x14ac:dyDescent="0.15">
      <c r="A699" s="21">
        <v>263113</v>
      </c>
      <c r="B699" s="22" t="s">
        <v>733</v>
      </c>
      <c r="C699" s="11" t="str">
        <f>VLOOKUP(B699,Industries!B:D,2,0)</f>
        <v>Professional, Scientific and Technical Services</v>
      </c>
      <c r="D699" s="19">
        <v>43.2</v>
      </c>
      <c r="E699" s="19">
        <v>30.6</v>
      </c>
      <c r="F699" s="19">
        <v>10.8</v>
      </c>
      <c r="G699" s="19">
        <v>4.0999999999999996</v>
      </c>
      <c r="H699" s="19">
        <v>4.5999999999999996</v>
      </c>
      <c r="I699" s="19">
        <v>0.7</v>
      </c>
      <c r="J699" s="19">
        <v>0.3</v>
      </c>
      <c r="K699" s="19">
        <v>5.6</v>
      </c>
    </row>
    <row r="700" spans="1:11" x14ac:dyDescent="0.15">
      <c r="A700" s="21">
        <v>263211</v>
      </c>
      <c r="B700" s="22" t="s">
        <v>734</v>
      </c>
      <c r="C700" s="11" t="str">
        <f>VLOOKUP(B700,Industries!B:D,2,0)</f>
        <v>Professional, Scientific and Technical Services</v>
      </c>
      <c r="D700" s="19">
        <v>40.9</v>
      </c>
      <c r="E700" s="19">
        <v>30.9</v>
      </c>
      <c r="F700" s="19">
        <v>10.6</v>
      </c>
      <c r="G700" s="19">
        <v>4.4000000000000004</v>
      </c>
      <c r="H700" s="19">
        <v>6.2</v>
      </c>
      <c r="I700" s="19">
        <v>1.4</v>
      </c>
      <c r="J700" s="20" t="s">
        <v>2</v>
      </c>
      <c r="K700" s="19">
        <v>5.6</v>
      </c>
    </row>
    <row r="701" spans="1:11" x14ac:dyDescent="0.15">
      <c r="A701" s="21">
        <v>263212</v>
      </c>
      <c r="B701" s="22" t="s">
        <v>735</v>
      </c>
      <c r="C701" s="11" t="str">
        <f>VLOOKUP(B701,Industries!B:D,2,0)</f>
        <v>Professional, Scientific and Technical Services</v>
      </c>
      <c r="D701" s="19">
        <v>45.3</v>
      </c>
      <c r="E701" s="19">
        <v>28.7</v>
      </c>
      <c r="F701" s="19">
        <v>10.1</v>
      </c>
      <c r="G701" s="19">
        <v>5.6</v>
      </c>
      <c r="H701" s="19">
        <v>6</v>
      </c>
      <c r="I701" s="19">
        <v>0.7</v>
      </c>
      <c r="J701" s="19">
        <v>0.5</v>
      </c>
      <c r="K701" s="19">
        <v>3.1</v>
      </c>
    </row>
    <row r="702" spans="1:11" x14ac:dyDescent="0.15">
      <c r="A702" s="21">
        <v>263213</v>
      </c>
      <c r="B702" s="22" t="s">
        <v>736</v>
      </c>
      <c r="C702" s="11" t="str">
        <f>VLOOKUP(B702,Industries!B:D,2,0)</f>
        <v>Professional, Scientific and Technical Services</v>
      </c>
      <c r="D702" s="19">
        <v>32.9</v>
      </c>
      <c r="E702" s="19">
        <v>33.4</v>
      </c>
      <c r="F702" s="19">
        <v>12.2</v>
      </c>
      <c r="G702" s="19">
        <v>7.4</v>
      </c>
      <c r="H702" s="19">
        <v>5</v>
      </c>
      <c r="I702" s="19">
        <v>0.3</v>
      </c>
      <c r="J702" s="19">
        <v>0.3</v>
      </c>
      <c r="K702" s="19">
        <v>8.6</v>
      </c>
    </row>
    <row r="703" spans="1:11" x14ac:dyDescent="0.15">
      <c r="A703" s="21">
        <v>263299</v>
      </c>
      <c r="B703" s="22" t="s">
        <v>737</v>
      </c>
      <c r="C703" s="11" t="str">
        <f>VLOOKUP(B703,Industries!B:D,2,0)</f>
        <v>Professional, Scientific and Technical Services</v>
      </c>
      <c r="D703" s="19">
        <v>46.4</v>
      </c>
      <c r="E703" s="19">
        <v>35.299999999999997</v>
      </c>
      <c r="F703" s="19">
        <v>11.5</v>
      </c>
      <c r="G703" s="19">
        <v>1.8</v>
      </c>
      <c r="H703" s="19">
        <v>2.1</v>
      </c>
      <c r="I703" s="19">
        <v>0.5</v>
      </c>
      <c r="J703" s="20" t="s">
        <v>2</v>
      </c>
      <c r="K703" s="19">
        <v>2.5</v>
      </c>
    </row>
    <row r="704" spans="1:11" x14ac:dyDescent="0.15">
      <c r="A704" s="21">
        <v>263311</v>
      </c>
      <c r="B704" s="22" t="s">
        <v>738</v>
      </c>
      <c r="C704" s="11" t="str">
        <f>VLOOKUP(B704,Industries!B:D,2,0)</f>
        <v>Information Media and Telecommunications</v>
      </c>
      <c r="D704" s="19">
        <v>39.6</v>
      </c>
      <c r="E704" s="19">
        <v>30.2</v>
      </c>
      <c r="F704" s="19">
        <v>12</v>
      </c>
      <c r="G704" s="19">
        <v>4.5999999999999996</v>
      </c>
      <c r="H704" s="19">
        <v>8.4</v>
      </c>
      <c r="I704" s="19">
        <v>0.7</v>
      </c>
      <c r="J704" s="19">
        <v>0.8</v>
      </c>
      <c r="K704" s="19">
        <v>3.7</v>
      </c>
    </row>
    <row r="705" spans="1:11" x14ac:dyDescent="0.15">
      <c r="A705" s="21">
        <v>263312</v>
      </c>
      <c r="B705" s="22" t="s">
        <v>739</v>
      </c>
      <c r="C705" s="11" t="str">
        <f>VLOOKUP(B705,Industries!B:D,2,0)</f>
        <v>Information Media and Telecommunications</v>
      </c>
      <c r="D705" s="19">
        <v>40.4</v>
      </c>
      <c r="E705" s="19">
        <v>34.200000000000003</v>
      </c>
      <c r="F705" s="19">
        <v>11.1</v>
      </c>
      <c r="G705" s="19">
        <v>4.0999999999999996</v>
      </c>
      <c r="H705" s="19">
        <v>5.8</v>
      </c>
      <c r="I705" s="19">
        <v>1.1000000000000001</v>
      </c>
      <c r="J705" s="19">
        <v>0.3</v>
      </c>
      <c r="K705" s="19">
        <v>3</v>
      </c>
    </row>
    <row r="706" spans="1:11" x14ac:dyDescent="0.15">
      <c r="A706" s="21">
        <v>271211</v>
      </c>
      <c r="B706" s="22" t="s">
        <v>740</v>
      </c>
      <c r="C706" s="11" t="str">
        <f>VLOOKUP(B706,Industries!B:D,2,0)</f>
        <v>Public Administration and Safety</v>
      </c>
      <c r="D706" s="19">
        <v>33.799999999999997</v>
      </c>
      <c r="E706" s="19">
        <v>25.8</v>
      </c>
      <c r="F706" s="19">
        <v>15.9</v>
      </c>
      <c r="G706" s="19">
        <v>8.1999999999999993</v>
      </c>
      <c r="H706" s="19">
        <v>9.6999999999999993</v>
      </c>
      <c r="I706" s="19">
        <v>2.2999999999999998</v>
      </c>
      <c r="J706" s="19">
        <v>3.2</v>
      </c>
      <c r="K706" s="19">
        <v>1.1000000000000001</v>
      </c>
    </row>
    <row r="707" spans="1:11" x14ac:dyDescent="0.15">
      <c r="A707" s="21">
        <v>271212</v>
      </c>
      <c r="B707" s="22" t="s">
        <v>741</v>
      </c>
      <c r="C707" s="11" t="str">
        <f>VLOOKUP(B707,Industries!B:D,2,0)</f>
        <v>Public Administration and Safety</v>
      </c>
      <c r="D707" s="19">
        <v>28.3</v>
      </c>
      <c r="E707" s="19">
        <v>25.4</v>
      </c>
      <c r="F707" s="19">
        <v>20</v>
      </c>
      <c r="G707" s="19">
        <v>8.6999999999999993</v>
      </c>
      <c r="H707" s="19">
        <v>12.8</v>
      </c>
      <c r="I707" s="19">
        <v>2.9</v>
      </c>
      <c r="J707" s="20" t="s">
        <v>2</v>
      </c>
      <c r="K707" s="19">
        <v>1.9</v>
      </c>
    </row>
    <row r="708" spans="1:11" x14ac:dyDescent="0.15">
      <c r="A708" s="21">
        <v>271213</v>
      </c>
      <c r="B708" s="22" t="s">
        <v>742</v>
      </c>
      <c r="C708" s="11" t="str">
        <f>VLOOKUP(B708,Industries!B:D,2,0)</f>
        <v>Public Administration and Safety</v>
      </c>
      <c r="D708" s="19">
        <v>31.3</v>
      </c>
      <c r="E708" s="19">
        <v>29.4</v>
      </c>
      <c r="F708" s="19">
        <v>15.8</v>
      </c>
      <c r="G708" s="19">
        <v>6.8</v>
      </c>
      <c r="H708" s="19">
        <v>8.4</v>
      </c>
      <c r="I708" s="19">
        <v>1.8</v>
      </c>
      <c r="J708" s="19">
        <v>1.4</v>
      </c>
      <c r="K708" s="19">
        <v>5.0999999999999996</v>
      </c>
    </row>
    <row r="709" spans="1:11" x14ac:dyDescent="0.15">
      <c r="A709" s="21">
        <v>271214</v>
      </c>
      <c r="B709" s="22" t="s">
        <v>743</v>
      </c>
      <c r="C709" s="11" t="str">
        <f>VLOOKUP(B709,Industries!B:D,2,0)</f>
        <v>Professional, Scientific and Technical Services</v>
      </c>
      <c r="D709" s="19">
        <v>36.5</v>
      </c>
      <c r="E709" s="19">
        <v>36.700000000000003</v>
      </c>
      <c r="F709" s="19">
        <v>12.1</v>
      </c>
      <c r="G709" s="19">
        <v>6.7</v>
      </c>
      <c r="H709" s="19">
        <v>6.3</v>
      </c>
      <c r="I709" s="20" t="s">
        <v>2</v>
      </c>
      <c r="J709" s="20" t="s">
        <v>2</v>
      </c>
      <c r="K709" s="19">
        <v>1.6</v>
      </c>
    </row>
    <row r="710" spans="1:11" x14ac:dyDescent="0.15">
      <c r="A710" s="21">
        <v>271299</v>
      </c>
      <c r="B710" s="22" t="s">
        <v>744</v>
      </c>
      <c r="C710" s="11" t="str">
        <f>VLOOKUP(B710,Industries!B:D,2,0)</f>
        <v>Public Administration and Safety</v>
      </c>
      <c r="D710" s="19">
        <v>30.9</v>
      </c>
      <c r="E710" s="19">
        <v>28.5</v>
      </c>
      <c r="F710" s="19">
        <v>16.399999999999999</v>
      </c>
      <c r="G710" s="19">
        <v>4.9000000000000004</v>
      </c>
      <c r="H710" s="19">
        <v>8.1</v>
      </c>
      <c r="I710" s="19">
        <v>2</v>
      </c>
      <c r="J710" s="19">
        <v>1</v>
      </c>
      <c r="K710" s="19">
        <v>8.1</v>
      </c>
    </row>
    <row r="711" spans="1:11" x14ac:dyDescent="0.15">
      <c r="A711" s="21">
        <v>272111</v>
      </c>
      <c r="B711" s="22" t="s">
        <v>745</v>
      </c>
      <c r="C711" s="11" t="str">
        <f>VLOOKUP(B711,Industries!B:D,2,0)</f>
        <v>Professional, Scientific and Technical Services</v>
      </c>
      <c r="D711" s="19">
        <v>28.7</v>
      </c>
      <c r="E711" s="19">
        <v>33.799999999999997</v>
      </c>
      <c r="F711" s="19">
        <v>20</v>
      </c>
      <c r="G711" s="19">
        <v>5.7</v>
      </c>
      <c r="H711" s="19">
        <v>7.5</v>
      </c>
      <c r="I711" s="19">
        <v>1.7</v>
      </c>
      <c r="J711" s="19">
        <v>0.7</v>
      </c>
      <c r="K711" s="19">
        <v>1.9</v>
      </c>
    </row>
    <row r="712" spans="1:11" x14ac:dyDescent="0.15">
      <c r="A712" s="21">
        <v>272112</v>
      </c>
      <c r="B712" s="22" t="s">
        <v>746</v>
      </c>
      <c r="C712" s="11" t="str">
        <f>VLOOKUP(B712,Industries!B:D,2,0)</f>
        <v>Health Care and Social Assistance</v>
      </c>
      <c r="D712" s="19">
        <v>24.4</v>
      </c>
      <c r="E712" s="19">
        <v>33.5</v>
      </c>
      <c r="F712" s="19">
        <v>11.8</v>
      </c>
      <c r="G712" s="19">
        <v>6.2</v>
      </c>
      <c r="H712" s="19">
        <v>14.1</v>
      </c>
      <c r="I712" s="19">
        <v>2.9</v>
      </c>
      <c r="J712" s="19">
        <v>4.5</v>
      </c>
      <c r="K712" s="19">
        <v>2.6</v>
      </c>
    </row>
    <row r="713" spans="1:11" x14ac:dyDescent="0.15">
      <c r="A713" s="21">
        <v>272113</v>
      </c>
      <c r="B713" s="22" t="s">
        <v>747</v>
      </c>
      <c r="C713" s="11" t="str">
        <f>VLOOKUP(B713,Industries!B:D,2,0)</f>
        <v>Health Care and Social Assistance</v>
      </c>
      <c r="D713" s="19">
        <v>25.1</v>
      </c>
      <c r="E713" s="19">
        <v>36</v>
      </c>
      <c r="F713" s="19">
        <v>19.7</v>
      </c>
      <c r="G713" s="19">
        <v>6.4</v>
      </c>
      <c r="H713" s="19">
        <v>8.3000000000000007</v>
      </c>
      <c r="I713" s="19">
        <v>1.6</v>
      </c>
      <c r="J713" s="19">
        <v>1.6</v>
      </c>
      <c r="K713" s="19">
        <v>1.3</v>
      </c>
    </row>
    <row r="714" spans="1:11" x14ac:dyDescent="0.15">
      <c r="A714" s="21">
        <v>272114</v>
      </c>
      <c r="B714" s="22" t="s">
        <v>748</v>
      </c>
      <c r="C714" s="11" t="str">
        <f>VLOOKUP(B714,Industries!B:D,2,0)</f>
        <v>Health Care and Social Assistance</v>
      </c>
      <c r="D714" s="19">
        <v>40.4</v>
      </c>
      <c r="E714" s="19">
        <v>24</v>
      </c>
      <c r="F714" s="19">
        <v>12.1</v>
      </c>
      <c r="G714" s="19">
        <v>8.6</v>
      </c>
      <c r="H714" s="19">
        <v>7.5</v>
      </c>
      <c r="I714" s="19">
        <v>2.5</v>
      </c>
      <c r="J714" s="19">
        <v>1.7</v>
      </c>
      <c r="K714" s="19">
        <v>3.3</v>
      </c>
    </row>
    <row r="715" spans="1:11" x14ac:dyDescent="0.15">
      <c r="A715" s="21">
        <v>272115</v>
      </c>
      <c r="B715" s="22" t="s">
        <v>749</v>
      </c>
      <c r="C715" s="11" t="str">
        <f>VLOOKUP(B715,Industries!B:D,2,0)</f>
        <v>Education and Training</v>
      </c>
      <c r="D715" s="19">
        <v>34.6</v>
      </c>
      <c r="E715" s="19">
        <v>27.8</v>
      </c>
      <c r="F715" s="19">
        <v>18</v>
      </c>
      <c r="G715" s="19">
        <v>10.6</v>
      </c>
      <c r="H715" s="19">
        <v>5.2</v>
      </c>
      <c r="I715" s="19">
        <v>1.4</v>
      </c>
      <c r="J715" s="19">
        <v>1.3</v>
      </c>
      <c r="K715" s="19">
        <v>1.1000000000000001</v>
      </c>
    </row>
    <row r="716" spans="1:11" x14ac:dyDescent="0.15">
      <c r="A716" s="21">
        <v>272199</v>
      </c>
      <c r="B716" s="22" t="s">
        <v>750</v>
      </c>
      <c r="C716" s="11" t="str">
        <f>VLOOKUP(B716,Industries!B:D,2,0)</f>
        <v>Education and Training</v>
      </c>
      <c r="D716" s="19">
        <v>29.2</v>
      </c>
      <c r="E716" s="19">
        <v>27.8</v>
      </c>
      <c r="F716" s="19">
        <v>20.6</v>
      </c>
      <c r="G716" s="19">
        <v>6.1</v>
      </c>
      <c r="H716" s="19">
        <v>11.7</v>
      </c>
      <c r="I716" s="19">
        <v>1.9</v>
      </c>
      <c r="J716" s="19">
        <v>0.6</v>
      </c>
      <c r="K716" s="19">
        <v>2</v>
      </c>
    </row>
    <row r="717" spans="1:11" x14ac:dyDescent="0.15">
      <c r="A717" s="21">
        <v>272311</v>
      </c>
      <c r="B717" s="22" t="s">
        <v>751</v>
      </c>
      <c r="C717" s="11" t="str">
        <f>VLOOKUP(B717,Industries!B:D,2,0)</f>
        <v>Other Services</v>
      </c>
      <c r="D717" s="19">
        <v>31</v>
      </c>
      <c r="E717" s="19">
        <v>28.6</v>
      </c>
      <c r="F717" s="19">
        <v>17.600000000000001</v>
      </c>
      <c r="G717" s="19">
        <v>5.7</v>
      </c>
      <c r="H717" s="19">
        <v>11.7</v>
      </c>
      <c r="I717" s="19">
        <v>1.8</v>
      </c>
      <c r="J717" s="19">
        <v>0.7</v>
      </c>
      <c r="K717" s="19">
        <v>2.9</v>
      </c>
    </row>
    <row r="718" spans="1:11" x14ac:dyDescent="0.15">
      <c r="A718" s="21">
        <v>272312</v>
      </c>
      <c r="B718" s="22" t="s">
        <v>752</v>
      </c>
      <c r="C718" s="11" t="str">
        <f>VLOOKUP(B718,Industries!B:D,2,0)</f>
        <v>Education and Training</v>
      </c>
      <c r="D718" s="19">
        <v>32.5</v>
      </c>
      <c r="E718" s="19">
        <v>20.5</v>
      </c>
      <c r="F718" s="19">
        <v>24.1</v>
      </c>
      <c r="G718" s="19">
        <v>2.1</v>
      </c>
      <c r="H718" s="19">
        <v>15.5</v>
      </c>
      <c r="I718" s="19">
        <v>2.5</v>
      </c>
      <c r="J718" s="19">
        <v>0.5</v>
      </c>
      <c r="K718" s="19">
        <v>2.2999999999999998</v>
      </c>
    </row>
    <row r="719" spans="1:11" x14ac:dyDescent="0.15">
      <c r="A719" s="21">
        <v>272313</v>
      </c>
      <c r="B719" s="22" t="s">
        <v>753</v>
      </c>
      <c r="C719" s="11" t="str">
        <f>VLOOKUP(B719,Industries!B:D,2,0)</f>
        <v>Health Care and Social Assistance</v>
      </c>
      <c r="D719" s="19">
        <v>32.200000000000003</v>
      </c>
      <c r="E719" s="19">
        <v>23.3</v>
      </c>
      <c r="F719" s="19">
        <v>22.9</v>
      </c>
      <c r="G719" s="19">
        <v>7.3</v>
      </c>
      <c r="H719" s="19">
        <v>8.4</v>
      </c>
      <c r="I719" s="20" t="s">
        <v>2</v>
      </c>
      <c r="J719" s="19">
        <v>1.3</v>
      </c>
      <c r="K719" s="19">
        <v>4.4000000000000004</v>
      </c>
    </row>
    <row r="720" spans="1:11" x14ac:dyDescent="0.15">
      <c r="A720" s="21">
        <v>272314</v>
      </c>
      <c r="B720" s="22" t="s">
        <v>754</v>
      </c>
      <c r="C720" s="11" t="str">
        <f>VLOOKUP(B720,Industries!B:D,2,0)</f>
        <v>Health Care and Social Assistance</v>
      </c>
      <c r="D720" s="19">
        <v>34.5</v>
      </c>
      <c r="E720" s="19">
        <v>35.700000000000003</v>
      </c>
      <c r="F720" s="19">
        <v>11.2</v>
      </c>
      <c r="G720" s="19">
        <v>5.7</v>
      </c>
      <c r="H720" s="19">
        <v>8.6</v>
      </c>
      <c r="I720" s="19">
        <v>1.7</v>
      </c>
      <c r="J720" s="19">
        <v>0.7</v>
      </c>
      <c r="K720" s="19">
        <v>1.8</v>
      </c>
    </row>
    <row r="721" spans="1:11" x14ac:dyDescent="0.15">
      <c r="A721" s="21">
        <v>272399</v>
      </c>
      <c r="B721" s="22" t="s">
        <v>755</v>
      </c>
      <c r="C721" s="11" t="str">
        <f>VLOOKUP(B721,Industries!B:D,2,0)</f>
        <v>Health Care and Social Assistance</v>
      </c>
      <c r="D721" s="19">
        <v>25.8</v>
      </c>
      <c r="E721" s="19">
        <v>46.6</v>
      </c>
      <c r="F721" s="19">
        <v>12</v>
      </c>
      <c r="G721" s="19">
        <v>3.4</v>
      </c>
      <c r="H721" s="19">
        <v>8</v>
      </c>
      <c r="I721" s="19">
        <v>1.1000000000000001</v>
      </c>
      <c r="J721" s="19">
        <v>0.4</v>
      </c>
      <c r="K721" s="19">
        <v>2.7</v>
      </c>
    </row>
    <row r="722" spans="1:11" x14ac:dyDescent="0.15">
      <c r="A722" s="21">
        <v>272411</v>
      </c>
      <c r="B722" s="22" t="s">
        <v>756</v>
      </c>
      <c r="C722" s="11" t="str">
        <f>VLOOKUP(B722,Industries!B:D,2,0)</f>
        <v>Professional, Scientific and Technical Services</v>
      </c>
      <c r="D722" s="19">
        <v>26</v>
      </c>
      <c r="E722" s="19">
        <v>28.6</v>
      </c>
      <c r="F722" s="19">
        <v>15.3</v>
      </c>
      <c r="G722" s="19">
        <v>6.8</v>
      </c>
      <c r="H722" s="19">
        <v>10.9</v>
      </c>
      <c r="I722" s="19">
        <v>1.8</v>
      </c>
      <c r="J722" s="19">
        <v>1</v>
      </c>
      <c r="K722" s="19">
        <v>9.6999999999999993</v>
      </c>
    </row>
    <row r="723" spans="1:11" x14ac:dyDescent="0.15">
      <c r="A723" s="21">
        <v>272412</v>
      </c>
      <c r="B723" s="22" t="s">
        <v>757</v>
      </c>
      <c r="C723" s="11" t="str">
        <f>VLOOKUP(B723,Industries!B:D,2,0)</f>
        <v>Professional, Scientific and Technical Services</v>
      </c>
      <c r="D723" s="19">
        <v>29.2</v>
      </c>
      <c r="E723" s="19">
        <v>32.6</v>
      </c>
      <c r="F723" s="19">
        <v>15.9</v>
      </c>
      <c r="G723" s="19">
        <v>9.1999999999999993</v>
      </c>
      <c r="H723" s="19">
        <v>8.5</v>
      </c>
      <c r="I723" s="19">
        <v>1.7</v>
      </c>
      <c r="J723" s="19">
        <v>1.7</v>
      </c>
      <c r="K723" s="19">
        <v>1.2</v>
      </c>
    </row>
    <row r="724" spans="1:11" x14ac:dyDescent="0.15">
      <c r="A724" s="21">
        <v>272413</v>
      </c>
      <c r="B724" s="22" t="s">
        <v>758</v>
      </c>
      <c r="C724" s="11" t="str">
        <f>VLOOKUP(B724,Industries!B:D,2,0)</f>
        <v>Professional, Scientific and Technical Services</v>
      </c>
      <c r="D724" s="19">
        <v>35.1</v>
      </c>
      <c r="E724" s="19">
        <v>29</v>
      </c>
      <c r="F724" s="19">
        <v>17.3</v>
      </c>
      <c r="G724" s="19">
        <v>5.9</v>
      </c>
      <c r="H724" s="19">
        <v>6.4</v>
      </c>
      <c r="I724" s="19">
        <v>1.5</v>
      </c>
      <c r="J724" s="19">
        <v>1.1000000000000001</v>
      </c>
      <c r="K724" s="19">
        <v>3.8</v>
      </c>
    </row>
    <row r="725" spans="1:11" x14ac:dyDescent="0.15">
      <c r="A725" s="21">
        <v>272414</v>
      </c>
      <c r="B725" s="22" t="s">
        <v>759</v>
      </c>
      <c r="C725" s="11" t="str">
        <f>VLOOKUP(B725,Industries!B:D,2,0)</f>
        <v>Professional, Scientific and Technical Services</v>
      </c>
      <c r="D725" s="19">
        <v>39</v>
      </c>
      <c r="E725" s="19">
        <v>29.8</v>
      </c>
      <c r="F725" s="19">
        <v>8.1999999999999993</v>
      </c>
      <c r="G725" s="19">
        <v>3.1</v>
      </c>
      <c r="H725" s="19">
        <v>10.8</v>
      </c>
      <c r="I725" s="19">
        <v>3.1</v>
      </c>
      <c r="J725" s="20" t="s">
        <v>2</v>
      </c>
      <c r="K725" s="19">
        <v>6.1</v>
      </c>
    </row>
    <row r="726" spans="1:11" x14ac:dyDescent="0.15">
      <c r="A726" s="21">
        <v>272499</v>
      </c>
      <c r="B726" s="22" t="s">
        <v>760</v>
      </c>
      <c r="C726" s="11" t="str">
        <f>VLOOKUP(B726,Industries!B:D,2,0)</f>
        <v>Education and Training</v>
      </c>
      <c r="D726" s="19">
        <v>32.1</v>
      </c>
      <c r="E726" s="19">
        <v>27.5</v>
      </c>
      <c r="F726" s="19">
        <v>15.4</v>
      </c>
      <c r="G726" s="19">
        <v>4.5999999999999996</v>
      </c>
      <c r="H726" s="19">
        <v>10.7</v>
      </c>
      <c r="I726" s="19">
        <v>1.8</v>
      </c>
      <c r="J726" s="19">
        <v>2.7</v>
      </c>
      <c r="K726" s="19">
        <v>5.2</v>
      </c>
    </row>
    <row r="727" spans="1:11" x14ac:dyDescent="0.15">
      <c r="A727" s="21">
        <v>272611</v>
      </c>
      <c r="B727" s="22" t="s">
        <v>761</v>
      </c>
      <c r="C727" s="11" t="str">
        <f>VLOOKUP(B727,Industries!B:D,2,0)</f>
        <v>Public Administration and Safety</v>
      </c>
      <c r="D727" s="19">
        <v>24.5</v>
      </c>
      <c r="E727" s="19">
        <v>28.4</v>
      </c>
      <c r="F727" s="19">
        <v>15.9</v>
      </c>
      <c r="G727" s="19">
        <v>10</v>
      </c>
      <c r="H727" s="19">
        <v>13.7</v>
      </c>
      <c r="I727" s="19">
        <v>3.9</v>
      </c>
      <c r="J727" s="19">
        <v>2.9</v>
      </c>
      <c r="K727" s="19">
        <v>0.8</v>
      </c>
    </row>
    <row r="728" spans="1:11" x14ac:dyDescent="0.15">
      <c r="A728" s="21">
        <v>272612</v>
      </c>
      <c r="B728" s="22" t="s">
        <v>762</v>
      </c>
      <c r="C728" s="11" t="str">
        <f>VLOOKUP(B728,Industries!B:D,2,0)</f>
        <v>Public Administration and Safety</v>
      </c>
      <c r="D728" s="19">
        <v>36.6</v>
      </c>
      <c r="E728" s="19">
        <v>21.1</v>
      </c>
      <c r="F728" s="19">
        <v>19.5</v>
      </c>
      <c r="G728" s="19">
        <v>4.8</v>
      </c>
      <c r="H728" s="19">
        <v>11.5</v>
      </c>
      <c r="I728" s="19">
        <v>1.7</v>
      </c>
      <c r="J728" s="19">
        <v>3.3</v>
      </c>
      <c r="K728" s="19">
        <v>1.5</v>
      </c>
    </row>
    <row r="729" spans="1:11" x14ac:dyDescent="0.15">
      <c r="A729" s="21">
        <v>272613</v>
      </c>
      <c r="B729" s="22" t="s">
        <v>763</v>
      </c>
      <c r="C729" s="11" t="str">
        <f>VLOOKUP(B729,Industries!B:D,2,0)</f>
        <v>Health Care and Social Assistance</v>
      </c>
      <c r="D729" s="19">
        <v>31</v>
      </c>
      <c r="E729" s="19">
        <v>25.5</v>
      </c>
      <c r="F729" s="19">
        <v>18.5</v>
      </c>
      <c r="G729" s="19">
        <v>7.4</v>
      </c>
      <c r="H729" s="19">
        <v>11.6</v>
      </c>
      <c r="I729" s="19">
        <v>2.5</v>
      </c>
      <c r="J729" s="19">
        <v>1.9</v>
      </c>
      <c r="K729" s="19">
        <v>1.8</v>
      </c>
    </row>
    <row r="730" spans="1:11" x14ac:dyDescent="0.15">
      <c r="A730" s="21">
        <v>311211</v>
      </c>
      <c r="B730" s="22" t="s">
        <v>764</v>
      </c>
      <c r="C730" s="11" t="str">
        <f>VLOOKUP(B730,Industries!B:D,2,0)</f>
        <v>Health Care and Social Assistance</v>
      </c>
      <c r="D730" s="19">
        <v>11.7</v>
      </c>
      <c r="E730" s="19">
        <v>10.199999999999999</v>
      </c>
      <c r="F730" s="19">
        <v>34.6</v>
      </c>
      <c r="G730" s="19">
        <v>0.5</v>
      </c>
      <c r="H730" s="19">
        <v>43</v>
      </c>
      <c r="I730" s="20" t="s">
        <v>2</v>
      </c>
      <c r="J730" s="20" t="s">
        <v>2</v>
      </c>
      <c r="K730" s="20" t="s">
        <v>2</v>
      </c>
    </row>
    <row r="731" spans="1:11" x14ac:dyDescent="0.15">
      <c r="A731" s="21">
        <v>311212</v>
      </c>
      <c r="B731" s="22" t="s">
        <v>765</v>
      </c>
      <c r="C731" s="11" t="str">
        <f>VLOOKUP(B731,Industries!B:D,2,0)</f>
        <v>Health Care and Social Assistance</v>
      </c>
      <c r="D731" s="19">
        <v>31.1</v>
      </c>
      <c r="E731" s="19">
        <v>34.5</v>
      </c>
      <c r="F731" s="19">
        <v>11.4</v>
      </c>
      <c r="G731" s="19">
        <v>8.1999999999999993</v>
      </c>
      <c r="H731" s="19">
        <v>13</v>
      </c>
      <c r="I731" s="19">
        <v>0.4</v>
      </c>
      <c r="J731" s="19">
        <v>1</v>
      </c>
      <c r="K731" s="19">
        <v>0.4</v>
      </c>
    </row>
    <row r="732" spans="1:11" x14ac:dyDescent="0.15">
      <c r="A732" s="21">
        <v>311213</v>
      </c>
      <c r="B732" s="22" t="s">
        <v>766</v>
      </c>
      <c r="C732" s="11" t="str">
        <f>VLOOKUP(B732,Industries!B:D,2,0)</f>
        <v>Health Care and Social Assistance</v>
      </c>
      <c r="D732" s="19">
        <v>35.5</v>
      </c>
      <c r="E732" s="19">
        <v>18.2</v>
      </c>
      <c r="F732" s="19">
        <v>18.8</v>
      </c>
      <c r="G732" s="19">
        <v>10.8</v>
      </c>
      <c r="H732" s="19">
        <v>12.8</v>
      </c>
      <c r="I732" s="19">
        <v>1.6</v>
      </c>
      <c r="J732" s="19">
        <v>0.7</v>
      </c>
      <c r="K732" s="19">
        <v>1.7</v>
      </c>
    </row>
    <row r="733" spans="1:11" x14ac:dyDescent="0.15">
      <c r="A733" s="21">
        <v>311214</v>
      </c>
      <c r="B733" s="22" t="s">
        <v>767</v>
      </c>
      <c r="C733" s="11" t="str">
        <f>VLOOKUP(B733,Industries!B:D,2,0)</f>
        <v>Health Care and Social Assistance</v>
      </c>
      <c r="D733" s="19">
        <v>6.7</v>
      </c>
      <c r="E733" s="19">
        <v>76.3</v>
      </c>
      <c r="F733" s="19">
        <v>9.1999999999999993</v>
      </c>
      <c r="G733" s="19">
        <v>2.7</v>
      </c>
      <c r="H733" s="19">
        <v>2.2000000000000002</v>
      </c>
      <c r="I733" s="19">
        <v>2.1</v>
      </c>
      <c r="J733" s="19">
        <v>0.8</v>
      </c>
      <c r="K733" s="20" t="s">
        <v>2</v>
      </c>
    </row>
    <row r="734" spans="1:11" x14ac:dyDescent="0.15">
      <c r="A734" s="21">
        <v>311215</v>
      </c>
      <c r="B734" s="22" t="s">
        <v>768</v>
      </c>
      <c r="C734" s="11" t="str">
        <f>VLOOKUP(B734,Industries!B:D,2,0)</f>
        <v>Retail Trade</v>
      </c>
      <c r="D734" s="19">
        <v>29.4</v>
      </c>
      <c r="E734" s="19">
        <v>30.9</v>
      </c>
      <c r="F734" s="19">
        <v>17.899999999999999</v>
      </c>
      <c r="G734" s="19">
        <v>7.6</v>
      </c>
      <c r="H734" s="19">
        <v>9.1</v>
      </c>
      <c r="I734" s="19">
        <v>2.8</v>
      </c>
      <c r="J734" s="19">
        <v>0.8</v>
      </c>
      <c r="K734" s="19">
        <v>1.5</v>
      </c>
    </row>
    <row r="735" spans="1:11" x14ac:dyDescent="0.15">
      <c r="A735" s="21">
        <v>311216</v>
      </c>
      <c r="B735" s="22" t="s">
        <v>769</v>
      </c>
      <c r="C735" s="11" t="str">
        <f>VLOOKUP(B735,Industries!B:D,2,0)</f>
        <v>Health Care and Social Assistance</v>
      </c>
      <c r="D735" s="19">
        <v>31.1</v>
      </c>
      <c r="E735" s="19">
        <v>25.8</v>
      </c>
      <c r="F735" s="19">
        <v>21.8</v>
      </c>
      <c r="G735" s="19">
        <v>6.3</v>
      </c>
      <c r="H735" s="19">
        <v>11.5</v>
      </c>
      <c r="I735" s="19">
        <v>1.6</v>
      </c>
      <c r="J735" s="19">
        <v>0.5</v>
      </c>
      <c r="K735" s="19">
        <v>1.4</v>
      </c>
    </row>
    <row r="736" spans="1:11" x14ac:dyDescent="0.15">
      <c r="A736" s="21">
        <v>311299</v>
      </c>
      <c r="B736" s="22" t="s">
        <v>770</v>
      </c>
      <c r="C736" s="11" t="str">
        <f>VLOOKUP(B736,Industries!B:D,2,0)</f>
        <v>Health Care and Social Assistance</v>
      </c>
      <c r="D736" s="19">
        <v>29</v>
      </c>
      <c r="E736" s="19">
        <v>20.2</v>
      </c>
      <c r="F736" s="19">
        <v>22</v>
      </c>
      <c r="G736" s="19">
        <v>8.1999999999999993</v>
      </c>
      <c r="H736" s="19">
        <v>14.3</v>
      </c>
      <c r="I736" s="19">
        <v>3.5</v>
      </c>
      <c r="J736" s="19">
        <v>1</v>
      </c>
      <c r="K736" s="19">
        <v>1.8</v>
      </c>
    </row>
    <row r="737" spans="1:11" x14ac:dyDescent="0.15">
      <c r="A737" s="21">
        <v>311311</v>
      </c>
      <c r="B737" s="22" t="s">
        <v>771</v>
      </c>
      <c r="C737" s="11" t="str">
        <f>VLOOKUP(B737,Industries!B:D,2,0)</f>
        <v>Public Administration and Safety</v>
      </c>
      <c r="D737" s="19">
        <v>22.1</v>
      </c>
      <c r="E737" s="19">
        <v>16.600000000000001</v>
      </c>
      <c r="F737" s="19">
        <v>17.100000000000001</v>
      </c>
      <c r="G737" s="19">
        <v>9.1</v>
      </c>
      <c r="H737" s="19">
        <v>23.6</v>
      </c>
      <c r="I737" s="19">
        <v>3.8</v>
      </c>
      <c r="J737" s="19">
        <v>3.1</v>
      </c>
      <c r="K737" s="19">
        <v>4.5999999999999996</v>
      </c>
    </row>
    <row r="738" spans="1:11" x14ac:dyDescent="0.15">
      <c r="A738" s="21">
        <v>311312</v>
      </c>
      <c r="B738" s="22" t="s">
        <v>772</v>
      </c>
      <c r="C738" s="11" t="str">
        <f>VLOOKUP(B738,Industries!B:D,2,0)</f>
        <v>Manufacturing</v>
      </c>
      <c r="D738" s="19">
        <v>24</v>
      </c>
      <c r="E738" s="19">
        <v>28</v>
      </c>
      <c r="F738" s="19">
        <v>27.4</v>
      </c>
      <c r="G738" s="19">
        <v>11.3</v>
      </c>
      <c r="H738" s="19">
        <v>7.3</v>
      </c>
      <c r="I738" s="19">
        <v>1.9</v>
      </c>
      <c r="J738" s="20" t="s">
        <v>2</v>
      </c>
      <c r="K738" s="20" t="s">
        <v>2</v>
      </c>
    </row>
    <row r="739" spans="1:11" x14ac:dyDescent="0.15">
      <c r="A739" s="21">
        <v>311313</v>
      </c>
      <c r="B739" s="22" t="s">
        <v>773</v>
      </c>
      <c r="C739" s="11" t="str">
        <f>VLOOKUP(B739,Industries!B:D,2,0)</f>
        <v>Public Administration and Safety</v>
      </c>
      <c r="D739" s="19">
        <v>24.5</v>
      </c>
      <c r="E739" s="19">
        <v>19.2</v>
      </c>
      <c r="F739" s="19">
        <v>18.399999999999999</v>
      </c>
      <c r="G739" s="19">
        <v>9.5</v>
      </c>
      <c r="H739" s="19">
        <v>23.6</v>
      </c>
      <c r="I739" s="19">
        <v>1.5</v>
      </c>
      <c r="J739" s="19">
        <v>1.5</v>
      </c>
      <c r="K739" s="19">
        <v>1.1000000000000001</v>
      </c>
    </row>
    <row r="740" spans="1:11" x14ac:dyDescent="0.15">
      <c r="A740" s="21">
        <v>311399</v>
      </c>
      <c r="B740" s="22" t="s">
        <v>774</v>
      </c>
      <c r="C740" s="11" t="str">
        <f>VLOOKUP(B740,Industries!B:D,2,0)</f>
        <v>Public Administration and Safety</v>
      </c>
      <c r="D740" s="19">
        <v>28</v>
      </c>
      <c r="E740" s="19">
        <v>25.2</v>
      </c>
      <c r="F740" s="19">
        <v>21.9</v>
      </c>
      <c r="G740" s="19">
        <v>8.6999999999999993</v>
      </c>
      <c r="H740" s="19">
        <v>9.3000000000000007</v>
      </c>
      <c r="I740" s="19">
        <v>3.5</v>
      </c>
      <c r="J740" s="19">
        <v>2.4</v>
      </c>
      <c r="K740" s="19">
        <v>1.1000000000000001</v>
      </c>
    </row>
    <row r="741" spans="1:11" x14ac:dyDescent="0.15">
      <c r="A741" s="21">
        <v>311411</v>
      </c>
      <c r="B741" s="22" t="s">
        <v>775</v>
      </c>
      <c r="C741" s="11" t="str">
        <f>VLOOKUP(B741,Industries!B:D,2,0)</f>
        <v>Manufacturing</v>
      </c>
      <c r="D741" s="19">
        <v>25.7</v>
      </c>
      <c r="E741" s="19">
        <v>32.4</v>
      </c>
      <c r="F741" s="19">
        <v>17.7</v>
      </c>
      <c r="G741" s="19">
        <v>9.1999999999999993</v>
      </c>
      <c r="H741" s="19">
        <v>11</v>
      </c>
      <c r="I741" s="19">
        <v>2.6</v>
      </c>
      <c r="J741" s="19">
        <v>0.5</v>
      </c>
      <c r="K741" s="19">
        <v>0.9</v>
      </c>
    </row>
    <row r="742" spans="1:11" x14ac:dyDescent="0.15">
      <c r="A742" s="21">
        <v>311412</v>
      </c>
      <c r="B742" s="22" t="s">
        <v>776</v>
      </c>
      <c r="C742" s="11" t="str">
        <f>VLOOKUP(B742,Industries!B:D,2,0)</f>
        <v>Professional, Scientific and Technical Services</v>
      </c>
      <c r="D742" s="19">
        <v>28.6</v>
      </c>
      <c r="E742" s="19">
        <v>10.9</v>
      </c>
      <c r="F742" s="19">
        <v>18.8</v>
      </c>
      <c r="G742" s="19">
        <v>6.9</v>
      </c>
      <c r="H742" s="19">
        <v>28.9</v>
      </c>
      <c r="I742" s="19">
        <v>2.6</v>
      </c>
      <c r="J742" s="19">
        <v>1.5</v>
      </c>
      <c r="K742" s="19">
        <v>1.5</v>
      </c>
    </row>
    <row r="743" spans="1:11" x14ac:dyDescent="0.15">
      <c r="A743" s="21">
        <v>311413</v>
      </c>
      <c r="B743" s="22" t="s">
        <v>777</v>
      </c>
      <c r="C743" s="11" t="str">
        <f>VLOOKUP(B743,Industries!B:D,2,0)</f>
        <v>Professional, Scientific and Technical Services</v>
      </c>
      <c r="D743" s="19">
        <v>23.7</v>
      </c>
      <c r="E743" s="19">
        <v>30</v>
      </c>
      <c r="F743" s="19">
        <v>19</v>
      </c>
      <c r="G743" s="19">
        <v>7.7</v>
      </c>
      <c r="H743" s="19">
        <v>12.1</v>
      </c>
      <c r="I743" s="19">
        <v>3.5</v>
      </c>
      <c r="J743" s="19">
        <v>1</v>
      </c>
      <c r="K743" s="19">
        <v>3</v>
      </c>
    </row>
    <row r="744" spans="1:11" x14ac:dyDescent="0.15">
      <c r="A744" s="21">
        <v>311414</v>
      </c>
      <c r="B744" s="22" t="s">
        <v>778</v>
      </c>
      <c r="C744" s="11" t="str">
        <f>VLOOKUP(B744,Industries!B:D,2,0)</f>
        <v>Education and Training</v>
      </c>
      <c r="D744" s="19">
        <v>23.9</v>
      </c>
      <c r="E744" s="19">
        <v>27.6</v>
      </c>
      <c r="F744" s="19">
        <v>22.3</v>
      </c>
      <c r="G744" s="19">
        <v>7.3</v>
      </c>
      <c r="H744" s="19">
        <v>13.9</v>
      </c>
      <c r="I744" s="19">
        <v>2.4</v>
      </c>
      <c r="J744" s="19">
        <v>0.5</v>
      </c>
      <c r="K744" s="19">
        <v>2.1</v>
      </c>
    </row>
    <row r="745" spans="1:11" x14ac:dyDescent="0.15">
      <c r="A745" s="21">
        <v>311415</v>
      </c>
      <c r="B745" s="22" t="s">
        <v>779</v>
      </c>
      <c r="C745" s="11" t="str">
        <f>VLOOKUP(B745,Industries!B:D,2,0)</f>
        <v>Electricity, Gas, Water and Waste Services</v>
      </c>
      <c r="D745" s="19">
        <v>28.7</v>
      </c>
      <c r="E745" s="19">
        <v>21.1</v>
      </c>
      <c r="F745" s="19">
        <v>25.6</v>
      </c>
      <c r="G745" s="19">
        <v>5.6</v>
      </c>
      <c r="H745" s="19">
        <v>9.5</v>
      </c>
      <c r="I745" s="19">
        <v>3.6</v>
      </c>
      <c r="J745" s="19">
        <v>2.9</v>
      </c>
      <c r="K745" s="19">
        <v>3.1</v>
      </c>
    </row>
    <row r="746" spans="1:11" x14ac:dyDescent="0.15">
      <c r="A746" s="21">
        <v>311499</v>
      </c>
      <c r="B746" s="22" t="s">
        <v>780</v>
      </c>
      <c r="C746" s="11" t="str">
        <f>VLOOKUP(B746,Industries!B:D,2,0)</f>
        <v>Professional, Scientific and Technical Services</v>
      </c>
      <c r="D746" s="19">
        <v>26</v>
      </c>
      <c r="E746" s="19">
        <v>29.8</v>
      </c>
      <c r="F746" s="19">
        <v>16.600000000000001</v>
      </c>
      <c r="G746" s="19">
        <v>6.5</v>
      </c>
      <c r="H746" s="19">
        <v>15.9</v>
      </c>
      <c r="I746" s="19">
        <v>1.5</v>
      </c>
      <c r="J746" s="19">
        <v>1.9</v>
      </c>
      <c r="K746" s="19">
        <v>1.8</v>
      </c>
    </row>
    <row r="747" spans="1:11" x14ac:dyDescent="0.15">
      <c r="A747" s="21">
        <v>312111</v>
      </c>
      <c r="B747" s="22" t="s">
        <v>781</v>
      </c>
      <c r="C747" s="11" t="str">
        <f>VLOOKUP(B747,Industries!B:D,2,0)</f>
        <v>Professional, Scientific and Technical Services</v>
      </c>
      <c r="D747" s="19">
        <v>28.9</v>
      </c>
      <c r="E747" s="19">
        <v>31.3</v>
      </c>
      <c r="F747" s="19">
        <v>18.3</v>
      </c>
      <c r="G747" s="19">
        <v>5.2</v>
      </c>
      <c r="H747" s="19">
        <v>12.5</v>
      </c>
      <c r="I747" s="19">
        <v>2.1</v>
      </c>
      <c r="J747" s="19">
        <v>0.7</v>
      </c>
      <c r="K747" s="19">
        <v>1.2</v>
      </c>
    </row>
    <row r="748" spans="1:11" x14ac:dyDescent="0.15">
      <c r="A748" s="21">
        <v>312112</v>
      </c>
      <c r="B748" s="22" t="s">
        <v>782</v>
      </c>
      <c r="C748" s="11" t="str">
        <f>VLOOKUP(B748,Industries!B:D,2,0)</f>
        <v>Construction</v>
      </c>
      <c r="D748" s="19">
        <v>31.6</v>
      </c>
      <c r="E748" s="19">
        <v>22.8</v>
      </c>
      <c r="F748" s="19">
        <v>22</v>
      </c>
      <c r="G748" s="19">
        <v>6.2</v>
      </c>
      <c r="H748" s="19">
        <v>13.3</v>
      </c>
      <c r="I748" s="19">
        <v>1.4</v>
      </c>
      <c r="J748" s="19">
        <v>1.3</v>
      </c>
      <c r="K748" s="19">
        <v>1.5</v>
      </c>
    </row>
    <row r="749" spans="1:11" x14ac:dyDescent="0.15">
      <c r="A749" s="21">
        <v>312113</v>
      </c>
      <c r="B749" s="22" t="s">
        <v>783</v>
      </c>
      <c r="C749" s="11" t="str">
        <f>VLOOKUP(B749,Industries!B:D,2,0)</f>
        <v>Professional, Scientific and Technical Services</v>
      </c>
      <c r="D749" s="19">
        <v>32.1</v>
      </c>
      <c r="E749" s="19">
        <v>27.1</v>
      </c>
      <c r="F749" s="19">
        <v>19.7</v>
      </c>
      <c r="G749" s="19">
        <v>5.2</v>
      </c>
      <c r="H749" s="19">
        <v>11.4</v>
      </c>
      <c r="I749" s="19">
        <v>2.1</v>
      </c>
      <c r="J749" s="19">
        <v>1.1000000000000001</v>
      </c>
      <c r="K749" s="19">
        <v>1.4</v>
      </c>
    </row>
    <row r="750" spans="1:11" x14ac:dyDescent="0.15">
      <c r="A750" s="21">
        <v>312114</v>
      </c>
      <c r="B750" s="22" t="s">
        <v>784</v>
      </c>
      <c r="C750" s="11" t="str">
        <f>VLOOKUP(B750,Industries!B:D,2,0)</f>
        <v>Construction</v>
      </c>
      <c r="D750" s="19">
        <v>27.4</v>
      </c>
      <c r="E750" s="19">
        <v>26.9</v>
      </c>
      <c r="F750" s="19">
        <v>22.5</v>
      </c>
      <c r="G750" s="19">
        <v>6.9</v>
      </c>
      <c r="H750" s="19">
        <v>14.1</v>
      </c>
      <c r="I750" s="19">
        <v>1.2</v>
      </c>
      <c r="J750" s="19">
        <v>0.5</v>
      </c>
      <c r="K750" s="19">
        <v>0.5</v>
      </c>
    </row>
    <row r="751" spans="1:11" x14ac:dyDescent="0.15">
      <c r="A751" s="21">
        <v>312115</v>
      </c>
      <c r="B751" s="22" t="s">
        <v>785</v>
      </c>
      <c r="C751" s="11" t="str">
        <f>VLOOKUP(B751,Industries!B:D,2,0)</f>
        <v>Public Administration and Safety</v>
      </c>
      <c r="D751" s="19">
        <v>14.2</v>
      </c>
      <c r="E751" s="19">
        <v>15.8</v>
      </c>
      <c r="F751" s="19">
        <v>57.3</v>
      </c>
      <c r="G751" s="19">
        <v>2.7</v>
      </c>
      <c r="H751" s="19">
        <v>4.5</v>
      </c>
      <c r="I751" s="19">
        <v>1.8</v>
      </c>
      <c r="J751" s="19">
        <v>0.9</v>
      </c>
      <c r="K751" s="19">
        <v>2.7</v>
      </c>
    </row>
    <row r="752" spans="1:11" x14ac:dyDescent="0.15">
      <c r="A752" s="21">
        <v>312116</v>
      </c>
      <c r="B752" s="22" t="s">
        <v>786</v>
      </c>
      <c r="C752" s="11" t="str">
        <f>VLOOKUP(B752,Industries!B:D,2,0)</f>
        <v>Professional, Scientific and Technical Services</v>
      </c>
      <c r="D752" s="19">
        <v>35.299999999999997</v>
      </c>
      <c r="E752" s="19">
        <v>18.399999999999999</v>
      </c>
      <c r="F752" s="19">
        <v>23.8</v>
      </c>
      <c r="G752" s="19">
        <v>6.2</v>
      </c>
      <c r="H752" s="19">
        <v>10.5</v>
      </c>
      <c r="I752" s="19">
        <v>2</v>
      </c>
      <c r="J752" s="19">
        <v>1.5</v>
      </c>
      <c r="K752" s="19">
        <v>2.2000000000000002</v>
      </c>
    </row>
    <row r="753" spans="1:11" x14ac:dyDescent="0.15">
      <c r="A753" s="21">
        <v>312199</v>
      </c>
      <c r="B753" s="22" t="s">
        <v>787</v>
      </c>
      <c r="C753" s="11" t="str">
        <f>VLOOKUP(B753,Industries!B:D,2,0)</f>
        <v>Construction</v>
      </c>
      <c r="D753" s="19">
        <v>31.1</v>
      </c>
      <c r="E753" s="19">
        <v>33.799999999999997</v>
      </c>
      <c r="F753" s="19">
        <v>16.899999999999999</v>
      </c>
      <c r="G753" s="19">
        <v>6.7</v>
      </c>
      <c r="H753" s="19">
        <v>8</v>
      </c>
      <c r="I753" s="19">
        <v>1.5</v>
      </c>
      <c r="J753" s="19">
        <v>0.8</v>
      </c>
      <c r="K753" s="19">
        <v>1.3</v>
      </c>
    </row>
    <row r="754" spans="1:11" x14ac:dyDescent="0.15">
      <c r="A754" s="21">
        <v>312211</v>
      </c>
      <c r="B754" s="22" t="s">
        <v>788</v>
      </c>
      <c r="C754" s="11" t="str">
        <f>VLOOKUP(B754,Industries!B:D,2,0)</f>
        <v>Professional, Scientific and Technical Services</v>
      </c>
      <c r="D754" s="19">
        <v>26</v>
      </c>
      <c r="E754" s="19">
        <v>19.600000000000001</v>
      </c>
      <c r="F754" s="19">
        <v>30.7</v>
      </c>
      <c r="G754" s="19">
        <v>6.6</v>
      </c>
      <c r="H754" s="19">
        <v>13.4</v>
      </c>
      <c r="I754" s="19">
        <v>1.6</v>
      </c>
      <c r="J754" s="19">
        <v>0.7</v>
      </c>
      <c r="K754" s="19">
        <v>1.4</v>
      </c>
    </row>
    <row r="755" spans="1:11" x14ac:dyDescent="0.15">
      <c r="A755" s="21">
        <v>312212</v>
      </c>
      <c r="B755" s="22" t="s">
        <v>789</v>
      </c>
      <c r="C755" s="11" t="str">
        <f>VLOOKUP(B755,Industries!B:D,2,0)</f>
        <v>Professional, Scientific and Technical Services</v>
      </c>
      <c r="D755" s="19">
        <v>23.4</v>
      </c>
      <c r="E755" s="19">
        <v>16.899999999999999</v>
      </c>
      <c r="F755" s="19">
        <v>32.6</v>
      </c>
      <c r="G755" s="19">
        <v>6.6</v>
      </c>
      <c r="H755" s="19">
        <v>13.6</v>
      </c>
      <c r="I755" s="19">
        <v>3</v>
      </c>
      <c r="J755" s="19">
        <v>2</v>
      </c>
      <c r="K755" s="19">
        <v>1.9</v>
      </c>
    </row>
    <row r="756" spans="1:11" x14ac:dyDescent="0.15">
      <c r="A756" s="21">
        <v>312311</v>
      </c>
      <c r="B756" s="22" t="s">
        <v>790</v>
      </c>
      <c r="C756" s="11" t="str">
        <f>VLOOKUP(B756,Industries!B:D,2,0)</f>
        <v>Professional, Scientific and Technical Services</v>
      </c>
      <c r="D756" s="19">
        <v>21.7</v>
      </c>
      <c r="E756" s="19">
        <v>22.4</v>
      </c>
      <c r="F756" s="19">
        <v>27.7</v>
      </c>
      <c r="G756" s="19">
        <v>6.8</v>
      </c>
      <c r="H756" s="19">
        <v>18.100000000000001</v>
      </c>
      <c r="I756" s="19">
        <v>2.1</v>
      </c>
      <c r="J756" s="19">
        <v>0.6</v>
      </c>
      <c r="K756" s="19">
        <v>0.6</v>
      </c>
    </row>
    <row r="757" spans="1:11" x14ac:dyDescent="0.15">
      <c r="A757" s="21">
        <v>312312</v>
      </c>
      <c r="B757" s="22" t="s">
        <v>791</v>
      </c>
      <c r="C757" s="11" t="str">
        <f>VLOOKUP(B757,Industries!B:D,2,0)</f>
        <v>Construction</v>
      </c>
      <c r="D757" s="19">
        <v>27</v>
      </c>
      <c r="E757" s="19">
        <v>20.399999999999999</v>
      </c>
      <c r="F757" s="19">
        <v>21</v>
      </c>
      <c r="G757" s="19">
        <v>7</v>
      </c>
      <c r="H757" s="19">
        <v>19</v>
      </c>
      <c r="I757" s="19">
        <v>3.1</v>
      </c>
      <c r="J757" s="19">
        <v>1.8</v>
      </c>
      <c r="K757" s="19">
        <v>0.8</v>
      </c>
    </row>
    <row r="758" spans="1:11" x14ac:dyDescent="0.15">
      <c r="A758" s="21">
        <v>312411</v>
      </c>
      <c r="B758" s="22" t="s">
        <v>792</v>
      </c>
      <c r="C758" s="11" t="str">
        <f>VLOOKUP(B758,Industries!B:D,2,0)</f>
        <v>Manufacturing</v>
      </c>
      <c r="D758" s="19">
        <v>22.3</v>
      </c>
      <c r="E758" s="19">
        <v>26.1</v>
      </c>
      <c r="F758" s="19">
        <v>17.2</v>
      </c>
      <c r="G758" s="19">
        <v>14</v>
      </c>
      <c r="H758" s="19">
        <v>14</v>
      </c>
      <c r="I758" s="19">
        <v>3.8</v>
      </c>
      <c r="J758" s="20" t="s">
        <v>2</v>
      </c>
      <c r="K758" s="19">
        <v>2.5</v>
      </c>
    </row>
    <row r="759" spans="1:11" x14ac:dyDescent="0.15">
      <c r="A759" s="21">
        <v>312412</v>
      </c>
      <c r="B759" s="22" t="s">
        <v>793</v>
      </c>
      <c r="C759" s="11" t="str">
        <f>VLOOKUP(B759,Industries!B:D,2,0)</f>
        <v>Public Administration and Safety</v>
      </c>
      <c r="D759" s="19">
        <v>31.8</v>
      </c>
      <c r="E759" s="19">
        <v>21.8</v>
      </c>
      <c r="F759" s="19">
        <v>18.600000000000001</v>
      </c>
      <c r="G759" s="19">
        <v>8.1999999999999993</v>
      </c>
      <c r="H759" s="19">
        <v>12.1</v>
      </c>
      <c r="I759" s="19">
        <v>1.4</v>
      </c>
      <c r="J759" s="19">
        <v>2.2999999999999998</v>
      </c>
      <c r="K759" s="19">
        <v>3.9</v>
      </c>
    </row>
    <row r="760" spans="1:11" x14ac:dyDescent="0.15">
      <c r="A760" s="21">
        <v>312511</v>
      </c>
      <c r="B760" s="22" t="s">
        <v>794</v>
      </c>
      <c r="C760" s="11" t="str">
        <f>VLOOKUP(B760,Industries!B:D,2,0)</f>
        <v>Manufacturing</v>
      </c>
      <c r="D760" s="19">
        <v>23.3</v>
      </c>
      <c r="E760" s="19">
        <v>27.8</v>
      </c>
      <c r="F760" s="19">
        <v>22</v>
      </c>
      <c r="G760" s="19">
        <v>6.8</v>
      </c>
      <c r="H760" s="19">
        <v>17.3</v>
      </c>
      <c r="I760" s="19">
        <v>1.7</v>
      </c>
      <c r="J760" s="19">
        <v>0.3</v>
      </c>
      <c r="K760" s="19">
        <v>0.7</v>
      </c>
    </row>
    <row r="761" spans="1:11" x14ac:dyDescent="0.15">
      <c r="A761" s="21">
        <v>312512</v>
      </c>
      <c r="B761" s="22" t="s">
        <v>795</v>
      </c>
      <c r="C761" s="11" t="str">
        <f>VLOOKUP(B761,Industries!B:D,2,0)</f>
        <v>Manufacturing</v>
      </c>
      <c r="D761" s="19">
        <v>24.1</v>
      </c>
      <c r="E761" s="19">
        <v>23.1</v>
      </c>
      <c r="F761" s="19">
        <v>15.8</v>
      </c>
      <c r="G761" s="19">
        <v>8.5</v>
      </c>
      <c r="H761" s="19">
        <v>24.4</v>
      </c>
      <c r="I761" s="19">
        <v>1.9</v>
      </c>
      <c r="J761" s="19">
        <v>1.1000000000000001</v>
      </c>
      <c r="K761" s="19">
        <v>1.1000000000000001</v>
      </c>
    </row>
    <row r="762" spans="1:11" x14ac:dyDescent="0.15">
      <c r="A762" s="21">
        <v>312911</v>
      </c>
      <c r="B762" s="22" t="s">
        <v>796</v>
      </c>
      <c r="C762" s="11" t="str">
        <f>VLOOKUP(B762,Industries!B:D,2,0)</f>
        <v>Mining</v>
      </c>
      <c r="D762" s="19">
        <v>19.399999999999999</v>
      </c>
      <c r="E762" s="19">
        <v>11.6</v>
      </c>
      <c r="F762" s="19">
        <v>25.9</v>
      </c>
      <c r="G762" s="19">
        <v>5.8</v>
      </c>
      <c r="H762" s="19">
        <v>33.9</v>
      </c>
      <c r="I762" s="19">
        <v>1.5</v>
      </c>
      <c r="J762" s="19">
        <v>1.4</v>
      </c>
      <c r="K762" s="19">
        <v>0.3</v>
      </c>
    </row>
    <row r="763" spans="1:11" x14ac:dyDescent="0.15">
      <c r="A763" s="21">
        <v>312912</v>
      </c>
      <c r="B763" s="22" t="s">
        <v>797</v>
      </c>
      <c r="C763" s="11" t="str">
        <f>VLOOKUP(B763,Industries!B:D,2,0)</f>
        <v>Professional, Scientific and Technical Services</v>
      </c>
      <c r="D763" s="19">
        <v>13.7</v>
      </c>
      <c r="E763" s="19">
        <v>10.199999999999999</v>
      </c>
      <c r="F763" s="19">
        <v>21.3</v>
      </c>
      <c r="G763" s="19">
        <v>7.4</v>
      </c>
      <c r="H763" s="19">
        <v>43.5</v>
      </c>
      <c r="I763" s="19">
        <v>1.6</v>
      </c>
      <c r="J763" s="19">
        <v>2.1</v>
      </c>
      <c r="K763" s="19">
        <v>0.2</v>
      </c>
    </row>
    <row r="764" spans="1:11" x14ac:dyDescent="0.15">
      <c r="A764" s="21">
        <v>312913</v>
      </c>
      <c r="B764" s="22" t="s">
        <v>798</v>
      </c>
      <c r="C764" s="11" t="str">
        <f>VLOOKUP(B764,Industries!B:D,2,0)</f>
        <v>Mining</v>
      </c>
      <c r="D764" s="19">
        <v>21.3</v>
      </c>
      <c r="E764" s="19">
        <v>3</v>
      </c>
      <c r="F764" s="19">
        <v>32.700000000000003</v>
      </c>
      <c r="G764" s="19">
        <v>4.8</v>
      </c>
      <c r="H764" s="19">
        <v>35.299999999999997</v>
      </c>
      <c r="I764" s="19">
        <v>1.6</v>
      </c>
      <c r="J764" s="19">
        <v>1.2</v>
      </c>
      <c r="K764" s="20" t="s">
        <v>2</v>
      </c>
    </row>
    <row r="765" spans="1:11" x14ac:dyDescent="0.15">
      <c r="A765" s="21">
        <v>312999</v>
      </c>
      <c r="B765" s="22" t="s">
        <v>799</v>
      </c>
      <c r="C765" s="11" t="str">
        <f>VLOOKUP(B765,Industries!B:D,2,0)</f>
        <v>Manufacturing</v>
      </c>
      <c r="D765" s="19">
        <v>26.9</v>
      </c>
      <c r="E765" s="19">
        <v>20.2</v>
      </c>
      <c r="F765" s="19">
        <v>21.8</v>
      </c>
      <c r="G765" s="19">
        <v>7.7</v>
      </c>
      <c r="H765" s="19">
        <v>19.8</v>
      </c>
      <c r="I765" s="19">
        <v>2.1</v>
      </c>
      <c r="J765" s="19">
        <v>1</v>
      </c>
      <c r="K765" s="19">
        <v>0.4</v>
      </c>
    </row>
    <row r="766" spans="1:11" x14ac:dyDescent="0.15">
      <c r="A766" s="21">
        <v>313111</v>
      </c>
      <c r="B766" s="22" t="s">
        <v>800</v>
      </c>
      <c r="C766" s="11" t="str">
        <f>VLOOKUP(B766,Industries!B:D,2,0)</f>
        <v>Professional, Scientific and Technical Services</v>
      </c>
      <c r="D766" s="19">
        <v>34.799999999999997</v>
      </c>
      <c r="E766" s="19">
        <v>24.3</v>
      </c>
      <c r="F766" s="19">
        <v>19.5</v>
      </c>
      <c r="G766" s="19">
        <v>6.3</v>
      </c>
      <c r="H766" s="19">
        <v>9</v>
      </c>
      <c r="I766" s="19">
        <v>1.8</v>
      </c>
      <c r="J766" s="19">
        <v>1.1000000000000001</v>
      </c>
      <c r="K766" s="19">
        <v>3.3</v>
      </c>
    </row>
    <row r="767" spans="1:11" x14ac:dyDescent="0.15">
      <c r="A767" s="21">
        <v>313112</v>
      </c>
      <c r="B767" s="22" t="s">
        <v>801</v>
      </c>
      <c r="C767" s="11" t="str">
        <f>VLOOKUP(B767,Industries!B:D,2,0)</f>
        <v>Professional, Scientific and Technical Services</v>
      </c>
      <c r="D767" s="19">
        <v>34.5</v>
      </c>
      <c r="E767" s="19">
        <v>26.9</v>
      </c>
      <c r="F767" s="19">
        <v>16.8</v>
      </c>
      <c r="G767" s="19">
        <v>6.6</v>
      </c>
      <c r="H767" s="19">
        <v>8.6999999999999993</v>
      </c>
      <c r="I767" s="19">
        <v>1.7</v>
      </c>
      <c r="J767" s="19">
        <v>0.7</v>
      </c>
      <c r="K767" s="19">
        <v>4</v>
      </c>
    </row>
    <row r="768" spans="1:11" x14ac:dyDescent="0.15">
      <c r="A768" s="21">
        <v>313113</v>
      </c>
      <c r="B768" s="22" t="s">
        <v>802</v>
      </c>
      <c r="C768" s="11" t="str">
        <f>VLOOKUP(B768,Industries!B:D,2,0)</f>
        <v>Retail Trade</v>
      </c>
      <c r="D768" s="19">
        <v>37.200000000000003</v>
      </c>
      <c r="E768" s="19">
        <v>28.5</v>
      </c>
      <c r="F768" s="19">
        <v>15.9</v>
      </c>
      <c r="G768" s="19">
        <v>4.5</v>
      </c>
      <c r="H768" s="19">
        <v>6.8</v>
      </c>
      <c r="I768" s="19">
        <v>1.4</v>
      </c>
      <c r="J768" s="19">
        <v>0.8</v>
      </c>
      <c r="K768" s="19">
        <v>4.8</v>
      </c>
    </row>
    <row r="769" spans="1:11" x14ac:dyDescent="0.15">
      <c r="A769" s="21">
        <v>313199</v>
      </c>
      <c r="B769" s="22" t="s">
        <v>803</v>
      </c>
      <c r="C769" s="11" t="str">
        <f>VLOOKUP(B769,Industries!B:D,2,0)</f>
        <v>Professional, Scientific and Technical Services</v>
      </c>
      <c r="D769" s="19">
        <v>32.5</v>
      </c>
      <c r="E769" s="19">
        <v>26.8</v>
      </c>
      <c r="F769" s="19">
        <v>16.3</v>
      </c>
      <c r="G769" s="19">
        <v>9</v>
      </c>
      <c r="H769" s="19">
        <v>8.9</v>
      </c>
      <c r="I769" s="19">
        <v>0.6</v>
      </c>
      <c r="J769" s="19">
        <v>3</v>
      </c>
      <c r="K769" s="19">
        <v>2.9</v>
      </c>
    </row>
    <row r="770" spans="1:11" x14ac:dyDescent="0.15">
      <c r="A770" s="21">
        <v>313211</v>
      </c>
      <c r="B770" s="22" t="s">
        <v>804</v>
      </c>
      <c r="C770" s="11" t="str">
        <f>VLOOKUP(B770,Industries!B:D,2,0)</f>
        <v>Information Media and Telecommunications</v>
      </c>
      <c r="D770" s="19">
        <v>26.2</v>
      </c>
      <c r="E770" s="19">
        <v>19.8</v>
      </c>
      <c r="F770" s="19">
        <v>24.3</v>
      </c>
      <c r="G770" s="19">
        <v>9.6999999999999993</v>
      </c>
      <c r="H770" s="19">
        <v>14.3</v>
      </c>
      <c r="I770" s="19">
        <v>1.3</v>
      </c>
      <c r="J770" s="19">
        <v>1.4</v>
      </c>
      <c r="K770" s="19">
        <v>2.9</v>
      </c>
    </row>
    <row r="771" spans="1:11" x14ac:dyDescent="0.15">
      <c r="A771" s="21">
        <v>313212</v>
      </c>
      <c r="B771" s="22" t="s">
        <v>805</v>
      </c>
      <c r="C771" s="11" t="str">
        <f>VLOOKUP(B771,Industries!B:D,2,0)</f>
        <v>Information Media and Telecommunications</v>
      </c>
      <c r="D771" s="19">
        <v>35.200000000000003</v>
      </c>
      <c r="E771" s="19">
        <v>29.3</v>
      </c>
      <c r="F771" s="19">
        <v>16.5</v>
      </c>
      <c r="G771" s="19">
        <v>6.4</v>
      </c>
      <c r="H771" s="19">
        <v>7.2</v>
      </c>
      <c r="I771" s="19">
        <v>3.4</v>
      </c>
      <c r="J771" s="19">
        <v>1</v>
      </c>
      <c r="K771" s="19">
        <v>1.1000000000000001</v>
      </c>
    </row>
    <row r="772" spans="1:11" x14ac:dyDescent="0.15">
      <c r="A772" s="21">
        <v>313213</v>
      </c>
      <c r="B772" s="22" t="s">
        <v>806</v>
      </c>
      <c r="C772" s="11" t="str">
        <f>VLOOKUP(B772,Industries!B:D,2,0)</f>
        <v>Information Media and Telecommunications</v>
      </c>
      <c r="D772" s="19">
        <v>40.299999999999997</v>
      </c>
      <c r="E772" s="19">
        <v>30.4</v>
      </c>
      <c r="F772" s="19">
        <v>17.600000000000001</v>
      </c>
      <c r="G772" s="19">
        <v>4.0999999999999996</v>
      </c>
      <c r="H772" s="19">
        <v>5.5</v>
      </c>
      <c r="I772" s="19">
        <v>1.1000000000000001</v>
      </c>
      <c r="J772" s="19">
        <v>0.3</v>
      </c>
      <c r="K772" s="19">
        <v>0.6</v>
      </c>
    </row>
    <row r="773" spans="1:11" x14ac:dyDescent="0.15">
      <c r="A773" s="21">
        <v>313214</v>
      </c>
      <c r="B773" s="22" t="s">
        <v>807</v>
      </c>
      <c r="C773" s="11" t="str">
        <f>VLOOKUP(B773,Industries!B:D,2,0)</f>
        <v>Information Media and Telecommunications</v>
      </c>
      <c r="D773" s="19">
        <v>26.4</v>
      </c>
      <c r="E773" s="19">
        <v>37.1</v>
      </c>
      <c r="F773" s="19">
        <v>15.5</v>
      </c>
      <c r="G773" s="19">
        <v>7.6</v>
      </c>
      <c r="H773" s="19">
        <v>6.8</v>
      </c>
      <c r="I773" s="19">
        <v>3.4</v>
      </c>
      <c r="J773" s="19">
        <v>0.4</v>
      </c>
      <c r="K773" s="19">
        <v>2.9</v>
      </c>
    </row>
    <row r="774" spans="1:11" x14ac:dyDescent="0.15">
      <c r="A774" s="21">
        <v>321211</v>
      </c>
      <c r="B774" s="22" t="s">
        <v>808</v>
      </c>
      <c r="C774" s="11" t="str">
        <f>VLOOKUP(B774,Industries!B:D,2,0)</f>
        <v>Other Services</v>
      </c>
      <c r="D774" s="19">
        <v>30.6</v>
      </c>
      <c r="E774" s="19">
        <v>24.8</v>
      </c>
      <c r="F774" s="19">
        <v>20.9</v>
      </c>
      <c r="G774" s="19">
        <v>7.2</v>
      </c>
      <c r="H774" s="19">
        <v>12</v>
      </c>
      <c r="I774" s="19">
        <v>2</v>
      </c>
      <c r="J774" s="19">
        <v>1.4</v>
      </c>
      <c r="K774" s="19">
        <v>1.2</v>
      </c>
    </row>
    <row r="775" spans="1:11" x14ac:dyDescent="0.15">
      <c r="A775" s="21">
        <v>321212</v>
      </c>
      <c r="B775" s="22" t="s">
        <v>809</v>
      </c>
      <c r="C775" s="11" t="str">
        <f>VLOOKUP(B775,Industries!B:D,2,0)</f>
        <v>Other Services</v>
      </c>
      <c r="D775" s="19">
        <v>25.6</v>
      </c>
      <c r="E775" s="19">
        <v>27.1</v>
      </c>
      <c r="F775" s="19">
        <v>21.1</v>
      </c>
      <c r="G775" s="19">
        <v>10.6</v>
      </c>
      <c r="H775" s="19">
        <v>10.6</v>
      </c>
      <c r="I775" s="19">
        <v>2.8</v>
      </c>
      <c r="J775" s="19">
        <v>1.5</v>
      </c>
      <c r="K775" s="19">
        <v>0.6</v>
      </c>
    </row>
    <row r="776" spans="1:11" x14ac:dyDescent="0.15">
      <c r="A776" s="21">
        <v>321213</v>
      </c>
      <c r="B776" s="22" t="s">
        <v>810</v>
      </c>
      <c r="C776" s="11" t="str">
        <f>VLOOKUP(B776,Industries!B:D,2,0)</f>
        <v>Other Services</v>
      </c>
      <c r="D776" s="19">
        <v>30.7</v>
      </c>
      <c r="E776" s="19">
        <v>22.9</v>
      </c>
      <c r="F776" s="19">
        <v>25.5</v>
      </c>
      <c r="G776" s="19">
        <v>6.7</v>
      </c>
      <c r="H776" s="19">
        <v>10.1</v>
      </c>
      <c r="I776" s="19">
        <v>2.2999999999999998</v>
      </c>
      <c r="J776" s="19">
        <v>1.1000000000000001</v>
      </c>
      <c r="K776" s="19">
        <v>0.8</v>
      </c>
    </row>
    <row r="777" spans="1:11" x14ac:dyDescent="0.15">
      <c r="A777" s="21">
        <v>321214</v>
      </c>
      <c r="B777" s="22" t="s">
        <v>811</v>
      </c>
      <c r="C777" s="11" t="str">
        <f>VLOOKUP(B777,Industries!B:D,2,0)</f>
        <v>Other Services</v>
      </c>
      <c r="D777" s="19">
        <v>27.8</v>
      </c>
      <c r="E777" s="19">
        <v>21.3</v>
      </c>
      <c r="F777" s="19">
        <v>29.4</v>
      </c>
      <c r="G777" s="19">
        <v>4.5</v>
      </c>
      <c r="H777" s="19">
        <v>10</v>
      </c>
      <c r="I777" s="19">
        <v>4</v>
      </c>
      <c r="J777" s="19">
        <v>2</v>
      </c>
      <c r="K777" s="19">
        <v>0.9</v>
      </c>
    </row>
    <row r="778" spans="1:11" x14ac:dyDescent="0.15">
      <c r="A778" s="21">
        <v>322111</v>
      </c>
      <c r="B778" s="22" t="s">
        <v>812</v>
      </c>
      <c r="C778" s="11" t="str">
        <f>VLOOKUP(B778,Industries!B:D,2,0)</f>
        <v>Manufacturing</v>
      </c>
      <c r="D778" s="19">
        <v>29.1</v>
      </c>
      <c r="E778" s="19">
        <v>25.7</v>
      </c>
      <c r="F778" s="19">
        <v>23.2</v>
      </c>
      <c r="G778" s="19">
        <v>8.9</v>
      </c>
      <c r="H778" s="19">
        <v>9.3000000000000007</v>
      </c>
      <c r="I778" s="19">
        <v>2.1</v>
      </c>
      <c r="J778" s="20" t="s">
        <v>2</v>
      </c>
      <c r="K778" s="19">
        <v>1.7</v>
      </c>
    </row>
    <row r="779" spans="1:11" x14ac:dyDescent="0.15">
      <c r="A779" s="21">
        <v>322112</v>
      </c>
      <c r="B779" s="22" t="s">
        <v>813</v>
      </c>
      <c r="C779" s="11" t="str">
        <f>VLOOKUP(B779,Industries!B:D,2,0)</f>
        <v>Manufacturing</v>
      </c>
      <c r="D779" s="19">
        <v>24.6</v>
      </c>
      <c r="E779" s="19">
        <v>25.7</v>
      </c>
      <c r="F779" s="19">
        <v>16.2</v>
      </c>
      <c r="G779" s="19">
        <v>8.6999999999999993</v>
      </c>
      <c r="H779" s="19">
        <v>22.1</v>
      </c>
      <c r="I779" s="19">
        <v>2.1</v>
      </c>
      <c r="J779" s="19">
        <v>0.6</v>
      </c>
      <c r="K779" s="20" t="s">
        <v>2</v>
      </c>
    </row>
    <row r="780" spans="1:11" x14ac:dyDescent="0.15">
      <c r="A780" s="21">
        <v>322113</v>
      </c>
      <c r="B780" s="22" t="s">
        <v>814</v>
      </c>
      <c r="C780" s="11" t="str">
        <f>VLOOKUP(B780,Industries!B:D,2,0)</f>
        <v>Agriculture, Forestry and Fishing</v>
      </c>
      <c r="D780" s="19">
        <v>32.6</v>
      </c>
      <c r="E780" s="19">
        <v>26.1</v>
      </c>
      <c r="F780" s="19">
        <v>20.9</v>
      </c>
      <c r="G780" s="19">
        <v>7.1</v>
      </c>
      <c r="H780" s="19">
        <v>10.6</v>
      </c>
      <c r="I780" s="19">
        <v>1.8</v>
      </c>
      <c r="J780" s="19">
        <v>0.6</v>
      </c>
      <c r="K780" s="19">
        <v>0.3</v>
      </c>
    </row>
    <row r="781" spans="1:11" x14ac:dyDescent="0.15">
      <c r="A781" s="21">
        <v>322114</v>
      </c>
      <c r="B781" s="22" t="s">
        <v>815</v>
      </c>
      <c r="C781" s="11" t="str">
        <f>VLOOKUP(B781,Industries!B:D,2,0)</f>
        <v>Manufacturing</v>
      </c>
      <c r="D781" s="19">
        <v>25.5</v>
      </c>
      <c r="E781" s="19">
        <v>20.9</v>
      </c>
      <c r="F781" s="19">
        <v>28.5</v>
      </c>
      <c r="G781" s="19">
        <v>12.6</v>
      </c>
      <c r="H781" s="19">
        <v>11.3</v>
      </c>
      <c r="I781" s="19">
        <v>1.3</v>
      </c>
      <c r="J781" s="20" t="s">
        <v>2</v>
      </c>
      <c r="K781" s="20" t="s">
        <v>2</v>
      </c>
    </row>
    <row r="782" spans="1:11" x14ac:dyDescent="0.15">
      <c r="A782" s="21">
        <v>322115</v>
      </c>
      <c r="B782" s="22" t="s">
        <v>816</v>
      </c>
      <c r="C782" s="11" t="str">
        <f>VLOOKUP(B782,Industries!B:D,2,0)</f>
        <v>Manufacturing</v>
      </c>
      <c r="D782" s="19">
        <v>19.899999999999999</v>
      </c>
      <c r="E782" s="19">
        <v>39</v>
      </c>
      <c r="F782" s="19">
        <v>23</v>
      </c>
      <c r="G782" s="19">
        <v>7.7</v>
      </c>
      <c r="H782" s="19">
        <v>9.6999999999999993</v>
      </c>
      <c r="I782" s="19">
        <v>0.7</v>
      </c>
      <c r="J782" s="20" t="s">
        <v>2</v>
      </c>
      <c r="K782" s="20" t="s">
        <v>2</v>
      </c>
    </row>
    <row r="783" spans="1:11" x14ac:dyDescent="0.15">
      <c r="A783" s="21">
        <v>322311</v>
      </c>
      <c r="B783" s="22" t="s">
        <v>817</v>
      </c>
      <c r="C783" s="11" t="str">
        <f>VLOOKUP(B783,Industries!B:D,2,0)</f>
        <v>Manufacturing</v>
      </c>
      <c r="D783" s="19">
        <v>23.2</v>
      </c>
      <c r="E783" s="19">
        <v>17.399999999999999</v>
      </c>
      <c r="F783" s="19">
        <v>26.9</v>
      </c>
      <c r="G783" s="19">
        <v>7.4</v>
      </c>
      <c r="H783" s="19">
        <v>20.2</v>
      </c>
      <c r="I783" s="19">
        <v>2.5</v>
      </c>
      <c r="J783" s="19">
        <v>1.9</v>
      </c>
      <c r="K783" s="19">
        <v>0.4</v>
      </c>
    </row>
    <row r="784" spans="1:11" x14ac:dyDescent="0.15">
      <c r="A784" s="21">
        <v>322312</v>
      </c>
      <c r="B784" s="22" t="s">
        <v>818</v>
      </c>
      <c r="C784" s="11" t="str">
        <f>VLOOKUP(B784,Industries!B:D,2,0)</f>
        <v>Manufacturing</v>
      </c>
      <c r="D784" s="19">
        <v>29.4</v>
      </c>
      <c r="E784" s="19">
        <v>31.9</v>
      </c>
      <c r="F784" s="19">
        <v>18.5</v>
      </c>
      <c r="G784" s="19">
        <v>8.4</v>
      </c>
      <c r="H784" s="19">
        <v>9.1999999999999993</v>
      </c>
      <c r="I784" s="20" t="s">
        <v>2</v>
      </c>
      <c r="J784" s="19">
        <v>2.5</v>
      </c>
      <c r="K784" s="20" t="s">
        <v>2</v>
      </c>
    </row>
    <row r="785" spans="1:11" x14ac:dyDescent="0.15">
      <c r="A785" s="21">
        <v>322313</v>
      </c>
      <c r="B785" s="22" t="s">
        <v>819</v>
      </c>
      <c r="C785" s="11" t="str">
        <f>VLOOKUP(B785,Industries!B:D,2,0)</f>
        <v>Manufacturing</v>
      </c>
      <c r="D785" s="19">
        <v>25.7</v>
      </c>
      <c r="E785" s="19">
        <v>28.1</v>
      </c>
      <c r="F785" s="19">
        <v>17</v>
      </c>
      <c r="G785" s="19">
        <v>7.8</v>
      </c>
      <c r="H785" s="19">
        <v>16.8</v>
      </c>
      <c r="I785" s="19">
        <v>3</v>
      </c>
      <c r="J785" s="19">
        <v>1.4</v>
      </c>
      <c r="K785" s="19">
        <v>0.3</v>
      </c>
    </row>
    <row r="786" spans="1:11" x14ac:dyDescent="0.15">
      <c r="A786" s="21">
        <v>323111</v>
      </c>
      <c r="B786" s="22" t="s">
        <v>820</v>
      </c>
      <c r="C786" s="11" t="str">
        <f>VLOOKUP(B786,Industries!B:D,2,0)</f>
        <v>Public Administration and Safety</v>
      </c>
      <c r="D786" s="19">
        <v>42.4</v>
      </c>
      <c r="E786" s="19">
        <v>7.2</v>
      </c>
      <c r="F786" s="19">
        <v>28.6</v>
      </c>
      <c r="G786" s="19">
        <v>11</v>
      </c>
      <c r="H786" s="19">
        <v>4.3</v>
      </c>
      <c r="I786" s="20" t="s">
        <v>2</v>
      </c>
      <c r="J786" s="19">
        <v>5</v>
      </c>
      <c r="K786" s="19">
        <v>1.6</v>
      </c>
    </row>
    <row r="787" spans="1:11" x14ac:dyDescent="0.15">
      <c r="A787" s="21">
        <v>323112</v>
      </c>
      <c r="B787" s="22" t="s">
        <v>821</v>
      </c>
      <c r="C787" s="11" t="str">
        <f>VLOOKUP(B787,Industries!B:D,2,0)</f>
        <v>Public Administration and Safety</v>
      </c>
      <c r="D787" s="19">
        <v>46.4</v>
      </c>
      <c r="E787" s="19">
        <v>5.3</v>
      </c>
      <c r="F787" s="19">
        <v>28.7</v>
      </c>
      <c r="G787" s="19">
        <v>9.6</v>
      </c>
      <c r="H787" s="19">
        <v>2.5</v>
      </c>
      <c r="I787" s="20" t="s">
        <v>2</v>
      </c>
      <c r="J787" s="19">
        <v>6.7</v>
      </c>
      <c r="K787" s="19">
        <v>0.8</v>
      </c>
    </row>
    <row r="788" spans="1:11" x14ac:dyDescent="0.15">
      <c r="A788" s="21">
        <v>323113</v>
      </c>
      <c r="B788" s="22" t="s">
        <v>822</v>
      </c>
      <c r="C788" s="11" t="str">
        <f>VLOOKUP(B788,Industries!B:D,2,0)</f>
        <v>Manufacturing</v>
      </c>
      <c r="D788" s="19">
        <v>37.799999999999997</v>
      </c>
      <c r="E788" s="19">
        <v>23.1</v>
      </c>
      <c r="F788" s="19">
        <v>26.8</v>
      </c>
      <c r="G788" s="19">
        <v>3</v>
      </c>
      <c r="H788" s="19">
        <v>6</v>
      </c>
      <c r="I788" s="20" t="s">
        <v>2</v>
      </c>
      <c r="J788" s="19">
        <v>3.3</v>
      </c>
      <c r="K788" s="20" t="s">
        <v>2</v>
      </c>
    </row>
    <row r="789" spans="1:11" x14ac:dyDescent="0.15">
      <c r="A789" s="21">
        <v>323211</v>
      </c>
      <c r="B789" s="22" t="s">
        <v>823</v>
      </c>
      <c r="C789" s="11" t="str">
        <f>VLOOKUP(B789,Industries!B:D,2,0)</f>
        <v>Mining</v>
      </c>
      <c r="D789" s="19">
        <v>26.2</v>
      </c>
      <c r="E789" s="19">
        <v>12.5</v>
      </c>
      <c r="F789" s="19">
        <v>27.4</v>
      </c>
      <c r="G789" s="19">
        <v>5.6</v>
      </c>
      <c r="H789" s="19">
        <v>24.5</v>
      </c>
      <c r="I789" s="19">
        <v>2.1</v>
      </c>
      <c r="J789" s="19">
        <v>1.4</v>
      </c>
      <c r="K789" s="19">
        <v>0.2</v>
      </c>
    </row>
    <row r="790" spans="1:11" x14ac:dyDescent="0.15">
      <c r="A790" s="21">
        <v>323212</v>
      </c>
      <c r="B790" s="22" t="s">
        <v>824</v>
      </c>
      <c r="C790" s="11" t="str">
        <f>VLOOKUP(B790,Industries!B:D,2,0)</f>
        <v>Manufacturing</v>
      </c>
      <c r="D790" s="19">
        <v>13</v>
      </c>
      <c r="E790" s="19">
        <v>34.4</v>
      </c>
      <c r="F790" s="19">
        <v>35.700000000000003</v>
      </c>
      <c r="G790" s="19">
        <v>9.5</v>
      </c>
      <c r="H790" s="19">
        <v>3.7</v>
      </c>
      <c r="I790" s="19">
        <v>2.5</v>
      </c>
      <c r="J790" s="19">
        <v>1</v>
      </c>
      <c r="K790" s="19">
        <v>0.2</v>
      </c>
    </row>
    <row r="791" spans="1:11" x14ac:dyDescent="0.15">
      <c r="A791" s="21">
        <v>323213</v>
      </c>
      <c r="B791" s="22" t="s">
        <v>825</v>
      </c>
      <c r="C791" s="11" t="str">
        <f>VLOOKUP(B791,Industries!B:D,2,0)</f>
        <v>Manufacturing</v>
      </c>
      <c r="D791" s="19">
        <v>41.4</v>
      </c>
      <c r="E791" s="19">
        <v>19.3</v>
      </c>
      <c r="F791" s="19">
        <v>23.2</v>
      </c>
      <c r="G791" s="19">
        <v>5.6</v>
      </c>
      <c r="H791" s="19">
        <v>7.9</v>
      </c>
      <c r="I791" s="19">
        <v>1.9</v>
      </c>
      <c r="J791" s="19">
        <v>0.3</v>
      </c>
      <c r="K791" s="19">
        <v>0.3</v>
      </c>
    </row>
    <row r="792" spans="1:11" x14ac:dyDescent="0.15">
      <c r="A792" s="21">
        <v>323214</v>
      </c>
      <c r="B792" s="22" t="s">
        <v>826</v>
      </c>
      <c r="C792" s="11" t="str">
        <f>VLOOKUP(B792,Industries!B:D,2,0)</f>
        <v>Manufacturing</v>
      </c>
      <c r="D792" s="19">
        <v>23.2</v>
      </c>
      <c r="E792" s="19">
        <v>25.5</v>
      </c>
      <c r="F792" s="19">
        <v>18.8</v>
      </c>
      <c r="G792" s="19">
        <v>8.1</v>
      </c>
      <c r="H792" s="19">
        <v>22.3</v>
      </c>
      <c r="I792" s="19">
        <v>1.6</v>
      </c>
      <c r="J792" s="19">
        <v>0.3</v>
      </c>
      <c r="K792" s="19">
        <v>0.1</v>
      </c>
    </row>
    <row r="793" spans="1:11" x14ac:dyDescent="0.15">
      <c r="A793" s="21">
        <v>323215</v>
      </c>
      <c r="B793" s="22" t="s">
        <v>827</v>
      </c>
      <c r="C793" s="11" t="str">
        <f>VLOOKUP(B793,Industries!B:D,2,0)</f>
        <v>Other Services</v>
      </c>
      <c r="D793" s="19">
        <v>24.2</v>
      </c>
      <c r="E793" s="19">
        <v>41.2</v>
      </c>
      <c r="F793" s="19">
        <v>20.6</v>
      </c>
      <c r="G793" s="19">
        <v>5.0999999999999996</v>
      </c>
      <c r="H793" s="19">
        <v>5.0999999999999996</v>
      </c>
      <c r="I793" s="19">
        <v>2.9</v>
      </c>
      <c r="J793" s="20" t="s">
        <v>2</v>
      </c>
      <c r="K793" s="19">
        <v>1.1000000000000001</v>
      </c>
    </row>
    <row r="794" spans="1:11" x14ac:dyDescent="0.15">
      <c r="A794" s="21">
        <v>323299</v>
      </c>
      <c r="B794" s="22" t="s">
        <v>828</v>
      </c>
      <c r="C794" s="11" t="str">
        <f>VLOOKUP(B794,Industries!B:D,2,0)</f>
        <v>Agriculture, Forestry and Fishing</v>
      </c>
      <c r="D794" s="19">
        <v>23.8</v>
      </c>
      <c r="E794" s="19">
        <v>23.5</v>
      </c>
      <c r="F794" s="19">
        <v>17.600000000000001</v>
      </c>
      <c r="G794" s="19">
        <v>13.6</v>
      </c>
      <c r="H794" s="19">
        <v>17.600000000000001</v>
      </c>
      <c r="I794" s="19">
        <v>2.6</v>
      </c>
      <c r="J794" s="19">
        <v>1</v>
      </c>
      <c r="K794" s="19">
        <v>0.3</v>
      </c>
    </row>
    <row r="795" spans="1:11" x14ac:dyDescent="0.15">
      <c r="A795" s="21">
        <v>323311</v>
      </c>
      <c r="B795" s="22" t="s">
        <v>829</v>
      </c>
      <c r="C795" s="11" t="str">
        <f>VLOOKUP(B795,Industries!B:D,2,0)</f>
        <v>Manufacturing</v>
      </c>
      <c r="D795" s="19">
        <v>38.5</v>
      </c>
      <c r="E795" s="19">
        <v>22.2</v>
      </c>
      <c r="F795" s="19">
        <v>16.600000000000001</v>
      </c>
      <c r="G795" s="19">
        <v>6.9</v>
      </c>
      <c r="H795" s="19">
        <v>14.2</v>
      </c>
      <c r="I795" s="19">
        <v>0.9</v>
      </c>
      <c r="J795" s="20" t="s">
        <v>2</v>
      </c>
      <c r="K795" s="19">
        <v>0.7</v>
      </c>
    </row>
    <row r="796" spans="1:11" x14ac:dyDescent="0.15">
      <c r="A796" s="21">
        <v>323312</v>
      </c>
      <c r="B796" s="22" t="s">
        <v>830</v>
      </c>
      <c r="C796" s="11" t="str">
        <f>VLOOKUP(B796,Industries!B:D,2,0)</f>
        <v>Public Administration and Safety</v>
      </c>
      <c r="D796" s="19">
        <v>27.3</v>
      </c>
      <c r="E796" s="19">
        <v>17.5</v>
      </c>
      <c r="F796" s="19">
        <v>27.8</v>
      </c>
      <c r="G796" s="19">
        <v>8.8000000000000007</v>
      </c>
      <c r="H796" s="19">
        <v>10.8</v>
      </c>
      <c r="I796" s="20" t="s">
        <v>2</v>
      </c>
      <c r="J796" s="19">
        <v>4.0999999999999996</v>
      </c>
      <c r="K796" s="19">
        <v>3.6</v>
      </c>
    </row>
    <row r="797" spans="1:11" x14ac:dyDescent="0.15">
      <c r="A797" s="21">
        <v>323313</v>
      </c>
      <c r="B797" s="22" t="s">
        <v>831</v>
      </c>
      <c r="C797" s="11" t="str">
        <f>VLOOKUP(B797,Industries!B:D,2,0)</f>
        <v>Public Administration and Safety</v>
      </c>
      <c r="D797" s="19">
        <v>33.5</v>
      </c>
      <c r="E797" s="19">
        <v>23.7</v>
      </c>
      <c r="F797" s="19">
        <v>20.2</v>
      </c>
      <c r="G797" s="19">
        <v>7.3</v>
      </c>
      <c r="H797" s="19">
        <v>9.6</v>
      </c>
      <c r="I797" s="19">
        <v>2.5</v>
      </c>
      <c r="J797" s="19">
        <v>1.4</v>
      </c>
      <c r="K797" s="19">
        <v>1.9</v>
      </c>
    </row>
    <row r="798" spans="1:11" x14ac:dyDescent="0.15">
      <c r="A798" s="21">
        <v>323314</v>
      </c>
      <c r="B798" s="22" t="s">
        <v>832</v>
      </c>
      <c r="C798" s="11" t="str">
        <f>VLOOKUP(B798,Industries!B:D,2,0)</f>
        <v>Other Services</v>
      </c>
      <c r="D798" s="19">
        <v>32.299999999999997</v>
      </c>
      <c r="E798" s="19">
        <v>28.4</v>
      </c>
      <c r="F798" s="19">
        <v>18</v>
      </c>
      <c r="G798" s="19">
        <v>5.6</v>
      </c>
      <c r="H798" s="19">
        <v>12.6</v>
      </c>
      <c r="I798" s="19">
        <v>1.6</v>
      </c>
      <c r="J798" s="19">
        <v>1.2</v>
      </c>
      <c r="K798" s="19">
        <v>0.4</v>
      </c>
    </row>
    <row r="799" spans="1:11" x14ac:dyDescent="0.15">
      <c r="A799" s="21">
        <v>323315</v>
      </c>
      <c r="B799" s="22" t="s">
        <v>833</v>
      </c>
      <c r="C799" s="11" t="str">
        <f>VLOOKUP(B799,Industries!B:D,2,0)</f>
        <v>Manufacturing</v>
      </c>
      <c r="D799" s="19">
        <v>28</v>
      </c>
      <c r="E799" s="19">
        <v>23.7</v>
      </c>
      <c r="F799" s="19">
        <v>15.8</v>
      </c>
      <c r="G799" s="19">
        <v>13.4</v>
      </c>
      <c r="H799" s="19">
        <v>13.4</v>
      </c>
      <c r="I799" s="19">
        <v>5.8</v>
      </c>
      <c r="J799" s="20" t="s">
        <v>2</v>
      </c>
      <c r="K799" s="20" t="s">
        <v>2</v>
      </c>
    </row>
    <row r="800" spans="1:11" x14ac:dyDescent="0.15">
      <c r="A800" s="21">
        <v>323316</v>
      </c>
      <c r="B800" s="22" t="s">
        <v>834</v>
      </c>
      <c r="C800" s="11" t="str">
        <f>VLOOKUP(B800,Industries!B:D,2,0)</f>
        <v>Other Services</v>
      </c>
      <c r="D800" s="19">
        <v>38.1</v>
      </c>
      <c r="E800" s="19">
        <v>25.8</v>
      </c>
      <c r="F800" s="19">
        <v>18.8</v>
      </c>
      <c r="G800" s="19">
        <v>5.2</v>
      </c>
      <c r="H800" s="19">
        <v>8.8000000000000007</v>
      </c>
      <c r="I800" s="19">
        <v>2.8</v>
      </c>
      <c r="J800" s="20" t="s">
        <v>2</v>
      </c>
      <c r="K800" s="19">
        <v>0.5</v>
      </c>
    </row>
    <row r="801" spans="1:11" x14ac:dyDescent="0.15">
      <c r="A801" s="21">
        <v>323411</v>
      </c>
      <c r="B801" s="22" t="s">
        <v>835</v>
      </c>
      <c r="C801" s="11" t="str">
        <f>VLOOKUP(B801,Industries!B:D,2,0)</f>
        <v>Manufacturing</v>
      </c>
      <c r="D801" s="19">
        <v>22.6</v>
      </c>
      <c r="E801" s="19">
        <v>38</v>
      </c>
      <c r="F801" s="19">
        <v>26.3</v>
      </c>
      <c r="G801" s="19">
        <v>6.8</v>
      </c>
      <c r="H801" s="19">
        <v>5.3</v>
      </c>
      <c r="I801" s="19">
        <v>1.1000000000000001</v>
      </c>
      <c r="J801" s="20" t="s">
        <v>2</v>
      </c>
      <c r="K801" s="20" t="s">
        <v>2</v>
      </c>
    </row>
    <row r="802" spans="1:11" x14ac:dyDescent="0.15">
      <c r="A802" s="21">
        <v>323412</v>
      </c>
      <c r="B802" s="22" t="s">
        <v>836</v>
      </c>
      <c r="C802" s="11" t="str">
        <f>VLOOKUP(B802,Industries!B:D,2,0)</f>
        <v>Manufacturing</v>
      </c>
      <c r="D802" s="19">
        <v>28</v>
      </c>
      <c r="E802" s="19">
        <v>40.1</v>
      </c>
      <c r="F802" s="19">
        <v>10.9</v>
      </c>
      <c r="G802" s="19">
        <v>14.8</v>
      </c>
      <c r="H802" s="19">
        <v>5.7</v>
      </c>
      <c r="I802" s="19">
        <v>0.2</v>
      </c>
      <c r="J802" s="19">
        <v>0.1</v>
      </c>
      <c r="K802" s="19">
        <v>0.2</v>
      </c>
    </row>
    <row r="803" spans="1:11" x14ac:dyDescent="0.15">
      <c r="A803" s="21">
        <v>324211</v>
      </c>
      <c r="B803" s="22" t="s">
        <v>837</v>
      </c>
      <c r="C803" s="11" t="str">
        <f>VLOOKUP(B803,Industries!B:D,2,0)</f>
        <v>Manufacturing</v>
      </c>
      <c r="D803" s="19">
        <v>26.1</v>
      </c>
      <c r="E803" s="19">
        <v>32.200000000000003</v>
      </c>
      <c r="F803" s="19">
        <v>25.3</v>
      </c>
      <c r="G803" s="19">
        <v>4.8</v>
      </c>
      <c r="H803" s="19">
        <v>10.3</v>
      </c>
      <c r="I803" s="19">
        <v>0.9</v>
      </c>
      <c r="J803" s="19">
        <v>0.1</v>
      </c>
      <c r="K803" s="19">
        <v>0.2</v>
      </c>
    </row>
    <row r="804" spans="1:11" x14ac:dyDescent="0.15">
      <c r="A804" s="21">
        <v>324212</v>
      </c>
      <c r="B804" s="22" t="s">
        <v>838</v>
      </c>
      <c r="C804" s="11" t="str">
        <f>VLOOKUP(B804,Industries!B:D,2,0)</f>
        <v>Other Services</v>
      </c>
      <c r="D804" s="19">
        <v>27</v>
      </c>
      <c r="E804" s="19">
        <v>23.5</v>
      </c>
      <c r="F804" s="19">
        <v>27.1</v>
      </c>
      <c r="G804" s="19">
        <v>7.7</v>
      </c>
      <c r="H804" s="19">
        <v>12.2</v>
      </c>
      <c r="I804" s="19">
        <v>1.1000000000000001</v>
      </c>
      <c r="J804" s="19">
        <v>0.9</v>
      </c>
      <c r="K804" s="19">
        <v>0.6</v>
      </c>
    </row>
    <row r="805" spans="1:11" x14ac:dyDescent="0.15">
      <c r="A805" s="21">
        <v>331111</v>
      </c>
      <c r="B805" s="22" t="s">
        <v>839</v>
      </c>
      <c r="C805" s="11" t="str">
        <f>VLOOKUP(B805,Industries!B:D,2,0)</f>
        <v>Construction</v>
      </c>
      <c r="D805" s="19">
        <v>30.4</v>
      </c>
      <c r="E805" s="19">
        <v>26</v>
      </c>
      <c r="F805" s="19">
        <v>13.5</v>
      </c>
      <c r="G805" s="19">
        <v>6.4</v>
      </c>
      <c r="H805" s="19">
        <v>20.8</v>
      </c>
      <c r="I805" s="19">
        <v>1.3</v>
      </c>
      <c r="J805" s="19">
        <v>0.4</v>
      </c>
      <c r="K805" s="19">
        <v>1.2</v>
      </c>
    </row>
    <row r="806" spans="1:11" x14ac:dyDescent="0.15">
      <c r="A806" s="21">
        <v>331112</v>
      </c>
      <c r="B806" s="22" t="s">
        <v>840</v>
      </c>
      <c r="C806" s="11" t="str">
        <f>VLOOKUP(B806,Industries!B:D,2,0)</f>
        <v>Manufacturing</v>
      </c>
      <c r="D806" s="19">
        <v>31.8</v>
      </c>
      <c r="E806" s="19">
        <v>24.7</v>
      </c>
      <c r="F806" s="19">
        <v>17.3</v>
      </c>
      <c r="G806" s="19">
        <v>6.2</v>
      </c>
      <c r="H806" s="19">
        <v>16.2</v>
      </c>
      <c r="I806" s="19">
        <v>1.5</v>
      </c>
      <c r="J806" s="19">
        <v>0.4</v>
      </c>
      <c r="K806" s="19">
        <v>1.9</v>
      </c>
    </row>
    <row r="807" spans="1:11" x14ac:dyDescent="0.15">
      <c r="A807" s="21">
        <v>331212</v>
      </c>
      <c r="B807" s="22" t="s">
        <v>841</v>
      </c>
      <c r="C807" s="11" t="str">
        <f>VLOOKUP(B807,Industries!B:D,2,0)</f>
        <v>Construction</v>
      </c>
      <c r="D807" s="19">
        <v>31.6</v>
      </c>
      <c r="E807" s="19">
        <v>29.2</v>
      </c>
      <c r="F807" s="19">
        <v>20.9</v>
      </c>
      <c r="G807" s="19">
        <v>5.0999999999999996</v>
      </c>
      <c r="H807" s="19">
        <v>8.9</v>
      </c>
      <c r="I807" s="19">
        <v>1.8</v>
      </c>
      <c r="J807" s="19">
        <v>0.9</v>
      </c>
      <c r="K807" s="19">
        <v>1.6</v>
      </c>
    </row>
    <row r="808" spans="1:11" x14ac:dyDescent="0.15">
      <c r="A808" s="21">
        <v>331213</v>
      </c>
      <c r="B808" s="22" t="s">
        <v>842</v>
      </c>
      <c r="C808" s="11" t="str">
        <f>VLOOKUP(B808,Industries!B:D,2,0)</f>
        <v>Construction</v>
      </c>
      <c r="D808" s="19">
        <v>42.2</v>
      </c>
      <c r="E808" s="19">
        <v>28.5</v>
      </c>
      <c r="F808" s="19">
        <v>12</v>
      </c>
      <c r="G808" s="19">
        <v>4</v>
      </c>
      <c r="H808" s="19">
        <v>3.1</v>
      </c>
      <c r="I808" s="19">
        <v>7.7</v>
      </c>
      <c r="J808" s="19">
        <v>0.3</v>
      </c>
      <c r="K808" s="19">
        <v>2.1</v>
      </c>
    </row>
    <row r="809" spans="1:11" x14ac:dyDescent="0.15">
      <c r="A809" s="21">
        <v>333211</v>
      </c>
      <c r="B809" s="22" t="s">
        <v>843</v>
      </c>
      <c r="C809" s="11" t="str">
        <f>VLOOKUP(B809,Industries!B:D,2,0)</f>
        <v>Construction</v>
      </c>
      <c r="D809" s="19">
        <v>26</v>
      </c>
      <c r="E809" s="19">
        <v>26.2</v>
      </c>
      <c r="F809" s="19">
        <v>21.5</v>
      </c>
      <c r="G809" s="19">
        <v>6.6</v>
      </c>
      <c r="H809" s="19">
        <v>16.100000000000001</v>
      </c>
      <c r="I809" s="19">
        <v>2</v>
      </c>
      <c r="J809" s="19">
        <v>0.5</v>
      </c>
      <c r="K809" s="19">
        <v>1.1000000000000001</v>
      </c>
    </row>
    <row r="810" spans="1:11" x14ac:dyDescent="0.15">
      <c r="A810" s="21">
        <v>333212</v>
      </c>
      <c r="B810" s="22" t="s">
        <v>844</v>
      </c>
      <c r="C810" s="11" t="str">
        <f>VLOOKUP(B810,Industries!B:D,2,0)</f>
        <v>Construction</v>
      </c>
      <c r="D810" s="19">
        <v>29.1</v>
      </c>
      <c r="E810" s="19">
        <v>29.4</v>
      </c>
      <c r="F810" s="19">
        <v>21</v>
      </c>
      <c r="G810" s="19">
        <v>6.7</v>
      </c>
      <c r="H810" s="19">
        <v>9.9</v>
      </c>
      <c r="I810" s="19">
        <v>1.3</v>
      </c>
      <c r="J810" s="19">
        <v>0.9</v>
      </c>
      <c r="K810" s="19">
        <v>1.6</v>
      </c>
    </row>
    <row r="811" spans="1:11" x14ac:dyDescent="0.15">
      <c r="A811" s="21">
        <v>334111</v>
      </c>
      <c r="B811" s="22" t="s">
        <v>845</v>
      </c>
      <c r="C811" s="11" t="str">
        <f>VLOOKUP(B811,Industries!B:D,2,0)</f>
        <v>Construction</v>
      </c>
      <c r="D811" s="19">
        <v>32.4</v>
      </c>
      <c r="E811" s="19">
        <v>30.5</v>
      </c>
      <c r="F811" s="19">
        <v>17.8</v>
      </c>
      <c r="G811" s="19">
        <v>6</v>
      </c>
      <c r="H811" s="19">
        <v>9</v>
      </c>
      <c r="I811" s="19">
        <v>1.8</v>
      </c>
      <c r="J811" s="19">
        <v>1.1000000000000001</v>
      </c>
      <c r="K811" s="19">
        <v>1.3</v>
      </c>
    </row>
    <row r="812" spans="1:11" x14ac:dyDescent="0.15">
      <c r="A812" s="21">
        <v>334112</v>
      </c>
      <c r="B812" s="22" t="s">
        <v>846</v>
      </c>
      <c r="C812" s="11" t="str">
        <f>VLOOKUP(B812,Industries!B:D,2,0)</f>
        <v>Construction</v>
      </c>
      <c r="D812" s="19">
        <v>10.199999999999999</v>
      </c>
      <c r="E812" s="19">
        <v>78</v>
      </c>
      <c r="F812" s="19">
        <v>5.6</v>
      </c>
      <c r="G812" s="19">
        <v>1.7</v>
      </c>
      <c r="H812" s="19">
        <v>1.8</v>
      </c>
      <c r="I812" s="19">
        <v>1.7</v>
      </c>
      <c r="J812" s="19">
        <v>0.3</v>
      </c>
      <c r="K812" s="19">
        <v>0.6</v>
      </c>
    </row>
    <row r="813" spans="1:11" x14ac:dyDescent="0.15">
      <c r="A813" s="21">
        <v>334113</v>
      </c>
      <c r="B813" s="22" t="s">
        <v>847</v>
      </c>
      <c r="C813" s="11" t="str">
        <f>VLOOKUP(B813,Industries!B:D,2,0)</f>
        <v>Construction</v>
      </c>
      <c r="D813" s="19">
        <v>24.6</v>
      </c>
      <c r="E813" s="19">
        <v>28.1</v>
      </c>
      <c r="F813" s="19">
        <v>28.8</v>
      </c>
      <c r="G813" s="19">
        <v>3.3</v>
      </c>
      <c r="H813" s="19">
        <v>11.6</v>
      </c>
      <c r="I813" s="19">
        <v>0.9</v>
      </c>
      <c r="J813" s="19">
        <v>0.6</v>
      </c>
      <c r="K813" s="19">
        <v>2.1</v>
      </c>
    </row>
    <row r="814" spans="1:11" x14ac:dyDescent="0.15">
      <c r="A814" s="21">
        <v>334114</v>
      </c>
      <c r="B814" s="22" t="s">
        <v>848</v>
      </c>
      <c r="C814" s="11" t="str">
        <f>VLOOKUP(B814,Industries!B:D,2,0)</f>
        <v>Construction</v>
      </c>
      <c r="D814" s="19">
        <v>16.899999999999999</v>
      </c>
      <c r="E814" s="19">
        <v>29.5</v>
      </c>
      <c r="F814" s="19">
        <v>15.8</v>
      </c>
      <c r="G814" s="19">
        <v>10</v>
      </c>
      <c r="H814" s="19">
        <v>23.2</v>
      </c>
      <c r="I814" s="19">
        <v>1.6</v>
      </c>
      <c r="J814" s="19">
        <v>1.2</v>
      </c>
      <c r="K814" s="19">
        <v>1.8</v>
      </c>
    </row>
    <row r="815" spans="1:11" x14ac:dyDescent="0.15">
      <c r="A815" s="21">
        <v>334115</v>
      </c>
      <c r="B815" s="22" t="s">
        <v>849</v>
      </c>
      <c r="C815" s="11" t="str">
        <f>VLOOKUP(B815,Industries!B:D,2,0)</f>
        <v>Construction</v>
      </c>
      <c r="D815" s="19">
        <v>27.3</v>
      </c>
      <c r="E815" s="19">
        <v>28.9</v>
      </c>
      <c r="F815" s="19">
        <v>16.5</v>
      </c>
      <c r="G815" s="19">
        <v>8.1999999999999993</v>
      </c>
      <c r="H815" s="19">
        <v>14.8</v>
      </c>
      <c r="I815" s="19">
        <v>2.2000000000000002</v>
      </c>
      <c r="J815" s="19">
        <v>0.6</v>
      </c>
      <c r="K815" s="19">
        <v>1.5</v>
      </c>
    </row>
    <row r="816" spans="1:11" x14ac:dyDescent="0.15">
      <c r="A816" s="21">
        <v>341111</v>
      </c>
      <c r="B816" s="22" t="s">
        <v>850</v>
      </c>
      <c r="C816" s="11" t="str">
        <f>VLOOKUP(B816,Industries!B:D,2,0)</f>
        <v>Construction</v>
      </c>
      <c r="D816" s="19">
        <v>29.1</v>
      </c>
      <c r="E816" s="19">
        <v>22</v>
      </c>
      <c r="F816" s="19">
        <v>22.8</v>
      </c>
      <c r="G816" s="19">
        <v>6.8</v>
      </c>
      <c r="H816" s="19">
        <v>14.3</v>
      </c>
      <c r="I816" s="19">
        <v>2</v>
      </c>
      <c r="J816" s="19">
        <v>1.7</v>
      </c>
      <c r="K816" s="19">
        <v>1.2</v>
      </c>
    </row>
    <row r="817" spans="1:11" x14ac:dyDescent="0.15">
      <c r="A817" s="21">
        <v>341112</v>
      </c>
      <c r="B817" s="22" t="s">
        <v>851</v>
      </c>
      <c r="C817" s="11" t="str">
        <f>VLOOKUP(B817,Industries!B:D,2,0)</f>
        <v>Construction</v>
      </c>
      <c r="D817" s="19">
        <v>15.9</v>
      </c>
      <c r="E817" s="19">
        <v>38.6</v>
      </c>
      <c r="F817" s="19">
        <v>13.6</v>
      </c>
      <c r="G817" s="19">
        <v>15.9</v>
      </c>
      <c r="H817" s="19">
        <v>15.9</v>
      </c>
      <c r="I817" s="20" t="s">
        <v>2</v>
      </c>
      <c r="J817" s="20" t="s">
        <v>2</v>
      </c>
      <c r="K817" s="20" t="s">
        <v>2</v>
      </c>
    </row>
    <row r="818" spans="1:11" x14ac:dyDescent="0.15">
      <c r="A818" s="21">
        <v>341113</v>
      </c>
      <c r="B818" s="22" t="s">
        <v>852</v>
      </c>
      <c r="C818" s="11" t="str">
        <f>VLOOKUP(B818,Industries!B:D,2,0)</f>
        <v>Construction</v>
      </c>
      <c r="D818" s="19">
        <v>38.1</v>
      </c>
      <c r="E818" s="19">
        <v>27</v>
      </c>
      <c r="F818" s="19">
        <v>18.100000000000001</v>
      </c>
      <c r="G818" s="19">
        <v>4.2</v>
      </c>
      <c r="H818" s="19">
        <v>9.1999999999999993</v>
      </c>
      <c r="I818" s="19">
        <v>1.1000000000000001</v>
      </c>
      <c r="J818" s="19">
        <v>0.4</v>
      </c>
      <c r="K818" s="19">
        <v>1.8</v>
      </c>
    </row>
    <row r="819" spans="1:11" x14ac:dyDescent="0.15">
      <c r="A819" s="21">
        <v>342211</v>
      </c>
      <c r="B819" s="22" t="s">
        <v>853</v>
      </c>
      <c r="C819" s="11" t="str">
        <f>VLOOKUP(B819,Industries!B:D,2,0)</f>
        <v>Electricity, Gas, Water and Waste Services</v>
      </c>
      <c r="D819" s="19">
        <v>29.1</v>
      </c>
      <c r="E819" s="19">
        <v>24.3</v>
      </c>
      <c r="F819" s="19">
        <v>21.1</v>
      </c>
      <c r="G819" s="19">
        <v>8.3000000000000007</v>
      </c>
      <c r="H819" s="19">
        <v>12.7</v>
      </c>
      <c r="I819" s="19">
        <v>2.7</v>
      </c>
      <c r="J819" s="19">
        <v>1</v>
      </c>
      <c r="K819" s="19">
        <v>0.8</v>
      </c>
    </row>
    <row r="820" spans="1:11" x14ac:dyDescent="0.15">
      <c r="A820" s="21">
        <v>342212</v>
      </c>
      <c r="B820" s="22" t="s">
        <v>854</v>
      </c>
      <c r="C820" s="11" t="str">
        <f>VLOOKUP(B820,Industries!B:D,2,0)</f>
        <v>Electricity, Gas, Water and Waste Services</v>
      </c>
      <c r="D820" s="19">
        <v>35.700000000000003</v>
      </c>
      <c r="E820" s="19">
        <v>23.5</v>
      </c>
      <c r="F820" s="19">
        <v>19</v>
      </c>
      <c r="G820" s="19">
        <v>3.5</v>
      </c>
      <c r="H820" s="19">
        <v>15.4</v>
      </c>
      <c r="I820" s="19">
        <v>0.7</v>
      </c>
      <c r="J820" s="19">
        <v>1.5</v>
      </c>
      <c r="K820" s="19">
        <v>0.7</v>
      </c>
    </row>
    <row r="821" spans="1:11" x14ac:dyDescent="0.15">
      <c r="A821" s="21">
        <v>342311</v>
      </c>
      <c r="B821" s="22" t="s">
        <v>855</v>
      </c>
      <c r="C821" s="11" t="str">
        <f>VLOOKUP(B821,Industries!B:D,2,0)</f>
        <v>Wholesale Trade</v>
      </c>
      <c r="D821" s="19">
        <v>34.700000000000003</v>
      </c>
      <c r="E821" s="19">
        <v>26.1</v>
      </c>
      <c r="F821" s="19">
        <v>19.100000000000001</v>
      </c>
      <c r="G821" s="19">
        <v>5.6</v>
      </c>
      <c r="H821" s="19">
        <v>10</v>
      </c>
      <c r="I821" s="19">
        <v>1.4</v>
      </c>
      <c r="J821" s="19">
        <v>1</v>
      </c>
      <c r="K821" s="19">
        <v>2</v>
      </c>
    </row>
    <row r="822" spans="1:11" x14ac:dyDescent="0.15">
      <c r="A822" s="21">
        <v>342312</v>
      </c>
      <c r="B822" s="22" t="s">
        <v>856</v>
      </c>
      <c r="C822" s="11" t="str">
        <f>VLOOKUP(B822,Industries!B:D,2,0)</f>
        <v>Public Administration and Safety</v>
      </c>
      <c r="D822" s="19">
        <v>27.3</v>
      </c>
      <c r="E822" s="19">
        <v>15.5</v>
      </c>
      <c r="F822" s="19">
        <v>23</v>
      </c>
      <c r="G822" s="19">
        <v>3.9</v>
      </c>
      <c r="H822" s="19">
        <v>12.8</v>
      </c>
      <c r="I822" s="19">
        <v>0.6</v>
      </c>
      <c r="J822" s="19">
        <v>6.9</v>
      </c>
      <c r="K822" s="19">
        <v>9.9</v>
      </c>
    </row>
    <row r="823" spans="1:11" x14ac:dyDescent="0.15">
      <c r="A823" s="21">
        <v>342313</v>
      </c>
      <c r="B823" s="22" t="s">
        <v>857</v>
      </c>
      <c r="C823" s="11" t="str">
        <f>VLOOKUP(B823,Industries!B:D,2,0)</f>
        <v>Other Services</v>
      </c>
      <c r="D823" s="19">
        <v>32.4</v>
      </c>
      <c r="E823" s="19">
        <v>25.2</v>
      </c>
      <c r="F823" s="19">
        <v>21.9</v>
      </c>
      <c r="G823" s="19">
        <v>6.2</v>
      </c>
      <c r="H823" s="19">
        <v>10</v>
      </c>
      <c r="I823" s="19">
        <v>1.7</v>
      </c>
      <c r="J823" s="19">
        <v>1</v>
      </c>
      <c r="K823" s="19">
        <v>1.7</v>
      </c>
    </row>
    <row r="824" spans="1:11" x14ac:dyDescent="0.15">
      <c r="A824" s="21">
        <v>342314</v>
      </c>
      <c r="B824" s="22" t="s">
        <v>858</v>
      </c>
      <c r="C824" s="11" t="str">
        <f>VLOOKUP(B824,Industries!B:D,2,0)</f>
        <v>Public Administration and Safety</v>
      </c>
      <c r="D824" s="19">
        <v>31.9</v>
      </c>
      <c r="E824" s="19">
        <v>18.7</v>
      </c>
      <c r="F824" s="19">
        <v>13.7</v>
      </c>
      <c r="G824" s="19">
        <v>4.8</v>
      </c>
      <c r="H824" s="19">
        <v>23.7</v>
      </c>
      <c r="I824" s="19">
        <v>1</v>
      </c>
      <c r="J824" s="19">
        <v>5</v>
      </c>
      <c r="K824" s="19">
        <v>1.2</v>
      </c>
    </row>
    <row r="825" spans="1:11" x14ac:dyDescent="0.15">
      <c r="A825" s="21">
        <v>342315</v>
      </c>
      <c r="B825" s="22" t="s">
        <v>859</v>
      </c>
      <c r="C825" s="11" t="str">
        <f>VLOOKUP(B825,Industries!B:D,2,0)</f>
        <v>Transport, Postal and Warehousing</v>
      </c>
      <c r="D825" s="19">
        <v>21.1</v>
      </c>
      <c r="E825" s="19">
        <v>37.9</v>
      </c>
      <c r="F825" s="19">
        <v>16.8</v>
      </c>
      <c r="G825" s="19">
        <v>9.9</v>
      </c>
      <c r="H825" s="19">
        <v>12.4</v>
      </c>
      <c r="I825" s="20" t="s">
        <v>2</v>
      </c>
      <c r="J825" s="20" t="s">
        <v>2</v>
      </c>
      <c r="K825" s="19">
        <v>1.9</v>
      </c>
    </row>
    <row r="826" spans="1:11" x14ac:dyDescent="0.15">
      <c r="A826" s="21">
        <v>342411</v>
      </c>
      <c r="B826" s="22" t="s">
        <v>860</v>
      </c>
      <c r="C826" s="11" t="str">
        <f>VLOOKUP(B826,Industries!B:D,2,0)</f>
        <v>Construction</v>
      </c>
      <c r="D826" s="19">
        <v>34.299999999999997</v>
      </c>
      <c r="E826" s="19">
        <v>22.4</v>
      </c>
      <c r="F826" s="19">
        <v>19</v>
      </c>
      <c r="G826" s="19">
        <v>9.1999999999999993</v>
      </c>
      <c r="H826" s="19">
        <v>10.199999999999999</v>
      </c>
      <c r="I826" s="19">
        <v>1.6</v>
      </c>
      <c r="J826" s="19">
        <v>1.1000000000000001</v>
      </c>
      <c r="K826" s="19">
        <v>2.2000000000000002</v>
      </c>
    </row>
    <row r="827" spans="1:11" x14ac:dyDescent="0.15">
      <c r="A827" s="21">
        <v>342412</v>
      </c>
      <c r="B827" s="22" t="s">
        <v>861</v>
      </c>
      <c r="C827" s="11" t="str">
        <f>VLOOKUP(B827,Industries!B:D,2,0)</f>
        <v>Information Media and Telecommunications</v>
      </c>
      <c r="D827" s="19">
        <v>34.799999999999997</v>
      </c>
      <c r="E827" s="19">
        <v>21.3</v>
      </c>
      <c r="F827" s="19">
        <v>19</v>
      </c>
      <c r="G827" s="19">
        <v>9.9</v>
      </c>
      <c r="H827" s="19">
        <v>10</v>
      </c>
      <c r="I827" s="19">
        <v>3.7</v>
      </c>
      <c r="J827" s="19">
        <v>0.3</v>
      </c>
      <c r="K827" s="19">
        <v>1</v>
      </c>
    </row>
    <row r="828" spans="1:11" x14ac:dyDescent="0.15">
      <c r="A828" s="21">
        <v>342413</v>
      </c>
      <c r="B828" s="22" t="s">
        <v>862</v>
      </c>
      <c r="C828" s="11" t="str">
        <f>VLOOKUP(B828,Industries!B:D,2,0)</f>
        <v>Information Media and Telecommunications</v>
      </c>
      <c r="D828" s="19">
        <v>28.3</v>
      </c>
      <c r="E828" s="19">
        <v>24.9</v>
      </c>
      <c r="F828" s="19">
        <v>19</v>
      </c>
      <c r="G828" s="19">
        <v>8.6</v>
      </c>
      <c r="H828" s="19">
        <v>11.9</v>
      </c>
      <c r="I828" s="19">
        <v>4.5999999999999996</v>
      </c>
      <c r="J828" s="19">
        <v>1.1000000000000001</v>
      </c>
      <c r="K828" s="19">
        <v>1.7</v>
      </c>
    </row>
    <row r="829" spans="1:11" x14ac:dyDescent="0.15">
      <c r="A829" s="21">
        <v>342414</v>
      </c>
      <c r="B829" s="22" t="s">
        <v>863</v>
      </c>
      <c r="C829" s="11" t="str">
        <f>VLOOKUP(B829,Industries!B:D,2,0)</f>
        <v>Information Media and Telecommunications</v>
      </c>
      <c r="D829" s="19">
        <v>30.1</v>
      </c>
      <c r="E829" s="19">
        <v>23.2</v>
      </c>
      <c r="F829" s="19">
        <v>21.6</v>
      </c>
      <c r="G829" s="19">
        <v>7.2</v>
      </c>
      <c r="H829" s="19">
        <v>12.5</v>
      </c>
      <c r="I829" s="19">
        <v>2.2999999999999998</v>
      </c>
      <c r="J829" s="19">
        <v>1.6</v>
      </c>
      <c r="K829" s="19">
        <v>1.5</v>
      </c>
    </row>
    <row r="830" spans="1:11" x14ac:dyDescent="0.15">
      <c r="A830" s="21">
        <v>351111</v>
      </c>
      <c r="B830" s="22" t="s">
        <v>864</v>
      </c>
      <c r="C830" s="11" t="str">
        <f>VLOOKUP(B830,Industries!B:D,2,0)</f>
        <v>Manufacturing</v>
      </c>
      <c r="D830" s="19">
        <v>29.6</v>
      </c>
      <c r="E830" s="19">
        <v>28.2</v>
      </c>
      <c r="F830" s="19">
        <v>18.8</v>
      </c>
      <c r="G830" s="19">
        <v>9.1</v>
      </c>
      <c r="H830" s="19">
        <v>9.6</v>
      </c>
      <c r="I830" s="19">
        <v>2.9</v>
      </c>
      <c r="J830" s="19">
        <v>0.6</v>
      </c>
      <c r="K830" s="19">
        <v>1.1000000000000001</v>
      </c>
    </row>
    <row r="831" spans="1:11" x14ac:dyDescent="0.15">
      <c r="A831" s="21">
        <v>351112</v>
      </c>
      <c r="B831" s="22" t="s">
        <v>865</v>
      </c>
      <c r="C831" s="11" t="str">
        <f>VLOOKUP(B831,Industries!B:D,2,0)</f>
        <v>Manufacturing</v>
      </c>
      <c r="D831" s="19">
        <v>34.299999999999997</v>
      </c>
      <c r="E831" s="19">
        <v>31.9</v>
      </c>
      <c r="F831" s="19">
        <v>15.3</v>
      </c>
      <c r="G831" s="19">
        <v>4.8</v>
      </c>
      <c r="H831" s="19">
        <v>10.4</v>
      </c>
      <c r="I831" s="19">
        <v>1.5</v>
      </c>
      <c r="J831" s="19">
        <v>0.5</v>
      </c>
      <c r="K831" s="19">
        <v>1.3</v>
      </c>
    </row>
    <row r="832" spans="1:11" x14ac:dyDescent="0.15">
      <c r="A832" s="21">
        <v>361111</v>
      </c>
      <c r="B832" s="22" t="s">
        <v>866</v>
      </c>
      <c r="C832" s="11" t="str">
        <f>VLOOKUP(B832,Industries!B:D,2,0)</f>
        <v>Other Services</v>
      </c>
      <c r="D832" s="19">
        <v>29.3</v>
      </c>
      <c r="E832" s="19">
        <v>27.6</v>
      </c>
      <c r="F832" s="19">
        <v>21.8</v>
      </c>
      <c r="G832" s="19">
        <v>7.1</v>
      </c>
      <c r="H832" s="19">
        <v>11.1</v>
      </c>
      <c r="I832" s="19">
        <v>1.4</v>
      </c>
      <c r="J832" s="19">
        <v>0.6</v>
      </c>
      <c r="K832" s="19">
        <v>1</v>
      </c>
    </row>
    <row r="833" spans="1:11" x14ac:dyDescent="0.15">
      <c r="A833" s="21">
        <v>361112</v>
      </c>
      <c r="B833" s="22" t="s">
        <v>867</v>
      </c>
      <c r="C833" s="11" t="str">
        <f>VLOOKUP(B833,Industries!B:D,2,0)</f>
        <v>Arts and Recreation Services</v>
      </c>
      <c r="D833" s="19">
        <v>30</v>
      </c>
      <c r="E833" s="19">
        <v>28.9</v>
      </c>
      <c r="F833" s="19">
        <v>19.3</v>
      </c>
      <c r="G833" s="19">
        <v>6.4</v>
      </c>
      <c r="H833" s="19">
        <v>11.6</v>
      </c>
      <c r="I833" s="19">
        <v>2.4</v>
      </c>
      <c r="J833" s="19">
        <v>0.7</v>
      </c>
      <c r="K833" s="19">
        <v>0.6</v>
      </c>
    </row>
    <row r="834" spans="1:11" x14ac:dyDescent="0.15">
      <c r="A834" s="21">
        <v>361113</v>
      </c>
      <c r="B834" s="22" t="s">
        <v>868</v>
      </c>
      <c r="C834" s="11" t="str">
        <f>VLOOKUP(B834,Industries!B:D,2,0)</f>
        <v>Other Services</v>
      </c>
      <c r="D834" s="19">
        <v>27.6</v>
      </c>
      <c r="E834" s="19">
        <v>24.6</v>
      </c>
      <c r="F834" s="19">
        <v>23.4</v>
      </c>
      <c r="G834" s="19">
        <v>7.8</v>
      </c>
      <c r="H834" s="19">
        <v>12.5</v>
      </c>
      <c r="I834" s="19">
        <v>1.9</v>
      </c>
      <c r="J834" s="19">
        <v>0.6</v>
      </c>
      <c r="K834" s="19">
        <v>1.5</v>
      </c>
    </row>
    <row r="835" spans="1:11" x14ac:dyDescent="0.15">
      <c r="A835" s="21">
        <v>361114</v>
      </c>
      <c r="B835" s="22" t="s">
        <v>869</v>
      </c>
      <c r="C835" s="11" t="str">
        <f>VLOOKUP(B835,Industries!B:D,2,0)</f>
        <v>Arts and Recreation Services</v>
      </c>
      <c r="D835" s="19">
        <v>31.7</v>
      </c>
      <c r="E835" s="19">
        <v>21.6</v>
      </c>
      <c r="F835" s="19">
        <v>26.3</v>
      </c>
      <c r="G835" s="19">
        <v>7.6</v>
      </c>
      <c r="H835" s="19">
        <v>5.9</v>
      </c>
      <c r="I835" s="19">
        <v>3.3</v>
      </c>
      <c r="J835" s="19">
        <v>2.2999999999999998</v>
      </c>
      <c r="K835" s="19">
        <v>1.4</v>
      </c>
    </row>
    <row r="836" spans="1:11" x14ac:dyDescent="0.15">
      <c r="A836" s="21">
        <v>361115</v>
      </c>
      <c r="B836" s="22" t="s">
        <v>870</v>
      </c>
      <c r="C836" s="11" t="str">
        <f>VLOOKUP(B836,Industries!B:D,2,0)</f>
        <v>Other Services</v>
      </c>
      <c r="D836" s="19">
        <v>30.3</v>
      </c>
      <c r="E836" s="19">
        <v>25.8</v>
      </c>
      <c r="F836" s="19">
        <v>18.600000000000001</v>
      </c>
      <c r="G836" s="19">
        <v>5.2</v>
      </c>
      <c r="H836" s="19">
        <v>14.8</v>
      </c>
      <c r="I836" s="19">
        <v>3.2</v>
      </c>
      <c r="J836" s="19">
        <v>0.5</v>
      </c>
      <c r="K836" s="19">
        <v>1.7</v>
      </c>
    </row>
    <row r="837" spans="1:11" x14ac:dyDescent="0.15">
      <c r="A837" s="21">
        <v>361199</v>
      </c>
      <c r="B837" s="22" t="s">
        <v>871</v>
      </c>
      <c r="C837" s="11" t="str">
        <f>VLOOKUP(B837,Industries!B:D,2,0)</f>
        <v>Other Services</v>
      </c>
      <c r="D837" s="19">
        <v>29.1</v>
      </c>
      <c r="E837" s="19">
        <v>26.1</v>
      </c>
      <c r="F837" s="19">
        <v>21.6</v>
      </c>
      <c r="G837" s="19">
        <v>7.2</v>
      </c>
      <c r="H837" s="19">
        <v>10.3</v>
      </c>
      <c r="I837" s="19">
        <v>2.8</v>
      </c>
      <c r="J837" s="19">
        <v>1.4</v>
      </c>
      <c r="K837" s="19">
        <v>1.5</v>
      </c>
    </row>
    <row r="838" spans="1:11" x14ac:dyDescent="0.15">
      <c r="A838" s="21">
        <v>362211</v>
      </c>
      <c r="B838" s="22" t="s">
        <v>872</v>
      </c>
      <c r="C838" s="11" t="str">
        <f>VLOOKUP(B838,Industries!B:D,2,0)</f>
        <v>Administrative and Support Services</v>
      </c>
      <c r="D838" s="19">
        <v>25.7</v>
      </c>
      <c r="E838" s="19">
        <v>27.9</v>
      </c>
      <c r="F838" s="19">
        <v>17.2</v>
      </c>
      <c r="G838" s="19">
        <v>9.1</v>
      </c>
      <c r="H838" s="19">
        <v>14.6</v>
      </c>
      <c r="I838" s="19">
        <v>2.8</v>
      </c>
      <c r="J838" s="19">
        <v>1</v>
      </c>
      <c r="K838" s="19">
        <v>1.7</v>
      </c>
    </row>
    <row r="839" spans="1:11" x14ac:dyDescent="0.15">
      <c r="A839" s="21">
        <v>362212</v>
      </c>
      <c r="B839" s="22" t="s">
        <v>873</v>
      </c>
      <c r="C839" s="11" t="str">
        <f>VLOOKUP(B839,Industries!B:D,2,0)</f>
        <v>Administrative and Support Services</v>
      </c>
      <c r="D839" s="19">
        <v>33.299999999999997</v>
      </c>
      <c r="E839" s="19">
        <v>28.4</v>
      </c>
      <c r="F839" s="19">
        <v>18.5</v>
      </c>
      <c r="G839" s="19">
        <v>8.8000000000000007</v>
      </c>
      <c r="H839" s="19">
        <v>6.3</v>
      </c>
      <c r="I839" s="19">
        <v>2.2999999999999998</v>
      </c>
      <c r="J839" s="19">
        <v>0.8</v>
      </c>
      <c r="K839" s="19">
        <v>1.5</v>
      </c>
    </row>
    <row r="840" spans="1:11" x14ac:dyDescent="0.15">
      <c r="A840" s="21">
        <v>362213</v>
      </c>
      <c r="B840" s="22" t="s">
        <v>874</v>
      </c>
      <c r="C840" s="11" t="str">
        <f>VLOOKUP(B840,Industries!B:D,2,0)</f>
        <v>Construction</v>
      </c>
      <c r="D840" s="19">
        <v>31.5</v>
      </c>
      <c r="E840" s="19">
        <v>26.5</v>
      </c>
      <c r="F840" s="19">
        <v>19.8</v>
      </c>
      <c r="G840" s="19">
        <v>6.9</v>
      </c>
      <c r="H840" s="19">
        <v>11.1</v>
      </c>
      <c r="I840" s="19">
        <v>1.6</v>
      </c>
      <c r="J840" s="19">
        <v>0.7</v>
      </c>
      <c r="K840" s="19">
        <v>2</v>
      </c>
    </row>
    <row r="841" spans="1:11" x14ac:dyDescent="0.15">
      <c r="A841" s="21">
        <v>392111</v>
      </c>
      <c r="B841" s="22" t="s">
        <v>875</v>
      </c>
      <c r="C841" s="11" t="str">
        <f>VLOOKUP(B841,Industries!B:D,2,0)</f>
        <v>Manufacturing</v>
      </c>
      <c r="D841" s="19">
        <v>28.2</v>
      </c>
      <c r="E841" s="19">
        <v>32.799999999999997</v>
      </c>
      <c r="F841" s="19">
        <v>18.2</v>
      </c>
      <c r="G841" s="19">
        <v>8.5</v>
      </c>
      <c r="H841" s="19">
        <v>9.5</v>
      </c>
      <c r="I841" s="19">
        <v>1.5</v>
      </c>
      <c r="J841" s="19">
        <v>0.3</v>
      </c>
      <c r="K841" s="19">
        <v>0.9</v>
      </c>
    </row>
    <row r="842" spans="1:11" x14ac:dyDescent="0.15">
      <c r="A842" s="21">
        <v>392112</v>
      </c>
      <c r="B842" s="22" t="s">
        <v>876</v>
      </c>
      <c r="C842" s="11" t="str">
        <f>VLOOKUP(B842,Industries!B:D,2,0)</f>
        <v>Manufacturing</v>
      </c>
      <c r="D842" s="19">
        <v>29.7</v>
      </c>
      <c r="E842" s="19">
        <v>28.4</v>
      </c>
      <c r="F842" s="19">
        <v>24.9</v>
      </c>
      <c r="G842" s="19">
        <v>6.5</v>
      </c>
      <c r="H842" s="19">
        <v>7.3</v>
      </c>
      <c r="I842" s="19">
        <v>1.2</v>
      </c>
      <c r="J842" s="19">
        <v>1.4</v>
      </c>
      <c r="K842" s="19">
        <v>0.5</v>
      </c>
    </row>
    <row r="843" spans="1:11" x14ac:dyDescent="0.15">
      <c r="A843" s="21">
        <v>392311</v>
      </c>
      <c r="B843" s="22" t="s">
        <v>877</v>
      </c>
      <c r="C843" s="11" t="str">
        <f>VLOOKUP(B843,Industries!B:D,2,0)</f>
        <v>Manufacturing</v>
      </c>
      <c r="D843" s="19">
        <v>24.6</v>
      </c>
      <c r="E843" s="19">
        <v>35</v>
      </c>
      <c r="F843" s="19">
        <v>21.7</v>
      </c>
      <c r="G843" s="19">
        <v>9.1</v>
      </c>
      <c r="H843" s="19">
        <v>7.2</v>
      </c>
      <c r="I843" s="19">
        <v>1.5</v>
      </c>
      <c r="J843" s="19">
        <v>0.4</v>
      </c>
      <c r="K843" s="19">
        <v>0.5</v>
      </c>
    </row>
    <row r="844" spans="1:11" x14ac:dyDescent="0.15">
      <c r="A844" s="21">
        <v>392312</v>
      </c>
      <c r="B844" s="22" t="s">
        <v>878</v>
      </c>
      <c r="C844" s="11" t="str">
        <f>VLOOKUP(B844,Industries!B:D,2,0)</f>
        <v>Manufacturing</v>
      </c>
      <c r="D844" s="19">
        <v>33</v>
      </c>
      <c r="E844" s="19">
        <v>35.700000000000003</v>
      </c>
      <c r="F844" s="19">
        <v>13.2</v>
      </c>
      <c r="G844" s="19">
        <v>3.6</v>
      </c>
      <c r="H844" s="19">
        <v>11</v>
      </c>
      <c r="I844" s="19">
        <v>2.5</v>
      </c>
      <c r="J844" s="20" t="s">
        <v>2</v>
      </c>
      <c r="K844" s="19">
        <v>1.1000000000000001</v>
      </c>
    </row>
    <row r="845" spans="1:11" x14ac:dyDescent="0.15">
      <c r="A845" s="21">
        <v>393111</v>
      </c>
      <c r="B845" s="22" t="s">
        <v>879</v>
      </c>
      <c r="C845" s="11" t="str">
        <f>VLOOKUP(B845,Industries!B:D,2,0)</f>
        <v>Manufacturing</v>
      </c>
      <c r="D845" s="19">
        <v>18.5</v>
      </c>
      <c r="E845" s="19">
        <v>17.899999999999999</v>
      </c>
      <c r="F845" s="19">
        <v>31.6</v>
      </c>
      <c r="G845" s="19">
        <v>11.5</v>
      </c>
      <c r="H845" s="19">
        <v>17</v>
      </c>
      <c r="I845" s="19">
        <v>3.5</v>
      </c>
      <c r="J845" s="20" t="s">
        <v>2</v>
      </c>
      <c r="K845" s="20" t="s">
        <v>2</v>
      </c>
    </row>
    <row r="846" spans="1:11" x14ac:dyDescent="0.15">
      <c r="A846" s="21">
        <v>393112</v>
      </c>
      <c r="B846" s="22" t="s">
        <v>880</v>
      </c>
      <c r="C846" s="11" t="str">
        <f>VLOOKUP(B846,Industries!B:D,2,0)</f>
        <v>Manufacturing</v>
      </c>
      <c r="D846" s="19">
        <v>33.5</v>
      </c>
      <c r="E846" s="19">
        <v>24.1</v>
      </c>
      <c r="F846" s="19">
        <v>27.8</v>
      </c>
      <c r="G846" s="19">
        <v>5.5</v>
      </c>
      <c r="H846" s="19">
        <v>4.5</v>
      </c>
      <c r="I846" s="19">
        <v>3.3</v>
      </c>
      <c r="J846" s="19">
        <v>1.2</v>
      </c>
      <c r="K846" s="20" t="s">
        <v>2</v>
      </c>
    </row>
    <row r="847" spans="1:11" x14ac:dyDescent="0.15">
      <c r="A847" s="21">
        <v>393113</v>
      </c>
      <c r="B847" s="22" t="s">
        <v>881</v>
      </c>
      <c r="C847" s="11" t="str">
        <f>VLOOKUP(B847,Industries!B:D,2,0)</f>
        <v>Manufacturing</v>
      </c>
      <c r="D847" s="19">
        <v>37.299999999999997</v>
      </c>
      <c r="E847" s="19">
        <v>13.1</v>
      </c>
      <c r="F847" s="19">
        <v>25</v>
      </c>
      <c r="G847" s="19">
        <v>6</v>
      </c>
      <c r="H847" s="19">
        <v>14.7</v>
      </c>
      <c r="I847" s="19">
        <v>2.8</v>
      </c>
      <c r="J847" s="19">
        <v>1.2</v>
      </c>
      <c r="K847" s="20" t="s">
        <v>2</v>
      </c>
    </row>
    <row r="848" spans="1:11" x14ac:dyDescent="0.15">
      <c r="A848" s="21">
        <v>393114</v>
      </c>
      <c r="B848" s="22" t="s">
        <v>882</v>
      </c>
      <c r="C848" s="11" t="str">
        <f>VLOOKUP(B848,Industries!B:D,2,0)</f>
        <v>Other Services</v>
      </c>
      <c r="D848" s="19">
        <v>33.799999999999997</v>
      </c>
      <c r="E848" s="19">
        <v>25.5</v>
      </c>
      <c r="F848" s="19">
        <v>13.6</v>
      </c>
      <c r="G848" s="19">
        <v>14.3</v>
      </c>
      <c r="H848" s="19">
        <v>8.9</v>
      </c>
      <c r="I848" s="19">
        <v>1.7</v>
      </c>
      <c r="J848" s="19">
        <v>0.4</v>
      </c>
      <c r="K848" s="19">
        <v>1.7</v>
      </c>
    </row>
    <row r="849" spans="1:11" x14ac:dyDescent="0.15">
      <c r="A849" s="21">
        <v>393211</v>
      </c>
      <c r="B849" s="22" t="s">
        <v>883</v>
      </c>
      <c r="C849" s="11" t="str">
        <f>VLOOKUP(B849,Industries!B:D,2,0)</f>
        <v>Manufacturing</v>
      </c>
      <c r="D849" s="19">
        <v>39.9</v>
      </c>
      <c r="E849" s="19">
        <v>31.3</v>
      </c>
      <c r="F849" s="19">
        <v>16.3</v>
      </c>
      <c r="G849" s="19">
        <v>5.3</v>
      </c>
      <c r="H849" s="19">
        <v>6</v>
      </c>
      <c r="I849" s="19">
        <v>1.2</v>
      </c>
      <c r="J849" s="20" t="s">
        <v>2</v>
      </c>
      <c r="K849" s="20" t="s">
        <v>2</v>
      </c>
    </row>
    <row r="850" spans="1:11" x14ac:dyDescent="0.15">
      <c r="A850" s="21">
        <v>393212</v>
      </c>
      <c r="B850" s="22" t="s">
        <v>884</v>
      </c>
      <c r="C850" s="11" t="str">
        <f>VLOOKUP(B850,Industries!B:D,2,0)</f>
        <v>Manufacturing</v>
      </c>
      <c r="D850" s="19">
        <v>45.6</v>
      </c>
      <c r="E850" s="19">
        <v>36</v>
      </c>
      <c r="F850" s="19">
        <v>8.9</v>
      </c>
      <c r="G850" s="19">
        <v>3.3</v>
      </c>
      <c r="H850" s="19">
        <v>5.6</v>
      </c>
      <c r="I850" s="19">
        <v>0.7</v>
      </c>
      <c r="J850" s="20" t="s">
        <v>2</v>
      </c>
      <c r="K850" s="20" t="s">
        <v>2</v>
      </c>
    </row>
    <row r="851" spans="1:11" x14ac:dyDescent="0.15">
      <c r="A851" s="21">
        <v>393213</v>
      </c>
      <c r="B851" s="22" t="s">
        <v>885</v>
      </c>
      <c r="C851" s="11" t="str">
        <f>VLOOKUP(B851,Industries!B:D,2,0)</f>
        <v>Manufacturing</v>
      </c>
      <c r="D851" s="19">
        <v>34.299999999999997</v>
      </c>
      <c r="E851" s="19">
        <v>27.9</v>
      </c>
      <c r="F851" s="19">
        <v>17.2</v>
      </c>
      <c r="G851" s="19">
        <v>5.9</v>
      </c>
      <c r="H851" s="19">
        <v>10.4</v>
      </c>
      <c r="I851" s="19">
        <v>2</v>
      </c>
      <c r="J851" s="19">
        <v>1</v>
      </c>
      <c r="K851" s="19">
        <v>1.3</v>
      </c>
    </row>
    <row r="852" spans="1:11" x14ac:dyDescent="0.15">
      <c r="A852" s="21">
        <v>393299</v>
      </c>
      <c r="B852" s="22" t="s">
        <v>886</v>
      </c>
      <c r="C852" s="11" t="str">
        <f>VLOOKUP(B852,Industries!B:D,2,0)</f>
        <v>Manufacturing</v>
      </c>
      <c r="D852" s="19">
        <v>46.8</v>
      </c>
      <c r="E852" s="19">
        <v>23.7</v>
      </c>
      <c r="F852" s="19">
        <v>20.8</v>
      </c>
      <c r="G852" s="19">
        <v>4.5999999999999996</v>
      </c>
      <c r="H852" s="19">
        <v>4</v>
      </c>
      <c r="I852" s="20" t="s">
        <v>2</v>
      </c>
      <c r="J852" s="20" t="s">
        <v>2</v>
      </c>
      <c r="K852" s="20" t="s">
        <v>2</v>
      </c>
    </row>
    <row r="853" spans="1:11" x14ac:dyDescent="0.15">
      <c r="A853" s="21">
        <v>394211</v>
      </c>
      <c r="B853" s="22" t="s">
        <v>887</v>
      </c>
      <c r="C853" s="11" t="str">
        <f>VLOOKUP(B853,Industries!B:D,2,0)</f>
        <v>Manufacturing</v>
      </c>
      <c r="D853" s="19">
        <v>31.8</v>
      </c>
      <c r="E853" s="19">
        <v>24.7</v>
      </c>
      <c r="F853" s="19">
        <v>16.399999999999999</v>
      </c>
      <c r="G853" s="19">
        <v>12.8</v>
      </c>
      <c r="H853" s="19">
        <v>11.2</v>
      </c>
      <c r="I853" s="19">
        <v>1.5</v>
      </c>
      <c r="J853" s="19">
        <v>0.4</v>
      </c>
      <c r="K853" s="19">
        <v>1.3</v>
      </c>
    </row>
    <row r="854" spans="1:11" x14ac:dyDescent="0.15">
      <c r="A854" s="21">
        <v>394212</v>
      </c>
      <c r="B854" s="22" t="s">
        <v>888</v>
      </c>
      <c r="C854" s="11" t="str">
        <f>VLOOKUP(B854,Industries!B:D,2,0)</f>
        <v>Retail Trade</v>
      </c>
      <c r="D854" s="19">
        <v>30.2</v>
      </c>
      <c r="E854" s="19">
        <v>29.3</v>
      </c>
      <c r="F854" s="19">
        <v>17.3</v>
      </c>
      <c r="G854" s="19">
        <v>6.2</v>
      </c>
      <c r="H854" s="19">
        <v>10.5</v>
      </c>
      <c r="I854" s="19">
        <v>3.5</v>
      </c>
      <c r="J854" s="19">
        <v>1</v>
      </c>
      <c r="K854" s="19">
        <v>2</v>
      </c>
    </row>
    <row r="855" spans="1:11" x14ac:dyDescent="0.15">
      <c r="A855" s="21">
        <v>394213</v>
      </c>
      <c r="B855" s="22" t="s">
        <v>889</v>
      </c>
      <c r="C855" s="11" t="str">
        <f>VLOOKUP(B855,Industries!B:D,2,0)</f>
        <v>Manufacturing</v>
      </c>
      <c r="D855" s="19">
        <v>29.3</v>
      </c>
      <c r="E855" s="19">
        <v>25</v>
      </c>
      <c r="F855" s="19">
        <v>21.6</v>
      </c>
      <c r="G855" s="19">
        <v>11.6</v>
      </c>
      <c r="H855" s="19">
        <v>8.5</v>
      </c>
      <c r="I855" s="19">
        <v>3.7</v>
      </c>
      <c r="J855" s="20" t="s">
        <v>2</v>
      </c>
      <c r="K855" s="19">
        <v>0.3</v>
      </c>
    </row>
    <row r="856" spans="1:11" x14ac:dyDescent="0.15">
      <c r="A856" s="21">
        <v>394214</v>
      </c>
      <c r="B856" s="22" t="s">
        <v>890</v>
      </c>
      <c r="C856" s="11" t="str">
        <f>VLOOKUP(B856,Industries!B:D,2,0)</f>
        <v>Manufacturing</v>
      </c>
      <c r="D856" s="19">
        <v>23.6</v>
      </c>
      <c r="E856" s="19">
        <v>24.5</v>
      </c>
      <c r="F856" s="19">
        <v>14.2</v>
      </c>
      <c r="G856" s="19">
        <v>9.4</v>
      </c>
      <c r="H856" s="19">
        <v>7.5</v>
      </c>
      <c r="I856" s="19">
        <v>20.8</v>
      </c>
      <c r="J856" s="20" t="s">
        <v>2</v>
      </c>
      <c r="K856" s="20" t="s">
        <v>2</v>
      </c>
    </row>
    <row r="857" spans="1:11" x14ac:dyDescent="0.15">
      <c r="A857" s="21">
        <v>394299</v>
      </c>
      <c r="B857" s="22" t="s">
        <v>891</v>
      </c>
      <c r="C857" s="11" t="str">
        <f>VLOOKUP(B857,Industries!B:D,2,0)</f>
        <v>Manufacturing</v>
      </c>
      <c r="D857" s="19">
        <v>24.5</v>
      </c>
      <c r="E857" s="19">
        <v>21.4</v>
      </c>
      <c r="F857" s="19">
        <v>18.399999999999999</v>
      </c>
      <c r="G857" s="19">
        <v>21.9</v>
      </c>
      <c r="H857" s="19">
        <v>5.0999999999999996</v>
      </c>
      <c r="I857" s="19">
        <v>5.6</v>
      </c>
      <c r="J857" s="19">
        <v>1.5</v>
      </c>
      <c r="K857" s="19">
        <v>1.5</v>
      </c>
    </row>
    <row r="858" spans="1:11" x14ac:dyDescent="0.15">
      <c r="A858" s="21">
        <v>399111</v>
      </c>
      <c r="B858" s="22" t="s">
        <v>892</v>
      </c>
      <c r="C858" s="11" t="str">
        <f>VLOOKUP(B858,Industries!B:D,2,0)</f>
        <v>Manufacturing</v>
      </c>
      <c r="D858" s="19">
        <v>16.899999999999999</v>
      </c>
      <c r="E858" s="19">
        <v>16.2</v>
      </c>
      <c r="F858" s="19">
        <v>41.9</v>
      </c>
      <c r="G858" s="19">
        <v>4.8</v>
      </c>
      <c r="H858" s="19">
        <v>14.3</v>
      </c>
      <c r="I858" s="19">
        <v>4.8</v>
      </c>
      <c r="J858" s="19">
        <v>1</v>
      </c>
      <c r="K858" s="19">
        <v>0.1</v>
      </c>
    </row>
    <row r="859" spans="1:11" x14ac:dyDescent="0.15">
      <c r="A859" s="21">
        <v>399112</v>
      </c>
      <c r="B859" s="22" t="s">
        <v>893</v>
      </c>
      <c r="C859" s="11" t="str">
        <f>VLOOKUP(B859,Industries!B:D,2,0)</f>
        <v>Manufacturing</v>
      </c>
      <c r="D859" s="19">
        <v>40.700000000000003</v>
      </c>
      <c r="E859" s="19">
        <v>8.6</v>
      </c>
      <c r="F859" s="19">
        <v>14</v>
      </c>
      <c r="G859" s="19">
        <v>12.4</v>
      </c>
      <c r="H859" s="19">
        <v>19.600000000000001</v>
      </c>
      <c r="I859" s="19">
        <v>3.8</v>
      </c>
      <c r="J859" s="19">
        <v>0.9</v>
      </c>
      <c r="K859" s="20" t="s">
        <v>2</v>
      </c>
    </row>
    <row r="860" spans="1:11" x14ac:dyDescent="0.15">
      <c r="A860" s="21">
        <v>399211</v>
      </c>
      <c r="B860" s="22" t="s">
        <v>894</v>
      </c>
      <c r="C860" s="11" t="str">
        <f>VLOOKUP(B860,Industries!B:D,2,0)</f>
        <v>Manufacturing</v>
      </c>
      <c r="D860" s="19">
        <v>26.1</v>
      </c>
      <c r="E860" s="19">
        <v>27.1</v>
      </c>
      <c r="F860" s="19">
        <v>20.2</v>
      </c>
      <c r="G860" s="19">
        <v>4.0999999999999996</v>
      </c>
      <c r="H860" s="19">
        <v>21.2</v>
      </c>
      <c r="I860" s="19">
        <v>0.9</v>
      </c>
      <c r="J860" s="19">
        <v>0.2</v>
      </c>
      <c r="K860" s="19">
        <v>0.2</v>
      </c>
    </row>
    <row r="861" spans="1:11" x14ac:dyDescent="0.15">
      <c r="A861" s="21">
        <v>399212</v>
      </c>
      <c r="B861" s="22" t="s">
        <v>895</v>
      </c>
      <c r="C861" s="11" t="str">
        <f>VLOOKUP(B861,Industries!B:D,2,0)</f>
        <v>Mining</v>
      </c>
      <c r="D861" s="19">
        <v>10.8</v>
      </c>
      <c r="E861" s="19">
        <v>20.2</v>
      </c>
      <c r="F861" s="19">
        <v>29.1</v>
      </c>
      <c r="G861" s="19">
        <v>9</v>
      </c>
      <c r="H861" s="19">
        <v>26.4</v>
      </c>
      <c r="I861" s="19">
        <v>0.8</v>
      </c>
      <c r="J861" s="19">
        <v>3.8</v>
      </c>
      <c r="K861" s="20" t="s">
        <v>2</v>
      </c>
    </row>
    <row r="862" spans="1:11" x14ac:dyDescent="0.15">
      <c r="A862" s="21">
        <v>399213</v>
      </c>
      <c r="B862" s="22" t="s">
        <v>896</v>
      </c>
      <c r="C862" s="11" t="str">
        <f>VLOOKUP(B862,Industries!B:D,2,0)</f>
        <v>Electricity, Gas, Water and Waste Services</v>
      </c>
      <c r="D862" s="19">
        <v>24.2</v>
      </c>
      <c r="E862" s="19">
        <v>22.6</v>
      </c>
      <c r="F862" s="19">
        <v>18.399999999999999</v>
      </c>
      <c r="G862" s="19">
        <v>6.6</v>
      </c>
      <c r="H862" s="19">
        <v>20.7</v>
      </c>
      <c r="I862" s="19">
        <v>3.4</v>
      </c>
      <c r="J862" s="19">
        <v>3.7</v>
      </c>
      <c r="K862" s="19">
        <v>0.2</v>
      </c>
    </row>
    <row r="863" spans="1:11" x14ac:dyDescent="0.15">
      <c r="A863" s="21">
        <v>399311</v>
      </c>
      <c r="B863" s="22" t="s">
        <v>897</v>
      </c>
      <c r="C863" s="11" t="str">
        <f>VLOOKUP(B863,Industries!B:D,2,0)</f>
        <v>Arts and Recreation Services</v>
      </c>
      <c r="D863" s="19">
        <v>26.4</v>
      </c>
      <c r="E863" s="19">
        <v>28.2</v>
      </c>
      <c r="F863" s="19">
        <v>17.600000000000001</v>
      </c>
      <c r="G863" s="19">
        <v>3.5</v>
      </c>
      <c r="H863" s="19">
        <v>6.2</v>
      </c>
      <c r="I863" s="19">
        <v>9.6999999999999993</v>
      </c>
      <c r="J863" s="20" t="s">
        <v>2</v>
      </c>
      <c r="K863" s="19">
        <v>8.4</v>
      </c>
    </row>
    <row r="864" spans="1:11" x14ac:dyDescent="0.15">
      <c r="A864" s="21">
        <v>399312</v>
      </c>
      <c r="B864" s="22" t="s">
        <v>898</v>
      </c>
      <c r="C864" s="11" t="str">
        <f>VLOOKUP(B864,Industries!B:D,2,0)</f>
        <v>Education and Training</v>
      </c>
      <c r="D864" s="19">
        <v>19.8</v>
      </c>
      <c r="E864" s="19">
        <v>31.4</v>
      </c>
      <c r="F864" s="19">
        <v>10.4</v>
      </c>
      <c r="G864" s="19">
        <v>7.4</v>
      </c>
      <c r="H864" s="19">
        <v>23.2</v>
      </c>
      <c r="I864" s="19">
        <v>4.7</v>
      </c>
      <c r="J864" s="19">
        <v>0.9</v>
      </c>
      <c r="K864" s="19">
        <v>2</v>
      </c>
    </row>
    <row r="865" spans="1:11" x14ac:dyDescent="0.15">
      <c r="A865" s="21">
        <v>399511</v>
      </c>
      <c r="B865" s="22" t="s">
        <v>899</v>
      </c>
      <c r="C865" s="11" t="str">
        <f>VLOOKUP(B865,Industries!B:D,2,0)</f>
        <v>Information Media and Telecommunications</v>
      </c>
      <c r="D865" s="19">
        <v>55.9</v>
      </c>
      <c r="E865" s="19">
        <v>21</v>
      </c>
      <c r="F865" s="19">
        <v>7.3</v>
      </c>
      <c r="G865" s="19">
        <v>1.7</v>
      </c>
      <c r="H865" s="19">
        <v>5.0999999999999996</v>
      </c>
      <c r="I865" s="19">
        <v>0.7</v>
      </c>
      <c r="J865" s="19">
        <v>1.7</v>
      </c>
      <c r="K865" s="19">
        <v>6.6</v>
      </c>
    </row>
    <row r="866" spans="1:11" x14ac:dyDescent="0.15">
      <c r="A866" s="21">
        <v>399512</v>
      </c>
      <c r="B866" s="22" t="s">
        <v>900</v>
      </c>
      <c r="C866" s="11" t="str">
        <f>VLOOKUP(B866,Industries!B:D,2,0)</f>
        <v>Information Media and Telecommunications</v>
      </c>
      <c r="D866" s="19">
        <v>35</v>
      </c>
      <c r="E866" s="19">
        <v>27.6</v>
      </c>
      <c r="F866" s="19">
        <v>18.3</v>
      </c>
      <c r="G866" s="19">
        <v>5.9</v>
      </c>
      <c r="H866" s="19">
        <v>8.1</v>
      </c>
      <c r="I866" s="19">
        <v>2.2999999999999998</v>
      </c>
      <c r="J866" s="19">
        <v>0.8</v>
      </c>
      <c r="K866" s="19">
        <v>2</v>
      </c>
    </row>
    <row r="867" spans="1:11" x14ac:dyDescent="0.15">
      <c r="A867" s="21">
        <v>399513</v>
      </c>
      <c r="B867" s="22" t="s">
        <v>901</v>
      </c>
      <c r="C867" s="11" t="str">
        <f>VLOOKUP(B867,Industries!B:D,2,0)</f>
        <v>Arts and Recreation Services</v>
      </c>
      <c r="D867" s="19">
        <v>36.700000000000003</v>
      </c>
      <c r="E867" s="19">
        <v>30.6</v>
      </c>
      <c r="F867" s="19">
        <v>17.600000000000001</v>
      </c>
      <c r="G867" s="19">
        <v>5.2</v>
      </c>
      <c r="H867" s="19">
        <v>7.7</v>
      </c>
      <c r="I867" s="19">
        <v>1</v>
      </c>
      <c r="J867" s="19">
        <v>0.6</v>
      </c>
      <c r="K867" s="19">
        <v>0.6</v>
      </c>
    </row>
    <row r="868" spans="1:11" x14ac:dyDescent="0.15">
      <c r="A868" s="21">
        <v>399514</v>
      </c>
      <c r="B868" s="22" t="s">
        <v>902</v>
      </c>
      <c r="C868" s="11" t="str">
        <f>VLOOKUP(B868,Industries!B:D,2,0)</f>
        <v>Other Services</v>
      </c>
      <c r="D868" s="19">
        <v>35.9</v>
      </c>
      <c r="E868" s="19">
        <v>28.3</v>
      </c>
      <c r="F868" s="19">
        <v>19.3</v>
      </c>
      <c r="G868" s="19">
        <v>6</v>
      </c>
      <c r="H868" s="19">
        <v>8.9</v>
      </c>
      <c r="I868" s="19">
        <v>0.6</v>
      </c>
      <c r="J868" s="19">
        <v>0.3</v>
      </c>
      <c r="K868" s="19">
        <v>0.8</v>
      </c>
    </row>
    <row r="869" spans="1:11" x14ac:dyDescent="0.15">
      <c r="A869" s="21">
        <v>399515</v>
      </c>
      <c r="B869" s="22" t="s">
        <v>903</v>
      </c>
      <c r="C869" s="11" t="str">
        <f>VLOOKUP(B869,Industries!B:D,2,0)</f>
        <v>Other Services</v>
      </c>
      <c r="D869" s="19">
        <v>31.8</v>
      </c>
      <c r="E869" s="19">
        <v>31.2</v>
      </c>
      <c r="F869" s="19">
        <v>17.2</v>
      </c>
      <c r="G869" s="19">
        <v>6.8</v>
      </c>
      <c r="H869" s="19">
        <v>8.3000000000000007</v>
      </c>
      <c r="I869" s="19">
        <v>2.2000000000000002</v>
      </c>
      <c r="J869" s="19">
        <v>0.4</v>
      </c>
      <c r="K869" s="19">
        <v>2.2000000000000002</v>
      </c>
    </row>
    <row r="870" spans="1:11" x14ac:dyDescent="0.15">
      <c r="A870" s="21">
        <v>399516</v>
      </c>
      <c r="B870" s="22" t="s">
        <v>904</v>
      </c>
      <c r="C870" s="11" t="str">
        <f>VLOOKUP(B870,Industries!B:D,2,0)</f>
        <v>Information Media and Telecommunications</v>
      </c>
      <c r="D870" s="19">
        <v>37.5</v>
      </c>
      <c r="E870" s="19">
        <v>29.8</v>
      </c>
      <c r="F870" s="19">
        <v>14</v>
      </c>
      <c r="G870" s="19">
        <v>5.5</v>
      </c>
      <c r="H870" s="19">
        <v>9.5</v>
      </c>
      <c r="I870" s="19">
        <v>1.2</v>
      </c>
      <c r="J870" s="19">
        <v>0.9</v>
      </c>
      <c r="K870" s="19">
        <v>1.8</v>
      </c>
    </row>
    <row r="871" spans="1:11" x14ac:dyDescent="0.15">
      <c r="A871" s="21">
        <v>399517</v>
      </c>
      <c r="B871" s="22" t="s">
        <v>905</v>
      </c>
      <c r="C871" s="11" t="str">
        <f>VLOOKUP(B871,Industries!B:D,2,0)</f>
        <v>Information Media and Telecommunications</v>
      </c>
      <c r="D871" s="19">
        <v>53.1</v>
      </c>
      <c r="E871" s="19">
        <v>19.5</v>
      </c>
      <c r="F871" s="19">
        <v>11.5</v>
      </c>
      <c r="G871" s="19">
        <v>3.5</v>
      </c>
      <c r="H871" s="19">
        <v>7.1</v>
      </c>
      <c r="I871" s="20" t="s">
        <v>2</v>
      </c>
      <c r="J871" s="19">
        <v>2.7</v>
      </c>
      <c r="K871" s="19">
        <v>2.7</v>
      </c>
    </row>
    <row r="872" spans="1:11" x14ac:dyDescent="0.15">
      <c r="A872" s="21">
        <v>399599</v>
      </c>
      <c r="B872" s="22" t="s">
        <v>906</v>
      </c>
      <c r="C872" s="11" t="str">
        <f>VLOOKUP(B872,Industries!B:D,2,0)</f>
        <v>Information Media and Telecommunications</v>
      </c>
      <c r="D872" s="19">
        <v>35.799999999999997</v>
      </c>
      <c r="E872" s="19">
        <v>29.6</v>
      </c>
      <c r="F872" s="19">
        <v>19.600000000000001</v>
      </c>
      <c r="G872" s="19">
        <v>5.3</v>
      </c>
      <c r="H872" s="19">
        <v>6.9</v>
      </c>
      <c r="I872" s="19">
        <v>0.9</v>
      </c>
      <c r="J872" s="19">
        <v>0.3</v>
      </c>
      <c r="K872" s="19">
        <v>1.6</v>
      </c>
    </row>
    <row r="873" spans="1:11" x14ac:dyDescent="0.15">
      <c r="A873" s="21">
        <v>399911</v>
      </c>
      <c r="B873" s="22" t="s">
        <v>907</v>
      </c>
      <c r="C873" s="11" t="str">
        <f>VLOOKUP(B873,Industries!B:D,2,0)</f>
        <v>Agriculture, Forestry and Fishing</v>
      </c>
      <c r="D873" s="19">
        <v>26.7</v>
      </c>
      <c r="E873" s="19">
        <v>14.3</v>
      </c>
      <c r="F873" s="19">
        <v>19.2</v>
      </c>
      <c r="G873" s="19">
        <v>8.3000000000000007</v>
      </c>
      <c r="H873" s="19">
        <v>19.2</v>
      </c>
      <c r="I873" s="19">
        <v>10.199999999999999</v>
      </c>
      <c r="J873" s="19">
        <v>1.7</v>
      </c>
      <c r="K873" s="19">
        <v>0.3</v>
      </c>
    </row>
    <row r="874" spans="1:11" x14ac:dyDescent="0.15">
      <c r="A874" s="21">
        <v>399912</v>
      </c>
      <c r="B874" s="22" t="s">
        <v>908</v>
      </c>
      <c r="C874" s="11" t="str">
        <f>VLOOKUP(B874,Industries!B:D,2,0)</f>
        <v>Professional, Scientific and Technical Services</v>
      </c>
      <c r="D874" s="19">
        <v>36.700000000000003</v>
      </c>
      <c r="E874" s="19">
        <v>31.7</v>
      </c>
      <c r="F874" s="19">
        <v>16.100000000000001</v>
      </c>
      <c r="G874" s="19">
        <v>6.3</v>
      </c>
      <c r="H874" s="19">
        <v>7.1</v>
      </c>
      <c r="I874" s="19">
        <v>0.8</v>
      </c>
      <c r="J874" s="19">
        <v>0.2</v>
      </c>
      <c r="K874" s="19">
        <v>1</v>
      </c>
    </row>
    <row r="875" spans="1:11" x14ac:dyDescent="0.15">
      <c r="A875" s="21">
        <v>399913</v>
      </c>
      <c r="B875" s="22" t="s">
        <v>909</v>
      </c>
      <c r="C875" s="11" t="str">
        <f>VLOOKUP(B875,Industries!B:D,2,0)</f>
        <v>Health Care and Social Assistance</v>
      </c>
      <c r="D875" s="19">
        <v>30.2</v>
      </c>
      <c r="E875" s="19">
        <v>23</v>
      </c>
      <c r="F875" s="19">
        <v>21.7</v>
      </c>
      <c r="G875" s="19">
        <v>8.6</v>
      </c>
      <c r="H875" s="19">
        <v>11.3</v>
      </c>
      <c r="I875" s="19">
        <v>2.5</v>
      </c>
      <c r="J875" s="19">
        <v>0.5</v>
      </c>
      <c r="K875" s="19">
        <v>2</v>
      </c>
    </row>
    <row r="876" spans="1:11" x14ac:dyDescent="0.15">
      <c r="A876" s="21">
        <v>399914</v>
      </c>
      <c r="B876" s="22" t="s">
        <v>910</v>
      </c>
      <c r="C876" s="11" t="str">
        <f>VLOOKUP(B876,Industries!B:D,2,0)</f>
        <v>Health Care and Social Assistance</v>
      </c>
      <c r="D876" s="19">
        <v>24.9</v>
      </c>
      <c r="E876" s="19">
        <v>32.6</v>
      </c>
      <c r="F876" s="19">
        <v>22.4</v>
      </c>
      <c r="G876" s="19">
        <v>8.8000000000000007</v>
      </c>
      <c r="H876" s="19">
        <v>7.5</v>
      </c>
      <c r="I876" s="19">
        <v>2.7</v>
      </c>
      <c r="J876" s="20" t="s">
        <v>2</v>
      </c>
      <c r="K876" s="19">
        <v>1</v>
      </c>
    </row>
    <row r="877" spans="1:11" x14ac:dyDescent="0.15">
      <c r="A877" s="21">
        <v>399915</v>
      </c>
      <c r="B877" s="22" t="s">
        <v>911</v>
      </c>
      <c r="C877" s="11" t="str">
        <f>VLOOKUP(B877,Industries!B:D,2,0)</f>
        <v>Professional, Scientific and Technical Services</v>
      </c>
      <c r="D877" s="19">
        <v>40.299999999999997</v>
      </c>
      <c r="E877" s="19">
        <v>36.1</v>
      </c>
      <c r="F877" s="19">
        <v>11</v>
      </c>
      <c r="G877" s="19">
        <v>5.3</v>
      </c>
      <c r="H877" s="19">
        <v>5.7</v>
      </c>
      <c r="I877" s="19">
        <v>0.5</v>
      </c>
      <c r="J877" s="20" t="s">
        <v>2</v>
      </c>
      <c r="K877" s="19">
        <v>1.1000000000000001</v>
      </c>
    </row>
    <row r="878" spans="1:11" x14ac:dyDescent="0.15">
      <c r="A878" s="21">
        <v>399916</v>
      </c>
      <c r="B878" s="22" t="s">
        <v>912</v>
      </c>
      <c r="C878" s="11" t="str">
        <f>VLOOKUP(B878,Industries!B:D,2,0)</f>
        <v>Manufacturing</v>
      </c>
      <c r="D878" s="19">
        <v>31</v>
      </c>
      <c r="E878" s="19">
        <v>29.2</v>
      </c>
      <c r="F878" s="19">
        <v>23.6</v>
      </c>
      <c r="G878" s="19">
        <v>7.4</v>
      </c>
      <c r="H878" s="19">
        <v>7.7</v>
      </c>
      <c r="I878" s="19">
        <v>1.1000000000000001</v>
      </c>
      <c r="J878" s="20" t="s">
        <v>2</v>
      </c>
      <c r="K878" s="20" t="s">
        <v>2</v>
      </c>
    </row>
    <row r="879" spans="1:11" x14ac:dyDescent="0.15">
      <c r="A879" s="21">
        <v>399917</v>
      </c>
      <c r="B879" s="22" t="s">
        <v>913</v>
      </c>
      <c r="C879" s="11" t="str">
        <f>VLOOKUP(B879,Industries!B:D,2,0)</f>
        <v>Agriculture, Forestry and Fishing</v>
      </c>
      <c r="D879" s="19">
        <v>41.9</v>
      </c>
      <c r="E879" s="19">
        <v>20.8</v>
      </c>
      <c r="F879" s="19">
        <v>1</v>
      </c>
      <c r="G879" s="19">
        <v>10.3</v>
      </c>
      <c r="H879" s="19">
        <v>18.3</v>
      </c>
      <c r="I879" s="19">
        <v>7.7</v>
      </c>
      <c r="J879" s="20" t="s">
        <v>2</v>
      </c>
      <c r="K879" s="20" t="s">
        <v>2</v>
      </c>
    </row>
    <row r="880" spans="1:11" x14ac:dyDescent="0.15">
      <c r="A880" s="21">
        <v>399918</v>
      </c>
      <c r="B880" s="22" t="s">
        <v>914</v>
      </c>
      <c r="C880" s="11" t="str">
        <f>VLOOKUP(B880,Industries!B:D,2,0)</f>
        <v>Public Administration and Safety</v>
      </c>
      <c r="D880" s="19">
        <v>33.799999999999997</v>
      </c>
      <c r="E880" s="19">
        <v>21.3</v>
      </c>
      <c r="F880" s="19">
        <v>20.7</v>
      </c>
      <c r="G880" s="19">
        <v>7.5</v>
      </c>
      <c r="H880" s="19">
        <v>12.2</v>
      </c>
      <c r="I880" s="19">
        <v>1.2</v>
      </c>
      <c r="J880" s="19">
        <v>1.6</v>
      </c>
      <c r="K880" s="19">
        <v>1.8</v>
      </c>
    </row>
    <row r="881" spans="1:11" x14ac:dyDescent="0.15">
      <c r="A881" s="21">
        <v>399999</v>
      </c>
      <c r="B881" s="22" t="s">
        <v>915</v>
      </c>
      <c r="C881" s="11" t="str">
        <f>VLOOKUP(B881,Industries!B:D,2,0)</f>
        <v>Manufacturing</v>
      </c>
      <c r="D881" s="19">
        <v>32.700000000000003</v>
      </c>
      <c r="E881" s="19">
        <v>25.6</v>
      </c>
      <c r="F881" s="19">
        <v>19.100000000000001</v>
      </c>
      <c r="G881" s="19">
        <v>8.5</v>
      </c>
      <c r="H881" s="19">
        <v>10.5</v>
      </c>
      <c r="I881" s="19">
        <v>1.6</v>
      </c>
      <c r="J881" s="19">
        <v>0.8</v>
      </c>
      <c r="K881" s="19">
        <v>1.1000000000000001</v>
      </c>
    </row>
    <row r="882" spans="1:11" x14ac:dyDescent="0.15">
      <c r="A882" s="21">
        <v>411111</v>
      </c>
      <c r="B882" s="22" t="s">
        <v>916</v>
      </c>
      <c r="C882" s="11" t="str">
        <f>VLOOKUP(B882,Industries!B:D,2,0)</f>
        <v>Health Care and Social Assistance</v>
      </c>
      <c r="D882" s="19">
        <v>27.6</v>
      </c>
      <c r="E882" s="19">
        <v>28.6</v>
      </c>
      <c r="F882" s="19">
        <v>24.9</v>
      </c>
      <c r="G882" s="19">
        <v>7.1</v>
      </c>
      <c r="H882" s="19">
        <v>8</v>
      </c>
      <c r="I882" s="19">
        <v>2</v>
      </c>
      <c r="J882" s="19">
        <v>1.2</v>
      </c>
      <c r="K882" s="19">
        <v>0.7</v>
      </c>
    </row>
    <row r="883" spans="1:11" x14ac:dyDescent="0.15">
      <c r="A883" s="21">
        <v>411112</v>
      </c>
      <c r="B883" s="22" t="s">
        <v>917</v>
      </c>
      <c r="C883" s="11" t="str">
        <f>VLOOKUP(B883,Industries!B:D,2,0)</f>
        <v>Health Care and Social Assistance</v>
      </c>
      <c r="D883" s="19">
        <v>35.200000000000003</v>
      </c>
      <c r="E883" s="19">
        <v>34.200000000000003</v>
      </c>
      <c r="F883" s="19">
        <v>4.5</v>
      </c>
      <c r="G883" s="19">
        <v>10.9</v>
      </c>
      <c r="H883" s="19">
        <v>1</v>
      </c>
      <c r="I883" s="19">
        <v>7.5</v>
      </c>
      <c r="J883" s="19">
        <v>0.8</v>
      </c>
      <c r="K883" s="19">
        <v>5.8</v>
      </c>
    </row>
    <row r="884" spans="1:11" x14ac:dyDescent="0.15">
      <c r="A884" s="21">
        <v>411211</v>
      </c>
      <c r="B884" s="22" t="s">
        <v>918</v>
      </c>
      <c r="C884" s="11" t="str">
        <f>VLOOKUP(B884,Industries!B:D,2,0)</f>
        <v>Health Care and Social Assistance</v>
      </c>
      <c r="D884" s="19">
        <v>28.5</v>
      </c>
      <c r="E884" s="19">
        <v>17</v>
      </c>
      <c r="F884" s="19">
        <v>14.2</v>
      </c>
      <c r="G884" s="19">
        <v>17.5</v>
      </c>
      <c r="H884" s="19">
        <v>17.8</v>
      </c>
      <c r="I884" s="19">
        <v>1.3</v>
      </c>
      <c r="J884" s="19">
        <v>0.7</v>
      </c>
      <c r="K884" s="19">
        <v>3</v>
      </c>
    </row>
    <row r="885" spans="1:11" x14ac:dyDescent="0.15">
      <c r="A885" s="21">
        <v>411212</v>
      </c>
      <c r="B885" s="22" t="s">
        <v>919</v>
      </c>
      <c r="C885" s="11" t="str">
        <f>VLOOKUP(B885,Industries!B:D,2,0)</f>
        <v>Health Care and Social Assistance</v>
      </c>
      <c r="D885" s="19">
        <v>31.7</v>
      </c>
      <c r="E885" s="19">
        <v>27.5</v>
      </c>
      <c r="F885" s="19">
        <v>22.1</v>
      </c>
      <c r="G885" s="19">
        <v>5.3</v>
      </c>
      <c r="H885" s="19">
        <v>7.4</v>
      </c>
      <c r="I885" s="19">
        <v>4.2</v>
      </c>
      <c r="J885" s="20" t="s">
        <v>2</v>
      </c>
      <c r="K885" s="19">
        <v>1.8</v>
      </c>
    </row>
    <row r="886" spans="1:11" x14ac:dyDescent="0.15">
      <c r="A886" s="21">
        <v>411213</v>
      </c>
      <c r="B886" s="22" t="s">
        <v>920</v>
      </c>
      <c r="C886" s="11" t="str">
        <f>VLOOKUP(B886,Industries!B:D,2,0)</f>
        <v>Manufacturing</v>
      </c>
      <c r="D886" s="19">
        <v>27.5</v>
      </c>
      <c r="E886" s="19">
        <v>25.9</v>
      </c>
      <c r="F886" s="19">
        <v>20.7</v>
      </c>
      <c r="G886" s="19">
        <v>7.2</v>
      </c>
      <c r="H886" s="19">
        <v>15.6</v>
      </c>
      <c r="I886" s="19">
        <v>1.3</v>
      </c>
      <c r="J886" s="19">
        <v>0.4</v>
      </c>
      <c r="K886" s="19">
        <v>1.4</v>
      </c>
    </row>
    <row r="887" spans="1:11" x14ac:dyDescent="0.15">
      <c r="A887" s="21">
        <v>411214</v>
      </c>
      <c r="B887" s="22" t="s">
        <v>921</v>
      </c>
      <c r="C887" s="11" t="str">
        <f>VLOOKUP(B887,Industries!B:D,2,0)</f>
        <v>Health Care and Social Assistance</v>
      </c>
      <c r="D887" s="19">
        <v>19</v>
      </c>
      <c r="E887" s="19">
        <v>19.7</v>
      </c>
      <c r="F887" s="19">
        <v>26.6</v>
      </c>
      <c r="G887" s="19">
        <v>11.1</v>
      </c>
      <c r="H887" s="19">
        <v>18.399999999999999</v>
      </c>
      <c r="I887" s="19">
        <v>2.8</v>
      </c>
      <c r="J887" s="19">
        <v>1.2</v>
      </c>
      <c r="K887" s="19">
        <v>1.3</v>
      </c>
    </row>
    <row r="888" spans="1:11" x14ac:dyDescent="0.15">
      <c r="A888" s="21">
        <v>411411</v>
      </c>
      <c r="B888" s="22" t="s">
        <v>922</v>
      </c>
      <c r="C888" s="11" t="str">
        <f>VLOOKUP(B888,Industries!B:D,2,0)</f>
        <v>Health Care and Social Assistance</v>
      </c>
      <c r="D888" s="19">
        <v>24.1</v>
      </c>
      <c r="E888" s="19">
        <v>27.4</v>
      </c>
      <c r="F888" s="19">
        <v>21</v>
      </c>
      <c r="G888" s="19">
        <v>14.4</v>
      </c>
      <c r="H888" s="19">
        <v>8.8000000000000007</v>
      </c>
      <c r="I888" s="19">
        <v>2.6</v>
      </c>
      <c r="J888" s="19">
        <v>0.7</v>
      </c>
      <c r="K888" s="19">
        <v>1</v>
      </c>
    </row>
    <row r="889" spans="1:11" x14ac:dyDescent="0.15">
      <c r="A889" s="21">
        <v>411412</v>
      </c>
      <c r="B889" s="22" t="s">
        <v>923</v>
      </c>
      <c r="C889" s="11" t="str">
        <f>VLOOKUP(B889,Industries!B:D,2,0)</f>
        <v>Health Care and Social Assistance</v>
      </c>
      <c r="D889" s="19">
        <v>41.3</v>
      </c>
      <c r="E889" s="19">
        <v>42.4</v>
      </c>
      <c r="F889" s="19">
        <v>4.9000000000000004</v>
      </c>
      <c r="G889" s="19">
        <v>2.2000000000000002</v>
      </c>
      <c r="H889" s="19">
        <v>7.6</v>
      </c>
      <c r="I889" s="19">
        <v>1.6</v>
      </c>
      <c r="J889" s="20" t="s">
        <v>2</v>
      </c>
      <c r="K889" s="20" t="s">
        <v>2</v>
      </c>
    </row>
    <row r="890" spans="1:11" x14ac:dyDescent="0.15">
      <c r="A890" s="21">
        <v>411711</v>
      </c>
      <c r="B890" s="22" t="s">
        <v>924</v>
      </c>
      <c r="C890" s="11" t="str">
        <f>VLOOKUP(B890,Industries!B:D,2,0)</f>
        <v>Health Care and Social Assistance</v>
      </c>
      <c r="D890" s="19">
        <v>29.4</v>
      </c>
      <c r="E890" s="19">
        <v>24.9</v>
      </c>
      <c r="F890" s="19">
        <v>15.8</v>
      </c>
      <c r="G890" s="19">
        <v>9.9</v>
      </c>
      <c r="H890" s="19">
        <v>12.5</v>
      </c>
      <c r="I890" s="19">
        <v>2.9</v>
      </c>
      <c r="J890" s="19">
        <v>2.6</v>
      </c>
      <c r="K890" s="19">
        <v>1.8</v>
      </c>
    </row>
    <row r="891" spans="1:11" x14ac:dyDescent="0.15">
      <c r="A891" s="21">
        <v>411712</v>
      </c>
      <c r="B891" s="22" t="s">
        <v>925</v>
      </c>
      <c r="C891" s="11" t="str">
        <f>VLOOKUP(B891,Industries!B:D,2,0)</f>
        <v>Health Care and Social Assistance</v>
      </c>
      <c r="D891" s="19">
        <v>28.9</v>
      </c>
      <c r="E891" s="19">
        <v>29.7</v>
      </c>
      <c r="F891" s="19">
        <v>12</v>
      </c>
      <c r="G891" s="19">
        <v>10.199999999999999</v>
      </c>
      <c r="H891" s="19">
        <v>16</v>
      </c>
      <c r="I891" s="19">
        <v>1.5</v>
      </c>
      <c r="J891" s="19">
        <v>0.4</v>
      </c>
      <c r="K891" s="19">
        <v>1.3</v>
      </c>
    </row>
    <row r="892" spans="1:11" x14ac:dyDescent="0.15">
      <c r="A892" s="21">
        <v>411713</v>
      </c>
      <c r="B892" s="22" t="s">
        <v>926</v>
      </c>
      <c r="C892" s="11" t="str">
        <f>VLOOKUP(B892,Industries!B:D,2,0)</f>
        <v>Health Care and Social Assistance</v>
      </c>
      <c r="D892" s="19">
        <v>28.1</v>
      </c>
      <c r="E892" s="19">
        <v>23.2</v>
      </c>
      <c r="F892" s="19">
        <v>20.7</v>
      </c>
      <c r="G892" s="19">
        <v>7.9</v>
      </c>
      <c r="H892" s="19">
        <v>8.8000000000000007</v>
      </c>
      <c r="I892" s="19">
        <v>3</v>
      </c>
      <c r="J892" s="19">
        <v>7</v>
      </c>
      <c r="K892" s="19">
        <v>1.1000000000000001</v>
      </c>
    </row>
    <row r="893" spans="1:11" x14ac:dyDescent="0.15">
      <c r="A893" s="21">
        <v>411714</v>
      </c>
      <c r="B893" s="22" t="s">
        <v>927</v>
      </c>
      <c r="C893" s="11" t="str">
        <f>VLOOKUP(B893,Industries!B:D,2,0)</f>
        <v>Public Administration and Safety</v>
      </c>
      <c r="D893" s="19">
        <v>31.5</v>
      </c>
      <c r="E893" s="19">
        <v>25.5</v>
      </c>
      <c r="F893" s="19">
        <v>19.5</v>
      </c>
      <c r="G893" s="19">
        <v>5.8</v>
      </c>
      <c r="H893" s="19">
        <v>10.4</v>
      </c>
      <c r="I893" s="19">
        <v>2.2999999999999998</v>
      </c>
      <c r="J893" s="19">
        <v>3.5</v>
      </c>
      <c r="K893" s="19">
        <v>1.5</v>
      </c>
    </row>
    <row r="894" spans="1:11" x14ac:dyDescent="0.15">
      <c r="A894" s="21">
        <v>411715</v>
      </c>
      <c r="B894" s="22" t="s">
        <v>928</v>
      </c>
      <c r="C894" s="11" t="str">
        <f>VLOOKUP(B894,Industries!B:D,2,0)</f>
        <v>Health Care and Social Assistance</v>
      </c>
      <c r="D894" s="19">
        <v>16.3</v>
      </c>
      <c r="E894" s="19">
        <v>18</v>
      </c>
      <c r="F894" s="19">
        <v>48.6</v>
      </c>
      <c r="G894" s="19">
        <v>2.2999999999999998</v>
      </c>
      <c r="H894" s="19">
        <v>12.6</v>
      </c>
      <c r="I894" s="19">
        <v>0.8</v>
      </c>
      <c r="J894" s="19">
        <v>0.7</v>
      </c>
      <c r="K894" s="19">
        <v>0.7</v>
      </c>
    </row>
    <row r="895" spans="1:11" x14ac:dyDescent="0.15">
      <c r="A895" s="21">
        <v>411716</v>
      </c>
      <c r="B895" s="22" t="s">
        <v>929</v>
      </c>
      <c r="C895" s="11" t="str">
        <f>VLOOKUP(B895,Industries!B:D,2,0)</f>
        <v>Health Care and Social Assistance</v>
      </c>
      <c r="D895" s="19">
        <v>28.5</v>
      </c>
      <c r="E895" s="19">
        <v>21</v>
      </c>
      <c r="F895" s="19">
        <v>21.9</v>
      </c>
      <c r="G895" s="19">
        <v>13.9</v>
      </c>
      <c r="H895" s="19">
        <v>8.1999999999999993</v>
      </c>
      <c r="I895" s="19">
        <v>2.2999999999999998</v>
      </c>
      <c r="J895" s="19">
        <v>2.8</v>
      </c>
      <c r="K895" s="19">
        <v>1.3</v>
      </c>
    </row>
    <row r="896" spans="1:11" x14ac:dyDescent="0.15">
      <c r="A896" s="21">
        <v>421111</v>
      </c>
      <c r="B896" s="22" t="s">
        <v>930</v>
      </c>
      <c r="C896" s="11" t="str">
        <f>VLOOKUP(B896,Industries!B:D,2,0)</f>
        <v>Health Care and Social Assistance</v>
      </c>
      <c r="D896" s="19">
        <v>32.200000000000003</v>
      </c>
      <c r="E896" s="19">
        <v>26.8</v>
      </c>
      <c r="F896" s="19">
        <v>21.5</v>
      </c>
      <c r="G896" s="19">
        <v>7</v>
      </c>
      <c r="H896" s="19">
        <v>7.2</v>
      </c>
      <c r="I896" s="19">
        <v>1.8</v>
      </c>
      <c r="J896" s="19">
        <v>1</v>
      </c>
      <c r="K896" s="19">
        <v>2.6</v>
      </c>
    </row>
    <row r="897" spans="1:11" x14ac:dyDescent="0.15">
      <c r="A897" s="21">
        <v>421112</v>
      </c>
      <c r="B897" s="22" t="s">
        <v>931</v>
      </c>
      <c r="C897" s="11" t="str">
        <f>VLOOKUP(B897,Industries!B:D,2,0)</f>
        <v>Health Care and Social Assistance</v>
      </c>
      <c r="D897" s="19">
        <v>34.799999999999997</v>
      </c>
      <c r="E897" s="19">
        <v>32.799999999999997</v>
      </c>
      <c r="F897" s="19">
        <v>17.899999999999999</v>
      </c>
      <c r="G897" s="19">
        <v>4.2</v>
      </c>
      <c r="H897" s="19">
        <v>6.8</v>
      </c>
      <c r="I897" s="19">
        <v>1.9</v>
      </c>
      <c r="J897" s="19">
        <v>0.6</v>
      </c>
      <c r="K897" s="19">
        <v>1.2</v>
      </c>
    </row>
    <row r="898" spans="1:11" x14ac:dyDescent="0.15">
      <c r="A898" s="21">
        <v>421113</v>
      </c>
      <c r="B898" s="22" t="s">
        <v>932</v>
      </c>
      <c r="C898" s="11" t="str">
        <f>VLOOKUP(B898,Industries!B:D,2,0)</f>
        <v>Other Services</v>
      </c>
      <c r="D898" s="19">
        <v>37.299999999999997</v>
      </c>
      <c r="E898" s="19">
        <v>27.1</v>
      </c>
      <c r="F898" s="19">
        <v>18.100000000000001</v>
      </c>
      <c r="G898" s="19">
        <v>5.0999999999999996</v>
      </c>
      <c r="H898" s="19">
        <v>8.9</v>
      </c>
      <c r="I898" s="19">
        <v>0.8</v>
      </c>
      <c r="J898" s="19">
        <v>0.6</v>
      </c>
      <c r="K898" s="19">
        <v>2.1</v>
      </c>
    </row>
    <row r="899" spans="1:11" x14ac:dyDescent="0.15">
      <c r="A899" s="21">
        <v>421114</v>
      </c>
      <c r="B899" s="22" t="s">
        <v>933</v>
      </c>
      <c r="C899" s="11" t="str">
        <f>VLOOKUP(B899,Industries!B:D,2,0)</f>
        <v>Health Care and Social Assistance</v>
      </c>
      <c r="D899" s="19">
        <v>37.299999999999997</v>
      </c>
      <c r="E899" s="19">
        <v>20.399999999999999</v>
      </c>
      <c r="F899" s="19">
        <v>20.7</v>
      </c>
      <c r="G899" s="19">
        <v>9.1</v>
      </c>
      <c r="H899" s="19">
        <v>6.4</v>
      </c>
      <c r="I899" s="19">
        <v>0.8</v>
      </c>
      <c r="J899" s="19">
        <v>1.1000000000000001</v>
      </c>
      <c r="K899" s="19">
        <v>4.3</v>
      </c>
    </row>
    <row r="900" spans="1:11" x14ac:dyDescent="0.15">
      <c r="A900" s="21">
        <v>422111</v>
      </c>
      <c r="B900" s="22" t="s">
        <v>934</v>
      </c>
      <c r="C900" s="11" t="str">
        <f>VLOOKUP(B900,Industries!B:D,2,0)</f>
        <v>Education and Training</v>
      </c>
      <c r="D900" s="19">
        <v>25.8</v>
      </c>
      <c r="E900" s="19">
        <v>3.8</v>
      </c>
      <c r="F900" s="19">
        <v>21.9</v>
      </c>
      <c r="G900" s="19">
        <v>10.8</v>
      </c>
      <c r="H900" s="19">
        <v>20.7</v>
      </c>
      <c r="I900" s="19">
        <v>1</v>
      </c>
      <c r="J900" s="19">
        <v>15</v>
      </c>
      <c r="K900" s="19">
        <v>0.9</v>
      </c>
    </row>
    <row r="901" spans="1:11" x14ac:dyDescent="0.15">
      <c r="A901" s="21">
        <v>422112</v>
      </c>
      <c r="B901" s="22" t="s">
        <v>935</v>
      </c>
      <c r="C901" s="11" t="str">
        <f>VLOOKUP(B901,Industries!B:D,2,0)</f>
        <v>Education and Training</v>
      </c>
      <c r="D901" s="19">
        <v>19.5</v>
      </c>
      <c r="E901" s="19">
        <v>34.799999999999997</v>
      </c>
      <c r="F901" s="19">
        <v>15.1</v>
      </c>
      <c r="G901" s="19">
        <v>5.4</v>
      </c>
      <c r="H901" s="19">
        <v>20.5</v>
      </c>
      <c r="I901" s="19">
        <v>2</v>
      </c>
      <c r="J901" s="19">
        <v>1.3</v>
      </c>
      <c r="K901" s="19">
        <v>1.4</v>
      </c>
    </row>
    <row r="902" spans="1:11" x14ac:dyDescent="0.15">
      <c r="A902" s="21">
        <v>422115</v>
      </c>
      <c r="B902" s="22" t="s">
        <v>936</v>
      </c>
      <c r="C902" s="11" t="str">
        <f>VLOOKUP(B902,Industries!B:D,2,0)</f>
        <v>Education and Training</v>
      </c>
      <c r="D902" s="19">
        <v>12.7</v>
      </c>
      <c r="E902" s="19">
        <v>47.8</v>
      </c>
      <c r="F902" s="19">
        <v>13.6</v>
      </c>
      <c r="G902" s="19">
        <v>4</v>
      </c>
      <c r="H902" s="19">
        <v>16.7</v>
      </c>
      <c r="I902" s="19">
        <v>0.3</v>
      </c>
      <c r="J902" s="19">
        <v>1.4</v>
      </c>
      <c r="K902" s="19">
        <v>3.5</v>
      </c>
    </row>
    <row r="903" spans="1:11" x14ac:dyDescent="0.15">
      <c r="A903" s="21">
        <v>422116</v>
      </c>
      <c r="B903" s="22" t="s">
        <v>937</v>
      </c>
      <c r="C903" s="11" t="str">
        <f>VLOOKUP(B903,Industries!B:D,2,0)</f>
        <v>Education and Training</v>
      </c>
      <c r="D903" s="19">
        <v>22.9</v>
      </c>
      <c r="E903" s="19">
        <v>17.100000000000001</v>
      </c>
      <c r="F903" s="19">
        <v>32.4</v>
      </c>
      <c r="G903" s="19">
        <v>7</v>
      </c>
      <c r="H903" s="19">
        <v>14.6</v>
      </c>
      <c r="I903" s="19">
        <v>3.4</v>
      </c>
      <c r="J903" s="19">
        <v>1.3</v>
      </c>
      <c r="K903" s="19">
        <v>1.3</v>
      </c>
    </row>
    <row r="904" spans="1:11" x14ac:dyDescent="0.15">
      <c r="A904" s="21">
        <v>423311</v>
      </c>
      <c r="B904" s="22" t="s">
        <v>938</v>
      </c>
      <c r="C904" s="11" t="str">
        <f>VLOOKUP(B904,Industries!B:D,2,0)</f>
        <v>Health Care and Social Assistance</v>
      </c>
      <c r="D904" s="19">
        <v>29.7</v>
      </c>
      <c r="E904" s="19">
        <v>25.1</v>
      </c>
      <c r="F904" s="19">
        <v>21.4</v>
      </c>
      <c r="G904" s="19">
        <v>8.1999999999999993</v>
      </c>
      <c r="H904" s="19">
        <v>10.7</v>
      </c>
      <c r="I904" s="19">
        <v>3</v>
      </c>
      <c r="J904" s="19">
        <v>0.4</v>
      </c>
      <c r="K904" s="19">
        <v>1.4</v>
      </c>
    </row>
    <row r="905" spans="1:11" x14ac:dyDescent="0.15">
      <c r="A905" s="21">
        <v>423312</v>
      </c>
      <c r="B905" s="22" t="s">
        <v>939</v>
      </c>
      <c r="C905" s="11" t="str">
        <f>VLOOKUP(B905,Industries!B:D,2,0)</f>
        <v>Health Care and Social Assistance</v>
      </c>
      <c r="D905" s="19">
        <v>54</v>
      </c>
      <c r="E905" s="19">
        <v>3.3</v>
      </c>
      <c r="F905" s="19">
        <v>32.1</v>
      </c>
      <c r="G905" s="19">
        <v>1.1000000000000001</v>
      </c>
      <c r="H905" s="19">
        <v>7.6</v>
      </c>
      <c r="I905" s="19">
        <v>0.5</v>
      </c>
      <c r="J905" s="19">
        <v>0.1</v>
      </c>
      <c r="K905" s="19">
        <v>1.2</v>
      </c>
    </row>
    <row r="906" spans="1:11" x14ac:dyDescent="0.15">
      <c r="A906" s="21">
        <v>423313</v>
      </c>
      <c r="B906" s="22" t="s">
        <v>940</v>
      </c>
      <c r="C906" s="11" t="str">
        <f>VLOOKUP(B906,Industries!B:D,2,0)</f>
        <v>Health Care and Social Assistance</v>
      </c>
      <c r="D906" s="19">
        <v>16.3</v>
      </c>
      <c r="E906" s="19">
        <v>43.3</v>
      </c>
      <c r="F906" s="19">
        <v>9.6</v>
      </c>
      <c r="G906" s="19">
        <v>11.5</v>
      </c>
      <c r="H906" s="19">
        <v>13.4</v>
      </c>
      <c r="I906" s="19">
        <v>3.8</v>
      </c>
      <c r="J906" s="19">
        <v>1.4</v>
      </c>
      <c r="K906" s="19">
        <v>0.9</v>
      </c>
    </row>
    <row r="907" spans="1:11" x14ac:dyDescent="0.15">
      <c r="A907" s="21">
        <v>423314</v>
      </c>
      <c r="B907" s="22" t="s">
        <v>941</v>
      </c>
      <c r="C907" s="11" t="str">
        <f>VLOOKUP(B907,Industries!B:D,2,0)</f>
        <v>Health Care and Social Assistance</v>
      </c>
      <c r="D907" s="19">
        <v>22.3</v>
      </c>
      <c r="E907" s="19">
        <v>26.6</v>
      </c>
      <c r="F907" s="19">
        <v>17</v>
      </c>
      <c r="G907" s="19">
        <v>9.4</v>
      </c>
      <c r="H907" s="19">
        <v>20.3</v>
      </c>
      <c r="I907" s="19">
        <v>2.6</v>
      </c>
      <c r="J907" s="19">
        <v>0.2</v>
      </c>
      <c r="K907" s="19">
        <v>1.6</v>
      </c>
    </row>
    <row r="908" spans="1:11" x14ac:dyDescent="0.15">
      <c r="A908" s="21">
        <v>423411</v>
      </c>
      <c r="B908" s="22" t="s">
        <v>942</v>
      </c>
      <c r="C908" s="11" t="str">
        <f>VLOOKUP(B908,Industries!B:D,2,0)</f>
        <v>Health Care and Social Assistance</v>
      </c>
      <c r="D908" s="19">
        <v>16.899999999999999</v>
      </c>
      <c r="E908" s="19">
        <v>42.6</v>
      </c>
      <c r="F908" s="19">
        <v>16.3</v>
      </c>
      <c r="G908" s="19">
        <v>5.4</v>
      </c>
      <c r="H908" s="19">
        <v>10.7</v>
      </c>
      <c r="I908" s="19">
        <v>0.3</v>
      </c>
      <c r="J908" s="19">
        <v>5.0999999999999996</v>
      </c>
      <c r="K908" s="19">
        <v>2.6</v>
      </c>
    </row>
    <row r="909" spans="1:11" x14ac:dyDescent="0.15">
      <c r="A909" s="21">
        <v>423412</v>
      </c>
      <c r="B909" s="22" t="s">
        <v>943</v>
      </c>
      <c r="C909" s="11" t="str">
        <f>VLOOKUP(B909,Industries!B:D,2,0)</f>
        <v>Education and Training</v>
      </c>
      <c r="D909" s="19">
        <v>22.9</v>
      </c>
      <c r="E909" s="19">
        <v>10.199999999999999</v>
      </c>
      <c r="F909" s="19">
        <v>29.6</v>
      </c>
      <c r="G909" s="19">
        <v>8</v>
      </c>
      <c r="H909" s="19">
        <v>22.2</v>
      </c>
      <c r="I909" s="19">
        <v>1.7</v>
      </c>
      <c r="J909" s="19">
        <v>5.0999999999999996</v>
      </c>
      <c r="K909" s="19">
        <v>0.2</v>
      </c>
    </row>
    <row r="910" spans="1:11" x14ac:dyDescent="0.15">
      <c r="A910" s="21">
        <v>423413</v>
      </c>
      <c r="B910" s="22" t="s">
        <v>944</v>
      </c>
      <c r="C910" s="11" t="str">
        <f>VLOOKUP(B910,Industries!B:D,2,0)</f>
        <v>Health Care and Social Assistance</v>
      </c>
      <c r="D910" s="19">
        <v>21.2</v>
      </c>
      <c r="E910" s="19">
        <v>12.6</v>
      </c>
      <c r="F910" s="19">
        <v>19.100000000000001</v>
      </c>
      <c r="G910" s="19">
        <v>4</v>
      </c>
      <c r="H910" s="19">
        <v>27.7</v>
      </c>
      <c r="I910" s="19">
        <v>3.6</v>
      </c>
      <c r="J910" s="19">
        <v>10.1</v>
      </c>
      <c r="K910" s="19">
        <v>1.8</v>
      </c>
    </row>
    <row r="911" spans="1:11" x14ac:dyDescent="0.15">
      <c r="A911" s="21">
        <v>431111</v>
      </c>
      <c r="B911" s="22" t="s">
        <v>945</v>
      </c>
      <c r="C911" s="11" t="str">
        <f>VLOOKUP(B911,Industries!B:D,2,0)</f>
        <v>Accommodation and Food Services</v>
      </c>
      <c r="D911" s="19">
        <v>42.4</v>
      </c>
      <c r="E911" s="19">
        <v>17.600000000000001</v>
      </c>
      <c r="F911" s="19">
        <v>19.399999999999999</v>
      </c>
      <c r="G911" s="19">
        <v>6.9</v>
      </c>
      <c r="H911" s="19">
        <v>8.8000000000000007</v>
      </c>
      <c r="I911" s="19">
        <v>2.2000000000000002</v>
      </c>
      <c r="J911" s="19">
        <v>0.9</v>
      </c>
      <c r="K911" s="19">
        <v>1.8</v>
      </c>
    </row>
    <row r="912" spans="1:11" x14ac:dyDescent="0.15">
      <c r="A912" s="21">
        <v>431112</v>
      </c>
      <c r="B912" s="22" t="s">
        <v>946</v>
      </c>
      <c r="C912" s="11" t="str">
        <f>VLOOKUP(B912,Industries!B:D,2,0)</f>
        <v>Accommodation and Food Services</v>
      </c>
      <c r="D912" s="19">
        <v>31.5</v>
      </c>
      <c r="E912" s="19">
        <v>23.7</v>
      </c>
      <c r="F912" s="19">
        <v>24.2</v>
      </c>
      <c r="G912" s="19">
        <v>5.4</v>
      </c>
      <c r="H912" s="19">
        <v>10.9</v>
      </c>
      <c r="I912" s="19">
        <v>1.5</v>
      </c>
      <c r="J912" s="19">
        <v>0.5</v>
      </c>
      <c r="K912" s="19">
        <v>2.2000000000000002</v>
      </c>
    </row>
    <row r="913" spans="1:11" x14ac:dyDescent="0.15">
      <c r="A913" s="21">
        <v>431911</v>
      </c>
      <c r="B913" s="22" t="s">
        <v>947</v>
      </c>
      <c r="C913" s="11" t="str">
        <f>VLOOKUP(B913,Industries!B:D,2,0)</f>
        <v>Accommodation and Food Services</v>
      </c>
      <c r="D913" s="19">
        <v>28.1</v>
      </c>
      <c r="E913" s="19">
        <v>17.7</v>
      </c>
      <c r="F913" s="19">
        <v>26.2</v>
      </c>
      <c r="G913" s="19">
        <v>8</v>
      </c>
      <c r="H913" s="19">
        <v>17</v>
      </c>
      <c r="I913" s="19">
        <v>1.5</v>
      </c>
      <c r="J913" s="19">
        <v>0.4</v>
      </c>
      <c r="K913" s="19">
        <v>1.2</v>
      </c>
    </row>
    <row r="914" spans="1:11" x14ac:dyDescent="0.15">
      <c r="A914" s="21">
        <v>431912</v>
      </c>
      <c r="B914" s="22" t="s">
        <v>948</v>
      </c>
      <c r="C914" s="11" t="str">
        <f>VLOOKUP(B914,Industries!B:D,2,0)</f>
        <v>Accommodation and Food Services</v>
      </c>
      <c r="D914" s="19">
        <v>39.1</v>
      </c>
      <c r="E914" s="19">
        <v>22.8</v>
      </c>
      <c r="F914" s="19">
        <v>17.899999999999999</v>
      </c>
      <c r="G914" s="19">
        <v>5.6</v>
      </c>
      <c r="H914" s="19">
        <v>9.5</v>
      </c>
      <c r="I914" s="19">
        <v>2.2999999999999998</v>
      </c>
      <c r="J914" s="19">
        <v>1.8</v>
      </c>
      <c r="K914" s="19">
        <v>0.9</v>
      </c>
    </row>
    <row r="915" spans="1:11" x14ac:dyDescent="0.15">
      <c r="A915" s="21">
        <v>431999</v>
      </c>
      <c r="B915" s="22" t="s">
        <v>949</v>
      </c>
      <c r="C915" s="11" t="str">
        <f>VLOOKUP(B915,Industries!B:D,2,0)</f>
        <v>Arts and Recreation Services</v>
      </c>
      <c r="D915" s="19">
        <v>35.799999999999997</v>
      </c>
      <c r="E915" s="19">
        <v>25.4</v>
      </c>
      <c r="F915" s="19">
        <v>16</v>
      </c>
      <c r="G915" s="19">
        <v>5.9</v>
      </c>
      <c r="H915" s="19">
        <v>12.1</v>
      </c>
      <c r="I915" s="19">
        <v>1.6</v>
      </c>
      <c r="J915" s="19">
        <v>1.2</v>
      </c>
      <c r="K915" s="19">
        <v>1.8</v>
      </c>
    </row>
    <row r="916" spans="1:11" x14ac:dyDescent="0.15">
      <c r="A916" s="21">
        <v>441211</v>
      </c>
      <c r="B916" s="22" t="s">
        <v>950</v>
      </c>
      <c r="C916" s="11" t="str">
        <f>VLOOKUP(B916,Industries!B:D,2,0)</f>
        <v>Public Administration and Safety</v>
      </c>
      <c r="D916" s="19">
        <v>19.8</v>
      </c>
      <c r="E916" s="19">
        <v>20.2</v>
      </c>
      <c r="F916" s="19">
        <v>21.4</v>
      </c>
      <c r="G916" s="19">
        <v>6</v>
      </c>
      <c r="H916" s="19">
        <v>28.2</v>
      </c>
      <c r="I916" s="19">
        <v>1.9</v>
      </c>
      <c r="J916" s="19">
        <v>1.3</v>
      </c>
      <c r="K916" s="19">
        <v>1.1000000000000001</v>
      </c>
    </row>
    <row r="917" spans="1:11" x14ac:dyDescent="0.15">
      <c r="A917" s="21">
        <v>441212</v>
      </c>
      <c r="B917" s="22" t="s">
        <v>951</v>
      </c>
      <c r="C917" s="11" t="str">
        <f>VLOOKUP(B917,Industries!B:D,2,0)</f>
        <v>Public Administration and Safety</v>
      </c>
      <c r="D917" s="19">
        <v>32.1</v>
      </c>
      <c r="E917" s="19">
        <v>24.9</v>
      </c>
      <c r="F917" s="19">
        <v>19.399999999999999</v>
      </c>
      <c r="G917" s="19">
        <v>7.2</v>
      </c>
      <c r="H917" s="19">
        <v>9.4</v>
      </c>
      <c r="I917" s="19">
        <v>2.8</v>
      </c>
      <c r="J917" s="19">
        <v>2.1</v>
      </c>
      <c r="K917" s="19">
        <v>2</v>
      </c>
    </row>
    <row r="918" spans="1:11" x14ac:dyDescent="0.15">
      <c r="A918" s="21">
        <v>441311</v>
      </c>
      <c r="B918" s="22" t="s">
        <v>952</v>
      </c>
      <c r="C918" s="11" t="str">
        <f>VLOOKUP(B918,Industries!B:D,2,0)</f>
        <v>Public Administration and Safety</v>
      </c>
      <c r="D918" s="19">
        <v>32.4</v>
      </c>
      <c r="E918" s="19">
        <v>29.4</v>
      </c>
      <c r="F918" s="19">
        <v>15.7</v>
      </c>
      <c r="G918" s="19">
        <v>7.3</v>
      </c>
      <c r="H918" s="19">
        <v>11.4</v>
      </c>
      <c r="I918" s="19">
        <v>1.1000000000000001</v>
      </c>
      <c r="J918" s="19">
        <v>1.3</v>
      </c>
      <c r="K918" s="19">
        <v>1.4</v>
      </c>
    </row>
    <row r="919" spans="1:11" x14ac:dyDescent="0.15">
      <c r="A919" s="21">
        <v>441312</v>
      </c>
      <c r="B919" s="22" t="s">
        <v>953</v>
      </c>
      <c r="C919" s="11" t="str">
        <f>VLOOKUP(B919,Industries!B:D,2,0)</f>
        <v>Public Administration and Safety</v>
      </c>
      <c r="D919" s="19">
        <v>28.6</v>
      </c>
      <c r="E919" s="19">
        <v>23.6</v>
      </c>
      <c r="F919" s="19">
        <v>21.6</v>
      </c>
      <c r="G919" s="19">
        <v>8.3000000000000007</v>
      </c>
      <c r="H919" s="19">
        <v>11</v>
      </c>
      <c r="I919" s="19">
        <v>2.2000000000000002</v>
      </c>
      <c r="J919" s="19">
        <v>2.4</v>
      </c>
      <c r="K919" s="19">
        <v>2.2999999999999998</v>
      </c>
    </row>
    <row r="920" spans="1:11" x14ac:dyDescent="0.15">
      <c r="A920" s="21">
        <v>442211</v>
      </c>
      <c r="B920" s="22" t="s">
        <v>954</v>
      </c>
      <c r="C920" s="11" t="str">
        <f>VLOOKUP(B920,Industries!B:D,2,0)</f>
        <v>Public Administration and Safety</v>
      </c>
      <c r="D920" s="19">
        <v>37.799999999999997</v>
      </c>
      <c r="E920" s="19">
        <v>28.3</v>
      </c>
      <c r="F920" s="19">
        <v>15.2</v>
      </c>
      <c r="G920" s="19">
        <v>5.7</v>
      </c>
      <c r="H920" s="19">
        <v>9.1999999999999993</v>
      </c>
      <c r="I920" s="19">
        <v>1.8</v>
      </c>
      <c r="J920" s="19">
        <v>1.6</v>
      </c>
      <c r="K920" s="19">
        <v>0.6</v>
      </c>
    </row>
    <row r="921" spans="1:11" x14ac:dyDescent="0.15">
      <c r="A921" s="21">
        <v>442212</v>
      </c>
      <c r="B921" s="22" t="s">
        <v>955</v>
      </c>
      <c r="C921" s="11" t="str">
        <f>VLOOKUP(B921,Industries!B:D,2,0)</f>
        <v>Public Administration and Safety</v>
      </c>
      <c r="D921" s="19">
        <v>31.8</v>
      </c>
      <c r="E921" s="19">
        <v>30.7</v>
      </c>
      <c r="F921" s="19">
        <v>19.2</v>
      </c>
      <c r="G921" s="19">
        <v>5.9</v>
      </c>
      <c r="H921" s="19">
        <v>9.4</v>
      </c>
      <c r="I921" s="19">
        <v>1.2</v>
      </c>
      <c r="J921" s="19">
        <v>1.2</v>
      </c>
      <c r="K921" s="19">
        <v>0.5</v>
      </c>
    </row>
    <row r="922" spans="1:11" x14ac:dyDescent="0.15">
      <c r="A922" s="21">
        <v>442213</v>
      </c>
      <c r="B922" s="22" t="s">
        <v>956</v>
      </c>
      <c r="C922" s="11" t="str">
        <f>VLOOKUP(B922,Industries!B:D,2,0)</f>
        <v>Public Administration and Safety</v>
      </c>
      <c r="D922" s="19">
        <v>6.8</v>
      </c>
      <c r="E922" s="19">
        <v>25</v>
      </c>
      <c r="F922" s="19">
        <v>30.8</v>
      </c>
      <c r="G922" s="19">
        <v>3.6</v>
      </c>
      <c r="H922" s="19">
        <v>29.1</v>
      </c>
      <c r="I922" s="19">
        <v>2.5</v>
      </c>
      <c r="J922" s="19">
        <v>2.2000000000000002</v>
      </c>
      <c r="K922" s="20" t="s">
        <v>2</v>
      </c>
    </row>
    <row r="923" spans="1:11" x14ac:dyDescent="0.15">
      <c r="A923" s="21">
        <v>442214</v>
      </c>
      <c r="B923" s="22" t="s">
        <v>957</v>
      </c>
      <c r="C923" s="11" t="str">
        <f>VLOOKUP(B923,Industries!B:D,2,0)</f>
        <v>Public Administration and Safety</v>
      </c>
      <c r="D923" s="19">
        <v>39.5</v>
      </c>
      <c r="E923" s="19">
        <v>29.9</v>
      </c>
      <c r="F923" s="19">
        <v>10.7</v>
      </c>
      <c r="G923" s="19">
        <v>5.2</v>
      </c>
      <c r="H923" s="19">
        <v>9.6</v>
      </c>
      <c r="I923" s="19">
        <v>2.7</v>
      </c>
      <c r="J923" s="19">
        <v>0.7</v>
      </c>
      <c r="K923" s="19">
        <v>1.6</v>
      </c>
    </row>
    <row r="924" spans="1:11" x14ac:dyDescent="0.15">
      <c r="A924" s="21">
        <v>442215</v>
      </c>
      <c r="B924" s="22" t="s">
        <v>958</v>
      </c>
      <c r="C924" s="11" t="str">
        <f>VLOOKUP(B924,Industries!B:D,2,0)</f>
        <v>Retail Trade</v>
      </c>
      <c r="D924" s="19">
        <v>29.5</v>
      </c>
      <c r="E924" s="19">
        <v>28.3</v>
      </c>
      <c r="F924" s="19">
        <v>19.7</v>
      </c>
      <c r="G924" s="19">
        <v>8.8000000000000007</v>
      </c>
      <c r="H924" s="19">
        <v>10.3</v>
      </c>
      <c r="I924" s="19">
        <v>1.2</v>
      </c>
      <c r="J924" s="19">
        <v>0.3</v>
      </c>
      <c r="K924" s="19">
        <v>1.9</v>
      </c>
    </row>
    <row r="925" spans="1:11" x14ac:dyDescent="0.15">
      <c r="A925" s="21">
        <v>442216</v>
      </c>
      <c r="B925" s="22" t="s">
        <v>959</v>
      </c>
      <c r="C925" s="11" t="str">
        <f>VLOOKUP(B925,Industries!B:D,2,0)</f>
        <v>Public Administration and Safety</v>
      </c>
      <c r="D925" s="19">
        <v>32.9</v>
      </c>
      <c r="E925" s="19">
        <v>23.7</v>
      </c>
      <c r="F925" s="19">
        <v>15</v>
      </c>
      <c r="G925" s="19">
        <v>5.2</v>
      </c>
      <c r="H925" s="19">
        <v>9.4</v>
      </c>
      <c r="I925" s="19">
        <v>0.3</v>
      </c>
      <c r="J925" s="19">
        <v>0.4</v>
      </c>
      <c r="K925" s="19">
        <v>13.1</v>
      </c>
    </row>
    <row r="926" spans="1:11" x14ac:dyDescent="0.15">
      <c r="A926" s="21">
        <v>442217</v>
      </c>
      <c r="B926" s="22" t="s">
        <v>960</v>
      </c>
      <c r="C926" s="11" t="str">
        <f>VLOOKUP(B926,Industries!B:D,2,0)</f>
        <v>Public Administration and Safety</v>
      </c>
      <c r="D926" s="19">
        <v>28.9</v>
      </c>
      <c r="E926" s="19">
        <v>24.8</v>
      </c>
      <c r="F926" s="19">
        <v>20.100000000000001</v>
      </c>
      <c r="G926" s="19">
        <v>6.8</v>
      </c>
      <c r="H926" s="19">
        <v>12.3</v>
      </c>
      <c r="I926" s="19">
        <v>1.8</v>
      </c>
      <c r="J926" s="19">
        <v>2</v>
      </c>
      <c r="K926" s="19">
        <v>3.3</v>
      </c>
    </row>
    <row r="927" spans="1:11" x14ac:dyDescent="0.15">
      <c r="A927" s="21">
        <v>442299</v>
      </c>
      <c r="B927" s="22" t="s">
        <v>961</v>
      </c>
      <c r="C927" s="11" t="str">
        <f>VLOOKUP(B927,Industries!B:D,2,0)</f>
        <v>Arts and Recreation Services</v>
      </c>
      <c r="D927" s="19">
        <v>28.9</v>
      </c>
      <c r="E927" s="19">
        <v>17.7</v>
      </c>
      <c r="F927" s="19">
        <v>23.4</v>
      </c>
      <c r="G927" s="19">
        <v>7.4</v>
      </c>
      <c r="H927" s="19">
        <v>13.1</v>
      </c>
      <c r="I927" s="19">
        <v>0.8</v>
      </c>
      <c r="J927" s="19">
        <v>6.3</v>
      </c>
      <c r="K927" s="19">
        <v>2.5</v>
      </c>
    </row>
    <row r="928" spans="1:11" x14ac:dyDescent="0.15">
      <c r="A928" s="21">
        <v>451311</v>
      </c>
      <c r="B928" s="22" t="s">
        <v>962</v>
      </c>
      <c r="C928" s="11" t="str">
        <f>VLOOKUP(B928,Industries!B:D,2,0)</f>
        <v>Other Services</v>
      </c>
      <c r="D928" s="19">
        <v>34.5</v>
      </c>
      <c r="E928" s="19">
        <v>25.4</v>
      </c>
      <c r="F928" s="19">
        <v>19.7</v>
      </c>
      <c r="G928" s="19">
        <v>7.8</v>
      </c>
      <c r="H928" s="19">
        <v>8.5</v>
      </c>
      <c r="I928" s="19">
        <v>2.7</v>
      </c>
      <c r="J928" s="19">
        <v>0.4</v>
      </c>
      <c r="K928" s="19">
        <v>1.1000000000000001</v>
      </c>
    </row>
    <row r="929" spans="1:11" x14ac:dyDescent="0.15">
      <c r="A929" s="21">
        <v>451399</v>
      </c>
      <c r="B929" s="22" t="s">
        <v>963</v>
      </c>
      <c r="C929" s="11" t="str">
        <f>VLOOKUP(B929,Industries!B:D,2,0)</f>
        <v>Other Services</v>
      </c>
      <c r="D929" s="19">
        <v>26.1</v>
      </c>
      <c r="E929" s="19">
        <v>28.9</v>
      </c>
      <c r="F929" s="19">
        <v>13.7</v>
      </c>
      <c r="G929" s="19">
        <v>12.6</v>
      </c>
      <c r="H929" s="19">
        <v>14.2</v>
      </c>
      <c r="I929" s="19">
        <v>3.5</v>
      </c>
      <c r="J929" s="20" t="s">
        <v>2</v>
      </c>
      <c r="K929" s="19">
        <v>1.1000000000000001</v>
      </c>
    </row>
    <row r="930" spans="1:11" x14ac:dyDescent="0.15">
      <c r="A930" s="21">
        <v>451411</v>
      </c>
      <c r="B930" s="22" t="s">
        <v>964</v>
      </c>
      <c r="C930" s="11" t="str">
        <f>VLOOKUP(B930,Industries!B:D,2,0)</f>
        <v>Arts and Recreation Services</v>
      </c>
      <c r="D930" s="19">
        <v>28.8</v>
      </c>
      <c r="E930" s="19">
        <v>19.5</v>
      </c>
      <c r="F930" s="19">
        <v>17.100000000000001</v>
      </c>
      <c r="G930" s="19">
        <v>3</v>
      </c>
      <c r="H930" s="19">
        <v>8.4</v>
      </c>
      <c r="I930" s="19">
        <v>8.4</v>
      </c>
      <c r="J930" s="19">
        <v>2.1</v>
      </c>
      <c r="K930" s="19">
        <v>12.4</v>
      </c>
    </row>
    <row r="931" spans="1:11" x14ac:dyDescent="0.15">
      <c r="A931" s="21">
        <v>451412</v>
      </c>
      <c r="B931" s="22" t="s">
        <v>965</v>
      </c>
      <c r="C931" s="11" t="str">
        <f>VLOOKUP(B931,Industries!B:D,2,0)</f>
        <v>Administrative and Support Services</v>
      </c>
      <c r="D931" s="19">
        <v>28</v>
      </c>
      <c r="E931" s="19">
        <v>18.2</v>
      </c>
      <c r="F931" s="19">
        <v>25.2</v>
      </c>
      <c r="G931" s="19">
        <v>5.7</v>
      </c>
      <c r="H931" s="19">
        <v>9.4</v>
      </c>
      <c r="I931" s="19">
        <v>5.4</v>
      </c>
      <c r="J931" s="19">
        <v>5.6</v>
      </c>
      <c r="K931" s="19">
        <v>2.2999999999999998</v>
      </c>
    </row>
    <row r="932" spans="1:11" x14ac:dyDescent="0.15">
      <c r="A932" s="21">
        <v>451511</v>
      </c>
      <c r="B932" s="22" t="s">
        <v>966</v>
      </c>
      <c r="C932" s="11" t="str">
        <f>VLOOKUP(B932,Industries!B:D,2,0)</f>
        <v>Health Care and Social Assistance</v>
      </c>
      <c r="D932" s="19">
        <v>29.4</v>
      </c>
      <c r="E932" s="19">
        <v>27.6</v>
      </c>
      <c r="F932" s="19">
        <v>20.8</v>
      </c>
      <c r="G932" s="19">
        <v>5.5</v>
      </c>
      <c r="H932" s="19">
        <v>13.1</v>
      </c>
      <c r="I932" s="19">
        <v>1.6</v>
      </c>
      <c r="J932" s="19">
        <v>1</v>
      </c>
      <c r="K932" s="19">
        <v>1</v>
      </c>
    </row>
    <row r="933" spans="1:11" x14ac:dyDescent="0.15">
      <c r="A933" s="21">
        <v>451512</v>
      </c>
      <c r="B933" s="22" t="s">
        <v>967</v>
      </c>
      <c r="C933" s="11" t="str">
        <f>VLOOKUP(B933,Industries!B:D,2,0)</f>
        <v>Other Services</v>
      </c>
      <c r="D933" s="19">
        <v>30.2</v>
      </c>
      <c r="E933" s="19">
        <v>28</v>
      </c>
      <c r="F933" s="19">
        <v>23</v>
      </c>
      <c r="G933" s="19">
        <v>3</v>
      </c>
      <c r="H933" s="19">
        <v>10.9</v>
      </c>
      <c r="I933" s="19">
        <v>2.8</v>
      </c>
      <c r="J933" s="19">
        <v>0.6</v>
      </c>
      <c r="K933" s="19">
        <v>1.7</v>
      </c>
    </row>
    <row r="934" spans="1:11" x14ac:dyDescent="0.15">
      <c r="A934" s="21">
        <v>451513</v>
      </c>
      <c r="B934" s="22" t="s">
        <v>968</v>
      </c>
      <c r="C934" s="11" t="str">
        <f>VLOOKUP(B934,Industries!B:D,2,0)</f>
        <v>Health Care and Social Assistance</v>
      </c>
      <c r="D934" s="19">
        <v>71.8</v>
      </c>
      <c r="E934" s="19">
        <v>7</v>
      </c>
      <c r="F934" s="19">
        <v>12</v>
      </c>
      <c r="G934" s="19">
        <v>4.9000000000000004</v>
      </c>
      <c r="H934" s="19">
        <v>4.2</v>
      </c>
      <c r="I934" s="20" t="s">
        <v>2</v>
      </c>
      <c r="J934" s="20" t="s">
        <v>2</v>
      </c>
      <c r="K934" s="20" t="s">
        <v>2</v>
      </c>
    </row>
    <row r="935" spans="1:11" x14ac:dyDescent="0.15">
      <c r="A935" s="21">
        <v>451611</v>
      </c>
      <c r="B935" s="22" t="s">
        <v>969</v>
      </c>
      <c r="C935" s="11" t="str">
        <f>VLOOKUP(B935,Industries!B:D,2,0)</f>
        <v>Administrative and Support Services</v>
      </c>
      <c r="D935" s="19">
        <v>24.8</v>
      </c>
      <c r="E935" s="19">
        <v>23.2</v>
      </c>
      <c r="F935" s="19">
        <v>20.6</v>
      </c>
      <c r="G935" s="19">
        <v>6.7</v>
      </c>
      <c r="H935" s="19">
        <v>14.3</v>
      </c>
      <c r="I935" s="19">
        <v>5.6</v>
      </c>
      <c r="J935" s="19">
        <v>2.7</v>
      </c>
      <c r="K935" s="19">
        <v>1.8</v>
      </c>
    </row>
    <row r="936" spans="1:11" x14ac:dyDescent="0.15">
      <c r="A936" s="21">
        <v>451612</v>
      </c>
      <c r="B936" s="22" t="s">
        <v>970</v>
      </c>
      <c r="C936" s="11" t="str">
        <f>VLOOKUP(B936,Industries!B:D,2,0)</f>
        <v>Administrative and Support Services</v>
      </c>
      <c r="D936" s="19">
        <v>33.6</v>
      </c>
      <c r="E936" s="19">
        <v>24.5</v>
      </c>
      <c r="F936" s="19">
        <v>22.2</v>
      </c>
      <c r="G936" s="19">
        <v>6.6</v>
      </c>
      <c r="H936" s="19">
        <v>9.3000000000000007</v>
      </c>
      <c r="I936" s="19">
        <v>1.8</v>
      </c>
      <c r="J936" s="19">
        <v>0.6</v>
      </c>
      <c r="K936" s="19">
        <v>1.4</v>
      </c>
    </row>
    <row r="937" spans="1:11" x14ac:dyDescent="0.15">
      <c r="A937" s="21">
        <v>451711</v>
      </c>
      <c r="B937" s="22" t="s">
        <v>971</v>
      </c>
      <c r="C937" s="11" t="str">
        <f>VLOOKUP(B937,Industries!B:D,2,0)</f>
        <v>Transport, Postal and Warehousing</v>
      </c>
      <c r="D937" s="19">
        <v>35.9</v>
      </c>
      <c r="E937" s="19">
        <v>23.1</v>
      </c>
      <c r="F937" s="19">
        <v>23</v>
      </c>
      <c r="G937" s="19">
        <v>4.7</v>
      </c>
      <c r="H937" s="19">
        <v>11.4</v>
      </c>
      <c r="I937" s="19">
        <v>0.4</v>
      </c>
      <c r="J937" s="19">
        <v>0.6</v>
      </c>
      <c r="K937" s="19">
        <v>0.8</v>
      </c>
    </row>
    <row r="938" spans="1:11" x14ac:dyDescent="0.15">
      <c r="A938" s="21">
        <v>451799</v>
      </c>
      <c r="B938" s="22" t="s">
        <v>972</v>
      </c>
      <c r="C938" s="11" t="str">
        <f>VLOOKUP(B938,Industries!B:D,2,0)</f>
        <v>Transport, Postal and Warehousing</v>
      </c>
      <c r="D938" s="19">
        <v>27.9</v>
      </c>
      <c r="E938" s="19">
        <v>8.1</v>
      </c>
      <c r="F938" s="19">
        <v>35.200000000000003</v>
      </c>
      <c r="G938" s="19">
        <v>13.2</v>
      </c>
      <c r="H938" s="19">
        <v>8.6</v>
      </c>
      <c r="I938" s="19">
        <v>5.7</v>
      </c>
      <c r="J938" s="19">
        <v>1.4</v>
      </c>
      <c r="K938" s="20" t="s">
        <v>2</v>
      </c>
    </row>
    <row r="939" spans="1:11" x14ac:dyDescent="0.15">
      <c r="A939" s="21">
        <v>451811</v>
      </c>
      <c r="B939" s="22" t="s">
        <v>973</v>
      </c>
      <c r="C939" s="11" t="str">
        <f>VLOOKUP(B939,Industries!B:D,2,0)</f>
        <v>Other Services</v>
      </c>
      <c r="D939" s="19">
        <v>27.2</v>
      </c>
      <c r="E939" s="19">
        <v>27.3</v>
      </c>
      <c r="F939" s="19">
        <v>21.1</v>
      </c>
      <c r="G939" s="19">
        <v>7.1</v>
      </c>
      <c r="H939" s="19">
        <v>12.3</v>
      </c>
      <c r="I939" s="19">
        <v>3.5</v>
      </c>
      <c r="J939" s="20" t="s">
        <v>2</v>
      </c>
      <c r="K939" s="19">
        <v>1.6</v>
      </c>
    </row>
    <row r="940" spans="1:11" x14ac:dyDescent="0.15">
      <c r="A940" s="21">
        <v>451812</v>
      </c>
      <c r="B940" s="22" t="s">
        <v>974</v>
      </c>
      <c r="C940" s="11" t="str">
        <f>VLOOKUP(B940,Industries!B:D,2,0)</f>
        <v>Other Services</v>
      </c>
      <c r="D940" s="19">
        <v>41.7</v>
      </c>
      <c r="E940" s="19">
        <v>20.399999999999999</v>
      </c>
      <c r="F940" s="19">
        <v>19.399999999999999</v>
      </c>
      <c r="G940" s="19">
        <v>4.8</v>
      </c>
      <c r="H940" s="19">
        <v>9.6999999999999993</v>
      </c>
      <c r="I940" s="19">
        <v>1</v>
      </c>
      <c r="J940" s="19">
        <v>0.7</v>
      </c>
      <c r="K940" s="19">
        <v>2.2999999999999998</v>
      </c>
    </row>
    <row r="941" spans="1:11" x14ac:dyDescent="0.15">
      <c r="A941" s="21">
        <v>451814</v>
      </c>
      <c r="B941" s="22" t="s">
        <v>975</v>
      </c>
      <c r="C941" s="11" t="str">
        <f>VLOOKUP(B941,Industries!B:D,2,0)</f>
        <v>Other Services</v>
      </c>
      <c r="D941" s="19">
        <v>23.8</v>
      </c>
      <c r="E941" s="19">
        <v>26.3</v>
      </c>
      <c r="F941" s="19">
        <v>28.7</v>
      </c>
      <c r="G941" s="19">
        <v>7.2</v>
      </c>
      <c r="H941" s="19">
        <v>9.6</v>
      </c>
      <c r="I941" s="19">
        <v>2.7</v>
      </c>
      <c r="J941" s="19">
        <v>0.4</v>
      </c>
      <c r="K941" s="19">
        <v>1.2</v>
      </c>
    </row>
    <row r="942" spans="1:11" x14ac:dyDescent="0.15">
      <c r="A942" s="21">
        <v>451815</v>
      </c>
      <c r="B942" s="22" t="s">
        <v>976</v>
      </c>
      <c r="C942" s="11" t="str">
        <f>VLOOKUP(B942,Industries!B:D,2,0)</f>
        <v>Education and Training</v>
      </c>
      <c r="D942" s="19">
        <v>20.6</v>
      </c>
      <c r="E942" s="19">
        <v>26.8</v>
      </c>
      <c r="F942" s="19">
        <v>24.6</v>
      </c>
      <c r="G942" s="19">
        <v>7.7</v>
      </c>
      <c r="H942" s="19">
        <v>14.9</v>
      </c>
      <c r="I942" s="19">
        <v>2.1</v>
      </c>
      <c r="J942" s="19">
        <v>1.3</v>
      </c>
      <c r="K942" s="19">
        <v>2.1</v>
      </c>
    </row>
    <row r="943" spans="1:11" x14ac:dyDescent="0.15">
      <c r="A943" s="21">
        <v>451816</v>
      </c>
      <c r="B943" s="22" t="s">
        <v>977</v>
      </c>
      <c r="C943" s="11" t="str">
        <f>VLOOKUP(B943,Industries!B:D,2,0)</f>
        <v>Other Services</v>
      </c>
      <c r="D943" s="19">
        <v>33.5</v>
      </c>
      <c r="E943" s="19">
        <v>23.1</v>
      </c>
      <c r="F943" s="19">
        <v>16.2</v>
      </c>
      <c r="G943" s="19">
        <v>13.9</v>
      </c>
      <c r="H943" s="19">
        <v>7.8</v>
      </c>
      <c r="I943" s="19">
        <v>2.5</v>
      </c>
      <c r="J943" s="19">
        <v>0.7</v>
      </c>
      <c r="K943" s="19">
        <v>2.2999999999999998</v>
      </c>
    </row>
    <row r="944" spans="1:11" x14ac:dyDescent="0.15">
      <c r="A944" s="21">
        <v>451899</v>
      </c>
      <c r="B944" s="22" t="s">
        <v>978</v>
      </c>
      <c r="C944" s="11" t="str">
        <f>VLOOKUP(B944,Industries!B:D,2,0)</f>
        <v>Health Care and Social Assistance</v>
      </c>
      <c r="D944" s="19">
        <v>31.3</v>
      </c>
      <c r="E944" s="19">
        <v>30.4</v>
      </c>
      <c r="F944" s="19">
        <v>19.600000000000001</v>
      </c>
      <c r="G944" s="19">
        <v>3.9</v>
      </c>
      <c r="H944" s="19">
        <v>11</v>
      </c>
      <c r="I944" s="19">
        <v>1.3</v>
      </c>
      <c r="J944" s="19">
        <v>0.5</v>
      </c>
      <c r="K944" s="19">
        <v>2</v>
      </c>
    </row>
    <row r="945" spans="1:11" x14ac:dyDescent="0.15">
      <c r="A945" s="21">
        <v>452211</v>
      </c>
      <c r="B945" s="22" t="s">
        <v>979</v>
      </c>
      <c r="C945" s="11" t="str">
        <f>VLOOKUP(B945,Industries!B:D,2,0)</f>
        <v>Arts and Recreation Services</v>
      </c>
      <c r="D945" s="20" t="s">
        <v>2</v>
      </c>
      <c r="E945" s="20" t="s">
        <v>2</v>
      </c>
      <c r="F945" s="19">
        <v>100</v>
      </c>
      <c r="G945" s="20" t="s">
        <v>2</v>
      </c>
      <c r="H945" s="20" t="s">
        <v>2</v>
      </c>
      <c r="I945" s="20" t="s">
        <v>2</v>
      </c>
      <c r="J945" s="20" t="s">
        <v>2</v>
      </c>
      <c r="K945" s="20" t="s">
        <v>2</v>
      </c>
    </row>
    <row r="946" spans="1:11" x14ac:dyDescent="0.15">
      <c r="A946" s="21">
        <v>452212</v>
      </c>
      <c r="B946" s="22" t="s">
        <v>980</v>
      </c>
      <c r="C946" s="11" t="str">
        <f>VLOOKUP(B946,Industries!B:D,2,0)</f>
        <v>Transport, Postal and Warehousing</v>
      </c>
      <c r="D946" s="19">
        <v>17.2</v>
      </c>
      <c r="E946" s="19">
        <v>6.5</v>
      </c>
      <c r="F946" s="19">
        <v>40.9</v>
      </c>
      <c r="G946" s="20" t="s">
        <v>2</v>
      </c>
      <c r="H946" s="19">
        <v>8.6</v>
      </c>
      <c r="I946" s="19">
        <v>5.4</v>
      </c>
      <c r="J946" s="19">
        <v>21.5</v>
      </c>
      <c r="K946" s="20" t="s">
        <v>2</v>
      </c>
    </row>
    <row r="947" spans="1:11" x14ac:dyDescent="0.15">
      <c r="A947" s="21">
        <v>452213</v>
      </c>
      <c r="B947" s="22" t="s">
        <v>981</v>
      </c>
      <c r="C947" s="11" t="str">
        <f>VLOOKUP(B947,Industries!B:D,2,0)</f>
        <v>Agriculture, Forestry and Fishing</v>
      </c>
      <c r="D947" s="20" t="s">
        <v>2</v>
      </c>
      <c r="E947" s="20" t="s">
        <v>2</v>
      </c>
      <c r="F947" s="19">
        <v>57.1</v>
      </c>
      <c r="G947" s="20" t="s">
        <v>2</v>
      </c>
      <c r="H947" s="20" t="s">
        <v>2</v>
      </c>
      <c r="I947" s="20" t="s">
        <v>2</v>
      </c>
      <c r="J947" s="19">
        <v>42.9</v>
      </c>
      <c r="K947" s="20" t="s">
        <v>2</v>
      </c>
    </row>
    <row r="948" spans="1:11" x14ac:dyDescent="0.15">
      <c r="A948" s="21">
        <v>452214</v>
      </c>
      <c r="B948" s="22" t="s">
        <v>982</v>
      </c>
      <c r="C948" s="11" t="str">
        <f>VLOOKUP(B948,Industries!B:D,2,0)</f>
        <v>Arts and Recreation Services</v>
      </c>
      <c r="D948" s="19">
        <v>38.9</v>
      </c>
      <c r="E948" s="19">
        <v>38.9</v>
      </c>
      <c r="F948" s="19">
        <v>22.2</v>
      </c>
      <c r="G948" s="20" t="s">
        <v>2</v>
      </c>
      <c r="H948" s="20" t="s">
        <v>2</v>
      </c>
      <c r="I948" s="20" t="s">
        <v>2</v>
      </c>
      <c r="J948" s="20" t="s">
        <v>2</v>
      </c>
      <c r="K948" s="20" t="s">
        <v>2</v>
      </c>
    </row>
    <row r="949" spans="1:11" x14ac:dyDescent="0.15">
      <c r="A949" s="21">
        <v>452215</v>
      </c>
      <c r="B949" s="22" t="s">
        <v>983</v>
      </c>
      <c r="C949" s="11" t="str">
        <f>VLOOKUP(B949,Industries!B:D,2,0)</f>
        <v>Education and Training</v>
      </c>
      <c r="D949" s="19">
        <v>26.3</v>
      </c>
      <c r="E949" s="19">
        <v>32.5</v>
      </c>
      <c r="F949" s="19">
        <v>20.2</v>
      </c>
      <c r="G949" s="19">
        <v>5.6</v>
      </c>
      <c r="H949" s="19">
        <v>10.5</v>
      </c>
      <c r="I949" s="19">
        <v>2.5</v>
      </c>
      <c r="J949" s="19">
        <v>0.7</v>
      </c>
      <c r="K949" s="19">
        <v>1.7</v>
      </c>
    </row>
    <row r="950" spans="1:11" x14ac:dyDescent="0.15">
      <c r="A950" s="21">
        <v>452216</v>
      </c>
      <c r="B950" s="22" t="s">
        <v>984</v>
      </c>
      <c r="C950" s="11" t="str">
        <f>VLOOKUP(B950,Industries!B:D,2,0)</f>
        <v>Administrative and Support Services</v>
      </c>
      <c r="D950" s="19">
        <v>14.3</v>
      </c>
      <c r="E950" s="19">
        <v>14.3</v>
      </c>
      <c r="F950" s="19">
        <v>19</v>
      </c>
      <c r="G950" s="20" t="s">
        <v>2</v>
      </c>
      <c r="H950" s="20" t="s">
        <v>2</v>
      </c>
      <c r="I950" s="19">
        <v>28.6</v>
      </c>
      <c r="J950" s="19">
        <v>23.8</v>
      </c>
      <c r="K950" s="20" t="s">
        <v>2</v>
      </c>
    </row>
    <row r="951" spans="1:11" x14ac:dyDescent="0.15">
      <c r="A951" s="21">
        <v>452217</v>
      </c>
      <c r="B951" s="22" t="s">
        <v>985</v>
      </c>
      <c r="C951" s="11" t="str">
        <f>VLOOKUP(B951,Industries!B:D,2,0)</f>
        <v>Arts and Recreation Services</v>
      </c>
      <c r="D951" s="20" t="s">
        <v>2</v>
      </c>
      <c r="E951" s="20" t="s">
        <v>2</v>
      </c>
      <c r="F951" s="19">
        <v>100</v>
      </c>
      <c r="G951" s="20" t="s">
        <v>2</v>
      </c>
      <c r="H951" s="20" t="s">
        <v>2</v>
      </c>
      <c r="I951" s="20" t="s">
        <v>2</v>
      </c>
      <c r="J951" s="20" t="s">
        <v>2</v>
      </c>
      <c r="K951" s="20" t="s">
        <v>2</v>
      </c>
    </row>
    <row r="952" spans="1:11" x14ac:dyDescent="0.15">
      <c r="A952" s="21">
        <v>452299</v>
      </c>
      <c r="B952" s="22" t="s">
        <v>986</v>
      </c>
      <c r="C952" s="11" t="str">
        <f>VLOOKUP(B952,Industries!B:D,2,0)</f>
        <v>Arts and Recreation Services</v>
      </c>
      <c r="D952" s="19">
        <v>35.4</v>
      </c>
      <c r="E952" s="19">
        <v>18.5</v>
      </c>
      <c r="F952" s="19">
        <v>28.6</v>
      </c>
      <c r="G952" s="19">
        <v>2.7</v>
      </c>
      <c r="H952" s="19">
        <v>7.7</v>
      </c>
      <c r="I952" s="19">
        <v>3</v>
      </c>
      <c r="J952" s="19">
        <v>3</v>
      </c>
      <c r="K952" s="19">
        <v>1</v>
      </c>
    </row>
    <row r="953" spans="1:11" x14ac:dyDescent="0.15">
      <c r="A953" s="21">
        <v>452311</v>
      </c>
      <c r="B953" s="22" t="s">
        <v>987</v>
      </c>
      <c r="C953" s="11" t="str">
        <f>VLOOKUP(B953,Industries!B:D,2,0)</f>
        <v>Transport, Postal and Warehousing</v>
      </c>
      <c r="D953" s="19">
        <v>18.399999999999999</v>
      </c>
      <c r="E953" s="19">
        <v>7.7</v>
      </c>
      <c r="F953" s="19">
        <v>59.3</v>
      </c>
      <c r="G953" s="19">
        <v>3.2</v>
      </c>
      <c r="H953" s="19">
        <v>9.1</v>
      </c>
      <c r="I953" s="19">
        <v>2.4</v>
      </c>
      <c r="J953" s="20" t="s">
        <v>2</v>
      </c>
      <c r="K953" s="20" t="s">
        <v>2</v>
      </c>
    </row>
    <row r="954" spans="1:11" x14ac:dyDescent="0.15">
      <c r="A954" s="21">
        <v>452312</v>
      </c>
      <c r="B954" s="22" t="s">
        <v>988</v>
      </c>
      <c r="C954" s="11" t="str">
        <f>VLOOKUP(B954,Industries!B:D,2,0)</f>
        <v>Arts and Recreation Services</v>
      </c>
      <c r="D954" s="19">
        <v>28.6</v>
      </c>
      <c r="E954" s="19">
        <v>30.5</v>
      </c>
      <c r="F954" s="19">
        <v>18.899999999999999</v>
      </c>
      <c r="G954" s="19">
        <v>4.7</v>
      </c>
      <c r="H954" s="19">
        <v>10.5</v>
      </c>
      <c r="I954" s="19">
        <v>3.2</v>
      </c>
      <c r="J954" s="19">
        <v>0.5</v>
      </c>
      <c r="K954" s="19">
        <v>3.1</v>
      </c>
    </row>
    <row r="955" spans="1:11" x14ac:dyDescent="0.15">
      <c r="A955" s="21">
        <v>452313</v>
      </c>
      <c r="B955" s="22" t="s">
        <v>989</v>
      </c>
      <c r="C955" s="11" t="str">
        <f>VLOOKUP(B955,Industries!B:D,2,0)</f>
        <v>Education and Training</v>
      </c>
      <c r="D955" s="19">
        <v>31.1</v>
      </c>
      <c r="E955" s="19">
        <v>25.6</v>
      </c>
      <c r="F955" s="19">
        <v>21.1</v>
      </c>
      <c r="G955" s="19">
        <v>4.3</v>
      </c>
      <c r="H955" s="19">
        <v>12.1</v>
      </c>
      <c r="I955" s="19">
        <v>2</v>
      </c>
      <c r="J955" s="19">
        <v>1.3</v>
      </c>
      <c r="K955" s="19">
        <v>2.5</v>
      </c>
    </row>
    <row r="956" spans="1:11" x14ac:dyDescent="0.15">
      <c r="A956" s="21">
        <v>452314</v>
      </c>
      <c r="B956" s="22" t="s">
        <v>990</v>
      </c>
      <c r="C956" s="11" t="str">
        <f>VLOOKUP(B956,Industries!B:D,2,0)</f>
        <v>Education and Training</v>
      </c>
      <c r="D956" s="19">
        <v>43.1</v>
      </c>
      <c r="E956" s="19">
        <v>42.4</v>
      </c>
      <c r="F956" s="19">
        <v>6.8</v>
      </c>
      <c r="G956" s="19">
        <v>3</v>
      </c>
      <c r="H956" s="19">
        <v>2</v>
      </c>
      <c r="I956" s="19">
        <v>0.5</v>
      </c>
      <c r="J956" s="20" t="s">
        <v>2</v>
      </c>
      <c r="K956" s="19">
        <v>2.1</v>
      </c>
    </row>
    <row r="957" spans="1:11" x14ac:dyDescent="0.15">
      <c r="A957" s="21">
        <v>452315</v>
      </c>
      <c r="B957" s="22" t="s">
        <v>991</v>
      </c>
      <c r="C957" s="11" t="str">
        <f>VLOOKUP(B957,Industries!B:D,2,0)</f>
        <v>Education and Training</v>
      </c>
      <c r="D957" s="19">
        <v>30.3</v>
      </c>
      <c r="E957" s="19">
        <v>31.7</v>
      </c>
      <c r="F957" s="19">
        <v>15.3</v>
      </c>
      <c r="G957" s="19">
        <v>7.2</v>
      </c>
      <c r="H957" s="19">
        <v>11</v>
      </c>
      <c r="I957" s="19">
        <v>1.5</v>
      </c>
      <c r="J957" s="19">
        <v>0.3</v>
      </c>
      <c r="K957" s="19">
        <v>2.8</v>
      </c>
    </row>
    <row r="958" spans="1:11" x14ac:dyDescent="0.15">
      <c r="A958" s="21">
        <v>452316</v>
      </c>
      <c r="B958" s="22" t="s">
        <v>992</v>
      </c>
      <c r="C958" s="11" t="str">
        <f>VLOOKUP(B958,Industries!B:D,2,0)</f>
        <v>Education and Training</v>
      </c>
      <c r="D958" s="19">
        <v>31.4</v>
      </c>
      <c r="E958" s="19">
        <v>33.1</v>
      </c>
      <c r="F958" s="19">
        <v>18.7</v>
      </c>
      <c r="G958" s="19">
        <v>6.1</v>
      </c>
      <c r="H958" s="19">
        <v>7.4</v>
      </c>
      <c r="I958" s="19">
        <v>0.8</v>
      </c>
      <c r="J958" s="19">
        <v>0.4</v>
      </c>
      <c r="K958" s="19">
        <v>1.9</v>
      </c>
    </row>
    <row r="959" spans="1:11" x14ac:dyDescent="0.15">
      <c r="A959" s="21">
        <v>452317</v>
      </c>
      <c r="B959" s="22" t="s">
        <v>993</v>
      </c>
      <c r="C959" s="11" t="str">
        <f>VLOOKUP(B959,Industries!B:D,2,0)</f>
        <v>Education and Training</v>
      </c>
      <c r="D959" s="19">
        <v>33.1</v>
      </c>
      <c r="E959" s="19">
        <v>28.2</v>
      </c>
      <c r="F959" s="19">
        <v>19.100000000000001</v>
      </c>
      <c r="G959" s="19">
        <v>5.6</v>
      </c>
      <c r="H959" s="19">
        <v>10.7</v>
      </c>
      <c r="I959" s="19">
        <v>1</v>
      </c>
      <c r="J959" s="19">
        <v>0.4</v>
      </c>
      <c r="K959" s="19">
        <v>1.9</v>
      </c>
    </row>
    <row r="960" spans="1:11" x14ac:dyDescent="0.15">
      <c r="A960" s="21">
        <v>452318</v>
      </c>
      <c r="B960" s="22" t="s">
        <v>994</v>
      </c>
      <c r="C960" s="11" t="str">
        <f>VLOOKUP(B960,Industries!B:D,2,0)</f>
        <v>Arts and Recreation Services</v>
      </c>
      <c r="D960" s="19">
        <v>30.6</v>
      </c>
      <c r="E960" s="19">
        <v>30.6</v>
      </c>
      <c r="F960" s="19">
        <v>14.1</v>
      </c>
      <c r="G960" s="19">
        <v>6.6</v>
      </c>
      <c r="H960" s="19">
        <v>10.6</v>
      </c>
      <c r="I960" s="19">
        <v>5.6</v>
      </c>
      <c r="J960" s="19">
        <v>1.4</v>
      </c>
      <c r="K960" s="19">
        <v>0.5</v>
      </c>
    </row>
    <row r="961" spans="1:11" x14ac:dyDescent="0.15">
      <c r="A961" s="21">
        <v>452321</v>
      </c>
      <c r="B961" s="22" t="s">
        <v>995</v>
      </c>
      <c r="C961" s="11" t="str">
        <f>VLOOKUP(B961,Industries!B:D,2,0)</f>
        <v>Arts and Recreation Services</v>
      </c>
      <c r="D961" s="19">
        <v>30.7</v>
      </c>
      <c r="E961" s="19">
        <v>20.8</v>
      </c>
      <c r="F961" s="19">
        <v>23.5</v>
      </c>
      <c r="G961" s="19">
        <v>7.1</v>
      </c>
      <c r="H961" s="19">
        <v>11.9</v>
      </c>
      <c r="I961" s="19">
        <v>1.5</v>
      </c>
      <c r="J961" s="19">
        <v>1.8</v>
      </c>
      <c r="K961" s="19">
        <v>2.6</v>
      </c>
    </row>
    <row r="962" spans="1:11" x14ac:dyDescent="0.15">
      <c r="A962" s="21">
        <v>452322</v>
      </c>
      <c r="B962" s="22" t="s">
        <v>996</v>
      </c>
      <c r="C962" s="11" t="str">
        <f>VLOOKUP(B962,Industries!B:D,2,0)</f>
        <v>Arts and Recreation Services</v>
      </c>
      <c r="D962" s="19">
        <v>21.6</v>
      </c>
      <c r="E962" s="19">
        <v>40.299999999999997</v>
      </c>
      <c r="F962" s="19">
        <v>13.4</v>
      </c>
      <c r="G962" s="19">
        <v>7.2</v>
      </c>
      <c r="H962" s="19">
        <v>13.1</v>
      </c>
      <c r="I962" s="19">
        <v>1.4</v>
      </c>
      <c r="J962" s="19">
        <v>0.5</v>
      </c>
      <c r="K962" s="19">
        <v>2.5</v>
      </c>
    </row>
    <row r="963" spans="1:11" x14ac:dyDescent="0.15">
      <c r="A963" s="21">
        <v>452323</v>
      </c>
      <c r="B963" s="22" t="s">
        <v>997</v>
      </c>
      <c r="C963" s="11" t="str">
        <f>VLOOKUP(B963,Industries!B:D,2,0)</f>
        <v>Arts and Recreation Services</v>
      </c>
      <c r="D963" s="19">
        <v>25.4</v>
      </c>
      <c r="E963" s="19">
        <v>37.299999999999997</v>
      </c>
      <c r="F963" s="19">
        <v>20.3</v>
      </c>
      <c r="G963" s="19">
        <v>4</v>
      </c>
      <c r="H963" s="19">
        <v>7.3</v>
      </c>
      <c r="I963" s="20" t="s">
        <v>2</v>
      </c>
      <c r="J963" s="19">
        <v>1.7</v>
      </c>
      <c r="K963" s="19">
        <v>4</v>
      </c>
    </row>
    <row r="964" spans="1:11" x14ac:dyDescent="0.15">
      <c r="A964" s="21">
        <v>452411</v>
      </c>
      <c r="B964" s="22" t="s">
        <v>998</v>
      </c>
      <c r="C964" s="11" t="str">
        <f>VLOOKUP(B964,Industries!B:D,2,0)</f>
        <v>Arts and Recreation Services</v>
      </c>
      <c r="D964" s="19">
        <v>33.200000000000003</v>
      </c>
      <c r="E964" s="19">
        <v>32.200000000000003</v>
      </c>
      <c r="F964" s="19">
        <v>15.9</v>
      </c>
      <c r="G964" s="19">
        <v>7.7</v>
      </c>
      <c r="H964" s="19">
        <v>8</v>
      </c>
      <c r="I964" s="19">
        <v>0.2</v>
      </c>
      <c r="J964" s="19">
        <v>0.2</v>
      </c>
      <c r="K964" s="19">
        <v>2.7</v>
      </c>
    </row>
    <row r="965" spans="1:11" x14ac:dyDescent="0.15">
      <c r="A965" s="21">
        <v>452412</v>
      </c>
      <c r="B965" s="22" t="s">
        <v>999</v>
      </c>
      <c r="C965" s="11" t="str">
        <f>VLOOKUP(B965,Industries!B:D,2,0)</f>
        <v>Arts and Recreation Services</v>
      </c>
      <c r="D965" s="19">
        <v>37.700000000000003</v>
      </c>
      <c r="E965" s="19">
        <v>23.8</v>
      </c>
      <c r="F965" s="19">
        <v>22.1</v>
      </c>
      <c r="G965" s="19">
        <v>4</v>
      </c>
      <c r="H965" s="19">
        <v>8.6</v>
      </c>
      <c r="I965" s="19">
        <v>1.1000000000000001</v>
      </c>
      <c r="J965" s="19">
        <v>0.5</v>
      </c>
      <c r="K965" s="19">
        <v>2.1</v>
      </c>
    </row>
    <row r="966" spans="1:11" x14ac:dyDescent="0.15">
      <c r="A966" s="21">
        <v>452413</v>
      </c>
      <c r="B966" s="22" t="s">
        <v>1000</v>
      </c>
      <c r="C966" s="11" t="str">
        <f>VLOOKUP(B966,Industries!B:D,2,0)</f>
        <v>Arts and Recreation Services</v>
      </c>
      <c r="D966" s="19">
        <v>26</v>
      </c>
      <c r="E966" s="19">
        <v>27.6</v>
      </c>
      <c r="F966" s="19">
        <v>26.5</v>
      </c>
      <c r="G966" s="19">
        <v>5.7</v>
      </c>
      <c r="H966" s="19">
        <v>10.7</v>
      </c>
      <c r="I966" s="19">
        <v>1.9</v>
      </c>
      <c r="J966" s="19">
        <v>1</v>
      </c>
      <c r="K966" s="19">
        <v>0.5</v>
      </c>
    </row>
    <row r="967" spans="1:11" x14ac:dyDescent="0.15">
      <c r="A967" s="21">
        <v>452414</v>
      </c>
      <c r="B967" s="22" t="s">
        <v>1001</v>
      </c>
      <c r="C967" s="11" t="str">
        <f>VLOOKUP(B967,Industries!B:D,2,0)</f>
        <v>Arts and Recreation Services</v>
      </c>
      <c r="D967" s="19">
        <v>28</v>
      </c>
      <c r="E967" s="19">
        <v>33.200000000000003</v>
      </c>
      <c r="F967" s="19">
        <v>18.3</v>
      </c>
      <c r="G967" s="19">
        <v>4.0999999999999996</v>
      </c>
      <c r="H967" s="19">
        <v>10.9</v>
      </c>
      <c r="I967" s="19">
        <v>2</v>
      </c>
      <c r="J967" s="19">
        <v>1.7</v>
      </c>
      <c r="K967" s="19">
        <v>1.6</v>
      </c>
    </row>
    <row r="968" spans="1:11" x14ac:dyDescent="0.15">
      <c r="A968" s="21">
        <v>452499</v>
      </c>
      <c r="B968" s="22" t="s">
        <v>1002</v>
      </c>
      <c r="C968" s="11" t="str">
        <f>VLOOKUP(B968,Industries!B:D,2,0)</f>
        <v>Arts and Recreation Services</v>
      </c>
      <c r="D968" s="19">
        <v>32.1</v>
      </c>
      <c r="E968" s="19">
        <v>25.4</v>
      </c>
      <c r="F968" s="19">
        <v>19.100000000000001</v>
      </c>
      <c r="G968" s="19">
        <v>6.8</v>
      </c>
      <c r="H968" s="19">
        <v>11.6</v>
      </c>
      <c r="I968" s="19">
        <v>3.9</v>
      </c>
      <c r="J968" s="20" t="s">
        <v>2</v>
      </c>
      <c r="K968" s="19">
        <v>1</v>
      </c>
    </row>
    <row r="969" spans="1:11" x14ac:dyDescent="0.15">
      <c r="A969" s="21">
        <v>511111</v>
      </c>
      <c r="B969" s="22" t="s">
        <v>1003</v>
      </c>
      <c r="C969" s="11" t="str">
        <f>VLOOKUP(B969,Industries!B:D,2,0)</f>
        <v>Construction</v>
      </c>
      <c r="D969" s="19">
        <v>27.4</v>
      </c>
      <c r="E969" s="19">
        <v>21.1</v>
      </c>
      <c r="F969" s="19">
        <v>21.9</v>
      </c>
      <c r="G969" s="19">
        <v>5.5</v>
      </c>
      <c r="H969" s="19">
        <v>17</v>
      </c>
      <c r="I969" s="19">
        <v>1.2</v>
      </c>
      <c r="J969" s="19">
        <v>1.7</v>
      </c>
      <c r="K969" s="19">
        <v>4.3</v>
      </c>
    </row>
    <row r="970" spans="1:11" x14ac:dyDescent="0.15">
      <c r="A970" s="21">
        <v>511112</v>
      </c>
      <c r="B970" s="22" t="s">
        <v>1004</v>
      </c>
      <c r="C970" s="11" t="str">
        <f>VLOOKUP(B970,Industries!B:D,2,0)</f>
        <v>Public Administration and Safety</v>
      </c>
      <c r="D970" s="19">
        <v>31.3</v>
      </c>
      <c r="E970" s="19">
        <v>23.4</v>
      </c>
      <c r="F970" s="19">
        <v>20.100000000000001</v>
      </c>
      <c r="G970" s="19">
        <v>7.1</v>
      </c>
      <c r="H970" s="19">
        <v>8.9</v>
      </c>
      <c r="I970" s="19">
        <v>1.4</v>
      </c>
      <c r="J970" s="19">
        <v>1.4</v>
      </c>
      <c r="K970" s="19">
        <v>6.3</v>
      </c>
    </row>
    <row r="971" spans="1:11" x14ac:dyDescent="0.15">
      <c r="A971" s="21">
        <v>512211</v>
      </c>
      <c r="B971" s="22" t="s">
        <v>1005</v>
      </c>
      <c r="C971" s="11" t="str">
        <f>VLOOKUP(B971,Industries!B:D,2,0)</f>
        <v>Health Care and Social Assistance</v>
      </c>
      <c r="D971" s="19">
        <v>33.4</v>
      </c>
      <c r="E971" s="19">
        <v>23.5</v>
      </c>
      <c r="F971" s="19">
        <v>21</v>
      </c>
      <c r="G971" s="19">
        <v>7.6</v>
      </c>
      <c r="H971" s="19">
        <v>10.199999999999999</v>
      </c>
      <c r="I971" s="19">
        <v>2.1</v>
      </c>
      <c r="J971" s="19">
        <v>0.6</v>
      </c>
      <c r="K971" s="19">
        <v>1.8</v>
      </c>
    </row>
    <row r="972" spans="1:11" x14ac:dyDescent="0.15">
      <c r="A972" s="21">
        <v>512299</v>
      </c>
      <c r="B972" s="22" t="s">
        <v>1006</v>
      </c>
      <c r="C972" s="11" t="str">
        <f>VLOOKUP(B972,Industries!B:D,2,0)</f>
        <v>Professional, Scientific and Technical Services</v>
      </c>
      <c r="D972" s="19">
        <v>33.299999999999997</v>
      </c>
      <c r="E972" s="19">
        <v>25</v>
      </c>
      <c r="F972" s="19">
        <v>21</v>
      </c>
      <c r="G972" s="19">
        <v>6.8</v>
      </c>
      <c r="H972" s="19">
        <v>9.6</v>
      </c>
      <c r="I972" s="19">
        <v>1.8</v>
      </c>
      <c r="J972" s="19">
        <v>0.6</v>
      </c>
      <c r="K972" s="19">
        <v>1.8</v>
      </c>
    </row>
    <row r="973" spans="1:11" x14ac:dyDescent="0.15">
      <c r="A973" s="21">
        <v>521211</v>
      </c>
      <c r="B973" s="22" t="s">
        <v>1007</v>
      </c>
      <c r="C973" s="11" t="str">
        <f>VLOOKUP(B973,Industries!B:D,2,0)</f>
        <v>Professional, Scientific and Technical Services</v>
      </c>
      <c r="D973" s="19">
        <v>41.7</v>
      </c>
      <c r="E973" s="19">
        <v>19.399999999999999</v>
      </c>
      <c r="F973" s="19">
        <v>18.100000000000001</v>
      </c>
      <c r="G973" s="19">
        <v>6.7</v>
      </c>
      <c r="H973" s="19">
        <v>10.6</v>
      </c>
      <c r="I973" s="19">
        <v>1.7</v>
      </c>
      <c r="J973" s="19">
        <v>0.5</v>
      </c>
      <c r="K973" s="19">
        <v>1.3</v>
      </c>
    </row>
    <row r="974" spans="1:11" x14ac:dyDescent="0.15">
      <c r="A974" s="21">
        <v>521212</v>
      </c>
      <c r="B974" s="22" t="s">
        <v>1008</v>
      </c>
      <c r="C974" s="11" t="str">
        <f>VLOOKUP(B974,Industries!B:D,2,0)</f>
        <v>Professional, Scientific and Technical Services</v>
      </c>
      <c r="D974" s="19">
        <v>42.6</v>
      </c>
      <c r="E974" s="19">
        <v>19.2</v>
      </c>
      <c r="F974" s="19">
        <v>21.1</v>
      </c>
      <c r="G974" s="19">
        <v>6.2</v>
      </c>
      <c r="H974" s="19">
        <v>7.5</v>
      </c>
      <c r="I974" s="19">
        <v>1.8</v>
      </c>
      <c r="J974" s="19">
        <v>0.5</v>
      </c>
      <c r="K974" s="19">
        <v>1</v>
      </c>
    </row>
    <row r="975" spans="1:11" x14ac:dyDescent="0.15">
      <c r="A975" s="21">
        <v>532111</v>
      </c>
      <c r="B975" s="22" t="s">
        <v>1009</v>
      </c>
      <c r="C975" s="11" t="str">
        <f>VLOOKUP(B975,Industries!B:D,2,0)</f>
        <v>Public Administration and Safety</v>
      </c>
      <c r="D975" s="19">
        <v>31.6</v>
      </c>
      <c r="E975" s="19">
        <v>25.3</v>
      </c>
      <c r="F975" s="19">
        <v>21.6</v>
      </c>
      <c r="G975" s="19">
        <v>7</v>
      </c>
      <c r="H975" s="19">
        <v>9.8000000000000007</v>
      </c>
      <c r="I975" s="19">
        <v>1.7</v>
      </c>
      <c r="J975" s="19">
        <v>1</v>
      </c>
      <c r="K975" s="19">
        <v>1.9</v>
      </c>
    </row>
    <row r="976" spans="1:11" x14ac:dyDescent="0.15">
      <c r="A976" s="21">
        <v>532112</v>
      </c>
      <c r="B976" s="22" t="s">
        <v>1010</v>
      </c>
      <c r="C976" s="11" t="str">
        <f>VLOOKUP(B976,Industries!B:D,2,0)</f>
        <v>Public Administration and Safety</v>
      </c>
      <c r="D976" s="19">
        <v>34.700000000000003</v>
      </c>
      <c r="E976" s="19">
        <v>23.8</v>
      </c>
      <c r="F976" s="19">
        <v>16.5</v>
      </c>
      <c r="G976" s="19">
        <v>10.5</v>
      </c>
      <c r="H976" s="19">
        <v>8.3000000000000007</v>
      </c>
      <c r="I976" s="19">
        <v>2.8</v>
      </c>
      <c r="J976" s="19">
        <v>1.1000000000000001</v>
      </c>
      <c r="K976" s="19">
        <v>2.2999999999999998</v>
      </c>
    </row>
    <row r="977" spans="1:11" x14ac:dyDescent="0.15">
      <c r="A977" s="21">
        <v>532113</v>
      </c>
      <c r="B977" s="22" t="s">
        <v>1011</v>
      </c>
      <c r="C977" s="11" t="str">
        <f>VLOOKUP(B977,Industries!B:D,2,0)</f>
        <v>Health Care and Social Assistance</v>
      </c>
      <c r="D977" s="19">
        <v>30.3</v>
      </c>
      <c r="E977" s="19">
        <v>24.6</v>
      </c>
      <c r="F977" s="19">
        <v>22.8</v>
      </c>
      <c r="G977" s="19">
        <v>7.5</v>
      </c>
      <c r="H977" s="19">
        <v>9.6999999999999993</v>
      </c>
      <c r="I977" s="19">
        <v>2.5</v>
      </c>
      <c r="J977" s="19">
        <v>0.5</v>
      </c>
      <c r="K977" s="19">
        <v>2</v>
      </c>
    </row>
    <row r="978" spans="1:11" x14ac:dyDescent="0.15">
      <c r="A978" s="21">
        <v>541111</v>
      </c>
      <c r="B978" s="22" t="s">
        <v>1012</v>
      </c>
      <c r="C978" s="11" t="str">
        <f>VLOOKUP(B978,Industries!B:D,2,0)</f>
        <v>Financial and Insurance Services</v>
      </c>
      <c r="D978" s="19">
        <v>28.2</v>
      </c>
      <c r="E978" s="19">
        <v>29.5</v>
      </c>
      <c r="F978" s="19">
        <v>24.5</v>
      </c>
      <c r="G978" s="19">
        <v>7.2</v>
      </c>
      <c r="H978" s="19">
        <v>5.8</v>
      </c>
      <c r="I978" s="19">
        <v>2.9</v>
      </c>
      <c r="J978" s="19">
        <v>0.5</v>
      </c>
      <c r="K978" s="19">
        <v>1.5</v>
      </c>
    </row>
    <row r="979" spans="1:11" x14ac:dyDescent="0.15">
      <c r="A979" s="21">
        <v>541112</v>
      </c>
      <c r="B979" s="22" t="s">
        <v>1013</v>
      </c>
      <c r="C979" s="11" t="str">
        <f>VLOOKUP(B979,Industries!B:D,2,0)</f>
        <v>Financial and Insurance Services</v>
      </c>
      <c r="D979" s="19">
        <v>29.7</v>
      </c>
      <c r="E979" s="19">
        <v>28.9</v>
      </c>
      <c r="F979" s="19">
        <v>21.9</v>
      </c>
      <c r="G979" s="19">
        <v>8.1999999999999993</v>
      </c>
      <c r="H979" s="19">
        <v>6</v>
      </c>
      <c r="I979" s="19">
        <v>3.8</v>
      </c>
      <c r="J979" s="19">
        <v>0.3</v>
      </c>
      <c r="K979" s="19">
        <v>1.2</v>
      </c>
    </row>
    <row r="980" spans="1:11" x14ac:dyDescent="0.15">
      <c r="A980" s="21">
        <v>542111</v>
      </c>
      <c r="B980" s="22" t="s">
        <v>1014</v>
      </c>
      <c r="C980" s="11" t="str">
        <f>VLOOKUP(B980,Industries!B:D,2,0)</f>
        <v>Health Care and Social Assistance</v>
      </c>
      <c r="D980" s="19">
        <v>29.8</v>
      </c>
      <c r="E980" s="19">
        <v>26</v>
      </c>
      <c r="F980" s="19">
        <v>21.3</v>
      </c>
      <c r="G980" s="19">
        <v>7</v>
      </c>
      <c r="H980" s="19">
        <v>11.1</v>
      </c>
      <c r="I980" s="19">
        <v>2</v>
      </c>
      <c r="J980" s="19">
        <v>1</v>
      </c>
      <c r="K980" s="19">
        <v>1.6</v>
      </c>
    </row>
    <row r="981" spans="1:11" x14ac:dyDescent="0.15">
      <c r="A981" s="21">
        <v>542112</v>
      </c>
      <c r="B981" s="22" t="s">
        <v>1015</v>
      </c>
      <c r="C981" s="11" t="str">
        <f>VLOOKUP(B981,Industries!B:D,2,0)</f>
        <v>Health Care and Social Assistance</v>
      </c>
      <c r="D981" s="19">
        <v>25.3</v>
      </c>
      <c r="E981" s="19">
        <v>32.5</v>
      </c>
      <c r="F981" s="19">
        <v>14.6</v>
      </c>
      <c r="G981" s="19">
        <v>6.6</v>
      </c>
      <c r="H981" s="19">
        <v>16.2</v>
      </c>
      <c r="I981" s="19">
        <v>2.1</v>
      </c>
      <c r="J981" s="19">
        <v>1.1000000000000001</v>
      </c>
      <c r="K981" s="19">
        <v>1.6</v>
      </c>
    </row>
    <row r="982" spans="1:11" x14ac:dyDescent="0.15">
      <c r="A982" s="21">
        <v>542113</v>
      </c>
      <c r="B982" s="22" t="s">
        <v>1016</v>
      </c>
      <c r="C982" s="11" t="str">
        <f>VLOOKUP(B982,Industries!B:D,2,0)</f>
        <v>Accommodation and Food Services</v>
      </c>
      <c r="D982" s="19">
        <v>30.9</v>
      </c>
      <c r="E982" s="19">
        <v>20.9</v>
      </c>
      <c r="F982" s="19">
        <v>24</v>
      </c>
      <c r="G982" s="19">
        <v>6</v>
      </c>
      <c r="H982" s="19">
        <v>9.5</v>
      </c>
      <c r="I982" s="19">
        <v>3.4</v>
      </c>
      <c r="J982" s="19">
        <v>2.4</v>
      </c>
      <c r="K982" s="19">
        <v>2.8</v>
      </c>
    </row>
    <row r="983" spans="1:11" x14ac:dyDescent="0.15">
      <c r="A983" s="21">
        <v>542114</v>
      </c>
      <c r="B983" s="22" t="s">
        <v>1017</v>
      </c>
      <c r="C983" s="11" t="str">
        <f>VLOOKUP(B983,Industries!B:D,2,0)</f>
        <v>Health Care and Social Assistance</v>
      </c>
      <c r="D983" s="19">
        <v>32</v>
      </c>
      <c r="E983" s="19">
        <v>25.7</v>
      </c>
      <c r="F983" s="19">
        <v>19.899999999999999</v>
      </c>
      <c r="G983" s="19">
        <v>7.3</v>
      </c>
      <c r="H983" s="19">
        <v>11.2</v>
      </c>
      <c r="I983" s="19">
        <v>2</v>
      </c>
      <c r="J983" s="19">
        <v>0.5</v>
      </c>
      <c r="K983" s="19">
        <v>1.4</v>
      </c>
    </row>
    <row r="984" spans="1:11" x14ac:dyDescent="0.15">
      <c r="A984" s="21">
        <v>551111</v>
      </c>
      <c r="B984" s="22" t="s">
        <v>1018</v>
      </c>
      <c r="C984" s="11" t="str">
        <f>VLOOKUP(B984,Industries!B:D,2,0)</f>
        <v>Construction</v>
      </c>
      <c r="D984" s="19">
        <v>32.9</v>
      </c>
      <c r="E984" s="19">
        <v>25.4</v>
      </c>
      <c r="F984" s="19">
        <v>19.600000000000001</v>
      </c>
      <c r="G984" s="19">
        <v>6.7</v>
      </c>
      <c r="H984" s="19">
        <v>11</v>
      </c>
      <c r="I984" s="19">
        <v>1.6</v>
      </c>
      <c r="J984" s="19">
        <v>0.9</v>
      </c>
      <c r="K984" s="19">
        <v>1.9</v>
      </c>
    </row>
    <row r="985" spans="1:11" x14ac:dyDescent="0.15">
      <c r="A985" s="21">
        <v>551112</v>
      </c>
      <c r="B985" s="22" t="s">
        <v>1019</v>
      </c>
      <c r="C985" s="11" t="str">
        <f>VLOOKUP(B985,Industries!B:D,2,0)</f>
        <v>Construction</v>
      </c>
      <c r="D985" s="19">
        <v>26.1</v>
      </c>
      <c r="E985" s="19">
        <v>23.9</v>
      </c>
      <c r="F985" s="19">
        <v>24</v>
      </c>
      <c r="G985" s="19">
        <v>6.8</v>
      </c>
      <c r="H985" s="19">
        <v>15</v>
      </c>
      <c r="I985" s="19">
        <v>1.3</v>
      </c>
      <c r="J985" s="19">
        <v>0.5</v>
      </c>
      <c r="K985" s="19">
        <v>2.4</v>
      </c>
    </row>
    <row r="986" spans="1:11" x14ac:dyDescent="0.15">
      <c r="A986" s="21">
        <v>552311</v>
      </c>
      <c r="B986" s="22" t="s">
        <v>1020</v>
      </c>
      <c r="C986" s="11" t="str">
        <f>VLOOKUP(B986,Industries!B:D,2,0)</f>
        <v>Arts and Recreation Services</v>
      </c>
      <c r="D986" s="19">
        <v>41.7</v>
      </c>
      <c r="E986" s="19">
        <v>24.3</v>
      </c>
      <c r="F986" s="19">
        <v>23.9</v>
      </c>
      <c r="G986" s="19">
        <v>1.9</v>
      </c>
      <c r="H986" s="19">
        <v>1.5</v>
      </c>
      <c r="I986" s="19">
        <v>1.1000000000000001</v>
      </c>
      <c r="J986" s="19">
        <v>4.9000000000000004</v>
      </c>
      <c r="K986" s="19">
        <v>0.6</v>
      </c>
    </row>
    <row r="987" spans="1:11" x14ac:dyDescent="0.15">
      <c r="A987" s="21">
        <v>552312</v>
      </c>
      <c r="B987" s="22" t="s">
        <v>1021</v>
      </c>
      <c r="C987" s="11" t="str">
        <f>VLOOKUP(B987,Industries!B:D,2,0)</f>
        <v>Financial and Insurance Services</v>
      </c>
      <c r="D987" s="19">
        <v>37.799999999999997</v>
      </c>
      <c r="E987" s="19">
        <v>26.9</v>
      </c>
      <c r="F987" s="19">
        <v>16.5</v>
      </c>
      <c r="G987" s="19">
        <v>7.5</v>
      </c>
      <c r="H987" s="19">
        <v>8</v>
      </c>
      <c r="I987" s="19">
        <v>1.7</v>
      </c>
      <c r="J987" s="19">
        <v>0.5</v>
      </c>
      <c r="K987" s="19">
        <v>1</v>
      </c>
    </row>
    <row r="988" spans="1:11" x14ac:dyDescent="0.15">
      <c r="A988" s="21">
        <v>552313</v>
      </c>
      <c r="B988" s="22" t="s">
        <v>1022</v>
      </c>
      <c r="C988" s="11" t="str">
        <f>VLOOKUP(B988,Industries!B:D,2,0)</f>
        <v>Financial and Insurance Services</v>
      </c>
      <c r="D988" s="19">
        <v>40.5</v>
      </c>
      <c r="E988" s="19">
        <v>30</v>
      </c>
      <c r="F988" s="19">
        <v>12.8</v>
      </c>
      <c r="G988" s="19">
        <v>4.3</v>
      </c>
      <c r="H988" s="19">
        <v>10</v>
      </c>
      <c r="I988" s="19">
        <v>1.2</v>
      </c>
      <c r="J988" s="19">
        <v>0.3</v>
      </c>
      <c r="K988" s="19">
        <v>1.1000000000000001</v>
      </c>
    </row>
    <row r="989" spans="1:11" x14ac:dyDescent="0.15">
      <c r="A989" s="21">
        <v>552314</v>
      </c>
      <c r="B989" s="22" t="s">
        <v>1023</v>
      </c>
      <c r="C989" s="11" t="str">
        <f>VLOOKUP(B989,Industries!B:D,2,0)</f>
        <v>Professional, Scientific and Technical Services</v>
      </c>
      <c r="D989" s="19">
        <v>22.2</v>
      </c>
      <c r="E989" s="19">
        <v>20.3</v>
      </c>
      <c r="F989" s="19">
        <v>14</v>
      </c>
      <c r="G989" s="19">
        <v>7.7</v>
      </c>
      <c r="H989" s="19">
        <v>8.1999999999999993</v>
      </c>
      <c r="I989" s="19">
        <v>4.3</v>
      </c>
      <c r="J989" s="19">
        <v>1.4</v>
      </c>
      <c r="K989" s="19">
        <v>21.7</v>
      </c>
    </row>
    <row r="990" spans="1:11" x14ac:dyDescent="0.15">
      <c r="A990" s="21">
        <v>561111</v>
      </c>
      <c r="B990" s="22" t="s">
        <v>1024</v>
      </c>
      <c r="C990" s="11" t="str">
        <f>VLOOKUP(B990,Industries!B:D,2,0)</f>
        <v>Arts and Recreation Services</v>
      </c>
      <c r="D990" s="19">
        <v>32.5</v>
      </c>
      <c r="E990" s="19">
        <v>26.5</v>
      </c>
      <c r="F990" s="19">
        <v>16.7</v>
      </c>
      <c r="G990" s="19">
        <v>4.8</v>
      </c>
      <c r="H990" s="19">
        <v>14</v>
      </c>
      <c r="I990" s="19">
        <v>2.5</v>
      </c>
      <c r="J990" s="19">
        <v>2.1</v>
      </c>
      <c r="K990" s="19">
        <v>0.9</v>
      </c>
    </row>
    <row r="991" spans="1:11" x14ac:dyDescent="0.15">
      <c r="A991" s="21">
        <v>561112</v>
      </c>
      <c r="B991" s="22" t="s">
        <v>1025</v>
      </c>
      <c r="C991" s="11" t="str">
        <f>VLOOKUP(B991,Industries!B:D,2,0)</f>
        <v>Arts and Recreation Services</v>
      </c>
      <c r="D991" s="19">
        <v>52.6</v>
      </c>
      <c r="E991" s="19">
        <v>3.8</v>
      </c>
      <c r="F991" s="19">
        <v>29.5</v>
      </c>
      <c r="G991" s="19">
        <v>14.1</v>
      </c>
      <c r="H991" s="20" t="s">
        <v>2</v>
      </c>
      <c r="I991" s="20" t="s">
        <v>2</v>
      </c>
      <c r="J991" s="20" t="s">
        <v>2</v>
      </c>
      <c r="K991" s="20" t="s">
        <v>2</v>
      </c>
    </row>
    <row r="992" spans="1:11" x14ac:dyDescent="0.15">
      <c r="A992" s="21">
        <v>561113</v>
      </c>
      <c r="B992" s="22" t="s">
        <v>1026</v>
      </c>
      <c r="C992" s="11" t="str">
        <f>VLOOKUP(B992,Industries!B:D,2,0)</f>
        <v>Arts and Recreation Services</v>
      </c>
      <c r="D992" s="19">
        <v>28.7</v>
      </c>
      <c r="E992" s="19">
        <v>1.9</v>
      </c>
      <c r="F992" s="19">
        <v>28.7</v>
      </c>
      <c r="G992" s="19">
        <v>13.6</v>
      </c>
      <c r="H992" s="19">
        <v>9.1</v>
      </c>
      <c r="I992" s="19">
        <v>3.5</v>
      </c>
      <c r="J992" s="19">
        <v>14.5</v>
      </c>
      <c r="K992" s="20" t="s">
        <v>2</v>
      </c>
    </row>
    <row r="993" spans="1:11" x14ac:dyDescent="0.15">
      <c r="A993" s="21">
        <v>561199</v>
      </c>
      <c r="B993" s="22" t="s">
        <v>1027</v>
      </c>
      <c r="C993" s="11" t="str">
        <f>VLOOKUP(B993,Industries!B:D,2,0)</f>
        <v>Accommodation and Food Services</v>
      </c>
      <c r="D993" s="19">
        <v>50.6</v>
      </c>
      <c r="E993" s="19">
        <v>18.7</v>
      </c>
      <c r="F993" s="19">
        <v>22</v>
      </c>
      <c r="G993" s="19">
        <v>3.9</v>
      </c>
      <c r="H993" s="19">
        <v>2.4</v>
      </c>
      <c r="I993" s="20" t="s">
        <v>2</v>
      </c>
      <c r="J993" s="19">
        <v>1.5</v>
      </c>
      <c r="K993" s="19">
        <v>0.9</v>
      </c>
    </row>
    <row r="994" spans="1:11" x14ac:dyDescent="0.15">
      <c r="A994" s="21">
        <v>561211</v>
      </c>
      <c r="B994" s="22" t="s">
        <v>1028</v>
      </c>
      <c r="C994" s="11" t="str">
        <f>VLOOKUP(B994,Industries!B:D,2,0)</f>
        <v>Transport, Postal and Warehousing</v>
      </c>
      <c r="D994" s="19">
        <v>32.299999999999997</v>
      </c>
      <c r="E994" s="19">
        <v>25.6</v>
      </c>
      <c r="F994" s="19">
        <v>18.899999999999999</v>
      </c>
      <c r="G994" s="19">
        <v>8.6</v>
      </c>
      <c r="H994" s="19">
        <v>11</v>
      </c>
      <c r="I994" s="19">
        <v>1.8</v>
      </c>
      <c r="J994" s="19">
        <v>0.6</v>
      </c>
      <c r="K994" s="19">
        <v>1.2</v>
      </c>
    </row>
    <row r="995" spans="1:11" x14ac:dyDescent="0.15">
      <c r="A995" s="21">
        <v>561212</v>
      </c>
      <c r="B995" s="22" t="s">
        <v>1029</v>
      </c>
      <c r="C995" s="11" t="str">
        <f>VLOOKUP(B995,Industries!B:D,2,0)</f>
        <v>Transport, Postal and Warehousing</v>
      </c>
      <c r="D995" s="19">
        <v>34</v>
      </c>
      <c r="E995" s="19">
        <v>24.5</v>
      </c>
      <c r="F995" s="19">
        <v>19.8</v>
      </c>
      <c r="G995" s="19">
        <v>6.9</v>
      </c>
      <c r="H995" s="19">
        <v>9.8000000000000007</v>
      </c>
      <c r="I995" s="19">
        <v>2.6</v>
      </c>
      <c r="J995" s="19">
        <v>0.6</v>
      </c>
      <c r="K995" s="19">
        <v>1.7</v>
      </c>
    </row>
    <row r="996" spans="1:11" x14ac:dyDescent="0.15">
      <c r="A996" s="21">
        <v>561411</v>
      </c>
      <c r="B996" s="22" t="s">
        <v>1030</v>
      </c>
      <c r="C996" s="11" t="str">
        <f>VLOOKUP(B996,Industries!B:D,2,0)</f>
        <v>Transport, Postal and Warehousing</v>
      </c>
      <c r="D996" s="19">
        <v>34.5</v>
      </c>
      <c r="E996" s="19">
        <v>30</v>
      </c>
      <c r="F996" s="19">
        <v>15.4</v>
      </c>
      <c r="G996" s="19">
        <v>5.7</v>
      </c>
      <c r="H996" s="19">
        <v>8.1999999999999993</v>
      </c>
      <c r="I996" s="19">
        <v>1.7</v>
      </c>
      <c r="J996" s="19">
        <v>0.5</v>
      </c>
      <c r="K996" s="19">
        <v>4</v>
      </c>
    </row>
    <row r="997" spans="1:11" x14ac:dyDescent="0.15">
      <c r="A997" s="21">
        <v>561412</v>
      </c>
      <c r="B997" s="22" t="s">
        <v>1031</v>
      </c>
      <c r="C997" s="11" t="str">
        <f>VLOOKUP(B997,Industries!B:D,2,0)</f>
        <v>Transport, Postal and Warehousing</v>
      </c>
      <c r="D997" s="19">
        <v>33.5</v>
      </c>
      <c r="E997" s="19">
        <v>27</v>
      </c>
      <c r="F997" s="19">
        <v>18.100000000000001</v>
      </c>
      <c r="G997" s="19">
        <v>6.3</v>
      </c>
      <c r="H997" s="19">
        <v>11.1</v>
      </c>
      <c r="I997" s="19">
        <v>1.5</v>
      </c>
      <c r="J997" s="19">
        <v>0.7</v>
      </c>
      <c r="K997" s="19">
        <v>1.7</v>
      </c>
    </row>
    <row r="998" spans="1:11" x14ac:dyDescent="0.15">
      <c r="A998" s="21">
        <v>561911</v>
      </c>
      <c r="B998" s="22" t="s">
        <v>1032</v>
      </c>
      <c r="C998" s="11" t="str">
        <f>VLOOKUP(B998,Industries!B:D,2,0)</f>
        <v>Information Media and Telecommunications</v>
      </c>
      <c r="D998" s="19">
        <v>25.5</v>
      </c>
      <c r="E998" s="19">
        <v>28.2</v>
      </c>
      <c r="F998" s="19">
        <v>18.600000000000001</v>
      </c>
      <c r="G998" s="19">
        <v>5.5</v>
      </c>
      <c r="H998" s="19">
        <v>16.399999999999999</v>
      </c>
      <c r="I998" s="19">
        <v>3.2</v>
      </c>
      <c r="J998" s="19">
        <v>1.4</v>
      </c>
      <c r="K998" s="19">
        <v>1.4</v>
      </c>
    </row>
    <row r="999" spans="1:11" x14ac:dyDescent="0.15">
      <c r="A999" s="21">
        <v>561912</v>
      </c>
      <c r="B999" s="22" t="s">
        <v>1033</v>
      </c>
      <c r="C999" s="11" t="str">
        <f>VLOOKUP(B999,Industries!B:D,2,0)</f>
        <v>Administrative and Support Services</v>
      </c>
      <c r="D999" s="19">
        <v>30.4</v>
      </c>
      <c r="E999" s="19">
        <v>22.7</v>
      </c>
      <c r="F999" s="19">
        <v>19</v>
      </c>
      <c r="G999" s="19">
        <v>8.6</v>
      </c>
      <c r="H999" s="19">
        <v>14.2</v>
      </c>
      <c r="I999" s="19">
        <v>2.8</v>
      </c>
      <c r="J999" s="19">
        <v>0.9</v>
      </c>
      <c r="K999" s="19">
        <v>1.4</v>
      </c>
    </row>
    <row r="1000" spans="1:11" x14ac:dyDescent="0.15">
      <c r="A1000" s="21">
        <v>561913</v>
      </c>
      <c r="B1000" s="22" t="s">
        <v>1034</v>
      </c>
      <c r="C1000" s="11" t="str">
        <f>VLOOKUP(B1000,Industries!B:D,2,0)</f>
        <v>Public Administration and Safety</v>
      </c>
      <c r="D1000" s="19">
        <v>29.2</v>
      </c>
      <c r="E1000" s="19">
        <v>31.6</v>
      </c>
      <c r="F1000" s="19">
        <v>8.5</v>
      </c>
      <c r="G1000" s="19">
        <v>6.2</v>
      </c>
      <c r="H1000" s="19">
        <v>14.3</v>
      </c>
      <c r="I1000" s="19">
        <v>6.7</v>
      </c>
      <c r="J1000" s="19">
        <v>0.4</v>
      </c>
      <c r="K1000" s="19">
        <v>3.1</v>
      </c>
    </row>
    <row r="1001" spans="1:11" x14ac:dyDescent="0.15">
      <c r="A1001" s="21">
        <v>561999</v>
      </c>
      <c r="B1001" s="22" t="s">
        <v>1035</v>
      </c>
      <c r="C1001" s="11" t="str">
        <f>VLOOKUP(B1001,Industries!B:D,2,0)</f>
        <v>Professional, Scientific and Technical Services</v>
      </c>
      <c r="D1001" s="19">
        <v>29.8</v>
      </c>
      <c r="E1001" s="19">
        <v>22.8</v>
      </c>
      <c r="F1001" s="19">
        <v>21.8</v>
      </c>
      <c r="G1001" s="19">
        <v>9</v>
      </c>
      <c r="H1001" s="19">
        <v>9.6999999999999993</v>
      </c>
      <c r="I1001" s="19">
        <v>3.6</v>
      </c>
      <c r="J1001" s="19">
        <v>1.9</v>
      </c>
      <c r="K1001" s="19">
        <v>1.4</v>
      </c>
    </row>
    <row r="1002" spans="1:11" x14ac:dyDescent="0.15">
      <c r="A1002" s="21">
        <v>591112</v>
      </c>
      <c r="B1002" s="22" t="s">
        <v>1036</v>
      </c>
      <c r="C1002" s="11" t="str">
        <f>VLOOKUP(B1002,Industries!B:D,2,0)</f>
        <v>Manufacturing</v>
      </c>
      <c r="D1002" s="19">
        <v>33.200000000000003</v>
      </c>
      <c r="E1002" s="19">
        <v>24.4</v>
      </c>
      <c r="F1002" s="19">
        <v>19.3</v>
      </c>
      <c r="G1002" s="19">
        <v>6.7</v>
      </c>
      <c r="H1002" s="19">
        <v>10</v>
      </c>
      <c r="I1002" s="19">
        <v>2</v>
      </c>
      <c r="J1002" s="19">
        <v>1.3</v>
      </c>
      <c r="K1002" s="19">
        <v>3</v>
      </c>
    </row>
    <row r="1003" spans="1:11" x14ac:dyDescent="0.15">
      <c r="A1003" s="21">
        <v>591113</v>
      </c>
      <c r="B1003" s="22" t="s">
        <v>1037</v>
      </c>
      <c r="C1003" s="11" t="str">
        <f>VLOOKUP(B1003,Industries!B:D,2,0)</f>
        <v>Manufacturing</v>
      </c>
      <c r="D1003" s="19">
        <v>28.9</v>
      </c>
      <c r="E1003" s="19">
        <v>26.4</v>
      </c>
      <c r="F1003" s="19">
        <v>21.2</v>
      </c>
      <c r="G1003" s="19">
        <v>6.2</v>
      </c>
      <c r="H1003" s="19">
        <v>12.5</v>
      </c>
      <c r="I1003" s="19">
        <v>1.2</v>
      </c>
      <c r="J1003" s="19">
        <v>1.1000000000000001</v>
      </c>
      <c r="K1003" s="19">
        <v>2.4</v>
      </c>
    </row>
    <row r="1004" spans="1:11" x14ac:dyDescent="0.15">
      <c r="A1004" s="21">
        <v>591115</v>
      </c>
      <c r="B1004" s="22" t="s">
        <v>1038</v>
      </c>
      <c r="C1004" s="11" t="str">
        <f>VLOOKUP(B1004,Industries!B:D,2,0)</f>
        <v>Retail Trade</v>
      </c>
      <c r="D1004" s="19">
        <v>30.8</v>
      </c>
      <c r="E1004" s="19">
        <v>27.2</v>
      </c>
      <c r="F1004" s="19">
        <v>20</v>
      </c>
      <c r="G1004" s="19">
        <v>6.5</v>
      </c>
      <c r="H1004" s="19">
        <v>11.8</v>
      </c>
      <c r="I1004" s="19">
        <v>1.7</v>
      </c>
      <c r="J1004" s="19">
        <v>1</v>
      </c>
      <c r="K1004" s="19">
        <v>1</v>
      </c>
    </row>
    <row r="1005" spans="1:11" x14ac:dyDescent="0.15">
      <c r="A1005" s="21">
        <v>591116</v>
      </c>
      <c r="B1005" s="22" t="s">
        <v>1039</v>
      </c>
      <c r="C1005" s="11" t="str">
        <f>VLOOKUP(B1005,Industries!B:D,2,0)</f>
        <v>Wholesale Trade</v>
      </c>
      <c r="D1005" s="19">
        <v>32.6</v>
      </c>
      <c r="E1005" s="19">
        <v>30.6</v>
      </c>
      <c r="F1005" s="19">
        <v>18.2</v>
      </c>
      <c r="G1005" s="19">
        <v>5.7</v>
      </c>
      <c r="H1005" s="19">
        <v>10.1</v>
      </c>
      <c r="I1005" s="19">
        <v>1.3</v>
      </c>
      <c r="J1005" s="19">
        <v>0.7</v>
      </c>
      <c r="K1005" s="19">
        <v>0.7</v>
      </c>
    </row>
    <row r="1006" spans="1:11" x14ac:dyDescent="0.15">
      <c r="A1006" s="21">
        <v>591117</v>
      </c>
      <c r="B1006" s="22" t="s">
        <v>1040</v>
      </c>
      <c r="C1006" s="11" t="str">
        <f>VLOOKUP(B1006,Industries!B:D,2,0)</f>
        <v>Wholesale Trade</v>
      </c>
      <c r="D1006" s="19">
        <v>33.6</v>
      </c>
      <c r="E1006" s="19">
        <v>26.9</v>
      </c>
      <c r="F1006" s="19">
        <v>19.899999999999999</v>
      </c>
      <c r="G1006" s="19">
        <v>6.7</v>
      </c>
      <c r="H1006" s="19">
        <v>10.9</v>
      </c>
      <c r="I1006" s="19">
        <v>1.1000000000000001</v>
      </c>
      <c r="J1006" s="19">
        <v>0.4</v>
      </c>
      <c r="K1006" s="19">
        <v>0.6</v>
      </c>
    </row>
    <row r="1007" spans="1:11" x14ac:dyDescent="0.15">
      <c r="A1007" s="21">
        <v>591211</v>
      </c>
      <c r="B1007" s="22" t="s">
        <v>1041</v>
      </c>
      <c r="C1007" s="11" t="str">
        <f>VLOOKUP(B1007,Industries!B:D,2,0)</f>
        <v>Transport, Postal and Warehousing</v>
      </c>
      <c r="D1007" s="19">
        <v>30.2</v>
      </c>
      <c r="E1007" s="19">
        <v>26.1</v>
      </c>
      <c r="F1007" s="19">
        <v>21.5</v>
      </c>
      <c r="G1007" s="19">
        <v>6.7</v>
      </c>
      <c r="H1007" s="19">
        <v>12.1</v>
      </c>
      <c r="I1007" s="19">
        <v>1.6</v>
      </c>
      <c r="J1007" s="19">
        <v>1</v>
      </c>
      <c r="K1007" s="19">
        <v>0.7</v>
      </c>
    </row>
    <row r="1008" spans="1:11" x14ac:dyDescent="0.15">
      <c r="A1008" s="21">
        <v>591212</v>
      </c>
      <c r="B1008" s="22" t="s">
        <v>1042</v>
      </c>
      <c r="C1008" s="11" t="str">
        <f>VLOOKUP(B1008,Industries!B:D,2,0)</f>
        <v>Transport, Postal and Warehousing</v>
      </c>
      <c r="D1008" s="19">
        <v>35.6</v>
      </c>
      <c r="E1008" s="19">
        <v>32.6</v>
      </c>
      <c r="F1008" s="19">
        <v>16.100000000000001</v>
      </c>
      <c r="G1008" s="19">
        <v>5.6</v>
      </c>
      <c r="H1008" s="19">
        <v>8.3000000000000007</v>
      </c>
      <c r="I1008" s="19">
        <v>0.6</v>
      </c>
      <c r="J1008" s="19">
        <v>0.5</v>
      </c>
      <c r="K1008" s="19">
        <v>0.6</v>
      </c>
    </row>
    <row r="1009" spans="1:11" x14ac:dyDescent="0.15">
      <c r="A1009" s="21">
        <v>599111</v>
      </c>
      <c r="B1009" s="22" t="s">
        <v>1043</v>
      </c>
      <c r="C1009" s="11" t="str">
        <f>VLOOKUP(B1009,Industries!B:D,2,0)</f>
        <v>Professional, Scientific and Technical Services</v>
      </c>
      <c r="D1009" s="19">
        <v>31</v>
      </c>
      <c r="E1009" s="19">
        <v>27.1</v>
      </c>
      <c r="F1009" s="19">
        <v>16.8</v>
      </c>
      <c r="G1009" s="19">
        <v>8.8000000000000007</v>
      </c>
      <c r="H1009" s="19">
        <v>12.4</v>
      </c>
      <c r="I1009" s="19">
        <v>1.7</v>
      </c>
      <c r="J1009" s="19">
        <v>0.6</v>
      </c>
      <c r="K1009" s="19">
        <v>1.6</v>
      </c>
    </row>
    <row r="1010" spans="1:11" x14ac:dyDescent="0.15">
      <c r="A1010" s="21">
        <v>599112</v>
      </c>
      <c r="B1010" s="22" t="s">
        <v>1044</v>
      </c>
      <c r="C1010" s="11" t="str">
        <f>VLOOKUP(B1010,Industries!B:D,2,0)</f>
        <v>Professional, Scientific and Technical Services</v>
      </c>
      <c r="D1010" s="19">
        <v>43.1</v>
      </c>
      <c r="E1010" s="19">
        <v>19.899999999999999</v>
      </c>
      <c r="F1010" s="19">
        <v>22.4</v>
      </c>
      <c r="G1010" s="19">
        <v>3.5</v>
      </c>
      <c r="H1010" s="19">
        <v>7.2</v>
      </c>
      <c r="I1010" s="19">
        <v>0.5</v>
      </c>
      <c r="J1010" s="19">
        <v>0.5</v>
      </c>
      <c r="K1010" s="19">
        <v>2.8</v>
      </c>
    </row>
    <row r="1011" spans="1:11" x14ac:dyDescent="0.15">
      <c r="A1011" s="21">
        <v>599211</v>
      </c>
      <c r="B1011" s="22" t="s">
        <v>1045</v>
      </c>
      <c r="C1011" s="11" t="str">
        <f>VLOOKUP(B1011,Industries!B:D,2,0)</f>
        <v>Public Administration and Safety</v>
      </c>
      <c r="D1011" s="19">
        <v>23.8</v>
      </c>
      <c r="E1011" s="19">
        <v>45.3</v>
      </c>
      <c r="F1011" s="19">
        <v>12.1</v>
      </c>
      <c r="G1011" s="19">
        <v>7.8</v>
      </c>
      <c r="H1011" s="19">
        <v>6.3</v>
      </c>
      <c r="I1011" s="19">
        <v>2.2000000000000002</v>
      </c>
      <c r="J1011" s="19">
        <v>1.1000000000000001</v>
      </c>
      <c r="K1011" s="19">
        <v>1.5</v>
      </c>
    </row>
    <row r="1012" spans="1:11" x14ac:dyDescent="0.15">
      <c r="A1012" s="21">
        <v>599212</v>
      </c>
      <c r="B1012" s="22" t="s">
        <v>1046</v>
      </c>
      <c r="C1012" s="11" t="str">
        <f>VLOOKUP(B1012,Industries!B:D,2,0)</f>
        <v>Public Administration and Safety</v>
      </c>
      <c r="D1012" s="19">
        <v>35.200000000000003</v>
      </c>
      <c r="E1012" s="19">
        <v>23.8</v>
      </c>
      <c r="F1012" s="19">
        <v>8.6</v>
      </c>
      <c r="G1012" s="19">
        <v>21.8</v>
      </c>
      <c r="H1012" s="19">
        <v>6.9</v>
      </c>
      <c r="I1012" s="19">
        <v>1</v>
      </c>
      <c r="J1012" s="19">
        <v>1.5</v>
      </c>
      <c r="K1012" s="19">
        <v>1.2</v>
      </c>
    </row>
    <row r="1013" spans="1:11" x14ac:dyDescent="0.15">
      <c r="A1013" s="21">
        <v>599213</v>
      </c>
      <c r="B1013" s="22" t="s">
        <v>1047</v>
      </c>
      <c r="C1013" s="11" t="str">
        <f>VLOOKUP(B1013,Industries!B:D,2,0)</f>
        <v>Public Administration and Safety</v>
      </c>
      <c r="D1013" s="19">
        <v>32.9</v>
      </c>
      <c r="E1013" s="19">
        <v>15.8</v>
      </c>
      <c r="F1013" s="19">
        <v>20.8</v>
      </c>
      <c r="G1013" s="19">
        <v>7.5</v>
      </c>
      <c r="H1013" s="19">
        <v>16.8</v>
      </c>
      <c r="I1013" s="19">
        <v>1.1000000000000001</v>
      </c>
      <c r="J1013" s="19">
        <v>3.7</v>
      </c>
      <c r="K1013" s="19">
        <v>1.3</v>
      </c>
    </row>
    <row r="1014" spans="1:11" x14ac:dyDescent="0.15">
      <c r="A1014" s="21">
        <v>599214</v>
      </c>
      <c r="B1014" s="22" t="s">
        <v>1048</v>
      </c>
      <c r="C1014" s="11" t="str">
        <f>VLOOKUP(B1014,Industries!B:D,2,0)</f>
        <v>Professional, Scientific and Technical Services</v>
      </c>
      <c r="D1014" s="19">
        <v>29.1</v>
      </c>
      <c r="E1014" s="19">
        <v>36.299999999999997</v>
      </c>
      <c r="F1014" s="19">
        <v>17.100000000000001</v>
      </c>
      <c r="G1014" s="19">
        <v>5.0999999999999996</v>
      </c>
      <c r="H1014" s="19">
        <v>7.2</v>
      </c>
      <c r="I1014" s="19">
        <v>1.9</v>
      </c>
      <c r="J1014" s="19">
        <v>0.5</v>
      </c>
      <c r="K1014" s="19">
        <v>2.8</v>
      </c>
    </row>
    <row r="1015" spans="1:11" x14ac:dyDescent="0.15">
      <c r="A1015" s="21">
        <v>599215</v>
      </c>
      <c r="B1015" s="22" t="s">
        <v>1049</v>
      </c>
      <c r="C1015" s="11" t="str">
        <f>VLOOKUP(B1015,Industries!B:D,2,0)</f>
        <v>Financial and Insurance Services</v>
      </c>
      <c r="D1015" s="19">
        <v>18.399999999999999</v>
      </c>
      <c r="E1015" s="19">
        <v>24</v>
      </c>
      <c r="F1015" s="19">
        <v>30</v>
      </c>
      <c r="G1015" s="19">
        <v>8.6999999999999993</v>
      </c>
      <c r="H1015" s="19">
        <v>13</v>
      </c>
      <c r="I1015" s="19">
        <v>2.9</v>
      </c>
      <c r="J1015" s="19">
        <v>1.2</v>
      </c>
      <c r="K1015" s="19">
        <v>1.7</v>
      </c>
    </row>
    <row r="1016" spans="1:11" x14ac:dyDescent="0.15">
      <c r="A1016" s="21">
        <v>599511</v>
      </c>
      <c r="B1016" s="22" t="s">
        <v>1050</v>
      </c>
      <c r="C1016" s="11" t="str">
        <f>VLOOKUP(B1016,Industries!B:D,2,0)</f>
        <v>Public Administration and Safety</v>
      </c>
      <c r="D1016" s="19">
        <v>33.6</v>
      </c>
      <c r="E1016" s="19">
        <v>21.8</v>
      </c>
      <c r="F1016" s="19">
        <v>20</v>
      </c>
      <c r="G1016" s="19">
        <v>3.9</v>
      </c>
      <c r="H1016" s="19">
        <v>11.5</v>
      </c>
      <c r="I1016" s="19">
        <v>0.9</v>
      </c>
      <c r="J1016" s="19">
        <v>2.8</v>
      </c>
      <c r="K1016" s="19">
        <v>5</v>
      </c>
    </row>
    <row r="1017" spans="1:11" x14ac:dyDescent="0.15">
      <c r="A1017" s="21">
        <v>599512</v>
      </c>
      <c r="B1017" s="22" t="s">
        <v>1051</v>
      </c>
      <c r="C1017" s="11" t="str">
        <f>VLOOKUP(B1017,Industries!B:D,2,0)</f>
        <v>Public Administration and Safety</v>
      </c>
      <c r="D1017" s="19">
        <v>30</v>
      </c>
      <c r="E1017" s="19">
        <v>25.4</v>
      </c>
      <c r="F1017" s="19">
        <v>13.6</v>
      </c>
      <c r="G1017" s="19">
        <v>8.6999999999999993</v>
      </c>
      <c r="H1017" s="19">
        <v>12.5</v>
      </c>
      <c r="I1017" s="19">
        <v>2.7</v>
      </c>
      <c r="J1017" s="19">
        <v>1.4</v>
      </c>
      <c r="K1017" s="19">
        <v>5.7</v>
      </c>
    </row>
    <row r="1018" spans="1:11" x14ac:dyDescent="0.15">
      <c r="A1018" s="21">
        <v>599513</v>
      </c>
      <c r="B1018" s="22" t="s">
        <v>1052</v>
      </c>
      <c r="C1018" s="11" t="str">
        <f>VLOOKUP(B1018,Industries!B:D,2,0)</f>
        <v>Public Administration and Safety</v>
      </c>
      <c r="D1018" s="19">
        <v>36.700000000000003</v>
      </c>
      <c r="E1018" s="19">
        <v>17.399999999999999</v>
      </c>
      <c r="F1018" s="19">
        <v>27.1</v>
      </c>
      <c r="G1018" s="19">
        <v>2.7</v>
      </c>
      <c r="H1018" s="19">
        <v>12.6</v>
      </c>
      <c r="I1018" s="19">
        <v>1.5</v>
      </c>
      <c r="J1018" s="19">
        <v>1.2</v>
      </c>
      <c r="K1018" s="19">
        <v>0.7</v>
      </c>
    </row>
    <row r="1019" spans="1:11" x14ac:dyDescent="0.15">
      <c r="A1019" s="21">
        <v>599514</v>
      </c>
      <c r="B1019" s="22" t="s">
        <v>1053</v>
      </c>
      <c r="C1019" s="11" t="str">
        <f>VLOOKUP(B1019,Industries!B:D,2,0)</f>
        <v>Public Administration and Safety</v>
      </c>
      <c r="D1019" s="19">
        <v>33</v>
      </c>
      <c r="E1019" s="19">
        <v>15.1</v>
      </c>
      <c r="F1019" s="19">
        <v>30.4</v>
      </c>
      <c r="G1019" s="19">
        <v>3.3</v>
      </c>
      <c r="H1019" s="19">
        <v>10.199999999999999</v>
      </c>
      <c r="I1019" s="19">
        <v>3.3</v>
      </c>
      <c r="J1019" s="19">
        <v>2.1</v>
      </c>
      <c r="K1019" s="19">
        <v>2.5</v>
      </c>
    </row>
    <row r="1020" spans="1:11" x14ac:dyDescent="0.15">
      <c r="A1020" s="21">
        <v>599515</v>
      </c>
      <c r="B1020" s="22" t="s">
        <v>1054</v>
      </c>
      <c r="C1020" s="11" t="str">
        <f>VLOOKUP(B1020,Industries!B:D,2,0)</f>
        <v>Public Administration and Safety</v>
      </c>
      <c r="D1020" s="19">
        <v>32.6</v>
      </c>
      <c r="E1020" s="19">
        <v>22.1</v>
      </c>
      <c r="F1020" s="19">
        <v>21.5</v>
      </c>
      <c r="G1020" s="19">
        <v>7.4</v>
      </c>
      <c r="H1020" s="19">
        <v>7.3</v>
      </c>
      <c r="I1020" s="19">
        <v>5.9</v>
      </c>
      <c r="J1020" s="19">
        <v>1.8</v>
      </c>
      <c r="K1020" s="19">
        <v>1.5</v>
      </c>
    </row>
    <row r="1021" spans="1:11" x14ac:dyDescent="0.15">
      <c r="A1021" s="21">
        <v>599516</v>
      </c>
      <c r="B1021" s="22" t="s">
        <v>1055</v>
      </c>
      <c r="C1021" s="11" t="str">
        <f>VLOOKUP(B1021,Industries!B:D,2,0)</f>
        <v>Public Administration and Safety</v>
      </c>
      <c r="D1021" s="19">
        <v>31.7</v>
      </c>
      <c r="E1021" s="19">
        <v>28.2</v>
      </c>
      <c r="F1021" s="19">
        <v>16.8</v>
      </c>
      <c r="G1021" s="19">
        <v>8.3000000000000007</v>
      </c>
      <c r="H1021" s="19">
        <v>11.1</v>
      </c>
      <c r="I1021" s="19">
        <v>2.2000000000000002</v>
      </c>
      <c r="J1021" s="19">
        <v>0.2</v>
      </c>
      <c r="K1021" s="19">
        <v>1.5</v>
      </c>
    </row>
    <row r="1022" spans="1:11" x14ac:dyDescent="0.15">
      <c r="A1022" s="21">
        <v>599517</v>
      </c>
      <c r="B1022" s="22" t="s">
        <v>1056</v>
      </c>
      <c r="C1022" s="11" t="str">
        <f>VLOOKUP(B1022,Industries!B:D,2,0)</f>
        <v>Transport, Postal and Warehousing</v>
      </c>
      <c r="D1022" s="19">
        <v>13.2</v>
      </c>
      <c r="E1022" s="19">
        <v>40.299999999999997</v>
      </c>
      <c r="F1022" s="19">
        <v>4.4000000000000004</v>
      </c>
      <c r="G1022" s="19">
        <v>6.9</v>
      </c>
      <c r="H1022" s="19">
        <v>35.200000000000003</v>
      </c>
      <c r="I1022" s="20" t="s">
        <v>2</v>
      </c>
      <c r="J1022" s="20" t="s">
        <v>2</v>
      </c>
      <c r="K1022" s="20" t="s">
        <v>2</v>
      </c>
    </row>
    <row r="1023" spans="1:11" x14ac:dyDescent="0.15">
      <c r="A1023" s="21">
        <v>599518</v>
      </c>
      <c r="B1023" s="22" t="s">
        <v>1057</v>
      </c>
      <c r="C1023" s="11" t="str">
        <f>VLOOKUP(B1023,Industries!B:D,2,0)</f>
        <v>Transport, Postal and Warehousing</v>
      </c>
      <c r="D1023" s="19">
        <v>24.1</v>
      </c>
      <c r="E1023" s="19">
        <v>51.1</v>
      </c>
      <c r="F1023" s="19">
        <v>11.7</v>
      </c>
      <c r="G1023" s="19">
        <v>3.9</v>
      </c>
      <c r="H1023" s="19">
        <v>8.1</v>
      </c>
      <c r="I1023" s="19">
        <v>0.3</v>
      </c>
      <c r="J1023" s="20" t="s">
        <v>2</v>
      </c>
      <c r="K1023" s="19">
        <v>0.8</v>
      </c>
    </row>
    <row r="1024" spans="1:11" x14ac:dyDescent="0.15">
      <c r="A1024" s="21">
        <v>599521</v>
      </c>
      <c r="B1024" s="22" t="s">
        <v>1058</v>
      </c>
      <c r="C1024" s="11" t="str">
        <f>VLOOKUP(B1024,Industries!B:D,2,0)</f>
        <v>Electricity, Gas, Water and Waste Services</v>
      </c>
      <c r="D1024" s="19">
        <v>29</v>
      </c>
      <c r="E1024" s="19">
        <v>20.2</v>
      </c>
      <c r="F1024" s="19">
        <v>24.4</v>
      </c>
      <c r="G1024" s="19">
        <v>8.8000000000000007</v>
      </c>
      <c r="H1024" s="19">
        <v>17.600000000000001</v>
      </c>
      <c r="I1024" s="20" t="s">
        <v>2</v>
      </c>
      <c r="J1024" s="20" t="s">
        <v>2</v>
      </c>
      <c r="K1024" s="20" t="s">
        <v>2</v>
      </c>
    </row>
    <row r="1025" spans="1:11" x14ac:dyDescent="0.15">
      <c r="A1025" s="21">
        <v>599599</v>
      </c>
      <c r="B1025" s="22" t="s">
        <v>1059</v>
      </c>
      <c r="C1025" s="11" t="str">
        <f>VLOOKUP(B1025,Industries!B:D,2,0)</f>
        <v>Public Administration and Safety</v>
      </c>
      <c r="D1025" s="19">
        <v>29.1</v>
      </c>
      <c r="E1025" s="19">
        <v>23.3</v>
      </c>
      <c r="F1025" s="19">
        <v>20.8</v>
      </c>
      <c r="G1025" s="19">
        <v>6.7</v>
      </c>
      <c r="H1025" s="19">
        <v>12.6</v>
      </c>
      <c r="I1025" s="19">
        <v>2</v>
      </c>
      <c r="J1025" s="19">
        <v>1.9</v>
      </c>
      <c r="K1025" s="19">
        <v>3.6</v>
      </c>
    </row>
    <row r="1026" spans="1:11" x14ac:dyDescent="0.15">
      <c r="A1026" s="21">
        <v>599611</v>
      </c>
      <c r="B1026" s="22" t="s">
        <v>1060</v>
      </c>
      <c r="C1026" s="11" t="str">
        <f>VLOOKUP(B1026,Industries!B:D,2,0)</f>
        <v>Financial and Insurance Services</v>
      </c>
      <c r="D1026" s="19">
        <v>35.700000000000003</v>
      </c>
      <c r="E1026" s="19">
        <v>26.5</v>
      </c>
      <c r="F1026" s="19">
        <v>19</v>
      </c>
      <c r="G1026" s="19">
        <v>4.5999999999999996</v>
      </c>
      <c r="H1026" s="19">
        <v>11.6</v>
      </c>
      <c r="I1026" s="19">
        <v>0.7</v>
      </c>
      <c r="J1026" s="19">
        <v>1</v>
      </c>
      <c r="K1026" s="19">
        <v>1</v>
      </c>
    </row>
    <row r="1027" spans="1:11" x14ac:dyDescent="0.15">
      <c r="A1027" s="21">
        <v>599612</v>
      </c>
      <c r="B1027" s="22" t="s">
        <v>1061</v>
      </c>
      <c r="C1027" s="11" t="str">
        <f>VLOOKUP(B1027,Industries!B:D,2,0)</f>
        <v>Financial and Insurance Services</v>
      </c>
      <c r="D1027" s="19">
        <v>38.5</v>
      </c>
      <c r="E1027" s="19">
        <v>26.4</v>
      </c>
      <c r="F1027" s="19">
        <v>17.5</v>
      </c>
      <c r="G1027" s="19">
        <v>6.2</v>
      </c>
      <c r="H1027" s="19">
        <v>8.1999999999999993</v>
      </c>
      <c r="I1027" s="19">
        <v>1.6</v>
      </c>
      <c r="J1027" s="19">
        <v>0.5</v>
      </c>
      <c r="K1027" s="19">
        <v>1.1000000000000001</v>
      </c>
    </row>
    <row r="1028" spans="1:11" x14ac:dyDescent="0.15">
      <c r="A1028" s="21">
        <v>599613</v>
      </c>
      <c r="B1028" s="22" t="s">
        <v>1062</v>
      </c>
      <c r="C1028" s="11" t="str">
        <f>VLOOKUP(B1028,Industries!B:D,2,0)</f>
        <v>Financial and Insurance Services</v>
      </c>
      <c r="D1028" s="19">
        <v>47.3</v>
      </c>
      <c r="E1028" s="19">
        <v>31.3</v>
      </c>
      <c r="F1028" s="19">
        <v>9.8000000000000007</v>
      </c>
      <c r="G1028" s="19">
        <v>4.2</v>
      </c>
      <c r="H1028" s="19">
        <v>6.1</v>
      </c>
      <c r="I1028" s="19">
        <v>0.5</v>
      </c>
      <c r="J1028" s="20" t="s">
        <v>2</v>
      </c>
      <c r="K1028" s="19">
        <v>0.8</v>
      </c>
    </row>
    <row r="1029" spans="1:11" x14ac:dyDescent="0.15">
      <c r="A1029" s="21">
        <v>599912</v>
      </c>
      <c r="B1029" s="22" t="s">
        <v>1063</v>
      </c>
      <c r="C1029" s="11" t="str">
        <f>VLOOKUP(B1029,Industries!B:D,2,0)</f>
        <v>Information Media and Telecommunications</v>
      </c>
      <c r="D1029" s="19">
        <v>51.8</v>
      </c>
      <c r="E1029" s="19">
        <v>26.4</v>
      </c>
      <c r="F1029" s="19">
        <v>10.6</v>
      </c>
      <c r="G1029" s="19">
        <v>3.9</v>
      </c>
      <c r="H1029" s="19">
        <v>4.8</v>
      </c>
      <c r="I1029" s="19">
        <v>1</v>
      </c>
      <c r="J1029" s="19">
        <v>0.7</v>
      </c>
      <c r="K1029" s="19">
        <v>0.8</v>
      </c>
    </row>
    <row r="1030" spans="1:11" x14ac:dyDescent="0.15">
      <c r="A1030" s="21">
        <v>599913</v>
      </c>
      <c r="B1030" s="22" t="s">
        <v>1064</v>
      </c>
      <c r="C1030" s="11" t="str">
        <f>VLOOKUP(B1030,Industries!B:D,2,0)</f>
        <v>Professional, Scientific and Technical Services</v>
      </c>
      <c r="D1030" s="19">
        <v>32.4</v>
      </c>
      <c r="E1030" s="19">
        <v>29.1</v>
      </c>
      <c r="F1030" s="19">
        <v>20.6</v>
      </c>
      <c r="G1030" s="19">
        <v>8.1</v>
      </c>
      <c r="H1030" s="19">
        <v>6.1</v>
      </c>
      <c r="I1030" s="19">
        <v>1.4</v>
      </c>
      <c r="J1030" s="20" t="s">
        <v>2</v>
      </c>
      <c r="K1030" s="19">
        <v>2.4</v>
      </c>
    </row>
    <row r="1031" spans="1:11" x14ac:dyDescent="0.15">
      <c r="A1031" s="21">
        <v>599914</v>
      </c>
      <c r="B1031" s="22" t="s">
        <v>1065</v>
      </c>
      <c r="C1031" s="11" t="str">
        <f>VLOOKUP(B1031,Industries!B:D,2,0)</f>
        <v>Public Administration and Safety</v>
      </c>
      <c r="D1031" s="19">
        <v>23.1</v>
      </c>
      <c r="E1031" s="19">
        <v>28.9</v>
      </c>
      <c r="F1031" s="19">
        <v>25.2</v>
      </c>
      <c r="G1031" s="19">
        <v>5.4</v>
      </c>
      <c r="H1031" s="19">
        <v>11.1</v>
      </c>
      <c r="I1031" s="19">
        <v>2.8</v>
      </c>
      <c r="J1031" s="19">
        <v>2.2000000000000002</v>
      </c>
      <c r="K1031" s="19">
        <v>1.4</v>
      </c>
    </row>
    <row r="1032" spans="1:11" x14ac:dyDescent="0.15">
      <c r="A1032" s="21">
        <v>599915</v>
      </c>
      <c r="B1032" s="22" t="s">
        <v>1066</v>
      </c>
      <c r="C1032" s="11" t="str">
        <f>VLOOKUP(B1032,Industries!B:D,2,0)</f>
        <v>Health Care and Social Assistance</v>
      </c>
      <c r="D1032" s="19">
        <v>31.3</v>
      </c>
      <c r="E1032" s="19">
        <v>15.2</v>
      </c>
      <c r="F1032" s="19">
        <v>24.6</v>
      </c>
      <c r="G1032" s="19">
        <v>9.5</v>
      </c>
      <c r="H1032" s="19">
        <v>14.2</v>
      </c>
      <c r="I1032" s="19">
        <v>2.7</v>
      </c>
      <c r="J1032" s="19">
        <v>1.1000000000000001</v>
      </c>
      <c r="K1032" s="19">
        <v>1.5</v>
      </c>
    </row>
    <row r="1033" spans="1:11" x14ac:dyDescent="0.15">
      <c r="A1033" s="21">
        <v>599916</v>
      </c>
      <c r="B1033" s="22" t="s">
        <v>1067</v>
      </c>
      <c r="C1033" s="11" t="str">
        <f>VLOOKUP(B1033,Industries!B:D,2,0)</f>
        <v>Public Administration and Safety</v>
      </c>
      <c r="D1033" s="19">
        <v>26.8</v>
      </c>
      <c r="E1033" s="19">
        <v>24.7</v>
      </c>
      <c r="F1033" s="19">
        <v>23.9</v>
      </c>
      <c r="G1033" s="19">
        <v>7.1</v>
      </c>
      <c r="H1033" s="19">
        <v>10.5</v>
      </c>
      <c r="I1033" s="19">
        <v>2.4</v>
      </c>
      <c r="J1033" s="19">
        <v>1.2</v>
      </c>
      <c r="K1033" s="19">
        <v>3.3</v>
      </c>
    </row>
    <row r="1034" spans="1:11" x14ac:dyDescent="0.15">
      <c r="A1034" s="21">
        <v>599999</v>
      </c>
      <c r="B1034" s="22" t="s">
        <v>1068</v>
      </c>
      <c r="C1034" s="11" t="str">
        <f>VLOOKUP(B1034,Industries!B:D,2,0)</f>
        <v>Education and Training</v>
      </c>
      <c r="D1034" s="19">
        <v>36.799999999999997</v>
      </c>
      <c r="E1034" s="19">
        <v>23.7</v>
      </c>
      <c r="F1034" s="19">
        <v>19.5</v>
      </c>
      <c r="G1034" s="19">
        <v>5.2</v>
      </c>
      <c r="H1034" s="19">
        <v>8.9</v>
      </c>
      <c r="I1034" s="19">
        <v>1.6</v>
      </c>
      <c r="J1034" s="19">
        <v>0.9</v>
      </c>
      <c r="K1034" s="19">
        <v>3.3</v>
      </c>
    </row>
    <row r="1035" spans="1:11" x14ac:dyDescent="0.15">
      <c r="A1035" s="21">
        <v>611111</v>
      </c>
      <c r="B1035" s="22" t="s">
        <v>1069</v>
      </c>
      <c r="C1035" s="11" t="str">
        <f>VLOOKUP(B1035,Industries!B:D,2,0)</f>
        <v>Wholesale Trade</v>
      </c>
      <c r="D1035" s="19">
        <v>34.700000000000003</v>
      </c>
      <c r="E1035" s="19">
        <v>22.5</v>
      </c>
      <c r="F1035" s="19">
        <v>21.9</v>
      </c>
      <c r="G1035" s="19">
        <v>9</v>
      </c>
      <c r="H1035" s="19">
        <v>6.8</v>
      </c>
      <c r="I1035" s="19">
        <v>2.4</v>
      </c>
      <c r="J1035" s="19">
        <v>0.8</v>
      </c>
      <c r="K1035" s="19">
        <v>1.9</v>
      </c>
    </row>
    <row r="1036" spans="1:11" x14ac:dyDescent="0.15">
      <c r="A1036" s="21">
        <v>611112</v>
      </c>
      <c r="B1036" s="22" t="s">
        <v>1070</v>
      </c>
      <c r="C1036" s="11" t="str">
        <f>VLOOKUP(B1036,Industries!B:D,2,0)</f>
        <v>Wholesale Trade</v>
      </c>
      <c r="D1036" s="19">
        <v>36.700000000000003</v>
      </c>
      <c r="E1036" s="19">
        <v>26.4</v>
      </c>
      <c r="F1036" s="19">
        <v>13.2</v>
      </c>
      <c r="G1036" s="19">
        <v>11.3</v>
      </c>
      <c r="H1036" s="19">
        <v>9</v>
      </c>
      <c r="I1036" s="19">
        <v>2.7</v>
      </c>
      <c r="J1036" s="19">
        <v>0.8</v>
      </c>
      <c r="K1036" s="20" t="s">
        <v>2</v>
      </c>
    </row>
    <row r="1037" spans="1:11" x14ac:dyDescent="0.15">
      <c r="A1037" s="21">
        <v>611311</v>
      </c>
      <c r="B1037" s="22" t="s">
        <v>1071</v>
      </c>
      <c r="C1037" s="11" t="str">
        <f>VLOOKUP(B1037,Industries!B:D,2,0)</f>
        <v>Manufacturing</v>
      </c>
      <c r="D1037" s="19">
        <v>28.3</v>
      </c>
      <c r="E1037" s="19">
        <v>26.1</v>
      </c>
      <c r="F1037" s="19">
        <v>24.9</v>
      </c>
      <c r="G1037" s="19">
        <v>6.4</v>
      </c>
      <c r="H1037" s="19">
        <v>11</v>
      </c>
      <c r="I1037" s="19">
        <v>2</v>
      </c>
      <c r="J1037" s="19">
        <v>0.7</v>
      </c>
      <c r="K1037" s="19">
        <v>0.8</v>
      </c>
    </row>
    <row r="1038" spans="1:11" x14ac:dyDescent="0.15">
      <c r="A1038" s="21">
        <v>611312</v>
      </c>
      <c r="B1038" s="22" t="s">
        <v>1072</v>
      </c>
      <c r="C1038" s="11" t="str">
        <f>VLOOKUP(B1038,Industries!B:D,2,0)</f>
        <v>Information Media and Telecommunications</v>
      </c>
      <c r="D1038" s="19">
        <v>36.200000000000003</v>
      </c>
      <c r="E1038" s="19">
        <v>30</v>
      </c>
      <c r="F1038" s="19">
        <v>17.7</v>
      </c>
      <c r="G1038" s="19">
        <v>5.3</v>
      </c>
      <c r="H1038" s="19">
        <v>8.1</v>
      </c>
      <c r="I1038" s="19">
        <v>1.4</v>
      </c>
      <c r="J1038" s="19">
        <v>0.5</v>
      </c>
      <c r="K1038" s="19">
        <v>0.8</v>
      </c>
    </row>
    <row r="1039" spans="1:11" x14ac:dyDescent="0.15">
      <c r="A1039" s="21">
        <v>611313</v>
      </c>
      <c r="B1039" s="22" t="s">
        <v>1073</v>
      </c>
      <c r="C1039" s="11" t="str">
        <f>VLOOKUP(B1039,Industries!B:D,2,0)</f>
        <v>Retail Trade</v>
      </c>
      <c r="D1039" s="19">
        <v>27.5</v>
      </c>
      <c r="E1039" s="19">
        <v>28.3</v>
      </c>
      <c r="F1039" s="19">
        <v>22.5</v>
      </c>
      <c r="G1039" s="19">
        <v>7</v>
      </c>
      <c r="H1039" s="19">
        <v>11.3</v>
      </c>
      <c r="I1039" s="19">
        <v>2.2999999999999998</v>
      </c>
      <c r="J1039" s="19">
        <v>0.7</v>
      </c>
      <c r="K1039" s="19">
        <v>0.5</v>
      </c>
    </row>
    <row r="1040" spans="1:11" x14ac:dyDescent="0.15">
      <c r="A1040" s="21">
        <v>611314</v>
      </c>
      <c r="B1040" s="22" t="s">
        <v>1074</v>
      </c>
      <c r="C1040" s="11" t="str">
        <f>VLOOKUP(B1040,Industries!B:D,2,0)</f>
        <v>Retail Trade</v>
      </c>
      <c r="D1040" s="19">
        <v>32</v>
      </c>
      <c r="E1040" s="19">
        <v>29</v>
      </c>
      <c r="F1040" s="19">
        <v>19</v>
      </c>
      <c r="G1040" s="19">
        <v>7.2</v>
      </c>
      <c r="H1040" s="19">
        <v>9.6999999999999993</v>
      </c>
      <c r="I1040" s="19">
        <v>1.8</v>
      </c>
      <c r="J1040" s="19">
        <v>0.5</v>
      </c>
      <c r="K1040" s="19">
        <v>0.8</v>
      </c>
    </row>
    <row r="1041" spans="1:11" x14ac:dyDescent="0.15">
      <c r="A1041" s="21">
        <v>611399</v>
      </c>
      <c r="B1041" s="22" t="s">
        <v>1075</v>
      </c>
      <c r="C1041" s="11" t="str">
        <f>VLOOKUP(B1041,Industries!B:D,2,0)</f>
        <v>Wholesale Trade</v>
      </c>
      <c r="D1041" s="19">
        <v>33.4</v>
      </c>
      <c r="E1041" s="19">
        <v>27.3</v>
      </c>
      <c r="F1041" s="19">
        <v>19.5</v>
      </c>
      <c r="G1041" s="19">
        <v>5.7</v>
      </c>
      <c r="H1041" s="19">
        <v>11.3</v>
      </c>
      <c r="I1041" s="19">
        <v>1.2</v>
      </c>
      <c r="J1041" s="19">
        <v>0.7</v>
      </c>
      <c r="K1041" s="19">
        <v>0.8</v>
      </c>
    </row>
    <row r="1042" spans="1:11" x14ac:dyDescent="0.15">
      <c r="A1042" s="21">
        <v>612111</v>
      </c>
      <c r="B1042" s="22" t="s">
        <v>1076</v>
      </c>
      <c r="C1042" s="11" t="str">
        <f>VLOOKUP(B1042,Industries!B:D,2,0)</f>
        <v>Wholesale Trade</v>
      </c>
      <c r="D1042" s="19">
        <v>28.5</v>
      </c>
      <c r="E1042" s="19">
        <v>28.8</v>
      </c>
      <c r="F1042" s="19">
        <v>26.1</v>
      </c>
      <c r="G1042" s="19">
        <v>4.9000000000000004</v>
      </c>
      <c r="H1042" s="19">
        <v>10.4</v>
      </c>
      <c r="I1042" s="19">
        <v>0.9</v>
      </c>
      <c r="J1042" s="19">
        <v>0.5</v>
      </c>
      <c r="K1042" s="20" t="s">
        <v>2</v>
      </c>
    </row>
    <row r="1043" spans="1:11" x14ac:dyDescent="0.15">
      <c r="A1043" s="21">
        <v>612112</v>
      </c>
      <c r="B1043" s="22" t="s">
        <v>1077</v>
      </c>
      <c r="C1043" s="11" t="str">
        <f>VLOOKUP(B1043,Industries!B:D,2,0)</f>
        <v>Rental, Hiring and Real Estate Services</v>
      </c>
      <c r="D1043" s="19">
        <v>31.8</v>
      </c>
      <c r="E1043" s="19">
        <v>20.6</v>
      </c>
      <c r="F1043" s="19">
        <v>27</v>
      </c>
      <c r="G1043" s="19">
        <v>5.7</v>
      </c>
      <c r="H1043" s="19">
        <v>10.6</v>
      </c>
      <c r="I1043" s="19">
        <v>1.5</v>
      </c>
      <c r="J1043" s="19">
        <v>1</v>
      </c>
      <c r="K1043" s="19">
        <v>1.7</v>
      </c>
    </row>
    <row r="1044" spans="1:11" x14ac:dyDescent="0.15">
      <c r="A1044" s="21">
        <v>612113</v>
      </c>
      <c r="B1044" s="22" t="s">
        <v>1078</v>
      </c>
      <c r="C1044" s="11" t="str">
        <f>VLOOKUP(B1044,Industries!B:D,2,0)</f>
        <v>Rental, Hiring and Real Estate Services</v>
      </c>
      <c r="D1044" s="19">
        <v>34.5</v>
      </c>
      <c r="E1044" s="19">
        <v>20.7</v>
      </c>
      <c r="F1044" s="19">
        <v>23</v>
      </c>
      <c r="G1044" s="19">
        <v>5</v>
      </c>
      <c r="H1044" s="19">
        <v>13.3</v>
      </c>
      <c r="I1044" s="19">
        <v>1.3</v>
      </c>
      <c r="J1044" s="19">
        <v>0.5</v>
      </c>
      <c r="K1044" s="19">
        <v>1.6</v>
      </c>
    </row>
    <row r="1045" spans="1:11" x14ac:dyDescent="0.15">
      <c r="A1045" s="21">
        <v>612114</v>
      </c>
      <c r="B1045" s="22" t="s">
        <v>1079</v>
      </c>
      <c r="C1045" s="11" t="str">
        <f>VLOOKUP(B1045,Industries!B:D,2,0)</f>
        <v>Rental, Hiring and Real Estate Services</v>
      </c>
      <c r="D1045" s="19">
        <v>35.200000000000003</v>
      </c>
      <c r="E1045" s="19">
        <v>26.1</v>
      </c>
      <c r="F1045" s="19">
        <v>23.8</v>
      </c>
      <c r="G1045" s="19">
        <v>4.3</v>
      </c>
      <c r="H1045" s="19">
        <v>7.7</v>
      </c>
      <c r="I1045" s="19">
        <v>1.1000000000000001</v>
      </c>
      <c r="J1045" s="19">
        <v>0.5</v>
      </c>
      <c r="K1045" s="19">
        <v>1.3</v>
      </c>
    </row>
    <row r="1046" spans="1:11" x14ac:dyDescent="0.15">
      <c r="A1046" s="21">
        <v>612115</v>
      </c>
      <c r="B1046" s="22" t="s">
        <v>1080</v>
      </c>
      <c r="C1046" s="11" t="str">
        <f>VLOOKUP(B1046,Industries!B:D,2,0)</f>
        <v>Rental, Hiring and Real Estate Services</v>
      </c>
      <c r="D1046" s="19">
        <v>29.9</v>
      </c>
      <c r="E1046" s="19">
        <v>23.5</v>
      </c>
      <c r="F1046" s="19">
        <v>23.9</v>
      </c>
      <c r="G1046" s="19">
        <v>5.8</v>
      </c>
      <c r="H1046" s="19">
        <v>13.2</v>
      </c>
      <c r="I1046" s="19">
        <v>2.2000000000000002</v>
      </c>
      <c r="J1046" s="19">
        <v>0.4</v>
      </c>
      <c r="K1046" s="19">
        <v>1</v>
      </c>
    </row>
    <row r="1047" spans="1:11" x14ac:dyDescent="0.15">
      <c r="A1047" s="21">
        <v>621311</v>
      </c>
      <c r="B1047" s="22" t="s">
        <v>1081</v>
      </c>
      <c r="C1047" s="11" t="str">
        <f>VLOOKUP(B1047,Industries!B:D,2,0)</f>
        <v>Retail Trade</v>
      </c>
      <c r="D1047" s="19">
        <v>29.9</v>
      </c>
      <c r="E1047" s="19">
        <v>26.5</v>
      </c>
      <c r="F1047" s="19">
        <v>22.6</v>
      </c>
      <c r="G1047" s="19">
        <v>7.1</v>
      </c>
      <c r="H1047" s="19">
        <v>10</v>
      </c>
      <c r="I1047" s="19">
        <v>1.8</v>
      </c>
      <c r="J1047" s="19">
        <v>0.6</v>
      </c>
      <c r="K1047" s="19">
        <v>1.4</v>
      </c>
    </row>
    <row r="1048" spans="1:11" x14ac:dyDescent="0.15">
      <c r="A1048" s="21">
        <v>621312</v>
      </c>
      <c r="B1048" s="22" t="s">
        <v>1082</v>
      </c>
      <c r="C1048" s="11" t="str">
        <f>VLOOKUP(B1048,Industries!B:D,2,0)</f>
        <v>Retail Trade</v>
      </c>
      <c r="D1048" s="19">
        <v>28.7</v>
      </c>
      <c r="E1048" s="19">
        <v>22.4</v>
      </c>
      <c r="F1048" s="19">
        <v>24.9</v>
      </c>
      <c r="G1048" s="19">
        <v>8</v>
      </c>
      <c r="H1048" s="19">
        <v>11.7</v>
      </c>
      <c r="I1048" s="19">
        <v>2.1</v>
      </c>
      <c r="J1048" s="19">
        <v>1.1000000000000001</v>
      </c>
      <c r="K1048" s="19">
        <v>1.1000000000000001</v>
      </c>
    </row>
    <row r="1049" spans="1:11" x14ac:dyDescent="0.15">
      <c r="A1049" s="21">
        <v>621711</v>
      </c>
      <c r="B1049" s="22" t="s">
        <v>1083</v>
      </c>
      <c r="C1049" s="11" t="str">
        <f>VLOOKUP(B1049,Industries!B:D,2,0)</f>
        <v>Retail Trade</v>
      </c>
      <c r="D1049" s="19">
        <v>36.1</v>
      </c>
      <c r="E1049" s="19">
        <v>15.1</v>
      </c>
      <c r="F1049" s="19">
        <v>24.6</v>
      </c>
      <c r="G1049" s="19">
        <v>11.2</v>
      </c>
      <c r="H1049" s="19">
        <v>8.3000000000000007</v>
      </c>
      <c r="I1049" s="19">
        <v>3.2</v>
      </c>
      <c r="J1049" s="19">
        <v>0.3</v>
      </c>
      <c r="K1049" s="19">
        <v>1.1000000000000001</v>
      </c>
    </row>
    <row r="1050" spans="1:11" x14ac:dyDescent="0.15">
      <c r="A1050" s="21">
        <v>621712</v>
      </c>
      <c r="B1050" s="22" t="s">
        <v>1084</v>
      </c>
      <c r="C1050" s="11" t="str">
        <f>VLOOKUP(B1050,Industries!B:D,2,0)</f>
        <v>Retail Trade</v>
      </c>
      <c r="D1050" s="19">
        <v>29.5</v>
      </c>
      <c r="E1050" s="19">
        <v>27.6</v>
      </c>
      <c r="F1050" s="19">
        <v>21.3</v>
      </c>
      <c r="G1050" s="19">
        <v>6.4</v>
      </c>
      <c r="H1050" s="19">
        <v>11.4</v>
      </c>
      <c r="I1050" s="19">
        <v>1.9</v>
      </c>
      <c r="J1050" s="19">
        <v>0.6</v>
      </c>
      <c r="K1050" s="19">
        <v>1.2</v>
      </c>
    </row>
    <row r="1051" spans="1:11" x14ac:dyDescent="0.15">
      <c r="A1051" s="21">
        <v>621713</v>
      </c>
      <c r="B1051" s="22" t="s">
        <v>1085</v>
      </c>
      <c r="C1051" s="11" t="str">
        <f>VLOOKUP(B1051,Industries!B:D,2,0)</f>
        <v>Retail Trade</v>
      </c>
      <c r="D1051" s="19">
        <v>29.3</v>
      </c>
      <c r="E1051" s="19">
        <v>18.100000000000001</v>
      </c>
      <c r="F1051" s="19">
        <v>34.700000000000003</v>
      </c>
      <c r="G1051" s="19">
        <v>5.0999999999999996</v>
      </c>
      <c r="H1051" s="19">
        <v>6.7</v>
      </c>
      <c r="I1051" s="19">
        <v>2.5</v>
      </c>
      <c r="J1051" s="19">
        <v>3.2</v>
      </c>
      <c r="K1051" s="19">
        <v>0.4</v>
      </c>
    </row>
    <row r="1052" spans="1:11" x14ac:dyDescent="0.15">
      <c r="A1052" s="21">
        <v>621911</v>
      </c>
      <c r="B1052" s="22" t="s">
        <v>1086</v>
      </c>
      <c r="C1052" s="11" t="str">
        <f>VLOOKUP(B1052,Industries!B:D,2,0)</f>
        <v>Wholesale Trade</v>
      </c>
      <c r="D1052" s="19">
        <v>30.3</v>
      </c>
      <c r="E1052" s="19">
        <v>25.2</v>
      </c>
      <c r="F1052" s="19">
        <v>19.5</v>
      </c>
      <c r="G1052" s="19">
        <v>11.7</v>
      </c>
      <c r="H1052" s="19">
        <v>8.9</v>
      </c>
      <c r="I1052" s="19">
        <v>2.5</v>
      </c>
      <c r="J1052" s="19">
        <v>0.8</v>
      </c>
      <c r="K1052" s="19">
        <v>0.9</v>
      </c>
    </row>
    <row r="1053" spans="1:11" x14ac:dyDescent="0.15">
      <c r="A1053" s="21">
        <v>621912</v>
      </c>
      <c r="B1053" s="22" t="s">
        <v>1087</v>
      </c>
      <c r="C1053" s="11" t="str">
        <f>VLOOKUP(B1053,Industries!B:D,2,0)</f>
        <v>Rental, Hiring and Real Estate Services</v>
      </c>
      <c r="D1053" s="19">
        <v>28.2</v>
      </c>
      <c r="E1053" s="19">
        <v>22.6</v>
      </c>
      <c r="F1053" s="19">
        <v>25.1</v>
      </c>
      <c r="G1053" s="19">
        <v>7.1</v>
      </c>
      <c r="H1053" s="19">
        <v>10</v>
      </c>
      <c r="I1053" s="19">
        <v>3.8</v>
      </c>
      <c r="J1053" s="19">
        <v>1.6</v>
      </c>
      <c r="K1053" s="19">
        <v>1.6</v>
      </c>
    </row>
    <row r="1054" spans="1:11" x14ac:dyDescent="0.15">
      <c r="A1054" s="21">
        <v>621999</v>
      </c>
      <c r="B1054" s="22" t="s">
        <v>1088</v>
      </c>
      <c r="C1054" s="11" t="str">
        <f>VLOOKUP(B1054,Industries!B:D,2,0)</f>
        <v>Wholesale Trade</v>
      </c>
      <c r="D1054" s="19">
        <v>32.299999999999997</v>
      </c>
      <c r="E1054" s="19">
        <v>24</v>
      </c>
      <c r="F1054" s="19">
        <v>20.3</v>
      </c>
      <c r="G1054" s="19">
        <v>8.6</v>
      </c>
      <c r="H1054" s="19">
        <v>10.7</v>
      </c>
      <c r="I1054" s="19">
        <v>3.2</v>
      </c>
      <c r="J1054" s="19">
        <v>0.5</v>
      </c>
      <c r="K1054" s="19">
        <v>0.4</v>
      </c>
    </row>
    <row r="1055" spans="1:11" x14ac:dyDescent="0.15">
      <c r="A1055" s="21">
        <v>631111</v>
      </c>
      <c r="B1055" s="22" t="s">
        <v>1089</v>
      </c>
      <c r="C1055" s="11" t="str">
        <f>VLOOKUP(B1055,Industries!B:D,2,0)</f>
        <v>Retail Trade</v>
      </c>
      <c r="D1055" s="19">
        <v>27.5</v>
      </c>
      <c r="E1055" s="19">
        <v>25.9</v>
      </c>
      <c r="F1055" s="19">
        <v>21.1</v>
      </c>
      <c r="G1055" s="19">
        <v>8.6999999999999993</v>
      </c>
      <c r="H1055" s="19">
        <v>12.4</v>
      </c>
      <c r="I1055" s="19">
        <v>2.2000000000000002</v>
      </c>
      <c r="J1055" s="19">
        <v>0.8</v>
      </c>
      <c r="K1055" s="19">
        <v>1.5</v>
      </c>
    </row>
    <row r="1056" spans="1:11" x14ac:dyDescent="0.15">
      <c r="A1056" s="21">
        <v>631112</v>
      </c>
      <c r="B1056" s="22" t="s">
        <v>1090</v>
      </c>
      <c r="C1056" s="11" t="str">
        <f>VLOOKUP(B1056,Industries!B:D,2,0)</f>
        <v>Retail Trade</v>
      </c>
      <c r="D1056" s="19">
        <v>30.7</v>
      </c>
      <c r="E1056" s="19">
        <v>27</v>
      </c>
      <c r="F1056" s="19">
        <v>20.399999999999999</v>
      </c>
      <c r="G1056" s="19">
        <v>4.2</v>
      </c>
      <c r="H1056" s="19">
        <v>13.9</v>
      </c>
      <c r="I1056" s="19">
        <v>1.5</v>
      </c>
      <c r="J1056" s="19">
        <v>0.9</v>
      </c>
      <c r="K1056" s="19">
        <v>1.4</v>
      </c>
    </row>
    <row r="1057" spans="1:11" x14ac:dyDescent="0.15">
      <c r="A1057" s="21">
        <v>639111</v>
      </c>
      <c r="B1057" s="22" t="s">
        <v>1091</v>
      </c>
      <c r="C1057" s="11" t="str">
        <f>VLOOKUP(B1057,Industries!B:D,2,0)</f>
        <v>Administrative and Support Services</v>
      </c>
      <c r="D1057" s="19">
        <v>40.9</v>
      </c>
      <c r="E1057" s="19">
        <v>32.5</v>
      </c>
      <c r="F1057" s="19">
        <v>16.899999999999999</v>
      </c>
      <c r="G1057" s="19">
        <v>3.5</v>
      </c>
      <c r="H1057" s="19">
        <v>4.0999999999999996</v>
      </c>
      <c r="I1057" s="19">
        <v>0.5</v>
      </c>
      <c r="J1057" s="20" t="s">
        <v>2</v>
      </c>
      <c r="K1057" s="19">
        <v>1.7</v>
      </c>
    </row>
    <row r="1058" spans="1:11" x14ac:dyDescent="0.15">
      <c r="A1058" s="21">
        <v>639112</v>
      </c>
      <c r="B1058" s="22" t="s">
        <v>1092</v>
      </c>
      <c r="C1058" s="11" t="str">
        <f>VLOOKUP(B1058,Industries!B:D,2,0)</f>
        <v>Retail Trade</v>
      </c>
      <c r="D1058" s="19">
        <v>30.5</v>
      </c>
      <c r="E1058" s="19">
        <v>25.7</v>
      </c>
      <c r="F1058" s="19">
        <v>19.7</v>
      </c>
      <c r="G1058" s="19">
        <v>9.4</v>
      </c>
      <c r="H1058" s="19">
        <v>11</v>
      </c>
      <c r="I1058" s="19">
        <v>1.8</v>
      </c>
      <c r="J1058" s="19">
        <v>0.5</v>
      </c>
      <c r="K1058" s="19">
        <v>1.4</v>
      </c>
    </row>
    <row r="1059" spans="1:11" x14ac:dyDescent="0.15">
      <c r="A1059" s="21">
        <v>639211</v>
      </c>
      <c r="B1059" s="22" t="s">
        <v>1093</v>
      </c>
      <c r="C1059" s="11" t="str">
        <f>VLOOKUP(B1059,Industries!B:D,2,0)</f>
        <v>Retail Trade</v>
      </c>
      <c r="D1059" s="19">
        <v>38.299999999999997</v>
      </c>
      <c r="E1059" s="19">
        <v>41.5</v>
      </c>
      <c r="F1059" s="19">
        <v>10.6</v>
      </c>
      <c r="G1059" s="19">
        <v>4</v>
      </c>
      <c r="H1059" s="19">
        <v>4.5999999999999996</v>
      </c>
      <c r="I1059" s="19">
        <v>0.7</v>
      </c>
      <c r="J1059" s="19">
        <v>0.1</v>
      </c>
      <c r="K1059" s="19">
        <v>0.2</v>
      </c>
    </row>
    <row r="1060" spans="1:11" x14ac:dyDescent="0.15">
      <c r="A1060" s="21">
        <v>639212</v>
      </c>
      <c r="B1060" s="22" t="s">
        <v>1094</v>
      </c>
      <c r="C1060" s="11" t="str">
        <f>VLOOKUP(B1060,Industries!B:D,2,0)</f>
        <v>Wholesale Trade</v>
      </c>
      <c r="D1060" s="19">
        <v>22.9</v>
      </c>
      <c r="E1060" s="19">
        <v>37.6</v>
      </c>
      <c r="F1060" s="19">
        <v>1.4</v>
      </c>
      <c r="G1060" s="19">
        <v>15.1</v>
      </c>
      <c r="H1060" s="19">
        <v>19.3</v>
      </c>
      <c r="I1060" s="19">
        <v>3.7</v>
      </c>
      <c r="J1060" s="20" t="s">
        <v>2</v>
      </c>
      <c r="K1060" s="20" t="s">
        <v>2</v>
      </c>
    </row>
    <row r="1061" spans="1:11" x14ac:dyDescent="0.15">
      <c r="A1061" s="21">
        <v>639411</v>
      </c>
      <c r="B1061" s="22" t="s">
        <v>1095</v>
      </c>
      <c r="C1061" s="11" t="str">
        <f>VLOOKUP(B1061,Industries!B:D,2,0)</f>
        <v>Transport, Postal and Warehousing</v>
      </c>
      <c r="D1061" s="19">
        <v>34.799999999999997</v>
      </c>
      <c r="E1061" s="19">
        <v>25.2</v>
      </c>
      <c r="F1061" s="19">
        <v>21.6</v>
      </c>
      <c r="G1061" s="19">
        <v>4.5</v>
      </c>
      <c r="H1061" s="19">
        <v>9.3000000000000007</v>
      </c>
      <c r="I1061" s="19">
        <v>1.9</v>
      </c>
      <c r="J1061" s="19">
        <v>1.1000000000000001</v>
      </c>
      <c r="K1061" s="19">
        <v>1.6</v>
      </c>
    </row>
    <row r="1062" spans="1:11" x14ac:dyDescent="0.15">
      <c r="A1062" s="21">
        <v>639412</v>
      </c>
      <c r="B1062" s="22" t="s">
        <v>1096</v>
      </c>
      <c r="C1062" s="11" t="str">
        <f>VLOOKUP(B1062,Industries!B:D,2,0)</f>
        <v>Transport, Postal and Warehousing</v>
      </c>
      <c r="D1062" s="19">
        <v>12.9</v>
      </c>
      <c r="E1062" s="19">
        <v>78.099999999999994</v>
      </c>
      <c r="F1062" s="19">
        <v>5</v>
      </c>
      <c r="G1062" s="19">
        <v>2.5</v>
      </c>
      <c r="H1062" s="19">
        <v>1.4</v>
      </c>
      <c r="I1062" s="20" t="s">
        <v>2</v>
      </c>
      <c r="J1062" s="20" t="s">
        <v>2</v>
      </c>
      <c r="K1062" s="20" t="s">
        <v>2</v>
      </c>
    </row>
    <row r="1063" spans="1:11" x14ac:dyDescent="0.15">
      <c r="A1063" s="21">
        <v>711111</v>
      </c>
      <c r="B1063" s="22" t="s">
        <v>1097</v>
      </c>
      <c r="C1063" s="11" t="str">
        <f>VLOOKUP(B1063,Industries!B:D,2,0)</f>
        <v>Manufacturing</v>
      </c>
      <c r="D1063" s="19">
        <v>24.1</v>
      </c>
      <c r="E1063" s="19">
        <v>23.6</v>
      </c>
      <c r="F1063" s="19">
        <v>12.5</v>
      </c>
      <c r="G1063" s="19">
        <v>7.1</v>
      </c>
      <c r="H1063" s="19">
        <v>29.1</v>
      </c>
      <c r="I1063" s="19">
        <v>1.7</v>
      </c>
      <c r="J1063" s="19">
        <v>1.3</v>
      </c>
      <c r="K1063" s="20" t="s">
        <v>2</v>
      </c>
    </row>
    <row r="1064" spans="1:11" x14ac:dyDescent="0.15">
      <c r="A1064" s="21">
        <v>711112</v>
      </c>
      <c r="B1064" s="22" t="s">
        <v>1098</v>
      </c>
      <c r="C1064" s="11" t="str">
        <f>VLOOKUP(B1064,Industries!B:D,2,0)</f>
        <v>Manufacturing</v>
      </c>
      <c r="D1064" s="19">
        <v>30.5</v>
      </c>
      <c r="E1064" s="19">
        <v>23.5</v>
      </c>
      <c r="F1064" s="19">
        <v>23.1</v>
      </c>
      <c r="G1064" s="19">
        <v>8</v>
      </c>
      <c r="H1064" s="19">
        <v>9.1999999999999993</v>
      </c>
      <c r="I1064" s="19">
        <v>3.9</v>
      </c>
      <c r="J1064" s="19">
        <v>1.2</v>
      </c>
      <c r="K1064" s="19">
        <v>0.6</v>
      </c>
    </row>
    <row r="1065" spans="1:11" x14ac:dyDescent="0.15">
      <c r="A1065" s="21">
        <v>711113</v>
      </c>
      <c r="B1065" s="22" t="s">
        <v>1099</v>
      </c>
      <c r="C1065" s="11" t="str">
        <f>VLOOKUP(B1065,Industries!B:D,2,0)</f>
        <v>Manufacturing</v>
      </c>
      <c r="D1065" s="19">
        <v>25</v>
      </c>
      <c r="E1065" s="19">
        <v>33.200000000000003</v>
      </c>
      <c r="F1065" s="19">
        <v>21</v>
      </c>
      <c r="G1065" s="19">
        <v>13.1</v>
      </c>
      <c r="H1065" s="19">
        <v>6.2</v>
      </c>
      <c r="I1065" s="19">
        <v>0.7</v>
      </c>
      <c r="J1065" s="19">
        <v>0.3</v>
      </c>
      <c r="K1065" s="19">
        <v>0.5</v>
      </c>
    </row>
    <row r="1066" spans="1:11" x14ac:dyDescent="0.15">
      <c r="A1066" s="21">
        <v>711114</v>
      </c>
      <c r="B1066" s="22" t="s">
        <v>1100</v>
      </c>
      <c r="C1066" s="11" t="str">
        <f>VLOOKUP(B1066,Industries!B:D,2,0)</f>
        <v>Manufacturing</v>
      </c>
      <c r="D1066" s="19">
        <v>29.8</v>
      </c>
      <c r="E1066" s="19">
        <v>34.5</v>
      </c>
      <c r="F1066" s="19">
        <v>18.3</v>
      </c>
      <c r="G1066" s="19">
        <v>5.0999999999999996</v>
      </c>
      <c r="H1066" s="19">
        <v>10.6</v>
      </c>
      <c r="I1066" s="20" t="s">
        <v>2</v>
      </c>
      <c r="J1066" s="20" t="s">
        <v>2</v>
      </c>
      <c r="K1066" s="19">
        <v>1.7</v>
      </c>
    </row>
    <row r="1067" spans="1:11" x14ac:dyDescent="0.15">
      <c r="A1067" s="21">
        <v>711199</v>
      </c>
      <c r="B1067" s="22" t="s">
        <v>1101</v>
      </c>
      <c r="C1067" s="11" t="str">
        <f>VLOOKUP(B1067,Industries!B:D,2,0)</f>
        <v>Manufacturing</v>
      </c>
      <c r="D1067" s="19">
        <v>23.6</v>
      </c>
      <c r="E1067" s="19">
        <v>39.299999999999997</v>
      </c>
      <c r="F1067" s="19">
        <v>20.399999999999999</v>
      </c>
      <c r="G1067" s="20" t="s">
        <v>2</v>
      </c>
      <c r="H1067" s="19">
        <v>16.8</v>
      </c>
      <c r="I1067" s="20" t="s">
        <v>2</v>
      </c>
      <c r="J1067" s="20" t="s">
        <v>2</v>
      </c>
      <c r="K1067" s="20" t="s">
        <v>2</v>
      </c>
    </row>
    <row r="1068" spans="1:11" x14ac:dyDescent="0.15">
      <c r="A1068" s="21">
        <v>711311</v>
      </c>
      <c r="B1068" s="22" t="s">
        <v>1102</v>
      </c>
      <c r="C1068" s="11" t="str">
        <f>VLOOKUP(B1068,Industries!B:D,2,0)</f>
        <v>Manufacturing</v>
      </c>
      <c r="D1068" s="19">
        <v>24.8</v>
      </c>
      <c r="E1068" s="19">
        <v>42.1</v>
      </c>
      <c r="F1068" s="19">
        <v>15</v>
      </c>
      <c r="G1068" s="19">
        <v>12.1</v>
      </c>
      <c r="H1068" s="19">
        <v>4.8</v>
      </c>
      <c r="I1068" s="19">
        <v>1.1000000000000001</v>
      </c>
      <c r="J1068" s="20" t="s">
        <v>2</v>
      </c>
      <c r="K1068" s="20" t="s">
        <v>2</v>
      </c>
    </row>
    <row r="1069" spans="1:11" x14ac:dyDescent="0.15">
      <c r="A1069" s="21">
        <v>711313</v>
      </c>
      <c r="B1069" s="22" t="s">
        <v>1103</v>
      </c>
      <c r="C1069" s="11" t="str">
        <f>VLOOKUP(B1069,Industries!B:D,2,0)</f>
        <v>Manufacturing</v>
      </c>
      <c r="D1069" s="19">
        <v>32.4</v>
      </c>
      <c r="E1069" s="19">
        <v>17.399999999999999</v>
      </c>
      <c r="F1069" s="19">
        <v>25.6</v>
      </c>
      <c r="G1069" s="19">
        <v>11</v>
      </c>
      <c r="H1069" s="19">
        <v>5.8</v>
      </c>
      <c r="I1069" s="19">
        <v>7.5</v>
      </c>
      <c r="J1069" s="19">
        <v>0.2</v>
      </c>
      <c r="K1069" s="19">
        <v>0.2</v>
      </c>
    </row>
    <row r="1070" spans="1:11" x14ac:dyDescent="0.15">
      <c r="A1070" s="21">
        <v>711314</v>
      </c>
      <c r="B1070" s="22" t="s">
        <v>1104</v>
      </c>
      <c r="C1070" s="11" t="str">
        <f>VLOOKUP(B1070,Industries!B:D,2,0)</f>
        <v>Manufacturing</v>
      </c>
      <c r="D1070" s="19">
        <v>26.4</v>
      </c>
      <c r="E1070" s="19">
        <v>27.7</v>
      </c>
      <c r="F1070" s="19">
        <v>21.3</v>
      </c>
      <c r="G1070" s="19">
        <v>9.5</v>
      </c>
      <c r="H1070" s="19">
        <v>8</v>
      </c>
      <c r="I1070" s="19">
        <v>6.4</v>
      </c>
      <c r="J1070" s="19">
        <v>0.1</v>
      </c>
      <c r="K1070" s="19">
        <v>0.5</v>
      </c>
    </row>
    <row r="1071" spans="1:11" x14ac:dyDescent="0.15">
      <c r="A1071" s="21">
        <v>711511</v>
      </c>
      <c r="B1071" s="22" t="s">
        <v>1105</v>
      </c>
      <c r="C1071" s="11" t="str">
        <f>VLOOKUP(B1071,Industries!B:D,2,0)</f>
        <v>Manufacturing</v>
      </c>
      <c r="D1071" s="19">
        <v>26.1</v>
      </c>
      <c r="E1071" s="19">
        <v>63.8</v>
      </c>
      <c r="F1071" s="19">
        <v>5.8</v>
      </c>
      <c r="G1071" s="19">
        <v>4.3</v>
      </c>
      <c r="H1071" s="20" t="s">
        <v>2</v>
      </c>
      <c r="I1071" s="20" t="s">
        <v>2</v>
      </c>
      <c r="J1071" s="20" t="s">
        <v>2</v>
      </c>
      <c r="K1071" s="20" t="s">
        <v>2</v>
      </c>
    </row>
    <row r="1072" spans="1:11" x14ac:dyDescent="0.15">
      <c r="A1072" s="21">
        <v>711512</v>
      </c>
      <c r="B1072" s="22" t="s">
        <v>1106</v>
      </c>
      <c r="C1072" s="11" t="str">
        <f>VLOOKUP(B1072,Industries!B:D,2,0)</f>
        <v>Manufacturing</v>
      </c>
      <c r="D1072" s="19">
        <v>35.200000000000003</v>
      </c>
      <c r="E1072" s="19">
        <v>29.6</v>
      </c>
      <c r="F1072" s="19">
        <v>13</v>
      </c>
      <c r="G1072" s="19">
        <v>7.4</v>
      </c>
      <c r="H1072" s="19">
        <v>14.8</v>
      </c>
      <c r="I1072" s="20" t="s">
        <v>2</v>
      </c>
      <c r="J1072" s="20" t="s">
        <v>2</v>
      </c>
      <c r="K1072" s="20" t="s">
        <v>2</v>
      </c>
    </row>
    <row r="1073" spans="1:11" x14ac:dyDescent="0.15">
      <c r="A1073" s="21">
        <v>711513</v>
      </c>
      <c r="B1073" s="22" t="s">
        <v>1107</v>
      </c>
      <c r="C1073" s="11" t="str">
        <f>VLOOKUP(B1073,Industries!B:D,2,0)</f>
        <v>Manufacturing</v>
      </c>
      <c r="D1073" s="19">
        <v>16.7</v>
      </c>
      <c r="E1073" s="19">
        <v>19.3</v>
      </c>
      <c r="F1073" s="19">
        <v>31.1</v>
      </c>
      <c r="G1073" s="19">
        <v>6.3</v>
      </c>
      <c r="H1073" s="19">
        <v>22.5</v>
      </c>
      <c r="I1073" s="19">
        <v>2.7</v>
      </c>
      <c r="J1073" s="19">
        <v>1.4</v>
      </c>
      <c r="K1073" s="20" t="s">
        <v>2</v>
      </c>
    </row>
    <row r="1074" spans="1:11" x14ac:dyDescent="0.15">
      <c r="A1074" s="21">
        <v>711514</v>
      </c>
      <c r="B1074" s="22" t="s">
        <v>1108</v>
      </c>
      <c r="C1074" s="11" t="str">
        <f>VLOOKUP(B1074,Industries!B:D,2,0)</f>
        <v>Manufacturing</v>
      </c>
      <c r="D1074" s="19">
        <v>28.8</v>
      </c>
      <c r="E1074" s="19">
        <v>38.1</v>
      </c>
      <c r="F1074" s="19">
        <v>17</v>
      </c>
      <c r="G1074" s="19">
        <v>10.3</v>
      </c>
      <c r="H1074" s="19">
        <v>5.5</v>
      </c>
      <c r="I1074" s="19">
        <v>0.3</v>
      </c>
      <c r="J1074" s="20" t="s">
        <v>2</v>
      </c>
      <c r="K1074" s="20" t="s">
        <v>2</v>
      </c>
    </row>
    <row r="1075" spans="1:11" x14ac:dyDescent="0.15">
      <c r="A1075" s="21">
        <v>711515</v>
      </c>
      <c r="B1075" s="22" t="s">
        <v>1109</v>
      </c>
      <c r="C1075" s="11" t="str">
        <f>VLOOKUP(B1075,Industries!B:D,2,0)</f>
        <v>Manufacturing</v>
      </c>
      <c r="D1075" s="19">
        <v>25.3</v>
      </c>
      <c r="E1075" s="19">
        <v>22.7</v>
      </c>
      <c r="F1075" s="19">
        <v>26.8</v>
      </c>
      <c r="G1075" s="19">
        <v>7.9</v>
      </c>
      <c r="H1075" s="19">
        <v>10.9</v>
      </c>
      <c r="I1075" s="19">
        <v>5.7</v>
      </c>
      <c r="J1075" s="19">
        <v>0.8</v>
      </c>
      <c r="K1075" s="20" t="s">
        <v>2</v>
      </c>
    </row>
    <row r="1076" spans="1:11" x14ac:dyDescent="0.15">
      <c r="A1076" s="21">
        <v>711516</v>
      </c>
      <c r="B1076" s="22" t="s">
        <v>1110</v>
      </c>
      <c r="C1076" s="11" t="str">
        <f>VLOOKUP(B1076,Industries!B:D,2,0)</f>
        <v>Manufacturing</v>
      </c>
      <c r="D1076" s="19">
        <v>26</v>
      </c>
      <c r="E1076" s="19">
        <v>19.5</v>
      </c>
      <c r="F1076" s="19">
        <v>20.3</v>
      </c>
      <c r="G1076" s="19">
        <v>5.3</v>
      </c>
      <c r="H1076" s="19">
        <v>26.8</v>
      </c>
      <c r="I1076" s="19">
        <v>1.5</v>
      </c>
      <c r="J1076" s="19">
        <v>0.8</v>
      </c>
      <c r="K1076" s="20" t="s">
        <v>2</v>
      </c>
    </row>
    <row r="1077" spans="1:11" x14ac:dyDescent="0.15">
      <c r="A1077" s="21">
        <v>711599</v>
      </c>
      <c r="B1077" s="22" t="s">
        <v>1111</v>
      </c>
      <c r="C1077" s="11" t="str">
        <f>VLOOKUP(B1077,Industries!B:D,2,0)</f>
        <v>Manufacturing</v>
      </c>
      <c r="D1077" s="19">
        <v>22</v>
      </c>
      <c r="E1077" s="19">
        <v>54.5</v>
      </c>
      <c r="F1077" s="19">
        <v>9.8000000000000007</v>
      </c>
      <c r="G1077" s="19">
        <v>5.7</v>
      </c>
      <c r="H1077" s="19">
        <v>8.1</v>
      </c>
      <c r="I1077" s="20" t="s">
        <v>2</v>
      </c>
      <c r="J1077" s="20" t="s">
        <v>2</v>
      </c>
      <c r="K1077" s="20" t="s">
        <v>2</v>
      </c>
    </row>
    <row r="1078" spans="1:11" x14ac:dyDescent="0.15">
      <c r="A1078" s="21">
        <v>711711</v>
      </c>
      <c r="B1078" s="22" t="s">
        <v>1112</v>
      </c>
      <c r="C1078" s="11" t="str">
        <f>VLOOKUP(B1078,Industries!B:D,2,0)</f>
        <v>Manufacturing</v>
      </c>
      <c r="D1078" s="19">
        <v>34.5</v>
      </c>
      <c r="E1078" s="19">
        <v>30</v>
      </c>
      <c r="F1078" s="19">
        <v>10</v>
      </c>
      <c r="G1078" s="19">
        <v>22.7</v>
      </c>
      <c r="H1078" s="19">
        <v>2.7</v>
      </c>
      <c r="I1078" s="20" t="s">
        <v>2</v>
      </c>
      <c r="J1078" s="20" t="s">
        <v>2</v>
      </c>
      <c r="K1078" s="20" t="s">
        <v>2</v>
      </c>
    </row>
    <row r="1079" spans="1:11" x14ac:dyDescent="0.15">
      <c r="A1079" s="21">
        <v>711712</v>
      </c>
      <c r="B1079" s="22" t="s">
        <v>1113</v>
      </c>
      <c r="C1079" s="11" t="str">
        <f>VLOOKUP(B1079,Industries!B:D,2,0)</f>
        <v>Manufacturing</v>
      </c>
      <c r="D1079" s="19">
        <v>29.1</v>
      </c>
      <c r="E1079" s="19">
        <v>25.3</v>
      </c>
      <c r="F1079" s="19">
        <v>31.3</v>
      </c>
      <c r="G1079" s="19">
        <v>7.7</v>
      </c>
      <c r="H1079" s="19">
        <v>4.4000000000000004</v>
      </c>
      <c r="I1079" s="19">
        <v>2.2000000000000002</v>
      </c>
      <c r="J1079" s="20" t="s">
        <v>2</v>
      </c>
      <c r="K1079" s="20" t="s">
        <v>2</v>
      </c>
    </row>
    <row r="1080" spans="1:11" x14ac:dyDescent="0.15">
      <c r="A1080" s="21">
        <v>711713</v>
      </c>
      <c r="B1080" s="22" t="s">
        <v>1114</v>
      </c>
      <c r="C1080" s="11" t="str">
        <f>VLOOKUP(B1080,Industries!B:D,2,0)</f>
        <v>Manufacturing</v>
      </c>
      <c r="D1080" s="19">
        <v>4</v>
      </c>
      <c r="E1080" s="19">
        <v>74.7</v>
      </c>
      <c r="F1080" s="19">
        <v>9.3000000000000007</v>
      </c>
      <c r="G1080" s="19">
        <v>12</v>
      </c>
      <c r="H1080" s="20" t="s">
        <v>2</v>
      </c>
      <c r="I1080" s="20" t="s">
        <v>2</v>
      </c>
      <c r="J1080" s="20" t="s">
        <v>2</v>
      </c>
      <c r="K1080" s="20" t="s">
        <v>2</v>
      </c>
    </row>
    <row r="1081" spans="1:11" x14ac:dyDescent="0.15">
      <c r="A1081" s="21">
        <v>711714</v>
      </c>
      <c r="B1081" s="22" t="s">
        <v>1115</v>
      </c>
      <c r="C1081" s="11" t="str">
        <f>VLOOKUP(B1081,Industries!B:D,2,0)</f>
        <v>Manufacturing</v>
      </c>
      <c r="D1081" s="19">
        <v>18.8</v>
      </c>
      <c r="E1081" s="19">
        <v>66.3</v>
      </c>
      <c r="F1081" s="19">
        <v>6.9</v>
      </c>
      <c r="G1081" s="19">
        <v>4</v>
      </c>
      <c r="H1081" s="19">
        <v>4</v>
      </c>
      <c r="I1081" s="20" t="s">
        <v>2</v>
      </c>
      <c r="J1081" s="20" t="s">
        <v>2</v>
      </c>
      <c r="K1081" s="20" t="s">
        <v>2</v>
      </c>
    </row>
    <row r="1082" spans="1:11" x14ac:dyDescent="0.15">
      <c r="A1082" s="21">
        <v>711715</v>
      </c>
      <c r="B1082" s="22" t="s">
        <v>1116</v>
      </c>
      <c r="C1082" s="11" t="str">
        <f>VLOOKUP(B1082,Industries!B:D,2,0)</f>
        <v>Manufacturing</v>
      </c>
      <c r="D1082" s="19">
        <v>20.399999999999999</v>
      </c>
      <c r="E1082" s="19">
        <v>46.8</v>
      </c>
      <c r="F1082" s="19">
        <v>17.899999999999999</v>
      </c>
      <c r="G1082" s="19">
        <v>6</v>
      </c>
      <c r="H1082" s="19">
        <v>1.7</v>
      </c>
      <c r="I1082" s="19">
        <v>2.6</v>
      </c>
      <c r="J1082" s="19">
        <v>4.7</v>
      </c>
      <c r="K1082" s="20" t="s">
        <v>2</v>
      </c>
    </row>
    <row r="1083" spans="1:11" x14ac:dyDescent="0.15">
      <c r="A1083" s="21">
        <v>711716</v>
      </c>
      <c r="B1083" s="22" t="s">
        <v>1117</v>
      </c>
      <c r="C1083" s="11" t="str">
        <f>VLOOKUP(B1083,Industries!B:D,2,0)</f>
        <v>Agriculture, Forestry and Fishing</v>
      </c>
      <c r="D1083" s="19">
        <v>46.6</v>
      </c>
      <c r="E1083" s="19">
        <v>29.7</v>
      </c>
      <c r="F1083" s="19">
        <v>20.7</v>
      </c>
      <c r="G1083" s="19">
        <v>1.7</v>
      </c>
      <c r="H1083" s="19">
        <v>1.3</v>
      </c>
      <c r="I1083" s="20" t="s">
        <v>2</v>
      </c>
      <c r="J1083" s="20" t="s">
        <v>2</v>
      </c>
      <c r="K1083" s="20" t="s">
        <v>2</v>
      </c>
    </row>
    <row r="1084" spans="1:11" x14ac:dyDescent="0.15">
      <c r="A1084" s="21">
        <v>711799</v>
      </c>
      <c r="B1084" s="22" t="s">
        <v>1118</v>
      </c>
      <c r="C1084" s="11" t="str">
        <f>VLOOKUP(B1084,Industries!B:D,2,0)</f>
        <v>Manufacturing</v>
      </c>
      <c r="D1084" s="19">
        <v>20.100000000000001</v>
      </c>
      <c r="E1084" s="19">
        <v>43.3</v>
      </c>
      <c r="F1084" s="19">
        <v>24.9</v>
      </c>
      <c r="G1084" s="19">
        <v>2.8</v>
      </c>
      <c r="H1084" s="19">
        <v>7.1</v>
      </c>
      <c r="I1084" s="19">
        <v>1.8</v>
      </c>
      <c r="J1084" s="20" t="s">
        <v>2</v>
      </c>
      <c r="K1084" s="20" t="s">
        <v>2</v>
      </c>
    </row>
    <row r="1085" spans="1:11" x14ac:dyDescent="0.15">
      <c r="A1085" s="21">
        <v>711911</v>
      </c>
      <c r="B1085" s="22" t="s">
        <v>1119</v>
      </c>
      <c r="C1085" s="11" t="str">
        <f>VLOOKUP(B1085,Industries!B:D,2,0)</f>
        <v>Manufacturing</v>
      </c>
      <c r="D1085" s="19">
        <v>31.3</v>
      </c>
      <c r="E1085" s="19">
        <v>33.9</v>
      </c>
      <c r="F1085" s="19">
        <v>17.399999999999999</v>
      </c>
      <c r="G1085" s="19">
        <v>5.0999999999999996</v>
      </c>
      <c r="H1085" s="19">
        <v>10.4</v>
      </c>
      <c r="I1085" s="19">
        <v>1.6</v>
      </c>
      <c r="J1085" s="19">
        <v>0.2</v>
      </c>
      <c r="K1085" s="19">
        <v>0.1</v>
      </c>
    </row>
    <row r="1086" spans="1:11" x14ac:dyDescent="0.15">
      <c r="A1086" s="21">
        <v>711912</v>
      </c>
      <c r="B1086" s="22" t="s">
        <v>1120</v>
      </c>
      <c r="C1086" s="11" t="str">
        <f>VLOOKUP(B1086,Industries!B:D,2,0)</f>
        <v>Information Media and Telecommunications</v>
      </c>
      <c r="D1086" s="19">
        <v>31</v>
      </c>
      <c r="E1086" s="19">
        <v>22.8</v>
      </c>
      <c r="F1086" s="19">
        <v>22.8</v>
      </c>
      <c r="G1086" s="19">
        <v>6.3</v>
      </c>
      <c r="H1086" s="19">
        <v>15.2</v>
      </c>
      <c r="I1086" s="19">
        <v>1.9</v>
      </c>
      <c r="J1086" s="20" t="s">
        <v>2</v>
      </c>
      <c r="K1086" s="20" t="s">
        <v>2</v>
      </c>
    </row>
    <row r="1087" spans="1:11" x14ac:dyDescent="0.15">
      <c r="A1087" s="21">
        <v>711913</v>
      </c>
      <c r="B1087" s="22" t="s">
        <v>1121</v>
      </c>
      <c r="C1087" s="11" t="str">
        <f>VLOOKUP(B1087,Industries!B:D,2,0)</f>
        <v>Construction</v>
      </c>
      <c r="D1087" s="19">
        <v>22.2</v>
      </c>
      <c r="E1087" s="19">
        <v>20.5</v>
      </c>
      <c r="F1087" s="19">
        <v>27.8</v>
      </c>
      <c r="G1087" s="19">
        <v>7.8</v>
      </c>
      <c r="H1087" s="19">
        <v>17.2</v>
      </c>
      <c r="I1087" s="19">
        <v>2.2999999999999998</v>
      </c>
      <c r="J1087" s="19">
        <v>1.5</v>
      </c>
      <c r="K1087" s="19">
        <v>0.7</v>
      </c>
    </row>
    <row r="1088" spans="1:11" x14ac:dyDescent="0.15">
      <c r="A1088" s="21">
        <v>711914</v>
      </c>
      <c r="B1088" s="22" t="s">
        <v>1122</v>
      </c>
      <c r="C1088" s="11" t="str">
        <f>VLOOKUP(B1088,Industries!B:D,2,0)</f>
        <v>Health Care and Social Assistance</v>
      </c>
      <c r="D1088" s="19">
        <v>33.1</v>
      </c>
      <c r="E1088" s="19">
        <v>26.8</v>
      </c>
      <c r="F1088" s="19">
        <v>13.9</v>
      </c>
      <c r="G1088" s="19">
        <v>9</v>
      </c>
      <c r="H1088" s="19">
        <v>12.2</v>
      </c>
      <c r="I1088" s="19">
        <v>2.4</v>
      </c>
      <c r="J1088" s="19">
        <v>0.8</v>
      </c>
      <c r="K1088" s="19">
        <v>1.8</v>
      </c>
    </row>
    <row r="1089" spans="1:11" x14ac:dyDescent="0.15">
      <c r="A1089" s="21">
        <v>711999</v>
      </c>
      <c r="B1089" s="22" t="s">
        <v>1123</v>
      </c>
      <c r="C1089" s="11" t="str">
        <f>VLOOKUP(B1089,Industries!B:D,2,0)</f>
        <v>Electricity, Gas, Water and Waste Services</v>
      </c>
      <c r="D1089" s="19">
        <v>28.4</v>
      </c>
      <c r="E1089" s="19">
        <v>28.6</v>
      </c>
      <c r="F1089" s="19">
        <v>24.7</v>
      </c>
      <c r="G1089" s="19">
        <v>7</v>
      </c>
      <c r="H1089" s="19">
        <v>7.2</v>
      </c>
      <c r="I1089" s="19">
        <v>1.9</v>
      </c>
      <c r="J1089" s="19">
        <v>0.6</v>
      </c>
      <c r="K1089" s="19">
        <v>1.5</v>
      </c>
    </row>
    <row r="1090" spans="1:11" x14ac:dyDescent="0.15">
      <c r="A1090" s="21">
        <v>712211</v>
      </c>
      <c r="B1090" s="22" t="s">
        <v>1124</v>
      </c>
      <c r="C1090" s="11" t="str">
        <f>VLOOKUP(B1090,Industries!B:D,2,0)</f>
        <v>Mining</v>
      </c>
      <c r="D1090" s="19">
        <v>14.9</v>
      </c>
      <c r="E1090" s="19">
        <v>9.8000000000000007</v>
      </c>
      <c r="F1090" s="19">
        <v>26.2</v>
      </c>
      <c r="G1090" s="19">
        <v>7.5</v>
      </c>
      <c r="H1090" s="19">
        <v>38.700000000000003</v>
      </c>
      <c r="I1090" s="19">
        <v>1.9</v>
      </c>
      <c r="J1090" s="19">
        <v>0.7</v>
      </c>
      <c r="K1090" s="19">
        <v>0.2</v>
      </c>
    </row>
    <row r="1091" spans="1:11" x14ac:dyDescent="0.15">
      <c r="A1091" s="21">
        <v>712212</v>
      </c>
      <c r="B1091" s="22" t="s">
        <v>1125</v>
      </c>
      <c r="C1091" s="11" t="str">
        <f>VLOOKUP(B1091,Industries!B:D,2,0)</f>
        <v>Mining</v>
      </c>
      <c r="D1091" s="19">
        <v>26.7</v>
      </c>
      <c r="E1091" s="19">
        <v>3.4</v>
      </c>
      <c r="F1091" s="19">
        <v>33.9</v>
      </c>
      <c r="G1091" s="19">
        <v>4.2</v>
      </c>
      <c r="H1091" s="19">
        <v>29.1</v>
      </c>
      <c r="I1091" s="19">
        <v>1.6</v>
      </c>
      <c r="J1091" s="19">
        <v>1.1000000000000001</v>
      </c>
      <c r="K1091" s="20" t="s">
        <v>2</v>
      </c>
    </row>
    <row r="1092" spans="1:11" x14ac:dyDescent="0.15">
      <c r="A1092" s="21">
        <v>712213</v>
      </c>
      <c r="B1092" s="22" t="s">
        <v>1126</v>
      </c>
      <c r="C1092" s="11" t="str">
        <f>VLOOKUP(B1092,Industries!B:D,2,0)</f>
        <v>Mining</v>
      </c>
      <c r="D1092" s="19">
        <v>19.8</v>
      </c>
      <c r="E1092" s="19">
        <v>4</v>
      </c>
      <c r="F1092" s="19">
        <v>29.8</v>
      </c>
      <c r="G1092" s="19">
        <v>5</v>
      </c>
      <c r="H1092" s="19">
        <v>39.1</v>
      </c>
      <c r="I1092" s="19">
        <v>1.6</v>
      </c>
      <c r="J1092" s="19">
        <v>0.5</v>
      </c>
      <c r="K1092" s="19">
        <v>0.2</v>
      </c>
    </row>
    <row r="1093" spans="1:11" x14ac:dyDescent="0.15">
      <c r="A1093" s="21">
        <v>712911</v>
      </c>
      <c r="B1093" s="22" t="s">
        <v>1127</v>
      </c>
      <c r="C1093" s="11" t="str">
        <f>VLOOKUP(B1093,Industries!B:D,2,0)</f>
        <v>Manufacturing</v>
      </c>
      <c r="D1093" s="19">
        <v>23.1</v>
      </c>
      <c r="E1093" s="19">
        <v>16.3</v>
      </c>
      <c r="F1093" s="19">
        <v>37.4</v>
      </c>
      <c r="G1093" s="19">
        <v>11.5</v>
      </c>
      <c r="H1093" s="19">
        <v>4.7</v>
      </c>
      <c r="I1093" s="19">
        <v>7</v>
      </c>
      <c r="J1093" s="20" t="s">
        <v>2</v>
      </c>
      <c r="K1093" s="20" t="s">
        <v>2</v>
      </c>
    </row>
    <row r="1094" spans="1:11" x14ac:dyDescent="0.15">
      <c r="A1094" s="21">
        <v>712912</v>
      </c>
      <c r="B1094" s="22" t="s">
        <v>1128</v>
      </c>
      <c r="C1094" s="11" t="str">
        <f>VLOOKUP(B1094,Industries!B:D,2,0)</f>
        <v>Transport, Postal and Warehousing</v>
      </c>
      <c r="D1094" s="19">
        <v>22.3</v>
      </c>
      <c r="E1094" s="19">
        <v>13.8</v>
      </c>
      <c r="F1094" s="19">
        <v>20.2</v>
      </c>
      <c r="G1094" s="19">
        <v>11.1</v>
      </c>
      <c r="H1094" s="19">
        <v>31</v>
      </c>
      <c r="I1094" s="19">
        <v>0.9</v>
      </c>
      <c r="J1094" s="19">
        <v>0.7</v>
      </c>
      <c r="K1094" s="20" t="s">
        <v>2</v>
      </c>
    </row>
    <row r="1095" spans="1:11" x14ac:dyDescent="0.15">
      <c r="A1095" s="21">
        <v>712913</v>
      </c>
      <c r="B1095" s="22" t="s">
        <v>1129</v>
      </c>
      <c r="C1095" s="11" t="str">
        <f>VLOOKUP(B1095,Industries!B:D,2,0)</f>
        <v>Manufacturing</v>
      </c>
      <c r="D1095" s="19">
        <v>32.5</v>
      </c>
      <c r="E1095" s="19">
        <v>9.1</v>
      </c>
      <c r="F1095" s="19">
        <v>20.6</v>
      </c>
      <c r="G1095" s="19">
        <v>11.3</v>
      </c>
      <c r="H1095" s="19">
        <v>20.3</v>
      </c>
      <c r="I1095" s="19">
        <v>4.4000000000000004</v>
      </c>
      <c r="J1095" s="19">
        <v>1.9</v>
      </c>
      <c r="K1095" s="20" t="s">
        <v>2</v>
      </c>
    </row>
    <row r="1096" spans="1:11" x14ac:dyDescent="0.15">
      <c r="A1096" s="21">
        <v>712914</v>
      </c>
      <c r="B1096" s="22" t="s">
        <v>1130</v>
      </c>
      <c r="C1096" s="11" t="str">
        <f>VLOOKUP(B1096,Industries!B:D,2,0)</f>
        <v>Manufacturing</v>
      </c>
      <c r="D1096" s="19">
        <v>27.9</v>
      </c>
      <c r="E1096" s="19">
        <v>18.2</v>
      </c>
      <c r="F1096" s="19">
        <v>31.3</v>
      </c>
      <c r="G1096" s="19">
        <v>5.8</v>
      </c>
      <c r="H1096" s="19">
        <v>10.7</v>
      </c>
      <c r="I1096" s="19">
        <v>3.4</v>
      </c>
      <c r="J1096" s="19">
        <v>1.1000000000000001</v>
      </c>
      <c r="K1096" s="19">
        <v>1.6</v>
      </c>
    </row>
    <row r="1097" spans="1:11" x14ac:dyDescent="0.15">
      <c r="A1097" s="21">
        <v>712915</v>
      </c>
      <c r="B1097" s="22" t="s">
        <v>1131</v>
      </c>
      <c r="C1097" s="11" t="str">
        <f>VLOOKUP(B1097,Industries!B:D,2,0)</f>
        <v>Construction</v>
      </c>
      <c r="D1097" s="19">
        <v>32.9</v>
      </c>
      <c r="E1097" s="19">
        <v>22.3</v>
      </c>
      <c r="F1097" s="19">
        <v>27.4</v>
      </c>
      <c r="G1097" s="19">
        <v>4.5999999999999996</v>
      </c>
      <c r="H1097" s="19">
        <v>9.9</v>
      </c>
      <c r="I1097" s="19">
        <v>1.3</v>
      </c>
      <c r="J1097" s="19">
        <v>1</v>
      </c>
      <c r="K1097" s="19">
        <v>0.7</v>
      </c>
    </row>
    <row r="1098" spans="1:11" x14ac:dyDescent="0.15">
      <c r="A1098" s="21">
        <v>712916</v>
      </c>
      <c r="B1098" s="22" t="s">
        <v>1132</v>
      </c>
      <c r="C1098" s="11" t="str">
        <f>VLOOKUP(B1098,Industries!B:D,2,0)</f>
        <v>Manufacturing</v>
      </c>
      <c r="D1098" s="19">
        <v>28.8</v>
      </c>
      <c r="E1098" s="19">
        <v>44.5</v>
      </c>
      <c r="F1098" s="19">
        <v>9.1</v>
      </c>
      <c r="G1098" s="19">
        <v>4.9000000000000004</v>
      </c>
      <c r="H1098" s="19">
        <v>3.1</v>
      </c>
      <c r="I1098" s="19">
        <v>9.1999999999999993</v>
      </c>
      <c r="J1098" s="19">
        <v>0.3</v>
      </c>
      <c r="K1098" s="19">
        <v>0.3</v>
      </c>
    </row>
    <row r="1099" spans="1:11" x14ac:dyDescent="0.15">
      <c r="A1099" s="21">
        <v>712917</v>
      </c>
      <c r="B1099" s="22" t="s">
        <v>1133</v>
      </c>
      <c r="C1099" s="11" t="str">
        <f>VLOOKUP(B1099,Industries!B:D,2,0)</f>
        <v>Transport, Postal and Warehousing</v>
      </c>
      <c r="D1099" s="19">
        <v>33.4</v>
      </c>
      <c r="E1099" s="19">
        <v>22.3</v>
      </c>
      <c r="F1099" s="19">
        <v>27.3</v>
      </c>
      <c r="G1099" s="19">
        <v>4.5</v>
      </c>
      <c r="H1099" s="19">
        <v>10.199999999999999</v>
      </c>
      <c r="I1099" s="19">
        <v>1.4</v>
      </c>
      <c r="J1099" s="19">
        <v>0.6</v>
      </c>
      <c r="K1099" s="19">
        <v>0.3</v>
      </c>
    </row>
    <row r="1100" spans="1:11" x14ac:dyDescent="0.15">
      <c r="A1100" s="21">
        <v>712918</v>
      </c>
      <c r="B1100" s="22" t="s">
        <v>1134</v>
      </c>
      <c r="C1100" s="11" t="str">
        <f>VLOOKUP(B1100,Industries!B:D,2,0)</f>
        <v>Transport, Postal and Warehousing</v>
      </c>
      <c r="D1100" s="19">
        <v>33.4</v>
      </c>
      <c r="E1100" s="19">
        <v>16</v>
      </c>
      <c r="F1100" s="19">
        <v>25.9</v>
      </c>
      <c r="G1100" s="19">
        <v>6.8</v>
      </c>
      <c r="H1100" s="19">
        <v>17.100000000000001</v>
      </c>
      <c r="I1100" s="19">
        <v>0.7</v>
      </c>
      <c r="J1100" s="20" t="s">
        <v>2</v>
      </c>
      <c r="K1100" s="20" t="s">
        <v>2</v>
      </c>
    </row>
    <row r="1101" spans="1:11" x14ac:dyDescent="0.15">
      <c r="A1101" s="21">
        <v>712921</v>
      </c>
      <c r="B1101" s="22" t="s">
        <v>1135</v>
      </c>
      <c r="C1101" s="11" t="str">
        <f>VLOOKUP(B1101,Industries!B:D,2,0)</f>
        <v>Electricity, Gas, Water and Waste Services</v>
      </c>
      <c r="D1101" s="19">
        <v>30.6</v>
      </c>
      <c r="E1101" s="19">
        <v>20.399999999999999</v>
      </c>
      <c r="F1101" s="19">
        <v>26.1</v>
      </c>
      <c r="G1101" s="19">
        <v>6.5</v>
      </c>
      <c r="H1101" s="19">
        <v>9.4</v>
      </c>
      <c r="I1101" s="19">
        <v>5.3</v>
      </c>
      <c r="J1101" s="19">
        <v>0.8</v>
      </c>
      <c r="K1101" s="19">
        <v>0.8</v>
      </c>
    </row>
    <row r="1102" spans="1:11" x14ac:dyDescent="0.15">
      <c r="A1102" s="21">
        <v>712922</v>
      </c>
      <c r="B1102" s="22" t="s">
        <v>1136</v>
      </c>
      <c r="C1102" s="11" t="str">
        <f>VLOOKUP(B1102,Industries!B:D,2,0)</f>
        <v>Electricity, Gas, Water and Waste Services</v>
      </c>
      <c r="D1102" s="19">
        <v>32.1</v>
      </c>
      <c r="E1102" s="19">
        <v>19.899999999999999</v>
      </c>
      <c r="F1102" s="19">
        <v>28.8</v>
      </c>
      <c r="G1102" s="19">
        <v>5.0999999999999996</v>
      </c>
      <c r="H1102" s="19">
        <v>11.2</v>
      </c>
      <c r="I1102" s="19">
        <v>1.8</v>
      </c>
      <c r="J1102" s="19">
        <v>0.7</v>
      </c>
      <c r="K1102" s="19">
        <v>0.4</v>
      </c>
    </row>
    <row r="1103" spans="1:11" x14ac:dyDescent="0.15">
      <c r="A1103" s="21">
        <v>712999</v>
      </c>
      <c r="B1103" s="22" t="s">
        <v>1137</v>
      </c>
      <c r="C1103" s="11" t="str">
        <f>VLOOKUP(B1103,Industries!B:D,2,0)</f>
        <v>Mining</v>
      </c>
      <c r="D1103" s="19">
        <v>20.399999999999999</v>
      </c>
      <c r="E1103" s="19">
        <v>9.9</v>
      </c>
      <c r="F1103" s="19">
        <v>21.2</v>
      </c>
      <c r="G1103" s="19">
        <v>7.4</v>
      </c>
      <c r="H1103" s="19">
        <v>35.5</v>
      </c>
      <c r="I1103" s="19">
        <v>3.8</v>
      </c>
      <c r="J1103" s="19">
        <v>1.6</v>
      </c>
      <c r="K1103" s="19">
        <v>0.3</v>
      </c>
    </row>
    <row r="1104" spans="1:11" x14ac:dyDescent="0.15">
      <c r="A1104" s="21">
        <v>721111</v>
      </c>
      <c r="B1104" s="22" t="s">
        <v>1138</v>
      </c>
      <c r="C1104" s="11" t="str">
        <f>VLOOKUP(B1104,Industries!B:D,2,0)</f>
        <v>Agriculture, Forestry and Fishing</v>
      </c>
      <c r="D1104" s="19">
        <v>23.6</v>
      </c>
      <c r="E1104" s="19">
        <v>17.5</v>
      </c>
      <c r="F1104" s="19">
        <v>34.700000000000003</v>
      </c>
      <c r="G1104" s="19">
        <v>9.8000000000000007</v>
      </c>
      <c r="H1104" s="19">
        <v>9.8000000000000007</v>
      </c>
      <c r="I1104" s="19">
        <v>4</v>
      </c>
      <c r="J1104" s="19">
        <v>0.4</v>
      </c>
      <c r="K1104" s="19">
        <v>0.2</v>
      </c>
    </row>
    <row r="1105" spans="1:11" x14ac:dyDescent="0.15">
      <c r="A1105" s="21">
        <v>721112</v>
      </c>
      <c r="B1105" s="22" t="s">
        <v>1139</v>
      </c>
      <c r="C1105" s="11" t="str">
        <f>VLOOKUP(B1105,Industries!B:D,2,0)</f>
        <v>Agriculture, Forestry and Fishing</v>
      </c>
      <c r="D1105" s="19">
        <v>20.8</v>
      </c>
      <c r="E1105" s="19">
        <v>20.9</v>
      </c>
      <c r="F1105" s="19">
        <v>17.3</v>
      </c>
      <c r="G1105" s="19">
        <v>14</v>
      </c>
      <c r="H1105" s="19">
        <v>11.9</v>
      </c>
      <c r="I1105" s="19">
        <v>14.2</v>
      </c>
      <c r="J1105" s="19">
        <v>0.6</v>
      </c>
      <c r="K1105" s="19">
        <v>0.3</v>
      </c>
    </row>
    <row r="1106" spans="1:11" x14ac:dyDescent="0.15">
      <c r="A1106" s="21">
        <v>721211</v>
      </c>
      <c r="B1106" s="22" t="s">
        <v>1140</v>
      </c>
      <c r="C1106" s="11" t="str">
        <f>VLOOKUP(B1106,Industries!B:D,2,0)</f>
        <v>Construction</v>
      </c>
      <c r="D1106" s="19">
        <v>27.3</v>
      </c>
      <c r="E1106" s="19">
        <v>20.399999999999999</v>
      </c>
      <c r="F1106" s="19">
        <v>27.3</v>
      </c>
      <c r="G1106" s="19">
        <v>7</v>
      </c>
      <c r="H1106" s="19">
        <v>12.8</v>
      </c>
      <c r="I1106" s="19">
        <v>3.4</v>
      </c>
      <c r="J1106" s="19">
        <v>1.1000000000000001</v>
      </c>
      <c r="K1106" s="19">
        <v>0.6</v>
      </c>
    </row>
    <row r="1107" spans="1:11" x14ac:dyDescent="0.15">
      <c r="A1107" s="21">
        <v>721212</v>
      </c>
      <c r="B1107" s="22" t="s">
        <v>1141</v>
      </c>
      <c r="C1107" s="11" t="str">
        <f>VLOOKUP(B1107,Industries!B:D,2,0)</f>
        <v>Construction</v>
      </c>
      <c r="D1107" s="19">
        <v>25.2</v>
      </c>
      <c r="E1107" s="19">
        <v>20.8</v>
      </c>
      <c r="F1107" s="19">
        <v>32.4</v>
      </c>
      <c r="G1107" s="19">
        <v>9.9</v>
      </c>
      <c r="H1107" s="19">
        <v>3.8</v>
      </c>
      <c r="I1107" s="19">
        <v>3.7</v>
      </c>
      <c r="J1107" s="19">
        <v>2.2000000000000002</v>
      </c>
      <c r="K1107" s="19">
        <v>1.9</v>
      </c>
    </row>
    <row r="1108" spans="1:11" x14ac:dyDescent="0.15">
      <c r="A1108" s="21">
        <v>721213</v>
      </c>
      <c r="B1108" s="22" t="s">
        <v>1142</v>
      </c>
      <c r="C1108" s="11" t="str">
        <f>VLOOKUP(B1108,Industries!B:D,2,0)</f>
        <v>Mining</v>
      </c>
      <c r="D1108" s="19">
        <v>23.3</v>
      </c>
      <c r="E1108" s="19">
        <v>8.9</v>
      </c>
      <c r="F1108" s="19">
        <v>43.5</v>
      </c>
      <c r="G1108" s="19">
        <v>3.4</v>
      </c>
      <c r="H1108" s="19">
        <v>17.2</v>
      </c>
      <c r="I1108" s="19">
        <v>2.2000000000000002</v>
      </c>
      <c r="J1108" s="19">
        <v>1</v>
      </c>
      <c r="K1108" s="19">
        <v>0.5</v>
      </c>
    </row>
    <row r="1109" spans="1:11" x14ac:dyDescent="0.15">
      <c r="A1109" s="21">
        <v>721214</v>
      </c>
      <c r="B1109" s="22" t="s">
        <v>1143</v>
      </c>
      <c r="C1109" s="11" t="str">
        <f>VLOOKUP(B1109,Industries!B:D,2,0)</f>
        <v>Construction</v>
      </c>
      <c r="D1109" s="19">
        <v>35.1</v>
      </c>
      <c r="E1109" s="19">
        <v>24.5</v>
      </c>
      <c r="F1109" s="19">
        <v>21.8</v>
      </c>
      <c r="G1109" s="19">
        <v>4.9000000000000004</v>
      </c>
      <c r="H1109" s="19">
        <v>6.8</v>
      </c>
      <c r="I1109" s="19">
        <v>4.9000000000000004</v>
      </c>
      <c r="J1109" s="19">
        <v>1</v>
      </c>
      <c r="K1109" s="19">
        <v>1</v>
      </c>
    </row>
    <row r="1110" spans="1:11" x14ac:dyDescent="0.15">
      <c r="A1110" s="21">
        <v>721215</v>
      </c>
      <c r="B1110" s="22" t="s">
        <v>1144</v>
      </c>
      <c r="C1110" s="11" t="str">
        <f>VLOOKUP(B1110,Industries!B:D,2,0)</f>
        <v>Construction</v>
      </c>
      <c r="D1110" s="19">
        <v>25.5</v>
      </c>
      <c r="E1110" s="19">
        <v>14.4</v>
      </c>
      <c r="F1110" s="19">
        <v>26.4</v>
      </c>
      <c r="G1110" s="19">
        <v>9.5</v>
      </c>
      <c r="H1110" s="19">
        <v>19.2</v>
      </c>
      <c r="I1110" s="19">
        <v>2.5</v>
      </c>
      <c r="J1110" s="19">
        <v>2.2000000000000002</v>
      </c>
      <c r="K1110" s="19">
        <v>0.3</v>
      </c>
    </row>
    <row r="1111" spans="1:11" x14ac:dyDescent="0.15">
      <c r="A1111" s="21">
        <v>721216</v>
      </c>
      <c r="B1111" s="22" t="s">
        <v>1145</v>
      </c>
      <c r="C1111" s="11" t="str">
        <f>VLOOKUP(B1111,Industries!B:D,2,0)</f>
        <v>Construction</v>
      </c>
      <c r="D1111" s="19">
        <v>22.9</v>
      </c>
      <c r="E1111" s="19">
        <v>18.7</v>
      </c>
      <c r="F1111" s="19">
        <v>22.4</v>
      </c>
      <c r="G1111" s="19">
        <v>8.3000000000000007</v>
      </c>
      <c r="H1111" s="19">
        <v>23.4</v>
      </c>
      <c r="I1111" s="19">
        <v>2.2999999999999998</v>
      </c>
      <c r="J1111" s="19">
        <v>0.8</v>
      </c>
      <c r="K1111" s="19">
        <v>1.1000000000000001</v>
      </c>
    </row>
    <row r="1112" spans="1:11" x14ac:dyDescent="0.15">
      <c r="A1112" s="21">
        <v>721911</v>
      </c>
      <c r="B1112" s="22" t="s">
        <v>1146</v>
      </c>
      <c r="C1112" s="11" t="str">
        <f>VLOOKUP(B1112,Industries!B:D,2,0)</f>
        <v>Transport, Postal and Warehousing</v>
      </c>
      <c r="D1112" s="19">
        <v>32.9</v>
      </c>
      <c r="E1112" s="19">
        <v>20.3</v>
      </c>
      <c r="F1112" s="19">
        <v>23.5</v>
      </c>
      <c r="G1112" s="19">
        <v>5.2</v>
      </c>
      <c r="H1112" s="19">
        <v>13.1</v>
      </c>
      <c r="I1112" s="19">
        <v>1.5</v>
      </c>
      <c r="J1112" s="19">
        <v>2.2000000000000002</v>
      </c>
      <c r="K1112" s="19">
        <v>1</v>
      </c>
    </row>
    <row r="1113" spans="1:11" x14ac:dyDescent="0.15">
      <c r="A1113" s="21">
        <v>721912</v>
      </c>
      <c r="B1113" s="22" t="s">
        <v>1147</v>
      </c>
      <c r="C1113" s="11" t="str">
        <f>VLOOKUP(B1113,Industries!B:D,2,0)</f>
        <v>Construction</v>
      </c>
      <c r="D1113" s="19">
        <v>24.7</v>
      </c>
      <c r="E1113" s="19">
        <v>24.5</v>
      </c>
      <c r="F1113" s="19">
        <v>26.8</v>
      </c>
      <c r="G1113" s="19">
        <v>9.5</v>
      </c>
      <c r="H1113" s="19">
        <v>11</v>
      </c>
      <c r="I1113" s="19">
        <v>0.9</v>
      </c>
      <c r="J1113" s="19">
        <v>1.3</v>
      </c>
      <c r="K1113" s="19">
        <v>1.2</v>
      </c>
    </row>
    <row r="1114" spans="1:11" x14ac:dyDescent="0.15">
      <c r="A1114" s="21">
        <v>721913</v>
      </c>
      <c r="B1114" s="22" t="s">
        <v>1148</v>
      </c>
      <c r="C1114" s="11" t="str">
        <f>VLOOKUP(B1114,Industries!B:D,2,0)</f>
        <v>Construction</v>
      </c>
      <c r="D1114" s="19">
        <v>28.7</v>
      </c>
      <c r="E1114" s="19">
        <v>17.5</v>
      </c>
      <c r="F1114" s="19">
        <v>27.6</v>
      </c>
      <c r="G1114" s="19">
        <v>5.0999999999999996</v>
      </c>
      <c r="H1114" s="19">
        <v>13.1</v>
      </c>
      <c r="I1114" s="19">
        <v>2.9</v>
      </c>
      <c r="J1114" s="19">
        <v>4</v>
      </c>
      <c r="K1114" s="19">
        <v>1.1000000000000001</v>
      </c>
    </row>
    <row r="1115" spans="1:11" x14ac:dyDescent="0.15">
      <c r="A1115" s="21">
        <v>721914</v>
      </c>
      <c r="B1115" s="22" t="s">
        <v>1149</v>
      </c>
      <c r="C1115" s="11" t="str">
        <f>VLOOKUP(B1115,Industries!B:D,2,0)</f>
        <v>Transport, Postal and Warehousing</v>
      </c>
      <c r="D1115" s="19">
        <v>30.7</v>
      </c>
      <c r="E1115" s="19">
        <v>15.1</v>
      </c>
      <c r="F1115" s="19">
        <v>25.3</v>
      </c>
      <c r="G1115" s="19">
        <v>6.2</v>
      </c>
      <c r="H1115" s="19">
        <v>21.3</v>
      </c>
      <c r="I1115" s="19">
        <v>1.3</v>
      </c>
      <c r="J1115" s="20" t="s">
        <v>2</v>
      </c>
      <c r="K1115" s="20" t="s">
        <v>2</v>
      </c>
    </row>
    <row r="1116" spans="1:11" x14ac:dyDescent="0.15">
      <c r="A1116" s="21">
        <v>721915</v>
      </c>
      <c r="B1116" s="22" t="s">
        <v>1150</v>
      </c>
      <c r="C1116" s="11" t="str">
        <f>VLOOKUP(B1116,Industries!B:D,2,0)</f>
        <v>Construction</v>
      </c>
      <c r="D1116" s="19">
        <v>37.6</v>
      </c>
      <c r="E1116" s="19">
        <v>9.4</v>
      </c>
      <c r="F1116" s="19">
        <v>34.4</v>
      </c>
      <c r="G1116" s="19">
        <v>3.2</v>
      </c>
      <c r="H1116" s="19">
        <v>11.8</v>
      </c>
      <c r="I1116" s="19">
        <v>1.7</v>
      </c>
      <c r="J1116" s="19">
        <v>1.3</v>
      </c>
      <c r="K1116" s="19">
        <v>0.6</v>
      </c>
    </row>
    <row r="1117" spans="1:11" x14ac:dyDescent="0.15">
      <c r="A1117" s="21">
        <v>721916</v>
      </c>
      <c r="B1117" s="22" t="s">
        <v>1151</v>
      </c>
      <c r="C1117" s="11" t="str">
        <f>VLOOKUP(B1117,Industries!B:D,2,0)</f>
        <v>Public Administration and Safety</v>
      </c>
      <c r="D1117" s="19">
        <v>30.2</v>
      </c>
      <c r="E1117" s="19">
        <v>36.299999999999997</v>
      </c>
      <c r="F1117" s="19">
        <v>9.8000000000000007</v>
      </c>
      <c r="G1117" s="19">
        <v>7.9</v>
      </c>
      <c r="H1117" s="19">
        <v>12.3</v>
      </c>
      <c r="I1117" s="19">
        <v>1.5</v>
      </c>
      <c r="J1117" s="19">
        <v>0.9</v>
      </c>
      <c r="K1117" s="19">
        <v>0.9</v>
      </c>
    </row>
    <row r="1118" spans="1:11" x14ac:dyDescent="0.15">
      <c r="A1118" s="21">
        <v>721999</v>
      </c>
      <c r="B1118" s="22" t="s">
        <v>1152</v>
      </c>
      <c r="C1118" s="11" t="str">
        <f>VLOOKUP(B1118,Industries!B:D,2,0)</f>
        <v>Transport, Postal and Warehousing</v>
      </c>
      <c r="D1118" s="19">
        <v>24.2</v>
      </c>
      <c r="E1118" s="19">
        <v>32.5</v>
      </c>
      <c r="F1118" s="19">
        <v>20.6</v>
      </c>
      <c r="G1118" s="19">
        <v>8.9</v>
      </c>
      <c r="H1118" s="19">
        <v>10.4</v>
      </c>
      <c r="I1118" s="19">
        <v>0.8</v>
      </c>
      <c r="J1118" s="19">
        <v>2.5</v>
      </c>
      <c r="K1118" s="20" t="s">
        <v>2</v>
      </c>
    </row>
    <row r="1119" spans="1:11" x14ac:dyDescent="0.15">
      <c r="A1119" s="21">
        <v>731111</v>
      </c>
      <c r="B1119" s="22" t="s">
        <v>1153</v>
      </c>
      <c r="C1119" s="11" t="str">
        <f>VLOOKUP(B1119,Industries!B:D,2,0)</f>
        <v>Transport, Postal and Warehousing</v>
      </c>
      <c r="D1119" s="19">
        <v>40.1</v>
      </c>
      <c r="E1119" s="19">
        <v>26.8</v>
      </c>
      <c r="F1119" s="19">
        <v>14.4</v>
      </c>
      <c r="G1119" s="19">
        <v>6.1</v>
      </c>
      <c r="H1119" s="19">
        <v>8.8000000000000007</v>
      </c>
      <c r="I1119" s="19">
        <v>0.6</v>
      </c>
      <c r="J1119" s="19">
        <v>0.3</v>
      </c>
      <c r="K1119" s="19">
        <v>2.8</v>
      </c>
    </row>
    <row r="1120" spans="1:11" x14ac:dyDescent="0.15">
      <c r="A1120" s="21">
        <v>731112</v>
      </c>
      <c r="B1120" s="22" t="s">
        <v>1154</v>
      </c>
      <c r="C1120" s="11" t="str">
        <f>VLOOKUP(B1120,Industries!B:D,2,0)</f>
        <v>Transport, Postal and Warehousing</v>
      </c>
      <c r="D1120" s="19">
        <v>37.299999999999997</v>
      </c>
      <c r="E1120" s="19">
        <v>24.4</v>
      </c>
      <c r="F1120" s="19">
        <v>18.3</v>
      </c>
      <c r="G1120" s="19">
        <v>6</v>
      </c>
      <c r="H1120" s="19">
        <v>9.6</v>
      </c>
      <c r="I1120" s="19">
        <v>2.2000000000000002</v>
      </c>
      <c r="J1120" s="19">
        <v>0.9</v>
      </c>
      <c r="K1120" s="19">
        <v>1.3</v>
      </c>
    </row>
    <row r="1121" spans="1:11" x14ac:dyDescent="0.15">
      <c r="A1121" s="21">
        <v>731199</v>
      </c>
      <c r="B1121" s="22" t="s">
        <v>1155</v>
      </c>
      <c r="C1121" s="11" t="str">
        <f>VLOOKUP(B1121,Industries!B:D,2,0)</f>
        <v>Transport, Postal and Warehousing</v>
      </c>
      <c r="D1121" s="19">
        <v>34.200000000000003</v>
      </c>
      <c r="E1121" s="19">
        <v>27.8</v>
      </c>
      <c r="F1121" s="19">
        <v>17.899999999999999</v>
      </c>
      <c r="G1121" s="19">
        <v>2.2000000000000002</v>
      </c>
      <c r="H1121" s="19">
        <v>15.5</v>
      </c>
      <c r="I1121" s="19">
        <v>0.2</v>
      </c>
      <c r="J1121" s="19">
        <v>0.4</v>
      </c>
      <c r="K1121" s="19">
        <v>1.8</v>
      </c>
    </row>
    <row r="1122" spans="1:11" x14ac:dyDescent="0.15">
      <c r="A1122" s="21">
        <v>731211</v>
      </c>
      <c r="B1122" s="22" t="s">
        <v>1156</v>
      </c>
      <c r="C1122" s="11" t="str">
        <f>VLOOKUP(B1122,Industries!B:D,2,0)</f>
        <v>Transport, Postal and Warehousing</v>
      </c>
      <c r="D1122" s="19">
        <v>35.299999999999997</v>
      </c>
      <c r="E1122" s="19">
        <v>19.899999999999999</v>
      </c>
      <c r="F1122" s="19">
        <v>20.100000000000001</v>
      </c>
      <c r="G1122" s="19">
        <v>6.8</v>
      </c>
      <c r="H1122" s="19">
        <v>11.8</v>
      </c>
      <c r="I1122" s="19">
        <v>2.4</v>
      </c>
      <c r="J1122" s="19">
        <v>1.6</v>
      </c>
      <c r="K1122" s="19">
        <v>2</v>
      </c>
    </row>
    <row r="1123" spans="1:11" x14ac:dyDescent="0.15">
      <c r="A1123" s="21">
        <v>731212</v>
      </c>
      <c r="B1123" s="22" t="s">
        <v>1157</v>
      </c>
      <c r="C1123" s="11" t="str">
        <f>VLOOKUP(B1123,Industries!B:D,2,0)</f>
        <v>Transport, Postal and Warehousing</v>
      </c>
      <c r="D1123" s="19">
        <v>33.5</v>
      </c>
      <c r="E1123" s="19">
        <v>21.6</v>
      </c>
      <c r="F1123" s="19">
        <v>23.7</v>
      </c>
      <c r="G1123" s="19">
        <v>6.1</v>
      </c>
      <c r="H1123" s="19">
        <v>10.5</v>
      </c>
      <c r="I1123" s="19">
        <v>2.2000000000000002</v>
      </c>
      <c r="J1123" s="19">
        <v>1.8</v>
      </c>
      <c r="K1123" s="19">
        <v>0.6</v>
      </c>
    </row>
    <row r="1124" spans="1:11" x14ac:dyDescent="0.15">
      <c r="A1124" s="21">
        <v>731213</v>
      </c>
      <c r="B1124" s="22" t="s">
        <v>1158</v>
      </c>
      <c r="C1124" s="11" t="str">
        <f>VLOOKUP(B1124,Industries!B:D,2,0)</f>
        <v>Transport, Postal and Warehousing</v>
      </c>
      <c r="D1124" s="19">
        <v>30.4</v>
      </c>
      <c r="E1124" s="19">
        <v>23.1</v>
      </c>
      <c r="F1124" s="19">
        <v>29.2</v>
      </c>
      <c r="G1124" s="19">
        <v>4.5</v>
      </c>
      <c r="H1124" s="19">
        <v>6.3</v>
      </c>
      <c r="I1124" s="19">
        <v>4.0999999999999996</v>
      </c>
      <c r="J1124" s="19">
        <v>1.4</v>
      </c>
      <c r="K1124" s="19">
        <v>0.9</v>
      </c>
    </row>
    <row r="1125" spans="1:11" x14ac:dyDescent="0.15">
      <c r="A1125" s="21">
        <v>731311</v>
      </c>
      <c r="B1125" s="22" t="s">
        <v>1159</v>
      </c>
      <c r="C1125" s="11" t="str">
        <f>VLOOKUP(B1125,Industries!B:D,2,0)</f>
        <v>Transport, Postal and Warehousing</v>
      </c>
      <c r="D1125" s="19">
        <v>33.4</v>
      </c>
      <c r="E1125" s="19">
        <v>16</v>
      </c>
      <c r="F1125" s="19">
        <v>29.9</v>
      </c>
      <c r="G1125" s="19">
        <v>5.7</v>
      </c>
      <c r="H1125" s="19">
        <v>14.1</v>
      </c>
      <c r="I1125" s="19">
        <v>0.7</v>
      </c>
      <c r="J1125" s="19">
        <v>0.3</v>
      </c>
      <c r="K1125" s="20" t="s">
        <v>2</v>
      </c>
    </row>
    <row r="1126" spans="1:11" x14ac:dyDescent="0.15">
      <c r="A1126" s="21">
        <v>731312</v>
      </c>
      <c r="B1126" s="22" t="s">
        <v>1160</v>
      </c>
      <c r="C1126" s="11" t="str">
        <f>VLOOKUP(B1126,Industries!B:D,2,0)</f>
        <v>Transport, Postal and Warehousing</v>
      </c>
      <c r="D1126" s="19">
        <v>3.6</v>
      </c>
      <c r="E1126" s="19">
        <v>87.7</v>
      </c>
      <c r="F1126" s="19">
        <v>2.6</v>
      </c>
      <c r="G1126" s="19">
        <v>5.8</v>
      </c>
      <c r="H1126" s="19">
        <v>0.3</v>
      </c>
      <c r="I1126" s="20" t="s">
        <v>2</v>
      </c>
      <c r="J1126" s="20" t="s">
        <v>2</v>
      </c>
      <c r="K1126" s="20" t="s">
        <v>2</v>
      </c>
    </row>
    <row r="1127" spans="1:11" x14ac:dyDescent="0.15">
      <c r="A1127" s="21">
        <v>733111</v>
      </c>
      <c r="B1127" s="22" t="s">
        <v>1161</v>
      </c>
      <c r="C1127" s="11" t="str">
        <f>VLOOKUP(B1127,Industries!B:D,2,0)</f>
        <v>Transport, Postal and Warehousing</v>
      </c>
      <c r="D1127" s="19">
        <v>30.8</v>
      </c>
      <c r="E1127" s="19">
        <v>23.1</v>
      </c>
      <c r="F1127" s="19">
        <v>22.8</v>
      </c>
      <c r="G1127" s="19">
        <v>7</v>
      </c>
      <c r="H1127" s="19">
        <v>12.5</v>
      </c>
      <c r="I1127" s="19">
        <v>2.2999999999999998</v>
      </c>
      <c r="J1127" s="19">
        <v>0.8</v>
      </c>
      <c r="K1127" s="19">
        <v>0.6</v>
      </c>
    </row>
    <row r="1128" spans="1:11" x14ac:dyDescent="0.15">
      <c r="A1128" s="21">
        <v>733112</v>
      </c>
      <c r="B1128" s="22" t="s">
        <v>1162</v>
      </c>
      <c r="C1128" s="11" t="str">
        <f>VLOOKUP(B1128,Industries!B:D,2,0)</f>
        <v>Transport, Postal and Warehousing</v>
      </c>
      <c r="D1128" s="19">
        <v>26</v>
      </c>
      <c r="E1128" s="19">
        <v>14.3</v>
      </c>
      <c r="F1128" s="19">
        <v>26.7</v>
      </c>
      <c r="G1128" s="19">
        <v>5.7</v>
      </c>
      <c r="H1128" s="19">
        <v>15.7</v>
      </c>
      <c r="I1128" s="19">
        <v>2.4</v>
      </c>
      <c r="J1128" s="19">
        <v>8.5</v>
      </c>
      <c r="K1128" s="19">
        <v>0.4</v>
      </c>
    </row>
    <row r="1129" spans="1:11" x14ac:dyDescent="0.15">
      <c r="A1129" s="21">
        <v>733113</v>
      </c>
      <c r="B1129" s="22" t="s">
        <v>1163</v>
      </c>
      <c r="C1129" s="11" t="str">
        <f>VLOOKUP(B1129,Industries!B:D,2,0)</f>
        <v>Transport, Postal and Warehousing</v>
      </c>
      <c r="D1129" s="19">
        <v>31.9</v>
      </c>
      <c r="E1129" s="19">
        <v>23.8</v>
      </c>
      <c r="F1129" s="19">
        <v>21</v>
      </c>
      <c r="G1129" s="19">
        <v>7.2</v>
      </c>
      <c r="H1129" s="19">
        <v>11.1</v>
      </c>
      <c r="I1129" s="19">
        <v>1.8</v>
      </c>
      <c r="J1129" s="19">
        <v>1.1000000000000001</v>
      </c>
      <c r="K1129" s="19">
        <v>2.2000000000000002</v>
      </c>
    </row>
    <row r="1130" spans="1:11" x14ac:dyDescent="0.15">
      <c r="A1130" s="21">
        <v>733114</v>
      </c>
      <c r="B1130" s="22" t="s">
        <v>1164</v>
      </c>
      <c r="C1130" s="11" t="str">
        <f>VLOOKUP(B1130,Industries!B:D,2,0)</f>
        <v>Transport, Postal and Warehousing</v>
      </c>
      <c r="D1130" s="19">
        <v>26.1</v>
      </c>
      <c r="E1130" s="19">
        <v>24.9</v>
      </c>
      <c r="F1130" s="19">
        <v>28</v>
      </c>
      <c r="G1130" s="19">
        <v>6.8</v>
      </c>
      <c r="H1130" s="19">
        <v>10.3</v>
      </c>
      <c r="I1130" s="19">
        <v>2.4</v>
      </c>
      <c r="J1130" s="19">
        <v>1.2</v>
      </c>
      <c r="K1130" s="19">
        <v>0.2</v>
      </c>
    </row>
    <row r="1131" spans="1:11" x14ac:dyDescent="0.15">
      <c r="A1131" s="21">
        <v>733115</v>
      </c>
      <c r="B1131" s="22" t="s">
        <v>1165</v>
      </c>
      <c r="C1131" s="11" t="str">
        <f>VLOOKUP(B1131,Industries!B:D,2,0)</f>
        <v>Transport, Postal and Warehousing</v>
      </c>
      <c r="D1131" s="19">
        <v>30.7</v>
      </c>
      <c r="E1131" s="19">
        <v>23.3</v>
      </c>
      <c r="F1131" s="19">
        <v>24.9</v>
      </c>
      <c r="G1131" s="19">
        <v>7.5</v>
      </c>
      <c r="H1131" s="19">
        <v>9.5</v>
      </c>
      <c r="I1131" s="19">
        <v>1</v>
      </c>
      <c r="J1131" s="19">
        <v>1.4</v>
      </c>
      <c r="K1131" s="19">
        <v>1.7</v>
      </c>
    </row>
    <row r="1132" spans="1:11" x14ac:dyDescent="0.15">
      <c r="A1132" s="21">
        <v>811411</v>
      </c>
      <c r="B1132" s="22" t="s">
        <v>1166</v>
      </c>
      <c r="C1132" s="11" t="str">
        <f>VLOOKUP(B1132,Industries!B:D,2,0)</f>
        <v>Accommodation and Food Services</v>
      </c>
      <c r="D1132" s="19">
        <v>28.8</v>
      </c>
      <c r="E1132" s="19">
        <v>20.8</v>
      </c>
      <c r="F1132" s="19">
        <v>25.5</v>
      </c>
      <c r="G1132" s="19">
        <v>7.6</v>
      </c>
      <c r="H1132" s="19">
        <v>9.9</v>
      </c>
      <c r="I1132" s="19">
        <v>3.3</v>
      </c>
      <c r="J1132" s="19">
        <v>2</v>
      </c>
      <c r="K1132" s="19">
        <v>1.9</v>
      </c>
    </row>
    <row r="1133" spans="1:11" x14ac:dyDescent="0.15">
      <c r="A1133" s="21">
        <v>811412</v>
      </c>
      <c r="B1133" s="22" t="s">
        <v>1167</v>
      </c>
      <c r="C1133" s="11" t="str">
        <f>VLOOKUP(B1133,Industries!B:D,2,0)</f>
        <v>Administrative and Support Services</v>
      </c>
      <c r="D1133" s="19">
        <v>28.5</v>
      </c>
      <c r="E1133" s="19">
        <v>22.2</v>
      </c>
      <c r="F1133" s="19">
        <v>22.1</v>
      </c>
      <c r="G1133" s="19">
        <v>7.1</v>
      </c>
      <c r="H1133" s="19">
        <v>12.5</v>
      </c>
      <c r="I1133" s="19">
        <v>2.9</v>
      </c>
      <c r="J1133" s="19">
        <v>2.8</v>
      </c>
      <c r="K1133" s="19">
        <v>1.7</v>
      </c>
    </row>
    <row r="1134" spans="1:11" x14ac:dyDescent="0.15">
      <c r="A1134" s="21">
        <v>811511</v>
      </c>
      <c r="B1134" s="22" t="s">
        <v>1168</v>
      </c>
      <c r="C1134" s="11" t="str">
        <f>VLOOKUP(B1134,Industries!B:D,2,0)</f>
        <v>Other Services</v>
      </c>
      <c r="D1134" s="19">
        <v>32</v>
      </c>
      <c r="E1134" s="19">
        <v>21.7</v>
      </c>
      <c r="F1134" s="19">
        <v>20.9</v>
      </c>
      <c r="G1134" s="19">
        <v>7.2</v>
      </c>
      <c r="H1134" s="19">
        <v>11.8</v>
      </c>
      <c r="I1134" s="19">
        <v>3.5</v>
      </c>
      <c r="J1134" s="19">
        <v>1.6</v>
      </c>
      <c r="K1134" s="19">
        <v>1.3</v>
      </c>
    </row>
    <row r="1135" spans="1:11" x14ac:dyDescent="0.15">
      <c r="A1135" s="21">
        <v>811512</v>
      </c>
      <c r="B1135" s="22" t="s">
        <v>1169</v>
      </c>
      <c r="C1135" s="11" t="str">
        <f>VLOOKUP(B1135,Industries!B:D,2,0)</f>
        <v>Other Services</v>
      </c>
      <c r="D1135" s="19">
        <v>37.5</v>
      </c>
      <c r="E1135" s="19">
        <v>30.2</v>
      </c>
      <c r="F1135" s="19">
        <v>11.4</v>
      </c>
      <c r="G1135" s="19">
        <v>7.1</v>
      </c>
      <c r="H1135" s="19">
        <v>9.5</v>
      </c>
      <c r="I1135" s="19">
        <v>2.2999999999999998</v>
      </c>
      <c r="J1135" s="19">
        <v>0.3</v>
      </c>
      <c r="K1135" s="19">
        <v>1.7</v>
      </c>
    </row>
    <row r="1136" spans="1:11" x14ac:dyDescent="0.15">
      <c r="A1136" s="21">
        <v>811513</v>
      </c>
      <c r="B1136" s="22" t="s">
        <v>1170</v>
      </c>
      <c r="C1136" s="11" t="str">
        <f>VLOOKUP(B1136,Industries!B:D,2,0)</f>
        <v>Other Services</v>
      </c>
      <c r="D1136" s="19">
        <v>31</v>
      </c>
      <c r="E1136" s="19">
        <v>27.7</v>
      </c>
      <c r="F1136" s="19">
        <v>21</v>
      </c>
      <c r="G1136" s="19">
        <v>6.3</v>
      </c>
      <c r="H1136" s="19">
        <v>11.2</v>
      </c>
      <c r="I1136" s="19">
        <v>1.3</v>
      </c>
      <c r="J1136" s="20" t="s">
        <v>2</v>
      </c>
      <c r="K1136" s="19">
        <v>1.4</v>
      </c>
    </row>
    <row r="1137" spans="1:11" x14ac:dyDescent="0.15">
      <c r="A1137" s="21">
        <v>811611</v>
      </c>
      <c r="B1137" s="22" t="s">
        <v>1171</v>
      </c>
      <c r="C1137" s="11" t="str">
        <f>VLOOKUP(B1137,Industries!B:D,2,0)</f>
        <v>Other Services</v>
      </c>
      <c r="D1137" s="19">
        <v>29.7</v>
      </c>
      <c r="E1137" s="19">
        <v>20.2</v>
      </c>
      <c r="F1137" s="19">
        <v>24.3</v>
      </c>
      <c r="G1137" s="19">
        <v>7.9</v>
      </c>
      <c r="H1137" s="19">
        <v>12.7</v>
      </c>
      <c r="I1137" s="19">
        <v>2.7</v>
      </c>
      <c r="J1137" s="19">
        <v>0.7</v>
      </c>
      <c r="K1137" s="19">
        <v>1.7</v>
      </c>
    </row>
    <row r="1138" spans="1:11" x14ac:dyDescent="0.15">
      <c r="A1138" s="21">
        <v>811612</v>
      </c>
      <c r="B1138" s="22" t="s">
        <v>1172</v>
      </c>
      <c r="C1138" s="11" t="str">
        <f>VLOOKUP(B1138,Industries!B:D,2,0)</f>
        <v>Administrative and Support Services</v>
      </c>
      <c r="D1138" s="19">
        <v>29.4</v>
      </c>
      <c r="E1138" s="19">
        <v>28.7</v>
      </c>
      <c r="F1138" s="19">
        <v>13.7</v>
      </c>
      <c r="G1138" s="19">
        <v>9.1999999999999993</v>
      </c>
      <c r="H1138" s="19">
        <v>13.8</v>
      </c>
      <c r="I1138" s="19">
        <v>3.7</v>
      </c>
      <c r="J1138" s="19">
        <v>0.3</v>
      </c>
      <c r="K1138" s="19">
        <v>1.2</v>
      </c>
    </row>
    <row r="1139" spans="1:11" x14ac:dyDescent="0.15">
      <c r="A1139" s="21">
        <v>811699</v>
      </c>
      <c r="B1139" s="22" t="s">
        <v>1173</v>
      </c>
      <c r="C1139" s="11" t="str">
        <f>VLOOKUP(B1139,Industries!B:D,2,0)</f>
        <v>Administrative and Support Services</v>
      </c>
      <c r="D1139" s="19">
        <v>30.8</v>
      </c>
      <c r="E1139" s="19">
        <v>18.899999999999999</v>
      </c>
      <c r="F1139" s="19">
        <v>26.1</v>
      </c>
      <c r="G1139" s="19">
        <v>6.9</v>
      </c>
      <c r="H1139" s="19">
        <v>14.5</v>
      </c>
      <c r="I1139" s="19">
        <v>1</v>
      </c>
      <c r="J1139" s="19">
        <v>0.9</v>
      </c>
      <c r="K1139" s="19">
        <v>0.7</v>
      </c>
    </row>
    <row r="1140" spans="1:11" x14ac:dyDescent="0.15">
      <c r="A1140" s="21">
        <v>821111</v>
      </c>
      <c r="B1140" s="22" t="s">
        <v>1174</v>
      </c>
      <c r="C1140" s="11" t="str">
        <f>VLOOKUP(B1140,Industries!B:D,2,0)</f>
        <v>Construction</v>
      </c>
      <c r="D1140" s="19">
        <v>35</v>
      </c>
      <c r="E1140" s="19">
        <v>23.7</v>
      </c>
      <c r="F1140" s="19">
        <v>21.6</v>
      </c>
      <c r="G1140" s="19">
        <v>5.6</v>
      </c>
      <c r="H1140" s="19">
        <v>9.3000000000000007</v>
      </c>
      <c r="I1140" s="19">
        <v>1.7</v>
      </c>
      <c r="J1140" s="19">
        <v>1.4</v>
      </c>
      <c r="K1140" s="19">
        <v>1.6</v>
      </c>
    </row>
    <row r="1141" spans="1:11" x14ac:dyDescent="0.15">
      <c r="A1141" s="21">
        <v>821112</v>
      </c>
      <c r="B1141" s="22" t="s">
        <v>1175</v>
      </c>
      <c r="C1141" s="11" t="str">
        <f>VLOOKUP(B1141,Industries!B:D,2,0)</f>
        <v>Electricity, Gas, Water and Waste Services</v>
      </c>
      <c r="D1141" s="19">
        <v>32.4</v>
      </c>
      <c r="E1141" s="19">
        <v>20.3</v>
      </c>
      <c r="F1141" s="19">
        <v>23.3</v>
      </c>
      <c r="G1141" s="19">
        <v>8.3000000000000007</v>
      </c>
      <c r="H1141" s="19">
        <v>11.6</v>
      </c>
      <c r="I1141" s="19">
        <v>1.9</v>
      </c>
      <c r="J1141" s="19">
        <v>0.6</v>
      </c>
      <c r="K1141" s="19">
        <v>1.5</v>
      </c>
    </row>
    <row r="1142" spans="1:11" x14ac:dyDescent="0.15">
      <c r="A1142" s="21">
        <v>821113</v>
      </c>
      <c r="B1142" s="22" t="s">
        <v>1176</v>
      </c>
      <c r="C1142" s="11" t="str">
        <f>VLOOKUP(B1142,Industries!B:D,2,0)</f>
        <v>Construction</v>
      </c>
      <c r="D1142" s="19">
        <v>29.1</v>
      </c>
      <c r="E1142" s="19">
        <v>27.1</v>
      </c>
      <c r="F1142" s="19">
        <v>17.8</v>
      </c>
      <c r="G1142" s="19">
        <v>10.3</v>
      </c>
      <c r="H1142" s="19">
        <v>11.5</v>
      </c>
      <c r="I1142" s="19">
        <v>2.5</v>
      </c>
      <c r="J1142" s="19">
        <v>1</v>
      </c>
      <c r="K1142" s="19">
        <v>0.6</v>
      </c>
    </row>
    <row r="1143" spans="1:11" x14ac:dyDescent="0.15">
      <c r="A1143" s="21">
        <v>821114</v>
      </c>
      <c r="B1143" s="22" t="s">
        <v>1177</v>
      </c>
      <c r="C1143" s="11" t="str">
        <f>VLOOKUP(B1143,Industries!B:D,2,0)</f>
        <v>Construction</v>
      </c>
      <c r="D1143" s="19">
        <v>31.7</v>
      </c>
      <c r="E1143" s="19">
        <v>24.2</v>
      </c>
      <c r="F1143" s="19">
        <v>23.9</v>
      </c>
      <c r="G1143" s="19">
        <v>6.1</v>
      </c>
      <c r="H1143" s="19">
        <v>8.1999999999999993</v>
      </c>
      <c r="I1143" s="19">
        <v>3.2</v>
      </c>
      <c r="J1143" s="19">
        <v>1.6</v>
      </c>
      <c r="K1143" s="19">
        <v>1.1000000000000001</v>
      </c>
    </row>
    <row r="1144" spans="1:11" x14ac:dyDescent="0.15">
      <c r="A1144" s="21">
        <v>821411</v>
      </c>
      <c r="B1144" s="22" t="s">
        <v>1178</v>
      </c>
      <c r="C1144" s="11" t="str">
        <f>VLOOKUP(B1144,Industries!B:D,2,0)</f>
        <v>Construction</v>
      </c>
      <c r="D1144" s="19">
        <v>33.700000000000003</v>
      </c>
      <c r="E1144" s="19">
        <v>25.3</v>
      </c>
      <c r="F1144" s="19">
        <v>24.2</v>
      </c>
      <c r="G1144" s="19">
        <v>5.5</v>
      </c>
      <c r="H1144" s="19">
        <v>8.6999999999999993</v>
      </c>
      <c r="I1144" s="19">
        <v>0.9</v>
      </c>
      <c r="J1144" s="19">
        <v>0.3</v>
      </c>
      <c r="K1144" s="19">
        <v>1.4</v>
      </c>
    </row>
    <row r="1145" spans="1:11" x14ac:dyDescent="0.15">
      <c r="A1145" s="21">
        <v>821412</v>
      </c>
      <c r="B1145" s="22" t="s">
        <v>1179</v>
      </c>
      <c r="C1145" s="11" t="str">
        <f>VLOOKUP(B1145,Industries!B:D,2,0)</f>
        <v>Construction</v>
      </c>
      <c r="D1145" s="19">
        <v>30.9</v>
      </c>
      <c r="E1145" s="19">
        <v>23.4</v>
      </c>
      <c r="F1145" s="19">
        <v>21.5</v>
      </c>
      <c r="G1145" s="19">
        <v>8</v>
      </c>
      <c r="H1145" s="19">
        <v>13.3</v>
      </c>
      <c r="I1145" s="19">
        <v>1.2</v>
      </c>
      <c r="J1145" s="19">
        <v>0.6</v>
      </c>
      <c r="K1145" s="19">
        <v>1.2</v>
      </c>
    </row>
    <row r="1146" spans="1:11" x14ac:dyDescent="0.15">
      <c r="A1146" s="21">
        <v>821711</v>
      </c>
      <c r="B1146" s="22" t="s">
        <v>1180</v>
      </c>
      <c r="C1146" s="11" t="str">
        <f>VLOOKUP(B1146,Industries!B:D,2,0)</f>
        <v>Construction</v>
      </c>
      <c r="D1146" s="19">
        <v>21.4</v>
      </c>
      <c r="E1146" s="19">
        <v>21</v>
      </c>
      <c r="F1146" s="19">
        <v>22.8</v>
      </c>
      <c r="G1146" s="19">
        <v>4.8</v>
      </c>
      <c r="H1146" s="19">
        <v>25.2</v>
      </c>
      <c r="I1146" s="19">
        <v>0.8</v>
      </c>
      <c r="J1146" s="19">
        <v>3.5</v>
      </c>
      <c r="K1146" s="19">
        <v>0.4</v>
      </c>
    </row>
    <row r="1147" spans="1:11" x14ac:dyDescent="0.15">
      <c r="A1147" s="21">
        <v>821712</v>
      </c>
      <c r="B1147" s="22" t="s">
        <v>1181</v>
      </c>
      <c r="C1147" s="11" t="str">
        <f>VLOOKUP(B1147,Industries!B:D,2,0)</f>
        <v>Construction</v>
      </c>
      <c r="D1147" s="19">
        <v>26.6</v>
      </c>
      <c r="E1147" s="19">
        <v>15.7</v>
      </c>
      <c r="F1147" s="19">
        <v>25.3</v>
      </c>
      <c r="G1147" s="19">
        <v>4.5999999999999996</v>
      </c>
      <c r="H1147" s="19">
        <v>24.2</v>
      </c>
      <c r="I1147" s="19">
        <v>1.1000000000000001</v>
      </c>
      <c r="J1147" s="19">
        <v>1.8</v>
      </c>
      <c r="K1147" s="19">
        <v>0.7</v>
      </c>
    </row>
    <row r="1148" spans="1:11" x14ac:dyDescent="0.15">
      <c r="A1148" s="21">
        <v>821713</v>
      </c>
      <c r="B1148" s="22" t="s">
        <v>1182</v>
      </c>
      <c r="C1148" s="11" t="str">
        <f>VLOOKUP(B1148,Industries!B:D,2,0)</f>
        <v>Construction</v>
      </c>
      <c r="D1148" s="19">
        <v>37.5</v>
      </c>
      <c r="E1148" s="19">
        <v>19.600000000000001</v>
      </c>
      <c r="F1148" s="19">
        <v>24.6</v>
      </c>
      <c r="G1148" s="19">
        <v>5.8</v>
      </c>
      <c r="H1148" s="19">
        <v>9.1</v>
      </c>
      <c r="I1148" s="19">
        <v>0.6</v>
      </c>
      <c r="J1148" s="19">
        <v>1.3</v>
      </c>
      <c r="K1148" s="19">
        <v>1.4</v>
      </c>
    </row>
    <row r="1149" spans="1:11" x14ac:dyDescent="0.15">
      <c r="A1149" s="21">
        <v>821714</v>
      </c>
      <c r="B1149" s="22" t="s">
        <v>1183</v>
      </c>
      <c r="C1149" s="11" t="str">
        <f>VLOOKUP(B1149,Industries!B:D,2,0)</f>
        <v>Construction</v>
      </c>
      <c r="D1149" s="19">
        <v>32.5</v>
      </c>
      <c r="E1149" s="19">
        <v>22.4</v>
      </c>
      <c r="F1149" s="19">
        <v>17.2</v>
      </c>
      <c r="G1149" s="19">
        <v>14.7</v>
      </c>
      <c r="H1149" s="19">
        <v>9.5</v>
      </c>
      <c r="I1149" s="19">
        <v>0.9</v>
      </c>
      <c r="J1149" s="19">
        <v>1.7</v>
      </c>
      <c r="K1149" s="19">
        <v>1.1000000000000001</v>
      </c>
    </row>
    <row r="1150" spans="1:11" x14ac:dyDescent="0.15">
      <c r="A1150" s="21">
        <v>821911</v>
      </c>
      <c r="B1150" s="22" t="s">
        <v>1184</v>
      </c>
      <c r="C1150" s="11" t="str">
        <f>VLOOKUP(B1150,Industries!B:D,2,0)</f>
        <v>Construction</v>
      </c>
      <c r="D1150" s="19">
        <v>43.2</v>
      </c>
      <c r="E1150" s="19">
        <v>18</v>
      </c>
      <c r="F1150" s="19">
        <v>24.6</v>
      </c>
      <c r="G1150" s="19">
        <v>1.1000000000000001</v>
      </c>
      <c r="H1150" s="19">
        <v>9.5</v>
      </c>
      <c r="I1150" s="19">
        <v>0.3</v>
      </c>
      <c r="J1150" s="19">
        <v>1.6</v>
      </c>
      <c r="K1150" s="19">
        <v>1.7</v>
      </c>
    </row>
    <row r="1151" spans="1:11" x14ac:dyDescent="0.15">
      <c r="A1151" s="21">
        <v>821912</v>
      </c>
      <c r="B1151" s="22" t="s">
        <v>1185</v>
      </c>
      <c r="C1151" s="11" t="str">
        <f>VLOOKUP(B1151,Industries!B:D,2,0)</f>
        <v>Mining</v>
      </c>
      <c r="D1151" s="19">
        <v>10.7</v>
      </c>
      <c r="E1151" s="19">
        <v>6</v>
      </c>
      <c r="F1151" s="19">
        <v>27</v>
      </c>
      <c r="G1151" s="19">
        <v>5.8</v>
      </c>
      <c r="H1151" s="19">
        <v>47.8</v>
      </c>
      <c r="I1151" s="19">
        <v>1.4</v>
      </c>
      <c r="J1151" s="19">
        <v>1.2</v>
      </c>
      <c r="K1151" s="20" t="s">
        <v>2</v>
      </c>
    </row>
    <row r="1152" spans="1:11" x14ac:dyDescent="0.15">
      <c r="A1152" s="21">
        <v>821913</v>
      </c>
      <c r="B1152" s="22" t="s">
        <v>1186</v>
      </c>
      <c r="C1152" s="11" t="str">
        <f>VLOOKUP(B1152,Industries!B:D,2,0)</f>
        <v>Construction</v>
      </c>
      <c r="D1152" s="19">
        <v>26.8</v>
      </c>
      <c r="E1152" s="19">
        <v>19</v>
      </c>
      <c r="F1152" s="19">
        <v>24.9</v>
      </c>
      <c r="G1152" s="19">
        <v>1.6</v>
      </c>
      <c r="H1152" s="19">
        <v>23.9</v>
      </c>
      <c r="I1152" s="20" t="s">
        <v>2</v>
      </c>
      <c r="J1152" s="19">
        <v>2</v>
      </c>
      <c r="K1152" s="19">
        <v>1.9</v>
      </c>
    </row>
    <row r="1153" spans="1:11" x14ac:dyDescent="0.15">
      <c r="A1153" s="21">
        <v>821914</v>
      </c>
      <c r="B1153" s="22" t="s">
        <v>1187</v>
      </c>
      <c r="C1153" s="11" t="str">
        <f>VLOOKUP(B1153,Industries!B:D,2,0)</f>
        <v>Mining</v>
      </c>
      <c r="D1153" s="19">
        <v>26</v>
      </c>
      <c r="E1153" s="19">
        <v>8.1</v>
      </c>
      <c r="F1153" s="19">
        <v>28.3</v>
      </c>
      <c r="G1153" s="19">
        <v>6.7</v>
      </c>
      <c r="H1153" s="19">
        <v>26.2</v>
      </c>
      <c r="I1153" s="19">
        <v>3.1</v>
      </c>
      <c r="J1153" s="19">
        <v>1.7</v>
      </c>
      <c r="K1153" s="20" t="s">
        <v>2</v>
      </c>
    </row>
    <row r="1154" spans="1:11" x14ac:dyDescent="0.15">
      <c r="A1154" s="21">
        <v>821915</v>
      </c>
      <c r="B1154" s="22" t="s">
        <v>1188</v>
      </c>
      <c r="C1154" s="11" t="str">
        <f>VLOOKUP(B1154,Industries!B:D,2,0)</f>
        <v>Professional, Scientific and Technical Services</v>
      </c>
      <c r="D1154" s="19">
        <v>35.4</v>
      </c>
      <c r="E1154" s="19">
        <v>20.5</v>
      </c>
      <c r="F1154" s="19">
        <v>19.399999999999999</v>
      </c>
      <c r="G1154" s="19">
        <v>4.9000000000000004</v>
      </c>
      <c r="H1154" s="19">
        <v>16.2</v>
      </c>
      <c r="I1154" s="19">
        <v>1.8</v>
      </c>
      <c r="J1154" s="19">
        <v>0.8</v>
      </c>
      <c r="K1154" s="19">
        <v>1</v>
      </c>
    </row>
    <row r="1155" spans="1:11" x14ac:dyDescent="0.15">
      <c r="A1155" s="21">
        <v>831111</v>
      </c>
      <c r="B1155" s="22" t="s">
        <v>1189</v>
      </c>
      <c r="C1155" s="11" t="str">
        <f>VLOOKUP(B1155,Industries!B:D,2,0)</f>
        <v>Manufacturing</v>
      </c>
      <c r="D1155" s="19">
        <v>26.7</v>
      </c>
      <c r="E1155" s="19">
        <v>29</v>
      </c>
      <c r="F1155" s="19">
        <v>30.2</v>
      </c>
      <c r="G1155" s="19">
        <v>8.4</v>
      </c>
      <c r="H1155" s="19">
        <v>3.9</v>
      </c>
      <c r="I1155" s="19">
        <v>1</v>
      </c>
      <c r="J1155" s="19">
        <v>0.3</v>
      </c>
      <c r="K1155" s="19">
        <v>0.5</v>
      </c>
    </row>
    <row r="1156" spans="1:11" x14ac:dyDescent="0.15">
      <c r="A1156" s="21">
        <v>831112</v>
      </c>
      <c r="B1156" s="22" t="s">
        <v>1190</v>
      </c>
      <c r="C1156" s="11" t="str">
        <f>VLOOKUP(B1156,Industries!B:D,2,0)</f>
        <v>Manufacturing</v>
      </c>
      <c r="D1156" s="19">
        <v>25.3</v>
      </c>
      <c r="E1156" s="19">
        <v>25.3</v>
      </c>
      <c r="F1156" s="19">
        <v>23.1</v>
      </c>
      <c r="G1156" s="19">
        <v>11.8</v>
      </c>
      <c r="H1156" s="19">
        <v>8.4</v>
      </c>
      <c r="I1156" s="19">
        <v>5.7</v>
      </c>
      <c r="J1156" s="20" t="s">
        <v>2</v>
      </c>
      <c r="K1156" s="19">
        <v>0.5</v>
      </c>
    </row>
    <row r="1157" spans="1:11" x14ac:dyDescent="0.15">
      <c r="A1157" s="21">
        <v>831113</v>
      </c>
      <c r="B1157" s="22" t="s">
        <v>1191</v>
      </c>
      <c r="C1157" s="11" t="str">
        <f>VLOOKUP(B1157,Industries!B:D,2,0)</f>
        <v>Manufacturing</v>
      </c>
      <c r="D1157" s="19">
        <v>16.2</v>
      </c>
      <c r="E1157" s="19">
        <v>53.4</v>
      </c>
      <c r="F1157" s="19">
        <v>2.9</v>
      </c>
      <c r="G1157" s="19">
        <v>8.8000000000000007</v>
      </c>
      <c r="H1157" s="19">
        <v>3.1</v>
      </c>
      <c r="I1157" s="19">
        <v>15.5</v>
      </c>
      <c r="J1157" s="20" t="s">
        <v>2</v>
      </c>
      <c r="K1157" s="19">
        <v>0.1</v>
      </c>
    </row>
    <row r="1158" spans="1:11" x14ac:dyDescent="0.15">
      <c r="A1158" s="21">
        <v>831114</v>
      </c>
      <c r="B1158" s="22" t="s">
        <v>1192</v>
      </c>
      <c r="C1158" s="11" t="str">
        <f>VLOOKUP(B1158,Industries!B:D,2,0)</f>
        <v>Manufacturing</v>
      </c>
      <c r="D1158" s="19">
        <v>18.2</v>
      </c>
      <c r="E1158" s="19">
        <v>53.8</v>
      </c>
      <c r="F1158" s="19">
        <v>9.1</v>
      </c>
      <c r="G1158" s="19">
        <v>5.2</v>
      </c>
      <c r="H1158" s="19">
        <v>4.2</v>
      </c>
      <c r="I1158" s="19">
        <v>9.1</v>
      </c>
      <c r="J1158" s="19">
        <v>0.3</v>
      </c>
      <c r="K1158" s="19">
        <v>0.2</v>
      </c>
    </row>
    <row r="1159" spans="1:11" x14ac:dyDescent="0.15">
      <c r="A1159" s="21">
        <v>831115</v>
      </c>
      <c r="B1159" s="22" t="s">
        <v>1193</v>
      </c>
      <c r="C1159" s="11" t="str">
        <f>VLOOKUP(B1159,Industries!B:D,2,0)</f>
        <v>Manufacturing</v>
      </c>
      <c r="D1159" s="19">
        <v>22.4</v>
      </c>
      <c r="E1159" s="19">
        <v>25.5</v>
      </c>
      <c r="F1159" s="19">
        <v>23.8</v>
      </c>
      <c r="G1159" s="19">
        <v>9.6</v>
      </c>
      <c r="H1159" s="19">
        <v>9.1999999999999993</v>
      </c>
      <c r="I1159" s="19">
        <v>9</v>
      </c>
      <c r="J1159" s="19">
        <v>0.2</v>
      </c>
      <c r="K1159" s="19">
        <v>0.3</v>
      </c>
    </row>
    <row r="1160" spans="1:11" x14ac:dyDescent="0.15">
      <c r="A1160" s="21">
        <v>831116</v>
      </c>
      <c r="B1160" s="22" t="s">
        <v>1194</v>
      </c>
      <c r="C1160" s="11" t="str">
        <f>VLOOKUP(B1160,Industries!B:D,2,0)</f>
        <v>Manufacturing</v>
      </c>
      <c r="D1160" s="19">
        <v>35.200000000000003</v>
      </c>
      <c r="E1160" s="19">
        <v>25.2</v>
      </c>
      <c r="F1160" s="19">
        <v>19.899999999999999</v>
      </c>
      <c r="G1160" s="19">
        <v>11.1</v>
      </c>
      <c r="H1160" s="19">
        <v>6.5</v>
      </c>
      <c r="I1160" s="19">
        <v>2.2000000000000002</v>
      </c>
      <c r="J1160" s="20" t="s">
        <v>2</v>
      </c>
      <c r="K1160" s="20" t="s">
        <v>2</v>
      </c>
    </row>
    <row r="1161" spans="1:11" x14ac:dyDescent="0.15">
      <c r="A1161" s="21">
        <v>831117</v>
      </c>
      <c r="B1161" s="22" t="s">
        <v>1195</v>
      </c>
      <c r="C1161" s="11" t="str">
        <f>VLOOKUP(B1161,Industries!B:D,2,0)</f>
        <v>Manufacturing</v>
      </c>
      <c r="D1161" s="19">
        <v>8.6999999999999993</v>
      </c>
      <c r="E1161" s="19">
        <v>2.7</v>
      </c>
      <c r="F1161" s="19">
        <v>88.5</v>
      </c>
      <c r="G1161" s="20" t="s">
        <v>2</v>
      </c>
      <c r="H1161" s="20" t="s">
        <v>2</v>
      </c>
      <c r="I1161" s="20" t="s">
        <v>2</v>
      </c>
      <c r="J1161" s="20" t="s">
        <v>2</v>
      </c>
      <c r="K1161" s="20" t="s">
        <v>2</v>
      </c>
    </row>
    <row r="1162" spans="1:11" x14ac:dyDescent="0.15">
      <c r="A1162" s="21">
        <v>831118</v>
      </c>
      <c r="B1162" s="22" t="s">
        <v>1196</v>
      </c>
      <c r="C1162" s="11" t="str">
        <f>VLOOKUP(B1162,Industries!B:D,2,0)</f>
        <v>Manufacturing</v>
      </c>
      <c r="D1162" s="19">
        <v>15.6</v>
      </c>
      <c r="E1162" s="19">
        <v>18.899999999999999</v>
      </c>
      <c r="F1162" s="19">
        <v>1.2</v>
      </c>
      <c r="G1162" s="19">
        <v>57.4</v>
      </c>
      <c r="H1162" s="19">
        <v>5.6</v>
      </c>
      <c r="I1162" s="19">
        <v>1.2</v>
      </c>
      <c r="J1162" s="20" t="s">
        <v>2</v>
      </c>
      <c r="K1162" s="20" t="s">
        <v>2</v>
      </c>
    </row>
    <row r="1163" spans="1:11" x14ac:dyDescent="0.15">
      <c r="A1163" s="21">
        <v>831199</v>
      </c>
      <c r="B1163" s="22" t="s">
        <v>1197</v>
      </c>
      <c r="C1163" s="11" t="str">
        <f>VLOOKUP(B1163,Industries!B:D,2,0)</f>
        <v>Manufacturing</v>
      </c>
      <c r="D1163" s="19">
        <v>30.5</v>
      </c>
      <c r="E1163" s="19">
        <v>36.799999999999997</v>
      </c>
      <c r="F1163" s="19">
        <v>18.100000000000001</v>
      </c>
      <c r="G1163" s="19">
        <v>7.3</v>
      </c>
      <c r="H1163" s="19">
        <v>5.3</v>
      </c>
      <c r="I1163" s="19">
        <v>1.8</v>
      </c>
      <c r="J1163" s="19">
        <v>0.1</v>
      </c>
      <c r="K1163" s="19">
        <v>0.1</v>
      </c>
    </row>
    <row r="1164" spans="1:11" x14ac:dyDescent="0.15">
      <c r="A1164" s="21">
        <v>831211</v>
      </c>
      <c r="B1164" s="22" t="s">
        <v>1198</v>
      </c>
      <c r="C1164" s="11" t="str">
        <f>VLOOKUP(B1164,Industries!B:D,2,0)</f>
        <v>Manufacturing</v>
      </c>
      <c r="D1164" s="19">
        <v>22.8</v>
      </c>
      <c r="E1164" s="19">
        <v>18.100000000000001</v>
      </c>
      <c r="F1164" s="19">
        <v>38.4</v>
      </c>
      <c r="G1164" s="19">
        <v>10</v>
      </c>
      <c r="H1164" s="19">
        <v>7.9</v>
      </c>
      <c r="I1164" s="19">
        <v>2.2999999999999998</v>
      </c>
      <c r="J1164" s="19">
        <v>0.5</v>
      </c>
      <c r="K1164" s="20" t="s">
        <v>2</v>
      </c>
    </row>
    <row r="1165" spans="1:11" x14ac:dyDescent="0.15">
      <c r="A1165" s="21">
        <v>831212</v>
      </c>
      <c r="B1165" s="22" t="s">
        <v>1199</v>
      </c>
      <c r="C1165" s="11" t="str">
        <f>VLOOKUP(B1165,Industries!B:D,2,0)</f>
        <v>Manufacturing</v>
      </c>
      <c r="D1165" s="19">
        <v>26.3</v>
      </c>
      <c r="E1165" s="19">
        <v>25.4</v>
      </c>
      <c r="F1165" s="19">
        <v>24.6</v>
      </c>
      <c r="G1165" s="19">
        <v>9</v>
      </c>
      <c r="H1165" s="19">
        <v>10</v>
      </c>
      <c r="I1165" s="19">
        <v>4.0999999999999996</v>
      </c>
      <c r="J1165" s="19">
        <v>0.4</v>
      </c>
      <c r="K1165" s="20" t="s">
        <v>2</v>
      </c>
    </row>
    <row r="1166" spans="1:11" x14ac:dyDescent="0.15">
      <c r="A1166" s="21">
        <v>831311</v>
      </c>
      <c r="B1166" s="22" t="s">
        <v>1200</v>
      </c>
      <c r="C1166" s="11" t="str">
        <f>VLOOKUP(B1166,Industries!B:D,2,0)</f>
        <v>Manufacturing</v>
      </c>
      <c r="D1166" s="19">
        <v>23.5</v>
      </c>
      <c r="E1166" s="19">
        <v>27.1</v>
      </c>
      <c r="F1166" s="19">
        <v>30.6</v>
      </c>
      <c r="G1166" s="19">
        <v>8.9</v>
      </c>
      <c r="H1166" s="19">
        <v>7.3</v>
      </c>
      <c r="I1166" s="19">
        <v>2.2000000000000002</v>
      </c>
      <c r="J1166" s="19">
        <v>0.3</v>
      </c>
      <c r="K1166" s="20" t="s">
        <v>2</v>
      </c>
    </row>
    <row r="1167" spans="1:11" x14ac:dyDescent="0.15">
      <c r="A1167" s="21">
        <v>831312</v>
      </c>
      <c r="B1167" s="22" t="s">
        <v>1201</v>
      </c>
      <c r="C1167" s="11" t="str">
        <f>VLOOKUP(B1167,Industries!B:D,2,0)</f>
        <v>Manufacturing</v>
      </c>
      <c r="D1167" s="19">
        <v>32.4</v>
      </c>
      <c r="E1167" s="19">
        <v>21.3</v>
      </c>
      <c r="F1167" s="19">
        <v>22.1</v>
      </c>
      <c r="G1167" s="19">
        <v>16</v>
      </c>
      <c r="H1167" s="19">
        <v>6.3</v>
      </c>
      <c r="I1167" s="19">
        <v>1.9</v>
      </c>
      <c r="J1167" s="20" t="s">
        <v>2</v>
      </c>
      <c r="K1167" s="19">
        <v>0.1</v>
      </c>
    </row>
    <row r="1168" spans="1:11" x14ac:dyDescent="0.15">
      <c r="A1168" s="21">
        <v>831313</v>
      </c>
      <c r="B1168" s="22" t="s">
        <v>1202</v>
      </c>
      <c r="C1168" s="11" t="str">
        <f>VLOOKUP(B1168,Industries!B:D,2,0)</f>
        <v>Manufacturing</v>
      </c>
      <c r="D1168" s="19">
        <v>16.2</v>
      </c>
      <c r="E1168" s="19">
        <v>12.6</v>
      </c>
      <c r="F1168" s="19">
        <v>20.8</v>
      </c>
      <c r="G1168" s="19">
        <v>13.5</v>
      </c>
      <c r="H1168" s="19">
        <v>10.199999999999999</v>
      </c>
      <c r="I1168" s="19">
        <v>26</v>
      </c>
      <c r="J1168" s="19">
        <v>0.5</v>
      </c>
      <c r="K1168" s="19">
        <v>0.2</v>
      </c>
    </row>
    <row r="1169" spans="1:11" x14ac:dyDescent="0.15">
      <c r="A1169" s="21">
        <v>832111</v>
      </c>
      <c r="B1169" s="22" t="s">
        <v>1203</v>
      </c>
      <c r="C1169" s="11" t="str">
        <f>VLOOKUP(B1169,Industries!B:D,2,0)</f>
        <v>Manufacturing</v>
      </c>
      <c r="D1169" s="19">
        <v>34.4</v>
      </c>
      <c r="E1169" s="19">
        <v>48.5</v>
      </c>
      <c r="F1169" s="19">
        <v>4</v>
      </c>
      <c r="G1169" s="19">
        <v>7.1</v>
      </c>
      <c r="H1169" s="19">
        <v>3.8</v>
      </c>
      <c r="I1169" s="19">
        <v>2.2999999999999998</v>
      </c>
      <c r="J1169" s="20" t="s">
        <v>2</v>
      </c>
      <c r="K1169" s="20" t="s">
        <v>2</v>
      </c>
    </row>
    <row r="1170" spans="1:11" x14ac:dyDescent="0.15">
      <c r="A1170" s="21">
        <v>832112</v>
      </c>
      <c r="B1170" s="22" t="s">
        <v>1204</v>
      </c>
      <c r="C1170" s="11" t="str">
        <f>VLOOKUP(B1170,Industries!B:D,2,0)</f>
        <v>Manufacturing</v>
      </c>
      <c r="D1170" s="19">
        <v>24.5</v>
      </c>
      <c r="E1170" s="19">
        <v>28.1</v>
      </c>
      <c r="F1170" s="19">
        <v>11.1</v>
      </c>
      <c r="G1170" s="19">
        <v>26.3</v>
      </c>
      <c r="H1170" s="19">
        <v>6.3</v>
      </c>
      <c r="I1170" s="19">
        <v>3</v>
      </c>
      <c r="J1170" s="19">
        <v>0.2</v>
      </c>
      <c r="K1170" s="19">
        <v>0.5</v>
      </c>
    </row>
    <row r="1171" spans="1:11" x14ac:dyDescent="0.15">
      <c r="A1171" s="21">
        <v>832113</v>
      </c>
      <c r="B1171" s="22" t="s">
        <v>1205</v>
      </c>
      <c r="C1171" s="11" t="str">
        <f>VLOOKUP(B1171,Industries!B:D,2,0)</f>
        <v>Agriculture, Forestry and Fishing</v>
      </c>
      <c r="D1171" s="19">
        <v>16.3</v>
      </c>
      <c r="E1171" s="19">
        <v>22</v>
      </c>
      <c r="F1171" s="19">
        <v>34.200000000000003</v>
      </c>
      <c r="G1171" s="19">
        <v>12.9</v>
      </c>
      <c r="H1171" s="19">
        <v>11.2</v>
      </c>
      <c r="I1171" s="19">
        <v>3</v>
      </c>
      <c r="J1171" s="19">
        <v>0.2</v>
      </c>
      <c r="K1171" s="19">
        <v>0.2</v>
      </c>
    </row>
    <row r="1172" spans="1:11" x14ac:dyDescent="0.15">
      <c r="A1172" s="21">
        <v>832114</v>
      </c>
      <c r="B1172" s="22" t="s">
        <v>1206</v>
      </c>
      <c r="C1172" s="11" t="str">
        <f>VLOOKUP(B1172,Industries!B:D,2,0)</f>
        <v>Manufacturing</v>
      </c>
      <c r="D1172" s="19">
        <v>25.4</v>
      </c>
      <c r="E1172" s="19">
        <v>23.6</v>
      </c>
      <c r="F1172" s="19">
        <v>26.1</v>
      </c>
      <c r="G1172" s="19">
        <v>10.7</v>
      </c>
      <c r="H1172" s="19">
        <v>11.8</v>
      </c>
      <c r="I1172" s="19">
        <v>1.8</v>
      </c>
      <c r="J1172" s="19">
        <v>0.4</v>
      </c>
      <c r="K1172" s="19">
        <v>0.2</v>
      </c>
    </row>
    <row r="1173" spans="1:11" x14ac:dyDescent="0.15">
      <c r="A1173" s="21">
        <v>832115</v>
      </c>
      <c r="B1173" s="22" t="s">
        <v>1207</v>
      </c>
      <c r="C1173" s="11" t="str">
        <f>VLOOKUP(B1173,Industries!B:D,2,0)</f>
        <v>Wholesale Trade</v>
      </c>
      <c r="D1173" s="19">
        <v>24.1</v>
      </c>
      <c r="E1173" s="19">
        <v>18</v>
      </c>
      <c r="F1173" s="19">
        <v>19.2</v>
      </c>
      <c r="G1173" s="19">
        <v>6.5</v>
      </c>
      <c r="H1173" s="19">
        <v>16.100000000000001</v>
      </c>
      <c r="I1173" s="19">
        <v>14.6</v>
      </c>
      <c r="J1173" s="19">
        <v>1.5</v>
      </c>
      <c r="K1173" s="20" t="s">
        <v>2</v>
      </c>
    </row>
    <row r="1174" spans="1:11" x14ac:dyDescent="0.15">
      <c r="A1174" s="21">
        <v>832199</v>
      </c>
      <c r="B1174" s="22" t="s">
        <v>1208</v>
      </c>
      <c r="C1174" s="11" t="str">
        <f>VLOOKUP(B1174,Industries!B:D,2,0)</f>
        <v>Manufacturing</v>
      </c>
      <c r="D1174" s="19">
        <v>33.9</v>
      </c>
      <c r="E1174" s="19">
        <v>31.4</v>
      </c>
      <c r="F1174" s="19">
        <v>16.899999999999999</v>
      </c>
      <c r="G1174" s="19">
        <v>8.5</v>
      </c>
      <c r="H1174" s="19">
        <v>6.5</v>
      </c>
      <c r="I1174" s="19">
        <v>1.9</v>
      </c>
      <c r="J1174" s="19">
        <v>0.3</v>
      </c>
      <c r="K1174" s="19">
        <v>0.6</v>
      </c>
    </row>
    <row r="1175" spans="1:11" x14ac:dyDescent="0.15">
      <c r="A1175" s="21">
        <v>839211</v>
      </c>
      <c r="B1175" s="22" t="s">
        <v>1209</v>
      </c>
      <c r="C1175" s="11" t="str">
        <f>VLOOKUP(B1175,Industries!B:D,2,0)</f>
        <v>Manufacturing</v>
      </c>
      <c r="D1175" s="19">
        <v>23.9</v>
      </c>
      <c r="E1175" s="19">
        <v>40.9</v>
      </c>
      <c r="F1175" s="19">
        <v>18.2</v>
      </c>
      <c r="G1175" s="19">
        <v>10.1</v>
      </c>
      <c r="H1175" s="19">
        <v>5.6</v>
      </c>
      <c r="I1175" s="19">
        <v>1.3</v>
      </c>
      <c r="J1175" s="20" t="s">
        <v>2</v>
      </c>
      <c r="K1175" s="20" t="s">
        <v>2</v>
      </c>
    </row>
    <row r="1176" spans="1:11" x14ac:dyDescent="0.15">
      <c r="A1176" s="21">
        <v>839212</v>
      </c>
      <c r="B1176" s="22" t="s">
        <v>1210</v>
      </c>
      <c r="C1176" s="11" t="str">
        <f>VLOOKUP(B1176,Industries!B:D,2,0)</f>
        <v>Manufacturing</v>
      </c>
      <c r="D1176" s="19">
        <v>32.4</v>
      </c>
      <c r="E1176" s="19">
        <v>29.3</v>
      </c>
      <c r="F1176" s="19">
        <v>20.6</v>
      </c>
      <c r="G1176" s="19">
        <v>10.1</v>
      </c>
      <c r="H1176" s="19">
        <v>6.6</v>
      </c>
      <c r="I1176" s="20" t="s">
        <v>2</v>
      </c>
      <c r="J1176" s="20" t="s">
        <v>2</v>
      </c>
      <c r="K1176" s="19">
        <v>1</v>
      </c>
    </row>
    <row r="1177" spans="1:11" x14ac:dyDescent="0.15">
      <c r="A1177" s="21">
        <v>839311</v>
      </c>
      <c r="B1177" s="22" t="s">
        <v>1211</v>
      </c>
      <c r="C1177" s="11" t="str">
        <f>VLOOKUP(B1177,Industries!B:D,2,0)</f>
        <v>Manufacturing</v>
      </c>
      <c r="D1177" s="19">
        <v>27.1</v>
      </c>
      <c r="E1177" s="19">
        <v>35.200000000000003</v>
      </c>
      <c r="F1177" s="19">
        <v>15</v>
      </c>
      <c r="G1177" s="19">
        <v>10.3</v>
      </c>
      <c r="H1177" s="19">
        <v>9.5</v>
      </c>
      <c r="I1177" s="19">
        <v>1.2</v>
      </c>
      <c r="J1177" s="19">
        <v>0.7</v>
      </c>
      <c r="K1177" s="19">
        <v>0.9</v>
      </c>
    </row>
    <row r="1178" spans="1:11" x14ac:dyDescent="0.15">
      <c r="A1178" s="21">
        <v>839312</v>
      </c>
      <c r="B1178" s="22" t="s">
        <v>1212</v>
      </c>
      <c r="C1178" s="11" t="str">
        <f>VLOOKUP(B1178,Industries!B:D,2,0)</f>
        <v>Agriculture, Forestry and Fishing</v>
      </c>
      <c r="D1178" s="19">
        <v>20.2</v>
      </c>
      <c r="E1178" s="19">
        <v>19.3</v>
      </c>
      <c r="F1178" s="19">
        <v>21.2</v>
      </c>
      <c r="G1178" s="19">
        <v>22</v>
      </c>
      <c r="H1178" s="19">
        <v>9.5</v>
      </c>
      <c r="I1178" s="19">
        <v>6.9</v>
      </c>
      <c r="J1178" s="19">
        <v>0.5</v>
      </c>
      <c r="K1178" s="19">
        <v>0.5</v>
      </c>
    </row>
    <row r="1179" spans="1:11" x14ac:dyDescent="0.15">
      <c r="A1179" s="21">
        <v>839313</v>
      </c>
      <c r="B1179" s="22" t="s">
        <v>1213</v>
      </c>
      <c r="C1179" s="11" t="str">
        <f>VLOOKUP(B1179,Industries!B:D,2,0)</f>
        <v>Manufacturing</v>
      </c>
      <c r="D1179" s="19">
        <v>32.6</v>
      </c>
      <c r="E1179" s="19">
        <v>26.8</v>
      </c>
      <c r="F1179" s="19">
        <v>24.2</v>
      </c>
      <c r="G1179" s="19">
        <v>6</v>
      </c>
      <c r="H1179" s="19">
        <v>7.2</v>
      </c>
      <c r="I1179" s="19">
        <v>2</v>
      </c>
      <c r="J1179" s="19">
        <v>0.7</v>
      </c>
      <c r="K1179" s="19">
        <v>0.5</v>
      </c>
    </row>
    <row r="1180" spans="1:11" x14ac:dyDescent="0.15">
      <c r="A1180" s="21">
        <v>839411</v>
      </c>
      <c r="B1180" s="22" t="s">
        <v>1214</v>
      </c>
      <c r="C1180" s="11" t="str">
        <f>VLOOKUP(B1180,Industries!B:D,2,0)</f>
        <v>Manufacturing</v>
      </c>
      <c r="D1180" s="19">
        <v>14</v>
      </c>
      <c r="E1180" s="19">
        <v>51.8</v>
      </c>
      <c r="F1180" s="19">
        <v>9.6</v>
      </c>
      <c r="G1180" s="19">
        <v>14.9</v>
      </c>
      <c r="H1180" s="19">
        <v>4.9000000000000004</v>
      </c>
      <c r="I1180" s="19">
        <v>4.7</v>
      </c>
      <c r="J1180" s="20" t="s">
        <v>2</v>
      </c>
      <c r="K1180" s="20" t="s">
        <v>2</v>
      </c>
    </row>
    <row r="1181" spans="1:11" x14ac:dyDescent="0.15">
      <c r="A1181" s="21">
        <v>839412</v>
      </c>
      <c r="B1181" s="22" t="s">
        <v>1215</v>
      </c>
      <c r="C1181" s="11" t="str">
        <f>VLOOKUP(B1181,Industries!B:D,2,0)</f>
        <v>Manufacturing</v>
      </c>
      <c r="D1181" s="19">
        <v>30.7</v>
      </c>
      <c r="E1181" s="19">
        <v>23.3</v>
      </c>
      <c r="F1181" s="19">
        <v>19</v>
      </c>
      <c r="G1181" s="19">
        <v>11.1</v>
      </c>
      <c r="H1181" s="19">
        <v>8</v>
      </c>
      <c r="I1181" s="19">
        <v>7.3</v>
      </c>
      <c r="J1181" s="19">
        <v>0.1</v>
      </c>
      <c r="K1181" s="19">
        <v>0.4</v>
      </c>
    </row>
    <row r="1182" spans="1:11" x14ac:dyDescent="0.15">
      <c r="A1182" s="21">
        <v>839413</v>
      </c>
      <c r="B1182" s="22" t="s">
        <v>1216</v>
      </c>
      <c r="C1182" s="11" t="str">
        <f>VLOOKUP(B1182,Industries!B:D,2,0)</f>
        <v>Manufacturing</v>
      </c>
      <c r="D1182" s="19">
        <v>24.7</v>
      </c>
      <c r="E1182" s="19">
        <v>31.9</v>
      </c>
      <c r="F1182" s="19">
        <v>22.7</v>
      </c>
      <c r="G1182" s="19">
        <v>8.6</v>
      </c>
      <c r="H1182" s="19">
        <v>7.8</v>
      </c>
      <c r="I1182" s="19">
        <v>2.9</v>
      </c>
      <c r="J1182" s="19">
        <v>0.6</v>
      </c>
      <c r="K1182" s="19">
        <v>0.8</v>
      </c>
    </row>
    <row r="1183" spans="1:11" x14ac:dyDescent="0.15">
      <c r="A1183" s="21">
        <v>839911</v>
      </c>
      <c r="B1183" s="22" t="s">
        <v>1217</v>
      </c>
      <c r="C1183" s="11" t="str">
        <f>VLOOKUP(B1183,Industries!B:D,2,0)</f>
        <v>Manufacturing</v>
      </c>
      <c r="D1183" s="19">
        <v>30.2</v>
      </c>
      <c r="E1183" s="19">
        <v>21.7</v>
      </c>
      <c r="F1183" s="19">
        <v>23.3</v>
      </c>
      <c r="G1183" s="19">
        <v>7.6</v>
      </c>
      <c r="H1183" s="19">
        <v>12.3</v>
      </c>
      <c r="I1183" s="19">
        <v>3</v>
      </c>
      <c r="J1183" s="19">
        <v>1.2</v>
      </c>
      <c r="K1183" s="19">
        <v>0.6</v>
      </c>
    </row>
    <row r="1184" spans="1:11" x14ac:dyDescent="0.15">
      <c r="A1184" s="21">
        <v>839912</v>
      </c>
      <c r="B1184" s="22" t="s">
        <v>1218</v>
      </c>
      <c r="C1184" s="11" t="str">
        <f>VLOOKUP(B1184,Industries!B:D,2,0)</f>
        <v>Manufacturing</v>
      </c>
      <c r="D1184" s="19">
        <v>31.4</v>
      </c>
      <c r="E1184" s="19">
        <v>39.5</v>
      </c>
      <c r="F1184" s="19">
        <v>15</v>
      </c>
      <c r="G1184" s="19">
        <v>6.9</v>
      </c>
      <c r="H1184" s="19">
        <v>6</v>
      </c>
      <c r="I1184" s="19">
        <v>1.1000000000000001</v>
      </c>
      <c r="J1184" s="20" t="s">
        <v>2</v>
      </c>
      <c r="K1184" s="20" t="s">
        <v>2</v>
      </c>
    </row>
    <row r="1185" spans="1:11" x14ac:dyDescent="0.15">
      <c r="A1185" s="21">
        <v>839913</v>
      </c>
      <c r="B1185" s="22" t="s">
        <v>1219</v>
      </c>
      <c r="C1185" s="11" t="str">
        <f>VLOOKUP(B1185,Industries!B:D,2,0)</f>
        <v>Manufacturing</v>
      </c>
      <c r="D1185" s="19">
        <v>27.5</v>
      </c>
      <c r="E1185" s="19">
        <v>24.9</v>
      </c>
      <c r="F1185" s="19">
        <v>20.2</v>
      </c>
      <c r="G1185" s="19">
        <v>9.9</v>
      </c>
      <c r="H1185" s="19">
        <v>15.5</v>
      </c>
      <c r="I1185" s="19">
        <v>2.1</v>
      </c>
      <c r="J1185" s="20" t="s">
        <v>2</v>
      </c>
      <c r="K1185" s="20" t="s">
        <v>2</v>
      </c>
    </row>
    <row r="1186" spans="1:11" x14ac:dyDescent="0.15">
      <c r="A1186" s="21">
        <v>839914</v>
      </c>
      <c r="B1186" s="22" t="s">
        <v>1220</v>
      </c>
      <c r="C1186" s="11" t="str">
        <f>VLOOKUP(B1186,Industries!B:D,2,0)</f>
        <v>Manufacturing</v>
      </c>
      <c r="D1186" s="19">
        <v>29.1</v>
      </c>
      <c r="E1186" s="19">
        <v>43.7</v>
      </c>
      <c r="F1186" s="19">
        <v>12.2</v>
      </c>
      <c r="G1186" s="19">
        <v>5.9</v>
      </c>
      <c r="H1186" s="19">
        <v>6.8</v>
      </c>
      <c r="I1186" s="19">
        <v>1.1000000000000001</v>
      </c>
      <c r="J1186" s="19">
        <v>0.5</v>
      </c>
      <c r="K1186" s="19">
        <v>0.7</v>
      </c>
    </row>
    <row r="1187" spans="1:11" x14ac:dyDescent="0.15">
      <c r="A1187" s="21">
        <v>839915</v>
      </c>
      <c r="B1187" s="22" t="s">
        <v>1221</v>
      </c>
      <c r="C1187" s="11" t="str">
        <f>VLOOKUP(B1187,Industries!B:D,2,0)</f>
        <v>Manufacturing</v>
      </c>
      <c r="D1187" s="19">
        <v>34.799999999999997</v>
      </c>
      <c r="E1187" s="19">
        <v>19.899999999999999</v>
      </c>
      <c r="F1187" s="19">
        <v>3.5</v>
      </c>
      <c r="G1187" s="19">
        <v>32.6</v>
      </c>
      <c r="H1187" s="19">
        <v>3.5</v>
      </c>
      <c r="I1187" s="19">
        <v>5.7</v>
      </c>
      <c r="J1187" s="20" t="s">
        <v>2</v>
      </c>
      <c r="K1187" s="20" t="s">
        <v>2</v>
      </c>
    </row>
    <row r="1188" spans="1:11" x14ac:dyDescent="0.15">
      <c r="A1188" s="21">
        <v>839916</v>
      </c>
      <c r="B1188" s="22" t="s">
        <v>1222</v>
      </c>
      <c r="C1188" s="11" t="str">
        <f>VLOOKUP(B1188,Industries!B:D,2,0)</f>
        <v>Manufacturing</v>
      </c>
      <c r="D1188" s="19">
        <v>22.3</v>
      </c>
      <c r="E1188" s="19">
        <v>31</v>
      </c>
      <c r="F1188" s="19">
        <v>25.2</v>
      </c>
      <c r="G1188" s="19">
        <v>11.4</v>
      </c>
      <c r="H1188" s="19">
        <v>7.7</v>
      </c>
      <c r="I1188" s="19">
        <v>1.9</v>
      </c>
      <c r="J1188" s="20" t="s">
        <v>2</v>
      </c>
      <c r="K1188" s="19">
        <v>0.4</v>
      </c>
    </row>
    <row r="1189" spans="1:11" x14ac:dyDescent="0.15">
      <c r="A1189" s="21">
        <v>839917</v>
      </c>
      <c r="B1189" s="22" t="s">
        <v>1223</v>
      </c>
      <c r="C1189" s="11" t="str">
        <f>VLOOKUP(B1189,Industries!B:D,2,0)</f>
        <v>Manufacturing</v>
      </c>
      <c r="D1189" s="19">
        <v>42</v>
      </c>
      <c r="E1189" s="19">
        <v>20.399999999999999</v>
      </c>
      <c r="F1189" s="19">
        <v>28.6</v>
      </c>
      <c r="G1189" s="19">
        <v>6.5</v>
      </c>
      <c r="H1189" s="19">
        <v>2.4</v>
      </c>
      <c r="I1189" s="20" t="s">
        <v>2</v>
      </c>
      <c r="J1189" s="20" t="s">
        <v>2</v>
      </c>
      <c r="K1189" s="20" t="s">
        <v>2</v>
      </c>
    </row>
    <row r="1190" spans="1:11" x14ac:dyDescent="0.15">
      <c r="A1190" s="21">
        <v>839918</v>
      </c>
      <c r="B1190" s="22" t="s">
        <v>1224</v>
      </c>
      <c r="C1190" s="11" t="str">
        <f>VLOOKUP(B1190,Industries!B:D,2,0)</f>
        <v>Electricity, Gas, Water and Waste Services</v>
      </c>
      <c r="D1190" s="19">
        <v>33.1</v>
      </c>
      <c r="E1190" s="19">
        <v>22.4</v>
      </c>
      <c r="F1190" s="19">
        <v>16.2</v>
      </c>
      <c r="G1190" s="19">
        <v>14.8</v>
      </c>
      <c r="H1190" s="19">
        <v>9</v>
      </c>
      <c r="I1190" s="19">
        <v>2.9</v>
      </c>
      <c r="J1190" s="19">
        <v>0.6</v>
      </c>
      <c r="K1190" s="19">
        <v>1</v>
      </c>
    </row>
    <row r="1191" spans="1:11" x14ac:dyDescent="0.15">
      <c r="A1191" s="21">
        <v>839999</v>
      </c>
      <c r="B1191" s="22" t="s">
        <v>1225</v>
      </c>
      <c r="C1191" s="11" t="str">
        <f>VLOOKUP(B1191,Industries!B:D,2,0)</f>
        <v>Manufacturing</v>
      </c>
      <c r="D1191" s="19">
        <v>25.8</v>
      </c>
      <c r="E1191" s="19">
        <v>34.5</v>
      </c>
      <c r="F1191" s="19">
        <v>18.3</v>
      </c>
      <c r="G1191" s="19">
        <v>7.9</v>
      </c>
      <c r="H1191" s="19">
        <v>10.3</v>
      </c>
      <c r="I1191" s="19">
        <v>2</v>
      </c>
      <c r="J1191" s="19">
        <v>0.6</v>
      </c>
      <c r="K1191" s="19">
        <v>0.6</v>
      </c>
    </row>
    <row r="1192" spans="1:11" x14ac:dyDescent="0.15">
      <c r="A1192" s="21">
        <v>841211</v>
      </c>
      <c r="B1192" s="22" t="s">
        <v>1226</v>
      </c>
      <c r="C1192" s="11" t="str">
        <f>VLOOKUP(B1192,Industries!B:D,2,0)</f>
        <v>Agriculture, Forestry and Fishing</v>
      </c>
      <c r="D1192" s="19">
        <v>17.5</v>
      </c>
      <c r="E1192" s="19">
        <v>15.8</v>
      </c>
      <c r="F1192" s="19">
        <v>46.1</v>
      </c>
      <c r="G1192" s="19">
        <v>8.1</v>
      </c>
      <c r="H1192" s="19">
        <v>5.6</v>
      </c>
      <c r="I1192" s="19">
        <v>6.5</v>
      </c>
      <c r="J1192" s="19">
        <v>0.6</v>
      </c>
      <c r="K1192" s="20" t="s">
        <v>2</v>
      </c>
    </row>
    <row r="1193" spans="1:11" x14ac:dyDescent="0.15">
      <c r="A1193" s="21">
        <v>841212</v>
      </c>
      <c r="B1193" s="22" t="s">
        <v>1227</v>
      </c>
      <c r="C1193" s="11" t="str">
        <f>VLOOKUP(B1193,Industries!B:D,2,0)</f>
        <v>Agriculture, Forestry and Fishing</v>
      </c>
      <c r="D1193" s="19">
        <v>22.8</v>
      </c>
      <c r="E1193" s="19">
        <v>12.1</v>
      </c>
      <c r="F1193" s="19">
        <v>44.7</v>
      </c>
      <c r="G1193" s="19">
        <v>10.4</v>
      </c>
      <c r="H1193" s="19">
        <v>7.7</v>
      </c>
      <c r="I1193" s="19">
        <v>1.7</v>
      </c>
      <c r="J1193" s="19">
        <v>0.5</v>
      </c>
      <c r="K1193" s="19">
        <v>0.1</v>
      </c>
    </row>
    <row r="1194" spans="1:11" x14ac:dyDescent="0.15">
      <c r="A1194" s="21">
        <v>841213</v>
      </c>
      <c r="B1194" s="22" t="s">
        <v>1228</v>
      </c>
      <c r="C1194" s="11" t="str">
        <f>VLOOKUP(B1194,Industries!B:D,2,0)</f>
        <v>Agriculture, Forestry and Fishing</v>
      </c>
      <c r="D1194" s="19">
        <v>26.6</v>
      </c>
      <c r="E1194" s="19">
        <v>18.8</v>
      </c>
      <c r="F1194" s="19">
        <v>13.8</v>
      </c>
      <c r="G1194" s="19">
        <v>17.7</v>
      </c>
      <c r="H1194" s="19">
        <v>21.9</v>
      </c>
      <c r="I1194" s="19">
        <v>1</v>
      </c>
      <c r="J1194" s="19">
        <v>0.2</v>
      </c>
      <c r="K1194" s="20" t="s">
        <v>2</v>
      </c>
    </row>
    <row r="1195" spans="1:11" x14ac:dyDescent="0.15">
      <c r="A1195" s="21">
        <v>841214</v>
      </c>
      <c r="B1195" s="22" t="s">
        <v>1229</v>
      </c>
      <c r="C1195" s="11" t="str">
        <f>VLOOKUP(B1195,Industries!B:D,2,0)</f>
        <v>Agriculture, Forestry and Fishing</v>
      </c>
      <c r="D1195" s="19">
        <v>13.2</v>
      </c>
      <c r="E1195" s="19">
        <v>17</v>
      </c>
      <c r="F1195" s="19">
        <v>41.6</v>
      </c>
      <c r="G1195" s="19">
        <v>10.3</v>
      </c>
      <c r="H1195" s="19">
        <v>10.6</v>
      </c>
      <c r="I1195" s="19">
        <v>7.1</v>
      </c>
      <c r="J1195" s="19">
        <v>0.2</v>
      </c>
      <c r="K1195" s="20" t="s">
        <v>2</v>
      </c>
    </row>
    <row r="1196" spans="1:11" x14ac:dyDescent="0.15">
      <c r="A1196" s="21">
        <v>841215</v>
      </c>
      <c r="B1196" s="22" t="s">
        <v>1230</v>
      </c>
      <c r="C1196" s="11" t="str">
        <f>VLOOKUP(B1196,Industries!B:D,2,0)</f>
        <v>Agriculture, Forestry and Fishing</v>
      </c>
      <c r="D1196" s="19">
        <v>13.8</v>
      </c>
      <c r="E1196" s="19">
        <v>17.2</v>
      </c>
      <c r="F1196" s="19">
        <v>42.1</v>
      </c>
      <c r="G1196" s="19">
        <v>10.6</v>
      </c>
      <c r="H1196" s="19">
        <v>10.5</v>
      </c>
      <c r="I1196" s="19">
        <v>5</v>
      </c>
      <c r="J1196" s="19">
        <v>0.8</v>
      </c>
      <c r="K1196" s="20" t="s">
        <v>2</v>
      </c>
    </row>
    <row r="1197" spans="1:11" x14ac:dyDescent="0.15">
      <c r="A1197" s="21">
        <v>841216</v>
      </c>
      <c r="B1197" s="22" t="s">
        <v>1231</v>
      </c>
      <c r="C1197" s="11" t="str">
        <f>VLOOKUP(B1197,Industries!B:D,2,0)</f>
        <v>Agriculture, Forestry and Fishing</v>
      </c>
      <c r="D1197" s="19">
        <v>10.9</v>
      </c>
      <c r="E1197" s="19">
        <v>20.5</v>
      </c>
      <c r="F1197" s="19">
        <v>2.2999999999999998</v>
      </c>
      <c r="G1197" s="19">
        <v>44.2</v>
      </c>
      <c r="H1197" s="19">
        <v>14.1</v>
      </c>
      <c r="I1197" s="19">
        <v>8</v>
      </c>
      <c r="J1197" s="20" t="s">
        <v>2</v>
      </c>
      <c r="K1197" s="19">
        <v>0.1</v>
      </c>
    </row>
    <row r="1198" spans="1:11" x14ac:dyDescent="0.15">
      <c r="A1198" s="21">
        <v>841217</v>
      </c>
      <c r="B1198" s="22" t="s">
        <v>1232</v>
      </c>
      <c r="C1198" s="11" t="str">
        <f>VLOOKUP(B1198,Industries!B:D,2,0)</f>
        <v>Agriculture, Forestry and Fishing</v>
      </c>
      <c r="D1198" s="19">
        <v>25.8</v>
      </c>
      <c r="E1198" s="19">
        <v>31.5</v>
      </c>
      <c r="F1198" s="19">
        <v>18</v>
      </c>
      <c r="G1198" s="19">
        <v>13.7</v>
      </c>
      <c r="H1198" s="19">
        <v>8.4</v>
      </c>
      <c r="I1198" s="19">
        <v>2.7</v>
      </c>
      <c r="J1198" s="20" t="s">
        <v>2</v>
      </c>
      <c r="K1198" s="20" t="s">
        <v>2</v>
      </c>
    </row>
    <row r="1199" spans="1:11" x14ac:dyDescent="0.15">
      <c r="A1199" s="21">
        <v>841299</v>
      </c>
      <c r="B1199" s="22" t="s">
        <v>1233</v>
      </c>
      <c r="C1199" s="11" t="str">
        <f>VLOOKUP(B1199,Industries!B:D,2,0)</f>
        <v>Agriculture, Forestry and Fishing</v>
      </c>
      <c r="D1199" s="19">
        <v>19.5</v>
      </c>
      <c r="E1199" s="19">
        <v>14.5</v>
      </c>
      <c r="F1199" s="19">
        <v>48.1</v>
      </c>
      <c r="G1199" s="19">
        <v>6.8</v>
      </c>
      <c r="H1199" s="19">
        <v>7.3</v>
      </c>
      <c r="I1199" s="19">
        <v>3.3</v>
      </c>
      <c r="J1199" s="19">
        <v>0.4</v>
      </c>
      <c r="K1199" s="19">
        <v>0.1</v>
      </c>
    </row>
    <row r="1200" spans="1:11" x14ac:dyDescent="0.15">
      <c r="A1200" s="21">
        <v>841311</v>
      </c>
      <c r="B1200" s="22" t="s">
        <v>1234</v>
      </c>
      <c r="C1200" s="11" t="str">
        <f>VLOOKUP(B1200,Industries!B:D,2,0)</f>
        <v>Agriculture, Forestry and Fishing</v>
      </c>
      <c r="D1200" s="19">
        <v>18.399999999999999</v>
      </c>
      <c r="E1200" s="19">
        <v>29.2</v>
      </c>
      <c r="F1200" s="19">
        <v>15.4</v>
      </c>
      <c r="G1200" s="19">
        <v>11.6</v>
      </c>
      <c r="H1200" s="19">
        <v>12</v>
      </c>
      <c r="I1200" s="19">
        <v>11.4</v>
      </c>
      <c r="J1200" s="19">
        <v>1.7</v>
      </c>
      <c r="K1200" s="19">
        <v>0.4</v>
      </c>
    </row>
    <row r="1201" spans="1:11" x14ac:dyDescent="0.15">
      <c r="A1201" s="21">
        <v>841312</v>
      </c>
      <c r="B1201" s="22" t="s">
        <v>1235</v>
      </c>
      <c r="C1201" s="11" t="str">
        <f>VLOOKUP(B1201,Industries!B:D,2,0)</f>
        <v>Agriculture, Forestry and Fishing</v>
      </c>
      <c r="D1201" s="19">
        <v>24</v>
      </c>
      <c r="E1201" s="19">
        <v>22.7</v>
      </c>
      <c r="F1201" s="19">
        <v>20.100000000000001</v>
      </c>
      <c r="G1201" s="19">
        <v>8.3000000000000007</v>
      </c>
      <c r="H1201" s="19">
        <v>4.8</v>
      </c>
      <c r="I1201" s="19">
        <v>17.899999999999999</v>
      </c>
      <c r="J1201" s="19">
        <v>2.2000000000000002</v>
      </c>
      <c r="K1201" s="20" t="s">
        <v>2</v>
      </c>
    </row>
    <row r="1202" spans="1:11" x14ac:dyDescent="0.15">
      <c r="A1202" s="21">
        <v>841313</v>
      </c>
      <c r="B1202" s="22" t="s">
        <v>1236</v>
      </c>
      <c r="C1202" s="11" t="str">
        <f>VLOOKUP(B1202,Industries!B:D,2,0)</f>
        <v>Agriculture, Forestry and Fishing</v>
      </c>
      <c r="D1202" s="19">
        <v>27.8</v>
      </c>
      <c r="E1202" s="19">
        <v>21.1</v>
      </c>
      <c r="F1202" s="19">
        <v>18.8</v>
      </c>
      <c r="G1202" s="19">
        <v>7.1</v>
      </c>
      <c r="H1202" s="19">
        <v>7.2</v>
      </c>
      <c r="I1202" s="19">
        <v>16.399999999999999</v>
      </c>
      <c r="J1202" s="19">
        <v>1</v>
      </c>
      <c r="K1202" s="19">
        <v>0.7</v>
      </c>
    </row>
    <row r="1203" spans="1:11" x14ac:dyDescent="0.15">
      <c r="A1203" s="21">
        <v>841411</v>
      </c>
      <c r="B1203" s="22" t="s">
        <v>1237</v>
      </c>
      <c r="C1203" s="11" t="str">
        <f>VLOOKUP(B1203,Industries!B:D,2,0)</f>
        <v>Administrative and Support Services</v>
      </c>
      <c r="D1203" s="19">
        <v>31.5</v>
      </c>
      <c r="E1203" s="19">
        <v>19.2</v>
      </c>
      <c r="F1203" s="19">
        <v>26.1</v>
      </c>
      <c r="G1203" s="19">
        <v>6.5</v>
      </c>
      <c r="H1203" s="19">
        <v>13.2</v>
      </c>
      <c r="I1203" s="19">
        <v>1.7</v>
      </c>
      <c r="J1203" s="19">
        <v>0.9</v>
      </c>
      <c r="K1203" s="19">
        <v>0.9</v>
      </c>
    </row>
    <row r="1204" spans="1:11" x14ac:dyDescent="0.15">
      <c r="A1204" s="21">
        <v>841412</v>
      </c>
      <c r="B1204" s="22" t="s">
        <v>1238</v>
      </c>
      <c r="C1204" s="11" t="str">
        <f>VLOOKUP(B1204,Industries!B:D,2,0)</f>
        <v>Agriculture, Forestry and Fishing</v>
      </c>
      <c r="D1204" s="19">
        <v>23.9</v>
      </c>
      <c r="E1204" s="19">
        <v>28.7</v>
      </c>
      <c r="F1204" s="19">
        <v>26.9</v>
      </c>
      <c r="G1204" s="19">
        <v>6.2</v>
      </c>
      <c r="H1204" s="19">
        <v>11</v>
      </c>
      <c r="I1204" s="19">
        <v>2.2999999999999998</v>
      </c>
      <c r="J1204" s="19">
        <v>0.5</v>
      </c>
      <c r="K1204" s="19">
        <v>0.3</v>
      </c>
    </row>
    <row r="1205" spans="1:11" x14ac:dyDescent="0.15">
      <c r="A1205" s="21">
        <v>841511</v>
      </c>
      <c r="B1205" s="22" t="s">
        <v>1239</v>
      </c>
      <c r="C1205" s="11" t="str">
        <f>VLOOKUP(B1205,Industries!B:D,2,0)</f>
        <v>Agriculture, Forestry and Fishing</v>
      </c>
      <c r="D1205" s="19">
        <v>24</v>
      </c>
      <c r="E1205" s="19">
        <v>12.7</v>
      </c>
      <c r="F1205" s="19">
        <v>44.2</v>
      </c>
      <c r="G1205" s="19">
        <v>4.0999999999999996</v>
      </c>
      <c r="H1205" s="19">
        <v>7.3</v>
      </c>
      <c r="I1205" s="19">
        <v>2.4</v>
      </c>
      <c r="J1205" s="19">
        <v>5.0999999999999996</v>
      </c>
      <c r="K1205" s="19">
        <v>0.1</v>
      </c>
    </row>
    <row r="1206" spans="1:11" x14ac:dyDescent="0.15">
      <c r="A1206" s="21">
        <v>841512</v>
      </c>
      <c r="B1206" s="22" t="s">
        <v>1240</v>
      </c>
      <c r="C1206" s="11" t="str">
        <f>VLOOKUP(B1206,Industries!B:D,2,0)</f>
        <v>Agriculture, Forestry and Fishing</v>
      </c>
      <c r="D1206" s="19">
        <v>17.899999999999999</v>
      </c>
      <c r="E1206" s="19">
        <v>51.7</v>
      </c>
      <c r="F1206" s="19">
        <v>7.6</v>
      </c>
      <c r="G1206" s="19">
        <v>8.1</v>
      </c>
      <c r="H1206" s="19">
        <v>4.2</v>
      </c>
      <c r="I1206" s="19">
        <v>10.3</v>
      </c>
      <c r="J1206" s="20" t="s">
        <v>2</v>
      </c>
      <c r="K1206" s="20" t="s">
        <v>2</v>
      </c>
    </row>
    <row r="1207" spans="1:11" x14ac:dyDescent="0.15">
      <c r="A1207" s="21">
        <v>841513</v>
      </c>
      <c r="B1207" s="22" t="s">
        <v>1241</v>
      </c>
      <c r="C1207" s="11" t="str">
        <f>VLOOKUP(B1207,Industries!B:D,2,0)</f>
        <v>Agriculture, Forestry and Fishing</v>
      </c>
      <c r="D1207" s="19">
        <v>48.2</v>
      </c>
      <c r="E1207" s="19">
        <v>19.7</v>
      </c>
      <c r="F1207" s="19">
        <v>9</v>
      </c>
      <c r="G1207" s="19">
        <v>12.3</v>
      </c>
      <c r="H1207" s="19">
        <v>5.2</v>
      </c>
      <c r="I1207" s="19">
        <v>5.2</v>
      </c>
      <c r="J1207" s="19">
        <v>0.2</v>
      </c>
      <c r="K1207" s="19">
        <v>0.2</v>
      </c>
    </row>
    <row r="1208" spans="1:11" x14ac:dyDescent="0.15">
      <c r="A1208" s="21">
        <v>841514</v>
      </c>
      <c r="B1208" s="22" t="s">
        <v>1242</v>
      </c>
      <c r="C1208" s="11" t="str">
        <f>VLOOKUP(B1208,Industries!B:D,2,0)</f>
        <v>Agriculture, Forestry and Fishing</v>
      </c>
      <c r="D1208" s="19">
        <v>38.299999999999997</v>
      </c>
      <c r="E1208" s="19">
        <v>23.4</v>
      </c>
      <c r="F1208" s="19">
        <v>17.2</v>
      </c>
      <c r="G1208" s="19">
        <v>13.3</v>
      </c>
      <c r="H1208" s="19">
        <v>6.1</v>
      </c>
      <c r="I1208" s="19">
        <v>1.5</v>
      </c>
      <c r="J1208" s="20" t="s">
        <v>2</v>
      </c>
      <c r="K1208" s="19">
        <v>0.1</v>
      </c>
    </row>
    <row r="1209" spans="1:11" x14ac:dyDescent="0.15">
      <c r="A1209" s="21">
        <v>841515</v>
      </c>
      <c r="B1209" s="22" t="s">
        <v>1243</v>
      </c>
      <c r="C1209" s="11" t="str">
        <f>VLOOKUP(B1209,Industries!B:D,2,0)</f>
        <v>Agriculture, Forestry and Fishing</v>
      </c>
      <c r="D1209" s="19">
        <v>36.6</v>
      </c>
      <c r="E1209" s="19">
        <v>22.7</v>
      </c>
      <c r="F1209" s="19">
        <v>2.6</v>
      </c>
      <c r="G1209" s="19">
        <v>18.899999999999999</v>
      </c>
      <c r="H1209" s="19">
        <v>14.9</v>
      </c>
      <c r="I1209" s="19">
        <v>4.3</v>
      </c>
      <c r="J1209" s="20" t="s">
        <v>2</v>
      </c>
      <c r="K1209" s="19">
        <v>0.2</v>
      </c>
    </row>
    <row r="1210" spans="1:11" x14ac:dyDescent="0.15">
      <c r="A1210" s="21">
        <v>841516</v>
      </c>
      <c r="B1210" s="22" t="s">
        <v>1244</v>
      </c>
      <c r="C1210" s="11" t="str">
        <f>VLOOKUP(B1210,Industries!B:D,2,0)</f>
        <v>Arts and Recreation Services</v>
      </c>
      <c r="D1210" s="19">
        <v>32.799999999999997</v>
      </c>
      <c r="E1210" s="19">
        <v>32.1</v>
      </c>
      <c r="F1210" s="19">
        <v>16.600000000000001</v>
      </c>
      <c r="G1210" s="19">
        <v>5.6</v>
      </c>
      <c r="H1210" s="19">
        <v>10.1</v>
      </c>
      <c r="I1210" s="19">
        <v>1.7</v>
      </c>
      <c r="J1210" s="19">
        <v>0.2</v>
      </c>
      <c r="K1210" s="19">
        <v>0.8</v>
      </c>
    </row>
    <row r="1211" spans="1:11" x14ac:dyDescent="0.15">
      <c r="A1211" s="21">
        <v>841517</v>
      </c>
      <c r="B1211" s="22" t="s">
        <v>1245</v>
      </c>
      <c r="C1211" s="11" t="str">
        <f>VLOOKUP(B1211,Industries!B:D,2,0)</f>
        <v>Agriculture, Forestry and Fishing</v>
      </c>
      <c r="D1211" s="19">
        <v>39.5</v>
      </c>
      <c r="E1211" s="19">
        <v>18.2</v>
      </c>
      <c r="F1211" s="19">
        <v>4.3</v>
      </c>
      <c r="G1211" s="19">
        <v>15</v>
      </c>
      <c r="H1211" s="19">
        <v>18.5</v>
      </c>
      <c r="I1211" s="19">
        <v>4.5</v>
      </c>
      <c r="J1211" s="20" t="s">
        <v>2</v>
      </c>
      <c r="K1211" s="20" t="s">
        <v>2</v>
      </c>
    </row>
    <row r="1212" spans="1:11" x14ac:dyDescent="0.15">
      <c r="A1212" s="21">
        <v>841599</v>
      </c>
      <c r="B1212" s="22" t="s">
        <v>1246</v>
      </c>
      <c r="C1212" s="11" t="str">
        <f>VLOOKUP(B1212,Industries!B:D,2,0)</f>
        <v>Agriculture, Forestry and Fishing</v>
      </c>
      <c r="D1212" s="19">
        <v>22.2</v>
      </c>
      <c r="E1212" s="19">
        <v>28.1</v>
      </c>
      <c r="F1212" s="19">
        <v>20.6</v>
      </c>
      <c r="G1212" s="19">
        <v>17</v>
      </c>
      <c r="H1212" s="19">
        <v>9.6</v>
      </c>
      <c r="I1212" s="19">
        <v>1.6</v>
      </c>
      <c r="J1212" s="19">
        <v>0.7</v>
      </c>
      <c r="K1212" s="20" t="s">
        <v>2</v>
      </c>
    </row>
    <row r="1213" spans="1:11" x14ac:dyDescent="0.15">
      <c r="A1213" s="21">
        <v>841911</v>
      </c>
      <c r="B1213" s="22" t="s">
        <v>1247</v>
      </c>
      <c r="C1213" s="11" t="str">
        <f>VLOOKUP(B1213,Industries!B:D,2,0)</f>
        <v>Agriculture, Forestry and Fishing</v>
      </c>
      <c r="D1213" s="19">
        <v>23.7</v>
      </c>
      <c r="E1213" s="19">
        <v>11.3</v>
      </c>
      <c r="F1213" s="19">
        <v>43.6</v>
      </c>
      <c r="G1213" s="19">
        <v>7.2</v>
      </c>
      <c r="H1213" s="19">
        <v>6.5</v>
      </c>
      <c r="I1213" s="19">
        <v>5.2</v>
      </c>
      <c r="J1213" s="19">
        <v>1</v>
      </c>
      <c r="K1213" s="19">
        <v>1.4</v>
      </c>
    </row>
    <row r="1214" spans="1:11" x14ac:dyDescent="0.15">
      <c r="A1214" s="21">
        <v>841913</v>
      </c>
      <c r="B1214" s="22" t="s">
        <v>1248</v>
      </c>
      <c r="C1214" s="11" t="str">
        <f>VLOOKUP(B1214,Industries!B:D,2,0)</f>
        <v>Administrative and Support Services</v>
      </c>
      <c r="D1214" s="19">
        <v>31</v>
      </c>
      <c r="E1214" s="19">
        <v>13.6</v>
      </c>
      <c r="F1214" s="19">
        <v>32</v>
      </c>
      <c r="G1214" s="19">
        <v>8</v>
      </c>
      <c r="H1214" s="19">
        <v>11.9</v>
      </c>
      <c r="I1214" s="19">
        <v>1.2</v>
      </c>
      <c r="J1214" s="19">
        <v>1.2</v>
      </c>
      <c r="K1214" s="19">
        <v>0.9</v>
      </c>
    </row>
    <row r="1215" spans="1:11" x14ac:dyDescent="0.15">
      <c r="A1215" s="21">
        <v>841999</v>
      </c>
      <c r="B1215" s="22" t="s">
        <v>1249</v>
      </c>
      <c r="C1215" s="11" t="str">
        <f>VLOOKUP(B1215,Industries!B:D,2,0)</f>
        <v>Agriculture, Forestry and Fishing</v>
      </c>
      <c r="D1215" s="19">
        <v>43</v>
      </c>
      <c r="E1215" s="19">
        <v>15</v>
      </c>
      <c r="F1215" s="19">
        <v>17.899999999999999</v>
      </c>
      <c r="G1215" s="19">
        <v>8</v>
      </c>
      <c r="H1215" s="19">
        <v>11.4</v>
      </c>
      <c r="I1215" s="19">
        <v>1.8</v>
      </c>
      <c r="J1215" s="19">
        <v>1.6</v>
      </c>
      <c r="K1215" s="19">
        <v>1.2</v>
      </c>
    </row>
    <row r="1216" spans="1:11" x14ac:dyDescent="0.15">
      <c r="A1216" s="21">
        <v>851211</v>
      </c>
      <c r="B1216" s="22" t="s">
        <v>1250</v>
      </c>
      <c r="C1216" s="11" t="str">
        <f>VLOOKUP(B1216,Industries!B:D,2,0)</f>
        <v>Retail Trade</v>
      </c>
      <c r="D1216" s="19">
        <v>23.4</v>
      </c>
      <c r="E1216" s="19">
        <v>23</v>
      </c>
      <c r="F1216" s="19">
        <v>23.3</v>
      </c>
      <c r="G1216" s="19">
        <v>14.1</v>
      </c>
      <c r="H1216" s="19">
        <v>10.6</v>
      </c>
      <c r="I1216" s="19">
        <v>3.6</v>
      </c>
      <c r="J1216" s="19">
        <v>1</v>
      </c>
      <c r="K1216" s="19">
        <v>1</v>
      </c>
    </row>
    <row r="1217" spans="1:11" x14ac:dyDescent="0.15">
      <c r="A1217" s="21">
        <v>851299</v>
      </c>
      <c r="B1217" s="22" t="s">
        <v>1251</v>
      </c>
      <c r="C1217" s="11" t="str">
        <f>VLOOKUP(B1217,Industries!B:D,2,0)</f>
        <v>Accommodation and Food Services</v>
      </c>
      <c r="D1217" s="19">
        <v>33.4</v>
      </c>
      <c r="E1217" s="19">
        <v>25.7</v>
      </c>
      <c r="F1217" s="19">
        <v>17.5</v>
      </c>
      <c r="G1217" s="19">
        <v>6.7</v>
      </c>
      <c r="H1217" s="19">
        <v>11.6</v>
      </c>
      <c r="I1217" s="19">
        <v>2.5</v>
      </c>
      <c r="J1217" s="19">
        <v>0.8</v>
      </c>
      <c r="K1217" s="19">
        <v>1.8</v>
      </c>
    </row>
    <row r="1218" spans="1:11" x14ac:dyDescent="0.15">
      <c r="A1218" s="21">
        <v>891111</v>
      </c>
      <c r="B1218" s="22" t="s">
        <v>1252</v>
      </c>
      <c r="C1218" s="11" t="str">
        <f>VLOOKUP(B1218,Industries!B:D,2,0)</f>
        <v>Transport, Postal and Warehousing</v>
      </c>
      <c r="D1218" s="19">
        <v>33.5</v>
      </c>
      <c r="E1218" s="19">
        <v>26.6</v>
      </c>
      <c r="F1218" s="19">
        <v>19.899999999999999</v>
      </c>
      <c r="G1218" s="19">
        <v>6</v>
      </c>
      <c r="H1218" s="19">
        <v>10.9</v>
      </c>
      <c r="I1218" s="19">
        <v>1.1000000000000001</v>
      </c>
      <c r="J1218" s="19">
        <v>1</v>
      </c>
      <c r="K1218" s="19">
        <v>0.9</v>
      </c>
    </row>
    <row r="1219" spans="1:11" x14ac:dyDescent="0.15">
      <c r="A1219" s="21">
        <v>891112</v>
      </c>
      <c r="B1219" s="22" t="s">
        <v>1253</v>
      </c>
      <c r="C1219" s="11" t="str">
        <f>VLOOKUP(B1219,Industries!B:D,2,0)</f>
        <v>Transport, Postal and Warehousing</v>
      </c>
      <c r="D1219" s="19">
        <v>34.4</v>
      </c>
      <c r="E1219" s="19">
        <v>21.2</v>
      </c>
      <c r="F1219" s="19">
        <v>26</v>
      </c>
      <c r="G1219" s="19">
        <v>5.6</v>
      </c>
      <c r="H1219" s="19">
        <v>8.9</v>
      </c>
      <c r="I1219" s="19">
        <v>1.4</v>
      </c>
      <c r="J1219" s="19">
        <v>1</v>
      </c>
      <c r="K1219" s="19">
        <v>1.4</v>
      </c>
    </row>
    <row r="1220" spans="1:11" x14ac:dyDescent="0.15">
      <c r="A1220" s="21">
        <v>891113</v>
      </c>
      <c r="B1220" s="22" t="s">
        <v>1254</v>
      </c>
      <c r="C1220" s="11" t="str">
        <f>VLOOKUP(B1220,Industries!B:D,2,0)</f>
        <v>Transport, Postal and Warehousing</v>
      </c>
      <c r="D1220" s="19">
        <v>27.6</v>
      </c>
      <c r="E1220" s="19">
        <v>22.6</v>
      </c>
      <c r="F1220" s="19">
        <v>17.5</v>
      </c>
      <c r="G1220" s="19">
        <v>8.1999999999999993</v>
      </c>
      <c r="H1220" s="19">
        <v>17</v>
      </c>
      <c r="I1220" s="19">
        <v>4.7</v>
      </c>
      <c r="J1220" s="19">
        <v>1.9</v>
      </c>
      <c r="K1220" s="20" t="s">
        <v>2</v>
      </c>
    </row>
    <row r="1221" spans="1:11" x14ac:dyDescent="0.15">
      <c r="A1221" s="21">
        <v>899211</v>
      </c>
      <c r="B1221" s="22" t="s">
        <v>1255</v>
      </c>
      <c r="C1221" s="11" t="str">
        <f>VLOOKUP(B1221,Industries!B:D,2,0)</f>
        <v>Transport, Postal and Warehousing</v>
      </c>
      <c r="D1221" s="19">
        <v>27.4</v>
      </c>
      <c r="E1221" s="19">
        <v>9.6999999999999993</v>
      </c>
      <c r="F1221" s="19">
        <v>27.6</v>
      </c>
      <c r="G1221" s="19">
        <v>5.8</v>
      </c>
      <c r="H1221" s="19">
        <v>20.3</v>
      </c>
      <c r="I1221" s="19">
        <v>6.7</v>
      </c>
      <c r="J1221" s="19">
        <v>1.9</v>
      </c>
      <c r="K1221" s="19">
        <v>0.3</v>
      </c>
    </row>
    <row r="1222" spans="1:11" x14ac:dyDescent="0.15">
      <c r="A1222" s="21">
        <v>899212</v>
      </c>
      <c r="B1222" s="22" t="s">
        <v>1256</v>
      </c>
      <c r="C1222" s="11" t="str">
        <f>VLOOKUP(B1222,Industries!B:D,2,0)</f>
        <v>Agriculture, Forestry and Fishing</v>
      </c>
      <c r="D1222" s="19">
        <v>20.2</v>
      </c>
      <c r="E1222" s="19">
        <v>8</v>
      </c>
      <c r="F1222" s="19">
        <v>22.8</v>
      </c>
      <c r="G1222" s="19">
        <v>19.100000000000001</v>
      </c>
      <c r="H1222" s="19">
        <v>18.2</v>
      </c>
      <c r="I1222" s="19">
        <v>9.6999999999999993</v>
      </c>
      <c r="J1222" s="19">
        <v>1.9</v>
      </c>
      <c r="K1222" s="20" t="s">
        <v>2</v>
      </c>
    </row>
    <row r="1223" spans="1:11" x14ac:dyDescent="0.15">
      <c r="A1223" s="21">
        <v>899411</v>
      </c>
      <c r="B1223" s="22" t="s">
        <v>1257</v>
      </c>
      <c r="C1223" s="11" t="str">
        <f>VLOOKUP(B1223,Industries!B:D,2,0)</f>
        <v>Retail Trade</v>
      </c>
      <c r="D1223" s="19">
        <v>28.8</v>
      </c>
      <c r="E1223" s="19">
        <v>24</v>
      </c>
      <c r="F1223" s="19">
        <v>26.7</v>
      </c>
      <c r="G1223" s="19">
        <v>6.4</v>
      </c>
      <c r="H1223" s="19">
        <v>10.1</v>
      </c>
      <c r="I1223" s="19">
        <v>2.2000000000000002</v>
      </c>
      <c r="J1223" s="19">
        <v>1</v>
      </c>
      <c r="K1223" s="19">
        <v>0.8</v>
      </c>
    </row>
    <row r="1224" spans="1:11" x14ac:dyDescent="0.15">
      <c r="A1224" s="21">
        <v>899412</v>
      </c>
      <c r="B1224" s="22" t="s">
        <v>1258</v>
      </c>
      <c r="C1224" s="11" t="str">
        <f>VLOOKUP(B1224,Industries!B:D,2,0)</f>
        <v>Other Services</v>
      </c>
      <c r="D1224" s="19">
        <v>27.2</v>
      </c>
      <c r="E1224" s="19">
        <v>22.9</v>
      </c>
      <c r="F1224" s="19">
        <v>25.8</v>
      </c>
      <c r="G1224" s="19">
        <v>5.9</v>
      </c>
      <c r="H1224" s="19">
        <v>13.5</v>
      </c>
      <c r="I1224" s="19">
        <v>2</v>
      </c>
      <c r="J1224" s="19">
        <v>1.7</v>
      </c>
      <c r="K1224" s="19">
        <v>1.2</v>
      </c>
    </row>
    <row r="1225" spans="1:11" x14ac:dyDescent="0.15">
      <c r="A1225" s="21">
        <v>899413</v>
      </c>
      <c r="B1225" s="22" t="s">
        <v>1259</v>
      </c>
      <c r="C1225" s="11" t="str">
        <f>VLOOKUP(B1225,Industries!B:D,2,0)</f>
        <v>Other Services</v>
      </c>
      <c r="D1225" s="19">
        <v>32</v>
      </c>
      <c r="E1225" s="19">
        <v>18.5</v>
      </c>
      <c r="F1225" s="19">
        <v>27</v>
      </c>
      <c r="G1225" s="19">
        <v>3.9</v>
      </c>
      <c r="H1225" s="19">
        <v>14.7</v>
      </c>
      <c r="I1225" s="19">
        <v>2.7</v>
      </c>
      <c r="J1225" s="20" t="s">
        <v>2</v>
      </c>
      <c r="K1225" s="19">
        <v>1.2</v>
      </c>
    </row>
    <row r="1226" spans="1:11" x14ac:dyDescent="0.15">
      <c r="A1226" s="21">
        <v>899414</v>
      </c>
      <c r="B1226" s="22" t="s">
        <v>1260</v>
      </c>
      <c r="C1226" s="11" t="str">
        <f>VLOOKUP(B1226,Industries!B:D,2,0)</f>
        <v>Other Services</v>
      </c>
      <c r="D1226" s="19">
        <v>24.7</v>
      </c>
      <c r="E1226" s="19">
        <v>20.100000000000001</v>
      </c>
      <c r="F1226" s="19">
        <v>22.9</v>
      </c>
      <c r="G1226" s="19">
        <v>9.6999999999999993</v>
      </c>
      <c r="H1226" s="19">
        <v>19.399999999999999</v>
      </c>
      <c r="I1226" s="19">
        <v>2.1</v>
      </c>
      <c r="J1226" s="19">
        <v>1</v>
      </c>
      <c r="K1226" s="20" t="s">
        <v>2</v>
      </c>
    </row>
    <row r="1227" spans="1:11" x14ac:dyDescent="0.15">
      <c r="A1227" s="21">
        <v>899415</v>
      </c>
      <c r="B1227" s="22" t="s">
        <v>1261</v>
      </c>
      <c r="C1227" s="11" t="str">
        <f>VLOOKUP(B1227,Industries!B:D,2,0)</f>
        <v>Other Services</v>
      </c>
      <c r="D1227" s="19">
        <v>26.7</v>
      </c>
      <c r="E1227" s="19">
        <v>19.3</v>
      </c>
      <c r="F1227" s="19">
        <v>25.4</v>
      </c>
      <c r="G1227" s="19">
        <v>9.3000000000000007</v>
      </c>
      <c r="H1227" s="19">
        <v>15.2</v>
      </c>
      <c r="I1227" s="19">
        <v>2.2999999999999998</v>
      </c>
      <c r="J1227" s="19">
        <v>1.1000000000000001</v>
      </c>
      <c r="K1227" s="19">
        <v>0.7</v>
      </c>
    </row>
    <row r="1228" spans="1:11" x14ac:dyDescent="0.15">
      <c r="A1228" s="21">
        <v>899511</v>
      </c>
      <c r="B1228" s="22" t="s">
        <v>1262</v>
      </c>
      <c r="C1228" s="11" t="str">
        <f>VLOOKUP(B1228,Industries!B:D,2,0)</f>
        <v>Manufacturing</v>
      </c>
      <c r="D1228" s="19">
        <v>33.299999999999997</v>
      </c>
      <c r="E1228" s="19">
        <v>34</v>
      </c>
      <c r="F1228" s="19">
        <v>16.5</v>
      </c>
      <c r="G1228" s="19">
        <v>6</v>
      </c>
      <c r="H1228" s="19">
        <v>7.5</v>
      </c>
      <c r="I1228" s="19">
        <v>1.3</v>
      </c>
      <c r="J1228" s="19">
        <v>0.5</v>
      </c>
      <c r="K1228" s="19">
        <v>0.9</v>
      </c>
    </row>
    <row r="1229" spans="1:11" x14ac:dyDescent="0.15">
      <c r="A1229" s="21">
        <v>899512</v>
      </c>
      <c r="B1229" s="22" t="s">
        <v>1263</v>
      </c>
      <c r="C1229" s="11" t="str">
        <f>VLOOKUP(B1229,Industries!B:D,2,0)</f>
        <v>Manufacturing</v>
      </c>
      <c r="D1229" s="19">
        <v>28.3</v>
      </c>
      <c r="E1229" s="19">
        <v>36.4</v>
      </c>
      <c r="F1229" s="19">
        <v>18.5</v>
      </c>
      <c r="G1229" s="19">
        <v>6.2</v>
      </c>
      <c r="H1229" s="19">
        <v>4.9000000000000004</v>
      </c>
      <c r="I1229" s="19">
        <v>4</v>
      </c>
      <c r="J1229" s="19">
        <v>0.3</v>
      </c>
      <c r="K1229" s="19">
        <v>1.2</v>
      </c>
    </row>
    <row r="1230" spans="1:11" x14ac:dyDescent="0.15">
      <c r="A1230" s="21">
        <v>899911</v>
      </c>
      <c r="B1230" s="22" t="s">
        <v>1264</v>
      </c>
      <c r="C1230" s="11" t="str">
        <f>VLOOKUP(B1230,Industries!B:D,2,0)</f>
        <v>Retail Trade</v>
      </c>
      <c r="D1230" s="19">
        <v>24.3</v>
      </c>
      <c r="E1230" s="19">
        <v>28.7</v>
      </c>
      <c r="F1230" s="19">
        <v>22.4</v>
      </c>
      <c r="G1230" s="19">
        <v>6.9</v>
      </c>
      <c r="H1230" s="19">
        <v>10.5</v>
      </c>
      <c r="I1230" s="19">
        <v>2.5</v>
      </c>
      <c r="J1230" s="19">
        <v>1</v>
      </c>
      <c r="K1230" s="19">
        <v>3.8</v>
      </c>
    </row>
    <row r="1231" spans="1:11" x14ac:dyDescent="0.15">
      <c r="A1231" s="21">
        <v>899912</v>
      </c>
      <c r="B1231" s="22" t="s">
        <v>1265</v>
      </c>
      <c r="C1231" s="11" t="str">
        <f>VLOOKUP(B1231,Industries!B:D,2,0)</f>
        <v>Other Services</v>
      </c>
      <c r="D1231" s="19">
        <v>34.4</v>
      </c>
      <c r="E1231" s="19">
        <v>27.5</v>
      </c>
      <c r="F1231" s="19">
        <v>20</v>
      </c>
      <c r="G1231" s="19">
        <v>7.4</v>
      </c>
      <c r="H1231" s="19">
        <v>7.5</v>
      </c>
      <c r="I1231" s="19">
        <v>1.4</v>
      </c>
      <c r="J1231" s="19">
        <v>0.3</v>
      </c>
      <c r="K1231" s="19">
        <v>1.6</v>
      </c>
    </row>
    <row r="1232" spans="1:11" x14ac:dyDescent="0.15">
      <c r="A1232" s="21">
        <v>899913</v>
      </c>
      <c r="B1232" s="22" t="s">
        <v>1266</v>
      </c>
      <c r="C1232" s="11" t="str">
        <f>VLOOKUP(B1232,Industries!B:D,2,0)</f>
        <v>Public Administration and Safety</v>
      </c>
      <c r="D1232" s="19">
        <v>16</v>
      </c>
      <c r="E1232" s="19">
        <v>51</v>
      </c>
      <c r="F1232" s="19">
        <v>22.8</v>
      </c>
      <c r="G1232" s="19">
        <v>0.1</v>
      </c>
      <c r="H1232" s="19">
        <v>9.1</v>
      </c>
      <c r="I1232" s="19">
        <v>0.9</v>
      </c>
      <c r="J1232" s="19">
        <v>0.1</v>
      </c>
      <c r="K1232" s="20" t="s">
        <v>2</v>
      </c>
    </row>
    <row r="1233" spans="1:11" x14ac:dyDescent="0.15">
      <c r="A1233" s="21">
        <v>899914</v>
      </c>
      <c r="B1233" s="22" t="s">
        <v>1267</v>
      </c>
      <c r="C1233" s="11" t="str">
        <f>VLOOKUP(B1233,Industries!B:D,2,0)</f>
        <v>Construction</v>
      </c>
      <c r="D1233" s="19">
        <v>31.6</v>
      </c>
      <c r="E1233" s="19">
        <v>14.6</v>
      </c>
      <c r="F1233" s="19">
        <v>25.8</v>
      </c>
      <c r="G1233" s="19">
        <v>6</v>
      </c>
      <c r="H1233" s="19">
        <v>15.3</v>
      </c>
      <c r="I1233" s="19">
        <v>2</v>
      </c>
      <c r="J1233" s="19">
        <v>3.6</v>
      </c>
      <c r="K1233" s="19">
        <v>1.1000000000000001</v>
      </c>
    </row>
    <row r="1234" spans="1:11" x14ac:dyDescent="0.15">
      <c r="A1234" s="21">
        <v>899915</v>
      </c>
      <c r="B1234" s="22" t="s">
        <v>1268</v>
      </c>
      <c r="C1234" s="11" t="str">
        <f>VLOOKUP(B1234,Industries!B:D,2,0)</f>
        <v>Professional, Scientific and Technical Services</v>
      </c>
      <c r="D1234" s="19">
        <v>28</v>
      </c>
      <c r="E1234" s="19">
        <v>24.4</v>
      </c>
      <c r="F1234" s="19">
        <v>18.7</v>
      </c>
      <c r="G1234" s="19">
        <v>10.9</v>
      </c>
      <c r="H1234" s="19">
        <v>13.8</v>
      </c>
      <c r="I1234" s="19">
        <v>2.6</v>
      </c>
      <c r="J1234" s="19">
        <v>0.2</v>
      </c>
      <c r="K1234" s="19">
        <v>1.4</v>
      </c>
    </row>
    <row r="1235" spans="1:11" x14ac:dyDescent="0.15">
      <c r="A1235" s="21">
        <v>899916</v>
      </c>
      <c r="B1235" s="22" t="s">
        <v>1269</v>
      </c>
      <c r="C1235" s="11" t="str">
        <f>VLOOKUP(B1235,Industries!B:D,2,0)</f>
        <v>Other Services</v>
      </c>
      <c r="D1235" s="19">
        <v>22.2</v>
      </c>
      <c r="E1235" s="19">
        <v>18.399999999999999</v>
      </c>
      <c r="F1235" s="19">
        <v>26.2</v>
      </c>
      <c r="G1235" s="19">
        <v>9</v>
      </c>
      <c r="H1235" s="19">
        <v>18.100000000000001</v>
      </c>
      <c r="I1235" s="19">
        <v>2.5</v>
      </c>
      <c r="J1235" s="19">
        <v>1.8</v>
      </c>
      <c r="K1235" s="19">
        <v>1.4</v>
      </c>
    </row>
    <row r="1236" spans="1:11" x14ac:dyDescent="0.15">
      <c r="A1236" s="21">
        <v>899917</v>
      </c>
      <c r="B1236" s="22" t="s">
        <v>1270</v>
      </c>
      <c r="C1236" s="11" t="str">
        <f>VLOOKUP(B1236,Industries!B:D,2,0)</f>
        <v>Transport, Postal and Warehousing</v>
      </c>
      <c r="D1236" s="19">
        <v>56.1</v>
      </c>
      <c r="E1236" s="19">
        <v>21.2</v>
      </c>
      <c r="F1236" s="19">
        <v>22.2</v>
      </c>
      <c r="G1236" s="19">
        <v>0.2</v>
      </c>
      <c r="H1236" s="19">
        <v>0.4</v>
      </c>
      <c r="I1236" s="20" t="s">
        <v>2</v>
      </c>
      <c r="J1236" s="20" t="s">
        <v>2</v>
      </c>
      <c r="K1236" s="20" t="s">
        <v>2</v>
      </c>
    </row>
    <row r="1237" spans="1:11" x14ac:dyDescent="0.15">
      <c r="A1237" s="21">
        <v>899918</v>
      </c>
      <c r="B1237" s="22" t="s">
        <v>1271</v>
      </c>
      <c r="C1237" s="11" t="str">
        <f>VLOOKUP(B1237,Industries!B:D,2,0)</f>
        <v>Construction</v>
      </c>
      <c r="D1237" s="19">
        <v>31.1</v>
      </c>
      <c r="E1237" s="19">
        <v>28.1</v>
      </c>
      <c r="F1237" s="19">
        <v>18.5</v>
      </c>
      <c r="G1237" s="19">
        <v>7.2</v>
      </c>
      <c r="H1237" s="19">
        <v>13.1</v>
      </c>
      <c r="I1237" s="19">
        <v>0.9</v>
      </c>
      <c r="J1237" s="19">
        <v>0.4</v>
      </c>
      <c r="K1237" s="19">
        <v>0.6</v>
      </c>
    </row>
    <row r="1238" spans="1:11" x14ac:dyDescent="0.15">
      <c r="A1238" s="21">
        <v>899921</v>
      </c>
      <c r="B1238" s="22" t="s">
        <v>1272</v>
      </c>
      <c r="C1238" s="11" t="str">
        <f>VLOOKUP(B1238,Industries!B:D,2,0)</f>
        <v>Arts and Recreation Services</v>
      </c>
      <c r="D1238" s="19">
        <v>28.3</v>
      </c>
      <c r="E1238" s="19">
        <v>25.6</v>
      </c>
      <c r="F1238" s="19">
        <v>20.399999999999999</v>
      </c>
      <c r="G1238" s="19">
        <v>7.2</v>
      </c>
      <c r="H1238" s="19">
        <v>15.1</v>
      </c>
      <c r="I1238" s="19">
        <v>1.4</v>
      </c>
      <c r="J1238" s="19">
        <v>0.5</v>
      </c>
      <c r="K1238" s="19">
        <v>1.5</v>
      </c>
    </row>
    <row r="1239" spans="1:11" x14ac:dyDescent="0.15">
      <c r="A1239" s="21">
        <v>899922</v>
      </c>
      <c r="B1239" s="22" t="s">
        <v>1273</v>
      </c>
      <c r="C1239" s="11" t="str">
        <f>VLOOKUP(B1239,Industries!B:D,2,0)</f>
        <v>Retail Trade</v>
      </c>
      <c r="D1239" s="19">
        <v>25.9</v>
      </c>
      <c r="E1239" s="19">
        <v>21</v>
      </c>
      <c r="F1239" s="19">
        <v>28</v>
      </c>
      <c r="G1239" s="19">
        <v>7.6</v>
      </c>
      <c r="H1239" s="19">
        <v>14.3</v>
      </c>
      <c r="I1239" s="19">
        <v>1.1000000000000001</v>
      </c>
      <c r="J1239" s="19">
        <v>0.9</v>
      </c>
      <c r="K1239" s="19">
        <v>1</v>
      </c>
    </row>
    <row r="1240" spans="1:11" x14ac:dyDescent="0.15">
      <c r="A1240" s="21">
        <v>899923</v>
      </c>
      <c r="B1240" s="22" t="s">
        <v>1274</v>
      </c>
      <c r="C1240" s="11" t="str">
        <f>VLOOKUP(B1240,Industries!B:D,2,0)</f>
        <v>Public Administration and Safety</v>
      </c>
      <c r="D1240" s="19">
        <v>34.5</v>
      </c>
      <c r="E1240" s="19">
        <v>19.100000000000001</v>
      </c>
      <c r="F1240" s="19">
        <v>28.6</v>
      </c>
      <c r="G1240" s="19">
        <v>4.0999999999999996</v>
      </c>
      <c r="H1240" s="19">
        <v>11.5</v>
      </c>
      <c r="I1240" s="19">
        <v>1.1000000000000001</v>
      </c>
      <c r="J1240" s="19">
        <v>0.6</v>
      </c>
      <c r="K1240" s="19">
        <v>0.4</v>
      </c>
    </row>
    <row r="1241" spans="1:11" x14ac:dyDescent="0.15">
      <c r="A1241" s="21">
        <v>899999</v>
      </c>
      <c r="B1241" s="22" t="s">
        <v>1275</v>
      </c>
      <c r="C1241" s="11" t="str">
        <f>VLOOKUP(B1241,Industries!B:D,2,0)</f>
        <v>Construction</v>
      </c>
      <c r="D1241" s="19">
        <v>25.5</v>
      </c>
      <c r="E1241" s="19">
        <v>17.3</v>
      </c>
      <c r="F1241" s="19">
        <v>24.8</v>
      </c>
      <c r="G1241" s="19">
        <v>6.6</v>
      </c>
      <c r="H1241" s="19">
        <v>20.100000000000001</v>
      </c>
      <c r="I1241" s="19">
        <v>2.4</v>
      </c>
      <c r="J1241" s="19">
        <v>2.2000000000000002</v>
      </c>
      <c r="K1241" s="19">
        <v>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8CC3-C033-47C0-86C4-C14604554904}">
  <dimension ref="A1:K1242"/>
  <sheetViews>
    <sheetView zoomScale="158" workbookViewId="0">
      <selection activeCell="C7" sqref="C7"/>
    </sheetView>
  </sheetViews>
  <sheetFormatPr baseColWidth="10" defaultColWidth="9.1640625" defaultRowHeight="11" x14ac:dyDescent="0.15"/>
  <cols>
    <col min="1" max="1" width="9.6640625" style="28" customWidth="1"/>
    <col min="2" max="2" width="41" style="28" bestFit="1" customWidth="1"/>
    <col min="3" max="10" width="10.5" style="28" customWidth="1"/>
    <col min="11" max="11" width="10.5" style="81" customWidth="1"/>
    <col min="12" max="16384" width="9.1640625" style="28"/>
  </cols>
  <sheetData>
    <row r="1" spans="1:11" s="56" customFormat="1" ht="16" x14ac:dyDescent="0.2">
      <c r="A1" s="38" t="s">
        <v>13</v>
      </c>
      <c r="K1" s="80"/>
    </row>
    <row r="2" spans="1:11" x14ac:dyDescent="0.15">
      <c r="A2" s="36" t="s">
        <v>1285</v>
      </c>
    </row>
    <row r="3" spans="1:11" x14ac:dyDescent="0.15">
      <c r="A3" s="41" t="s">
        <v>1376</v>
      </c>
    </row>
    <row r="4" spans="1:11" x14ac:dyDescent="0.15">
      <c r="A4" s="32"/>
    </row>
    <row r="5" spans="1:11" s="59" customFormat="1" ht="12" x14ac:dyDescent="0.2">
      <c r="B5" s="60"/>
      <c r="C5" s="73" t="s">
        <v>21</v>
      </c>
      <c r="D5" s="74" t="s">
        <v>22</v>
      </c>
      <c r="E5" s="74" t="s">
        <v>23</v>
      </c>
      <c r="F5" s="74" t="s">
        <v>24</v>
      </c>
      <c r="G5" s="74" t="s">
        <v>25</v>
      </c>
      <c r="H5" s="74" t="s">
        <v>26</v>
      </c>
      <c r="I5" s="74" t="s">
        <v>27</v>
      </c>
      <c r="J5" s="75" t="s">
        <v>1278</v>
      </c>
      <c r="K5" s="78" t="s">
        <v>20</v>
      </c>
    </row>
    <row r="6" spans="1:11" s="32" customFormat="1" ht="24" x14ac:dyDescent="0.15">
      <c r="A6" s="69" t="s">
        <v>35</v>
      </c>
      <c r="B6" s="71" t="s">
        <v>36</v>
      </c>
      <c r="C6" s="68" t="s">
        <v>38</v>
      </c>
      <c r="D6" s="76" t="s">
        <v>38</v>
      </c>
      <c r="E6" s="76" t="s">
        <v>38</v>
      </c>
      <c r="F6" s="76" t="s">
        <v>38</v>
      </c>
      <c r="G6" s="76" t="s">
        <v>38</v>
      </c>
      <c r="H6" s="76" t="s">
        <v>38</v>
      </c>
      <c r="I6" s="76" t="s">
        <v>38</v>
      </c>
      <c r="J6" s="77" t="s">
        <v>1279</v>
      </c>
      <c r="K6" s="66" t="s">
        <v>37</v>
      </c>
    </row>
    <row r="7" spans="1:11" x14ac:dyDescent="0.15">
      <c r="A7" s="10">
        <v>1111</v>
      </c>
      <c r="B7" s="11" t="s">
        <v>40</v>
      </c>
      <c r="C7" s="20" t="s">
        <v>2</v>
      </c>
      <c r="D7" s="19">
        <v>0.5</v>
      </c>
      <c r="E7" s="19">
        <v>7.9</v>
      </c>
      <c r="F7" s="19">
        <v>22.7</v>
      </c>
      <c r="G7" s="19">
        <v>34</v>
      </c>
      <c r="H7" s="19">
        <v>14.6</v>
      </c>
      <c r="I7" s="19">
        <v>10.199999999999999</v>
      </c>
      <c r="J7" s="19">
        <v>10.1</v>
      </c>
      <c r="K7" s="79">
        <v>50</v>
      </c>
    </row>
    <row r="8" spans="1:11" x14ac:dyDescent="0.15">
      <c r="A8" s="21">
        <v>1112</v>
      </c>
      <c r="B8" s="22" t="s">
        <v>41</v>
      </c>
      <c r="C8" s="19">
        <v>0.1</v>
      </c>
      <c r="D8" s="19">
        <v>0.9</v>
      </c>
      <c r="E8" s="19">
        <v>12.3</v>
      </c>
      <c r="F8" s="19">
        <v>29.6</v>
      </c>
      <c r="G8" s="19">
        <v>33</v>
      </c>
      <c r="H8" s="19">
        <v>11.5</v>
      </c>
      <c r="I8" s="19">
        <v>6.9</v>
      </c>
      <c r="J8" s="19">
        <v>5.7</v>
      </c>
      <c r="K8" s="82">
        <v>46</v>
      </c>
    </row>
    <row r="9" spans="1:11" x14ac:dyDescent="0.15">
      <c r="A9" s="21">
        <v>1113</v>
      </c>
      <c r="B9" s="22" t="s">
        <v>42</v>
      </c>
      <c r="C9" s="20" t="s">
        <v>2</v>
      </c>
      <c r="D9" s="19">
        <v>1.2</v>
      </c>
      <c r="E9" s="19">
        <v>8</v>
      </c>
      <c r="F9" s="19">
        <v>16.7</v>
      </c>
      <c r="G9" s="19">
        <v>27.9</v>
      </c>
      <c r="H9" s="19">
        <v>13.2</v>
      </c>
      <c r="I9" s="19">
        <v>14.2</v>
      </c>
      <c r="J9" s="19">
        <v>18.8</v>
      </c>
      <c r="K9" s="82">
        <v>53</v>
      </c>
    </row>
    <row r="10" spans="1:11" x14ac:dyDescent="0.15">
      <c r="A10" s="21">
        <v>1211</v>
      </c>
      <c r="B10" s="22" t="s">
        <v>43</v>
      </c>
      <c r="C10" s="19">
        <v>2.5</v>
      </c>
      <c r="D10" s="19">
        <v>7</v>
      </c>
      <c r="E10" s="19">
        <v>17.8</v>
      </c>
      <c r="F10" s="19">
        <v>21</v>
      </c>
      <c r="G10" s="19">
        <v>22.3</v>
      </c>
      <c r="H10" s="19">
        <v>10.7</v>
      </c>
      <c r="I10" s="19">
        <v>8.8000000000000007</v>
      </c>
      <c r="J10" s="19">
        <v>10</v>
      </c>
      <c r="K10" s="82">
        <v>45</v>
      </c>
    </row>
    <row r="11" spans="1:11" x14ac:dyDescent="0.15">
      <c r="A11" s="21">
        <v>1212</v>
      </c>
      <c r="B11" s="22" t="s">
        <v>44</v>
      </c>
      <c r="C11" s="19">
        <v>0.8</v>
      </c>
      <c r="D11" s="19">
        <v>3</v>
      </c>
      <c r="E11" s="19">
        <v>11.8</v>
      </c>
      <c r="F11" s="19">
        <v>17.8</v>
      </c>
      <c r="G11" s="19">
        <v>23.9</v>
      </c>
      <c r="H11" s="19">
        <v>12.7</v>
      </c>
      <c r="I11" s="19">
        <v>11.3</v>
      </c>
      <c r="J11" s="19">
        <v>18.7</v>
      </c>
      <c r="K11" s="82">
        <v>52</v>
      </c>
    </row>
    <row r="12" spans="1:11" x14ac:dyDescent="0.15">
      <c r="A12" s="21">
        <v>1213</v>
      </c>
      <c r="B12" s="22" t="s">
        <v>45</v>
      </c>
      <c r="C12" s="19">
        <v>0.9</v>
      </c>
      <c r="D12" s="19">
        <v>2</v>
      </c>
      <c r="E12" s="19">
        <v>8.3000000000000007</v>
      </c>
      <c r="F12" s="19">
        <v>12.9</v>
      </c>
      <c r="G12" s="19">
        <v>19.8</v>
      </c>
      <c r="H12" s="19">
        <v>12</v>
      </c>
      <c r="I12" s="19">
        <v>13</v>
      </c>
      <c r="J12" s="19">
        <v>31</v>
      </c>
      <c r="K12" s="82">
        <v>57</v>
      </c>
    </row>
    <row r="13" spans="1:11" x14ac:dyDescent="0.15">
      <c r="A13" s="21">
        <v>1214</v>
      </c>
      <c r="B13" s="22" t="s">
        <v>46</v>
      </c>
      <c r="C13" s="19">
        <v>0.6</v>
      </c>
      <c r="D13" s="19">
        <v>1.7</v>
      </c>
      <c r="E13" s="19">
        <v>9.4</v>
      </c>
      <c r="F13" s="19">
        <v>15.2</v>
      </c>
      <c r="G13" s="19">
        <v>22.5</v>
      </c>
      <c r="H13" s="19">
        <v>13.4</v>
      </c>
      <c r="I13" s="19">
        <v>12.7</v>
      </c>
      <c r="J13" s="19">
        <v>24.5</v>
      </c>
      <c r="K13" s="82">
        <v>55</v>
      </c>
    </row>
    <row r="14" spans="1:11" x14ac:dyDescent="0.15">
      <c r="A14" s="21">
        <v>1311</v>
      </c>
      <c r="B14" s="22" t="s">
        <v>47</v>
      </c>
      <c r="C14" s="19">
        <v>0.1</v>
      </c>
      <c r="D14" s="19">
        <v>2.5</v>
      </c>
      <c r="E14" s="19">
        <v>24.8</v>
      </c>
      <c r="F14" s="19">
        <v>33.5</v>
      </c>
      <c r="G14" s="19">
        <v>25.5</v>
      </c>
      <c r="H14" s="19">
        <v>7.3</v>
      </c>
      <c r="I14" s="19">
        <v>3.9</v>
      </c>
      <c r="J14" s="19">
        <v>2.2999999999999998</v>
      </c>
      <c r="K14" s="82">
        <v>41</v>
      </c>
    </row>
    <row r="15" spans="1:11" x14ac:dyDescent="0.15">
      <c r="A15" s="21">
        <v>1321</v>
      </c>
      <c r="B15" s="22" t="s">
        <v>48</v>
      </c>
      <c r="C15" s="20" t="s">
        <v>2</v>
      </c>
      <c r="D15" s="19">
        <v>0.7</v>
      </c>
      <c r="E15" s="19">
        <v>13.1</v>
      </c>
      <c r="F15" s="19">
        <v>25.9</v>
      </c>
      <c r="G15" s="19">
        <v>34.5</v>
      </c>
      <c r="H15" s="19">
        <v>14.7</v>
      </c>
      <c r="I15" s="19">
        <v>7.6</v>
      </c>
      <c r="J15" s="19">
        <v>3.5</v>
      </c>
      <c r="K15" s="82">
        <v>48</v>
      </c>
    </row>
    <row r="16" spans="1:11" x14ac:dyDescent="0.15">
      <c r="A16" s="21">
        <v>1322</v>
      </c>
      <c r="B16" s="22" t="s">
        <v>49</v>
      </c>
      <c r="C16" s="20" t="s">
        <v>2</v>
      </c>
      <c r="D16" s="19">
        <v>0.6</v>
      </c>
      <c r="E16" s="19">
        <v>15.5</v>
      </c>
      <c r="F16" s="19">
        <v>33.9</v>
      </c>
      <c r="G16" s="19">
        <v>30.9</v>
      </c>
      <c r="H16" s="19">
        <v>9.9</v>
      </c>
      <c r="I16" s="19">
        <v>5.5</v>
      </c>
      <c r="J16" s="19">
        <v>3.7</v>
      </c>
      <c r="K16" s="82">
        <v>45</v>
      </c>
    </row>
    <row r="17" spans="1:11" x14ac:dyDescent="0.15">
      <c r="A17" s="21">
        <v>1323</v>
      </c>
      <c r="B17" s="22" t="s">
        <v>50</v>
      </c>
      <c r="C17" s="19">
        <v>0.2</v>
      </c>
      <c r="D17" s="19">
        <v>2</v>
      </c>
      <c r="E17" s="19">
        <v>18.5</v>
      </c>
      <c r="F17" s="19">
        <v>32.799999999999997</v>
      </c>
      <c r="G17" s="19">
        <v>29.5</v>
      </c>
      <c r="H17" s="19">
        <v>9.8000000000000007</v>
      </c>
      <c r="I17" s="19">
        <v>5</v>
      </c>
      <c r="J17" s="19">
        <v>2.2000000000000002</v>
      </c>
      <c r="K17" s="82">
        <v>44</v>
      </c>
    </row>
    <row r="18" spans="1:11" x14ac:dyDescent="0.15">
      <c r="A18" s="21">
        <v>1324</v>
      </c>
      <c r="B18" s="22" t="s">
        <v>51</v>
      </c>
      <c r="C18" s="20" t="s">
        <v>2</v>
      </c>
      <c r="D18" s="19">
        <v>0.4</v>
      </c>
      <c r="E18" s="19">
        <v>17.8</v>
      </c>
      <c r="F18" s="19">
        <v>34.4</v>
      </c>
      <c r="G18" s="19">
        <v>30.1</v>
      </c>
      <c r="H18" s="19">
        <v>10.4</v>
      </c>
      <c r="I18" s="19">
        <v>4.9000000000000004</v>
      </c>
      <c r="J18" s="19">
        <v>1.9</v>
      </c>
      <c r="K18" s="82">
        <v>44</v>
      </c>
    </row>
    <row r="19" spans="1:11" x14ac:dyDescent="0.15">
      <c r="A19" s="21">
        <v>1325</v>
      </c>
      <c r="B19" s="22" t="s">
        <v>52</v>
      </c>
      <c r="C19" s="20" t="s">
        <v>2</v>
      </c>
      <c r="D19" s="19">
        <v>1</v>
      </c>
      <c r="E19" s="19">
        <v>18.7</v>
      </c>
      <c r="F19" s="19">
        <v>33.4</v>
      </c>
      <c r="G19" s="19">
        <v>27.7</v>
      </c>
      <c r="H19" s="19">
        <v>10</v>
      </c>
      <c r="I19" s="19">
        <v>5.6</v>
      </c>
      <c r="J19" s="19">
        <v>3.5</v>
      </c>
      <c r="K19" s="82">
        <v>44</v>
      </c>
    </row>
    <row r="20" spans="1:11" x14ac:dyDescent="0.15">
      <c r="A20" s="21">
        <v>1331</v>
      </c>
      <c r="B20" s="22" t="s">
        <v>53</v>
      </c>
      <c r="C20" s="19">
        <v>0.9</v>
      </c>
      <c r="D20" s="19">
        <v>4.0999999999999996</v>
      </c>
      <c r="E20" s="19">
        <v>20.5</v>
      </c>
      <c r="F20" s="19">
        <v>27.1</v>
      </c>
      <c r="G20" s="19">
        <v>25.6</v>
      </c>
      <c r="H20" s="19">
        <v>10.199999999999999</v>
      </c>
      <c r="I20" s="19">
        <v>6.8</v>
      </c>
      <c r="J20" s="19">
        <v>4.8</v>
      </c>
      <c r="K20" s="82">
        <v>44</v>
      </c>
    </row>
    <row r="21" spans="1:11" x14ac:dyDescent="0.15">
      <c r="A21" s="21">
        <v>1332</v>
      </c>
      <c r="B21" s="22" t="s">
        <v>54</v>
      </c>
      <c r="C21" s="20" t="s">
        <v>2</v>
      </c>
      <c r="D21" s="19">
        <v>1</v>
      </c>
      <c r="E21" s="19">
        <v>15.6</v>
      </c>
      <c r="F21" s="19">
        <v>30.9</v>
      </c>
      <c r="G21" s="19">
        <v>30.7</v>
      </c>
      <c r="H21" s="19">
        <v>11.4</v>
      </c>
      <c r="I21" s="19">
        <v>6.5</v>
      </c>
      <c r="J21" s="19">
        <v>3.9</v>
      </c>
      <c r="K21" s="82">
        <v>45</v>
      </c>
    </row>
    <row r="22" spans="1:11" x14ac:dyDescent="0.15">
      <c r="A22" s="21">
        <v>1333</v>
      </c>
      <c r="B22" s="22" t="s">
        <v>55</v>
      </c>
      <c r="C22" s="19">
        <v>0.3</v>
      </c>
      <c r="D22" s="19">
        <v>1.7</v>
      </c>
      <c r="E22" s="19">
        <v>14.6</v>
      </c>
      <c r="F22" s="19">
        <v>24</v>
      </c>
      <c r="G22" s="19">
        <v>28.7</v>
      </c>
      <c r="H22" s="19">
        <v>11.9</v>
      </c>
      <c r="I22" s="19">
        <v>8.6999999999999993</v>
      </c>
      <c r="J22" s="19">
        <v>10</v>
      </c>
      <c r="K22" s="82">
        <v>48</v>
      </c>
    </row>
    <row r="23" spans="1:11" x14ac:dyDescent="0.15">
      <c r="A23" s="21">
        <v>1334</v>
      </c>
      <c r="B23" s="22" t="s">
        <v>56</v>
      </c>
      <c r="C23" s="19">
        <v>1.3</v>
      </c>
      <c r="D23" s="19">
        <v>4.0999999999999996</v>
      </c>
      <c r="E23" s="19">
        <v>13</v>
      </c>
      <c r="F23" s="19">
        <v>22.3</v>
      </c>
      <c r="G23" s="19">
        <v>26.8</v>
      </c>
      <c r="H23" s="19">
        <v>12.7</v>
      </c>
      <c r="I23" s="19">
        <v>9.5</v>
      </c>
      <c r="J23" s="19">
        <v>10.199999999999999</v>
      </c>
      <c r="K23" s="82">
        <v>48</v>
      </c>
    </row>
    <row r="24" spans="1:11" x14ac:dyDescent="0.15">
      <c r="A24" s="21">
        <v>1335</v>
      </c>
      <c r="B24" s="22" t="s">
        <v>57</v>
      </c>
      <c r="C24" s="19">
        <v>0.1</v>
      </c>
      <c r="D24" s="19">
        <v>1.6</v>
      </c>
      <c r="E24" s="19">
        <v>16.3</v>
      </c>
      <c r="F24" s="19">
        <v>29</v>
      </c>
      <c r="G24" s="19">
        <v>31.5</v>
      </c>
      <c r="H24" s="19">
        <v>11.4</v>
      </c>
      <c r="I24" s="19">
        <v>6.3</v>
      </c>
      <c r="J24" s="19">
        <v>3.8</v>
      </c>
      <c r="K24" s="82">
        <v>45</v>
      </c>
    </row>
    <row r="25" spans="1:11" x14ac:dyDescent="0.15">
      <c r="A25" s="21">
        <v>1336</v>
      </c>
      <c r="B25" s="22" t="s">
        <v>58</v>
      </c>
      <c r="C25" s="19">
        <v>0.2</v>
      </c>
      <c r="D25" s="19">
        <v>1.8</v>
      </c>
      <c r="E25" s="19">
        <v>17.899999999999999</v>
      </c>
      <c r="F25" s="19">
        <v>30.1</v>
      </c>
      <c r="G25" s="19">
        <v>30.3</v>
      </c>
      <c r="H25" s="19">
        <v>10.8</v>
      </c>
      <c r="I25" s="19">
        <v>6</v>
      </c>
      <c r="J25" s="19">
        <v>2.9</v>
      </c>
      <c r="K25" s="82">
        <v>45</v>
      </c>
    </row>
    <row r="26" spans="1:11" x14ac:dyDescent="0.15">
      <c r="A26" s="21">
        <v>1341</v>
      </c>
      <c r="B26" s="22" t="s">
        <v>59</v>
      </c>
      <c r="C26" s="19">
        <v>0.4</v>
      </c>
      <c r="D26" s="19">
        <v>5.3</v>
      </c>
      <c r="E26" s="19">
        <v>28.7</v>
      </c>
      <c r="F26" s="19">
        <v>29.7</v>
      </c>
      <c r="G26" s="19">
        <v>21.8</v>
      </c>
      <c r="H26" s="19">
        <v>7.6</v>
      </c>
      <c r="I26" s="19">
        <v>4.3</v>
      </c>
      <c r="J26" s="19">
        <v>2.2999999999999998</v>
      </c>
      <c r="K26" s="82">
        <v>40</v>
      </c>
    </row>
    <row r="27" spans="1:11" x14ac:dyDescent="0.15">
      <c r="A27" s="21">
        <v>1342</v>
      </c>
      <c r="B27" s="22" t="s">
        <v>60</v>
      </c>
      <c r="C27" s="19">
        <v>0.1</v>
      </c>
      <c r="D27" s="19">
        <v>1.1000000000000001</v>
      </c>
      <c r="E27" s="19">
        <v>12.3</v>
      </c>
      <c r="F27" s="19">
        <v>24.2</v>
      </c>
      <c r="G27" s="19">
        <v>32.9</v>
      </c>
      <c r="H27" s="19">
        <v>16</v>
      </c>
      <c r="I27" s="19">
        <v>9.3000000000000007</v>
      </c>
      <c r="J27" s="19">
        <v>4.2</v>
      </c>
      <c r="K27" s="82">
        <v>48</v>
      </c>
    </row>
    <row r="28" spans="1:11" x14ac:dyDescent="0.15">
      <c r="A28" s="21">
        <v>1343</v>
      </c>
      <c r="B28" s="22" t="s">
        <v>61</v>
      </c>
      <c r="C28" s="20" t="s">
        <v>2</v>
      </c>
      <c r="D28" s="19">
        <v>0.1</v>
      </c>
      <c r="E28" s="19">
        <v>7.2</v>
      </c>
      <c r="F28" s="19">
        <v>24.8</v>
      </c>
      <c r="G28" s="19">
        <v>33.4</v>
      </c>
      <c r="H28" s="19">
        <v>20.5</v>
      </c>
      <c r="I28" s="19">
        <v>10.9</v>
      </c>
      <c r="J28" s="19">
        <v>3.1</v>
      </c>
      <c r="K28" s="82">
        <v>50</v>
      </c>
    </row>
    <row r="29" spans="1:11" x14ac:dyDescent="0.15">
      <c r="A29" s="21">
        <v>1344</v>
      </c>
      <c r="B29" s="22" t="s">
        <v>62</v>
      </c>
      <c r="C29" s="19">
        <v>0.1</v>
      </c>
      <c r="D29" s="19">
        <v>1.2</v>
      </c>
      <c r="E29" s="19">
        <v>12.2</v>
      </c>
      <c r="F29" s="19">
        <v>23.9</v>
      </c>
      <c r="G29" s="19">
        <v>31.4</v>
      </c>
      <c r="H29" s="19">
        <v>16.3</v>
      </c>
      <c r="I29" s="19">
        <v>10</v>
      </c>
      <c r="J29" s="19">
        <v>5</v>
      </c>
      <c r="K29" s="82">
        <v>49</v>
      </c>
    </row>
    <row r="30" spans="1:11" x14ac:dyDescent="0.15">
      <c r="A30" s="21">
        <v>1351</v>
      </c>
      <c r="B30" s="22" t="s">
        <v>63</v>
      </c>
      <c r="C30" s="19">
        <v>0.1</v>
      </c>
      <c r="D30" s="19">
        <v>1</v>
      </c>
      <c r="E30" s="19">
        <v>17.7</v>
      </c>
      <c r="F30" s="19">
        <v>39.299999999999997</v>
      </c>
      <c r="G30" s="19">
        <v>29.1</v>
      </c>
      <c r="H30" s="19">
        <v>8.3000000000000007</v>
      </c>
      <c r="I30" s="19">
        <v>3.5</v>
      </c>
      <c r="J30" s="19">
        <v>1.1000000000000001</v>
      </c>
      <c r="K30" s="82">
        <v>42</v>
      </c>
    </row>
    <row r="31" spans="1:11" x14ac:dyDescent="0.15">
      <c r="A31" s="21">
        <v>1391</v>
      </c>
      <c r="B31" s="22" t="s">
        <v>64</v>
      </c>
      <c r="C31" s="19">
        <v>4.5</v>
      </c>
      <c r="D31" s="19">
        <v>12.6</v>
      </c>
      <c r="E31" s="19">
        <v>23.7</v>
      </c>
      <c r="F31" s="19">
        <v>21.2</v>
      </c>
      <c r="G31" s="19">
        <v>25.1</v>
      </c>
      <c r="H31" s="19">
        <v>9</v>
      </c>
      <c r="I31" s="19">
        <v>2.9</v>
      </c>
      <c r="J31" s="19">
        <v>0.9</v>
      </c>
      <c r="K31" s="82">
        <v>39</v>
      </c>
    </row>
    <row r="32" spans="1:11" x14ac:dyDescent="0.15">
      <c r="A32" s="21">
        <v>1392</v>
      </c>
      <c r="B32" s="22" t="s">
        <v>65</v>
      </c>
      <c r="C32" s="19">
        <v>0.3</v>
      </c>
      <c r="D32" s="19">
        <v>1.7</v>
      </c>
      <c r="E32" s="19">
        <v>17.5</v>
      </c>
      <c r="F32" s="19">
        <v>37.4</v>
      </c>
      <c r="G32" s="19">
        <v>34.1</v>
      </c>
      <c r="H32" s="19">
        <v>7.1</v>
      </c>
      <c r="I32" s="19">
        <v>1.3</v>
      </c>
      <c r="J32" s="19">
        <v>0.4</v>
      </c>
      <c r="K32" s="82">
        <v>43</v>
      </c>
    </row>
    <row r="33" spans="1:11" x14ac:dyDescent="0.15">
      <c r="A33" s="21">
        <v>1399</v>
      </c>
      <c r="B33" s="22" t="s">
        <v>66</v>
      </c>
      <c r="C33" s="19">
        <v>0.3</v>
      </c>
      <c r="D33" s="19">
        <v>2.1</v>
      </c>
      <c r="E33" s="19">
        <v>19.3</v>
      </c>
      <c r="F33" s="19">
        <v>30.1</v>
      </c>
      <c r="G33" s="19">
        <v>28.3</v>
      </c>
      <c r="H33" s="19">
        <v>10.7</v>
      </c>
      <c r="I33" s="19">
        <v>6</v>
      </c>
      <c r="J33" s="19">
        <v>3.2</v>
      </c>
      <c r="K33" s="82">
        <v>44</v>
      </c>
    </row>
    <row r="34" spans="1:11" x14ac:dyDescent="0.15">
      <c r="A34" s="21">
        <v>1411</v>
      </c>
      <c r="B34" s="22" t="s">
        <v>67</v>
      </c>
      <c r="C34" s="19">
        <v>1.1000000000000001</v>
      </c>
      <c r="D34" s="19">
        <v>7.1</v>
      </c>
      <c r="E34" s="19">
        <v>28.3</v>
      </c>
      <c r="F34" s="19">
        <v>24.8</v>
      </c>
      <c r="G34" s="19">
        <v>23.1</v>
      </c>
      <c r="H34" s="19">
        <v>8.1</v>
      </c>
      <c r="I34" s="19">
        <v>4.8</v>
      </c>
      <c r="J34" s="19">
        <v>2.8</v>
      </c>
      <c r="K34" s="82">
        <v>40</v>
      </c>
    </row>
    <row r="35" spans="1:11" x14ac:dyDescent="0.15">
      <c r="A35" s="21">
        <v>1412</v>
      </c>
      <c r="B35" s="22" t="s">
        <v>68</v>
      </c>
      <c r="C35" s="19">
        <v>0.2</v>
      </c>
      <c r="D35" s="19">
        <v>0.8</v>
      </c>
      <c r="E35" s="19">
        <v>7.5</v>
      </c>
      <c r="F35" s="19">
        <v>14.8</v>
      </c>
      <c r="G35" s="19">
        <v>27.4</v>
      </c>
      <c r="H35" s="19">
        <v>18.7</v>
      </c>
      <c r="I35" s="19">
        <v>15.7</v>
      </c>
      <c r="J35" s="19">
        <v>14.9</v>
      </c>
      <c r="K35" s="82">
        <v>54</v>
      </c>
    </row>
    <row r="36" spans="1:11" x14ac:dyDescent="0.15">
      <c r="A36" s="21">
        <v>1413</v>
      </c>
      <c r="B36" s="22" t="s">
        <v>69</v>
      </c>
      <c r="C36" s="19">
        <v>0.3</v>
      </c>
      <c r="D36" s="19">
        <v>5</v>
      </c>
      <c r="E36" s="19">
        <v>23.2</v>
      </c>
      <c r="F36" s="19">
        <v>21.4</v>
      </c>
      <c r="G36" s="19">
        <v>21.8</v>
      </c>
      <c r="H36" s="19">
        <v>10.9</v>
      </c>
      <c r="I36" s="19">
        <v>8.6</v>
      </c>
      <c r="J36" s="19">
        <v>8.6999999999999993</v>
      </c>
      <c r="K36" s="82">
        <v>45</v>
      </c>
    </row>
    <row r="37" spans="1:11" x14ac:dyDescent="0.15">
      <c r="A37" s="21">
        <v>1414</v>
      </c>
      <c r="B37" s="22" t="s">
        <v>70</v>
      </c>
      <c r="C37" s="19">
        <v>0.4</v>
      </c>
      <c r="D37" s="19">
        <v>5.7</v>
      </c>
      <c r="E37" s="19">
        <v>24.7</v>
      </c>
      <c r="F37" s="19">
        <v>24.1</v>
      </c>
      <c r="G37" s="19">
        <v>23.1</v>
      </c>
      <c r="H37" s="19">
        <v>10.5</v>
      </c>
      <c r="I37" s="19">
        <v>7.1</v>
      </c>
      <c r="J37" s="19">
        <v>4.2</v>
      </c>
      <c r="K37" s="82">
        <v>42</v>
      </c>
    </row>
    <row r="38" spans="1:11" x14ac:dyDescent="0.15">
      <c r="A38" s="21">
        <v>1419</v>
      </c>
      <c r="B38" s="22" t="s">
        <v>71</v>
      </c>
      <c r="C38" s="19">
        <v>0.2</v>
      </c>
      <c r="D38" s="19">
        <v>1.9</v>
      </c>
      <c r="E38" s="19">
        <v>9.6</v>
      </c>
      <c r="F38" s="19">
        <v>15.9</v>
      </c>
      <c r="G38" s="19">
        <v>23.3</v>
      </c>
      <c r="H38" s="19">
        <v>15.2</v>
      </c>
      <c r="I38" s="19">
        <v>15.6</v>
      </c>
      <c r="J38" s="19">
        <v>18.3</v>
      </c>
      <c r="K38" s="82">
        <v>54</v>
      </c>
    </row>
    <row r="39" spans="1:11" x14ac:dyDescent="0.15">
      <c r="A39" s="21">
        <v>1421</v>
      </c>
      <c r="B39" s="22" t="s">
        <v>72</v>
      </c>
      <c r="C39" s="19">
        <v>1.9</v>
      </c>
      <c r="D39" s="19">
        <v>8.8000000000000007</v>
      </c>
      <c r="E39" s="19">
        <v>24.5</v>
      </c>
      <c r="F39" s="19">
        <v>22.3</v>
      </c>
      <c r="G39" s="19">
        <v>22.9</v>
      </c>
      <c r="H39" s="19">
        <v>9.1</v>
      </c>
      <c r="I39" s="19">
        <v>5.8</v>
      </c>
      <c r="J39" s="19">
        <v>4.7</v>
      </c>
      <c r="K39" s="82">
        <v>41</v>
      </c>
    </row>
    <row r="40" spans="1:11" x14ac:dyDescent="0.15">
      <c r="A40" s="21">
        <v>1491</v>
      </c>
      <c r="B40" s="22" t="s">
        <v>73</v>
      </c>
      <c r="C40" s="19">
        <v>3.2</v>
      </c>
      <c r="D40" s="19">
        <v>11.6</v>
      </c>
      <c r="E40" s="19">
        <v>30.8</v>
      </c>
      <c r="F40" s="19">
        <v>23.5</v>
      </c>
      <c r="G40" s="19">
        <v>18.399999999999999</v>
      </c>
      <c r="H40" s="19">
        <v>6.1</v>
      </c>
      <c r="I40" s="19">
        <v>3.4</v>
      </c>
      <c r="J40" s="19">
        <v>2.9</v>
      </c>
      <c r="K40" s="82">
        <v>36</v>
      </c>
    </row>
    <row r="41" spans="1:11" x14ac:dyDescent="0.15">
      <c r="A41" s="21">
        <v>1492</v>
      </c>
      <c r="B41" s="22" t="s">
        <v>74</v>
      </c>
      <c r="C41" s="19">
        <v>0.4</v>
      </c>
      <c r="D41" s="19">
        <v>4.2</v>
      </c>
      <c r="E41" s="19">
        <v>26.3</v>
      </c>
      <c r="F41" s="19">
        <v>29</v>
      </c>
      <c r="G41" s="19">
        <v>25.1</v>
      </c>
      <c r="H41" s="19">
        <v>8.4</v>
      </c>
      <c r="I41" s="19">
        <v>4.5999999999999996</v>
      </c>
      <c r="J41" s="19">
        <v>2</v>
      </c>
      <c r="K41" s="82">
        <v>41</v>
      </c>
    </row>
    <row r="42" spans="1:11" x14ac:dyDescent="0.15">
      <c r="A42" s="21">
        <v>1493</v>
      </c>
      <c r="B42" s="22" t="s">
        <v>75</v>
      </c>
      <c r="C42" s="19">
        <v>1.4</v>
      </c>
      <c r="D42" s="19">
        <v>12.4</v>
      </c>
      <c r="E42" s="19">
        <v>38.200000000000003</v>
      </c>
      <c r="F42" s="19">
        <v>24.5</v>
      </c>
      <c r="G42" s="19">
        <v>14.7</v>
      </c>
      <c r="H42" s="19">
        <v>4.3</v>
      </c>
      <c r="I42" s="19">
        <v>2.6</v>
      </c>
      <c r="J42" s="19">
        <v>1.8</v>
      </c>
      <c r="K42" s="82">
        <v>34</v>
      </c>
    </row>
    <row r="43" spans="1:11" x14ac:dyDescent="0.15">
      <c r="A43" s="21">
        <v>1494</v>
      </c>
      <c r="B43" s="22" t="s">
        <v>76</v>
      </c>
      <c r="C43" s="19">
        <v>0.1</v>
      </c>
      <c r="D43" s="19">
        <v>1.5</v>
      </c>
      <c r="E43" s="19">
        <v>14.4</v>
      </c>
      <c r="F43" s="19">
        <v>22.5</v>
      </c>
      <c r="G43" s="19">
        <v>30</v>
      </c>
      <c r="H43" s="19">
        <v>13.8</v>
      </c>
      <c r="I43" s="19">
        <v>9.8000000000000007</v>
      </c>
      <c r="J43" s="19">
        <v>7.9</v>
      </c>
      <c r="K43" s="82">
        <v>48</v>
      </c>
    </row>
    <row r="44" spans="1:11" x14ac:dyDescent="0.15">
      <c r="A44" s="21">
        <v>1499</v>
      </c>
      <c r="B44" s="22" t="s">
        <v>77</v>
      </c>
      <c r="C44" s="19">
        <v>0.4</v>
      </c>
      <c r="D44" s="19">
        <v>3</v>
      </c>
      <c r="E44" s="19">
        <v>17.899999999999999</v>
      </c>
      <c r="F44" s="19">
        <v>25.1</v>
      </c>
      <c r="G44" s="19">
        <v>28.3</v>
      </c>
      <c r="H44" s="19">
        <v>11.8</v>
      </c>
      <c r="I44" s="19">
        <v>7.7</v>
      </c>
      <c r="J44" s="19">
        <v>5.9</v>
      </c>
      <c r="K44" s="82">
        <v>46</v>
      </c>
    </row>
    <row r="45" spans="1:11" x14ac:dyDescent="0.15">
      <c r="A45" s="21">
        <v>2111</v>
      </c>
      <c r="B45" s="22" t="s">
        <v>78</v>
      </c>
      <c r="C45" s="19">
        <v>7.7</v>
      </c>
      <c r="D45" s="19">
        <v>17.3</v>
      </c>
      <c r="E45" s="19">
        <v>29.3</v>
      </c>
      <c r="F45" s="19">
        <v>18.8</v>
      </c>
      <c r="G45" s="19">
        <v>14.2</v>
      </c>
      <c r="H45" s="19">
        <v>5</v>
      </c>
      <c r="I45" s="19">
        <v>3.6</v>
      </c>
      <c r="J45" s="19">
        <v>4</v>
      </c>
      <c r="K45" s="82">
        <v>33</v>
      </c>
    </row>
    <row r="46" spans="1:11" x14ac:dyDescent="0.15">
      <c r="A46" s="21">
        <v>2112</v>
      </c>
      <c r="B46" s="22" t="s">
        <v>79</v>
      </c>
      <c r="C46" s="19">
        <v>2.9</v>
      </c>
      <c r="D46" s="19">
        <v>9.3000000000000007</v>
      </c>
      <c r="E46" s="19">
        <v>24.8</v>
      </c>
      <c r="F46" s="19">
        <v>23</v>
      </c>
      <c r="G46" s="19">
        <v>19.399999999999999</v>
      </c>
      <c r="H46" s="19">
        <v>7.9</v>
      </c>
      <c r="I46" s="19">
        <v>5.8</v>
      </c>
      <c r="J46" s="19">
        <v>6.9</v>
      </c>
      <c r="K46" s="82">
        <v>40</v>
      </c>
    </row>
    <row r="47" spans="1:11" x14ac:dyDescent="0.15">
      <c r="A47" s="21">
        <v>2113</v>
      </c>
      <c r="B47" s="22" t="s">
        <v>80</v>
      </c>
      <c r="C47" s="19">
        <v>1.8</v>
      </c>
      <c r="D47" s="19">
        <v>7.3</v>
      </c>
      <c r="E47" s="19">
        <v>28.7</v>
      </c>
      <c r="F47" s="19">
        <v>30.8</v>
      </c>
      <c r="G47" s="19">
        <v>18.899999999999999</v>
      </c>
      <c r="H47" s="19">
        <v>6</v>
      </c>
      <c r="I47" s="19">
        <v>3.7</v>
      </c>
      <c r="J47" s="19">
        <v>2.9</v>
      </c>
      <c r="K47" s="82">
        <v>38</v>
      </c>
    </row>
    <row r="48" spans="1:11" x14ac:dyDescent="0.15">
      <c r="A48" s="21">
        <v>2114</v>
      </c>
      <c r="B48" s="22" t="s">
        <v>81</v>
      </c>
      <c r="C48" s="19">
        <v>0.8</v>
      </c>
      <c r="D48" s="19">
        <v>3.2</v>
      </c>
      <c r="E48" s="19">
        <v>14</v>
      </c>
      <c r="F48" s="19">
        <v>19.100000000000001</v>
      </c>
      <c r="G48" s="19">
        <v>24.5</v>
      </c>
      <c r="H48" s="19">
        <v>13</v>
      </c>
      <c r="I48" s="19">
        <v>11.5</v>
      </c>
      <c r="J48" s="19">
        <v>14</v>
      </c>
      <c r="K48" s="82">
        <v>50</v>
      </c>
    </row>
    <row r="49" spans="1:11" x14ac:dyDescent="0.15">
      <c r="A49" s="21">
        <v>2121</v>
      </c>
      <c r="B49" s="22" t="s">
        <v>82</v>
      </c>
      <c r="C49" s="19">
        <v>1.1000000000000001</v>
      </c>
      <c r="D49" s="19">
        <v>7.2</v>
      </c>
      <c r="E49" s="19">
        <v>28.9</v>
      </c>
      <c r="F49" s="19">
        <v>29.4</v>
      </c>
      <c r="G49" s="19">
        <v>20.7</v>
      </c>
      <c r="H49" s="19">
        <v>5.6</v>
      </c>
      <c r="I49" s="19">
        <v>3.6</v>
      </c>
      <c r="J49" s="19">
        <v>3.4</v>
      </c>
      <c r="K49" s="82">
        <v>39</v>
      </c>
    </row>
    <row r="50" spans="1:11" x14ac:dyDescent="0.15">
      <c r="A50" s="21">
        <v>2122</v>
      </c>
      <c r="B50" s="22" t="s">
        <v>83</v>
      </c>
      <c r="C50" s="19">
        <v>0.5</v>
      </c>
      <c r="D50" s="19">
        <v>3.1</v>
      </c>
      <c r="E50" s="19">
        <v>17.899999999999999</v>
      </c>
      <c r="F50" s="19">
        <v>23.5</v>
      </c>
      <c r="G50" s="19">
        <v>23.2</v>
      </c>
      <c r="H50" s="19">
        <v>10.3</v>
      </c>
      <c r="I50" s="19">
        <v>8</v>
      </c>
      <c r="J50" s="19">
        <v>13.5</v>
      </c>
      <c r="K50" s="82">
        <v>47</v>
      </c>
    </row>
    <row r="51" spans="1:11" x14ac:dyDescent="0.15">
      <c r="A51" s="21">
        <v>2123</v>
      </c>
      <c r="B51" s="22" t="s">
        <v>84</v>
      </c>
      <c r="C51" s="19">
        <v>1.2</v>
      </c>
      <c r="D51" s="19">
        <v>9</v>
      </c>
      <c r="E51" s="19">
        <v>31.5</v>
      </c>
      <c r="F51" s="19">
        <v>26.7</v>
      </c>
      <c r="G51" s="19">
        <v>19.5</v>
      </c>
      <c r="H51" s="19">
        <v>6.1</v>
      </c>
      <c r="I51" s="19">
        <v>3.4</v>
      </c>
      <c r="J51" s="19">
        <v>2.6</v>
      </c>
      <c r="K51" s="82">
        <v>37</v>
      </c>
    </row>
    <row r="52" spans="1:11" x14ac:dyDescent="0.15">
      <c r="A52" s="21">
        <v>2124</v>
      </c>
      <c r="B52" s="22" t="s">
        <v>85</v>
      </c>
      <c r="C52" s="19">
        <v>0.7</v>
      </c>
      <c r="D52" s="19">
        <v>9.1</v>
      </c>
      <c r="E52" s="19">
        <v>29.1</v>
      </c>
      <c r="F52" s="19">
        <v>23.5</v>
      </c>
      <c r="G52" s="19">
        <v>19.600000000000001</v>
      </c>
      <c r="H52" s="19">
        <v>7.6</v>
      </c>
      <c r="I52" s="19">
        <v>5.2</v>
      </c>
      <c r="J52" s="19">
        <v>5.2</v>
      </c>
      <c r="K52" s="82">
        <v>39</v>
      </c>
    </row>
    <row r="53" spans="1:11" x14ac:dyDescent="0.15">
      <c r="A53" s="21">
        <v>2211</v>
      </c>
      <c r="B53" s="22" t="s">
        <v>86</v>
      </c>
      <c r="C53" s="19">
        <v>0.4</v>
      </c>
      <c r="D53" s="19">
        <v>6.3</v>
      </c>
      <c r="E53" s="19">
        <v>31.8</v>
      </c>
      <c r="F53" s="19">
        <v>27.1</v>
      </c>
      <c r="G53" s="19">
        <v>18.8</v>
      </c>
      <c r="H53" s="19">
        <v>6.3</v>
      </c>
      <c r="I53" s="19">
        <v>4.5999999999999996</v>
      </c>
      <c r="J53" s="19">
        <v>4.7</v>
      </c>
      <c r="K53" s="82">
        <v>38</v>
      </c>
    </row>
    <row r="54" spans="1:11" x14ac:dyDescent="0.15">
      <c r="A54" s="21">
        <v>2212</v>
      </c>
      <c r="B54" s="22" t="s">
        <v>87</v>
      </c>
      <c r="C54" s="19">
        <v>0.3</v>
      </c>
      <c r="D54" s="19">
        <v>7.4</v>
      </c>
      <c r="E54" s="19">
        <v>31.6</v>
      </c>
      <c r="F54" s="19">
        <v>26.8</v>
      </c>
      <c r="G54" s="19">
        <v>19</v>
      </c>
      <c r="H54" s="19">
        <v>7.1</v>
      </c>
      <c r="I54" s="19">
        <v>4.5999999999999996</v>
      </c>
      <c r="J54" s="19">
        <v>3.2</v>
      </c>
      <c r="K54" s="82">
        <v>38</v>
      </c>
    </row>
    <row r="55" spans="1:11" x14ac:dyDescent="0.15">
      <c r="A55" s="21">
        <v>2221</v>
      </c>
      <c r="B55" s="22" t="s">
        <v>88</v>
      </c>
      <c r="C55" s="19">
        <v>0.3</v>
      </c>
      <c r="D55" s="19">
        <v>3.8</v>
      </c>
      <c r="E55" s="19">
        <v>23.5</v>
      </c>
      <c r="F55" s="19">
        <v>26</v>
      </c>
      <c r="G55" s="19">
        <v>25.2</v>
      </c>
      <c r="H55" s="19">
        <v>9.1999999999999993</v>
      </c>
      <c r="I55" s="19">
        <v>6.5</v>
      </c>
      <c r="J55" s="19">
        <v>5.5</v>
      </c>
      <c r="K55" s="82">
        <v>43</v>
      </c>
    </row>
    <row r="56" spans="1:11" x14ac:dyDescent="0.15">
      <c r="A56" s="21">
        <v>2222</v>
      </c>
      <c r="B56" s="22" t="s">
        <v>89</v>
      </c>
      <c r="C56" s="19">
        <v>0.1</v>
      </c>
      <c r="D56" s="19">
        <v>4.7</v>
      </c>
      <c r="E56" s="19">
        <v>32.5</v>
      </c>
      <c r="F56" s="19">
        <v>29.6</v>
      </c>
      <c r="G56" s="19">
        <v>21.2</v>
      </c>
      <c r="H56" s="19">
        <v>6</v>
      </c>
      <c r="I56" s="19">
        <v>3</v>
      </c>
      <c r="J56" s="19">
        <v>2.8</v>
      </c>
      <c r="K56" s="82">
        <v>38</v>
      </c>
    </row>
    <row r="57" spans="1:11" x14ac:dyDescent="0.15">
      <c r="A57" s="21">
        <v>2223</v>
      </c>
      <c r="B57" s="22" t="s">
        <v>90</v>
      </c>
      <c r="C57" s="19">
        <v>0.1</v>
      </c>
      <c r="D57" s="19">
        <v>3.8</v>
      </c>
      <c r="E57" s="19">
        <v>24.3</v>
      </c>
      <c r="F57" s="19">
        <v>28.7</v>
      </c>
      <c r="G57" s="19">
        <v>23</v>
      </c>
      <c r="H57" s="19">
        <v>8.1999999999999993</v>
      </c>
      <c r="I57" s="19">
        <v>5.5</v>
      </c>
      <c r="J57" s="19">
        <v>6.3</v>
      </c>
      <c r="K57" s="82">
        <v>42</v>
      </c>
    </row>
    <row r="58" spans="1:11" x14ac:dyDescent="0.15">
      <c r="A58" s="21">
        <v>2231</v>
      </c>
      <c r="B58" s="22" t="s">
        <v>91</v>
      </c>
      <c r="C58" s="19">
        <v>0.3</v>
      </c>
      <c r="D58" s="19">
        <v>6.7</v>
      </c>
      <c r="E58" s="19">
        <v>36</v>
      </c>
      <c r="F58" s="19">
        <v>27.5</v>
      </c>
      <c r="G58" s="19">
        <v>18.100000000000001</v>
      </c>
      <c r="H58" s="19">
        <v>5.9</v>
      </c>
      <c r="I58" s="19">
        <v>3.6</v>
      </c>
      <c r="J58" s="19">
        <v>1.8</v>
      </c>
      <c r="K58" s="82">
        <v>37</v>
      </c>
    </row>
    <row r="59" spans="1:11" x14ac:dyDescent="0.15">
      <c r="A59" s="21">
        <v>2232</v>
      </c>
      <c r="B59" s="22" t="s">
        <v>92</v>
      </c>
      <c r="C59" s="19">
        <v>1</v>
      </c>
      <c r="D59" s="19">
        <v>4.0999999999999996</v>
      </c>
      <c r="E59" s="19">
        <v>18.7</v>
      </c>
      <c r="F59" s="19">
        <v>28.1</v>
      </c>
      <c r="G59" s="19">
        <v>26</v>
      </c>
      <c r="H59" s="19">
        <v>10.7</v>
      </c>
      <c r="I59" s="19">
        <v>7</v>
      </c>
      <c r="J59" s="19">
        <v>4.4000000000000004</v>
      </c>
      <c r="K59" s="82">
        <v>44</v>
      </c>
    </row>
    <row r="60" spans="1:11" x14ac:dyDescent="0.15">
      <c r="A60" s="21">
        <v>2233</v>
      </c>
      <c r="B60" s="22" t="s">
        <v>93</v>
      </c>
      <c r="C60" s="19">
        <v>0.9</v>
      </c>
      <c r="D60" s="19">
        <v>4</v>
      </c>
      <c r="E60" s="19">
        <v>23</v>
      </c>
      <c r="F60" s="19">
        <v>26.5</v>
      </c>
      <c r="G60" s="19">
        <v>25.6</v>
      </c>
      <c r="H60" s="19">
        <v>10.4</v>
      </c>
      <c r="I60" s="19">
        <v>6.3</v>
      </c>
      <c r="J60" s="19">
        <v>3.3</v>
      </c>
      <c r="K60" s="82">
        <v>43</v>
      </c>
    </row>
    <row r="61" spans="1:11" x14ac:dyDescent="0.15">
      <c r="A61" s="21">
        <v>2241</v>
      </c>
      <c r="B61" s="22" t="s">
        <v>94</v>
      </c>
      <c r="C61" s="19">
        <v>0.4</v>
      </c>
      <c r="D61" s="19">
        <v>7.3</v>
      </c>
      <c r="E61" s="19">
        <v>35.700000000000003</v>
      </c>
      <c r="F61" s="19">
        <v>27.2</v>
      </c>
      <c r="G61" s="19">
        <v>17.3</v>
      </c>
      <c r="H61" s="19">
        <v>6.1</v>
      </c>
      <c r="I61" s="19">
        <v>3.6</v>
      </c>
      <c r="J61" s="19">
        <v>2.5</v>
      </c>
      <c r="K61" s="82">
        <v>37</v>
      </c>
    </row>
    <row r="62" spans="1:11" x14ac:dyDescent="0.15">
      <c r="A62" s="21">
        <v>2242</v>
      </c>
      <c r="B62" s="22" t="s">
        <v>95</v>
      </c>
      <c r="C62" s="19">
        <v>0.5</v>
      </c>
      <c r="D62" s="19">
        <v>3.1</v>
      </c>
      <c r="E62" s="19">
        <v>18.5</v>
      </c>
      <c r="F62" s="19">
        <v>25</v>
      </c>
      <c r="G62" s="19">
        <v>26.1</v>
      </c>
      <c r="H62" s="19">
        <v>12.3</v>
      </c>
      <c r="I62" s="19">
        <v>8.4</v>
      </c>
      <c r="J62" s="19">
        <v>6.1</v>
      </c>
      <c r="K62" s="82">
        <v>46</v>
      </c>
    </row>
    <row r="63" spans="1:11" x14ac:dyDescent="0.15">
      <c r="A63" s="21">
        <v>2243</v>
      </c>
      <c r="B63" s="22" t="s">
        <v>96</v>
      </c>
      <c r="C63" s="19">
        <v>0.1</v>
      </c>
      <c r="D63" s="19">
        <v>6</v>
      </c>
      <c r="E63" s="19">
        <v>35.299999999999997</v>
      </c>
      <c r="F63" s="19">
        <v>27.1</v>
      </c>
      <c r="G63" s="19">
        <v>17.3</v>
      </c>
      <c r="H63" s="19">
        <v>6.5</v>
      </c>
      <c r="I63" s="19">
        <v>4.0999999999999996</v>
      </c>
      <c r="J63" s="19">
        <v>3.7</v>
      </c>
      <c r="K63" s="82">
        <v>37</v>
      </c>
    </row>
    <row r="64" spans="1:11" x14ac:dyDescent="0.15">
      <c r="A64" s="21">
        <v>2244</v>
      </c>
      <c r="B64" s="22" t="s">
        <v>97</v>
      </c>
      <c r="C64" s="19">
        <v>0.1</v>
      </c>
      <c r="D64" s="19">
        <v>3.8</v>
      </c>
      <c r="E64" s="19">
        <v>34.299999999999997</v>
      </c>
      <c r="F64" s="19">
        <v>29</v>
      </c>
      <c r="G64" s="19">
        <v>20.100000000000001</v>
      </c>
      <c r="H64" s="19">
        <v>7.2</v>
      </c>
      <c r="I64" s="19">
        <v>3.7</v>
      </c>
      <c r="J64" s="19">
        <v>1.9</v>
      </c>
      <c r="K64" s="82">
        <v>38</v>
      </c>
    </row>
    <row r="65" spans="1:11" x14ac:dyDescent="0.15">
      <c r="A65" s="21">
        <v>2245</v>
      </c>
      <c r="B65" s="22" t="s">
        <v>98</v>
      </c>
      <c r="C65" s="19">
        <v>0.2</v>
      </c>
      <c r="D65" s="19">
        <v>5.0999999999999996</v>
      </c>
      <c r="E65" s="19">
        <v>24.8</v>
      </c>
      <c r="F65" s="19">
        <v>24.9</v>
      </c>
      <c r="G65" s="19">
        <v>22.3</v>
      </c>
      <c r="H65" s="19">
        <v>8.6</v>
      </c>
      <c r="I65" s="19">
        <v>6.7</v>
      </c>
      <c r="J65" s="19">
        <v>7.4</v>
      </c>
      <c r="K65" s="82">
        <v>42</v>
      </c>
    </row>
    <row r="66" spans="1:11" x14ac:dyDescent="0.15">
      <c r="A66" s="21">
        <v>2246</v>
      </c>
      <c r="B66" s="22" t="s">
        <v>99</v>
      </c>
      <c r="C66" s="19">
        <v>0.5</v>
      </c>
      <c r="D66" s="19">
        <v>1.9</v>
      </c>
      <c r="E66" s="19">
        <v>10.3</v>
      </c>
      <c r="F66" s="19">
        <v>19.899999999999999</v>
      </c>
      <c r="G66" s="19">
        <v>29.9</v>
      </c>
      <c r="H66" s="19">
        <v>17.7</v>
      </c>
      <c r="I66" s="19">
        <v>13.2</v>
      </c>
      <c r="J66" s="19">
        <v>6.6</v>
      </c>
      <c r="K66" s="82">
        <v>51</v>
      </c>
    </row>
    <row r="67" spans="1:11" x14ac:dyDescent="0.15">
      <c r="A67" s="21">
        <v>2247</v>
      </c>
      <c r="B67" s="22" t="s">
        <v>100</v>
      </c>
      <c r="C67" s="19">
        <v>0.1</v>
      </c>
      <c r="D67" s="19">
        <v>3</v>
      </c>
      <c r="E67" s="19">
        <v>24.6</v>
      </c>
      <c r="F67" s="19">
        <v>29.4</v>
      </c>
      <c r="G67" s="19">
        <v>23.5</v>
      </c>
      <c r="H67" s="19">
        <v>8.4</v>
      </c>
      <c r="I67" s="19">
        <v>5.8</v>
      </c>
      <c r="J67" s="19">
        <v>5.0999999999999996</v>
      </c>
      <c r="K67" s="82">
        <v>42</v>
      </c>
    </row>
    <row r="68" spans="1:11" x14ac:dyDescent="0.15">
      <c r="A68" s="21">
        <v>2249</v>
      </c>
      <c r="B68" s="22" t="s">
        <v>101</v>
      </c>
      <c r="C68" s="19">
        <v>0.5</v>
      </c>
      <c r="D68" s="19">
        <v>4.9000000000000004</v>
      </c>
      <c r="E68" s="19">
        <v>27.3</v>
      </c>
      <c r="F68" s="19">
        <v>27.9</v>
      </c>
      <c r="G68" s="19">
        <v>21.8</v>
      </c>
      <c r="H68" s="19">
        <v>8.4</v>
      </c>
      <c r="I68" s="19">
        <v>5.4</v>
      </c>
      <c r="J68" s="19">
        <v>3.7</v>
      </c>
      <c r="K68" s="82">
        <v>41</v>
      </c>
    </row>
    <row r="69" spans="1:11" x14ac:dyDescent="0.15">
      <c r="A69" s="21">
        <v>2251</v>
      </c>
      <c r="B69" s="22" t="s">
        <v>102</v>
      </c>
      <c r="C69" s="19">
        <v>0.6</v>
      </c>
      <c r="D69" s="19">
        <v>9.4</v>
      </c>
      <c r="E69" s="19">
        <v>40.5</v>
      </c>
      <c r="F69" s="19">
        <v>27.9</v>
      </c>
      <c r="G69" s="19">
        <v>14.4</v>
      </c>
      <c r="H69" s="19">
        <v>3.4</v>
      </c>
      <c r="I69" s="19">
        <v>2.1</v>
      </c>
      <c r="J69" s="19">
        <v>1.7</v>
      </c>
      <c r="K69" s="82">
        <v>34</v>
      </c>
    </row>
    <row r="70" spans="1:11" x14ac:dyDescent="0.15">
      <c r="A70" s="21">
        <v>2252</v>
      </c>
      <c r="B70" s="22" t="s">
        <v>103</v>
      </c>
      <c r="C70" s="19">
        <v>0.8</v>
      </c>
      <c r="D70" s="19">
        <v>5.7</v>
      </c>
      <c r="E70" s="19">
        <v>27.5</v>
      </c>
      <c r="F70" s="19">
        <v>33.700000000000003</v>
      </c>
      <c r="G70" s="19">
        <v>22.9</v>
      </c>
      <c r="H70" s="19">
        <v>5.7</v>
      </c>
      <c r="I70" s="19">
        <v>2.6</v>
      </c>
      <c r="J70" s="19">
        <v>1.1000000000000001</v>
      </c>
      <c r="K70" s="82">
        <v>39</v>
      </c>
    </row>
    <row r="71" spans="1:11" x14ac:dyDescent="0.15">
      <c r="A71" s="21">
        <v>2253</v>
      </c>
      <c r="B71" s="22" t="s">
        <v>104</v>
      </c>
      <c r="C71" s="19">
        <v>0.7</v>
      </c>
      <c r="D71" s="19">
        <v>10.7</v>
      </c>
      <c r="E71" s="19">
        <v>38.700000000000003</v>
      </c>
      <c r="F71" s="19">
        <v>26</v>
      </c>
      <c r="G71" s="19">
        <v>15.2</v>
      </c>
      <c r="H71" s="19">
        <v>4.3</v>
      </c>
      <c r="I71" s="19">
        <v>2.5</v>
      </c>
      <c r="J71" s="19">
        <v>1.9</v>
      </c>
      <c r="K71" s="82">
        <v>34</v>
      </c>
    </row>
    <row r="72" spans="1:11" x14ac:dyDescent="0.15">
      <c r="A72" s="21">
        <v>2254</v>
      </c>
      <c r="B72" s="22" t="s">
        <v>105</v>
      </c>
      <c r="C72" s="19">
        <v>0.3</v>
      </c>
      <c r="D72" s="19">
        <v>3.1</v>
      </c>
      <c r="E72" s="19">
        <v>20.3</v>
      </c>
      <c r="F72" s="19">
        <v>28.8</v>
      </c>
      <c r="G72" s="19">
        <v>27.5</v>
      </c>
      <c r="H72" s="19">
        <v>10.3</v>
      </c>
      <c r="I72" s="19">
        <v>6</v>
      </c>
      <c r="J72" s="19">
        <v>3.7</v>
      </c>
      <c r="K72" s="82">
        <v>44</v>
      </c>
    </row>
    <row r="73" spans="1:11" x14ac:dyDescent="0.15">
      <c r="A73" s="21">
        <v>2311</v>
      </c>
      <c r="B73" s="22" t="s">
        <v>106</v>
      </c>
      <c r="C73" s="19">
        <v>0.3</v>
      </c>
      <c r="D73" s="19">
        <v>6</v>
      </c>
      <c r="E73" s="19">
        <v>26</v>
      </c>
      <c r="F73" s="19">
        <v>26.4</v>
      </c>
      <c r="G73" s="19">
        <v>24.9</v>
      </c>
      <c r="H73" s="19">
        <v>8.8000000000000007</v>
      </c>
      <c r="I73" s="19">
        <v>4.3</v>
      </c>
      <c r="J73" s="19">
        <v>3.4</v>
      </c>
      <c r="K73" s="82">
        <v>42</v>
      </c>
    </row>
    <row r="74" spans="1:11" x14ac:dyDescent="0.15">
      <c r="A74" s="21">
        <v>2312</v>
      </c>
      <c r="B74" s="22" t="s">
        <v>107</v>
      </c>
      <c r="C74" s="19">
        <v>0.7</v>
      </c>
      <c r="D74" s="19">
        <v>2.9</v>
      </c>
      <c r="E74" s="19">
        <v>16.7</v>
      </c>
      <c r="F74" s="19">
        <v>25</v>
      </c>
      <c r="G74" s="19">
        <v>27.6</v>
      </c>
      <c r="H74" s="19">
        <v>12.7</v>
      </c>
      <c r="I74" s="19">
        <v>8.6</v>
      </c>
      <c r="J74" s="19">
        <v>5.9</v>
      </c>
      <c r="K74" s="82">
        <v>46</v>
      </c>
    </row>
    <row r="75" spans="1:11" x14ac:dyDescent="0.15">
      <c r="A75" s="21">
        <v>2321</v>
      </c>
      <c r="B75" s="22" t="s">
        <v>108</v>
      </c>
      <c r="C75" s="19">
        <v>0.2</v>
      </c>
      <c r="D75" s="19">
        <v>5.2</v>
      </c>
      <c r="E75" s="19">
        <v>30.8</v>
      </c>
      <c r="F75" s="19">
        <v>26.6</v>
      </c>
      <c r="G75" s="19">
        <v>18.5</v>
      </c>
      <c r="H75" s="19">
        <v>7</v>
      </c>
      <c r="I75" s="19">
        <v>5.7</v>
      </c>
      <c r="J75" s="19">
        <v>6.1</v>
      </c>
      <c r="K75" s="82">
        <v>39</v>
      </c>
    </row>
    <row r="76" spans="1:11" x14ac:dyDescent="0.15">
      <c r="A76" s="21">
        <v>2322</v>
      </c>
      <c r="B76" s="22" t="s">
        <v>109</v>
      </c>
      <c r="C76" s="19">
        <v>0.8</v>
      </c>
      <c r="D76" s="19">
        <v>5.9</v>
      </c>
      <c r="E76" s="19">
        <v>28.1</v>
      </c>
      <c r="F76" s="19">
        <v>26.3</v>
      </c>
      <c r="G76" s="19">
        <v>19.7</v>
      </c>
      <c r="H76" s="19">
        <v>8.5</v>
      </c>
      <c r="I76" s="19">
        <v>7</v>
      </c>
      <c r="J76" s="19">
        <v>3.6</v>
      </c>
      <c r="K76" s="82">
        <v>40</v>
      </c>
    </row>
    <row r="77" spans="1:11" x14ac:dyDescent="0.15">
      <c r="A77" s="21">
        <v>2323</v>
      </c>
      <c r="B77" s="22" t="s">
        <v>110</v>
      </c>
      <c r="C77" s="19">
        <v>0.3</v>
      </c>
      <c r="D77" s="19">
        <v>7.9</v>
      </c>
      <c r="E77" s="19">
        <v>37</v>
      </c>
      <c r="F77" s="19">
        <v>27.2</v>
      </c>
      <c r="G77" s="19">
        <v>17.100000000000001</v>
      </c>
      <c r="H77" s="19">
        <v>5.3</v>
      </c>
      <c r="I77" s="19">
        <v>2.6</v>
      </c>
      <c r="J77" s="19">
        <v>2.5</v>
      </c>
      <c r="K77" s="82">
        <v>36</v>
      </c>
    </row>
    <row r="78" spans="1:11" x14ac:dyDescent="0.15">
      <c r="A78" s="21">
        <v>2324</v>
      </c>
      <c r="B78" s="22" t="s">
        <v>111</v>
      </c>
      <c r="C78" s="19">
        <v>0.9</v>
      </c>
      <c r="D78" s="19">
        <v>9.4</v>
      </c>
      <c r="E78" s="19">
        <v>38.1</v>
      </c>
      <c r="F78" s="19">
        <v>30</v>
      </c>
      <c r="G78" s="19">
        <v>15</v>
      </c>
      <c r="H78" s="19">
        <v>3.5</v>
      </c>
      <c r="I78" s="19">
        <v>1.9</v>
      </c>
      <c r="J78" s="19">
        <v>1.3</v>
      </c>
      <c r="K78" s="82">
        <v>35</v>
      </c>
    </row>
    <row r="79" spans="1:11" x14ac:dyDescent="0.15">
      <c r="A79" s="21">
        <v>2325</v>
      </c>
      <c r="B79" s="22" t="s">
        <v>112</v>
      </c>
      <c r="C79" s="19">
        <v>0.2</v>
      </c>
      <c r="D79" s="19">
        <v>8</v>
      </c>
      <c r="E79" s="19">
        <v>31.1</v>
      </c>
      <c r="F79" s="19">
        <v>27.1</v>
      </c>
      <c r="G79" s="19">
        <v>20.100000000000001</v>
      </c>
      <c r="H79" s="19">
        <v>6.2</v>
      </c>
      <c r="I79" s="19">
        <v>4.0999999999999996</v>
      </c>
      <c r="J79" s="19">
        <v>3.2</v>
      </c>
      <c r="K79" s="82">
        <v>38</v>
      </c>
    </row>
    <row r="80" spans="1:11" x14ac:dyDescent="0.15">
      <c r="A80" s="21">
        <v>2326</v>
      </c>
      <c r="B80" s="22" t="s">
        <v>113</v>
      </c>
      <c r="C80" s="19">
        <v>0.1</v>
      </c>
      <c r="D80" s="19">
        <v>6</v>
      </c>
      <c r="E80" s="19">
        <v>31.5</v>
      </c>
      <c r="F80" s="19">
        <v>29.3</v>
      </c>
      <c r="G80" s="19">
        <v>19.3</v>
      </c>
      <c r="H80" s="19">
        <v>6.4</v>
      </c>
      <c r="I80" s="19">
        <v>4.5999999999999996</v>
      </c>
      <c r="J80" s="19">
        <v>2.8</v>
      </c>
      <c r="K80" s="82">
        <v>38</v>
      </c>
    </row>
    <row r="81" spans="1:11" x14ac:dyDescent="0.15">
      <c r="A81" s="21">
        <v>2331</v>
      </c>
      <c r="B81" s="22" t="s">
        <v>114</v>
      </c>
      <c r="C81" s="20" t="s">
        <v>2</v>
      </c>
      <c r="D81" s="19">
        <v>7.1</v>
      </c>
      <c r="E81" s="19">
        <v>33</v>
      </c>
      <c r="F81" s="19">
        <v>25.6</v>
      </c>
      <c r="G81" s="19">
        <v>19.8</v>
      </c>
      <c r="H81" s="19">
        <v>6.5</v>
      </c>
      <c r="I81" s="19">
        <v>4.5</v>
      </c>
      <c r="J81" s="19">
        <v>3.5</v>
      </c>
      <c r="K81" s="82">
        <v>38</v>
      </c>
    </row>
    <row r="82" spans="1:11" x14ac:dyDescent="0.15">
      <c r="A82" s="21">
        <v>2332</v>
      </c>
      <c r="B82" s="22" t="s">
        <v>115</v>
      </c>
      <c r="C82" s="19">
        <v>0.3</v>
      </c>
      <c r="D82" s="19">
        <v>9.1</v>
      </c>
      <c r="E82" s="19">
        <v>36.4</v>
      </c>
      <c r="F82" s="19">
        <v>24.1</v>
      </c>
      <c r="G82" s="19">
        <v>15</v>
      </c>
      <c r="H82" s="19">
        <v>6</v>
      </c>
      <c r="I82" s="19">
        <v>5</v>
      </c>
      <c r="J82" s="19">
        <v>4.2</v>
      </c>
      <c r="K82" s="82">
        <v>36</v>
      </c>
    </row>
    <row r="83" spans="1:11" x14ac:dyDescent="0.15">
      <c r="A83" s="21">
        <v>2333</v>
      </c>
      <c r="B83" s="22" t="s">
        <v>116</v>
      </c>
      <c r="C83" s="19">
        <v>0.1</v>
      </c>
      <c r="D83" s="19">
        <v>4.5999999999999996</v>
      </c>
      <c r="E83" s="19">
        <v>32</v>
      </c>
      <c r="F83" s="19">
        <v>26.2</v>
      </c>
      <c r="G83" s="19">
        <v>20.6</v>
      </c>
      <c r="H83" s="19">
        <v>8.5</v>
      </c>
      <c r="I83" s="19">
        <v>5</v>
      </c>
      <c r="J83" s="19">
        <v>3.1</v>
      </c>
      <c r="K83" s="82">
        <v>39</v>
      </c>
    </row>
    <row r="84" spans="1:11" x14ac:dyDescent="0.15">
      <c r="A84" s="21">
        <v>2334</v>
      </c>
      <c r="B84" s="22" t="s">
        <v>117</v>
      </c>
      <c r="C84" s="19">
        <v>0.1</v>
      </c>
      <c r="D84" s="19">
        <v>3.5</v>
      </c>
      <c r="E84" s="19">
        <v>22.6</v>
      </c>
      <c r="F84" s="19">
        <v>26.5</v>
      </c>
      <c r="G84" s="19">
        <v>25.5</v>
      </c>
      <c r="H84" s="19">
        <v>10.7</v>
      </c>
      <c r="I84" s="19">
        <v>6.8</v>
      </c>
      <c r="J84" s="19">
        <v>4.5</v>
      </c>
      <c r="K84" s="82">
        <v>43</v>
      </c>
    </row>
    <row r="85" spans="1:11" x14ac:dyDescent="0.15">
      <c r="A85" s="21">
        <v>2335</v>
      </c>
      <c r="B85" s="22" t="s">
        <v>118</v>
      </c>
      <c r="C85" s="19">
        <v>0.2</v>
      </c>
      <c r="D85" s="19">
        <v>5.8</v>
      </c>
      <c r="E85" s="19">
        <v>33.299999999999997</v>
      </c>
      <c r="F85" s="19">
        <v>27.2</v>
      </c>
      <c r="G85" s="19">
        <v>18.3</v>
      </c>
      <c r="H85" s="19">
        <v>6.8</v>
      </c>
      <c r="I85" s="19">
        <v>4.5999999999999996</v>
      </c>
      <c r="J85" s="19">
        <v>3.8</v>
      </c>
      <c r="K85" s="82">
        <v>38</v>
      </c>
    </row>
    <row r="86" spans="1:11" x14ac:dyDescent="0.15">
      <c r="A86" s="21">
        <v>2336</v>
      </c>
      <c r="B86" s="22" t="s">
        <v>119</v>
      </c>
      <c r="C86" s="20" t="s">
        <v>2</v>
      </c>
      <c r="D86" s="19">
        <v>4.9000000000000004</v>
      </c>
      <c r="E86" s="19">
        <v>38.6</v>
      </c>
      <c r="F86" s="19">
        <v>28.2</v>
      </c>
      <c r="G86" s="19">
        <v>16.8</v>
      </c>
      <c r="H86" s="19">
        <v>5.6</v>
      </c>
      <c r="I86" s="19">
        <v>3.5</v>
      </c>
      <c r="J86" s="19">
        <v>2.4</v>
      </c>
      <c r="K86" s="82">
        <v>36</v>
      </c>
    </row>
    <row r="87" spans="1:11" x14ac:dyDescent="0.15">
      <c r="A87" s="21">
        <v>2339</v>
      </c>
      <c r="B87" s="22" t="s">
        <v>120</v>
      </c>
      <c r="C87" s="19">
        <v>0.1</v>
      </c>
      <c r="D87" s="19">
        <v>6.9</v>
      </c>
      <c r="E87" s="19">
        <v>35.299999999999997</v>
      </c>
      <c r="F87" s="19">
        <v>28</v>
      </c>
      <c r="G87" s="19">
        <v>15.9</v>
      </c>
      <c r="H87" s="19">
        <v>6.3</v>
      </c>
      <c r="I87" s="19">
        <v>3.9</v>
      </c>
      <c r="J87" s="19">
        <v>3.6</v>
      </c>
      <c r="K87" s="82">
        <v>37</v>
      </c>
    </row>
    <row r="88" spans="1:11" x14ac:dyDescent="0.15">
      <c r="A88" s="21">
        <v>2341</v>
      </c>
      <c r="B88" s="22" t="s">
        <v>121</v>
      </c>
      <c r="C88" s="19">
        <v>0.3</v>
      </c>
      <c r="D88" s="19">
        <v>5.6</v>
      </c>
      <c r="E88" s="19">
        <v>20.6</v>
      </c>
      <c r="F88" s="19">
        <v>25.4</v>
      </c>
      <c r="G88" s="19">
        <v>23.1</v>
      </c>
      <c r="H88" s="19">
        <v>10.3</v>
      </c>
      <c r="I88" s="19">
        <v>7.7</v>
      </c>
      <c r="J88" s="19">
        <v>6.8</v>
      </c>
      <c r="K88" s="82">
        <v>44</v>
      </c>
    </row>
    <row r="89" spans="1:11" x14ac:dyDescent="0.15">
      <c r="A89" s="21">
        <v>2342</v>
      </c>
      <c r="B89" s="22" t="s">
        <v>122</v>
      </c>
      <c r="C89" s="19">
        <v>1.4</v>
      </c>
      <c r="D89" s="19">
        <v>4.4000000000000004</v>
      </c>
      <c r="E89" s="19">
        <v>27.6</v>
      </c>
      <c r="F89" s="19">
        <v>27</v>
      </c>
      <c r="G89" s="19">
        <v>21.1</v>
      </c>
      <c r="H89" s="19">
        <v>8.1999999999999993</v>
      </c>
      <c r="I89" s="19">
        <v>5.3</v>
      </c>
      <c r="J89" s="19">
        <v>5</v>
      </c>
      <c r="K89" s="82">
        <v>41</v>
      </c>
    </row>
    <row r="90" spans="1:11" x14ac:dyDescent="0.15">
      <c r="A90" s="21">
        <v>2343</v>
      </c>
      <c r="B90" s="22" t="s">
        <v>123</v>
      </c>
      <c r="C90" s="19">
        <v>0.8</v>
      </c>
      <c r="D90" s="19">
        <v>4.9000000000000004</v>
      </c>
      <c r="E90" s="19">
        <v>28.5</v>
      </c>
      <c r="F90" s="19">
        <v>32.299999999999997</v>
      </c>
      <c r="G90" s="19">
        <v>19.600000000000001</v>
      </c>
      <c r="H90" s="19">
        <v>7.2</v>
      </c>
      <c r="I90" s="19">
        <v>4.3</v>
      </c>
      <c r="J90" s="19">
        <v>2.6</v>
      </c>
      <c r="K90" s="82">
        <v>39</v>
      </c>
    </row>
    <row r="91" spans="1:11" x14ac:dyDescent="0.15">
      <c r="A91" s="21">
        <v>2344</v>
      </c>
      <c r="B91" s="22" t="s">
        <v>124</v>
      </c>
      <c r="C91" s="20" t="s">
        <v>2</v>
      </c>
      <c r="D91" s="19">
        <v>3.6</v>
      </c>
      <c r="E91" s="19">
        <v>31.9</v>
      </c>
      <c r="F91" s="19">
        <v>26.4</v>
      </c>
      <c r="G91" s="19">
        <v>20.6</v>
      </c>
      <c r="H91" s="19">
        <v>7.1</v>
      </c>
      <c r="I91" s="19">
        <v>5.4</v>
      </c>
      <c r="J91" s="19">
        <v>4.9000000000000004</v>
      </c>
      <c r="K91" s="82">
        <v>40</v>
      </c>
    </row>
    <row r="92" spans="1:11" x14ac:dyDescent="0.15">
      <c r="A92" s="21">
        <v>2345</v>
      </c>
      <c r="B92" s="22" t="s">
        <v>125</v>
      </c>
      <c r="C92" s="19">
        <v>0.2</v>
      </c>
      <c r="D92" s="19">
        <v>4.4000000000000004</v>
      </c>
      <c r="E92" s="19">
        <v>29.4</v>
      </c>
      <c r="F92" s="19">
        <v>29.8</v>
      </c>
      <c r="G92" s="19">
        <v>19.7</v>
      </c>
      <c r="H92" s="19">
        <v>7.8</v>
      </c>
      <c r="I92" s="19">
        <v>5.0999999999999996</v>
      </c>
      <c r="J92" s="19">
        <v>3.6</v>
      </c>
      <c r="K92" s="82">
        <v>39</v>
      </c>
    </row>
    <row r="93" spans="1:11" x14ac:dyDescent="0.15">
      <c r="A93" s="21">
        <v>2346</v>
      </c>
      <c r="B93" s="22" t="s">
        <v>126</v>
      </c>
      <c r="C93" s="19">
        <v>0.1</v>
      </c>
      <c r="D93" s="19">
        <v>4.3</v>
      </c>
      <c r="E93" s="19">
        <v>32</v>
      </c>
      <c r="F93" s="19">
        <v>28.5</v>
      </c>
      <c r="G93" s="19">
        <v>19.600000000000001</v>
      </c>
      <c r="H93" s="19">
        <v>8</v>
      </c>
      <c r="I93" s="19">
        <v>4.9000000000000004</v>
      </c>
      <c r="J93" s="19">
        <v>2.6</v>
      </c>
      <c r="K93" s="82">
        <v>39</v>
      </c>
    </row>
    <row r="94" spans="1:11" x14ac:dyDescent="0.15">
      <c r="A94" s="21">
        <v>2347</v>
      </c>
      <c r="B94" s="22" t="s">
        <v>127</v>
      </c>
      <c r="C94" s="19">
        <v>0.2</v>
      </c>
      <c r="D94" s="19">
        <v>3.2</v>
      </c>
      <c r="E94" s="19">
        <v>33.1</v>
      </c>
      <c r="F94" s="19">
        <v>26</v>
      </c>
      <c r="G94" s="19">
        <v>20</v>
      </c>
      <c r="H94" s="19">
        <v>7.6</v>
      </c>
      <c r="I94" s="19">
        <v>4.8</v>
      </c>
      <c r="J94" s="19">
        <v>5.0999999999999996</v>
      </c>
      <c r="K94" s="82">
        <v>39</v>
      </c>
    </row>
    <row r="95" spans="1:11" x14ac:dyDescent="0.15">
      <c r="A95" s="21">
        <v>2349</v>
      </c>
      <c r="B95" s="22" t="s">
        <v>128</v>
      </c>
      <c r="C95" s="19">
        <v>0.1</v>
      </c>
      <c r="D95" s="19">
        <v>9.4</v>
      </c>
      <c r="E95" s="19">
        <v>39.200000000000003</v>
      </c>
      <c r="F95" s="19">
        <v>22.5</v>
      </c>
      <c r="G95" s="19">
        <v>15.9</v>
      </c>
      <c r="H95" s="19">
        <v>5.9</v>
      </c>
      <c r="I95" s="19">
        <v>3.8</v>
      </c>
      <c r="J95" s="19">
        <v>3.3</v>
      </c>
      <c r="K95" s="82">
        <v>35</v>
      </c>
    </row>
    <row r="96" spans="1:11" x14ac:dyDescent="0.15">
      <c r="A96" s="21">
        <v>2411</v>
      </c>
      <c r="B96" s="22" t="s">
        <v>129</v>
      </c>
      <c r="C96" s="19">
        <v>0.9</v>
      </c>
      <c r="D96" s="19">
        <v>7.5</v>
      </c>
      <c r="E96" s="19">
        <v>28.3</v>
      </c>
      <c r="F96" s="19">
        <v>26.8</v>
      </c>
      <c r="G96" s="19">
        <v>22.1</v>
      </c>
      <c r="H96" s="19">
        <v>8.4</v>
      </c>
      <c r="I96" s="19">
        <v>4.4000000000000004</v>
      </c>
      <c r="J96" s="19">
        <v>1.6</v>
      </c>
      <c r="K96" s="82">
        <v>40</v>
      </c>
    </row>
    <row r="97" spans="1:11" x14ac:dyDescent="0.15">
      <c r="A97" s="21">
        <v>2412</v>
      </c>
      <c r="B97" s="22" t="s">
        <v>130</v>
      </c>
      <c r="C97" s="19">
        <v>0.1</v>
      </c>
      <c r="D97" s="19">
        <v>5.6</v>
      </c>
      <c r="E97" s="19">
        <v>28.7</v>
      </c>
      <c r="F97" s="19">
        <v>25.4</v>
      </c>
      <c r="G97" s="19">
        <v>20.8</v>
      </c>
      <c r="H97" s="19">
        <v>10.199999999999999</v>
      </c>
      <c r="I97" s="19">
        <v>6.7</v>
      </c>
      <c r="J97" s="19">
        <v>2.5</v>
      </c>
      <c r="K97" s="82">
        <v>41</v>
      </c>
    </row>
    <row r="98" spans="1:11" x14ac:dyDescent="0.15">
      <c r="A98" s="21">
        <v>2413</v>
      </c>
      <c r="B98" s="22" t="s">
        <v>131</v>
      </c>
      <c r="C98" s="20" t="s">
        <v>2</v>
      </c>
      <c r="D98" s="19">
        <v>4.8</v>
      </c>
      <c r="E98" s="19">
        <v>33.299999999999997</v>
      </c>
      <c r="F98" s="19">
        <v>25</v>
      </c>
      <c r="G98" s="19">
        <v>23.8</v>
      </c>
      <c r="H98" s="19">
        <v>7.4</v>
      </c>
      <c r="I98" s="19">
        <v>4.5999999999999996</v>
      </c>
      <c r="J98" s="19">
        <v>1.1000000000000001</v>
      </c>
      <c r="K98" s="82">
        <v>39</v>
      </c>
    </row>
    <row r="99" spans="1:11" x14ac:dyDescent="0.15">
      <c r="A99" s="21">
        <v>2414</v>
      </c>
      <c r="B99" s="22" t="s">
        <v>132</v>
      </c>
      <c r="C99" s="19">
        <v>0.2</v>
      </c>
      <c r="D99" s="19">
        <v>4.2</v>
      </c>
      <c r="E99" s="19">
        <v>25.8</v>
      </c>
      <c r="F99" s="19">
        <v>23.9</v>
      </c>
      <c r="G99" s="19">
        <v>23.5</v>
      </c>
      <c r="H99" s="19">
        <v>11.1</v>
      </c>
      <c r="I99" s="19">
        <v>7.8</v>
      </c>
      <c r="J99" s="19">
        <v>3.6</v>
      </c>
      <c r="K99" s="82">
        <v>43</v>
      </c>
    </row>
    <row r="100" spans="1:11" x14ac:dyDescent="0.15">
      <c r="A100" s="21">
        <v>2415</v>
      </c>
      <c r="B100" s="22" t="s">
        <v>133</v>
      </c>
      <c r="C100" s="19">
        <v>0.2</v>
      </c>
      <c r="D100" s="19">
        <v>2.7</v>
      </c>
      <c r="E100" s="19">
        <v>19.2</v>
      </c>
      <c r="F100" s="19">
        <v>23.6</v>
      </c>
      <c r="G100" s="19">
        <v>26</v>
      </c>
      <c r="H100" s="19">
        <v>14</v>
      </c>
      <c r="I100" s="19">
        <v>9.9</v>
      </c>
      <c r="J100" s="19">
        <v>4.5</v>
      </c>
      <c r="K100" s="82">
        <v>46</v>
      </c>
    </row>
    <row r="101" spans="1:11" x14ac:dyDescent="0.15">
      <c r="A101" s="21">
        <v>2421</v>
      </c>
      <c r="B101" s="22" t="s">
        <v>134</v>
      </c>
      <c r="C101" s="19">
        <v>0.6</v>
      </c>
      <c r="D101" s="19">
        <v>6.4</v>
      </c>
      <c r="E101" s="19">
        <v>17.7</v>
      </c>
      <c r="F101" s="19">
        <v>23.7</v>
      </c>
      <c r="G101" s="19">
        <v>24.1</v>
      </c>
      <c r="H101" s="19">
        <v>11.9</v>
      </c>
      <c r="I101" s="19">
        <v>8.6999999999999993</v>
      </c>
      <c r="J101" s="19">
        <v>7.1</v>
      </c>
      <c r="K101" s="82">
        <v>45</v>
      </c>
    </row>
    <row r="102" spans="1:11" x14ac:dyDescent="0.15">
      <c r="A102" s="21">
        <v>2422</v>
      </c>
      <c r="B102" s="22" t="s">
        <v>135</v>
      </c>
      <c r="C102" s="19">
        <v>0.5</v>
      </c>
      <c r="D102" s="19">
        <v>1.5</v>
      </c>
      <c r="E102" s="19">
        <v>11.3</v>
      </c>
      <c r="F102" s="19">
        <v>21.2</v>
      </c>
      <c r="G102" s="19">
        <v>30.5</v>
      </c>
      <c r="H102" s="19">
        <v>16.2</v>
      </c>
      <c r="I102" s="19">
        <v>11.7</v>
      </c>
      <c r="J102" s="19">
        <v>7</v>
      </c>
      <c r="K102" s="82">
        <v>50</v>
      </c>
    </row>
    <row r="103" spans="1:11" x14ac:dyDescent="0.15">
      <c r="A103" s="21">
        <v>2491</v>
      </c>
      <c r="B103" s="22" t="s">
        <v>136</v>
      </c>
      <c r="C103" s="19">
        <v>0.4</v>
      </c>
      <c r="D103" s="19">
        <v>3.2</v>
      </c>
      <c r="E103" s="19">
        <v>18.899999999999999</v>
      </c>
      <c r="F103" s="19">
        <v>23.7</v>
      </c>
      <c r="G103" s="19">
        <v>24.6</v>
      </c>
      <c r="H103" s="19">
        <v>12.2</v>
      </c>
      <c r="I103" s="19">
        <v>9.6999999999999993</v>
      </c>
      <c r="J103" s="19">
        <v>7.3</v>
      </c>
      <c r="K103" s="82">
        <v>46</v>
      </c>
    </row>
    <row r="104" spans="1:11" x14ac:dyDescent="0.15">
      <c r="A104" s="21">
        <v>2492</v>
      </c>
      <c r="B104" s="22" t="s">
        <v>137</v>
      </c>
      <c r="C104" s="19">
        <v>12.4</v>
      </c>
      <c r="D104" s="19">
        <v>17</v>
      </c>
      <c r="E104" s="19">
        <v>18</v>
      </c>
      <c r="F104" s="19">
        <v>16.2</v>
      </c>
      <c r="G104" s="19">
        <v>15.1</v>
      </c>
      <c r="H104" s="19">
        <v>7.2</v>
      </c>
      <c r="I104" s="19">
        <v>6.3</v>
      </c>
      <c r="J104" s="19">
        <v>7.8</v>
      </c>
      <c r="K104" s="82">
        <v>36</v>
      </c>
    </row>
    <row r="105" spans="1:11" x14ac:dyDescent="0.15">
      <c r="A105" s="21">
        <v>2493</v>
      </c>
      <c r="B105" s="22" t="s">
        <v>138</v>
      </c>
      <c r="C105" s="19">
        <v>0.1</v>
      </c>
      <c r="D105" s="19">
        <v>1.9</v>
      </c>
      <c r="E105" s="19">
        <v>16.100000000000001</v>
      </c>
      <c r="F105" s="19">
        <v>21.4</v>
      </c>
      <c r="G105" s="19">
        <v>24.3</v>
      </c>
      <c r="H105" s="19">
        <v>14.3</v>
      </c>
      <c r="I105" s="19">
        <v>12.8</v>
      </c>
      <c r="J105" s="19">
        <v>9.1</v>
      </c>
      <c r="K105" s="82">
        <v>49</v>
      </c>
    </row>
    <row r="106" spans="1:11" x14ac:dyDescent="0.15">
      <c r="A106" s="21">
        <v>2511</v>
      </c>
      <c r="B106" s="22" t="s">
        <v>139</v>
      </c>
      <c r="C106" s="19">
        <v>0.1</v>
      </c>
      <c r="D106" s="19">
        <v>7.2</v>
      </c>
      <c r="E106" s="19">
        <v>45.3</v>
      </c>
      <c r="F106" s="19">
        <v>24.5</v>
      </c>
      <c r="G106" s="19">
        <v>14.1</v>
      </c>
      <c r="H106" s="19">
        <v>4.5999999999999996</v>
      </c>
      <c r="I106" s="19">
        <v>2.6</v>
      </c>
      <c r="J106" s="19">
        <v>1.6</v>
      </c>
      <c r="K106" s="82">
        <v>34</v>
      </c>
    </row>
    <row r="107" spans="1:11" x14ac:dyDescent="0.15">
      <c r="A107" s="21">
        <v>2512</v>
      </c>
      <c r="B107" s="22" t="s">
        <v>140</v>
      </c>
      <c r="C107" s="19">
        <v>0.1</v>
      </c>
      <c r="D107" s="19">
        <v>8.4</v>
      </c>
      <c r="E107" s="19">
        <v>35.700000000000003</v>
      </c>
      <c r="F107" s="19">
        <v>25</v>
      </c>
      <c r="G107" s="19">
        <v>17</v>
      </c>
      <c r="H107" s="19">
        <v>7.3</v>
      </c>
      <c r="I107" s="19">
        <v>4.5999999999999996</v>
      </c>
      <c r="J107" s="19">
        <v>1.9</v>
      </c>
      <c r="K107" s="82">
        <v>37</v>
      </c>
    </row>
    <row r="108" spans="1:11" x14ac:dyDescent="0.15">
      <c r="A108" s="21">
        <v>2513</v>
      </c>
      <c r="B108" s="22" t="s">
        <v>141</v>
      </c>
      <c r="C108" s="19">
        <v>0.3</v>
      </c>
      <c r="D108" s="19">
        <v>2.9</v>
      </c>
      <c r="E108" s="19">
        <v>22.2</v>
      </c>
      <c r="F108" s="19">
        <v>26.7</v>
      </c>
      <c r="G108" s="19">
        <v>27</v>
      </c>
      <c r="H108" s="19">
        <v>11.1</v>
      </c>
      <c r="I108" s="19">
        <v>6.8</v>
      </c>
      <c r="J108" s="19">
        <v>3</v>
      </c>
      <c r="K108" s="82">
        <v>44</v>
      </c>
    </row>
    <row r="109" spans="1:11" x14ac:dyDescent="0.15">
      <c r="A109" s="21">
        <v>2514</v>
      </c>
      <c r="B109" s="22" t="s">
        <v>142</v>
      </c>
      <c r="C109" s="19">
        <v>0.2</v>
      </c>
      <c r="D109" s="19">
        <v>6.9</v>
      </c>
      <c r="E109" s="19">
        <v>30.2</v>
      </c>
      <c r="F109" s="19">
        <v>24.3</v>
      </c>
      <c r="G109" s="19">
        <v>21</v>
      </c>
      <c r="H109" s="19">
        <v>9.6</v>
      </c>
      <c r="I109" s="19">
        <v>5.3</v>
      </c>
      <c r="J109" s="19">
        <v>2.6</v>
      </c>
      <c r="K109" s="82">
        <v>40</v>
      </c>
    </row>
    <row r="110" spans="1:11" x14ac:dyDescent="0.15">
      <c r="A110" s="21">
        <v>2515</v>
      </c>
      <c r="B110" s="22" t="s">
        <v>143</v>
      </c>
      <c r="C110" s="19">
        <v>0.8</v>
      </c>
      <c r="D110" s="19">
        <v>10.199999999999999</v>
      </c>
      <c r="E110" s="19">
        <v>40</v>
      </c>
      <c r="F110" s="19">
        <v>22.2</v>
      </c>
      <c r="G110" s="19">
        <v>13.6</v>
      </c>
      <c r="H110" s="19">
        <v>5.8</v>
      </c>
      <c r="I110" s="19">
        <v>3.6</v>
      </c>
      <c r="J110" s="19">
        <v>3.8</v>
      </c>
      <c r="K110" s="82">
        <v>34</v>
      </c>
    </row>
    <row r="111" spans="1:11" x14ac:dyDescent="0.15">
      <c r="A111" s="21">
        <v>2519</v>
      </c>
      <c r="B111" s="22" t="s">
        <v>144</v>
      </c>
      <c r="C111" s="19">
        <v>0.2</v>
      </c>
      <c r="D111" s="19">
        <v>2.9</v>
      </c>
      <c r="E111" s="19">
        <v>23.3</v>
      </c>
      <c r="F111" s="19">
        <v>24.3</v>
      </c>
      <c r="G111" s="19">
        <v>26.4</v>
      </c>
      <c r="H111" s="19">
        <v>12.1</v>
      </c>
      <c r="I111" s="19">
        <v>7.2</v>
      </c>
      <c r="J111" s="19">
        <v>3.8</v>
      </c>
      <c r="K111" s="82">
        <v>44</v>
      </c>
    </row>
    <row r="112" spans="1:11" x14ac:dyDescent="0.15">
      <c r="A112" s="21">
        <v>2521</v>
      </c>
      <c r="B112" s="22" t="s">
        <v>145</v>
      </c>
      <c r="C112" s="20" t="s">
        <v>2</v>
      </c>
      <c r="D112" s="19">
        <v>3</v>
      </c>
      <c r="E112" s="19">
        <v>34.9</v>
      </c>
      <c r="F112" s="19">
        <v>30.5</v>
      </c>
      <c r="G112" s="19">
        <v>17.3</v>
      </c>
      <c r="H112" s="19">
        <v>6</v>
      </c>
      <c r="I112" s="19">
        <v>3.9</v>
      </c>
      <c r="J112" s="19">
        <v>4.3</v>
      </c>
      <c r="K112" s="82">
        <v>38</v>
      </c>
    </row>
    <row r="113" spans="1:11" x14ac:dyDescent="0.15">
      <c r="A113" s="21">
        <v>2522</v>
      </c>
      <c r="B113" s="22" t="s">
        <v>146</v>
      </c>
      <c r="C113" s="20" t="s">
        <v>2</v>
      </c>
      <c r="D113" s="19">
        <v>1</v>
      </c>
      <c r="E113" s="19">
        <v>14.2</v>
      </c>
      <c r="F113" s="19">
        <v>27.9</v>
      </c>
      <c r="G113" s="19">
        <v>26.8</v>
      </c>
      <c r="H113" s="19">
        <v>11.7</v>
      </c>
      <c r="I113" s="19">
        <v>10.3</v>
      </c>
      <c r="J113" s="19">
        <v>8</v>
      </c>
      <c r="K113" s="82">
        <v>47</v>
      </c>
    </row>
    <row r="114" spans="1:11" x14ac:dyDescent="0.15">
      <c r="A114" s="21">
        <v>2523</v>
      </c>
      <c r="B114" s="22" t="s">
        <v>147</v>
      </c>
      <c r="C114" s="19">
        <v>0.1</v>
      </c>
      <c r="D114" s="19">
        <v>3.5</v>
      </c>
      <c r="E114" s="19">
        <v>29</v>
      </c>
      <c r="F114" s="19">
        <v>26.2</v>
      </c>
      <c r="G114" s="19">
        <v>19</v>
      </c>
      <c r="H114" s="19">
        <v>9.1</v>
      </c>
      <c r="I114" s="19">
        <v>6.6</v>
      </c>
      <c r="J114" s="19">
        <v>6.4</v>
      </c>
      <c r="K114" s="82">
        <v>41</v>
      </c>
    </row>
    <row r="115" spans="1:11" x14ac:dyDescent="0.15">
      <c r="A115" s="21">
        <v>2524</v>
      </c>
      <c r="B115" s="22" t="s">
        <v>148</v>
      </c>
      <c r="C115" s="20" t="s">
        <v>2</v>
      </c>
      <c r="D115" s="19">
        <v>10.4</v>
      </c>
      <c r="E115" s="19">
        <v>42.2</v>
      </c>
      <c r="F115" s="19">
        <v>25.4</v>
      </c>
      <c r="G115" s="19">
        <v>14.3</v>
      </c>
      <c r="H115" s="19">
        <v>4.4000000000000004</v>
      </c>
      <c r="I115" s="19">
        <v>2.2999999999999998</v>
      </c>
      <c r="J115" s="19">
        <v>1</v>
      </c>
      <c r="K115" s="82">
        <v>34</v>
      </c>
    </row>
    <row r="116" spans="1:11" x14ac:dyDescent="0.15">
      <c r="A116" s="21">
        <v>2525</v>
      </c>
      <c r="B116" s="22" t="s">
        <v>149</v>
      </c>
      <c r="C116" s="19">
        <v>0.1</v>
      </c>
      <c r="D116" s="19">
        <v>9.6</v>
      </c>
      <c r="E116" s="19">
        <v>39.799999999999997</v>
      </c>
      <c r="F116" s="19">
        <v>22.4</v>
      </c>
      <c r="G116" s="19">
        <v>15.7</v>
      </c>
      <c r="H116" s="19">
        <v>6.6</v>
      </c>
      <c r="I116" s="19">
        <v>3.7</v>
      </c>
      <c r="J116" s="19">
        <v>2</v>
      </c>
      <c r="K116" s="82">
        <v>35</v>
      </c>
    </row>
    <row r="117" spans="1:11" x14ac:dyDescent="0.15">
      <c r="A117" s="21">
        <v>2526</v>
      </c>
      <c r="B117" s="22" t="s">
        <v>150</v>
      </c>
      <c r="C117" s="20" t="s">
        <v>2</v>
      </c>
      <c r="D117" s="19">
        <v>8.8000000000000007</v>
      </c>
      <c r="E117" s="19">
        <v>38.299999999999997</v>
      </c>
      <c r="F117" s="19">
        <v>25.4</v>
      </c>
      <c r="G117" s="19">
        <v>17.899999999999999</v>
      </c>
      <c r="H117" s="19">
        <v>5.4</v>
      </c>
      <c r="I117" s="19">
        <v>2.5</v>
      </c>
      <c r="J117" s="19">
        <v>1.7</v>
      </c>
      <c r="K117" s="82">
        <v>36</v>
      </c>
    </row>
    <row r="118" spans="1:11" x14ac:dyDescent="0.15">
      <c r="A118" s="21">
        <v>2527</v>
      </c>
      <c r="B118" s="22" t="s">
        <v>151</v>
      </c>
      <c r="C118" s="19">
        <v>0.1</v>
      </c>
      <c r="D118" s="19">
        <v>9.6</v>
      </c>
      <c r="E118" s="19">
        <v>40.299999999999997</v>
      </c>
      <c r="F118" s="19">
        <v>26.2</v>
      </c>
      <c r="G118" s="19">
        <v>14.9</v>
      </c>
      <c r="H118" s="19">
        <v>5</v>
      </c>
      <c r="I118" s="19">
        <v>2.7</v>
      </c>
      <c r="J118" s="19">
        <v>1.3</v>
      </c>
      <c r="K118" s="82">
        <v>35</v>
      </c>
    </row>
    <row r="119" spans="1:11" x14ac:dyDescent="0.15">
      <c r="A119" s="21">
        <v>2531</v>
      </c>
      <c r="B119" s="22" t="s">
        <v>152</v>
      </c>
      <c r="C119" s="20" t="s">
        <v>2</v>
      </c>
      <c r="D119" s="19">
        <v>2.5</v>
      </c>
      <c r="E119" s="19">
        <v>29.3</v>
      </c>
      <c r="F119" s="19">
        <v>24</v>
      </c>
      <c r="G119" s="19">
        <v>19.8</v>
      </c>
      <c r="H119" s="19">
        <v>8.9</v>
      </c>
      <c r="I119" s="19">
        <v>7.1</v>
      </c>
      <c r="J119" s="19">
        <v>8.4</v>
      </c>
      <c r="K119" s="82">
        <v>42</v>
      </c>
    </row>
    <row r="120" spans="1:11" x14ac:dyDescent="0.15">
      <c r="A120" s="21">
        <v>2532</v>
      </c>
      <c r="B120" s="22" t="s">
        <v>153</v>
      </c>
      <c r="C120" s="20" t="s">
        <v>2</v>
      </c>
      <c r="D120" s="19">
        <v>0.1</v>
      </c>
      <c r="E120" s="19">
        <v>17.600000000000001</v>
      </c>
      <c r="F120" s="19">
        <v>34.4</v>
      </c>
      <c r="G120" s="19">
        <v>25.3</v>
      </c>
      <c r="H120" s="19">
        <v>10</v>
      </c>
      <c r="I120" s="19">
        <v>6.7</v>
      </c>
      <c r="J120" s="19">
        <v>6</v>
      </c>
      <c r="K120" s="82">
        <v>44</v>
      </c>
    </row>
    <row r="121" spans="1:11" x14ac:dyDescent="0.15">
      <c r="A121" s="21">
        <v>2533</v>
      </c>
      <c r="B121" s="22" t="s">
        <v>154</v>
      </c>
      <c r="C121" s="20" t="s">
        <v>2</v>
      </c>
      <c r="D121" s="19">
        <v>0.3</v>
      </c>
      <c r="E121" s="19">
        <v>18.8</v>
      </c>
      <c r="F121" s="19">
        <v>34.4</v>
      </c>
      <c r="G121" s="19">
        <v>23.2</v>
      </c>
      <c r="H121" s="19">
        <v>8.1999999999999993</v>
      </c>
      <c r="I121" s="19">
        <v>6.4</v>
      </c>
      <c r="J121" s="19">
        <v>8.6999999999999993</v>
      </c>
      <c r="K121" s="82">
        <v>43</v>
      </c>
    </row>
    <row r="122" spans="1:11" x14ac:dyDescent="0.15">
      <c r="A122" s="21">
        <v>2534</v>
      </c>
      <c r="B122" s="22" t="s">
        <v>155</v>
      </c>
      <c r="C122" s="20" t="s">
        <v>2</v>
      </c>
      <c r="D122" s="19">
        <v>0.3</v>
      </c>
      <c r="E122" s="19">
        <v>14.4</v>
      </c>
      <c r="F122" s="19">
        <v>27.9</v>
      </c>
      <c r="G122" s="19">
        <v>23.7</v>
      </c>
      <c r="H122" s="19">
        <v>10.7</v>
      </c>
      <c r="I122" s="19">
        <v>9.1</v>
      </c>
      <c r="J122" s="19">
        <v>14</v>
      </c>
      <c r="K122" s="82">
        <v>47</v>
      </c>
    </row>
    <row r="123" spans="1:11" x14ac:dyDescent="0.15">
      <c r="A123" s="21">
        <v>2535</v>
      </c>
      <c r="B123" s="22" t="s">
        <v>156</v>
      </c>
      <c r="C123" s="19">
        <v>0.1</v>
      </c>
      <c r="D123" s="19">
        <v>0.5</v>
      </c>
      <c r="E123" s="19">
        <v>19.899999999999999</v>
      </c>
      <c r="F123" s="19">
        <v>30</v>
      </c>
      <c r="G123" s="19">
        <v>23.7</v>
      </c>
      <c r="H123" s="19">
        <v>8.6</v>
      </c>
      <c r="I123" s="19">
        <v>6.3</v>
      </c>
      <c r="J123" s="19">
        <v>11.1</v>
      </c>
      <c r="K123" s="82">
        <v>44</v>
      </c>
    </row>
    <row r="124" spans="1:11" x14ac:dyDescent="0.15">
      <c r="A124" s="21">
        <v>2539</v>
      </c>
      <c r="B124" s="22" t="s">
        <v>157</v>
      </c>
      <c r="C124" s="19">
        <v>0.1</v>
      </c>
      <c r="D124" s="19">
        <v>1.1000000000000001</v>
      </c>
      <c r="E124" s="19">
        <v>24.3</v>
      </c>
      <c r="F124" s="19">
        <v>29.5</v>
      </c>
      <c r="G124" s="19">
        <v>22.9</v>
      </c>
      <c r="H124" s="19">
        <v>9.4</v>
      </c>
      <c r="I124" s="19">
        <v>6.1</v>
      </c>
      <c r="J124" s="19">
        <v>6.6</v>
      </c>
      <c r="K124" s="82">
        <v>43</v>
      </c>
    </row>
    <row r="125" spans="1:11" x14ac:dyDescent="0.15">
      <c r="A125" s="21">
        <v>2541</v>
      </c>
      <c r="B125" s="22" t="s">
        <v>158</v>
      </c>
      <c r="C125" s="20" t="s">
        <v>2</v>
      </c>
      <c r="D125" s="19">
        <v>4.2</v>
      </c>
      <c r="E125" s="19">
        <v>22.7</v>
      </c>
      <c r="F125" s="19">
        <v>20.8</v>
      </c>
      <c r="G125" s="19">
        <v>25.6</v>
      </c>
      <c r="H125" s="19">
        <v>14.7</v>
      </c>
      <c r="I125" s="19">
        <v>8.9</v>
      </c>
      <c r="J125" s="19">
        <v>3.1</v>
      </c>
      <c r="K125" s="82">
        <v>45</v>
      </c>
    </row>
    <row r="126" spans="1:11" x14ac:dyDescent="0.15">
      <c r="A126" s="21">
        <v>2542</v>
      </c>
      <c r="B126" s="22" t="s">
        <v>159</v>
      </c>
      <c r="C126" s="19">
        <v>0.1</v>
      </c>
      <c r="D126" s="19">
        <v>0.3</v>
      </c>
      <c r="E126" s="19">
        <v>16.899999999999999</v>
      </c>
      <c r="F126" s="19">
        <v>26.2</v>
      </c>
      <c r="G126" s="19">
        <v>33.200000000000003</v>
      </c>
      <c r="H126" s="19">
        <v>13.5</v>
      </c>
      <c r="I126" s="19">
        <v>6.8</v>
      </c>
      <c r="J126" s="19">
        <v>3</v>
      </c>
      <c r="K126" s="82">
        <v>46</v>
      </c>
    </row>
    <row r="127" spans="1:11" x14ac:dyDescent="0.15">
      <c r="A127" s="21">
        <v>2543</v>
      </c>
      <c r="B127" s="22" t="s">
        <v>160</v>
      </c>
      <c r="C127" s="20" t="s">
        <v>2</v>
      </c>
      <c r="D127" s="19">
        <v>0.6</v>
      </c>
      <c r="E127" s="19">
        <v>14</v>
      </c>
      <c r="F127" s="19">
        <v>23.7</v>
      </c>
      <c r="G127" s="19">
        <v>32.799999999999997</v>
      </c>
      <c r="H127" s="19">
        <v>16.600000000000001</v>
      </c>
      <c r="I127" s="19">
        <v>9.1999999999999993</v>
      </c>
      <c r="J127" s="19">
        <v>3.2</v>
      </c>
      <c r="K127" s="82">
        <v>48</v>
      </c>
    </row>
    <row r="128" spans="1:11" x14ac:dyDescent="0.15">
      <c r="A128" s="21">
        <v>2544</v>
      </c>
      <c r="B128" s="22" t="s">
        <v>161</v>
      </c>
      <c r="C128" s="19">
        <v>0.2</v>
      </c>
      <c r="D128" s="19">
        <v>5.7</v>
      </c>
      <c r="E128" s="19">
        <v>24.9</v>
      </c>
      <c r="F128" s="19">
        <v>22.3</v>
      </c>
      <c r="G128" s="19">
        <v>23.5</v>
      </c>
      <c r="H128" s="19">
        <v>11.7</v>
      </c>
      <c r="I128" s="19">
        <v>7.9</v>
      </c>
      <c r="J128" s="19">
        <v>3.7</v>
      </c>
      <c r="K128" s="82">
        <v>43</v>
      </c>
    </row>
    <row r="129" spans="1:11" x14ac:dyDescent="0.15">
      <c r="A129" s="21">
        <v>2611</v>
      </c>
      <c r="B129" s="22" t="s">
        <v>162</v>
      </c>
      <c r="C129" s="19">
        <v>0.1</v>
      </c>
      <c r="D129" s="19">
        <v>2.2000000000000002</v>
      </c>
      <c r="E129" s="19">
        <v>25</v>
      </c>
      <c r="F129" s="19">
        <v>36.1</v>
      </c>
      <c r="G129" s="19">
        <v>24.4</v>
      </c>
      <c r="H129" s="19">
        <v>7.6</v>
      </c>
      <c r="I129" s="19">
        <v>3.3</v>
      </c>
      <c r="J129" s="19">
        <v>1.3</v>
      </c>
      <c r="K129" s="82">
        <v>41</v>
      </c>
    </row>
    <row r="130" spans="1:11" x14ac:dyDescent="0.15">
      <c r="A130" s="21">
        <v>2612</v>
      </c>
      <c r="B130" s="22" t="s">
        <v>163</v>
      </c>
      <c r="C130" s="19">
        <v>1.1000000000000001</v>
      </c>
      <c r="D130" s="19">
        <v>9.4</v>
      </c>
      <c r="E130" s="19">
        <v>47.2</v>
      </c>
      <c r="F130" s="19">
        <v>29</v>
      </c>
      <c r="G130" s="19">
        <v>9.3000000000000007</v>
      </c>
      <c r="H130" s="19">
        <v>2.2999999999999998</v>
      </c>
      <c r="I130" s="19">
        <v>1</v>
      </c>
      <c r="J130" s="19">
        <v>0.6</v>
      </c>
      <c r="K130" s="82">
        <v>33</v>
      </c>
    </row>
    <row r="131" spans="1:11" x14ac:dyDescent="0.15">
      <c r="A131" s="21">
        <v>2613</v>
      </c>
      <c r="B131" s="22" t="s">
        <v>164</v>
      </c>
      <c r="C131" s="19">
        <v>0.3</v>
      </c>
      <c r="D131" s="19">
        <v>4.2</v>
      </c>
      <c r="E131" s="19">
        <v>35.200000000000003</v>
      </c>
      <c r="F131" s="19">
        <v>34.5</v>
      </c>
      <c r="G131" s="19">
        <v>17.2</v>
      </c>
      <c r="H131" s="19">
        <v>4.9000000000000004</v>
      </c>
      <c r="I131" s="19">
        <v>2.5</v>
      </c>
      <c r="J131" s="19">
        <v>1.2</v>
      </c>
      <c r="K131" s="82">
        <v>37</v>
      </c>
    </row>
    <row r="132" spans="1:11" x14ac:dyDescent="0.15">
      <c r="A132" s="21">
        <v>2621</v>
      </c>
      <c r="B132" s="22" t="s">
        <v>165</v>
      </c>
      <c r="C132" s="19">
        <v>0.4</v>
      </c>
      <c r="D132" s="19">
        <v>3.6</v>
      </c>
      <c r="E132" s="19">
        <v>27.4</v>
      </c>
      <c r="F132" s="19">
        <v>33.799999999999997</v>
      </c>
      <c r="G132" s="19">
        <v>22.9</v>
      </c>
      <c r="H132" s="19">
        <v>6.9</v>
      </c>
      <c r="I132" s="19">
        <v>3.6</v>
      </c>
      <c r="J132" s="19">
        <v>1.4</v>
      </c>
      <c r="K132" s="82">
        <v>40</v>
      </c>
    </row>
    <row r="133" spans="1:11" x14ac:dyDescent="0.15">
      <c r="A133" s="21">
        <v>2631</v>
      </c>
      <c r="B133" s="22" t="s">
        <v>166</v>
      </c>
      <c r="C133" s="19">
        <v>0.2</v>
      </c>
      <c r="D133" s="19">
        <v>3.3</v>
      </c>
      <c r="E133" s="19">
        <v>30.7</v>
      </c>
      <c r="F133" s="19">
        <v>36.9</v>
      </c>
      <c r="G133" s="19">
        <v>20.100000000000001</v>
      </c>
      <c r="H133" s="19">
        <v>5.3</v>
      </c>
      <c r="I133" s="19">
        <v>2.5</v>
      </c>
      <c r="J133" s="19">
        <v>1</v>
      </c>
      <c r="K133" s="82">
        <v>38</v>
      </c>
    </row>
    <row r="134" spans="1:11" x14ac:dyDescent="0.15">
      <c r="A134" s="21">
        <v>2632</v>
      </c>
      <c r="B134" s="22" t="s">
        <v>167</v>
      </c>
      <c r="C134" s="19">
        <v>0.2</v>
      </c>
      <c r="D134" s="19">
        <v>4.8</v>
      </c>
      <c r="E134" s="19">
        <v>36.799999999999997</v>
      </c>
      <c r="F134" s="19">
        <v>34.200000000000003</v>
      </c>
      <c r="G134" s="19">
        <v>16</v>
      </c>
      <c r="H134" s="19">
        <v>4.5999999999999996</v>
      </c>
      <c r="I134" s="19">
        <v>2.4</v>
      </c>
      <c r="J134" s="19">
        <v>1</v>
      </c>
      <c r="K134" s="82">
        <v>36</v>
      </c>
    </row>
    <row r="135" spans="1:11" x14ac:dyDescent="0.15">
      <c r="A135" s="21">
        <v>2633</v>
      </c>
      <c r="B135" s="22" t="s">
        <v>168</v>
      </c>
      <c r="C135" s="19">
        <v>0.2</v>
      </c>
      <c r="D135" s="19">
        <v>3.4</v>
      </c>
      <c r="E135" s="19">
        <v>29.6</v>
      </c>
      <c r="F135" s="19">
        <v>32.799999999999997</v>
      </c>
      <c r="G135" s="19">
        <v>21.7</v>
      </c>
      <c r="H135" s="19">
        <v>7</v>
      </c>
      <c r="I135" s="19">
        <v>3.7</v>
      </c>
      <c r="J135" s="19">
        <v>1.7</v>
      </c>
      <c r="K135" s="82">
        <v>39</v>
      </c>
    </row>
    <row r="136" spans="1:11" x14ac:dyDescent="0.15">
      <c r="A136" s="21">
        <v>2711</v>
      </c>
      <c r="B136" s="22" t="s">
        <v>169</v>
      </c>
      <c r="C136" s="20" t="s">
        <v>2</v>
      </c>
      <c r="D136" s="19">
        <v>0.6</v>
      </c>
      <c r="E136" s="19">
        <v>17.7</v>
      </c>
      <c r="F136" s="19">
        <v>26.2</v>
      </c>
      <c r="G136" s="19">
        <v>26.5</v>
      </c>
      <c r="H136" s="19">
        <v>10.3</v>
      </c>
      <c r="I136" s="19">
        <v>9.4</v>
      </c>
      <c r="J136" s="19">
        <v>9.4</v>
      </c>
      <c r="K136" s="82">
        <v>46</v>
      </c>
    </row>
    <row r="137" spans="1:11" x14ac:dyDescent="0.15">
      <c r="A137" s="21">
        <v>2712</v>
      </c>
      <c r="B137" s="22" t="s">
        <v>170</v>
      </c>
      <c r="C137" s="19">
        <v>0.2</v>
      </c>
      <c r="D137" s="19">
        <v>3.4</v>
      </c>
      <c r="E137" s="19">
        <v>21.1</v>
      </c>
      <c r="F137" s="19">
        <v>23.3</v>
      </c>
      <c r="G137" s="19">
        <v>22.1</v>
      </c>
      <c r="H137" s="19">
        <v>10.5</v>
      </c>
      <c r="I137" s="19">
        <v>10.199999999999999</v>
      </c>
      <c r="J137" s="19">
        <v>9.1999999999999993</v>
      </c>
      <c r="K137" s="82">
        <v>45</v>
      </c>
    </row>
    <row r="138" spans="1:11" x14ac:dyDescent="0.15">
      <c r="A138" s="21">
        <v>2713</v>
      </c>
      <c r="B138" s="22" t="s">
        <v>171</v>
      </c>
      <c r="C138" s="20" t="s">
        <v>2</v>
      </c>
      <c r="D138" s="19">
        <v>3.5</v>
      </c>
      <c r="E138" s="19">
        <v>34.799999999999997</v>
      </c>
      <c r="F138" s="19">
        <v>24.9</v>
      </c>
      <c r="G138" s="19">
        <v>17.600000000000001</v>
      </c>
      <c r="H138" s="19">
        <v>7.4</v>
      </c>
      <c r="I138" s="19">
        <v>5.9</v>
      </c>
      <c r="J138" s="19">
        <v>5.9</v>
      </c>
      <c r="K138" s="82">
        <v>39</v>
      </c>
    </row>
    <row r="139" spans="1:11" x14ac:dyDescent="0.15">
      <c r="A139" s="21">
        <v>2721</v>
      </c>
      <c r="B139" s="22" t="s">
        <v>172</v>
      </c>
      <c r="C139" s="19">
        <v>0.5</v>
      </c>
      <c r="D139" s="19">
        <v>4.9000000000000004</v>
      </c>
      <c r="E139" s="19">
        <v>21.3</v>
      </c>
      <c r="F139" s="19">
        <v>22.3</v>
      </c>
      <c r="G139" s="19">
        <v>23.4</v>
      </c>
      <c r="H139" s="19">
        <v>11.6</v>
      </c>
      <c r="I139" s="19">
        <v>9.1</v>
      </c>
      <c r="J139" s="19">
        <v>6.9</v>
      </c>
      <c r="K139" s="82">
        <v>45</v>
      </c>
    </row>
    <row r="140" spans="1:11" x14ac:dyDescent="0.15">
      <c r="A140" s="21">
        <v>2722</v>
      </c>
      <c r="B140" s="22" t="s">
        <v>173</v>
      </c>
      <c r="C140" s="19">
        <v>0.2</v>
      </c>
      <c r="D140" s="19">
        <v>2.6</v>
      </c>
      <c r="E140" s="19">
        <v>14</v>
      </c>
      <c r="F140" s="19">
        <v>21.1</v>
      </c>
      <c r="G140" s="19">
        <v>24.9</v>
      </c>
      <c r="H140" s="19">
        <v>12.8</v>
      </c>
      <c r="I140" s="19">
        <v>12</v>
      </c>
      <c r="J140" s="19">
        <v>12.2</v>
      </c>
      <c r="K140" s="82">
        <v>49</v>
      </c>
    </row>
    <row r="141" spans="1:11" x14ac:dyDescent="0.15">
      <c r="A141" s="21">
        <v>2723</v>
      </c>
      <c r="B141" s="22" t="s">
        <v>174</v>
      </c>
      <c r="C141" s="19">
        <v>0.1</v>
      </c>
      <c r="D141" s="19">
        <v>1.5</v>
      </c>
      <c r="E141" s="19">
        <v>23.5</v>
      </c>
      <c r="F141" s="19">
        <v>27.3</v>
      </c>
      <c r="G141" s="19">
        <v>21.2</v>
      </c>
      <c r="H141" s="19">
        <v>9.6</v>
      </c>
      <c r="I141" s="19">
        <v>8.3000000000000007</v>
      </c>
      <c r="J141" s="19">
        <v>8.5</v>
      </c>
      <c r="K141" s="82">
        <v>44</v>
      </c>
    </row>
    <row r="142" spans="1:11" x14ac:dyDescent="0.15">
      <c r="A142" s="21">
        <v>2724</v>
      </c>
      <c r="B142" s="22" t="s">
        <v>175</v>
      </c>
      <c r="C142" s="19">
        <v>2.2000000000000002</v>
      </c>
      <c r="D142" s="19">
        <v>4.3</v>
      </c>
      <c r="E142" s="19">
        <v>18.2</v>
      </c>
      <c r="F142" s="19">
        <v>21.1</v>
      </c>
      <c r="G142" s="19">
        <v>21.7</v>
      </c>
      <c r="H142" s="19">
        <v>11</v>
      </c>
      <c r="I142" s="19">
        <v>9.1</v>
      </c>
      <c r="J142" s="19">
        <v>12.4</v>
      </c>
      <c r="K142" s="82">
        <v>46</v>
      </c>
    </row>
    <row r="143" spans="1:11" x14ac:dyDescent="0.15">
      <c r="A143" s="21">
        <v>2725</v>
      </c>
      <c r="B143" s="22" t="s">
        <v>176</v>
      </c>
      <c r="C143" s="19">
        <v>0.1</v>
      </c>
      <c r="D143" s="19">
        <v>3.7</v>
      </c>
      <c r="E143" s="19">
        <v>27.6</v>
      </c>
      <c r="F143" s="19">
        <v>25.9</v>
      </c>
      <c r="G143" s="19">
        <v>21.9</v>
      </c>
      <c r="H143" s="19">
        <v>10.199999999999999</v>
      </c>
      <c r="I143" s="19">
        <v>7.1</v>
      </c>
      <c r="J143" s="19">
        <v>3.3</v>
      </c>
      <c r="K143" s="82">
        <v>42</v>
      </c>
    </row>
    <row r="144" spans="1:11" x14ac:dyDescent="0.15">
      <c r="A144" s="21">
        <v>2726</v>
      </c>
      <c r="B144" s="22" t="s">
        <v>177</v>
      </c>
      <c r="C144" s="19">
        <v>0.8</v>
      </c>
      <c r="D144" s="19">
        <v>5.3</v>
      </c>
      <c r="E144" s="19">
        <v>25.4</v>
      </c>
      <c r="F144" s="19">
        <v>24.2</v>
      </c>
      <c r="G144" s="19">
        <v>23.3</v>
      </c>
      <c r="H144" s="19">
        <v>10.4</v>
      </c>
      <c r="I144" s="19">
        <v>7</v>
      </c>
      <c r="J144" s="19">
        <v>3.7</v>
      </c>
      <c r="K144" s="82">
        <v>42</v>
      </c>
    </row>
    <row r="145" spans="1:11" x14ac:dyDescent="0.15">
      <c r="A145" s="21">
        <v>3111</v>
      </c>
      <c r="B145" s="22" t="s">
        <v>178</v>
      </c>
      <c r="C145" s="19">
        <v>2.2000000000000002</v>
      </c>
      <c r="D145" s="19">
        <v>9.8000000000000007</v>
      </c>
      <c r="E145" s="19">
        <v>26.4</v>
      </c>
      <c r="F145" s="19">
        <v>20.2</v>
      </c>
      <c r="G145" s="19">
        <v>20.7</v>
      </c>
      <c r="H145" s="19">
        <v>11</v>
      </c>
      <c r="I145" s="19">
        <v>6.3</v>
      </c>
      <c r="J145" s="19">
        <v>3.5</v>
      </c>
      <c r="K145" s="82">
        <v>40</v>
      </c>
    </row>
    <row r="146" spans="1:11" x14ac:dyDescent="0.15">
      <c r="A146" s="21">
        <v>3112</v>
      </c>
      <c r="B146" s="22" t="s">
        <v>179</v>
      </c>
      <c r="C146" s="19">
        <v>1.1000000000000001</v>
      </c>
      <c r="D146" s="19">
        <v>9.1999999999999993</v>
      </c>
      <c r="E146" s="19">
        <v>23.8</v>
      </c>
      <c r="F146" s="19">
        <v>22.5</v>
      </c>
      <c r="G146" s="19">
        <v>23.7</v>
      </c>
      <c r="H146" s="19">
        <v>10.9</v>
      </c>
      <c r="I146" s="19">
        <v>6</v>
      </c>
      <c r="J146" s="19">
        <v>2.8</v>
      </c>
      <c r="K146" s="82">
        <v>42</v>
      </c>
    </row>
    <row r="147" spans="1:11" x14ac:dyDescent="0.15">
      <c r="A147" s="21">
        <v>3113</v>
      </c>
      <c r="B147" s="22" t="s">
        <v>180</v>
      </c>
      <c r="C147" s="19">
        <v>0.5</v>
      </c>
      <c r="D147" s="19">
        <v>3.5</v>
      </c>
      <c r="E147" s="19">
        <v>18.100000000000001</v>
      </c>
      <c r="F147" s="19">
        <v>27.4</v>
      </c>
      <c r="G147" s="19">
        <v>24.4</v>
      </c>
      <c r="H147" s="19">
        <v>13.2</v>
      </c>
      <c r="I147" s="19">
        <v>8.1999999999999993</v>
      </c>
      <c r="J147" s="19">
        <v>4.7</v>
      </c>
      <c r="K147" s="82">
        <v>45</v>
      </c>
    </row>
    <row r="148" spans="1:11" x14ac:dyDescent="0.15">
      <c r="A148" s="21">
        <v>3114</v>
      </c>
      <c r="B148" s="22" t="s">
        <v>181</v>
      </c>
      <c r="C148" s="19">
        <v>1.2</v>
      </c>
      <c r="D148" s="19">
        <v>8.6</v>
      </c>
      <c r="E148" s="19">
        <v>24.8</v>
      </c>
      <c r="F148" s="19">
        <v>21.3</v>
      </c>
      <c r="G148" s="19">
        <v>23.5</v>
      </c>
      <c r="H148" s="19">
        <v>10.3</v>
      </c>
      <c r="I148" s="19">
        <v>7</v>
      </c>
      <c r="J148" s="19">
        <v>3.4</v>
      </c>
      <c r="K148" s="82">
        <v>42</v>
      </c>
    </row>
    <row r="149" spans="1:11" x14ac:dyDescent="0.15">
      <c r="A149" s="21">
        <v>3121</v>
      </c>
      <c r="B149" s="22" t="s">
        <v>182</v>
      </c>
      <c r="C149" s="19">
        <v>0.4</v>
      </c>
      <c r="D149" s="19">
        <v>5</v>
      </c>
      <c r="E149" s="19">
        <v>25.6</v>
      </c>
      <c r="F149" s="19">
        <v>26.7</v>
      </c>
      <c r="G149" s="19">
        <v>23.2</v>
      </c>
      <c r="H149" s="19">
        <v>9</v>
      </c>
      <c r="I149" s="19">
        <v>6.3</v>
      </c>
      <c r="J149" s="19">
        <v>3.8</v>
      </c>
      <c r="K149" s="82">
        <v>42</v>
      </c>
    </row>
    <row r="150" spans="1:11" x14ac:dyDescent="0.15">
      <c r="A150" s="21">
        <v>3122</v>
      </c>
      <c r="B150" s="22" t="s">
        <v>183</v>
      </c>
      <c r="C150" s="19">
        <v>1.4</v>
      </c>
      <c r="D150" s="19">
        <v>7</v>
      </c>
      <c r="E150" s="19">
        <v>29.4</v>
      </c>
      <c r="F150" s="19">
        <v>25.2</v>
      </c>
      <c r="G150" s="19">
        <v>19.5</v>
      </c>
      <c r="H150" s="19">
        <v>8.1999999999999993</v>
      </c>
      <c r="I150" s="19">
        <v>6.1</v>
      </c>
      <c r="J150" s="19">
        <v>3.2</v>
      </c>
      <c r="K150" s="82">
        <v>39</v>
      </c>
    </row>
    <row r="151" spans="1:11" x14ac:dyDescent="0.15">
      <c r="A151" s="21">
        <v>3123</v>
      </c>
      <c r="B151" s="22" t="s">
        <v>184</v>
      </c>
      <c r="C151" s="19">
        <v>0.9</v>
      </c>
      <c r="D151" s="19">
        <v>4.9000000000000004</v>
      </c>
      <c r="E151" s="19">
        <v>25.5</v>
      </c>
      <c r="F151" s="19">
        <v>24</v>
      </c>
      <c r="G151" s="19">
        <v>24.3</v>
      </c>
      <c r="H151" s="19">
        <v>10.5</v>
      </c>
      <c r="I151" s="19">
        <v>6.2</v>
      </c>
      <c r="J151" s="19">
        <v>3.6</v>
      </c>
      <c r="K151" s="82">
        <v>42</v>
      </c>
    </row>
    <row r="152" spans="1:11" x14ac:dyDescent="0.15">
      <c r="A152" s="21">
        <v>3124</v>
      </c>
      <c r="B152" s="22" t="s">
        <v>185</v>
      </c>
      <c r="C152" s="19">
        <v>1.2</v>
      </c>
      <c r="D152" s="19">
        <v>7.7</v>
      </c>
      <c r="E152" s="19">
        <v>22.8</v>
      </c>
      <c r="F152" s="19">
        <v>20.9</v>
      </c>
      <c r="G152" s="19">
        <v>23.8</v>
      </c>
      <c r="H152" s="19">
        <v>11.5</v>
      </c>
      <c r="I152" s="19">
        <v>7.6</v>
      </c>
      <c r="J152" s="19">
        <v>4.5</v>
      </c>
      <c r="K152" s="82">
        <v>43</v>
      </c>
    </row>
    <row r="153" spans="1:11" x14ac:dyDescent="0.15">
      <c r="A153" s="21">
        <v>3125</v>
      </c>
      <c r="B153" s="22" t="s">
        <v>186</v>
      </c>
      <c r="C153" s="19">
        <v>0.5</v>
      </c>
      <c r="D153" s="19">
        <v>5.2</v>
      </c>
      <c r="E153" s="19">
        <v>23.8</v>
      </c>
      <c r="F153" s="19">
        <v>26.7</v>
      </c>
      <c r="G153" s="19">
        <v>23.5</v>
      </c>
      <c r="H153" s="19">
        <v>9</v>
      </c>
      <c r="I153" s="19">
        <v>7.1</v>
      </c>
      <c r="J153" s="19">
        <v>4.2</v>
      </c>
      <c r="K153" s="82">
        <v>42</v>
      </c>
    </row>
    <row r="154" spans="1:11" x14ac:dyDescent="0.15">
      <c r="A154" s="21">
        <v>3126</v>
      </c>
      <c r="B154" s="22" t="s">
        <v>187</v>
      </c>
      <c r="C154" s="19">
        <v>0.1</v>
      </c>
      <c r="D154" s="19">
        <v>2</v>
      </c>
      <c r="E154" s="19">
        <v>15.1</v>
      </c>
      <c r="F154" s="19">
        <v>22.1</v>
      </c>
      <c r="G154" s="19">
        <v>29.4</v>
      </c>
      <c r="H154" s="19">
        <v>13.7</v>
      </c>
      <c r="I154" s="19">
        <v>10.7</v>
      </c>
      <c r="J154" s="19">
        <v>6.9</v>
      </c>
      <c r="K154" s="82">
        <v>48</v>
      </c>
    </row>
    <row r="155" spans="1:11" x14ac:dyDescent="0.15">
      <c r="A155" s="21">
        <v>3129</v>
      </c>
      <c r="B155" s="22" t="s">
        <v>188</v>
      </c>
      <c r="C155" s="19">
        <v>0.3</v>
      </c>
      <c r="D155" s="19">
        <v>2.4</v>
      </c>
      <c r="E155" s="19">
        <v>20.3</v>
      </c>
      <c r="F155" s="19">
        <v>29</v>
      </c>
      <c r="G155" s="19">
        <v>30</v>
      </c>
      <c r="H155" s="19">
        <v>11</v>
      </c>
      <c r="I155" s="19">
        <v>5.0999999999999996</v>
      </c>
      <c r="J155" s="19">
        <v>1.8</v>
      </c>
      <c r="K155" s="82">
        <v>44</v>
      </c>
    </row>
    <row r="156" spans="1:11" x14ac:dyDescent="0.15">
      <c r="A156" s="21">
        <v>3131</v>
      </c>
      <c r="B156" s="22" t="s">
        <v>189</v>
      </c>
      <c r="C156" s="19">
        <v>1.8</v>
      </c>
      <c r="D156" s="19">
        <v>9.9</v>
      </c>
      <c r="E156" s="19">
        <v>33.299999999999997</v>
      </c>
      <c r="F156" s="19">
        <v>27.4</v>
      </c>
      <c r="G156" s="19">
        <v>17.2</v>
      </c>
      <c r="H156" s="19">
        <v>5.6</v>
      </c>
      <c r="I156" s="19">
        <v>3.1</v>
      </c>
      <c r="J156" s="19">
        <v>1.6</v>
      </c>
      <c r="K156" s="82">
        <v>36</v>
      </c>
    </row>
    <row r="157" spans="1:11" x14ac:dyDescent="0.15">
      <c r="A157" s="21">
        <v>3132</v>
      </c>
      <c r="B157" s="22" t="s">
        <v>190</v>
      </c>
      <c r="C157" s="19">
        <v>0.4</v>
      </c>
      <c r="D157" s="19">
        <v>3.9</v>
      </c>
      <c r="E157" s="19">
        <v>23.5</v>
      </c>
      <c r="F157" s="19">
        <v>25.3</v>
      </c>
      <c r="G157" s="19">
        <v>26.3</v>
      </c>
      <c r="H157" s="19">
        <v>11.1</v>
      </c>
      <c r="I157" s="19">
        <v>7</v>
      </c>
      <c r="J157" s="19">
        <v>2.5</v>
      </c>
      <c r="K157" s="82">
        <v>43</v>
      </c>
    </row>
    <row r="158" spans="1:11" x14ac:dyDescent="0.15">
      <c r="A158" s="21">
        <v>3211</v>
      </c>
      <c r="B158" s="22" t="s">
        <v>191</v>
      </c>
      <c r="C158" s="19">
        <v>4.7</v>
      </c>
      <c r="D158" s="19">
        <v>13.2</v>
      </c>
      <c r="E158" s="19">
        <v>27.3</v>
      </c>
      <c r="F158" s="19">
        <v>21.8</v>
      </c>
      <c r="G158" s="19">
        <v>18.600000000000001</v>
      </c>
      <c r="H158" s="19">
        <v>7.2</v>
      </c>
      <c r="I158" s="19">
        <v>4.8</v>
      </c>
      <c r="J158" s="19">
        <v>2.4</v>
      </c>
      <c r="K158" s="82">
        <v>37</v>
      </c>
    </row>
    <row r="159" spans="1:11" x14ac:dyDescent="0.15">
      <c r="A159" s="21">
        <v>3212</v>
      </c>
      <c r="B159" s="22" t="s">
        <v>192</v>
      </c>
      <c r="C159" s="19">
        <v>6.8</v>
      </c>
      <c r="D159" s="19">
        <v>14.8</v>
      </c>
      <c r="E159" s="19">
        <v>24.6</v>
      </c>
      <c r="F159" s="19">
        <v>19.2</v>
      </c>
      <c r="G159" s="19">
        <v>18.5</v>
      </c>
      <c r="H159" s="19">
        <v>8</v>
      </c>
      <c r="I159" s="19">
        <v>5.0999999999999996</v>
      </c>
      <c r="J159" s="19">
        <v>3</v>
      </c>
      <c r="K159" s="82">
        <v>36</v>
      </c>
    </row>
    <row r="160" spans="1:11" x14ac:dyDescent="0.15">
      <c r="A160" s="21">
        <v>3221</v>
      </c>
      <c r="B160" s="22" t="s">
        <v>193</v>
      </c>
      <c r="C160" s="19">
        <v>2.9</v>
      </c>
      <c r="D160" s="19">
        <v>6.6</v>
      </c>
      <c r="E160" s="19">
        <v>18.7</v>
      </c>
      <c r="F160" s="19">
        <v>23.7</v>
      </c>
      <c r="G160" s="19">
        <v>25.6</v>
      </c>
      <c r="H160" s="19">
        <v>9.5</v>
      </c>
      <c r="I160" s="19">
        <v>7.6</v>
      </c>
      <c r="J160" s="19">
        <v>5.4</v>
      </c>
      <c r="K160" s="82">
        <v>44</v>
      </c>
    </row>
    <row r="161" spans="1:11" x14ac:dyDescent="0.15">
      <c r="A161" s="21">
        <v>3222</v>
      </c>
      <c r="B161" s="22" t="s">
        <v>194</v>
      </c>
      <c r="C161" s="19">
        <v>4.5999999999999996</v>
      </c>
      <c r="D161" s="19">
        <v>11.9</v>
      </c>
      <c r="E161" s="19">
        <v>21.6</v>
      </c>
      <c r="F161" s="19">
        <v>21.3</v>
      </c>
      <c r="G161" s="19">
        <v>22.6</v>
      </c>
      <c r="H161" s="19">
        <v>9.1</v>
      </c>
      <c r="I161" s="19">
        <v>5.9</v>
      </c>
      <c r="J161" s="19">
        <v>3.1</v>
      </c>
      <c r="K161" s="82">
        <v>41</v>
      </c>
    </row>
    <row r="162" spans="1:11" x14ac:dyDescent="0.15">
      <c r="A162" s="21">
        <v>3223</v>
      </c>
      <c r="B162" s="22" t="s">
        <v>195</v>
      </c>
      <c r="C162" s="19">
        <v>4.3</v>
      </c>
      <c r="D162" s="19">
        <v>11.7</v>
      </c>
      <c r="E162" s="19">
        <v>25.5</v>
      </c>
      <c r="F162" s="19">
        <v>23.3</v>
      </c>
      <c r="G162" s="19">
        <v>20.9</v>
      </c>
      <c r="H162" s="19">
        <v>7.4</v>
      </c>
      <c r="I162" s="19">
        <v>4.5999999999999996</v>
      </c>
      <c r="J162" s="19">
        <v>2.2999999999999998</v>
      </c>
      <c r="K162" s="82">
        <v>38</v>
      </c>
    </row>
    <row r="163" spans="1:11" x14ac:dyDescent="0.15">
      <c r="A163" s="21">
        <v>3231</v>
      </c>
      <c r="B163" s="22" t="s">
        <v>196</v>
      </c>
      <c r="C163" s="19">
        <v>1.2</v>
      </c>
      <c r="D163" s="19">
        <v>8.6999999999999993</v>
      </c>
      <c r="E163" s="19">
        <v>28</v>
      </c>
      <c r="F163" s="19">
        <v>24.4</v>
      </c>
      <c r="G163" s="19">
        <v>22.3</v>
      </c>
      <c r="H163" s="19">
        <v>8.5</v>
      </c>
      <c r="I163" s="19">
        <v>4.4000000000000004</v>
      </c>
      <c r="J163" s="19">
        <v>2.5</v>
      </c>
      <c r="K163" s="82">
        <v>40</v>
      </c>
    </row>
    <row r="164" spans="1:11" x14ac:dyDescent="0.15">
      <c r="A164" s="21">
        <v>3232</v>
      </c>
      <c r="B164" s="22" t="s">
        <v>197</v>
      </c>
      <c r="C164" s="19">
        <v>3.3</v>
      </c>
      <c r="D164" s="19">
        <v>10.1</v>
      </c>
      <c r="E164" s="19">
        <v>25.3</v>
      </c>
      <c r="F164" s="19">
        <v>22.2</v>
      </c>
      <c r="G164" s="19">
        <v>21.9</v>
      </c>
      <c r="H164" s="19">
        <v>9.1</v>
      </c>
      <c r="I164" s="19">
        <v>5.5</v>
      </c>
      <c r="J164" s="19">
        <v>2.6</v>
      </c>
      <c r="K164" s="82">
        <v>40</v>
      </c>
    </row>
    <row r="165" spans="1:11" x14ac:dyDescent="0.15">
      <c r="A165" s="21">
        <v>3233</v>
      </c>
      <c r="B165" s="22" t="s">
        <v>198</v>
      </c>
      <c r="C165" s="19">
        <v>2.7</v>
      </c>
      <c r="D165" s="19">
        <v>8.1999999999999993</v>
      </c>
      <c r="E165" s="19">
        <v>21.1</v>
      </c>
      <c r="F165" s="19">
        <v>21</v>
      </c>
      <c r="G165" s="19">
        <v>22</v>
      </c>
      <c r="H165" s="19">
        <v>10.8</v>
      </c>
      <c r="I165" s="19">
        <v>7.4</v>
      </c>
      <c r="J165" s="19">
        <v>6.7</v>
      </c>
      <c r="K165" s="82">
        <v>43</v>
      </c>
    </row>
    <row r="166" spans="1:11" x14ac:dyDescent="0.15">
      <c r="A166" s="21">
        <v>3234</v>
      </c>
      <c r="B166" s="22" t="s">
        <v>199</v>
      </c>
      <c r="C166" s="19">
        <v>1.4</v>
      </c>
      <c r="D166" s="19">
        <v>3.5</v>
      </c>
      <c r="E166" s="19">
        <v>10.3</v>
      </c>
      <c r="F166" s="19">
        <v>20.6</v>
      </c>
      <c r="G166" s="19">
        <v>26.5</v>
      </c>
      <c r="H166" s="19">
        <v>15</v>
      </c>
      <c r="I166" s="19">
        <v>12.4</v>
      </c>
      <c r="J166" s="19">
        <v>10.3</v>
      </c>
      <c r="K166" s="82">
        <v>50</v>
      </c>
    </row>
    <row r="167" spans="1:11" x14ac:dyDescent="0.15">
      <c r="A167" s="21">
        <v>3241</v>
      </c>
      <c r="B167" s="22" t="s">
        <v>200</v>
      </c>
      <c r="C167" s="19">
        <v>5.3</v>
      </c>
      <c r="D167" s="19">
        <v>10.4</v>
      </c>
      <c r="E167" s="19">
        <v>20</v>
      </c>
      <c r="F167" s="19">
        <v>22.3</v>
      </c>
      <c r="G167" s="19">
        <v>23.1</v>
      </c>
      <c r="H167" s="19">
        <v>9.3000000000000007</v>
      </c>
      <c r="I167" s="19">
        <v>6.1</v>
      </c>
      <c r="J167" s="19">
        <v>3.4</v>
      </c>
      <c r="K167" s="82">
        <v>41</v>
      </c>
    </row>
    <row r="168" spans="1:11" x14ac:dyDescent="0.15">
      <c r="A168" s="21">
        <v>3242</v>
      </c>
      <c r="B168" s="22" t="s">
        <v>201</v>
      </c>
      <c r="C168" s="19">
        <v>3.4</v>
      </c>
      <c r="D168" s="19">
        <v>9.4</v>
      </c>
      <c r="E168" s="19">
        <v>21</v>
      </c>
      <c r="F168" s="19">
        <v>21.5</v>
      </c>
      <c r="G168" s="19">
        <v>24</v>
      </c>
      <c r="H168" s="19">
        <v>10.7</v>
      </c>
      <c r="I168" s="19">
        <v>7</v>
      </c>
      <c r="J168" s="19">
        <v>3.1</v>
      </c>
      <c r="K168" s="82">
        <v>42</v>
      </c>
    </row>
    <row r="169" spans="1:11" x14ac:dyDescent="0.15">
      <c r="A169" s="21">
        <v>3243</v>
      </c>
      <c r="B169" s="22" t="s">
        <v>202</v>
      </c>
      <c r="C169" s="19">
        <v>4.7</v>
      </c>
      <c r="D169" s="19">
        <v>13.5</v>
      </c>
      <c r="E169" s="19">
        <v>27.4</v>
      </c>
      <c r="F169" s="19">
        <v>23.3</v>
      </c>
      <c r="G169" s="19">
        <v>19.7</v>
      </c>
      <c r="H169" s="19">
        <v>6.1</v>
      </c>
      <c r="I169" s="19">
        <v>3.7</v>
      </c>
      <c r="J169" s="19">
        <v>1.7</v>
      </c>
      <c r="K169" s="82">
        <v>36</v>
      </c>
    </row>
    <row r="170" spans="1:11" x14ac:dyDescent="0.15">
      <c r="A170" s="21">
        <v>3311</v>
      </c>
      <c r="B170" s="22" t="s">
        <v>203</v>
      </c>
      <c r="C170" s="19">
        <v>5.0999999999999996</v>
      </c>
      <c r="D170" s="19">
        <v>12.6</v>
      </c>
      <c r="E170" s="19">
        <v>25.5</v>
      </c>
      <c r="F170" s="19">
        <v>20.399999999999999</v>
      </c>
      <c r="G170" s="19">
        <v>19.7</v>
      </c>
      <c r="H170" s="19">
        <v>8.5</v>
      </c>
      <c r="I170" s="19">
        <v>5.6</v>
      </c>
      <c r="J170" s="19">
        <v>2.7</v>
      </c>
      <c r="K170" s="82">
        <v>38</v>
      </c>
    </row>
    <row r="171" spans="1:11" x14ac:dyDescent="0.15">
      <c r="A171" s="21">
        <v>3312</v>
      </c>
      <c r="B171" s="22" t="s">
        <v>204</v>
      </c>
      <c r="C171" s="19">
        <v>8</v>
      </c>
      <c r="D171" s="19">
        <v>17.2</v>
      </c>
      <c r="E171" s="19">
        <v>30.3</v>
      </c>
      <c r="F171" s="19">
        <v>17.899999999999999</v>
      </c>
      <c r="G171" s="19">
        <v>14.8</v>
      </c>
      <c r="H171" s="19">
        <v>5.9</v>
      </c>
      <c r="I171" s="19">
        <v>4</v>
      </c>
      <c r="J171" s="19">
        <v>2</v>
      </c>
      <c r="K171" s="82">
        <v>32</v>
      </c>
    </row>
    <row r="172" spans="1:11" x14ac:dyDescent="0.15">
      <c r="A172" s="21">
        <v>3321</v>
      </c>
      <c r="B172" s="22" t="s">
        <v>205</v>
      </c>
      <c r="C172" s="19">
        <v>3.4</v>
      </c>
      <c r="D172" s="19">
        <v>10.199999999999999</v>
      </c>
      <c r="E172" s="19">
        <v>23.7</v>
      </c>
      <c r="F172" s="19">
        <v>23.4</v>
      </c>
      <c r="G172" s="19">
        <v>21.6</v>
      </c>
      <c r="H172" s="19">
        <v>8.4</v>
      </c>
      <c r="I172" s="19">
        <v>5.7</v>
      </c>
      <c r="J172" s="19">
        <v>3.7</v>
      </c>
      <c r="K172" s="82">
        <v>40</v>
      </c>
    </row>
    <row r="173" spans="1:11" x14ac:dyDescent="0.15">
      <c r="A173" s="21">
        <v>3322</v>
      </c>
      <c r="B173" s="22" t="s">
        <v>206</v>
      </c>
      <c r="C173" s="19">
        <v>2.9</v>
      </c>
      <c r="D173" s="19">
        <v>8.8000000000000007</v>
      </c>
      <c r="E173" s="19">
        <v>22.9</v>
      </c>
      <c r="F173" s="19">
        <v>22.5</v>
      </c>
      <c r="G173" s="19">
        <v>22.9</v>
      </c>
      <c r="H173" s="19">
        <v>9.8000000000000007</v>
      </c>
      <c r="I173" s="19">
        <v>6.9</v>
      </c>
      <c r="J173" s="19">
        <v>3.4</v>
      </c>
      <c r="K173" s="82">
        <v>42</v>
      </c>
    </row>
    <row r="174" spans="1:11" x14ac:dyDescent="0.15">
      <c r="A174" s="21">
        <v>3331</v>
      </c>
      <c r="B174" s="22" t="s">
        <v>207</v>
      </c>
      <c r="C174" s="19">
        <v>4.4000000000000004</v>
      </c>
      <c r="D174" s="19">
        <v>11.8</v>
      </c>
      <c r="E174" s="19">
        <v>26.7</v>
      </c>
      <c r="F174" s="19">
        <v>22.5</v>
      </c>
      <c r="G174" s="19">
        <v>20.8</v>
      </c>
      <c r="H174" s="19">
        <v>7.8</v>
      </c>
      <c r="I174" s="19">
        <v>4.0999999999999996</v>
      </c>
      <c r="J174" s="19">
        <v>1.9</v>
      </c>
      <c r="K174" s="82">
        <v>37</v>
      </c>
    </row>
    <row r="175" spans="1:11" x14ac:dyDescent="0.15">
      <c r="A175" s="21">
        <v>3332</v>
      </c>
      <c r="B175" s="22" t="s">
        <v>208</v>
      </c>
      <c r="C175" s="19">
        <v>3.8</v>
      </c>
      <c r="D175" s="19">
        <v>10.9</v>
      </c>
      <c r="E175" s="19">
        <v>30.1</v>
      </c>
      <c r="F175" s="19">
        <v>23.7</v>
      </c>
      <c r="G175" s="19">
        <v>20.100000000000001</v>
      </c>
      <c r="H175" s="19">
        <v>6.4</v>
      </c>
      <c r="I175" s="19">
        <v>3.6</v>
      </c>
      <c r="J175" s="19">
        <v>1.5</v>
      </c>
      <c r="K175" s="82">
        <v>37</v>
      </c>
    </row>
    <row r="176" spans="1:11" x14ac:dyDescent="0.15">
      <c r="A176" s="21">
        <v>3333</v>
      </c>
      <c r="B176" s="22" t="s">
        <v>209</v>
      </c>
      <c r="C176" s="19">
        <v>8.5</v>
      </c>
      <c r="D176" s="19">
        <v>18.3</v>
      </c>
      <c r="E176" s="19">
        <v>29.8</v>
      </c>
      <c r="F176" s="19">
        <v>18.899999999999999</v>
      </c>
      <c r="G176" s="19">
        <v>13.8</v>
      </c>
      <c r="H176" s="19">
        <v>5.3</v>
      </c>
      <c r="I176" s="19">
        <v>3.7</v>
      </c>
      <c r="J176" s="19">
        <v>1.7</v>
      </c>
      <c r="K176" s="82">
        <v>32</v>
      </c>
    </row>
    <row r="177" spans="1:11" x14ac:dyDescent="0.15">
      <c r="A177" s="21">
        <v>3334</v>
      </c>
      <c r="B177" s="22" t="s">
        <v>210</v>
      </c>
      <c r="C177" s="19">
        <v>3.7</v>
      </c>
      <c r="D177" s="19">
        <v>10.3</v>
      </c>
      <c r="E177" s="19">
        <v>28.9</v>
      </c>
      <c r="F177" s="19">
        <v>26.1</v>
      </c>
      <c r="G177" s="19">
        <v>19.100000000000001</v>
      </c>
      <c r="H177" s="19">
        <v>6.2</v>
      </c>
      <c r="I177" s="19">
        <v>3.8</v>
      </c>
      <c r="J177" s="19">
        <v>1.9</v>
      </c>
      <c r="K177" s="82">
        <v>37</v>
      </c>
    </row>
    <row r="178" spans="1:11" x14ac:dyDescent="0.15">
      <c r="A178" s="21">
        <v>3341</v>
      </c>
      <c r="B178" s="22" t="s">
        <v>211</v>
      </c>
      <c r="C178" s="19">
        <v>7.9</v>
      </c>
      <c r="D178" s="19">
        <v>16.3</v>
      </c>
      <c r="E178" s="19">
        <v>28.2</v>
      </c>
      <c r="F178" s="19">
        <v>19.3</v>
      </c>
      <c r="G178" s="19">
        <v>15.7</v>
      </c>
      <c r="H178" s="19">
        <v>6.1</v>
      </c>
      <c r="I178" s="19">
        <v>4.3</v>
      </c>
      <c r="J178" s="19">
        <v>2.2999999999999998</v>
      </c>
      <c r="K178" s="82">
        <v>33</v>
      </c>
    </row>
    <row r="179" spans="1:11" x14ac:dyDescent="0.15">
      <c r="A179" s="21">
        <v>3411</v>
      </c>
      <c r="B179" s="22" t="s">
        <v>212</v>
      </c>
      <c r="C179" s="19">
        <v>5.0999999999999996</v>
      </c>
      <c r="D179" s="19">
        <v>15</v>
      </c>
      <c r="E179" s="19">
        <v>30.6</v>
      </c>
      <c r="F179" s="19">
        <v>19.5</v>
      </c>
      <c r="G179" s="19">
        <v>16.600000000000001</v>
      </c>
      <c r="H179" s="19">
        <v>6.6</v>
      </c>
      <c r="I179" s="19">
        <v>4.5</v>
      </c>
      <c r="J179" s="19">
        <v>2.2999999999999998</v>
      </c>
      <c r="K179" s="82">
        <v>34</v>
      </c>
    </row>
    <row r="180" spans="1:11" x14ac:dyDescent="0.15">
      <c r="A180" s="21">
        <v>3421</v>
      </c>
      <c r="B180" s="22" t="s">
        <v>213</v>
      </c>
      <c r="C180" s="19">
        <v>6.7</v>
      </c>
      <c r="D180" s="19">
        <v>15.7</v>
      </c>
      <c r="E180" s="19">
        <v>30.3</v>
      </c>
      <c r="F180" s="19">
        <v>19.899999999999999</v>
      </c>
      <c r="G180" s="19">
        <v>16.100000000000001</v>
      </c>
      <c r="H180" s="19">
        <v>6</v>
      </c>
      <c r="I180" s="19">
        <v>3.6</v>
      </c>
      <c r="J180" s="19">
        <v>1.8</v>
      </c>
      <c r="K180" s="82">
        <v>33</v>
      </c>
    </row>
    <row r="181" spans="1:11" x14ac:dyDescent="0.15">
      <c r="A181" s="21">
        <v>3422</v>
      </c>
      <c r="B181" s="22" t="s">
        <v>214</v>
      </c>
      <c r="C181" s="19">
        <v>1</v>
      </c>
      <c r="D181" s="19">
        <v>8.4</v>
      </c>
      <c r="E181" s="19">
        <v>32.1</v>
      </c>
      <c r="F181" s="19">
        <v>22.4</v>
      </c>
      <c r="G181" s="19">
        <v>23.2</v>
      </c>
      <c r="H181" s="19">
        <v>8.6999999999999993</v>
      </c>
      <c r="I181" s="19">
        <v>3.3</v>
      </c>
      <c r="J181" s="19">
        <v>0.8</v>
      </c>
      <c r="K181" s="82">
        <v>38</v>
      </c>
    </row>
    <row r="182" spans="1:11" x14ac:dyDescent="0.15">
      <c r="A182" s="21">
        <v>3423</v>
      </c>
      <c r="B182" s="22" t="s">
        <v>215</v>
      </c>
      <c r="C182" s="19">
        <v>2.5</v>
      </c>
      <c r="D182" s="19">
        <v>10.199999999999999</v>
      </c>
      <c r="E182" s="19">
        <v>26.2</v>
      </c>
      <c r="F182" s="19">
        <v>22.6</v>
      </c>
      <c r="G182" s="19">
        <v>21.1</v>
      </c>
      <c r="H182" s="19">
        <v>8.6</v>
      </c>
      <c r="I182" s="19">
        <v>5.6</v>
      </c>
      <c r="J182" s="19">
        <v>3.1</v>
      </c>
      <c r="K182" s="82">
        <v>39</v>
      </c>
    </row>
    <row r="183" spans="1:11" x14ac:dyDescent="0.15">
      <c r="A183" s="21">
        <v>3424</v>
      </c>
      <c r="B183" s="22" t="s">
        <v>216</v>
      </c>
      <c r="C183" s="19">
        <v>2.2000000000000002</v>
      </c>
      <c r="D183" s="19">
        <v>9.1999999999999993</v>
      </c>
      <c r="E183" s="19">
        <v>25.9</v>
      </c>
      <c r="F183" s="19">
        <v>22</v>
      </c>
      <c r="G183" s="19">
        <v>22.8</v>
      </c>
      <c r="H183" s="19">
        <v>9.6</v>
      </c>
      <c r="I183" s="19">
        <v>6.4</v>
      </c>
      <c r="J183" s="19">
        <v>2</v>
      </c>
      <c r="K183" s="82">
        <v>40</v>
      </c>
    </row>
    <row r="184" spans="1:11" x14ac:dyDescent="0.15">
      <c r="A184" s="21">
        <v>3511</v>
      </c>
      <c r="B184" s="22" t="s">
        <v>217</v>
      </c>
      <c r="C184" s="19">
        <v>5.6</v>
      </c>
      <c r="D184" s="19">
        <v>13.7</v>
      </c>
      <c r="E184" s="19">
        <v>30.4</v>
      </c>
      <c r="F184" s="19">
        <v>22.6</v>
      </c>
      <c r="G184" s="19">
        <v>17.100000000000001</v>
      </c>
      <c r="H184" s="19">
        <v>5.6</v>
      </c>
      <c r="I184" s="19">
        <v>3.3</v>
      </c>
      <c r="J184" s="19">
        <v>1.7</v>
      </c>
      <c r="K184" s="82">
        <v>35</v>
      </c>
    </row>
    <row r="185" spans="1:11" x14ac:dyDescent="0.15">
      <c r="A185" s="21">
        <v>3512</v>
      </c>
      <c r="B185" s="22" t="s">
        <v>218</v>
      </c>
      <c r="C185" s="19">
        <v>6.6</v>
      </c>
      <c r="D185" s="19">
        <v>12.8</v>
      </c>
      <c r="E185" s="19">
        <v>22.3</v>
      </c>
      <c r="F185" s="19">
        <v>19.899999999999999</v>
      </c>
      <c r="G185" s="19">
        <v>19.100000000000001</v>
      </c>
      <c r="H185" s="19">
        <v>8.6</v>
      </c>
      <c r="I185" s="19">
        <v>6.4</v>
      </c>
      <c r="J185" s="19">
        <v>4.2</v>
      </c>
      <c r="K185" s="82">
        <v>39</v>
      </c>
    </row>
    <row r="186" spans="1:11" x14ac:dyDescent="0.15">
      <c r="A186" s="21">
        <v>3513</v>
      </c>
      <c r="B186" s="22" t="s">
        <v>219</v>
      </c>
      <c r="C186" s="19">
        <v>1.5</v>
      </c>
      <c r="D186" s="19">
        <v>10.4</v>
      </c>
      <c r="E186" s="19">
        <v>37.4</v>
      </c>
      <c r="F186" s="19">
        <v>25.1</v>
      </c>
      <c r="G186" s="19">
        <v>16.3</v>
      </c>
      <c r="H186" s="19">
        <v>5.3</v>
      </c>
      <c r="I186" s="19">
        <v>2.9</v>
      </c>
      <c r="J186" s="19">
        <v>1.1000000000000001</v>
      </c>
      <c r="K186" s="82">
        <v>35</v>
      </c>
    </row>
    <row r="187" spans="1:11" x14ac:dyDescent="0.15">
      <c r="A187" s="21">
        <v>3514</v>
      </c>
      <c r="B187" s="22" t="s">
        <v>220</v>
      </c>
      <c r="C187" s="19">
        <v>8.5</v>
      </c>
      <c r="D187" s="19">
        <v>14.8</v>
      </c>
      <c r="E187" s="19">
        <v>26.3</v>
      </c>
      <c r="F187" s="19">
        <v>16.8</v>
      </c>
      <c r="G187" s="19">
        <v>17.5</v>
      </c>
      <c r="H187" s="19">
        <v>7.8</v>
      </c>
      <c r="I187" s="19">
        <v>5.3</v>
      </c>
      <c r="J187" s="19">
        <v>3</v>
      </c>
      <c r="K187" s="82">
        <v>35</v>
      </c>
    </row>
    <row r="188" spans="1:11" x14ac:dyDescent="0.15">
      <c r="A188" s="21">
        <v>3611</v>
      </c>
      <c r="B188" s="22" t="s">
        <v>221</v>
      </c>
      <c r="C188" s="19">
        <v>7.1</v>
      </c>
      <c r="D188" s="19">
        <v>13.4</v>
      </c>
      <c r="E188" s="19">
        <v>23.2</v>
      </c>
      <c r="F188" s="19">
        <v>19.7</v>
      </c>
      <c r="G188" s="19">
        <v>19.899999999999999</v>
      </c>
      <c r="H188" s="19">
        <v>7</v>
      </c>
      <c r="I188" s="19">
        <v>5.0999999999999996</v>
      </c>
      <c r="J188" s="19">
        <v>4.5999999999999996</v>
      </c>
      <c r="K188" s="82">
        <v>38</v>
      </c>
    </row>
    <row r="189" spans="1:11" x14ac:dyDescent="0.15">
      <c r="A189" s="21">
        <v>3612</v>
      </c>
      <c r="B189" s="22" t="s">
        <v>222</v>
      </c>
      <c r="C189" s="19">
        <v>3.8</v>
      </c>
      <c r="D189" s="19">
        <v>13.1</v>
      </c>
      <c r="E189" s="19">
        <v>27.1</v>
      </c>
      <c r="F189" s="19">
        <v>18.399999999999999</v>
      </c>
      <c r="G189" s="19">
        <v>22.7</v>
      </c>
      <c r="H189" s="19">
        <v>8.9</v>
      </c>
      <c r="I189" s="19">
        <v>3.8</v>
      </c>
      <c r="J189" s="19">
        <v>2.2999999999999998</v>
      </c>
      <c r="K189" s="82">
        <v>39</v>
      </c>
    </row>
    <row r="190" spans="1:11" x14ac:dyDescent="0.15">
      <c r="A190" s="21">
        <v>3613</v>
      </c>
      <c r="B190" s="22" t="s">
        <v>223</v>
      </c>
      <c r="C190" s="19">
        <v>6.3</v>
      </c>
      <c r="D190" s="19">
        <v>23.9</v>
      </c>
      <c r="E190" s="19">
        <v>38.5</v>
      </c>
      <c r="F190" s="19">
        <v>17.8</v>
      </c>
      <c r="G190" s="19">
        <v>9.8000000000000007</v>
      </c>
      <c r="H190" s="19">
        <v>2.4</v>
      </c>
      <c r="I190" s="19">
        <v>0.9</v>
      </c>
      <c r="J190" s="19">
        <v>0.5</v>
      </c>
      <c r="K190" s="82">
        <v>29</v>
      </c>
    </row>
    <row r="191" spans="1:11" x14ac:dyDescent="0.15">
      <c r="A191" s="21">
        <v>3621</v>
      </c>
      <c r="B191" s="22" t="s">
        <v>224</v>
      </c>
      <c r="C191" s="19">
        <v>4</v>
      </c>
      <c r="D191" s="19">
        <v>8.8000000000000007</v>
      </c>
      <c r="E191" s="19">
        <v>23.8</v>
      </c>
      <c r="F191" s="19">
        <v>25.1</v>
      </c>
      <c r="G191" s="19">
        <v>21.8</v>
      </c>
      <c r="H191" s="19">
        <v>7.4</v>
      </c>
      <c r="I191" s="19">
        <v>4.7</v>
      </c>
      <c r="J191" s="19">
        <v>4.4000000000000004</v>
      </c>
      <c r="K191" s="82">
        <v>40</v>
      </c>
    </row>
    <row r="192" spans="1:11" x14ac:dyDescent="0.15">
      <c r="A192" s="21">
        <v>3622</v>
      </c>
      <c r="B192" s="22" t="s">
        <v>225</v>
      </c>
      <c r="C192" s="19">
        <v>3.8</v>
      </c>
      <c r="D192" s="19">
        <v>10.199999999999999</v>
      </c>
      <c r="E192" s="19">
        <v>21.2</v>
      </c>
      <c r="F192" s="19">
        <v>22</v>
      </c>
      <c r="G192" s="19">
        <v>22</v>
      </c>
      <c r="H192" s="19">
        <v>9.1999999999999993</v>
      </c>
      <c r="I192" s="19">
        <v>6.7</v>
      </c>
      <c r="J192" s="19">
        <v>5</v>
      </c>
      <c r="K192" s="82">
        <v>41</v>
      </c>
    </row>
    <row r="193" spans="1:11" x14ac:dyDescent="0.15">
      <c r="A193" s="21">
        <v>3623</v>
      </c>
      <c r="B193" s="22" t="s">
        <v>226</v>
      </c>
      <c r="C193" s="19">
        <v>4.5999999999999996</v>
      </c>
      <c r="D193" s="19">
        <v>9.8000000000000007</v>
      </c>
      <c r="E193" s="19">
        <v>16.3</v>
      </c>
      <c r="F193" s="19">
        <v>17.600000000000001</v>
      </c>
      <c r="G193" s="19">
        <v>22.8</v>
      </c>
      <c r="H193" s="19">
        <v>12.2</v>
      </c>
      <c r="I193" s="19">
        <v>10.1</v>
      </c>
      <c r="J193" s="19">
        <v>6.6</v>
      </c>
      <c r="K193" s="82">
        <v>45</v>
      </c>
    </row>
    <row r="194" spans="1:11" x14ac:dyDescent="0.15">
      <c r="A194" s="21">
        <v>3624</v>
      </c>
      <c r="B194" s="22" t="s">
        <v>227</v>
      </c>
      <c r="C194" s="19">
        <v>2.1</v>
      </c>
      <c r="D194" s="19">
        <v>6.5</v>
      </c>
      <c r="E194" s="19">
        <v>16.399999999999999</v>
      </c>
      <c r="F194" s="19">
        <v>18.8</v>
      </c>
      <c r="G194" s="19">
        <v>22.7</v>
      </c>
      <c r="H194" s="19">
        <v>13.3</v>
      </c>
      <c r="I194" s="19">
        <v>9.6999999999999993</v>
      </c>
      <c r="J194" s="19">
        <v>10.6</v>
      </c>
      <c r="K194" s="82">
        <v>48</v>
      </c>
    </row>
    <row r="195" spans="1:11" x14ac:dyDescent="0.15">
      <c r="A195" s="21">
        <v>3911</v>
      </c>
      <c r="B195" s="22" t="s">
        <v>228</v>
      </c>
      <c r="C195" s="19">
        <v>7.9</v>
      </c>
      <c r="D195" s="19">
        <v>15.5</v>
      </c>
      <c r="E195" s="19">
        <v>27.9</v>
      </c>
      <c r="F195" s="19">
        <v>20.399999999999999</v>
      </c>
      <c r="G195" s="19">
        <v>17.8</v>
      </c>
      <c r="H195" s="19">
        <v>4.8</v>
      </c>
      <c r="I195" s="19">
        <v>3.1</v>
      </c>
      <c r="J195" s="19">
        <v>2.5</v>
      </c>
      <c r="K195" s="82">
        <v>34</v>
      </c>
    </row>
    <row r="196" spans="1:11" x14ac:dyDescent="0.15">
      <c r="A196" s="21">
        <v>3921</v>
      </c>
      <c r="B196" s="22" t="s">
        <v>229</v>
      </c>
      <c r="C196" s="19">
        <v>1.6</v>
      </c>
      <c r="D196" s="19">
        <v>5.8</v>
      </c>
      <c r="E196" s="19">
        <v>15.2</v>
      </c>
      <c r="F196" s="19">
        <v>21.8</v>
      </c>
      <c r="G196" s="19">
        <v>30.1</v>
      </c>
      <c r="H196" s="19">
        <v>12.9</v>
      </c>
      <c r="I196" s="19">
        <v>8</v>
      </c>
      <c r="J196" s="19">
        <v>4.5999999999999996</v>
      </c>
      <c r="K196" s="82">
        <v>47</v>
      </c>
    </row>
    <row r="197" spans="1:11" x14ac:dyDescent="0.15">
      <c r="A197" s="21">
        <v>3922</v>
      </c>
      <c r="B197" s="22" t="s">
        <v>230</v>
      </c>
      <c r="C197" s="19">
        <v>1.1000000000000001</v>
      </c>
      <c r="D197" s="19">
        <v>3.2</v>
      </c>
      <c r="E197" s="19">
        <v>17.899999999999999</v>
      </c>
      <c r="F197" s="19">
        <v>29.7</v>
      </c>
      <c r="G197" s="19">
        <v>27.5</v>
      </c>
      <c r="H197" s="19">
        <v>10</v>
      </c>
      <c r="I197" s="19">
        <v>6.4</v>
      </c>
      <c r="J197" s="19">
        <v>4.2</v>
      </c>
      <c r="K197" s="82">
        <v>44</v>
      </c>
    </row>
    <row r="198" spans="1:11" x14ac:dyDescent="0.15">
      <c r="A198" s="21">
        <v>3923</v>
      </c>
      <c r="B198" s="22" t="s">
        <v>231</v>
      </c>
      <c r="C198" s="19">
        <v>1</v>
      </c>
      <c r="D198" s="19">
        <v>4.7</v>
      </c>
      <c r="E198" s="19">
        <v>15.7</v>
      </c>
      <c r="F198" s="19">
        <v>25.2</v>
      </c>
      <c r="G198" s="19">
        <v>29.8</v>
      </c>
      <c r="H198" s="19">
        <v>11.6</v>
      </c>
      <c r="I198" s="19">
        <v>7.8</v>
      </c>
      <c r="J198" s="19">
        <v>4.2</v>
      </c>
      <c r="K198" s="82">
        <v>46</v>
      </c>
    </row>
    <row r="199" spans="1:11" x14ac:dyDescent="0.15">
      <c r="A199" s="21">
        <v>3931</v>
      </c>
      <c r="B199" s="22" t="s">
        <v>232</v>
      </c>
      <c r="C199" s="19">
        <v>2.1</v>
      </c>
      <c r="D199" s="19">
        <v>6</v>
      </c>
      <c r="E199" s="19">
        <v>14.3</v>
      </c>
      <c r="F199" s="19">
        <v>15.5</v>
      </c>
      <c r="G199" s="19">
        <v>28.7</v>
      </c>
      <c r="H199" s="19">
        <v>13.7</v>
      </c>
      <c r="I199" s="19">
        <v>9.6</v>
      </c>
      <c r="J199" s="19">
        <v>10</v>
      </c>
      <c r="K199" s="82">
        <v>49</v>
      </c>
    </row>
    <row r="200" spans="1:11" x14ac:dyDescent="0.15">
      <c r="A200" s="21">
        <v>3932</v>
      </c>
      <c r="B200" s="22" t="s">
        <v>233</v>
      </c>
      <c r="C200" s="19">
        <v>1.9</v>
      </c>
      <c r="D200" s="19">
        <v>4.4000000000000004</v>
      </c>
      <c r="E200" s="19">
        <v>13.6</v>
      </c>
      <c r="F200" s="19">
        <v>15.4</v>
      </c>
      <c r="G200" s="19">
        <v>28.7</v>
      </c>
      <c r="H200" s="19">
        <v>15.2</v>
      </c>
      <c r="I200" s="19">
        <v>11.5</v>
      </c>
      <c r="J200" s="19">
        <v>9.3000000000000007</v>
      </c>
      <c r="K200" s="82">
        <v>50</v>
      </c>
    </row>
    <row r="201" spans="1:11" x14ac:dyDescent="0.15">
      <c r="A201" s="21">
        <v>3933</v>
      </c>
      <c r="B201" s="22" t="s">
        <v>234</v>
      </c>
      <c r="C201" s="19">
        <v>1.6</v>
      </c>
      <c r="D201" s="19">
        <v>5.4</v>
      </c>
      <c r="E201" s="19">
        <v>11.4</v>
      </c>
      <c r="F201" s="19">
        <v>19.5</v>
      </c>
      <c r="G201" s="19">
        <v>29</v>
      </c>
      <c r="H201" s="19">
        <v>14.8</v>
      </c>
      <c r="I201" s="19">
        <v>11.7</v>
      </c>
      <c r="J201" s="19">
        <v>6.6</v>
      </c>
      <c r="K201" s="82">
        <v>49</v>
      </c>
    </row>
    <row r="202" spans="1:11" x14ac:dyDescent="0.15">
      <c r="A202" s="21">
        <v>3941</v>
      </c>
      <c r="B202" s="22" t="s">
        <v>235</v>
      </c>
      <c r="C202" s="19">
        <v>8</v>
      </c>
      <c r="D202" s="19">
        <v>14.8</v>
      </c>
      <c r="E202" s="19">
        <v>24.9</v>
      </c>
      <c r="F202" s="19">
        <v>21</v>
      </c>
      <c r="G202" s="19">
        <v>17.399999999999999</v>
      </c>
      <c r="H202" s="19">
        <v>7.1</v>
      </c>
      <c r="I202" s="19">
        <v>4.4000000000000004</v>
      </c>
      <c r="J202" s="19">
        <v>2.4</v>
      </c>
      <c r="K202" s="82">
        <v>36</v>
      </c>
    </row>
    <row r="203" spans="1:11" x14ac:dyDescent="0.15">
      <c r="A203" s="21">
        <v>3942</v>
      </c>
      <c r="B203" s="22" t="s">
        <v>236</v>
      </c>
      <c r="C203" s="19">
        <v>2.5</v>
      </c>
      <c r="D203" s="19">
        <v>6.9</v>
      </c>
      <c r="E203" s="19">
        <v>15.4</v>
      </c>
      <c r="F203" s="19">
        <v>19.3</v>
      </c>
      <c r="G203" s="19">
        <v>24.8</v>
      </c>
      <c r="H203" s="19">
        <v>11.9</v>
      </c>
      <c r="I203" s="19">
        <v>10.5</v>
      </c>
      <c r="J203" s="19">
        <v>8.6</v>
      </c>
      <c r="K203" s="82">
        <v>47</v>
      </c>
    </row>
    <row r="204" spans="1:11" x14ac:dyDescent="0.15">
      <c r="A204" s="21">
        <v>3991</v>
      </c>
      <c r="B204" s="22" t="s">
        <v>237</v>
      </c>
      <c r="C204" s="19">
        <v>4.3</v>
      </c>
      <c r="D204" s="19">
        <v>9.3000000000000007</v>
      </c>
      <c r="E204" s="19">
        <v>22</v>
      </c>
      <c r="F204" s="19">
        <v>23.2</v>
      </c>
      <c r="G204" s="19">
        <v>21.9</v>
      </c>
      <c r="H204" s="19">
        <v>9.5</v>
      </c>
      <c r="I204" s="19">
        <v>6</v>
      </c>
      <c r="J204" s="19">
        <v>3.7</v>
      </c>
      <c r="K204" s="82">
        <v>41</v>
      </c>
    </row>
    <row r="205" spans="1:11" x14ac:dyDescent="0.15">
      <c r="A205" s="21">
        <v>3992</v>
      </c>
      <c r="B205" s="22" t="s">
        <v>238</v>
      </c>
      <c r="C205" s="19">
        <v>0.2</v>
      </c>
      <c r="D205" s="19">
        <v>1.8</v>
      </c>
      <c r="E205" s="19">
        <v>17.8</v>
      </c>
      <c r="F205" s="19">
        <v>27.2</v>
      </c>
      <c r="G205" s="19">
        <v>31.3</v>
      </c>
      <c r="H205" s="19">
        <v>13.3</v>
      </c>
      <c r="I205" s="19">
        <v>6.4</v>
      </c>
      <c r="J205" s="19">
        <v>1.8</v>
      </c>
      <c r="K205" s="82">
        <v>45</v>
      </c>
    </row>
    <row r="206" spans="1:11" x14ac:dyDescent="0.15">
      <c r="A206" s="21">
        <v>3993</v>
      </c>
      <c r="B206" s="22" t="s">
        <v>239</v>
      </c>
      <c r="C206" s="19">
        <v>0.4</v>
      </c>
      <c r="D206" s="19">
        <v>2.9</v>
      </c>
      <c r="E206" s="19">
        <v>10.9</v>
      </c>
      <c r="F206" s="19">
        <v>17.5</v>
      </c>
      <c r="G206" s="19">
        <v>31.1</v>
      </c>
      <c r="H206" s="19">
        <v>18.899999999999999</v>
      </c>
      <c r="I206" s="19">
        <v>12.6</v>
      </c>
      <c r="J206" s="19">
        <v>5.8</v>
      </c>
      <c r="K206" s="82">
        <v>51</v>
      </c>
    </row>
    <row r="207" spans="1:11" x14ac:dyDescent="0.15">
      <c r="A207" s="21">
        <v>3994</v>
      </c>
      <c r="B207" s="22" t="s">
        <v>240</v>
      </c>
      <c r="C207" s="19">
        <v>1.2</v>
      </c>
      <c r="D207" s="19">
        <v>4.5999999999999996</v>
      </c>
      <c r="E207" s="19">
        <v>16</v>
      </c>
      <c r="F207" s="19">
        <v>23.3</v>
      </c>
      <c r="G207" s="19">
        <v>25</v>
      </c>
      <c r="H207" s="19">
        <v>11.9</v>
      </c>
      <c r="I207" s="19">
        <v>9.6999999999999993</v>
      </c>
      <c r="J207" s="19">
        <v>8.3000000000000007</v>
      </c>
      <c r="K207" s="82">
        <v>47</v>
      </c>
    </row>
    <row r="208" spans="1:11" x14ac:dyDescent="0.15">
      <c r="A208" s="21">
        <v>3995</v>
      </c>
      <c r="B208" s="22" t="s">
        <v>241</v>
      </c>
      <c r="C208" s="19">
        <v>3.5</v>
      </c>
      <c r="D208" s="19">
        <v>16.3</v>
      </c>
      <c r="E208" s="19">
        <v>30.4</v>
      </c>
      <c r="F208" s="19">
        <v>20.7</v>
      </c>
      <c r="G208" s="19">
        <v>16.899999999999999</v>
      </c>
      <c r="H208" s="19">
        <v>5.8</v>
      </c>
      <c r="I208" s="19">
        <v>3.7</v>
      </c>
      <c r="J208" s="19">
        <v>2.8</v>
      </c>
      <c r="K208" s="82">
        <v>34</v>
      </c>
    </row>
    <row r="209" spans="1:11" x14ac:dyDescent="0.15">
      <c r="A209" s="21">
        <v>3996</v>
      </c>
      <c r="B209" s="22" t="s">
        <v>242</v>
      </c>
      <c r="C209" s="19">
        <v>3.8</v>
      </c>
      <c r="D209" s="19">
        <v>9.9</v>
      </c>
      <c r="E209" s="19">
        <v>21.8</v>
      </c>
      <c r="F209" s="19">
        <v>22.8</v>
      </c>
      <c r="G209" s="19">
        <v>21.3</v>
      </c>
      <c r="H209" s="19">
        <v>9.5</v>
      </c>
      <c r="I209" s="19">
        <v>6.3</v>
      </c>
      <c r="J209" s="19">
        <v>4.5</v>
      </c>
      <c r="K209" s="82">
        <v>41</v>
      </c>
    </row>
    <row r="210" spans="1:11" x14ac:dyDescent="0.15">
      <c r="A210" s="21">
        <v>3999</v>
      </c>
      <c r="B210" s="22" t="s">
        <v>243</v>
      </c>
      <c r="C210" s="19">
        <v>2.1</v>
      </c>
      <c r="D210" s="19">
        <v>10.4</v>
      </c>
      <c r="E210" s="19">
        <v>24.6</v>
      </c>
      <c r="F210" s="19">
        <v>23</v>
      </c>
      <c r="G210" s="19">
        <v>22</v>
      </c>
      <c r="H210" s="19">
        <v>8.5</v>
      </c>
      <c r="I210" s="19">
        <v>5.8</v>
      </c>
      <c r="J210" s="19">
        <v>3.7</v>
      </c>
      <c r="K210" s="82">
        <v>40</v>
      </c>
    </row>
    <row r="211" spans="1:11" x14ac:dyDescent="0.15">
      <c r="A211" s="21">
        <v>4111</v>
      </c>
      <c r="B211" s="22" t="s">
        <v>244</v>
      </c>
      <c r="C211" s="19">
        <v>0.1</v>
      </c>
      <c r="D211" s="19">
        <v>6.8</v>
      </c>
      <c r="E211" s="19">
        <v>29.3</v>
      </c>
      <c r="F211" s="19">
        <v>25.5</v>
      </c>
      <c r="G211" s="19">
        <v>24.2</v>
      </c>
      <c r="H211" s="19">
        <v>8.5</v>
      </c>
      <c r="I211" s="19">
        <v>3.9</v>
      </c>
      <c r="J211" s="19">
        <v>1.6</v>
      </c>
      <c r="K211" s="82">
        <v>40</v>
      </c>
    </row>
    <row r="212" spans="1:11" x14ac:dyDescent="0.15">
      <c r="A212" s="21">
        <v>4112</v>
      </c>
      <c r="B212" s="22" t="s">
        <v>245</v>
      </c>
      <c r="C212" s="19">
        <v>0.5</v>
      </c>
      <c r="D212" s="19">
        <v>6.9</v>
      </c>
      <c r="E212" s="19">
        <v>29.2</v>
      </c>
      <c r="F212" s="19">
        <v>22.7</v>
      </c>
      <c r="G212" s="19">
        <v>21.3</v>
      </c>
      <c r="H212" s="19">
        <v>11.6</v>
      </c>
      <c r="I212" s="19">
        <v>5.0999999999999996</v>
      </c>
      <c r="J212" s="19">
        <v>2.7</v>
      </c>
      <c r="K212" s="82">
        <v>40</v>
      </c>
    </row>
    <row r="213" spans="1:11" x14ac:dyDescent="0.15">
      <c r="A213" s="21">
        <v>4113</v>
      </c>
      <c r="B213" s="22" t="s">
        <v>246</v>
      </c>
      <c r="C213" s="19">
        <v>0.5</v>
      </c>
      <c r="D213" s="19">
        <v>3.2</v>
      </c>
      <c r="E213" s="19">
        <v>10.1</v>
      </c>
      <c r="F213" s="19">
        <v>15.3</v>
      </c>
      <c r="G213" s="19">
        <v>31.1</v>
      </c>
      <c r="H213" s="19">
        <v>18.899999999999999</v>
      </c>
      <c r="I213" s="19">
        <v>13.8</v>
      </c>
      <c r="J213" s="19">
        <v>7.2</v>
      </c>
      <c r="K213" s="82">
        <v>52</v>
      </c>
    </row>
    <row r="214" spans="1:11" x14ac:dyDescent="0.15">
      <c r="A214" s="21">
        <v>4114</v>
      </c>
      <c r="B214" s="22" t="s">
        <v>247</v>
      </c>
      <c r="C214" s="19">
        <v>0.3</v>
      </c>
      <c r="D214" s="19">
        <v>7.6</v>
      </c>
      <c r="E214" s="19">
        <v>19.100000000000001</v>
      </c>
      <c r="F214" s="19">
        <v>18.2</v>
      </c>
      <c r="G214" s="19">
        <v>27.2</v>
      </c>
      <c r="H214" s="19">
        <v>15.5</v>
      </c>
      <c r="I214" s="19">
        <v>9</v>
      </c>
      <c r="J214" s="19">
        <v>2.9</v>
      </c>
      <c r="K214" s="82">
        <v>47</v>
      </c>
    </row>
    <row r="215" spans="1:11" x14ac:dyDescent="0.15">
      <c r="A215" s="21">
        <v>4115</v>
      </c>
      <c r="B215" s="22" t="s">
        <v>248</v>
      </c>
      <c r="C215" s="19">
        <v>0.8</v>
      </c>
      <c r="D215" s="19">
        <v>6.7</v>
      </c>
      <c r="E215" s="19">
        <v>19.8</v>
      </c>
      <c r="F215" s="19">
        <v>24</v>
      </c>
      <c r="G215" s="19">
        <v>29.7</v>
      </c>
      <c r="H215" s="19">
        <v>10.4</v>
      </c>
      <c r="I215" s="19">
        <v>6.1</v>
      </c>
      <c r="J215" s="19">
        <v>2.6</v>
      </c>
      <c r="K215" s="82">
        <v>44</v>
      </c>
    </row>
    <row r="216" spans="1:11" x14ac:dyDescent="0.15">
      <c r="A216" s="21">
        <v>4116</v>
      </c>
      <c r="B216" s="22" t="s">
        <v>249</v>
      </c>
      <c r="C216" s="19">
        <v>0.4</v>
      </c>
      <c r="D216" s="19">
        <v>5.7</v>
      </c>
      <c r="E216" s="19">
        <v>28.1</v>
      </c>
      <c r="F216" s="19">
        <v>25.8</v>
      </c>
      <c r="G216" s="19">
        <v>23.6</v>
      </c>
      <c r="H216" s="19">
        <v>8.1</v>
      </c>
      <c r="I216" s="19">
        <v>5.0999999999999996</v>
      </c>
      <c r="J216" s="19">
        <v>3.2</v>
      </c>
      <c r="K216" s="82">
        <v>41</v>
      </c>
    </row>
    <row r="217" spans="1:11" x14ac:dyDescent="0.15">
      <c r="A217" s="21">
        <v>4117</v>
      </c>
      <c r="B217" s="22" t="s">
        <v>250</v>
      </c>
      <c r="C217" s="19">
        <v>0.5</v>
      </c>
      <c r="D217" s="19">
        <v>6</v>
      </c>
      <c r="E217" s="19">
        <v>23.9</v>
      </c>
      <c r="F217" s="19">
        <v>24.1</v>
      </c>
      <c r="G217" s="19">
        <v>24.6</v>
      </c>
      <c r="H217" s="19">
        <v>10.8</v>
      </c>
      <c r="I217" s="19">
        <v>6.9</v>
      </c>
      <c r="J217" s="19">
        <v>3.2</v>
      </c>
      <c r="K217" s="82">
        <v>43</v>
      </c>
    </row>
    <row r="218" spans="1:11" x14ac:dyDescent="0.15">
      <c r="A218" s="21">
        <v>4211</v>
      </c>
      <c r="B218" s="22" t="s">
        <v>251</v>
      </c>
      <c r="C218" s="19">
        <v>7.1</v>
      </c>
      <c r="D218" s="19">
        <v>19.5</v>
      </c>
      <c r="E218" s="19">
        <v>26.7</v>
      </c>
      <c r="F218" s="19">
        <v>20.399999999999999</v>
      </c>
      <c r="G218" s="19">
        <v>16</v>
      </c>
      <c r="H218" s="19">
        <v>5.6</v>
      </c>
      <c r="I218" s="19">
        <v>3.3</v>
      </c>
      <c r="J218" s="19">
        <v>1.4</v>
      </c>
      <c r="K218" s="82">
        <v>33</v>
      </c>
    </row>
    <row r="219" spans="1:11" x14ac:dyDescent="0.15">
      <c r="A219" s="21">
        <v>4221</v>
      </c>
      <c r="B219" s="22" t="s">
        <v>252</v>
      </c>
      <c r="C219" s="19">
        <v>2.1</v>
      </c>
      <c r="D219" s="19">
        <v>5.4</v>
      </c>
      <c r="E219" s="19">
        <v>10.6</v>
      </c>
      <c r="F219" s="19">
        <v>25.6</v>
      </c>
      <c r="G219" s="19">
        <v>34.1</v>
      </c>
      <c r="H219" s="19">
        <v>12.7</v>
      </c>
      <c r="I219" s="19">
        <v>6.7</v>
      </c>
      <c r="J219" s="19">
        <v>2.8</v>
      </c>
      <c r="K219" s="82">
        <v>46</v>
      </c>
    </row>
    <row r="220" spans="1:11" x14ac:dyDescent="0.15">
      <c r="A220" s="21">
        <v>4231</v>
      </c>
      <c r="B220" s="22" t="s">
        <v>253</v>
      </c>
      <c r="C220" s="19">
        <v>1.4</v>
      </c>
      <c r="D220" s="19">
        <v>7.3</v>
      </c>
      <c r="E220" s="19">
        <v>16.899999999999999</v>
      </c>
      <c r="F220" s="19">
        <v>18.399999999999999</v>
      </c>
      <c r="G220" s="19">
        <v>27.1</v>
      </c>
      <c r="H220" s="19">
        <v>14</v>
      </c>
      <c r="I220" s="19">
        <v>9.9</v>
      </c>
      <c r="J220" s="19">
        <v>5.0999999999999996</v>
      </c>
      <c r="K220" s="82">
        <v>47</v>
      </c>
    </row>
    <row r="221" spans="1:11" x14ac:dyDescent="0.15">
      <c r="A221" s="21">
        <v>4232</v>
      </c>
      <c r="B221" s="22" t="s">
        <v>254</v>
      </c>
      <c r="C221" s="19">
        <v>6.2</v>
      </c>
      <c r="D221" s="19">
        <v>20.5</v>
      </c>
      <c r="E221" s="19">
        <v>32.299999999999997</v>
      </c>
      <c r="F221" s="19">
        <v>18.3</v>
      </c>
      <c r="G221" s="19">
        <v>14.6</v>
      </c>
      <c r="H221" s="19">
        <v>4.9000000000000004</v>
      </c>
      <c r="I221" s="19">
        <v>2.2999999999999998</v>
      </c>
      <c r="J221" s="19">
        <v>0.8</v>
      </c>
      <c r="K221" s="82">
        <v>31</v>
      </c>
    </row>
    <row r="222" spans="1:11" x14ac:dyDescent="0.15">
      <c r="A222" s="21">
        <v>4233</v>
      </c>
      <c r="B222" s="22" t="s">
        <v>255</v>
      </c>
      <c r="C222" s="19">
        <v>2.1</v>
      </c>
      <c r="D222" s="19">
        <v>10.3</v>
      </c>
      <c r="E222" s="19">
        <v>21.5</v>
      </c>
      <c r="F222" s="19">
        <v>18.8</v>
      </c>
      <c r="G222" s="19">
        <v>24</v>
      </c>
      <c r="H222" s="19">
        <v>12</v>
      </c>
      <c r="I222" s="19">
        <v>7.9</v>
      </c>
      <c r="J222" s="19">
        <v>3.5</v>
      </c>
      <c r="K222" s="82">
        <v>43</v>
      </c>
    </row>
    <row r="223" spans="1:11" x14ac:dyDescent="0.15">
      <c r="A223" s="21">
        <v>4234</v>
      </c>
      <c r="B223" s="22" t="s">
        <v>256</v>
      </c>
      <c r="C223" s="19">
        <v>3.6</v>
      </c>
      <c r="D223" s="19">
        <v>17.399999999999999</v>
      </c>
      <c r="E223" s="19">
        <v>23.3</v>
      </c>
      <c r="F223" s="19">
        <v>16.399999999999999</v>
      </c>
      <c r="G223" s="19">
        <v>18</v>
      </c>
      <c r="H223" s="19">
        <v>9</v>
      </c>
      <c r="I223" s="19">
        <v>6.7</v>
      </c>
      <c r="J223" s="19">
        <v>5.5</v>
      </c>
      <c r="K223" s="82">
        <v>38</v>
      </c>
    </row>
    <row r="224" spans="1:11" x14ac:dyDescent="0.15">
      <c r="A224" s="21">
        <v>4311</v>
      </c>
      <c r="B224" s="22" t="s">
        <v>257</v>
      </c>
      <c r="C224" s="19">
        <v>15.8</v>
      </c>
      <c r="D224" s="19">
        <v>36</v>
      </c>
      <c r="E224" s="19">
        <v>26.7</v>
      </c>
      <c r="F224" s="19">
        <v>9.4</v>
      </c>
      <c r="G224" s="19">
        <v>6.9</v>
      </c>
      <c r="H224" s="19">
        <v>2.7</v>
      </c>
      <c r="I224" s="19">
        <v>1.7</v>
      </c>
      <c r="J224" s="19">
        <v>1</v>
      </c>
      <c r="K224" s="82">
        <v>24</v>
      </c>
    </row>
    <row r="225" spans="1:11" x14ac:dyDescent="0.15">
      <c r="A225" s="21">
        <v>4312</v>
      </c>
      <c r="B225" s="22" t="s">
        <v>258</v>
      </c>
      <c r="C225" s="19">
        <v>31.1</v>
      </c>
      <c r="D225" s="19">
        <v>19.3</v>
      </c>
      <c r="E225" s="19">
        <v>15.5</v>
      </c>
      <c r="F225" s="19">
        <v>11.7</v>
      </c>
      <c r="G225" s="19">
        <v>13.2</v>
      </c>
      <c r="H225" s="19">
        <v>4.8</v>
      </c>
      <c r="I225" s="19">
        <v>2.9</v>
      </c>
      <c r="J225" s="19">
        <v>1.5</v>
      </c>
      <c r="K225" s="82">
        <v>24</v>
      </c>
    </row>
    <row r="226" spans="1:11" x14ac:dyDescent="0.15">
      <c r="A226" s="21">
        <v>4313</v>
      </c>
      <c r="B226" s="22" t="s">
        <v>259</v>
      </c>
      <c r="C226" s="19">
        <v>3</v>
      </c>
      <c r="D226" s="19">
        <v>18.3</v>
      </c>
      <c r="E226" s="19">
        <v>32.9</v>
      </c>
      <c r="F226" s="19">
        <v>21</v>
      </c>
      <c r="G226" s="19">
        <v>16.2</v>
      </c>
      <c r="H226" s="19">
        <v>5.0999999999999996</v>
      </c>
      <c r="I226" s="19">
        <v>2.4</v>
      </c>
      <c r="J226" s="19">
        <v>1</v>
      </c>
      <c r="K226" s="82">
        <v>33</v>
      </c>
    </row>
    <row r="227" spans="1:11" x14ac:dyDescent="0.15">
      <c r="A227" s="21">
        <v>4314</v>
      </c>
      <c r="B227" s="22" t="s">
        <v>260</v>
      </c>
      <c r="C227" s="19">
        <v>1.5</v>
      </c>
      <c r="D227" s="19">
        <v>14.3</v>
      </c>
      <c r="E227" s="19">
        <v>35.9</v>
      </c>
      <c r="F227" s="19">
        <v>19.5</v>
      </c>
      <c r="G227" s="19">
        <v>16.3</v>
      </c>
      <c r="H227" s="19">
        <v>6.6</v>
      </c>
      <c r="I227" s="19">
        <v>4.2</v>
      </c>
      <c r="J227" s="19">
        <v>1.8</v>
      </c>
      <c r="K227" s="82">
        <v>34</v>
      </c>
    </row>
    <row r="228" spans="1:11" x14ac:dyDescent="0.15">
      <c r="A228" s="21">
        <v>4315</v>
      </c>
      <c r="B228" s="22" t="s">
        <v>261</v>
      </c>
      <c r="C228" s="19">
        <v>30.1</v>
      </c>
      <c r="D228" s="19">
        <v>32.5</v>
      </c>
      <c r="E228" s="19">
        <v>21.3</v>
      </c>
      <c r="F228" s="19">
        <v>7.2</v>
      </c>
      <c r="G228" s="19">
        <v>5.0999999999999996</v>
      </c>
      <c r="H228" s="19">
        <v>1.9</v>
      </c>
      <c r="I228" s="19">
        <v>1.1000000000000001</v>
      </c>
      <c r="J228" s="19">
        <v>0.6</v>
      </c>
      <c r="K228" s="82">
        <v>22</v>
      </c>
    </row>
    <row r="229" spans="1:11" x14ac:dyDescent="0.15">
      <c r="A229" s="21">
        <v>4319</v>
      </c>
      <c r="B229" s="22" t="s">
        <v>262</v>
      </c>
      <c r="C229" s="19">
        <v>31.6</v>
      </c>
      <c r="D229" s="19">
        <v>21.4</v>
      </c>
      <c r="E229" s="19">
        <v>18.399999999999999</v>
      </c>
      <c r="F229" s="19">
        <v>9.5</v>
      </c>
      <c r="G229" s="19">
        <v>8.6999999999999993</v>
      </c>
      <c r="H229" s="19">
        <v>4</v>
      </c>
      <c r="I229" s="19">
        <v>3.3</v>
      </c>
      <c r="J229" s="19">
        <v>3.2</v>
      </c>
      <c r="K229" s="82">
        <v>23</v>
      </c>
    </row>
    <row r="230" spans="1:11" x14ac:dyDescent="0.15">
      <c r="A230" s="21">
        <v>4411</v>
      </c>
      <c r="B230" s="22" t="s">
        <v>263</v>
      </c>
      <c r="C230" s="19">
        <v>8.1999999999999993</v>
      </c>
      <c r="D230" s="19">
        <v>28.5</v>
      </c>
      <c r="E230" s="19">
        <v>37.9</v>
      </c>
      <c r="F230" s="19">
        <v>14.6</v>
      </c>
      <c r="G230" s="19">
        <v>8.5</v>
      </c>
      <c r="H230" s="19">
        <v>1.7</v>
      </c>
      <c r="I230" s="19">
        <v>0.3</v>
      </c>
      <c r="J230" s="19">
        <v>0.2</v>
      </c>
      <c r="K230" s="82">
        <v>27</v>
      </c>
    </row>
    <row r="231" spans="1:11" x14ac:dyDescent="0.15">
      <c r="A231" s="21">
        <v>4412</v>
      </c>
      <c r="B231" s="22" t="s">
        <v>264</v>
      </c>
      <c r="C231" s="19">
        <v>0.2</v>
      </c>
      <c r="D231" s="19">
        <v>2.6</v>
      </c>
      <c r="E231" s="19">
        <v>21.2</v>
      </c>
      <c r="F231" s="19">
        <v>28.7</v>
      </c>
      <c r="G231" s="19">
        <v>29.1</v>
      </c>
      <c r="H231" s="19">
        <v>12.1</v>
      </c>
      <c r="I231" s="19">
        <v>4.5</v>
      </c>
      <c r="J231" s="19">
        <v>1.5</v>
      </c>
      <c r="K231" s="82">
        <v>44</v>
      </c>
    </row>
    <row r="232" spans="1:11" x14ac:dyDescent="0.15">
      <c r="A232" s="21">
        <v>4413</v>
      </c>
      <c r="B232" s="22" t="s">
        <v>265</v>
      </c>
      <c r="C232" s="19">
        <v>0.2</v>
      </c>
      <c r="D232" s="19">
        <v>4</v>
      </c>
      <c r="E232" s="19">
        <v>27.8</v>
      </c>
      <c r="F232" s="19">
        <v>33.9</v>
      </c>
      <c r="G232" s="19">
        <v>26.8</v>
      </c>
      <c r="H232" s="19">
        <v>5.9</v>
      </c>
      <c r="I232" s="19">
        <v>1.2</v>
      </c>
      <c r="J232" s="19">
        <v>0.3</v>
      </c>
      <c r="K232" s="82">
        <v>40</v>
      </c>
    </row>
    <row r="233" spans="1:11" x14ac:dyDescent="0.15">
      <c r="A233" s="21">
        <v>4421</v>
      </c>
      <c r="B233" s="22" t="s">
        <v>266</v>
      </c>
      <c r="C233" s="19">
        <v>0.1</v>
      </c>
      <c r="D233" s="19">
        <v>3.3</v>
      </c>
      <c r="E233" s="19">
        <v>17.100000000000001</v>
      </c>
      <c r="F233" s="19">
        <v>25.2</v>
      </c>
      <c r="G233" s="19">
        <v>31</v>
      </c>
      <c r="H233" s="19">
        <v>12.7</v>
      </c>
      <c r="I233" s="19">
        <v>7.5</v>
      </c>
      <c r="J233" s="19">
        <v>3.1</v>
      </c>
      <c r="K233" s="82">
        <v>46</v>
      </c>
    </row>
    <row r="234" spans="1:11" x14ac:dyDescent="0.15">
      <c r="A234" s="21">
        <v>4422</v>
      </c>
      <c r="B234" s="22" t="s">
        <v>267</v>
      </c>
      <c r="C234" s="19">
        <v>1.4</v>
      </c>
      <c r="D234" s="19">
        <v>9.1</v>
      </c>
      <c r="E234" s="19">
        <v>24.9</v>
      </c>
      <c r="F234" s="19">
        <v>21.7</v>
      </c>
      <c r="G234" s="19">
        <v>22</v>
      </c>
      <c r="H234" s="19">
        <v>9.1999999999999993</v>
      </c>
      <c r="I234" s="19">
        <v>7</v>
      </c>
      <c r="J234" s="19">
        <v>4.7</v>
      </c>
      <c r="K234" s="82">
        <v>41</v>
      </c>
    </row>
    <row r="235" spans="1:11" x14ac:dyDescent="0.15">
      <c r="A235" s="21">
        <v>4511</v>
      </c>
      <c r="B235" s="22" t="s">
        <v>268</v>
      </c>
      <c r="C235" s="19">
        <v>3.9</v>
      </c>
      <c r="D235" s="19">
        <v>16.899999999999999</v>
      </c>
      <c r="E235" s="19">
        <v>36.299999999999997</v>
      </c>
      <c r="F235" s="19">
        <v>23.5</v>
      </c>
      <c r="G235" s="19">
        <v>14</v>
      </c>
      <c r="H235" s="19">
        <v>2.9</v>
      </c>
      <c r="I235" s="19">
        <v>1.4</v>
      </c>
      <c r="J235" s="19">
        <v>1</v>
      </c>
      <c r="K235" s="82">
        <v>32</v>
      </c>
    </row>
    <row r="236" spans="1:11" x14ac:dyDescent="0.15">
      <c r="A236" s="21">
        <v>4512</v>
      </c>
      <c r="B236" s="22" t="s">
        <v>269</v>
      </c>
      <c r="C236" s="19">
        <v>0.1</v>
      </c>
      <c r="D236" s="19">
        <v>0.7</v>
      </c>
      <c r="E236" s="19">
        <v>8.1999999999999993</v>
      </c>
      <c r="F236" s="19">
        <v>18.5</v>
      </c>
      <c r="G236" s="19">
        <v>33</v>
      </c>
      <c r="H236" s="19">
        <v>16.7</v>
      </c>
      <c r="I236" s="19">
        <v>13.6</v>
      </c>
      <c r="J236" s="19">
        <v>9.1999999999999993</v>
      </c>
      <c r="K236" s="82">
        <v>52</v>
      </c>
    </row>
    <row r="237" spans="1:11" x14ac:dyDescent="0.15">
      <c r="A237" s="21">
        <v>4513</v>
      </c>
      <c r="B237" s="22" t="s">
        <v>270</v>
      </c>
      <c r="C237" s="19">
        <v>0.6</v>
      </c>
      <c r="D237" s="19">
        <v>2.9</v>
      </c>
      <c r="E237" s="19">
        <v>8.8000000000000007</v>
      </c>
      <c r="F237" s="19">
        <v>16.899999999999999</v>
      </c>
      <c r="G237" s="19">
        <v>30.9</v>
      </c>
      <c r="H237" s="19">
        <v>13.8</v>
      </c>
      <c r="I237" s="19">
        <v>13.2</v>
      </c>
      <c r="J237" s="19">
        <v>13.1</v>
      </c>
      <c r="K237" s="82">
        <v>52</v>
      </c>
    </row>
    <row r="238" spans="1:11" x14ac:dyDescent="0.15">
      <c r="A238" s="21">
        <v>4514</v>
      </c>
      <c r="B238" s="22" t="s">
        <v>271</v>
      </c>
      <c r="C238" s="19">
        <v>2.4</v>
      </c>
      <c r="D238" s="19">
        <v>9.4</v>
      </c>
      <c r="E238" s="19">
        <v>24</v>
      </c>
      <c r="F238" s="19">
        <v>17.8</v>
      </c>
      <c r="G238" s="19">
        <v>20.7</v>
      </c>
      <c r="H238" s="19">
        <v>10.1</v>
      </c>
      <c r="I238" s="19">
        <v>7.1</v>
      </c>
      <c r="J238" s="19">
        <v>8.5</v>
      </c>
      <c r="K238" s="82">
        <v>42</v>
      </c>
    </row>
    <row r="239" spans="1:11" x14ac:dyDescent="0.15">
      <c r="A239" s="21">
        <v>4515</v>
      </c>
      <c r="B239" s="22" t="s">
        <v>272</v>
      </c>
      <c r="C239" s="19">
        <v>0.8</v>
      </c>
      <c r="D239" s="19">
        <v>6.4</v>
      </c>
      <c r="E239" s="19">
        <v>25.8</v>
      </c>
      <c r="F239" s="19">
        <v>22.4</v>
      </c>
      <c r="G239" s="19">
        <v>24.6</v>
      </c>
      <c r="H239" s="19">
        <v>8.3000000000000007</v>
      </c>
      <c r="I239" s="19">
        <v>6.9</v>
      </c>
      <c r="J239" s="19">
        <v>4.9000000000000004</v>
      </c>
      <c r="K239" s="82">
        <v>43</v>
      </c>
    </row>
    <row r="240" spans="1:11" x14ac:dyDescent="0.15">
      <c r="A240" s="21">
        <v>4516</v>
      </c>
      <c r="B240" s="22" t="s">
        <v>273</v>
      </c>
      <c r="C240" s="19">
        <v>1</v>
      </c>
      <c r="D240" s="19">
        <v>11.2</v>
      </c>
      <c r="E240" s="19">
        <v>32.200000000000003</v>
      </c>
      <c r="F240" s="19">
        <v>24</v>
      </c>
      <c r="G240" s="19">
        <v>17.899999999999999</v>
      </c>
      <c r="H240" s="19">
        <v>5.9</v>
      </c>
      <c r="I240" s="19">
        <v>4.0999999999999996</v>
      </c>
      <c r="J240" s="19">
        <v>3.7</v>
      </c>
      <c r="K240" s="82">
        <v>37</v>
      </c>
    </row>
    <row r="241" spans="1:11" x14ac:dyDescent="0.15">
      <c r="A241" s="21">
        <v>4517</v>
      </c>
      <c r="B241" s="22" t="s">
        <v>274</v>
      </c>
      <c r="C241" s="19">
        <v>1.6</v>
      </c>
      <c r="D241" s="19">
        <v>12.2</v>
      </c>
      <c r="E241" s="19">
        <v>28.1</v>
      </c>
      <c r="F241" s="19">
        <v>22.7</v>
      </c>
      <c r="G241" s="19">
        <v>24.8</v>
      </c>
      <c r="H241" s="19">
        <v>7.7</v>
      </c>
      <c r="I241" s="19">
        <v>2.2000000000000002</v>
      </c>
      <c r="J241" s="19">
        <v>0.6</v>
      </c>
      <c r="K241" s="82">
        <v>38</v>
      </c>
    </row>
    <row r="242" spans="1:11" x14ac:dyDescent="0.15">
      <c r="A242" s="21">
        <v>4518</v>
      </c>
      <c r="B242" s="22" t="s">
        <v>275</v>
      </c>
      <c r="C242" s="19">
        <v>6.9</v>
      </c>
      <c r="D242" s="19">
        <v>12.2</v>
      </c>
      <c r="E242" s="19">
        <v>19.100000000000001</v>
      </c>
      <c r="F242" s="19">
        <v>16.899999999999999</v>
      </c>
      <c r="G242" s="19">
        <v>18.7</v>
      </c>
      <c r="H242" s="19">
        <v>9.8000000000000007</v>
      </c>
      <c r="I242" s="19">
        <v>8</v>
      </c>
      <c r="J242" s="19">
        <v>8.4</v>
      </c>
      <c r="K242" s="82">
        <v>42</v>
      </c>
    </row>
    <row r="243" spans="1:11" x14ac:dyDescent="0.15">
      <c r="A243" s="21">
        <v>4521</v>
      </c>
      <c r="B243" s="22" t="s">
        <v>276</v>
      </c>
      <c r="C243" s="19">
        <v>3</v>
      </c>
      <c r="D243" s="19">
        <v>14.7</v>
      </c>
      <c r="E243" s="19">
        <v>31.8</v>
      </c>
      <c r="F243" s="19">
        <v>25</v>
      </c>
      <c r="G243" s="19">
        <v>16</v>
      </c>
      <c r="H243" s="19">
        <v>4.4000000000000004</v>
      </c>
      <c r="I243" s="19">
        <v>2.6</v>
      </c>
      <c r="J243" s="19">
        <v>2.4</v>
      </c>
      <c r="K243" s="82">
        <v>35</v>
      </c>
    </row>
    <row r="244" spans="1:11" x14ac:dyDescent="0.15">
      <c r="A244" s="21">
        <v>4522</v>
      </c>
      <c r="B244" s="22" t="s">
        <v>277</v>
      </c>
      <c r="C244" s="19">
        <v>9.5</v>
      </c>
      <c r="D244" s="19">
        <v>22.4</v>
      </c>
      <c r="E244" s="19">
        <v>30</v>
      </c>
      <c r="F244" s="19">
        <v>16</v>
      </c>
      <c r="G244" s="19">
        <v>13.5</v>
      </c>
      <c r="H244" s="19">
        <v>4.3</v>
      </c>
      <c r="I244" s="19">
        <v>2.6</v>
      </c>
      <c r="J244" s="19">
        <v>1.6</v>
      </c>
      <c r="K244" s="82">
        <v>30</v>
      </c>
    </row>
    <row r="245" spans="1:11" x14ac:dyDescent="0.15">
      <c r="A245" s="21">
        <v>4523</v>
      </c>
      <c r="B245" s="22" t="s">
        <v>278</v>
      </c>
      <c r="C245" s="19">
        <v>33</v>
      </c>
      <c r="D245" s="19">
        <v>22.6</v>
      </c>
      <c r="E245" s="19">
        <v>13.3</v>
      </c>
      <c r="F245" s="19">
        <v>12.6</v>
      </c>
      <c r="G245" s="19">
        <v>10.5</v>
      </c>
      <c r="H245" s="19">
        <v>3.5</v>
      </c>
      <c r="I245" s="19">
        <v>2.1</v>
      </c>
      <c r="J245" s="19">
        <v>2.4</v>
      </c>
      <c r="K245" s="82">
        <v>23</v>
      </c>
    </row>
    <row r="246" spans="1:11" x14ac:dyDescent="0.15">
      <c r="A246" s="21">
        <v>4524</v>
      </c>
      <c r="B246" s="22" t="s">
        <v>279</v>
      </c>
      <c r="C246" s="19">
        <v>19.8</v>
      </c>
      <c r="D246" s="19">
        <v>36.5</v>
      </c>
      <c r="E246" s="19">
        <v>22.5</v>
      </c>
      <c r="F246" s="19">
        <v>9.3000000000000007</v>
      </c>
      <c r="G246" s="19">
        <v>6.8</v>
      </c>
      <c r="H246" s="19">
        <v>2.7</v>
      </c>
      <c r="I246" s="19">
        <v>1.4</v>
      </c>
      <c r="J246" s="19">
        <v>0.9</v>
      </c>
      <c r="K246" s="82">
        <v>23</v>
      </c>
    </row>
    <row r="247" spans="1:11" x14ac:dyDescent="0.15">
      <c r="A247" s="21">
        <v>5111</v>
      </c>
      <c r="B247" s="22" t="s">
        <v>280</v>
      </c>
      <c r="C247" s="19">
        <v>0.3</v>
      </c>
      <c r="D247" s="19">
        <v>3.7</v>
      </c>
      <c r="E247" s="19">
        <v>24.6</v>
      </c>
      <c r="F247" s="19">
        <v>29.6</v>
      </c>
      <c r="G247" s="19">
        <v>25.6</v>
      </c>
      <c r="H247" s="19">
        <v>9.1999999999999993</v>
      </c>
      <c r="I247" s="19">
        <v>5</v>
      </c>
      <c r="J247" s="19">
        <v>2.1</v>
      </c>
      <c r="K247" s="82">
        <v>42</v>
      </c>
    </row>
    <row r="248" spans="1:11" x14ac:dyDescent="0.15">
      <c r="A248" s="21">
        <v>5121</v>
      </c>
      <c r="B248" s="22" t="s">
        <v>281</v>
      </c>
      <c r="C248" s="19">
        <v>0.4</v>
      </c>
      <c r="D248" s="19">
        <v>3.3</v>
      </c>
      <c r="E248" s="19">
        <v>16.100000000000001</v>
      </c>
      <c r="F248" s="19">
        <v>24.6</v>
      </c>
      <c r="G248" s="19">
        <v>30.3</v>
      </c>
      <c r="H248" s="19">
        <v>12.5</v>
      </c>
      <c r="I248" s="19">
        <v>8</v>
      </c>
      <c r="J248" s="19">
        <v>4.8</v>
      </c>
      <c r="K248" s="82">
        <v>46</v>
      </c>
    </row>
    <row r="249" spans="1:11" x14ac:dyDescent="0.15">
      <c r="A249" s="21">
        <v>5122</v>
      </c>
      <c r="B249" s="22" t="s">
        <v>282</v>
      </c>
      <c r="C249" s="19">
        <v>0.2</v>
      </c>
      <c r="D249" s="19">
        <v>2.6</v>
      </c>
      <c r="E249" s="19">
        <v>16</v>
      </c>
      <c r="F249" s="19">
        <v>22.8</v>
      </c>
      <c r="G249" s="19">
        <v>30.1</v>
      </c>
      <c r="H249" s="19">
        <v>13.7</v>
      </c>
      <c r="I249" s="19">
        <v>8.6</v>
      </c>
      <c r="J249" s="19">
        <v>6</v>
      </c>
      <c r="K249" s="82">
        <v>47</v>
      </c>
    </row>
    <row r="250" spans="1:11" x14ac:dyDescent="0.15">
      <c r="A250" s="21">
        <v>5211</v>
      </c>
      <c r="B250" s="22" t="s">
        <v>283</v>
      </c>
      <c r="C250" s="19">
        <v>0.7</v>
      </c>
      <c r="D250" s="19">
        <v>5.7</v>
      </c>
      <c r="E250" s="19">
        <v>24.6</v>
      </c>
      <c r="F250" s="19">
        <v>25.3</v>
      </c>
      <c r="G250" s="19">
        <v>25.5</v>
      </c>
      <c r="H250" s="19">
        <v>9.3000000000000007</v>
      </c>
      <c r="I250" s="19">
        <v>5.9</v>
      </c>
      <c r="J250" s="19">
        <v>3.1</v>
      </c>
      <c r="K250" s="82">
        <v>42</v>
      </c>
    </row>
    <row r="251" spans="1:11" x14ac:dyDescent="0.15">
      <c r="A251" s="21">
        <v>5212</v>
      </c>
      <c r="B251" s="22" t="s">
        <v>284</v>
      </c>
      <c r="C251" s="19">
        <v>1.4</v>
      </c>
      <c r="D251" s="19">
        <v>5.0999999999999996</v>
      </c>
      <c r="E251" s="19">
        <v>11.9</v>
      </c>
      <c r="F251" s="19">
        <v>17.399999999999999</v>
      </c>
      <c r="G251" s="19">
        <v>26.8</v>
      </c>
      <c r="H251" s="19">
        <v>13.5</v>
      </c>
      <c r="I251" s="19">
        <v>11.4</v>
      </c>
      <c r="J251" s="19">
        <v>12.7</v>
      </c>
      <c r="K251" s="82">
        <v>50</v>
      </c>
    </row>
    <row r="252" spans="1:11" x14ac:dyDescent="0.15">
      <c r="A252" s="21">
        <v>5311</v>
      </c>
      <c r="B252" s="22" t="s">
        <v>285</v>
      </c>
      <c r="C252" s="19">
        <v>2.5</v>
      </c>
      <c r="D252" s="19">
        <v>7.8</v>
      </c>
      <c r="E252" s="19">
        <v>19</v>
      </c>
      <c r="F252" s="19">
        <v>21.6</v>
      </c>
      <c r="G252" s="19">
        <v>25.7</v>
      </c>
      <c r="H252" s="19">
        <v>11.1</v>
      </c>
      <c r="I252" s="19">
        <v>7.4</v>
      </c>
      <c r="J252" s="19">
        <v>4.8</v>
      </c>
      <c r="K252" s="82">
        <v>44</v>
      </c>
    </row>
    <row r="253" spans="1:11" x14ac:dyDescent="0.15">
      <c r="A253" s="21">
        <v>5321</v>
      </c>
      <c r="B253" s="22" t="s">
        <v>286</v>
      </c>
      <c r="C253" s="19">
        <v>3.5</v>
      </c>
      <c r="D253" s="19">
        <v>10.5</v>
      </c>
      <c r="E253" s="19">
        <v>21.2</v>
      </c>
      <c r="F253" s="19">
        <v>20.399999999999999</v>
      </c>
      <c r="G253" s="19">
        <v>22.6</v>
      </c>
      <c r="H253" s="19">
        <v>10.199999999999999</v>
      </c>
      <c r="I253" s="19">
        <v>7.1</v>
      </c>
      <c r="J253" s="19">
        <v>4.5</v>
      </c>
      <c r="K253" s="82">
        <v>42</v>
      </c>
    </row>
    <row r="254" spans="1:11" x14ac:dyDescent="0.15">
      <c r="A254" s="21">
        <v>5411</v>
      </c>
      <c r="B254" s="22" t="s">
        <v>287</v>
      </c>
      <c r="C254" s="19">
        <v>3.2</v>
      </c>
      <c r="D254" s="19">
        <v>16.899999999999999</v>
      </c>
      <c r="E254" s="19">
        <v>31</v>
      </c>
      <c r="F254" s="19">
        <v>20.3</v>
      </c>
      <c r="G254" s="19">
        <v>16.5</v>
      </c>
      <c r="H254" s="19">
        <v>6.5</v>
      </c>
      <c r="I254" s="19">
        <v>4</v>
      </c>
      <c r="J254" s="19">
        <v>1.6</v>
      </c>
      <c r="K254" s="82">
        <v>34</v>
      </c>
    </row>
    <row r="255" spans="1:11" x14ac:dyDescent="0.15">
      <c r="A255" s="21">
        <v>5412</v>
      </c>
      <c r="B255" s="22" t="s">
        <v>288</v>
      </c>
      <c r="C255" s="19">
        <v>2.2000000000000002</v>
      </c>
      <c r="D255" s="19">
        <v>11.4</v>
      </c>
      <c r="E255" s="19">
        <v>27.2</v>
      </c>
      <c r="F255" s="19">
        <v>22.2</v>
      </c>
      <c r="G255" s="19">
        <v>21</v>
      </c>
      <c r="H255" s="19">
        <v>8.5</v>
      </c>
      <c r="I255" s="19">
        <v>5.2</v>
      </c>
      <c r="J255" s="19">
        <v>2.4</v>
      </c>
      <c r="K255" s="82">
        <v>39</v>
      </c>
    </row>
    <row r="256" spans="1:11" x14ac:dyDescent="0.15">
      <c r="A256" s="21">
        <v>5421</v>
      </c>
      <c r="B256" s="22" t="s">
        <v>289</v>
      </c>
      <c r="C256" s="19">
        <v>5.4</v>
      </c>
      <c r="D256" s="19">
        <v>15.9</v>
      </c>
      <c r="E256" s="19">
        <v>19.600000000000001</v>
      </c>
      <c r="F256" s="19">
        <v>15.6</v>
      </c>
      <c r="G256" s="19">
        <v>21.3</v>
      </c>
      <c r="H256" s="19">
        <v>10.6</v>
      </c>
      <c r="I256" s="19">
        <v>7.4</v>
      </c>
      <c r="J256" s="19">
        <v>4.2</v>
      </c>
      <c r="K256" s="82">
        <v>41</v>
      </c>
    </row>
    <row r="257" spans="1:11" x14ac:dyDescent="0.15">
      <c r="A257" s="21">
        <v>5511</v>
      </c>
      <c r="B257" s="22" t="s">
        <v>290</v>
      </c>
      <c r="C257" s="19">
        <v>0.7</v>
      </c>
      <c r="D257" s="19">
        <v>5.0999999999999996</v>
      </c>
      <c r="E257" s="19">
        <v>21.9</v>
      </c>
      <c r="F257" s="19">
        <v>25</v>
      </c>
      <c r="G257" s="19">
        <v>25.9</v>
      </c>
      <c r="H257" s="19">
        <v>10.199999999999999</v>
      </c>
      <c r="I257" s="19">
        <v>6.9</v>
      </c>
      <c r="J257" s="19">
        <v>4.2</v>
      </c>
      <c r="K257" s="82">
        <v>44</v>
      </c>
    </row>
    <row r="258" spans="1:11" x14ac:dyDescent="0.15">
      <c r="A258" s="21">
        <v>5512</v>
      </c>
      <c r="B258" s="22" t="s">
        <v>291</v>
      </c>
      <c r="C258" s="19">
        <v>0.6</v>
      </c>
      <c r="D258" s="19">
        <v>2.1</v>
      </c>
      <c r="E258" s="19">
        <v>13.3</v>
      </c>
      <c r="F258" s="19">
        <v>23.6</v>
      </c>
      <c r="G258" s="19">
        <v>28.8</v>
      </c>
      <c r="H258" s="19">
        <v>12.5</v>
      </c>
      <c r="I258" s="19">
        <v>9.5</v>
      </c>
      <c r="J258" s="19">
        <v>9.6</v>
      </c>
      <c r="K258" s="82">
        <v>48</v>
      </c>
    </row>
    <row r="259" spans="1:11" x14ac:dyDescent="0.15">
      <c r="A259" s="21">
        <v>5513</v>
      </c>
      <c r="B259" s="22" t="s">
        <v>292</v>
      </c>
      <c r="C259" s="19">
        <v>0.5</v>
      </c>
      <c r="D259" s="19">
        <v>3.8</v>
      </c>
      <c r="E259" s="19">
        <v>21.2</v>
      </c>
      <c r="F259" s="19">
        <v>25.7</v>
      </c>
      <c r="G259" s="19">
        <v>27.7</v>
      </c>
      <c r="H259" s="19">
        <v>10.8</v>
      </c>
      <c r="I259" s="19">
        <v>6.8</v>
      </c>
      <c r="J259" s="19">
        <v>3.5</v>
      </c>
      <c r="K259" s="82">
        <v>44</v>
      </c>
    </row>
    <row r="260" spans="1:11" x14ac:dyDescent="0.15">
      <c r="A260" s="21">
        <v>5521</v>
      </c>
      <c r="B260" s="22" t="s">
        <v>293</v>
      </c>
      <c r="C260" s="19">
        <v>1.6</v>
      </c>
      <c r="D260" s="19">
        <v>10.1</v>
      </c>
      <c r="E260" s="19">
        <v>30.3</v>
      </c>
      <c r="F260" s="19">
        <v>23.1</v>
      </c>
      <c r="G260" s="19">
        <v>21.4</v>
      </c>
      <c r="H260" s="19">
        <v>7.8</v>
      </c>
      <c r="I260" s="19">
        <v>4.5</v>
      </c>
      <c r="J260" s="19">
        <v>1.3</v>
      </c>
      <c r="K260" s="82">
        <v>38</v>
      </c>
    </row>
    <row r="261" spans="1:11" x14ac:dyDescent="0.15">
      <c r="A261" s="21">
        <v>5522</v>
      </c>
      <c r="B261" s="22" t="s">
        <v>294</v>
      </c>
      <c r="C261" s="19">
        <v>0.5</v>
      </c>
      <c r="D261" s="19">
        <v>7.1</v>
      </c>
      <c r="E261" s="19">
        <v>32.299999999999997</v>
      </c>
      <c r="F261" s="19">
        <v>26.1</v>
      </c>
      <c r="G261" s="19">
        <v>21.7</v>
      </c>
      <c r="H261" s="19">
        <v>7.2</v>
      </c>
      <c r="I261" s="19">
        <v>3.7</v>
      </c>
      <c r="J261" s="19">
        <v>1.3</v>
      </c>
      <c r="K261" s="82">
        <v>38</v>
      </c>
    </row>
    <row r="262" spans="1:11" x14ac:dyDescent="0.15">
      <c r="A262" s="21">
        <v>5523</v>
      </c>
      <c r="B262" s="22" t="s">
        <v>295</v>
      </c>
      <c r="C262" s="19">
        <v>0.9</v>
      </c>
      <c r="D262" s="19">
        <v>8</v>
      </c>
      <c r="E262" s="19">
        <v>33.5</v>
      </c>
      <c r="F262" s="19">
        <v>25.6</v>
      </c>
      <c r="G262" s="19">
        <v>18.899999999999999</v>
      </c>
      <c r="H262" s="19">
        <v>6.8</v>
      </c>
      <c r="I262" s="19">
        <v>4.0999999999999996</v>
      </c>
      <c r="J262" s="19">
        <v>2.2000000000000002</v>
      </c>
      <c r="K262" s="82">
        <v>37</v>
      </c>
    </row>
    <row r="263" spans="1:11" x14ac:dyDescent="0.15">
      <c r="A263" s="21">
        <v>5611</v>
      </c>
      <c r="B263" s="22" t="s">
        <v>296</v>
      </c>
      <c r="C263" s="19">
        <v>2.2999999999999998</v>
      </c>
      <c r="D263" s="19">
        <v>11.8</v>
      </c>
      <c r="E263" s="19">
        <v>16.399999999999999</v>
      </c>
      <c r="F263" s="19">
        <v>12.6</v>
      </c>
      <c r="G263" s="19">
        <v>16.2</v>
      </c>
      <c r="H263" s="19">
        <v>11.6</v>
      </c>
      <c r="I263" s="19">
        <v>11.8</v>
      </c>
      <c r="J263" s="19">
        <v>17.399999999999999</v>
      </c>
      <c r="K263" s="82">
        <v>49</v>
      </c>
    </row>
    <row r="264" spans="1:11" x14ac:dyDescent="0.15">
      <c r="A264" s="21">
        <v>5612</v>
      </c>
      <c r="B264" s="22" t="s">
        <v>297</v>
      </c>
      <c r="C264" s="19">
        <v>0.9</v>
      </c>
      <c r="D264" s="19">
        <v>4.3</v>
      </c>
      <c r="E264" s="19">
        <v>15.7</v>
      </c>
      <c r="F264" s="19">
        <v>18.899999999999999</v>
      </c>
      <c r="G264" s="19">
        <v>26.7</v>
      </c>
      <c r="H264" s="19">
        <v>14.4</v>
      </c>
      <c r="I264" s="19">
        <v>11.3</v>
      </c>
      <c r="J264" s="19">
        <v>7.7</v>
      </c>
      <c r="K264" s="82">
        <v>49</v>
      </c>
    </row>
    <row r="265" spans="1:11" x14ac:dyDescent="0.15">
      <c r="A265" s="21">
        <v>5613</v>
      </c>
      <c r="B265" s="22" t="s">
        <v>298</v>
      </c>
      <c r="C265" s="19">
        <v>5.6</v>
      </c>
      <c r="D265" s="19">
        <v>9.6</v>
      </c>
      <c r="E265" s="19">
        <v>19.7</v>
      </c>
      <c r="F265" s="19">
        <v>19.600000000000001</v>
      </c>
      <c r="G265" s="19">
        <v>22</v>
      </c>
      <c r="H265" s="19">
        <v>10.5</v>
      </c>
      <c r="I265" s="19">
        <v>7.5</v>
      </c>
      <c r="J265" s="19">
        <v>5.5</v>
      </c>
      <c r="K265" s="82">
        <v>42</v>
      </c>
    </row>
    <row r="266" spans="1:11" x14ac:dyDescent="0.15">
      <c r="A266" s="21">
        <v>5614</v>
      </c>
      <c r="B266" s="22" t="s">
        <v>299</v>
      </c>
      <c r="C266" s="19">
        <v>1.6</v>
      </c>
      <c r="D266" s="19">
        <v>6</v>
      </c>
      <c r="E266" s="19">
        <v>11.7</v>
      </c>
      <c r="F266" s="19">
        <v>17.100000000000001</v>
      </c>
      <c r="G266" s="19">
        <v>29.5</v>
      </c>
      <c r="H266" s="19">
        <v>16.3</v>
      </c>
      <c r="I266" s="19">
        <v>11.7</v>
      </c>
      <c r="J266" s="19">
        <v>6.1</v>
      </c>
      <c r="K266" s="82">
        <v>50</v>
      </c>
    </row>
    <row r="267" spans="1:11" x14ac:dyDescent="0.15">
      <c r="A267" s="21">
        <v>5615</v>
      </c>
      <c r="B267" s="22" t="s">
        <v>300</v>
      </c>
      <c r="C267" s="19">
        <v>3.4</v>
      </c>
      <c r="D267" s="19">
        <v>19.8</v>
      </c>
      <c r="E267" s="19">
        <v>16.600000000000001</v>
      </c>
      <c r="F267" s="19">
        <v>11.3</v>
      </c>
      <c r="G267" s="19">
        <v>14.7</v>
      </c>
      <c r="H267" s="19">
        <v>10.6</v>
      </c>
      <c r="I267" s="19">
        <v>11.4</v>
      </c>
      <c r="J267" s="19">
        <v>12.2</v>
      </c>
      <c r="K267" s="82">
        <v>43</v>
      </c>
    </row>
    <row r="268" spans="1:11" x14ac:dyDescent="0.15">
      <c r="A268" s="21">
        <v>5616</v>
      </c>
      <c r="B268" s="22" t="s">
        <v>301</v>
      </c>
      <c r="C268" s="19">
        <v>2.9</v>
      </c>
      <c r="D268" s="19">
        <v>13.3</v>
      </c>
      <c r="E268" s="19">
        <v>17.5</v>
      </c>
      <c r="F268" s="19">
        <v>15.4</v>
      </c>
      <c r="G268" s="19">
        <v>18.7</v>
      </c>
      <c r="H268" s="19">
        <v>12.5</v>
      </c>
      <c r="I268" s="19">
        <v>10.4</v>
      </c>
      <c r="J268" s="19">
        <v>9.3000000000000007</v>
      </c>
      <c r="K268" s="82">
        <v>45</v>
      </c>
    </row>
    <row r="269" spans="1:11" x14ac:dyDescent="0.15">
      <c r="A269" s="21">
        <v>5619</v>
      </c>
      <c r="B269" s="22" t="s">
        <v>302</v>
      </c>
      <c r="C269" s="19">
        <v>8.5</v>
      </c>
      <c r="D269" s="19">
        <v>10.6</v>
      </c>
      <c r="E269" s="19">
        <v>15.2</v>
      </c>
      <c r="F269" s="19">
        <v>15.8</v>
      </c>
      <c r="G269" s="19">
        <v>19.600000000000001</v>
      </c>
      <c r="H269" s="19">
        <v>11</v>
      </c>
      <c r="I269" s="19">
        <v>10.4</v>
      </c>
      <c r="J269" s="19">
        <v>9</v>
      </c>
      <c r="K269" s="82">
        <v>44</v>
      </c>
    </row>
    <row r="270" spans="1:11" x14ac:dyDescent="0.15">
      <c r="A270" s="21">
        <v>5911</v>
      </c>
      <c r="B270" s="22" t="s">
        <v>303</v>
      </c>
      <c r="C270" s="19">
        <v>1.7</v>
      </c>
      <c r="D270" s="19">
        <v>7.7</v>
      </c>
      <c r="E270" s="19">
        <v>25.3</v>
      </c>
      <c r="F270" s="19">
        <v>25.1</v>
      </c>
      <c r="G270" s="19">
        <v>23.1</v>
      </c>
      <c r="H270" s="19">
        <v>8.9</v>
      </c>
      <c r="I270" s="19">
        <v>5.5</v>
      </c>
      <c r="J270" s="19">
        <v>2.5</v>
      </c>
      <c r="K270" s="82">
        <v>41</v>
      </c>
    </row>
    <row r="271" spans="1:11" x14ac:dyDescent="0.15">
      <c r="A271" s="21">
        <v>5912</v>
      </c>
      <c r="B271" s="22" t="s">
        <v>304</v>
      </c>
      <c r="C271" s="19">
        <v>0.8</v>
      </c>
      <c r="D271" s="19">
        <v>6.3</v>
      </c>
      <c r="E271" s="19">
        <v>24.6</v>
      </c>
      <c r="F271" s="19">
        <v>25.8</v>
      </c>
      <c r="G271" s="19">
        <v>24.2</v>
      </c>
      <c r="H271" s="19">
        <v>9.5</v>
      </c>
      <c r="I271" s="19">
        <v>5.9</v>
      </c>
      <c r="J271" s="19">
        <v>2.8</v>
      </c>
      <c r="K271" s="82">
        <v>42</v>
      </c>
    </row>
    <row r="272" spans="1:11" x14ac:dyDescent="0.15">
      <c r="A272" s="21">
        <v>5991</v>
      </c>
      <c r="B272" s="22" t="s">
        <v>305</v>
      </c>
      <c r="C272" s="19">
        <v>1.7</v>
      </c>
      <c r="D272" s="19">
        <v>19.3</v>
      </c>
      <c r="E272" s="19">
        <v>27.7</v>
      </c>
      <c r="F272" s="19">
        <v>18.5</v>
      </c>
      <c r="G272" s="19">
        <v>17.600000000000001</v>
      </c>
      <c r="H272" s="19">
        <v>6.4</v>
      </c>
      <c r="I272" s="19">
        <v>4.9000000000000004</v>
      </c>
      <c r="J272" s="19">
        <v>3.8</v>
      </c>
      <c r="K272" s="82">
        <v>35</v>
      </c>
    </row>
    <row r="273" spans="1:11" x14ac:dyDescent="0.15">
      <c r="A273" s="21">
        <v>5992</v>
      </c>
      <c r="B273" s="22" t="s">
        <v>306</v>
      </c>
      <c r="C273" s="19">
        <v>2.4</v>
      </c>
      <c r="D273" s="19">
        <v>20.3</v>
      </c>
      <c r="E273" s="19">
        <v>26.5</v>
      </c>
      <c r="F273" s="19">
        <v>16.100000000000001</v>
      </c>
      <c r="G273" s="19">
        <v>17.7</v>
      </c>
      <c r="H273" s="19">
        <v>7.3</v>
      </c>
      <c r="I273" s="19">
        <v>5.6</v>
      </c>
      <c r="J273" s="19">
        <v>4.0999999999999996</v>
      </c>
      <c r="K273" s="82">
        <v>35</v>
      </c>
    </row>
    <row r="274" spans="1:11" x14ac:dyDescent="0.15">
      <c r="A274" s="21">
        <v>5993</v>
      </c>
      <c r="B274" s="22" t="s">
        <v>307</v>
      </c>
      <c r="C274" s="19">
        <v>1.9</v>
      </c>
      <c r="D274" s="19">
        <v>12.4</v>
      </c>
      <c r="E274" s="19">
        <v>27.5</v>
      </c>
      <c r="F274" s="19">
        <v>21.8</v>
      </c>
      <c r="G274" s="19">
        <v>19.399999999999999</v>
      </c>
      <c r="H274" s="19">
        <v>7.9</v>
      </c>
      <c r="I274" s="19">
        <v>5.2</v>
      </c>
      <c r="J274" s="19">
        <v>3.9</v>
      </c>
      <c r="K274" s="82">
        <v>38</v>
      </c>
    </row>
    <row r="275" spans="1:11" x14ac:dyDescent="0.15">
      <c r="A275" s="21">
        <v>5994</v>
      </c>
      <c r="B275" s="22" t="s">
        <v>308</v>
      </c>
      <c r="C275" s="19">
        <v>1</v>
      </c>
      <c r="D275" s="19">
        <v>8.6</v>
      </c>
      <c r="E275" s="19">
        <v>27.3</v>
      </c>
      <c r="F275" s="19">
        <v>23.8</v>
      </c>
      <c r="G275" s="19">
        <v>23.3</v>
      </c>
      <c r="H275" s="19">
        <v>9.1</v>
      </c>
      <c r="I275" s="19">
        <v>5</v>
      </c>
      <c r="J275" s="19">
        <v>1.9</v>
      </c>
      <c r="K275" s="82">
        <v>40</v>
      </c>
    </row>
    <row r="276" spans="1:11" x14ac:dyDescent="0.15">
      <c r="A276" s="21">
        <v>5995</v>
      </c>
      <c r="B276" s="22" t="s">
        <v>309</v>
      </c>
      <c r="C276" s="19">
        <v>0.4</v>
      </c>
      <c r="D276" s="19">
        <v>3.4</v>
      </c>
      <c r="E276" s="19">
        <v>20.8</v>
      </c>
      <c r="F276" s="19">
        <v>27.6</v>
      </c>
      <c r="G276" s="19">
        <v>27.7</v>
      </c>
      <c r="H276" s="19">
        <v>11</v>
      </c>
      <c r="I276" s="19">
        <v>6.4</v>
      </c>
      <c r="J276" s="19">
        <v>2.7</v>
      </c>
      <c r="K276" s="82">
        <v>44</v>
      </c>
    </row>
    <row r="277" spans="1:11" x14ac:dyDescent="0.15">
      <c r="A277" s="21">
        <v>5996</v>
      </c>
      <c r="B277" s="22" t="s">
        <v>310</v>
      </c>
      <c r="C277" s="19">
        <v>0.1</v>
      </c>
      <c r="D277" s="19">
        <v>2.7</v>
      </c>
      <c r="E277" s="19">
        <v>22.2</v>
      </c>
      <c r="F277" s="19">
        <v>25.9</v>
      </c>
      <c r="G277" s="19">
        <v>25.1</v>
      </c>
      <c r="H277" s="19">
        <v>10.8</v>
      </c>
      <c r="I277" s="19">
        <v>8.1999999999999993</v>
      </c>
      <c r="J277" s="19">
        <v>4.9000000000000004</v>
      </c>
      <c r="K277" s="82">
        <v>44</v>
      </c>
    </row>
    <row r="278" spans="1:11" x14ac:dyDescent="0.15">
      <c r="A278" s="21">
        <v>5997</v>
      </c>
      <c r="B278" s="22" t="s">
        <v>311</v>
      </c>
      <c r="C278" s="19">
        <v>5.7</v>
      </c>
      <c r="D278" s="19">
        <v>7.8</v>
      </c>
      <c r="E278" s="19">
        <v>11</v>
      </c>
      <c r="F278" s="19">
        <v>15.6</v>
      </c>
      <c r="G278" s="19">
        <v>26.4</v>
      </c>
      <c r="H278" s="19">
        <v>14.6</v>
      </c>
      <c r="I278" s="19">
        <v>11.8</v>
      </c>
      <c r="J278" s="19">
        <v>7.1</v>
      </c>
      <c r="K278" s="82">
        <v>49</v>
      </c>
    </row>
    <row r="279" spans="1:11" x14ac:dyDescent="0.15">
      <c r="A279" s="21">
        <v>5999</v>
      </c>
      <c r="B279" s="22" t="s">
        <v>312</v>
      </c>
      <c r="C279" s="19">
        <v>2.2999999999999998</v>
      </c>
      <c r="D279" s="19">
        <v>13.2</v>
      </c>
      <c r="E279" s="19">
        <v>23.9</v>
      </c>
      <c r="F279" s="19">
        <v>18.600000000000001</v>
      </c>
      <c r="G279" s="19">
        <v>19.399999999999999</v>
      </c>
      <c r="H279" s="19">
        <v>8.9</v>
      </c>
      <c r="I279" s="19">
        <v>7.2</v>
      </c>
      <c r="J279" s="19">
        <v>6.5</v>
      </c>
      <c r="K279" s="82">
        <v>40</v>
      </c>
    </row>
    <row r="280" spans="1:11" x14ac:dyDescent="0.15">
      <c r="A280" s="21">
        <v>6111</v>
      </c>
      <c r="B280" s="22" t="s">
        <v>313</v>
      </c>
      <c r="C280" s="19">
        <v>2</v>
      </c>
      <c r="D280" s="19">
        <v>5.2</v>
      </c>
      <c r="E280" s="19">
        <v>17.5</v>
      </c>
      <c r="F280" s="19">
        <v>21.1</v>
      </c>
      <c r="G280" s="19">
        <v>22.7</v>
      </c>
      <c r="H280" s="19">
        <v>11.3</v>
      </c>
      <c r="I280" s="19">
        <v>8.4</v>
      </c>
      <c r="J280" s="19">
        <v>11.7</v>
      </c>
      <c r="K280" s="82">
        <v>46</v>
      </c>
    </row>
    <row r="281" spans="1:11" x14ac:dyDescent="0.15">
      <c r="A281" s="21">
        <v>6112</v>
      </c>
      <c r="B281" s="22" t="s">
        <v>314</v>
      </c>
      <c r="C281" s="19">
        <v>0.5</v>
      </c>
      <c r="D281" s="19">
        <v>8.1999999999999993</v>
      </c>
      <c r="E281" s="19">
        <v>33.4</v>
      </c>
      <c r="F281" s="19">
        <v>26.8</v>
      </c>
      <c r="G281" s="19">
        <v>18.2</v>
      </c>
      <c r="H281" s="19">
        <v>6.3</v>
      </c>
      <c r="I281" s="19">
        <v>3.9</v>
      </c>
      <c r="J281" s="19">
        <v>2.7</v>
      </c>
      <c r="K281" s="82">
        <v>37</v>
      </c>
    </row>
    <row r="282" spans="1:11" x14ac:dyDescent="0.15">
      <c r="A282" s="21">
        <v>6113</v>
      </c>
      <c r="B282" s="22" t="s">
        <v>315</v>
      </c>
      <c r="C282" s="19">
        <v>0.8</v>
      </c>
      <c r="D282" s="19">
        <v>5.3</v>
      </c>
      <c r="E282" s="19">
        <v>24.1</v>
      </c>
      <c r="F282" s="19">
        <v>26.9</v>
      </c>
      <c r="G282" s="19">
        <v>25</v>
      </c>
      <c r="H282" s="19">
        <v>8.6</v>
      </c>
      <c r="I282" s="19">
        <v>5.6</v>
      </c>
      <c r="J282" s="19">
        <v>3.8</v>
      </c>
      <c r="K282" s="82">
        <v>42</v>
      </c>
    </row>
    <row r="283" spans="1:11" x14ac:dyDescent="0.15">
      <c r="A283" s="21">
        <v>6121</v>
      </c>
      <c r="B283" s="22" t="s">
        <v>316</v>
      </c>
      <c r="C283" s="19">
        <v>1</v>
      </c>
      <c r="D283" s="19">
        <v>7.3</v>
      </c>
      <c r="E283" s="19">
        <v>22.6</v>
      </c>
      <c r="F283" s="19">
        <v>21</v>
      </c>
      <c r="G283" s="19">
        <v>22.2</v>
      </c>
      <c r="H283" s="19">
        <v>9.6999999999999993</v>
      </c>
      <c r="I283" s="19">
        <v>7.4</v>
      </c>
      <c r="J283" s="19">
        <v>8.9</v>
      </c>
      <c r="K283" s="82">
        <v>44</v>
      </c>
    </row>
    <row r="284" spans="1:11" x14ac:dyDescent="0.15">
      <c r="A284" s="21">
        <v>6211</v>
      </c>
      <c r="B284" s="22" t="s">
        <v>317</v>
      </c>
      <c r="C284" s="19">
        <v>25.7</v>
      </c>
      <c r="D284" s="19">
        <v>20.3</v>
      </c>
      <c r="E284" s="19">
        <v>16</v>
      </c>
      <c r="F284" s="19">
        <v>11.7</v>
      </c>
      <c r="G284" s="19">
        <v>13.4</v>
      </c>
      <c r="H284" s="19">
        <v>5.9</v>
      </c>
      <c r="I284" s="19">
        <v>4.0999999999999996</v>
      </c>
      <c r="J284" s="19">
        <v>2.9</v>
      </c>
      <c r="K284" s="82">
        <v>26</v>
      </c>
    </row>
    <row r="285" spans="1:11" x14ac:dyDescent="0.15">
      <c r="A285" s="21">
        <v>6212</v>
      </c>
      <c r="B285" s="22" t="s">
        <v>318</v>
      </c>
      <c r="C285" s="19">
        <v>5.7</v>
      </c>
      <c r="D285" s="19">
        <v>24.2</v>
      </c>
      <c r="E285" s="19">
        <v>30.1</v>
      </c>
      <c r="F285" s="19">
        <v>19.5</v>
      </c>
      <c r="G285" s="19">
        <v>13.5</v>
      </c>
      <c r="H285" s="19">
        <v>3.6</v>
      </c>
      <c r="I285" s="19">
        <v>2.2000000000000002</v>
      </c>
      <c r="J285" s="19">
        <v>1.1000000000000001</v>
      </c>
      <c r="K285" s="82">
        <v>30</v>
      </c>
    </row>
    <row r="286" spans="1:11" x14ac:dyDescent="0.15">
      <c r="A286" s="21">
        <v>6213</v>
      </c>
      <c r="B286" s="22" t="s">
        <v>319</v>
      </c>
      <c r="C286" s="19">
        <v>2.9</v>
      </c>
      <c r="D286" s="19">
        <v>11.3</v>
      </c>
      <c r="E286" s="19">
        <v>24.8</v>
      </c>
      <c r="F286" s="19">
        <v>21.2</v>
      </c>
      <c r="G286" s="19">
        <v>20.8</v>
      </c>
      <c r="H286" s="19">
        <v>8.5</v>
      </c>
      <c r="I286" s="19">
        <v>6.2</v>
      </c>
      <c r="J286" s="19">
        <v>4.3</v>
      </c>
      <c r="K286" s="82">
        <v>40</v>
      </c>
    </row>
    <row r="287" spans="1:11" x14ac:dyDescent="0.15">
      <c r="A287" s="21">
        <v>6214</v>
      </c>
      <c r="B287" s="22" t="s">
        <v>320</v>
      </c>
      <c r="C287" s="19">
        <v>23.7</v>
      </c>
      <c r="D287" s="19">
        <v>23.6</v>
      </c>
      <c r="E287" s="19">
        <v>15.2</v>
      </c>
      <c r="F287" s="19">
        <v>11.7</v>
      </c>
      <c r="G287" s="19">
        <v>13.6</v>
      </c>
      <c r="H287" s="19">
        <v>6</v>
      </c>
      <c r="I287" s="19">
        <v>4.0999999999999996</v>
      </c>
      <c r="J287" s="19">
        <v>2.1</v>
      </c>
      <c r="K287" s="82">
        <v>26</v>
      </c>
    </row>
    <row r="288" spans="1:11" x14ac:dyDescent="0.15">
      <c r="A288" s="21">
        <v>6215</v>
      </c>
      <c r="B288" s="22" t="s">
        <v>321</v>
      </c>
      <c r="C288" s="19">
        <v>6.3</v>
      </c>
      <c r="D288" s="19">
        <v>20</v>
      </c>
      <c r="E288" s="19">
        <v>28.1</v>
      </c>
      <c r="F288" s="19">
        <v>19.399999999999999</v>
      </c>
      <c r="G288" s="19">
        <v>16.600000000000001</v>
      </c>
      <c r="H288" s="19">
        <v>5.5</v>
      </c>
      <c r="I288" s="19">
        <v>3</v>
      </c>
      <c r="J288" s="19">
        <v>1.3</v>
      </c>
      <c r="K288" s="82">
        <v>33</v>
      </c>
    </row>
    <row r="289" spans="1:11" x14ac:dyDescent="0.15">
      <c r="A289" s="21">
        <v>6216</v>
      </c>
      <c r="B289" s="22" t="s">
        <v>322</v>
      </c>
      <c r="C289" s="19">
        <v>10.4</v>
      </c>
      <c r="D289" s="19">
        <v>18.399999999999999</v>
      </c>
      <c r="E289" s="19">
        <v>28.3</v>
      </c>
      <c r="F289" s="19">
        <v>15.8</v>
      </c>
      <c r="G289" s="19">
        <v>13.9</v>
      </c>
      <c r="H289" s="19">
        <v>6</v>
      </c>
      <c r="I289" s="19">
        <v>4.4000000000000004</v>
      </c>
      <c r="J289" s="19">
        <v>2.9</v>
      </c>
      <c r="K289" s="82">
        <v>32</v>
      </c>
    </row>
    <row r="290" spans="1:11" x14ac:dyDescent="0.15">
      <c r="A290" s="21">
        <v>6217</v>
      </c>
      <c r="B290" s="22" t="s">
        <v>323</v>
      </c>
      <c r="C290" s="19">
        <v>5.2</v>
      </c>
      <c r="D290" s="19">
        <v>9.8000000000000007</v>
      </c>
      <c r="E290" s="19">
        <v>20.8</v>
      </c>
      <c r="F290" s="19">
        <v>21</v>
      </c>
      <c r="G290" s="19">
        <v>19.7</v>
      </c>
      <c r="H290" s="19">
        <v>8.8000000000000007</v>
      </c>
      <c r="I290" s="19">
        <v>7.5</v>
      </c>
      <c r="J290" s="19">
        <v>7.3</v>
      </c>
      <c r="K290" s="82">
        <v>41</v>
      </c>
    </row>
    <row r="291" spans="1:11" x14ac:dyDescent="0.15">
      <c r="A291" s="21">
        <v>6219</v>
      </c>
      <c r="B291" s="22" t="s">
        <v>324</v>
      </c>
      <c r="C291" s="19">
        <v>6.7</v>
      </c>
      <c r="D291" s="19">
        <v>10.6</v>
      </c>
      <c r="E291" s="19">
        <v>21.4</v>
      </c>
      <c r="F291" s="19">
        <v>19.7</v>
      </c>
      <c r="G291" s="19">
        <v>21.5</v>
      </c>
      <c r="H291" s="19">
        <v>8.8000000000000007</v>
      </c>
      <c r="I291" s="19">
        <v>6.2</v>
      </c>
      <c r="J291" s="19">
        <v>5.2</v>
      </c>
      <c r="K291" s="82">
        <v>41</v>
      </c>
    </row>
    <row r="292" spans="1:11" x14ac:dyDescent="0.15">
      <c r="A292" s="21">
        <v>6311</v>
      </c>
      <c r="B292" s="22" t="s">
        <v>325</v>
      </c>
      <c r="C292" s="19">
        <v>39.9</v>
      </c>
      <c r="D292" s="19">
        <v>19.3</v>
      </c>
      <c r="E292" s="19">
        <v>14.1</v>
      </c>
      <c r="F292" s="19">
        <v>8.4</v>
      </c>
      <c r="G292" s="19">
        <v>9.4</v>
      </c>
      <c r="H292" s="19">
        <v>4.5</v>
      </c>
      <c r="I292" s="19">
        <v>3</v>
      </c>
      <c r="J292" s="19">
        <v>1.5</v>
      </c>
      <c r="K292" s="82">
        <v>21</v>
      </c>
    </row>
    <row r="293" spans="1:11" x14ac:dyDescent="0.15">
      <c r="A293" s="21">
        <v>6391</v>
      </c>
      <c r="B293" s="22" t="s">
        <v>326</v>
      </c>
      <c r="C293" s="19">
        <v>3.6</v>
      </c>
      <c r="D293" s="19">
        <v>8.1999999999999993</v>
      </c>
      <c r="E293" s="19">
        <v>15.2</v>
      </c>
      <c r="F293" s="19">
        <v>21.3</v>
      </c>
      <c r="G293" s="19">
        <v>27.2</v>
      </c>
      <c r="H293" s="19">
        <v>11.5</v>
      </c>
      <c r="I293" s="19">
        <v>8.1</v>
      </c>
      <c r="J293" s="19">
        <v>4.9000000000000004</v>
      </c>
      <c r="K293" s="82">
        <v>45</v>
      </c>
    </row>
    <row r="294" spans="1:11" x14ac:dyDescent="0.15">
      <c r="A294" s="21">
        <v>6392</v>
      </c>
      <c r="B294" s="22" t="s">
        <v>327</v>
      </c>
      <c r="C294" s="19">
        <v>0.3</v>
      </c>
      <c r="D294" s="19">
        <v>4.8</v>
      </c>
      <c r="E294" s="19">
        <v>37.6</v>
      </c>
      <c r="F294" s="19">
        <v>27.5</v>
      </c>
      <c r="G294" s="19">
        <v>17.5</v>
      </c>
      <c r="H294" s="19">
        <v>5.5</v>
      </c>
      <c r="I294" s="19">
        <v>3.3</v>
      </c>
      <c r="J294" s="19">
        <v>3.5</v>
      </c>
      <c r="K294" s="82">
        <v>37</v>
      </c>
    </row>
    <row r="295" spans="1:11" x14ac:dyDescent="0.15">
      <c r="A295" s="21">
        <v>6393</v>
      </c>
      <c r="B295" s="22" t="s">
        <v>328</v>
      </c>
      <c r="C295" s="19">
        <v>5.5</v>
      </c>
      <c r="D295" s="19">
        <v>20</v>
      </c>
      <c r="E295" s="19">
        <v>23.6</v>
      </c>
      <c r="F295" s="19">
        <v>14.8</v>
      </c>
      <c r="G295" s="19">
        <v>16.600000000000001</v>
      </c>
      <c r="H295" s="19">
        <v>7.8</v>
      </c>
      <c r="I295" s="19">
        <v>6.7</v>
      </c>
      <c r="J295" s="19">
        <v>5.0999999999999996</v>
      </c>
      <c r="K295" s="82">
        <v>35</v>
      </c>
    </row>
    <row r="296" spans="1:11" x14ac:dyDescent="0.15">
      <c r="A296" s="21">
        <v>6394</v>
      </c>
      <c r="B296" s="22" t="s">
        <v>329</v>
      </c>
      <c r="C296" s="19">
        <v>15.5</v>
      </c>
      <c r="D296" s="19">
        <v>15.4</v>
      </c>
      <c r="E296" s="19">
        <v>21</v>
      </c>
      <c r="F296" s="19">
        <v>17.100000000000001</v>
      </c>
      <c r="G296" s="19">
        <v>17.100000000000001</v>
      </c>
      <c r="H296" s="19">
        <v>7</v>
      </c>
      <c r="I296" s="19">
        <v>4.2</v>
      </c>
      <c r="J296" s="19">
        <v>2.6</v>
      </c>
      <c r="K296" s="82">
        <v>34</v>
      </c>
    </row>
    <row r="297" spans="1:11" x14ac:dyDescent="0.15">
      <c r="A297" s="21">
        <v>6395</v>
      </c>
      <c r="B297" s="22" t="s">
        <v>330</v>
      </c>
      <c r="C297" s="19">
        <v>2.2000000000000002</v>
      </c>
      <c r="D297" s="19">
        <v>12.1</v>
      </c>
      <c r="E297" s="19">
        <v>33.1</v>
      </c>
      <c r="F297" s="19">
        <v>22.1</v>
      </c>
      <c r="G297" s="19">
        <v>19.399999999999999</v>
      </c>
      <c r="H297" s="19">
        <v>5.7</v>
      </c>
      <c r="I297" s="19">
        <v>3.4</v>
      </c>
      <c r="J297" s="19">
        <v>2</v>
      </c>
      <c r="K297" s="82">
        <v>36</v>
      </c>
    </row>
    <row r="298" spans="1:11" x14ac:dyDescent="0.15">
      <c r="A298" s="21">
        <v>6399</v>
      </c>
      <c r="B298" s="22" t="s">
        <v>331</v>
      </c>
      <c r="C298" s="19">
        <v>6.4</v>
      </c>
      <c r="D298" s="19">
        <v>19.3</v>
      </c>
      <c r="E298" s="19">
        <v>22.5</v>
      </c>
      <c r="F298" s="19">
        <v>18.600000000000001</v>
      </c>
      <c r="G298" s="19">
        <v>18.5</v>
      </c>
      <c r="H298" s="19">
        <v>6.4</v>
      </c>
      <c r="I298" s="19">
        <v>4.5</v>
      </c>
      <c r="J298" s="19">
        <v>3.8</v>
      </c>
      <c r="K298" s="82">
        <v>35</v>
      </c>
    </row>
    <row r="299" spans="1:11" x14ac:dyDescent="0.15">
      <c r="A299" s="21">
        <v>7111</v>
      </c>
      <c r="B299" s="22" t="s">
        <v>332</v>
      </c>
      <c r="C299" s="19">
        <v>1.7</v>
      </c>
      <c r="D299" s="19">
        <v>8.3000000000000007</v>
      </c>
      <c r="E299" s="19">
        <v>23.4</v>
      </c>
      <c r="F299" s="19">
        <v>26.1</v>
      </c>
      <c r="G299" s="19">
        <v>24.3</v>
      </c>
      <c r="H299" s="19">
        <v>8.6999999999999993</v>
      </c>
      <c r="I299" s="19">
        <v>5.0999999999999996</v>
      </c>
      <c r="J299" s="19">
        <v>2.2000000000000002</v>
      </c>
      <c r="K299" s="82">
        <v>41</v>
      </c>
    </row>
    <row r="300" spans="1:11" x14ac:dyDescent="0.15">
      <c r="A300" s="21">
        <v>7112</v>
      </c>
      <c r="B300" s="22" t="s">
        <v>333</v>
      </c>
      <c r="C300" s="19">
        <v>2.6</v>
      </c>
      <c r="D300" s="19">
        <v>8.8000000000000007</v>
      </c>
      <c r="E300" s="19">
        <v>25.5</v>
      </c>
      <c r="F300" s="19">
        <v>25.9</v>
      </c>
      <c r="G300" s="19">
        <v>22.3</v>
      </c>
      <c r="H300" s="19">
        <v>8.5</v>
      </c>
      <c r="I300" s="19">
        <v>4.5999999999999996</v>
      </c>
      <c r="J300" s="19">
        <v>1.8</v>
      </c>
      <c r="K300" s="82">
        <v>40</v>
      </c>
    </row>
    <row r="301" spans="1:11" x14ac:dyDescent="0.15">
      <c r="A301" s="21">
        <v>7113</v>
      </c>
      <c r="B301" s="22" t="s">
        <v>334</v>
      </c>
      <c r="C301" s="19">
        <v>2.2000000000000002</v>
      </c>
      <c r="D301" s="19">
        <v>8.6999999999999993</v>
      </c>
      <c r="E301" s="19">
        <v>20.2</v>
      </c>
      <c r="F301" s="19">
        <v>22</v>
      </c>
      <c r="G301" s="19">
        <v>26.1</v>
      </c>
      <c r="H301" s="19">
        <v>10.9</v>
      </c>
      <c r="I301" s="19">
        <v>6.8</v>
      </c>
      <c r="J301" s="19">
        <v>3.2</v>
      </c>
      <c r="K301" s="82">
        <v>43</v>
      </c>
    </row>
    <row r="302" spans="1:11" x14ac:dyDescent="0.15">
      <c r="A302" s="21">
        <v>7114</v>
      </c>
      <c r="B302" s="22" t="s">
        <v>335</v>
      </c>
      <c r="C302" s="19">
        <v>6.6</v>
      </c>
      <c r="D302" s="19">
        <v>17.2</v>
      </c>
      <c r="E302" s="19">
        <v>21.9</v>
      </c>
      <c r="F302" s="19">
        <v>18.8</v>
      </c>
      <c r="G302" s="19">
        <v>17.7</v>
      </c>
      <c r="H302" s="19">
        <v>9.5</v>
      </c>
      <c r="I302" s="19">
        <v>5.0999999999999996</v>
      </c>
      <c r="J302" s="19">
        <v>3.3</v>
      </c>
      <c r="K302" s="82">
        <v>37</v>
      </c>
    </row>
    <row r="303" spans="1:11" x14ac:dyDescent="0.15">
      <c r="A303" s="21">
        <v>7115</v>
      </c>
      <c r="B303" s="22" t="s">
        <v>336</v>
      </c>
      <c r="C303" s="19">
        <v>1.6</v>
      </c>
      <c r="D303" s="19">
        <v>6.9</v>
      </c>
      <c r="E303" s="19">
        <v>20.7</v>
      </c>
      <c r="F303" s="19">
        <v>23.8</v>
      </c>
      <c r="G303" s="19">
        <v>26.1</v>
      </c>
      <c r="H303" s="19">
        <v>11.3</v>
      </c>
      <c r="I303" s="19">
        <v>7</v>
      </c>
      <c r="J303" s="19">
        <v>2.6</v>
      </c>
      <c r="K303" s="82">
        <v>43</v>
      </c>
    </row>
    <row r="304" spans="1:11" x14ac:dyDescent="0.15">
      <c r="A304" s="21">
        <v>7116</v>
      </c>
      <c r="B304" s="22" t="s">
        <v>337</v>
      </c>
      <c r="C304" s="19">
        <v>0.9</v>
      </c>
      <c r="D304" s="19">
        <v>2.5</v>
      </c>
      <c r="E304" s="19">
        <v>7.7</v>
      </c>
      <c r="F304" s="19">
        <v>16.399999999999999</v>
      </c>
      <c r="G304" s="19">
        <v>32.4</v>
      </c>
      <c r="H304" s="19">
        <v>19.3</v>
      </c>
      <c r="I304" s="19">
        <v>13.6</v>
      </c>
      <c r="J304" s="19">
        <v>7.3</v>
      </c>
      <c r="K304" s="82">
        <v>52</v>
      </c>
    </row>
    <row r="305" spans="1:11" x14ac:dyDescent="0.15">
      <c r="A305" s="21">
        <v>7117</v>
      </c>
      <c r="B305" s="22" t="s">
        <v>338</v>
      </c>
      <c r="C305" s="19">
        <v>1.4</v>
      </c>
      <c r="D305" s="19">
        <v>5.7</v>
      </c>
      <c r="E305" s="19">
        <v>13.6</v>
      </c>
      <c r="F305" s="19">
        <v>18.100000000000001</v>
      </c>
      <c r="G305" s="19">
        <v>30.2</v>
      </c>
      <c r="H305" s="19">
        <v>15.4</v>
      </c>
      <c r="I305" s="19">
        <v>10.4</v>
      </c>
      <c r="J305" s="19">
        <v>5.0999999999999996</v>
      </c>
      <c r="K305" s="82">
        <v>48</v>
      </c>
    </row>
    <row r="306" spans="1:11" x14ac:dyDescent="0.15">
      <c r="A306" s="21">
        <v>7119</v>
      </c>
      <c r="B306" s="22" t="s">
        <v>339</v>
      </c>
      <c r="C306" s="19">
        <v>3.8</v>
      </c>
      <c r="D306" s="19">
        <v>9</v>
      </c>
      <c r="E306" s="19">
        <v>18.899999999999999</v>
      </c>
      <c r="F306" s="19">
        <v>20.5</v>
      </c>
      <c r="G306" s="19">
        <v>25.9</v>
      </c>
      <c r="H306" s="19">
        <v>11.5</v>
      </c>
      <c r="I306" s="19">
        <v>7.2</v>
      </c>
      <c r="J306" s="19">
        <v>3.1</v>
      </c>
      <c r="K306" s="82">
        <v>44</v>
      </c>
    </row>
    <row r="307" spans="1:11" x14ac:dyDescent="0.15">
      <c r="A307" s="21">
        <v>7121</v>
      </c>
      <c r="B307" s="22" t="s">
        <v>340</v>
      </c>
      <c r="C307" s="19">
        <v>1.1000000000000001</v>
      </c>
      <c r="D307" s="19">
        <v>5.0999999999999996</v>
      </c>
      <c r="E307" s="19">
        <v>18.899999999999999</v>
      </c>
      <c r="F307" s="19">
        <v>26.4</v>
      </c>
      <c r="G307" s="19">
        <v>27.9</v>
      </c>
      <c r="H307" s="19">
        <v>11.2</v>
      </c>
      <c r="I307" s="19">
        <v>6.5</v>
      </c>
      <c r="J307" s="19">
        <v>2.9</v>
      </c>
      <c r="K307" s="82">
        <v>44</v>
      </c>
    </row>
    <row r="308" spans="1:11" x14ac:dyDescent="0.15">
      <c r="A308" s="21">
        <v>7122</v>
      </c>
      <c r="B308" s="22" t="s">
        <v>341</v>
      </c>
      <c r="C308" s="19">
        <v>0.4</v>
      </c>
      <c r="D308" s="19">
        <v>3.7</v>
      </c>
      <c r="E308" s="19">
        <v>28.3</v>
      </c>
      <c r="F308" s="19">
        <v>29.4</v>
      </c>
      <c r="G308" s="19">
        <v>24.7</v>
      </c>
      <c r="H308" s="19">
        <v>8.3000000000000007</v>
      </c>
      <c r="I308" s="19">
        <v>3.9</v>
      </c>
      <c r="J308" s="19">
        <v>1.4</v>
      </c>
      <c r="K308" s="82">
        <v>41</v>
      </c>
    </row>
    <row r="309" spans="1:11" x14ac:dyDescent="0.15">
      <c r="A309" s="21">
        <v>7123</v>
      </c>
      <c r="B309" s="22" t="s">
        <v>342</v>
      </c>
      <c r="C309" s="19">
        <v>1.4</v>
      </c>
      <c r="D309" s="19">
        <v>6</v>
      </c>
      <c r="E309" s="19">
        <v>19.5</v>
      </c>
      <c r="F309" s="19">
        <v>24.4</v>
      </c>
      <c r="G309" s="19">
        <v>28</v>
      </c>
      <c r="H309" s="19">
        <v>11.8</v>
      </c>
      <c r="I309" s="19">
        <v>6.6</v>
      </c>
      <c r="J309" s="19">
        <v>2.2999999999999998</v>
      </c>
      <c r="K309" s="82">
        <v>44</v>
      </c>
    </row>
    <row r="310" spans="1:11" x14ac:dyDescent="0.15">
      <c r="A310" s="21">
        <v>7129</v>
      </c>
      <c r="B310" s="22" t="s">
        <v>343</v>
      </c>
      <c r="C310" s="19">
        <v>0.9</v>
      </c>
      <c r="D310" s="19">
        <v>5.7</v>
      </c>
      <c r="E310" s="19">
        <v>20.5</v>
      </c>
      <c r="F310" s="19">
        <v>23.1</v>
      </c>
      <c r="G310" s="19">
        <v>27.3</v>
      </c>
      <c r="H310" s="19">
        <v>12.3</v>
      </c>
      <c r="I310" s="19">
        <v>7.6</v>
      </c>
      <c r="J310" s="19">
        <v>2.6</v>
      </c>
      <c r="K310" s="82">
        <v>44</v>
      </c>
    </row>
    <row r="311" spans="1:11" x14ac:dyDescent="0.15">
      <c r="A311" s="21">
        <v>7211</v>
      </c>
      <c r="B311" s="22" t="s">
        <v>344</v>
      </c>
      <c r="C311" s="19">
        <v>4</v>
      </c>
      <c r="D311" s="19">
        <v>11</v>
      </c>
      <c r="E311" s="19">
        <v>20.7</v>
      </c>
      <c r="F311" s="19">
        <v>18.3</v>
      </c>
      <c r="G311" s="19">
        <v>21.7</v>
      </c>
      <c r="H311" s="19">
        <v>9.9</v>
      </c>
      <c r="I311" s="19">
        <v>8</v>
      </c>
      <c r="J311" s="19">
        <v>6.4</v>
      </c>
      <c r="K311" s="82">
        <v>43</v>
      </c>
    </row>
    <row r="312" spans="1:11" x14ac:dyDescent="0.15">
      <c r="A312" s="21">
        <v>7212</v>
      </c>
      <c r="B312" s="22" t="s">
        <v>345</v>
      </c>
      <c r="C312" s="19">
        <v>1</v>
      </c>
      <c r="D312" s="19">
        <v>4.9000000000000004</v>
      </c>
      <c r="E312" s="19">
        <v>20.100000000000001</v>
      </c>
      <c r="F312" s="19">
        <v>22.5</v>
      </c>
      <c r="G312" s="19">
        <v>27.1</v>
      </c>
      <c r="H312" s="19">
        <v>11.5</v>
      </c>
      <c r="I312" s="19">
        <v>8.1</v>
      </c>
      <c r="J312" s="19">
        <v>4.7</v>
      </c>
      <c r="K312" s="82">
        <v>45</v>
      </c>
    </row>
    <row r="313" spans="1:11" x14ac:dyDescent="0.15">
      <c r="A313" s="21">
        <v>7213</v>
      </c>
      <c r="B313" s="22" t="s">
        <v>346</v>
      </c>
      <c r="C313" s="19">
        <v>0.8</v>
      </c>
      <c r="D313" s="19">
        <v>8</v>
      </c>
      <c r="E313" s="19">
        <v>24.1</v>
      </c>
      <c r="F313" s="19">
        <v>24.4</v>
      </c>
      <c r="G313" s="19">
        <v>24.6</v>
      </c>
      <c r="H313" s="19">
        <v>10</v>
      </c>
      <c r="I313" s="19">
        <v>6</v>
      </c>
      <c r="J313" s="19">
        <v>2</v>
      </c>
      <c r="K313" s="82">
        <v>42</v>
      </c>
    </row>
    <row r="314" spans="1:11" x14ac:dyDescent="0.15">
      <c r="A314" s="21">
        <v>7219</v>
      </c>
      <c r="B314" s="22" t="s">
        <v>347</v>
      </c>
      <c r="C314" s="19">
        <v>2.8</v>
      </c>
      <c r="D314" s="19">
        <v>11.5</v>
      </c>
      <c r="E314" s="19">
        <v>23.2</v>
      </c>
      <c r="F314" s="19">
        <v>21.6</v>
      </c>
      <c r="G314" s="19">
        <v>23.6</v>
      </c>
      <c r="H314" s="19">
        <v>9.1999999999999993</v>
      </c>
      <c r="I314" s="19">
        <v>5.6</v>
      </c>
      <c r="J314" s="19">
        <v>2.4</v>
      </c>
      <c r="K314" s="82">
        <v>40</v>
      </c>
    </row>
    <row r="315" spans="1:11" x14ac:dyDescent="0.15">
      <c r="A315" s="21">
        <v>7311</v>
      </c>
      <c r="B315" s="22" t="s">
        <v>348</v>
      </c>
      <c r="C315" s="19">
        <v>0.1</v>
      </c>
      <c r="D315" s="19">
        <v>2.8</v>
      </c>
      <c r="E315" s="19">
        <v>24.3</v>
      </c>
      <c r="F315" s="19">
        <v>19.399999999999999</v>
      </c>
      <c r="G315" s="19">
        <v>21.2</v>
      </c>
      <c r="H315" s="19">
        <v>11.3</v>
      </c>
      <c r="I315" s="19">
        <v>10.7</v>
      </c>
      <c r="J315" s="19">
        <v>10.199999999999999</v>
      </c>
      <c r="K315" s="82">
        <v>46</v>
      </c>
    </row>
    <row r="316" spans="1:11" x14ac:dyDescent="0.15">
      <c r="A316" s="21">
        <v>7312</v>
      </c>
      <c r="B316" s="22" t="s">
        <v>349</v>
      </c>
      <c r="C316" s="20" t="s">
        <v>2</v>
      </c>
      <c r="D316" s="19">
        <v>0.5</v>
      </c>
      <c r="E316" s="19">
        <v>6.9</v>
      </c>
      <c r="F316" s="19">
        <v>13.5</v>
      </c>
      <c r="G316" s="19">
        <v>25.8</v>
      </c>
      <c r="H316" s="19">
        <v>17.600000000000001</v>
      </c>
      <c r="I316" s="19">
        <v>18</v>
      </c>
      <c r="J316" s="19">
        <v>17.600000000000001</v>
      </c>
      <c r="K316" s="82">
        <v>55</v>
      </c>
    </row>
    <row r="317" spans="1:11" x14ac:dyDescent="0.15">
      <c r="A317" s="21">
        <v>7313</v>
      </c>
      <c r="B317" s="22" t="s">
        <v>350</v>
      </c>
      <c r="C317" s="19">
        <v>0.2</v>
      </c>
      <c r="D317" s="19">
        <v>1.7</v>
      </c>
      <c r="E317" s="19">
        <v>14.1</v>
      </c>
      <c r="F317" s="19">
        <v>21.4</v>
      </c>
      <c r="G317" s="19">
        <v>32.200000000000003</v>
      </c>
      <c r="H317" s="19">
        <v>17.100000000000001</v>
      </c>
      <c r="I317" s="19">
        <v>9.1</v>
      </c>
      <c r="J317" s="19">
        <v>4.2</v>
      </c>
      <c r="K317" s="82">
        <v>49</v>
      </c>
    </row>
    <row r="318" spans="1:11" x14ac:dyDescent="0.15">
      <c r="A318" s="21">
        <v>7321</v>
      </c>
      <c r="B318" s="22" t="s">
        <v>351</v>
      </c>
      <c r="C318" s="19">
        <v>9.1999999999999993</v>
      </c>
      <c r="D318" s="19">
        <v>14.7</v>
      </c>
      <c r="E318" s="19">
        <v>19.5</v>
      </c>
      <c r="F318" s="19">
        <v>16.100000000000001</v>
      </c>
      <c r="G318" s="19">
        <v>18.899999999999999</v>
      </c>
      <c r="H318" s="19">
        <v>9.1999999999999993</v>
      </c>
      <c r="I318" s="19">
        <v>7.4</v>
      </c>
      <c r="J318" s="19">
        <v>5</v>
      </c>
      <c r="K318" s="82">
        <v>39</v>
      </c>
    </row>
    <row r="319" spans="1:11" x14ac:dyDescent="0.15">
      <c r="A319" s="21">
        <v>7331</v>
      </c>
      <c r="B319" s="22" t="s">
        <v>352</v>
      </c>
      <c r="C319" s="19">
        <v>0.4</v>
      </c>
      <c r="D319" s="19">
        <v>3.6</v>
      </c>
      <c r="E319" s="19">
        <v>16.600000000000001</v>
      </c>
      <c r="F319" s="19">
        <v>21.2</v>
      </c>
      <c r="G319" s="19">
        <v>29.8</v>
      </c>
      <c r="H319" s="19">
        <v>13.7</v>
      </c>
      <c r="I319" s="19">
        <v>9.6999999999999993</v>
      </c>
      <c r="J319" s="19">
        <v>5</v>
      </c>
      <c r="K319" s="82">
        <v>47</v>
      </c>
    </row>
    <row r="320" spans="1:11" x14ac:dyDescent="0.15">
      <c r="A320" s="21">
        <v>7411</v>
      </c>
      <c r="B320" s="22" t="s">
        <v>353</v>
      </c>
      <c r="C320" s="19">
        <v>4.9000000000000004</v>
      </c>
      <c r="D320" s="19">
        <v>13.4</v>
      </c>
      <c r="E320" s="19">
        <v>23.7</v>
      </c>
      <c r="F320" s="19">
        <v>20.6</v>
      </c>
      <c r="G320" s="19">
        <v>20.8</v>
      </c>
      <c r="H320" s="19">
        <v>8.6999999999999993</v>
      </c>
      <c r="I320" s="19">
        <v>5.5</v>
      </c>
      <c r="J320" s="19">
        <v>2.4</v>
      </c>
      <c r="K320" s="82">
        <v>38</v>
      </c>
    </row>
    <row r="321" spans="1:11" x14ac:dyDescent="0.15">
      <c r="A321" s="21">
        <v>8111</v>
      </c>
      <c r="B321" s="22" t="s">
        <v>354</v>
      </c>
      <c r="C321" s="19">
        <v>8.6999999999999993</v>
      </c>
      <c r="D321" s="19">
        <v>15.9</v>
      </c>
      <c r="E321" s="19">
        <v>23.2</v>
      </c>
      <c r="F321" s="19">
        <v>18.600000000000001</v>
      </c>
      <c r="G321" s="19">
        <v>18</v>
      </c>
      <c r="H321" s="19">
        <v>7.2</v>
      </c>
      <c r="I321" s="19">
        <v>5.3</v>
      </c>
      <c r="J321" s="19">
        <v>3.1</v>
      </c>
      <c r="K321" s="82">
        <v>36</v>
      </c>
    </row>
    <row r="322" spans="1:11" x14ac:dyDescent="0.15">
      <c r="A322" s="21">
        <v>8112</v>
      </c>
      <c r="B322" s="22" t="s">
        <v>355</v>
      </c>
      <c r="C322" s="19">
        <v>3.9</v>
      </c>
      <c r="D322" s="19">
        <v>7.4</v>
      </c>
      <c r="E322" s="19">
        <v>17.100000000000001</v>
      </c>
      <c r="F322" s="19">
        <v>16.600000000000001</v>
      </c>
      <c r="G322" s="19">
        <v>23.8</v>
      </c>
      <c r="H322" s="19">
        <v>13.5</v>
      </c>
      <c r="I322" s="19">
        <v>10.7</v>
      </c>
      <c r="J322" s="19">
        <v>7.1</v>
      </c>
      <c r="K322" s="82">
        <v>47</v>
      </c>
    </row>
    <row r="323" spans="1:11" x14ac:dyDescent="0.15">
      <c r="A323" s="21">
        <v>8113</v>
      </c>
      <c r="B323" s="22" t="s">
        <v>356</v>
      </c>
      <c r="C323" s="19">
        <v>1.8</v>
      </c>
      <c r="D323" s="19">
        <v>4.7</v>
      </c>
      <c r="E323" s="19">
        <v>15.2</v>
      </c>
      <c r="F323" s="19">
        <v>21.3</v>
      </c>
      <c r="G323" s="19">
        <v>28.4</v>
      </c>
      <c r="H323" s="19">
        <v>12.7</v>
      </c>
      <c r="I323" s="19">
        <v>9.4</v>
      </c>
      <c r="J323" s="19">
        <v>6.5</v>
      </c>
      <c r="K323" s="82">
        <v>47</v>
      </c>
    </row>
    <row r="324" spans="1:11" x14ac:dyDescent="0.15">
      <c r="A324" s="21">
        <v>8114</v>
      </c>
      <c r="B324" s="22" t="s">
        <v>357</v>
      </c>
      <c r="C324" s="19">
        <v>2.2999999999999998</v>
      </c>
      <c r="D324" s="19">
        <v>10.6</v>
      </c>
      <c r="E324" s="19">
        <v>25.3</v>
      </c>
      <c r="F324" s="19">
        <v>19.399999999999999</v>
      </c>
      <c r="G324" s="19">
        <v>22.9</v>
      </c>
      <c r="H324" s="19">
        <v>10.1</v>
      </c>
      <c r="I324" s="19">
        <v>6.5</v>
      </c>
      <c r="J324" s="19">
        <v>2.9</v>
      </c>
      <c r="K324" s="82">
        <v>41</v>
      </c>
    </row>
    <row r="325" spans="1:11" x14ac:dyDescent="0.15">
      <c r="A325" s="21">
        <v>8115</v>
      </c>
      <c r="B325" s="22" t="s">
        <v>358</v>
      </c>
      <c r="C325" s="19">
        <v>2.6</v>
      </c>
      <c r="D325" s="19">
        <v>5.9</v>
      </c>
      <c r="E325" s="19">
        <v>14.2</v>
      </c>
      <c r="F325" s="19">
        <v>16.8</v>
      </c>
      <c r="G325" s="19">
        <v>27.4</v>
      </c>
      <c r="H325" s="19">
        <v>15.8</v>
      </c>
      <c r="I325" s="19">
        <v>11.5</v>
      </c>
      <c r="J325" s="19">
        <v>6</v>
      </c>
      <c r="K325" s="82">
        <v>49</v>
      </c>
    </row>
    <row r="326" spans="1:11" x14ac:dyDescent="0.15">
      <c r="A326" s="21">
        <v>8116</v>
      </c>
      <c r="B326" s="22" t="s">
        <v>359</v>
      </c>
      <c r="C326" s="19">
        <v>3.3</v>
      </c>
      <c r="D326" s="19">
        <v>7.9</v>
      </c>
      <c r="E326" s="19">
        <v>18.2</v>
      </c>
      <c r="F326" s="19">
        <v>20.5</v>
      </c>
      <c r="G326" s="19">
        <v>25.5</v>
      </c>
      <c r="H326" s="19">
        <v>11</v>
      </c>
      <c r="I326" s="19">
        <v>8.1999999999999993</v>
      </c>
      <c r="J326" s="19">
        <v>5.4</v>
      </c>
      <c r="K326" s="82">
        <v>45</v>
      </c>
    </row>
    <row r="327" spans="1:11" x14ac:dyDescent="0.15">
      <c r="A327" s="21">
        <v>8211</v>
      </c>
      <c r="B327" s="22" t="s">
        <v>360</v>
      </c>
      <c r="C327" s="19">
        <v>7.1</v>
      </c>
      <c r="D327" s="19">
        <v>15.9</v>
      </c>
      <c r="E327" s="19">
        <v>27.6</v>
      </c>
      <c r="F327" s="19">
        <v>19.600000000000001</v>
      </c>
      <c r="G327" s="19">
        <v>17.899999999999999</v>
      </c>
      <c r="H327" s="19">
        <v>6.5</v>
      </c>
      <c r="I327" s="19">
        <v>3.7</v>
      </c>
      <c r="J327" s="19">
        <v>1.7</v>
      </c>
      <c r="K327" s="82">
        <v>34</v>
      </c>
    </row>
    <row r="328" spans="1:11" x14ac:dyDescent="0.15">
      <c r="A328" s="21">
        <v>8212</v>
      </c>
      <c r="B328" s="22" t="s">
        <v>361</v>
      </c>
      <c r="C328" s="19">
        <v>3.9</v>
      </c>
      <c r="D328" s="19">
        <v>12.6</v>
      </c>
      <c r="E328" s="19">
        <v>29.5</v>
      </c>
      <c r="F328" s="19">
        <v>23.5</v>
      </c>
      <c r="G328" s="19">
        <v>18.5</v>
      </c>
      <c r="H328" s="19">
        <v>6.2</v>
      </c>
      <c r="I328" s="19">
        <v>3.7</v>
      </c>
      <c r="J328" s="19">
        <v>2.2000000000000002</v>
      </c>
      <c r="K328" s="82">
        <v>36</v>
      </c>
    </row>
    <row r="329" spans="1:11" x14ac:dyDescent="0.15">
      <c r="A329" s="21">
        <v>8213</v>
      </c>
      <c r="B329" s="22" t="s">
        <v>362</v>
      </c>
      <c r="C329" s="19">
        <v>4</v>
      </c>
      <c r="D329" s="19">
        <v>10.1</v>
      </c>
      <c r="E329" s="19">
        <v>20.5</v>
      </c>
      <c r="F329" s="19">
        <v>21.8</v>
      </c>
      <c r="G329" s="19">
        <v>23.4</v>
      </c>
      <c r="H329" s="19">
        <v>9.5</v>
      </c>
      <c r="I329" s="19">
        <v>6.5</v>
      </c>
      <c r="J329" s="19">
        <v>4.3</v>
      </c>
      <c r="K329" s="82">
        <v>42</v>
      </c>
    </row>
    <row r="330" spans="1:11" x14ac:dyDescent="0.15">
      <c r="A330" s="21">
        <v>8214</v>
      </c>
      <c r="B330" s="22" t="s">
        <v>363</v>
      </c>
      <c r="C330" s="19">
        <v>2.9</v>
      </c>
      <c r="D330" s="19">
        <v>9.6999999999999993</v>
      </c>
      <c r="E330" s="19">
        <v>24.6</v>
      </c>
      <c r="F330" s="19">
        <v>24.4</v>
      </c>
      <c r="G330" s="19">
        <v>22.5</v>
      </c>
      <c r="H330" s="19">
        <v>7.8</v>
      </c>
      <c r="I330" s="19">
        <v>5.3</v>
      </c>
      <c r="J330" s="19">
        <v>2.7</v>
      </c>
      <c r="K330" s="82">
        <v>40</v>
      </c>
    </row>
    <row r="331" spans="1:11" x14ac:dyDescent="0.15">
      <c r="A331" s="21">
        <v>8215</v>
      </c>
      <c r="B331" s="22" t="s">
        <v>364</v>
      </c>
      <c r="C331" s="19">
        <v>3.1</v>
      </c>
      <c r="D331" s="19">
        <v>9.8000000000000007</v>
      </c>
      <c r="E331" s="19">
        <v>22.8</v>
      </c>
      <c r="F331" s="19">
        <v>20.7</v>
      </c>
      <c r="G331" s="19">
        <v>23</v>
      </c>
      <c r="H331" s="19">
        <v>10.8</v>
      </c>
      <c r="I331" s="19">
        <v>7.3</v>
      </c>
      <c r="J331" s="19">
        <v>2.6</v>
      </c>
      <c r="K331" s="82">
        <v>42</v>
      </c>
    </row>
    <row r="332" spans="1:11" x14ac:dyDescent="0.15">
      <c r="A332" s="21">
        <v>8216</v>
      </c>
      <c r="B332" s="22" t="s">
        <v>365</v>
      </c>
      <c r="C332" s="19">
        <v>0.8</v>
      </c>
      <c r="D332" s="19">
        <v>5.2</v>
      </c>
      <c r="E332" s="19">
        <v>24.4</v>
      </c>
      <c r="F332" s="19">
        <v>21.5</v>
      </c>
      <c r="G332" s="19">
        <v>24.6</v>
      </c>
      <c r="H332" s="19">
        <v>13.8</v>
      </c>
      <c r="I332" s="19">
        <v>7.5</v>
      </c>
      <c r="J332" s="19">
        <v>2.4</v>
      </c>
      <c r="K332" s="82">
        <v>44</v>
      </c>
    </row>
    <row r="333" spans="1:11" x14ac:dyDescent="0.15">
      <c r="A333" s="21">
        <v>8217</v>
      </c>
      <c r="B333" s="22" t="s">
        <v>366</v>
      </c>
      <c r="C333" s="19">
        <v>2.2999999999999998</v>
      </c>
      <c r="D333" s="19">
        <v>11.7</v>
      </c>
      <c r="E333" s="19">
        <v>35.5</v>
      </c>
      <c r="F333" s="19">
        <v>25.4</v>
      </c>
      <c r="G333" s="19">
        <v>16.8</v>
      </c>
      <c r="H333" s="19">
        <v>5.2</v>
      </c>
      <c r="I333" s="19">
        <v>2.2999999999999998</v>
      </c>
      <c r="J333" s="19">
        <v>0.8</v>
      </c>
      <c r="K333" s="82">
        <v>35</v>
      </c>
    </row>
    <row r="334" spans="1:11" x14ac:dyDescent="0.15">
      <c r="A334" s="21">
        <v>8219</v>
      </c>
      <c r="B334" s="22" t="s">
        <v>367</v>
      </c>
      <c r="C334" s="19">
        <v>3.2</v>
      </c>
      <c r="D334" s="19">
        <v>14.7</v>
      </c>
      <c r="E334" s="19">
        <v>31.8</v>
      </c>
      <c r="F334" s="19">
        <v>20.2</v>
      </c>
      <c r="G334" s="19">
        <v>16.8</v>
      </c>
      <c r="H334" s="19">
        <v>6.4</v>
      </c>
      <c r="I334" s="19">
        <v>3.9</v>
      </c>
      <c r="J334" s="19">
        <v>3</v>
      </c>
      <c r="K334" s="82">
        <v>35</v>
      </c>
    </row>
    <row r="335" spans="1:11" x14ac:dyDescent="0.15">
      <c r="A335" s="21">
        <v>8311</v>
      </c>
      <c r="B335" s="22" t="s">
        <v>368</v>
      </c>
      <c r="C335" s="19">
        <v>3.6</v>
      </c>
      <c r="D335" s="19">
        <v>9</v>
      </c>
      <c r="E335" s="19">
        <v>22.2</v>
      </c>
      <c r="F335" s="19">
        <v>22.7</v>
      </c>
      <c r="G335" s="19">
        <v>24.3</v>
      </c>
      <c r="H335" s="19">
        <v>10.199999999999999</v>
      </c>
      <c r="I335" s="19">
        <v>6</v>
      </c>
      <c r="J335" s="19">
        <v>2.1</v>
      </c>
      <c r="K335" s="82">
        <v>41</v>
      </c>
    </row>
    <row r="336" spans="1:11" x14ac:dyDescent="0.15">
      <c r="A336" s="21">
        <v>8312</v>
      </c>
      <c r="B336" s="22" t="s">
        <v>369</v>
      </c>
      <c r="C336" s="19">
        <v>3.6</v>
      </c>
      <c r="D336" s="19">
        <v>15.8</v>
      </c>
      <c r="E336" s="19">
        <v>32.5</v>
      </c>
      <c r="F336" s="19">
        <v>25.2</v>
      </c>
      <c r="G336" s="19">
        <v>14.9</v>
      </c>
      <c r="H336" s="19">
        <v>4.5</v>
      </c>
      <c r="I336" s="19">
        <v>2.7</v>
      </c>
      <c r="J336" s="19">
        <v>0.9</v>
      </c>
      <c r="K336" s="82">
        <v>34</v>
      </c>
    </row>
    <row r="337" spans="1:11" x14ac:dyDescent="0.15">
      <c r="A337" s="21">
        <v>8313</v>
      </c>
      <c r="B337" s="22" t="s">
        <v>370</v>
      </c>
      <c r="C337" s="19">
        <v>4</v>
      </c>
      <c r="D337" s="19">
        <v>13.7</v>
      </c>
      <c r="E337" s="19">
        <v>27.4</v>
      </c>
      <c r="F337" s="19">
        <v>21.9</v>
      </c>
      <c r="G337" s="19">
        <v>19.899999999999999</v>
      </c>
      <c r="H337" s="19">
        <v>7.6</v>
      </c>
      <c r="I337" s="19">
        <v>3.8</v>
      </c>
      <c r="J337" s="19">
        <v>1.7</v>
      </c>
      <c r="K337" s="82">
        <v>37</v>
      </c>
    </row>
    <row r="338" spans="1:11" x14ac:dyDescent="0.15">
      <c r="A338" s="21">
        <v>8321</v>
      </c>
      <c r="B338" s="22" t="s">
        <v>371</v>
      </c>
      <c r="C338" s="19">
        <v>5.8</v>
      </c>
      <c r="D338" s="19">
        <v>13.1</v>
      </c>
      <c r="E338" s="19">
        <v>24.4</v>
      </c>
      <c r="F338" s="19">
        <v>18.5</v>
      </c>
      <c r="G338" s="19">
        <v>21.5</v>
      </c>
      <c r="H338" s="19">
        <v>9</v>
      </c>
      <c r="I338" s="19">
        <v>5.5</v>
      </c>
      <c r="J338" s="19">
        <v>2.2000000000000002</v>
      </c>
      <c r="K338" s="82">
        <v>38</v>
      </c>
    </row>
    <row r="339" spans="1:11" x14ac:dyDescent="0.15">
      <c r="A339" s="21">
        <v>8322</v>
      </c>
      <c r="B339" s="22" t="s">
        <v>372</v>
      </c>
      <c r="C339" s="19">
        <v>3.3</v>
      </c>
      <c r="D339" s="19">
        <v>8.9</v>
      </c>
      <c r="E339" s="19">
        <v>18</v>
      </c>
      <c r="F339" s="19">
        <v>20.6</v>
      </c>
      <c r="G339" s="19">
        <v>26.3</v>
      </c>
      <c r="H339" s="19">
        <v>12.4</v>
      </c>
      <c r="I339" s="19">
        <v>7.7</v>
      </c>
      <c r="J339" s="19">
        <v>2.8</v>
      </c>
      <c r="K339" s="82">
        <v>44</v>
      </c>
    </row>
    <row r="340" spans="1:11" x14ac:dyDescent="0.15">
      <c r="A340" s="21">
        <v>8391</v>
      </c>
      <c r="B340" s="22" t="s">
        <v>373</v>
      </c>
      <c r="C340" s="19">
        <v>5.7</v>
      </c>
      <c r="D340" s="19">
        <v>11.6</v>
      </c>
      <c r="E340" s="19">
        <v>19.600000000000001</v>
      </c>
      <c r="F340" s="19">
        <v>20</v>
      </c>
      <c r="G340" s="19">
        <v>22.9</v>
      </c>
      <c r="H340" s="19">
        <v>10.5</v>
      </c>
      <c r="I340" s="19">
        <v>6.7</v>
      </c>
      <c r="J340" s="19">
        <v>3</v>
      </c>
      <c r="K340" s="82">
        <v>41</v>
      </c>
    </row>
    <row r="341" spans="1:11" x14ac:dyDescent="0.15">
      <c r="A341" s="21">
        <v>8392</v>
      </c>
      <c r="B341" s="22" t="s">
        <v>374</v>
      </c>
      <c r="C341" s="19">
        <v>4</v>
      </c>
      <c r="D341" s="19">
        <v>8.3000000000000007</v>
      </c>
      <c r="E341" s="19">
        <v>17</v>
      </c>
      <c r="F341" s="19">
        <v>20.5</v>
      </c>
      <c r="G341" s="19">
        <v>26.8</v>
      </c>
      <c r="H341" s="19">
        <v>13.7</v>
      </c>
      <c r="I341" s="19">
        <v>7</v>
      </c>
      <c r="J341" s="19">
        <v>2.7</v>
      </c>
      <c r="K341" s="82">
        <v>45</v>
      </c>
    </row>
    <row r="342" spans="1:11" x14ac:dyDescent="0.15">
      <c r="A342" s="21">
        <v>8393</v>
      </c>
      <c r="B342" s="22" t="s">
        <v>375</v>
      </c>
      <c r="C342" s="19">
        <v>1.7</v>
      </c>
      <c r="D342" s="19">
        <v>6.9</v>
      </c>
      <c r="E342" s="19">
        <v>22.3</v>
      </c>
      <c r="F342" s="19">
        <v>21.9</v>
      </c>
      <c r="G342" s="19">
        <v>24.5</v>
      </c>
      <c r="H342" s="19">
        <v>11.4</v>
      </c>
      <c r="I342" s="19">
        <v>7.6</v>
      </c>
      <c r="J342" s="19">
        <v>3.6</v>
      </c>
      <c r="K342" s="82">
        <v>43</v>
      </c>
    </row>
    <row r="343" spans="1:11" x14ac:dyDescent="0.15">
      <c r="A343" s="21">
        <v>8394</v>
      </c>
      <c r="B343" s="22" t="s">
        <v>376</v>
      </c>
      <c r="C343" s="19">
        <v>6.3</v>
      </c>
      <c r="D343" s="19">
        <v>16.2</v>
      </c>
      <c r="E343" s="19">
        <v>21.7</v>
      </c>
      <c r="F343" s="19">
        <v>17.100000000000001</v>
      </c>
      <c r="G343" s="19">
        <v>21</v>
      </c>
      <c r="H343" s="19">
        <v>9.8000000000000007</v>
      </c>
      <c r="I343" s="19">
        <v>5.6</v>
      </c>
      <c r="J343" s="19">
        <v>2.2999999999999998</v>
      </c>
      <c r="K343" s="82">
        <v>38</v>
      </c>
    </row>
    <row r="344" spans="1:11" x14ac:dyDescent="0.15">
      <c r="A344" s="21">
        <v>8399</v>
      </c>
      <c r="B344" s="22" t="s">
        <v>377</v>
      </c>
      <c r="C344" s="19">
        <v>4.3</v>
      </c>
      <c r="D344" s="19">
        <v>11.4</v>
      </c>
      <c r="E344" s="19">
        <v>21.7</v>
      </c>
      <c r="F344" s="19">
        <v>20</v>
      </c>
      <c r="G344" s="19">
        <v>24.1</v>
      </c>
      <c r="H344" s="19">
        <v>10</v>
      </c>
      <c r="I344" s="19">
        <v>6.1</v>
      </c>
      <c r="J344" s="19">
        <v>2.5</v>
      </c>
      <c r="K344" s="82">
        <v>41</v>
      </c>
    </row>
    <row r="345" spans="1:11" x14ac:dyDescent="0.15">
      <c r="A345" s="21">
        <v>8411</v>
      </c>
      <c r="B345" s="22" t="s">
        <v>378</v>
      </c>
      <c r="C345" s="19">
        <v>9.4</v>
      </c>
      <c r="D345" s="19">
        <v>14.4</v>
      </c>
      <c r="E345" s="19">
        <v>22.2</v>
      </c>
      <c r="F345" s="19">
        <v>19.7</v>
      </c>
      <c r="G345" s="19">
        <v>20</v>
      </c>
      <c r="H345" s="19">
        <v>7.4</v>
      </c>
      <c r="I345" s="19">
        <v>4.5999999999999996</v>
      </c>
      <c r="J345" s="19">
        <v>2.2999999999999998</v>
      </c>
      <c r="K345" s="82">
        <v>36</v>
      </c>
    </row>
    <row r="346" spans="1:11" x14ac:dyDescent="0.15">
      <c r="A346" s="21">
        <v>8412</v>
      </c>
      <c r="B346" s="22" t="s">
        <v>379</v>
      </c>
      <c r="C346" s="19">
        <v>5.2</v>
      </c>
      <c r="D346" s="19">
        <v>14.2</v>
      </c>
      <c r="E346" s="19">
        <v>26.1</v>
      </c>
      <c r="F346" s="19">
        <v>16.600000000000001</v>
      </c>
      <c r="G346" s="19">
        <v>18.100000000000001</v>
      </c>
      <c r="H346" s="19">
        <v>8.4</v>
      </c>
      <c r="I346" s="19">
        <v>6.4</v>
      </c>
      <c r="J346" s="19">
        <v>5.0999999999999996</v>
      </c>
      <c r="K346" s="82">
        <v>37</v>
      </c>
    </row>
    <row r="347" spans="1:11" x14ac:dyDescent="0.15">
      <c r="A347" s="21">
        <v>8413</v>
      </c>
      <c r="B347" s="22" t="s">
        <v>380</v>
      </c>
      <c r="C347" s="19">
        <v>6.7</v>
      </c>
      <c r="D347" s="19">
        <v>15.4</v>
      </c>
      <c r="E347" s="19">
        <v>21.4</v>
      </c>
      <c r="F347" s="19">
        <v>17.899999999999999</v>
      </c>
      <c r="G347" s="19">
        <v>19.899999999999999</v>
      </c>
      <c r="H347" s="19">
        <v>8.5</v>
      </c>
      <c r="I347" s="19">
        <v>6.3</v>
      </c>
      <c r="J347" s="19">
        <v>3.9</v>
      </c>
      <c r="K347" s="82">
        <v>38</v>
      </c>
    </row>
    <row r="348" spans="1:11" x14ac:dyDescent="0.15">
      <c r="A348" s="21">
        <v>8414</v>
      </c>
      <c r="B348" s="22" t="s">
        <v>381</v>
      </c>
      <c r="C348" s="19">
        <v>5.6</v>
      </c>
      <c r="D348" s="19">
        <v>10.8</v>
      </c>
      <c r="E348" s="19">
        <v>17.100000000000001</v>
      </c>
      <c r="F348" s="19">
        <v>19.3</v>
      </c>
      <c r="G348" s="19">
        <v>22.7</v>
      </c>
      <c r="H348" s="19">
        <v>10.6</v>
      </c>
      <c r="I348" s="19">
        <v>8.1</v>
      </c>
      <c r="J348" s="19">
        <v>5.8</v>
      </c>
      <c r="K348" s="82">
        <v>43</v>
      </c>
    </row>
    <row r="349" spans="1:11" x14ac:dyDescent="0.15">
      <c r="A349" s="21">
        <v>8415</v>
      </c>
      <c r="B349" s="22" t="s">
        <v>382</v>
      </c>
      <c r="C349" s="19">
        <v>12.2</v>
      </c>
      <c r="D349" s="19">
        <v>18.100000000000001</v>
      </c>
      <c r="E349" s="19">
        <v>21.1</v>
      </c>
      <c r="F349" s="19">
        <v>14.3</v>
      </c>
      <c r="G349" s="19">
        <v>15.1</v>
      </c>
      <c r="H349" s="19">
        <v>6.9</v>
      </c>
      <c r="I349" s="19">
        <v>5.3</v>
      </c>
      <c r="J349" s="19">
        <v>6.9</v>
      </c>
      <c r="K349" s="82">
        <v>33</v>
      </c>
    </row>
    <row r="350" spans="1:11" x14ac:dyDescent="0.15">
      <c r="A350" s="21">
        <v>8416</v>
      </c>
      <c r="B350" s="22" t="s">
        <v>383</v>
      </c>
      <c r="C350" s="19">
        <v>9.1</v>
      </c>
      <c r="D350" s="19">
        <v>13.5</v>
      </c>
      <c r="E350" s="19">
        <v>22</v>
      </c>
      <c r="F350" s="19">
        <v>13.9</v>
      </c>
      <c r="G350" s="19">
        <v>16.2</v>
      </c>
      <c r="H350" s="19">
        <v>8.6999999999999993</v>
      </c>
      <c r="I350" s="19">
        <v>7.1</v>
      </c>
      <c r="J350" s="19">
        <v>9.6</v>
      </c>
      <c r="K350" s="82">
        <v>38</v>
      </c>
    </row>
    <row r="351" spans="1:11" x14ac:dyDescent="0.15">
      <c r="A351" s="21">
        <v>8419</v>
      </c>
      <c r="B351" s="22" t="s">
        <v>384</v>
      </c>
      <c r="C351" s="19">
        <v>2.2000000000000002</v>
      </c>
      <c r="D351" s="19">
        <v>9.3000000000000007</v>
      </c>
      <c r="E351" s="19">
        <v>18.600000000000001</v>
      </c>
      <c r="F351" s="19">
        <v>21.6</v>
      </c>
      <c r="G351" s="19">
        <v>25.3</v>
      </c>
      <c r="H351" s="19">
        <v>11</v>
      </c>
      <c r="I351" s="19">
        <v>7.2</v>
      </c>
      <c r="J351" s="19">
        <v>4.8</v>
      </c>
      <c r="K351" s="82">
        <v>44</v>
      </c>
    </row>
    <row r="352" spans="1:11" x14ac:dyDescent="0.15">
      <c r="A352" s="21">
        <v>8511</v>
      </c>
      <c r="B352" s="22" t="s">
        <v>385</v>
      </c>
      <c r="C352" s="19">
        <v>58.8</v>
      </c>
      <c r="D352" s="19">
        <v>15.1</v>
      </c>
      <c r="E352" s="19">
        <v>9.8000000000000007</v>
      </c>
      <c r="F352" s="19">
        <v>5.9</v>
      </c>
      <c r="G352" s="19">
        <v>6</v>
      </c>
      <c r="H352" s="19">
        <v>2.2000000000000002</v>
      </c>
      <c r="I352" s="19">
        <v>1.3</v>
      </c>
      <c r="J352" s="19">
        <v>0.7</v>
      </c>
      <c r="K352" s="82">
        <v>18</v>
      </c>
    </row>
    <row r="353" spans="1:11" x14ac:dyDescent="0.15">
      <c r="A353" s="21">
        <v>8512</v>
      </c>
      <c r="B353" s="22" t="s">
        <v>386</v>
      </c>
      <c r="C353" s="19">
        <v>20</v>
      </c>
      <c r="D353" s="19">
        <v>17.3</v>
      </c>
      <c r="E353" s="19">
        <v>19.5</v>
      </c>
      <c r="F353" s="19">
        <v>15.1</v>
      </c>
      <c r="G353" s="19">
        <v>14.7</v>
      </c>
      <c r="H353" s="19">
        <v>6.9</v>
      </c>
      <c r="I353" s="19">
        <v>4.5</v>
      </c>
      <c r="J353" s="19">
        <v>1.9</v>
      </c>
      <c r="K353" s="82">
        <v>31</v>
      </c>
    </row>
    <row r="354" spans="1:11" x14ac:dyDescent="0.15">
      <c r="A354" s="21">
        <v>8513</v>
      </c>
      <c r="B354" s="22" t="s">
        <v>387</v>
      </c>
      <c r="C354" s="19">
        <v>31</v>
      </c>
      <c r="D354" s="19">
        <v>16.5</v>
      </c>
      <c r="E354" s="19">
        <v>15.4</v>
      </c>
      <c r="F354" s="19">
        <v>10.1</v>
      </c>
      <c r="G354" s="19">
        <v>13.4</v>
      </c>
      <c r="H354" s="19">
        <v>6.9</v>
      </c>
      <c r="I354" s="19">
        <v>4.7</v>
      </c>
      <c r="J354" s="19">
        <v>2.2000000000000002</v>
      </c>
      <c r="K354" s="82">
        <v>26</v>
      </c>
    </row>
    <row r="355" spans="1:11" x14ac:dyDescent="0.15">
      <c r="A355" s="21">
        <v>8911</v>
      </c>
      <c r="B355" s="22" t="s">
        <v>388</v>
      </c>
      <c r="C355" s="19">
        <v>6.8</v>
      </c>
      <c r="D355" s="19">
        <v>15.6</v>
      </c>
      <c r="E355" s="19">
        <v>21.9</v>
      </c>
      <c r="F355" s="19">
        <v>18.899999999999999</v>
      </c>
      <c r="G355" s="19">
        <v>20.6</v>
      </c>
      <c r="H355" s="19">
        <v>8.3000000000000007</v>
      </c>
      <c r="I355" s="19">
        <v>5.0999999999999996</v>
      </c>
      <c r="J355" s="19">
        <v>2.8</v>
      </c>
      <c r="K355" s="82">
        <v>38</v>
      </c>
    </row>
    <row r="356" spans="1:11" x14ac:dyDescent="0.15">
      <c r="A356" s="21">
        <v>8912</v>
      </c>
      <c r="B356" s="22" t="s">
        <v>389</v>
      </c>
      <c r="C356" s="19">
        <v>23.9</v>
      </c>
      <c r="D356" s="19">
        <v>23.6</v>
      </c>
      <c r="E356" s="19">
        <v>19.2</v>
      </c>
      <c r="F356" s="19">
        <v>13.2</v>
      </c>
      <c r="G356" s="19">
        <v>11.6</v>
      </c>
      <c r="H356" s="19">
        <v>4.4000000000000004</v>
      </c>
      <c r="I356" s="19">
        <v>2.8</v>
      </c>
      <c r="J356" s="19">
        <v>1.3</v>
      </c>
      <c r="K356" s="82">
        <v>25</v>
      </c>
    </row>
    <row r="357" spans="1:11" x14ac:dyDescent="0.15">
      <c r="A357" s="21">
        <v>8991</v>
      </c>
      <c r="B357" s="22" t="s">
        <v>390</v>
      </c>
      <c r="C357" s="19">
        <v>1.3</v>
      </c>
      <c r="D357" s="19">
        <v>2.6</v>
      </c>
      <c r="E357" s="19">
        <v>6.4</v>
      </c>
      <c r="F357" s="19">
        <v>10.8</v>
      </c>
      <c r="G357" s="19">
        <v>24.2</v>
      </c>
      <c r="H357" s="19">
        <v>17.600000000000001</v>
      </c>
      <c r="I357" s="19">
        <v>17.7</v>
      </c>
      <c r="J357" s="19">
        <v>19.399999999999999</v>
      </c>
      <c r="K357" s="82">
        <v>56</v>
      </c>
    </row>
    <row r="358" spans="1:11" x14ac:dyDescent="0.15">
      <c r="A358" s="21">
        <v>8992</v>
      </c>
      <c r="B358" s="22" t="s">
        <v>391</v>
      </c>
      <c r="C358" s="19">
        <v>4.7</v>
      </c>
      <c r="D358" s="19">
        <v>9.9</v>
      </c>
      <c r="E358" s="19">
        <v>21.6</v>
      </c>
      <c r="F358" s="19">
        <v>20.2</v>
      </c>
      <c r="G358" s="19">
        <v>22.2</v>
      </c>
      <c r="H358" s="19">
        <v>9.8000000000000007</v>
      </c>
      <c r="I358" s="19">
        <v>6.1</v>
      </c>
      <c r="J358" s="19">
        <v>5.4</v>
      </c>
      <c r="K358" s="82">
        <v>42</v>
      </c>
    </row>
    <row r="359" spans="1:11" x14ac:dyDescent="0.15">
      <c r="A359" s="21">
        <v>8993</v>
      </c>
      <c r="B359" s="22" t="s">
        <v>392</v>
      </c>
      <c r="C359" s="19">
        <v>1.2</v>
      </c>
      <c r="D359" s="19">
        <v>3.1</v>
      </c>
      <c r="E359" s="19">
        <v>10</v>
      </c>
      <c r="F359" s="19">
        <v>16.8</v>
      </c>
      <c r="G359" s="19">
        <v>28.3</v>
      </c>
      <c r="H359" s="19">
        <v>16.2</v>
      </c>
      <c r="I359" s="19">
        <v>13.5</v>
      </c>
      <c r="J359" s="19">
        <v>10.9</v>
      </c>
      <c r="K359" s="82">
        <v>52</v>
      </c>
    </row>
    <row r="360" spans="1:11" x14ac:dyDescent="0.15">
      <c r="A360" s="21">
        <v>8994</v>
      </c>
      <c r="B360" s="22" t="s">
        <v>393</v>
      </c>
      <c r="C360" s="19">
        <v>4.8</v>
      </c>
      <c r="D360" s="19">
        <v>14.8</v>
      </c>
      <c r="E360" s="19">
        <v>30.5</v>
      </c>
      <c r="F360" s="19">
        <v>21.4</v>
      </c>
      <c r="G360" s="19">
        <v>17.899999999999999</v>
      </c>
      <c r="H360" s="19">
        <v>5.9</v>
      </c>
      <c r="I360" s="19">
        <v>3</v>
      </c>
      <c r="J360" s="19">
        <v>1.7</v>
      </c>
      <c r="K360" s="82">
        <v>34</v>
      </c>
    </row>
    <row r="361" spans="1:11" x14ac:dyDescent="0.15">
      <c r="A361" s="21">
        <v>8995</v>
      </c>
      <c r="B361" s="22" t="s">
        <v>394</v>
      </c>
      <c r="C361" s="19">
        <v>3.9</v>
      </c>
      <c r="D361" s="19">
        <v>8.5</v>
      </c>
      <c r="E361" s="19">
        <v>15.9</v>
      </c>
      <c r="F361" s="19">
        <v>17.7</v>
      </c>
      <c r="G361" s="19">
        <v>27.4</v>
      </c>
      <c r="H361" s="19">
        <v>13.7</v>
      </c>
      <c r="I361" s="19">
        <v>8.8000000000000007</v>
      </c>
      <c r="J361" s="19">
        <v>4.0999999999999996</v>
      </c>
      <c r="K361" s="82">
        <v>46</v>
      </c>
    </row>
    <row r="362" spans="1:11" x14ac:dyDescent="0.15">
      <c r="A362" s="21">
        <v>8996</v>
      </c>
      <c r="B362" s="22" t="s">
        <v>395</v>
      </c>
      <c r="C362" s="19">
        <v>3.4</v>
      </c>
      <c r="D362" s="19">
        <v>8.5</v>
      </c>
      <c r="E362" s="19">
        <v>16.7</v>
      </c>
      <c r="F362" s="19">
        <v>17.899999999999999</v>
      </c>
      <c r="G362" s="19">
        <v>27.2</v>
      </c>
      <c r="H362" s="19">
        <v>12.2</v>
      </c>
      <c r="I362" s="19">
        <v>8.4</v>
      </c>
      <c r="J362" s="19">
        <v>5.7</v>
      </c>
      <c r="K362" s="82">
        <v>46</v>
      </c>
    </row>
    <row r="363" spans="1:11" x14ac:dyDescent="0.15">
      <c r="A363" s="21">
        <v>8997</v>
      </c>
      <c r="B363" s="22" t="s">
        <v>396</v>
      </c>
      <c r="C363" s="19">
        <v>4.5</v>
      </c>
      <c r="D363" s="19">
        <v>17.5</v>
      </c>
      <c r="E363" s="19">
        <v>23.3</v>
      </c>
      <c r="F363" s="19">
        <v>17.2</v>
      </c>
      <c r="G363" s="19">
        <v>18.3</v>
      </c>
      <c r="H363" s="19">
        <v>8.8000000000000007</v>
      </c>
      <c r="I363" s="19">
        <v>6.4</v>
      </c>
      <c r="J363" s="19">
        <v>4.0999999999999996</v>
      </c>
      <c r="K363" s="82">
        <v>37</v>
      </c>
    </row>
    <row r="364" spans="1:11" x14ac:dyDescent="0.15">
      <c r="A364" s="21">
        <v>8999</v>
      </c>
      <c r="B364" s="22" t="s">
        <v>397</v>
      </c>
      <c r="C364" s="19">
        <v>9.1</v>
      </c>
      <c r="D364" s="19">
        <v>11.4</v>
      </c>
      <c r="E364" s="19">
        <v>17.399999999999999</v>
      </c>
      <c r="F364" s="19">
        <v>15.4</v>
      </c>
      <c r="G364" s="19">
        <v>18.7</v>
      </c>
      <c r="H364" s="19">
        <v>9.6999999999999993</v>
      </c>
      <c r="I364" s="19">
        <v>8.3000000000000007</v>
      </c>
      <c r="J364" s="19">
        <v>10.1</v>
      </c>
      <c r="K364" s="82">
        <v>43</v>
      </c>
    </row>
    <row r="365" spans="1:11" x14ac:dyDescent="0.15">
      <c r="A365" s="21">
        <v>111211</v>
      </c>
      <c r="B365" s="22" t="s">
        <v>398</v>
      </c>
      <c r="C365" s="19">
        <v>0.1</v>
      </c>
      <c r="D365" s="19">
        <v>0.9</v>
      </c>
      <c r="E365" s="19">
        <v>12.4</v>
      </c>
      <c r="F365" s="19">
        <v>29.7</v>
      </c>
      <c r="G365" s="19">
        <v>32.799999999999997</v>
      </c>
      <c r="H365" s="19">
        <v>11.5</v>
      </c>
      <c r="I365" s="19">
        <v>6.9</v>
      </c>
      <c r="J365" s="19">
        <v>5.8</v>
      </c>
      <c r="K365" s="82">
        <v>46</v>
      </c>
    </row>
    <row r="366" spans="1:11" x14ac:dyDescent="0.15">
      <c r="A366" s="21">
        <v>111212</v>
      </c>
      <c r="B366" s="22" t="s">
        <v>399</v>
      </c>
      <c r="C366" s="19">
        <v>0.3</v>
      </c>
      <c r="D366" s="19">
        <v>1.1000000000000001</v>
      </c>
      <c r="E366" s="19">
        <v>5.3</v>
      </c>
      <c r="F366" s="19">
        <v>24.9</v>
      </c>
      <c r="G366" s="19">
        <v>44.8</v>
      </c>
      <c r="H366" s="19">
        <v>14</v>
      </c>
      <c r="I366" s="19">
        <v>7.2</v>
      </c>
      <c r="J366" s="19">
        <v>2.5</v>
      </c>
      <c r="K366" s="82">
        <v>48</v>
      </c>
    </row>
    <row r="367" spans="1:11" x14ac:dyDescent="0.15">
      <c r="A367" s="21">
        <v>111311</v>
      </c>
      <c r="B367" s="22" t="s">
        <v>400</v>
      </c>
      <c r="C367" s="20" t="s">
        <v>2</v>
      </c>
      <c r="D367" s="19">
        <v>1.2</v>
      </c>
      <c r="E367" s="19">
        <v>7.8</v>
      </c>
      <c r="F367" s="19">
        <v>13.1</v>
      </c>
      <c r="G367" s="19">
        <v>22.4</v>
      </c>
      <c r="H367" s="19">
        <v>13.1</v>
      </c>
      <c r="I367" s="19">
        <v>16.5</v>
      </c>
      <c r="J367" s="19">
        <v>25.9</v>
      </c>
      <c r="K367" s="82">
        <v>56</v>
      </c>
    </row>
    <row r="368" spans="1:11" x14ac:dyDescent="0.15">
      <c r="A368" s="21">
        <v>111312</v>
      </c>
      <c r="B368" s="22" t="s">
        <v>401</v>
      </c>
      <c r="C368" s="20" t="s">
        <v>2</v>
      </c>
      <c r="D368" s="19">
        <v>0.5</v>
      </c>
      <c r="E368" s="19">
        <v>7.8</v>
      </c>
      <c r="F368" s="19">
        <v>22.7</v>
      </c>
      <c r="G368" s="19">
        <v>37.1</v>
      </c>
      <c r="H368" s="19">
        <v>14.8</v>
      </c>
      <c r="I368" s="19">
        <v>10.6</v>
      </c>
      <c r="J368" s="19">
        <v>6.4</v>
      </c>
      <c r="K368" s="82">
        <v>50</v>
      </c>
    </row>
    <row r="369" spans="1:11" x14ac:dyDescent="0.15">
      <c r="A369" s="21">
        <v>111399</v>
      </c>
      <c r="B369" s="22" t="s">
        <v>402</v>
      </c>
      <c r="C369" s="20" t="s">
        <v>2</v>
      </c>
      <c r="D369" s="20" t="s">
        <v>2</v>
      </c>
      <c r="E369" s="19">
        <v>6.9</v>
      </c>
      <c r="F369" s="19">
        <v>8.9</v>
      </c>
      <c r="G369" s="19">
        <v>25.7</v>
      </c>
      <c r="H369" s="19">
        <v>9.9</v>
      </c>
      <c r="I369" s="19">
        <v>14.9</v>
      </c>
      <c r="J369" s="19">
        <v>33.700000000000003</v>
      </c>
      <c r="K369" s="82">
        <v>58</v>
      </c>
    </row>
    <row r="370" spans="1:11" x14ac:dyDescent="0.15">
      <c r="A370" s="21">
        <v>121211</v>
      </c>
      <c r="B370" s="22" t="s">
        <v>403</v>
      </c>
      <c r="C370" s="19">
        <v>0.8</v>
      </c>
      <c r="D370" s="19">
        <v>8.1999999999999993</v>
      </c>
      <c r="E370" s="19">
        <v>16.3</v>
      </c>
      <c r="F370" s="19">
        <v>23.7</v>
      </c>
      <c r="G370" s="19">
        <v>21.5</v>
      </c>
      <c r="H370" s="19">
        <v>9</v>
      </c>
      <c r="I370" s="19">
        <v>10.1</v>
      </c>
      <c r="J370" s="19">
        <v>10.4</v>
      </c>
      <c r="K370" s="82">
        <v>45</v>
      </c>
    </row>
    <row r="371" spans="1:11" x14ac:dyDescent="0.15">
      <c r="A371" s="21">
        <v>121212</v>
      </c>
      <c r="B371" s="22" t="s">
        <v>404</v>
      </c>
      <c r="C371" s="19">
        <v>0.6</v>
      </c>
      <c r="D371" s="19">
        <v>2.2999999999999998</v>
      </c>
      <c r="E371" s="19">
        <v>8.8000000000000007</v>
      </c>
      <c r="F371" s="19">
        <v>18.399999999999999</v>
      </c>
      <c r="G371" s="19">
        <v>24.4</v>
      </c>
      <c r="H371" s="19">
        <v>11.3</v>
      </c>
      <c r="I371" s="19">
        <v>12.3</v>
      </c>
      <c r="J371" s="19">
        <v>21.9</v>
      </c>
      <c r="K371" s="82">
        <v>53</v>
      </c>
    </row>
    <row r="372" spans="1:11" x14ac:dyDescent="0.15">
      <c r="A372" s="21">
        <v>121213</v>
      </c>
      <c r="B372" s="22" t="s">
        <v>405</v>
      </c>
      <c r="C372" s="19">
        <v>0.9</v>
      </c>
      <c r="D372" s="19">
        <v>4.3</v>
      </c>
      <c r="E372" s="19">
        <v>13.3</v>
      </c>
      <c r="F372" s="19">
        <v>16</v>
      </c>
      <c r="G372" s="19">
        <v>22.4</v>
      </c>
      <c r="H372" s="19">
        <v>12.5</v>
      </c>
      <c r="I372" s="19">
        <v>11.6</v>
      </c>
      <c r="J372" s="19">
        <v>19</v>
      </c>
      <c r="K372" s="82">
        <v>52</v>
      </c>
    </row>
    <row r="373" spans="1:11" x14ac:dyDescent="0.15">
      <c r="A373" s="21">
        <v>121214</v>
      </c>
      <c r="B373" s="22" t="s">
        <v>406</v>
      </c>
      <c r="C373" s="19">
        <v>0.8</v>
      </c>
      <c r="D373" s="19">
        <v>2.2000000000000002</v>
      </c>
      <c r="E373" s="19">
        <v>10.7</v>
      </c>
      <c r="F373" s="19">
        <v>17.399999999999999</v>
      </c>
      <c r="G373" s="19">
        <v>24</v>
      </c>
      <c r="H373" s="19">
        <v>12.6</v>
      </c>
      <c r="I373" s="19">
        <v>11.7</v>
      </c>
      <c r="J373" s="19">
        <v>20.6</v>
      </c>
      <c r="K373" s="82">
        <v>52</v>
      </c>
    </row>
    <row r="374" spans="1:11" x14ac:dyDescent="0.15">
      <c r="A374" s="21">
        <v>121215</v>
      </c>
      <c r="B374" s="22" t="s">
        <v>407</v>
      </c>
      <c r="C374" s="19">
        <v>0.3</v>
      </c>
      <c r="D374" s="19">
        <v>2.1</v>
      </c>
      <c r="E374" s="19">
        <v>8.8000000000000007</v>
      </c>
      <c r="F374" s="19">
        <v>19.8</v>
      </c>
      <c r="G374" s="19">
        <v>23.2</v>
      </c>
      <c r="H374" s="19">
        <v>12.6</v>
      </c>
      <c r="I374" s="19">
        <v>11.9</v>
      </c>
      <c r="J374" s="19">
        <v>21.3</v>
      </c>
      <c r="K374" s="82">
        <v>53</v>
      </c>
    </row>
    <row r="375" spans="1:11" x14ac:dyDescent="0.15">
      <c r="A375" s="21">
        <v>121216</v>
      </c>
      <c r="B375" s="22" t="s">
        <v>408</v>
      </c>
      <c r="C375" s="19">
        <v>0.8</v>
      </c>
      <c r="D375" s="19">
        <v>2.4</v>
      </c>
      <c r="E375" s="19">
        <v>13.7</v>
      </c>
      <c r="F375" s="19">
        <v>18.5</v>
      </c>
      <c r="G375" s="19">
        <v>23.5</v>
      </c>
      <c r="H375" s="19">
        <v>14</v>
      </c>
      <c r="I375" s="19">
        <v>11.2</v>
      </c>
      <c r="J375" s="19">
        <v>15.9</v>
      </c>
      <c r="K375" s="82">
        <v>51</v>
      </c>
    </row>
    <row r="376" spans="1:11" x14ac:dyDescent="0.15">
      <c r="A376" s="21">
        <v>121217</v>
      </c>
      <c r="B376" s="22" t="s">
        <v>409</v>
      </c>
      <c r="C376" s="19">
        <v>0.5</v>
      </c>
      <c r="D376" s="19">
        <v>0.7</v>
      </c>
      <c r="E376" s="19">
        <v>4.0999999999999996</v>
      </c>
      <c r="F376" s="19">
        <v>11.1</v>
      </c>
      <c r="G376" s="19">
        <v>21.6</v>
      </c>
      <c r="H376" s="19">
        <v>14.3</v>
      </c>
      <c r="I376" s="19">
        <v>14.7</v>
      </c>
      <c r="J376" s="19">
        <v>33.1</v>
      </c>
      <c r="K376" s="82">
        <v>59</v>
      </c>
    </row>
    <row r="377" spans="1:11" x14ac:dyDescent="0.15">
      <c r="A377" s="21">
        <v>121218</v>
      </c>
      <c r="B377" s="22" t="s">
        <v>410</v>
      </c>
      <c r="C377" s="19">
        <v>2.2000000000000002</v>
      </c>
      <c r="D377" s="19">
        <v>8.6</v>
      </c>
      <c r="E377" s="19">
        <v>15.8</v>
      </c>
      <c r="F377" s="19">
        <v>23.1</v>
      </c>
      <c r="G377" s="19">
        <v>25</v>
      </c>
      <c r="H377" s="19">
        <v>9.4</v>
      </c>
      <c r="I377" s="19">
        <v>5.8</v>
      </c>
      <c r="J377" s="19">
        <v>10</v>
      </c>
      <c r="K377" s="82">
        <v>45</v>
      </c>
    </row>
    <row r="378" spans="1:11" x14ac:dyDescent="0.15">
      <c r="A378" s="21">
        <v>121221</v>
      </c>
      <c r="B378" s="22" t="s">
        <v>411</v>
      </c>
      <c r="C378" s="19">
        <v>1.3</v>
      </c>
      <c r="D378" s="19">
        <v>4.5</v>
      </c>
      <c r="E378" s="19">
        <v>16.100000000000001</v>
      </c>
      <c r="F378" s="19">
        <v>20.8</v>
      </c>
      <c r="G378" s="19">
        <v>26</v>
      </c>
      <c r="H378" s="19">
        <v>12.5</v>
      </c>
      <c r="I378" s="19">
        <v>9</v>
      </c>
      <c r="J378" s="19">
        <v>9.8000000000000007</v>
      </c>
      <c r="K378" s="82">
        <v>47</v>
      </c>
    </row>
    <row r="379" spans="1:11" x14ac:dyDescent="0.15">
      <c r="A379" s="21">
        <v>121299</v>
      </c>
      <c r="B379" s="22" t="s">
        <v>412</v>
      </c>
      <c r="C379" s="19">
        <v>0.7</v>
      </c>
      <c r="D379" s="19">
        <v>3.8</v>
      </c>
      <c r="E379" s="19">
        <v>12.4</v>
      </c>
      <c r="F379" s="19">
        <v>18.2</v>
      </c>
      <c r="G379" s="19">
        <v>25.8</v>
      </c>
      <c r="H379" s="19">
        <v>12</v>
      </c>
      <c r="I379" s="19">
        <v>10.7</v>
      </c>
      <c r="J379" s="19">
        <v>16.600000000000001</v>
      </c>
      <c r="K379" s="82">
        <v>50</v>
      </c>
    </row>
    <row r="380" spans="1:11" x14ac:dyDescent="0.15">
      <c r="A380" s="21">
        <v>121311</v>
      </c>
      <c r="B380" s="22" t="s">
        <v>413</v>
      </c>
      <c r="C380" s="19">
        <v>3</v>
      </c>
      <c r="D380" s="19">
        <v>4.7</v>
      </c>
      <c r="E380" s="19">
        <v>12.5</v>
      </c>
      <c r="F380" s="19">
        <v>15.3</v>
      </c>
      <c r="G380" s="19">
        <v>22.3</v>
      </c>
      <c r="H380" s="19">
        <v>11.6</v>
      </c>
      <c r="I380" s="19">
        <v>10.8</v>
      </c>
      <c r="J380" s="19">
        <v>19.8</v>
      </c>
      <c r="K380" s="82">
        <v>52</v>
      </c>
    </row>
    <row r="381" spans="1:11" x14ac:dyDescent="0.15">
      <c r="A381" s="21">
        <v>121312</v>
      </c>
      <c r="B381" s="22" t="s">
        <v>414</v>
      </c>
      <c r="C381" s="19">
        <v>0.5</v>
      </c>
      <c r="D381" s="19">
        <v>1.1000000000000001</v>
      </c>
      <c r="E381" s="19">
        <v>5.6</v>
      </c>
      <c r="F381" s="19">
        <v>9.6999999999999993</v>
      </c>
      <c r="G381" s="19">
        <v>17.100000000000001</v>
      </c>
      <c r="H381" s="19">
        <v>11.7</v>
      </c>
      <c r="I381" s="19">
        <v>14.3</v>
      </c>
      <c r="J381" s="19">
        <v>39.9</v>
      </c>
      <c r="K381" s="82">
        <v>61</v>
      </c>
    </row>
    <row r="382" spans="1:11" x14ac:dyDescent="0.15">
      <c r="A382" s="21">
        <v>121313</v>
      </c>
      <c r="B382" s="22" t="s">
        <v>415</v>
      </c>
      <c r="C382" s="19">
        <v>2.2999999999999998</v>
      </c>
      <c r="D382" s="19">
        <v>4.4000000000000004</v>
      </c>
      <c r="E382" s="19">
        <v>14.5</v>
      </c>
      <c r="F382" s="19">
        <v>19.3</v>
      </c>
      <c r="G382" s="19">
        <v>25</v>
      </c>
      <c r="H382" s="19">
        <v>11.8</v>
      </c>
      <c r="I382" s="19">
        <v>9.4</v>
      </c>
      <c r="J382" s="19">
        <v>13.4</v>
      </c>
      <c r="K382" s="82">
        <v>49</v>
      </c>
    </row>
    <row r="383" spans="1:11" x14ac:dyDescent="0.15">
      <c r="A383" s="21">
        <v>121314</v>
      </c>
      <c r="B383" s="22" t="s">
        <v>416</v>
      </c>
      <c r="C383" s="20" t="s">
        <v>2</v>
      </c>
      <c r="D383" s="20" t="s">
        <v>2</v>
      </c>
      <c r="E383" s="20" t="s">
        <v>2</v>
      </c>
      <c r="F383" s="19">
        <v>11.1</v>
      </c>
      <c r="G383" s="19">
        <v>22.2</v>
      </c>
      <c r="H383" s="19">
        <v>14.8</v>
      </c>
      <c r="I383" s="19">
        <v>11.1</v>
      </c>
      <c r="J383" s="19">
        <v>40.700000000000003</v>
      </c>
      <c r="K383" s="82">
        <v>62</v>
      </c>
    </row>
    <row r="384" spans="1:11" x14ac:dyDescent="0.15">
      <c r="A384" s="21">
        <v>121315</v>
      </c>
      <c r="B384" s="22" t="s">
        <v>417</v>
      </c>
      <c r="C384" s="19">
        <v>2.4</v>
      </c>
      <c r="D384" s="19">
        <v>4.7</v>
      </c>
      <c r="E384" s="19">
        <v>6.5</v>
      </c>
      <c r="F384" s="19">
        <v>11.8</v>
      </c>
      <c r="G384" s="19">
        <v>16.5</v>
      </c>
      <c r="H384" s="19">
        <v>15.9</v>
      </c>
      <c r="I384" s="19">
        <v>17.100000000000001</v>
      </c>
      <c r="J384" s="19">
        <v>25.3</v>
      </c>
      <c r="K384" s="82">
        <v>57</v>
      </c>
    </row>
    <row r="385" spans="1:11" x14ac:dyDescent="0.15">
      <c r="A385" s="21">
        <v>121316</v>
      </c>
      <c r="B385" s="22" t="s">
        <v>418</v>
      </c>
      <c r="C385" s="19">
        <v>0.6</v>
      </c>
      <c r="D385" s="19">
        <v>3.3</v>
      </c>
      <c r="E385" s="19">
        <v>12.2</v>
      </c>
      <c r="F385" s="19">
        <v>19.2</v>
      </c>
      <c r="G385" s="19">
        <v>22.4</v>
      </c>
      <c r="H385" s="19">
        <v>12.9</v>
      </c>
      <c r="I385" s="19">
        <v>11.9</v>
      </c>
      <c r="J385" s="19">
        <v>17.600000000000001</v>
      </c>
      <c r="K385" s="82">
        <v>51</v>
      </c>
    </row>
    <row r="386" spans="1:11" x14ac:dyDescent="0.15">
      <c r="A386" s="21">
        <v>121317</v>
      </c>
      <c r="B386" s="22" t="s">
        <v>419</v>
      </c>
      <c r="C386" s="19">
        <v>0.4</v>
      </c>
      <c r="D386" s="19">
        <v>1.2</v>
      </c>
      <c r="E386" s="19">
        <v>7.2</v>
      </c>
      <c r="F386" s="19">
        <v>12.6</v>
      </c>
      <c r="G386" s="19">
        <v>20.5</v>
      </c>
      <c r="H386" s="19">
        <v>12.2</v>
      </c>
      <c r="I386" s="19">
        <v>13.7</v>
      </c>
      <c r="J386" s="19">
        <v>32.200000000000003</v>
      </c>
      <c r="K386" s="82">
        <v>58</v>
      </c>
    </row>
    <row r="387" spans="1:11" x14ac:dyDescent="0.15">
      <c r="A387" s="21">
        <v>121318</v>
      </c>
      <c r="B387" s="22" t="s">
        <v>420</v>
      </c>
      <c r="C387" s="19">
        <v>1.6</v>
      </c>
      <c r="D387" s="19">
        <v>3.7</v>
      </c>
      <c r="E387" s="19">
        <v>21.2</v>
      </c>
      <c r="F387" s="19">
        <v>27.8</v>
      </c>
      <c r="G387" s="19">
        <v>23.3</v>
      </c>
      <c r="H387" s="19">
        <v>9.1999999999999993</v>
      </c>
      <c r="I387" s="19">
        <v>7.5</v>
      </c>
      <c r="J387" s="19">
        <v>5.6</v>
      </c>
      <c r="K387" s="82">
        <v>43</v>
      </c>
    </row>
    <row r="388" spans="1:11" x14ac:dyDescent="0.15">
      <c r="A388" s="21">
        <v>121321</v>
      </c>
      <c r="B388" s="22" t="s">
        <v>421</v>
      </c>
      <c r="C388" s="19">
        <v>2</v>
      </c>
      <c r="D388" s="19">
        <v>4.7</v>
      </c>
      <c r="E388" s="19">
        <v>14.1</v>
      </c>
      <c r="F388" s="19">
        <v>23.6</v>
      </c>
      <c r="G388" s="19">
        <v>26.6</v>
      </c>
      <c r="H388" s="19">
        <v>11.5</v>
      </c>
      <c r="I388" s="19">
        <v>7.7</v>
      </c>
      <c r="J388" s="19">
        <v>9.6999999999999993</v>
      </c>
      <c r="K388" s="82">
        <v>47</v>
      </c>
    </row>
    <row r="389" spans="1:11" x14ac:dyDescent="0.15">
      <c r="A389" s="21">
        <v>121322</v>
      </c>
      <c r="B389" s="22" t="s">
        <v>422</v>
      </c>
      <c r="C389" s="19">
        <v>0.5</v>
      </c>
      <c r="D389" s="19">
        <v>1.4</v>
      </c>
      <c r="E389" s="19">
        <v>6.5</v>
      </c>
      <c r="F389" s="19">
        <v>10.4</v>
      </c>
      <c r="G389" s="19">
        <v>18.600000000000001</v>
      </c>
      <c r="H389" s="19">
        <v>13.2</v>
      </c>
      <c r="I389" s="19">
        <v>14.9</v>
      </c>
      <c r="J389" s="19">
        <v>34.5</v>
      </c>
      <c r="K389" s="82">
        <v>59</v>
      </c>
    </row>
    <row r="390" spans="1:11" x14ac:dyDescent="0.15">
      <c r="A390" s="21">
        <v>121399</v>
      </c>
      <c r="B390" s="22" t="s">
        <v>423</v>
      </c>
      <c r="C390" s="19">
        <v>1.8</v>
      </c>
      <c r="D390" s="19">
        <v>2.4</v>
      </c>
      <c r="E390" s="19">
        <v>9.6999999999999993</v>
      </c>
      <c r="F390" s="19">
        <v>14.8</v>
      </c>
      <c r="G390" s="19">
        <v>21.1</v>
      </c>
      <c r="H390" s="19">
        <v>13.8</v>
      </c>
      <c r="I390" s="19">
        <v>13.1</v>
      </c>
      <c r="J390" s="19">
        <v>23.3</v>
      </c>
      <c r="K390" s="82">
        <v>55</v>
      </c>
    </row>
    <row r="391" spans="1:11" x14ac:dyDescent="0.15">
      <c r="A391" s="21">
        <v>131112</v>
      </c>
      <c r="B391" s="22" t="s">
        <v>424</v>
      </c>
      <c r="C391" s="19">
        <v>0.1</v>
      </c>
      <c r="D391" s="19">
        <v>2.5</v>
      </c>
      <c r="E391" s="19">
        <v>24.1</v>
      </c>
      <c r="F391" s="19">
        <v>33.4</v>
      </c>
      <c r="G391" s="19">
        <v>25.9</v>
      </c>
      <c r="H391" s="19">
        <v>7.5</v>
      </c>
      <c r="I391" s="19">
        <v>4</v>
      </c>
      <c r="J391" s="19">
        <v>2.2999999999999998</v>
      </c>
      <c r="K391" s="82">
        <v>42</v>
      </c>
    </row>
    <row r="392" spans="1:11" x14ac:dyDescent="0.15">
      <c r="A392" s="21">
        <v>131113</v>
      </c>
      <c r="B392" s="22" t="s">
        <v>425</v>
      </c>
      <c r="C392" s="20" t="s">
        <v>2</v>
      </c>
      <c r="D392" s="19">
        <v>6.1</v>
      </c>
      <c r="E392" s="19">
        <v>37.299999999999997</v>
      </c>
      <c r="F392" s="19">
        <v>30.6</v>
      </c>
      <c r="G392" s="19">
        <v>15</v>
      </c>
      <c r="H392" s="19">
        <v>5.0999999999999996</v>
      </c>
      <c r="I392" s="19">
        <v>2.9</v>
      </c>
      <c r="J392" s="19">
        <v>2.9</v>
      </c>
      <c r="K392" s="82">
        <v>36</v>
      </c>
    </row>
    <row r="393" spans="1:11" x14ac:dyDescent="0.15">
      <c r="A393" s="21">
        <v>131114</v>
      </c>
      <c r="B393" s="22" t="s">
        <v>426</v>
      </c>
      <c r="C393" s="19">
        <v>0.1</v>
      </c>
      <c r="D393" s="19">
        <v>2.4</v>
      </c>
      <c r="E393" s="19">
        <v>28</v>
      </c>
      <c r="F393" s="19">
        <v>35.6</v>
      </c>
      <c r="G393" s="19">
        <v>23.5</v>
      </c>
      <c r="H393" s="19">
        <v>5.9</v>
      </c>
      <c r="I393" s="19">
        <v>2.8</v>
      </c>
      <c r="J393" s="19">
        <v>1.7</v>
      </c>
      <c r="K393" s="82">
        <v>40</v>
      </c>
    </row>
    <row r="394" spans="1:11" x14ac:dyDescent="0.15">
      <c r="A394" s="21">
        <v>133111</v>
      </c>
      <c r="B394" s="22" t="s">
        <v>427</v>
      </c>
      <c r="C394" s="19">
        <v>0.2</v>
      </c>
      <c r="D394" s="19">
        <v>3</v>
      </c>
      <c r="E394" s="19">
        <v>23.4</v>
      </c>
      <c r="F394" s="19">
        <v>29.7</v>
      </c>
      <c r="G394" s="19">
        <v>25.2</v>
      </c>
      <c r="H394" s="19">
        <v>9</v>
      </c>
      <c r="I394" s="19">
        <v>5.8</v>
      </c>
      <c r="J394" s="19">
        <v>3.7</v>
      </c>
      <c r="K394" s="82">
        <v>42</v>
      </c>
    </row>
    <row r="395" spans="1:11" x14ac:dyDescent="0.15">
      <c r="A395" s="21">
        <v>133112</v>
      </c>
      <c r="B395" s="22" t="s">
        <v>428</v>
      </c>
      <c r="C395" s="19">
        <v>1.5</v>
      </c>
      <c r="D395" s="19">
        <v>5.0999999999999996</v>
      </c>
      <c r="E395" s="19">
        <v>17.8</v>
      </c>
      <c r="F395" s="19">
        <v>24.5</v>
      </c>
      <c r="G395" s="19">
        <v>25.9</v>
      </c>
      <c r="H395" s="19">
        <v>11.4</v>
      </c>
      <c r="I395" s="19">
        <v>7.9</v>
      </c>
      <c r="J395" s="19">
        <v>6</v>
      </c>
      <c r="K395" s="82">
        <v>45</v>
      </c>
    </row>
    <row r="396" spans="1:11" x14ac:dyDescent="0.15">
      <c r="A396" s="21">
        <v>133311</v>
      </c>
      <c r="B396" s="22" t="s">
        <v>429</v>
      </c>
      <c r="C396" s="19">
        <v>0.2</v>
      </c>
      <c r="D396" s="19">
        <v>2.4</v>
      </c>
      <c r="E396" s="19">
        <v>19.399999999999999</v>
      </c>
      <c r="F396" s="19">
        <v>24.5</v>
      </c>
      <c r="G396" s="19">
        <v>25.7</v>
      </c>
      <c r="H396" s="19">
        <v>9.6</v>
      </c>
      <c r="I396" s="19">
        <v>8.4</v>
      </c>
      <c r="J396" s="19">
        <v>9.9</v>
      </c>
      <c r="K396" s="82">
        <v>46</v>
      </c>
    </row>
    <row r="397" spans="1:11" x14ac:dyDescent="0.15">
      <c r="A397" s="21">
        <v>133312</v>
      </c>
      <c r="B397" s="22" t="s">
        <v>430</v>
      </c>
      <c r="C397" s="19">
        <v>0.4</v>
      </c>
      <c r="D397" s="19">
        <v>1.6</v>
      </c>
      <c r="E397" s="19">
        <v>13.3</v>
      </c>
      <c r="F397" s="19">
        <v>23.9</v>
      </c>
      <c r="G397" s="19">
        <v>29.8</v>
      </c>
      <c r="H397" s="19">
        <v>12.6</v>
      </c>
      <c r="I397" s="19">
        <v>8.6999999999999993</v>
      </c>
      <c r="J397" s="19">
        <v>9.8000000000000007</v>
      </c>
      <c r="K397" s="82">
        <v>48</v>
      </c>
    </row>
    <row r="398" spans="1:11" x14ac:dyDescent="0.15">
      <c r="A398" s="21">
        <v>133511</v>
      </c>
      <c r="B398" s="22" t="s">
        <v>431</v>
      </c>
      <c r="C398" s="19">
        <v>0.7</v>
      </c>
      <c r="D398" s="19">
        <v>1.5</v>
      </c>
      <c r="E398" s="19">
        <v>13.5</v>
      </c>
      <c r="F398" s="19">
        <v>27.7</v>
      </c>
      <c r="G398" s="19">
        <v>31.6</v>
      </c>
      <c r="H398" s="19">
        <v>16.100000000000001</v>
      </c>
      <c r="I398" s="19">
        <v>6.8</v>
      </c>
      <c r="J398" s="19">
        <v>2.2000000000000002</v>
      </c>
      <c r="K398" s="82">
        <v>46</v>
      </c>
    </row>
    <row r="399" spans="1:11" x14ac:dyDescent="0.15">
      <c r="A399" s="21">
        <v>133512</v>
      </c>
      <c r="B399" s="22" t="s">
        <v>432</v>
      </c>
      <c r="C399" s="19">
        <v>0.1</v>
      </c>
      <c r="D399" s="19">
        <v>1.8</v>
      </c>
      <c r="E399" s="19">
        <v>15.9</v>
      </c>
      <c r="F399" s="19">
        <v>27.9</v>
      </c>
      <c r="G399" s="19">
        <v>31.7</v>
      </c>
      <c r="H399" s="19">
        <v>11.6</v>
      </c>
      <c r="I399" s="19">
        <v>6.8</v>
      </c>
      <c r="J399" s="19">
        <v>4.3</v>
      </c>
      <c r="K399" s="82">
        <v>46</v>
      </c>
    </row>
    <row r="400" spans="1:11" x14ac:dyDescent="0.15">
      <c r="A400" s="21">
        <v>133513</v>
      </c>
      <c r="B400" s="22" t="s">
        <v>433</v>
      </c>
      <c r="C400" s="20" t="s">
        <v>2</v>
      </c>
      <c r="D400" s="19">
        <v>0.7</v>
      </c>
      <c r="E400" s="19">
        <v>14.8</v>
      </c>
      <c r="F400" s="19">
        <v>31.9</v>
      </c>
      <c r="G400" s="19">
        <v>33</v>
      </c>
      <c r="H400" s="19">
        <v>11.3</v>
      </c>
      <c r="I400" s="19">
        <v>5.5</v>
      </c>
      <c r="J400" s="19">
        <v>2.8</v>
      </c>
      <c r="K400" s="82">
        <v>45</v>
      </c>
    </row>
    <row r="401" spans="1:11" x14ac:dyDescent="0.15">
      <c r="A401" s="21">
        <v>133611</v>
      </c>
      <c r="B401" s="22" t="s">
        <v>434</v>
      </c>
      <c r="C401" s="19">
        <v>0.2</v>
      </c>
      <c r="D401" s="19">
        <v>2.2000000000000002</v>
      </c>
      <c r="E401" s="19">
        <v>18.2</v>
      </c>
      <c r="F401" s="19">
        <v>29.5</v>
      </c>
      <c r="G401" s="19">
        <v>30</v>
      </c>
      <c r="H401" s="19">
        <v>10.9</v>
      </c>
      <c r="I401" s="19">
        <v>6.2</v>
      </c>
      <c r="J401" s="19">
        <v>2.9</v>
      </c>
      <c r="K401" s="82">
        <v>45</v>
      </c>
    </row>
    <row r="402" spans="1:11" x14ac:dyDescent="0.15">
      <c r="A402" s="21">
        <v>133612</v>
      </c>
      <c r="B402" s="22" t="s">
        <v>435</v>
      </c>
      <c r="C402" s="19">
        <v>0.1</v>
      </c>
      <c r="D402" s="19">
        <v>0.9</v>
      </c>
      <c r="E402" s="19">
        <v>17.100000000000001</v>
      </c>
      <c r="F402" s="19">
        <v>32.1</v>
      </c>
      <c r="G402" s="19">
        <v>31.4</v>
      </c>
      <c r="H402" s="19">
        <v>10.4</v>
      </c>
      <c r="I402" s="19">
        <v>5.4</v>
      </c>
      <c r="J402" s="19">
        <v>2.6</v>
      </c>
      <c r="K402" s="82">
        <v>44</v>
      </c>
    </row>
    <row r="403" spans="1:11" x14ac:dyDescent="0.15">
      <c r="A403" s="21">
        <v>134211</v>
      </c>
      <c r="B403" s="22" t="s">
        <v>436</v>
      </c>
      <c r="C403" s="19">
        <v>0.4</v>
      </c>
      <c r="D403" s="19">
        <v>4.3</v>
      </c>
      <c r="E403" s="19">
        <v>15.3</v>
      </c>
      <c r="F403" s="19">
        <v>24.3</v>
      </c>
      <c r="G403" s="19">
        <v>29.2</v>
      </c>
      <c r="H403" s="19">
        <v>13.3</v>
      </c>
      <c r="I403" s="19">
        <v>8.5</v>
      </c>
      <c r="J403" s="19">
        <v>4.9000000000000004</v>
      </c>
      <c r="K403" s="82">
        <v>46</v>
      </c>
    </row>
    <row r="404" spans="1:11" x14ac:dyDescent="0.15">
      <c r="A404" s="21">
        <v>134212</v>
      </c>
      <c r="B404" s="22" t="s">
        <v>437</v>
      </c>
      <c r="C404" s="20" t="s">
        <v>2</v>
      </c>
      <c r="D404" s="19">
        <v>0.3</v>
      </c>
      <c r="E404" s="19">
        <v>6</v>
      </c>
      <c r="F404" s="19">
        <v>20.2</v>
      </c>
      <c r="G404" s="19">
        <v>36.799999999999997</v>
      </c>
      <c r="H404" s="19">
        <v>20.7</v>
      </c>
      <c r="I404" s="19">
        <v>11</v>
      </c>
      <c r="J404" s="19">
        <v>5.2</v>
      </c>
      <c r="K404" s="82">
        <v>51</v>
      </c>
    </row>
    <row r="405" spans="1:11" x14ac:dyDescent="0.15">
      <c r="A405" s="21">
        <v>134213</v>
      </c>
      <c r="B405" s="22" t="s">
        <v>438</v>
      </c>
      <c r="C405" s="20" t="s">
        <v>2</v>
      </c>
      <c r="D405" s="20" t="s">
        <v>2</v>
      </c>
      <c r="E405" s="19">
        <v>13.8</v>
      </c>
      <c r="F405" s="19">
        <v>22.8</v>
      </c>
      <c r="G405" s="19">
        <v>36.6</v>
      </c>
      <c r="H405" s="19">
        <v>15.4</v>
      </c>
      <c r="I405" s="19">
        <v>9.8000000000000007</v>
      </c>
      <c r="J405" s="19">
        <v>1.6</v>
      </c>
      <c r="K405" s="82">
        <v>49</v>
      </c>
    </row>
    <row r="406" spans="1:11" x14ac:dyDescent="0.15">
      <c r="A406" s="21">
        <v>134214</v>
      </c>
      <c r="B406" s="22" t="s">
        <v>439</v>
      </c>
      <c r="C406" s="20" t="s">
        <v>2</v>
      </c>
      <c r="D406" s="19">
        <v>1</v>
      </c>
      <c r="E406" s="19">
        <v>15</v>
      </c>
      <c r="F406" s="19">
        <v>25.4</v>
      </c>
      <c r="G406" s="19">
        <v>33.6</v>
      </c>
      <c r="H406" s="19">
        <v>12.9</v>
      </c>
      <c r="I406" s="19">
        <v>8.6</v>
      </c>
      <c r="J406" s="19">
        <v>3.5</v>
      </c>
      <c r="K406" s="82">
        <v>48</v>
      </c>
    </row>
    <row r="407" spans="1:11" x14ac:dyDescent="0.15">
      <c r="A407" s="21">
        <v>134299</v>
      </c>
      <c r="B407" s="22" t="s">
        <v>440</v>
      </c>
      <c r="C407" s="20" t="s">
        <v>2</v>
      </c>
      <c r="D407" s="19">
        <v>0.7</v>
      </c>
      <c r="E407" s="19">
        <v>12.6</v>
      </c>
      <c r="F407" s="19">
        <v>24.7</v>
      </c>
      <c r="G407" s="19">
        <v>32.5</v>
      </c>
      <c r="H407" s="19">
        <v>16.2</v>
      </c>
      <c r="I407" s="19">
        <v>9.3000000000000007</v>
      </c>
      <c r="J407" s="19">
        <v>4.0999999999999996</v>
      </c>
      <c r="K407" s="82">
        <v>48</v>
      </c>
    </row>
    <row r="408" spans="1:11" x14ac:dyDescent="0.15">
      <c r="A408" s="21">
        <v>134411</v>
      </c>
      <c r="B408" s="22" t="s">
        <v>441</v>
      </c>
      <c r="C408" s="20" t="s">
        <v>2</v>
      </c>
      <c r="D408" s="19">
        <v>0.5</v>
      </c>
      <c r="E408" s="19">
        <v>6.6</v>
      </c>
      <c r="F408" s="19">
        <v>20.6</v>
      </c>
      <c r="G408" s="19">
        <v>34.1</v>
      </c>
      <c r="H408" s="19">
        <v>20.100000000000001</v>
      </c>
      <c r="I408" s="19">
        <v>12.2</v>
      </c>
      <c r="J408" s="19">
        <v>5.9</v>
      </c>
      <c r="K408" s="82">
        <v>52</v>
      </c>
    </row>
    <row r="409" spans="1:11" x14ac:dyDescent="0.15">
      <c r="A409" s="21">
        <v>134412</v>
      </c>
      <c r="B409" s="22" t="s">
        <v>442</v>
      </c>
      <c r="C409" s="19">
        <v>0.3</v>
      </c>
      <c r="D409" s="19">
        <v>1</v>
      </c>
      <c r="E409" s="19">
        <v>7.9</v>
      </c>
      <c r="F409" s="19">
        <v>24</v>
      </c>
      <c r="G409" s="19">
        <v>29.7</v>
      </c>
      <c r="H409" s="19">
        <v>21.3</v>
      </c>
      <c r="I409" s="19">
        <v>11.4</v>
      </c>
      <c r="J409" s="19">
        <v>4.4000000000000004</v>
      </c>
      <c r="K409" s="82">
        <v>50</v>
      </c>
    </row>
    <row r="410" spans="1:11" x14ac:dyDescent="0.15">
      <c r="A410" s="21">
        <v>134499</v>
      </c>
      <c r="B410" s="22" t="s">
        <v>443</v>
      </c>
      <c r="C410" s="19">
        <v>0.1</v>
      </c>
      <c r="D410" s="19">
        <v>2</v>
      </c>
      <c r="E410" s="19">
        <v>18.7</v>
      </c>
      <c r="F410" s="19">
        <v>26.2</v>
      </c>
      <c r="G410" s="19">
        <v>28.8</v>
      </c>
      <c r="H410" s="19">
        <v>11.9</v>
      </c>
      <c r="I410" s="19">
        <v>7.9</v>
      </c>
      <c r="J410" s="19">
        <v>4.3</v>
      </c>
      <c r="K410" s="82">
        <v>45</v>
      </c>
    </row>
    <row r="411" spans="1:11" x14ac:dyDescent="0.15">
      <c r="A411" s="21">
        <v>135111</v>
      </c>
      <c r="B411" s="22" t="s">
        <v>444</v>
      </c>
      <c r="C411" s="19">
        <v>0.1</v>
      </c>
      <c r="D411" s="19">
        <v>0.7</v>
      </c>
      <c r="E411" s="19">
        <v>12.2</v>
      </c>
      <c r="F411" s="19">
        <v>40.1</v>
      </c>
      <c r="G411" s="19">
        <v>34.799999999999997</v>
      </c>
      <c r="H411" s="19">
        <v>8.3000000000000007</v>
      </c>
      <c r="I411" s="19">
        <v>2.9</v>
      </c>
      <c r="J411" s="19">
        <v>1</v>
      </c>
      <c r="K411" s="82">
        <v>44</v>
      </c>
    </row>
    <row r="412" spans="1:11" x14ac:dyDescent="0.15">
      <c r="A412" s="21">
        <v>135112</v>
      </c>
      <c r="B412" s="22" t="s">
        <v>445</v>
      </c>
      <c r="C412" s="19">
        <v>0.1</v>
      </c>
      <c r="D412" s="19">
        <v>1.1000000000000001</v>
      </c>
      <c r="E412" s="19">
        <v>18.8</v>
      </c>
      <c r="F412" s="19">
        <v>38.9</v>
      </c>
      <c r="G412" s="19">
        <v>27.9</v>
      </c>
      <c r="H412" s="19">
        <v>8.3000000000000007</v>
      </c>
      <c r="I412" s="19">
        <v>3.6</v>
      </c>
      <c r="J412" s="19">
        <v>1.2</v>
      </c>
      <c r="K412" s="82">
        <v>42</v>
      </c>
    </row>
    <row r="413" spans="1:11" x14ac:dyDescent="0.15">
      <c r="A413" s="21">
        <v>135199</v>
      </c>
      <c r="B413" s="22" t="s">
        <v>446</v>
      </c>
      <c r="C413" s="20" t="s">
        <v>2</v>
      </c>
      <c r="D413" s="19">
        <v>0.8</v>
      </c>
      <c r="E413" s="19">
        <v>18.2</v>
      </c>
      <c r="F413" s="19">
        <v>40.6</v>
      </c>
      <c r="G413" s="19">
        <v>29.1</v>
      </c>
      <c r="H413" s="19">
        <v>7.3</v>
      </c>
      <c r="I413" s="19">
        <v>3</v>
      </c>
      <c r="J413" s="19">
        <v>1</v>
      </c>
      <c r="K413" s="82">
        <v>42</v>
      </c>
    </row>
    <row r="414" spans="1:11" x14ac:dyDescent="0.15">
      <c r="A414" s="21">
        <v>139111</v>
      </c>
      <c r="B414" s="22" t="s">
        <v>447</v>
      </c>
      <c r="C414" s="19">
        <v>6</v>
      </c>
      <c r="D414" s="19">
        <v>16.8</v>
      </c>
      <c r="E414" s="19">
        <v>30.5</v>
      </c>
      <c r="F414" s="19">
        <v>21.4</v>
      </c>
      <c r="G414" s="19">
        <v>16.899999999999999</v>
      </c>
      <c r="H414" s="19">
        <v>5.6</v>
      </c>
      <c r="I414" s="19">
        <v>2.1</v>
      </c>
      <c r="J414" s="19">
        <v>0.7</v>
      </c>
      <c r="K414" s="82">
        <v>33</v>
      </c>
    </row>
    <row r="415" spans="1:11" x14ac:dyDescent="0.15">
      <c r="A415" s="21">
        <v>139112</v>
      </c>
      <c r="B415" s="22" t="s">
        <v>448</v>
      </c>
      <c r="C415" s="20" t="s">
        <v>2</v>
      </c>
      <c r="D415" s="19">
        <v>0.3</v>
      </c>
      <c r="E415" s="19">
        <v>5.2</v>
      </c>
      <c r="F415" s="19">
        <v>23.8</v>
      </c>
      <c r="G415" s="19">
        <v>44.1</v>
      </c>
      <c r="H415" s="19">
        <v>19</v>
      </c>
      <c r="I415" s="19">
        <v>6.2</v>
      </c>
      <c r="J415" s="19">
        <v>1.3</v>
      </c>
      <c r="K415" s="82">
        <v>50</v>
      </c>
    </row>
    <row r="416" spans="1:11" x14ac:dyDescent="0.15">
      <c r="A416" s="21">
        <v>139113</v>
      </c>
      <c r="B416" s="22" t="s">
        <v>449</v>
      </c>
      <c r="C416" s="20" t="s">
        <v>2</v>
      </c>
      <c r="D416" s="20" t="s">
        <v>2</v>
      </c>
      <c r="E416" s="19">
        <v>0.4</v>
      </c>
      <c r="F416" s="19">
        <v>15.1</v>
      </c>
      <c r="G416" s="19">
        <v>60.8</v>
      </c>
      <c r="H416" s="19">
        <v>19.5</v>
      </c>
      <c r="I416" s="19">
        <v>3.6</v>
      </c>
      <c r="J416" s="19">
        <v>0.6</v>
      </c>
      <c r="K416" s="82">
        <v>50</v>
      </c>
    </row>
    <row r="417" spans="1:11" x14ac:dyDescent="0.15">
      <c r="A417" s="21">
        <v>139911</v>
      </c>
      <c r="B417" s="22" t="s">
        <v>450</v>
      </c>
      <c r="C417" s="19">
        <v>0.3</v>
      </c>
      <c r="D417" s="19">
        <v>2.2999999999999998</v>
      </c>
      <c r="E417" s="19">
        <v>20.9</v>
      </c>
      <c r="F417" s="19">
        <v>24.1</v>
      </c>
      <c r="G417" s="19">
        <v>25.7</v>
      </c>
      <c r="H417" s="19">
        <v>9.6</v>
      </c>
      <c r="I417" s="19">
        <v>8.1999999999999993</v>
      </c>
      <c r="J417" s="19">
        <v>8.9</v>
      </c>
      <c r="K417" s="82">
        <v>45</v>
      </c>
    </row>
    <row r="418" spans="1:11" x14ac:dyDescent="0.15">
      <c r="A418" s="21">
        <v>139912</v>
      </c>
      <c r="B418" s="22" t="s">
        <v>451</v>
      </c>
      <c r="C418" s="19">
        <v>0.4</v>
      </c>
      <c r="D418" s="19">
        <v>2.1</v>
      </c>
      <c r="E418" s="19">
        <v>16.8</v>
      </c>
      <c r="F418" s="19">
        <v>41</v>
      </c>
      <c r="G418" s="19">
        <v>24.8</v>
      </c>
      <c r="H418" s="19">
        <v>9.3000000000000007</v>
      </c>
      <c r="I418" s="19">
        <v>3.9</v>
      </c>
      <c r="J418" s="19">
        <v>1.8</v>
      </c>
      <c r="K418" s="82">
        <v>42</v>
      </c>
    </row>
    <row r="419" spans="1:11" x14ac:dyDescent="0.15">
      <c r="A419" s="21">
        <v>139913</v>
      </c>
      <c r="B419" s="22" t="s">
        <v>452</v>
      </c>
      <c r="C419" s="20" t="s">
        <v>2</v>
      </c>
      <c r="D419" s="19">
        <v>0.6</v>
      </c>
      <c r="E419" s="19">
        <v>18.7</v>
      </c>
      <c r="F419" s="19">
        <v>27.4</v>
      </c>
      <c r="G419" s="19">
        <v>29.7</v>
      </c>
      <c r="H419" s="19">
        <v>12.8</v>
      </c>
      <c r="I419" s="19">
        <v>7.8</v>
      </c>
      <c r="J419" s="19">
        <v>3.1</v>
      </c>
      <c r="K419" s="82">
        <v>46</v>
      </c>
    </row>
    <row r="420" spans="1:11" x14ac:dyDescent="0.15">
      <c r="A420" s="21">
        <v>139914</v>
      </c>
      <c r="B420" s="22" t="s">
        <v>453</v>
      </c>
      <c r="C420" s="19">
        <v>0.2</v>
      </c>
      <c r="D420" s="19">
        <v>2.4</v>
      </c>
      <c r="E420" s="19">
        <v>21.9</v>
      </c>
      <c r="F420" s="19">
        <v>30.2</v>
      </c>
      <c r="G420" s="19">
        <v>26.8</v>
      </c>
      <c r="H420" s="19">
        <v>9.6999999999999993</v>
      </c>
      <c r="I420" s="19">
        <v>5.8</v>
      </c>
      <c r="J420" s="19">
        <v>3</v>
      </c>
      <c r="K420" s="82">
        <v>43</v>
      </c>
    </row>
    <row r="421" spans="1:11" x14ac:dyDescent="0.15">
      <c r="A421" s="21">
        <v>139915</v>
      </c>
      <c r="B421" s="22" t="s">
        <v>454</v>
      </c>
      <c r="C421" s="19">
        <v>2.8</v>
      </c>
      <c r="D421" s="19">
        <v>9.6</v>
      </c>
      <c r="E421" s="19">
        <v>30.2</v>
      </c>
      <c r="F421" s="19">
        <v>23.1</v>
      </c>
      <c r="G421" s="19">
        <v>19</v>
      </c>
      <c r="H421" s="19">
        <v>6.7</v>
      </c>
      <c r="I421" s="19">
        <v>5</v>
      </c>
      <c r="J421" s="19">
        <v>3.6</v>
      </c>
      <c r="K421" s="82">
        <v>37</v>
      </c>
    </row>
    <row r="422" spans="1:11" x14ac:dyDescent="0.15">
      <c r="A422" s="21">
        <v>139999</v>
      </c>
      <c r="B422" s="22" t="s">
        <v>455</v>
      </c>
      <c r="C422" s="19">
        <v>0.1</v>
      </c>
      <c r="D422" s="19">
        <v>1.5</v>
      </c>
      <c r="E422" s="19">
        <v>17.2</v>
      </c>
      <c r="F422" s="19">
        <v>30.5</v>
      </c>
      <c r="G422" s="19">
        <v>30.2</v>
      </c>
      <c r="H422" s="19">
        <v>11.5</v>
      </c>
      <c r="I422" s="19">
        <v>6</v>
      </c>
      <c r="J422" s="19">
        <v>3</v>
      </c>
      <c r="K422" s="82">
        <v>45</v>
      </c>
    </row>
    <row r="423" spans="1:11" x14ac:dyDescent="0.15">
      <c r="A423" s="21">
        <v>141911</v>
      </c>
      <c r="B423" s="22" t="s">
        <v>456</v>
      </c>
      <c r="C423" s="20" t="s">
        <v>2</v>
      </c>
      <c r="D423" s="19">
        <v>0.2</v>
      </c>
      <c r="E423" s="19">
        <v>3.1</v>
      </c>
      <c r="F423" s="19">
        <v>8.6999999999999993</v>
      </c>
      <c r="G423" s="19">
        <v>17.100000000000001</v>
      </c>
      <c r="H423" s="19">
        <v>14.5</v>
      </c>
      <c r="I423" s="19">
        <v>21.3</v>
      </c>
      <c r="J423" s="19">
        <v>35</v>
      </c>
      <c r="K423" s="82">
        <v>61</v>
      </c>
    </row>
    <row r="424" spans="1:11" x14ac:dyDescent="0.15">
      <c r="A424" s="21">
        <v>141912</v>
      </c>
      <c r="B424" s="22" t="s">
        <v>457</v>
      </c>
      <c r="C424" s="19">
        <v>0.4</v>
      </c>
      <c r="D424" s="20" t="s">
        <v>2</v>
      </c>
      <c r="E424" s="19">
        <v>4.0999999999999996</v>
      </c>
      <c r="F424" s="19">
        <v>13.6</v>
      </c>
      <c r="G424" s="19">
        <v>30.5</v>
      </c>
      <c r="H424" s="19">
        <v>19.5</v>
      </c>
      <c r="I424" s="19">
        <v>18.399999999999999</v>
      </c>
      <c r="J424" s="19">
        <v>13.5</v>
      </c>
      <c r="K424" s="82">
        <v>55</v>
      </c>
    </row>
    <row r="425" spans="1:11" x14ac:dyDescent="0.15">
      <c r="A425" s="21">
        <v>141999</v>
      </c>
      <c r="B425" s="22" t="s">
        <v>458</v>
      </c>
      <c r="C425" s="19">
        <v>0.3</v>
      </c>
      <c r="D425" s="19">
        <v>2.8</v>
      </c>
      <c r="E425" s="19">
        <v>13.1</v>
      </c>
      <c r="F425" s="19">
        <v>19</v>
      </c>
      <c r="G425" s="19">
        <v>23.3</v>
      </c>
      <c r="H425" s="19">
        <v>14.4</v>
      </c>
      <c r="I425" s="19">
        <v>13.1</v>
      </c>
      <c r="J425" s="19">
        <v>14.1</v>
      </c>
      <c r="K425" s="82">
        <v>52</v>
      </c>
    </row>
    <row r="426" spans="1:11" x14ac:dyDescent="0.15">
      <c r="A426" s="21">
        <v>142111</v>
      </c>
      <c r="B426" s="22" t="s">
        <v>459</v>
      </c>
      <c r="C426" s="19">
        <v>2</v>
      </c>
      <c r="D426" s="19">
        <v>9.1</v>
      </c>
      <c r="E426" s="19">
        <v>24.6</v>
      </c>
      <c r="F426" s="19">
        <v>22.2</v>
      </c>
      <c r="G426" s="19">
        <v>22.7</v>
      </c>
      <c r="H426" s="19">
        <v>9</v>
      </c>
      <c r="I426" s="19">
        <v>5.7</v>
      </c>
      <c r="J426" s="19">
        <v>4.5</v>
      </c>
      <c r="K426" s="82">
        <v>41</v>
      </c>
    </row>
    <row r="427" spans="1:11" x14ac:dyDescent="0.15">
      <c r="A427" s="21">
        <v>142112</v>
      </c>
      <c r="B427" s="22" t="s">
        <v>460</v>
      </c>
      <c r="C427" s="20" t="s">
        <v>2</v>
      </c>
      <c r="D427" s="19">
        <v>1</v>
      </c>
      <c r="E427" s="19">
        <v>4.5</v>
      </c>
      <c r="F427" s="19">
        <v>11.1</v>
      </c>
      <c r="G427" s="19">
        <v>21.4</v>
      </c>
      <c r="H427" s="19">
        <v>17.5</v>
      </c>
      <c r="I427" s="19">
        <v>14.4</v>
      </c>
      <c r="J427" s="19">
        <v>30.1</v>
      </c>
      <c r="K427" s="82">
        <v>58</v>
      </c>
    </row>
    <row r="428" spans="1:11" x14ac:dyDescent="0.15">
      <c r="A428" s="21">
        <v>142113</v>
      </c>
      <c r="B428" s="22" t="s">
        <v>461</v>
      </c>
      <c r="C428" s="19">
        <v>0.9</v>
      </c>
      <c r="D428" s="19">
        <v>6.6</v>
      </c>
      <c r="E428" s="19">
        <v>13.4</v>
      </c>
      <c r="F428" s="19">
        <v>14</v>
      </c>
      <c r="G428" s="19">
        <v>20.100000000000001</v>
      </c>
      <c r="H428" s="19">
        <v>13.9</v>
      </c>
      <c r="I428" s="19">
        <v>15.9</v>
      </c>
      <c r="J428" s="19">
        <v>15.3</v>
      </c>
      <c r="K428" s="82">
        <v>53</v>
      </c>
    </row>
    <row r="429" spans="1:11" x14ac:dyDescent="0.15">
      <c r="A429" s="21">
        <v>142114</v>
      </c>
      <c r="B429" s="22" t="s">
        <v>462</v>
      </c>
      <c r="C429" s="19">
        <v>0.2</v>
      </c>
      <c r="D429" s="19">
        <v>6.6</v>
      </c>
      <c r="E429" s="19">
        <v>34.700000000000003</v>
      </c>
      <c r="F429" s="19">
        <v>26.2</v>
      </c>
      <c r="G429" s="19">
        <v>21.1</v>
      </c>
      <c r="H429" s="19">
        <v>5.9</v>
      </c>
      <c r="I429" s="19">
        <v>3</v>
      </c>
      <c r="J429" s="19">
        <v>2.4</v>
      </c>
      <c r="K429" s="82">
        <v>37</v>
      </c>
    </row>
    <row r="430" spans="1:11" x14ac:dyDescent="0.15">
      <c r="A430" s="21">
        <v>142115</v>
      </c>
      <c r="B430" s="22" t="s">
        <v>463</v>
      </c>
      <c r="C430" s="19">
        <v>0.1</v>
      </c>
      <c r="D430" s="19">
        <v>0.9</v>
      </c>
      <c r="E430" s="19">
        <v>9.3000000000000007</v>
      </c>
      <c r="F430" s="19">
        <v>17.3</v>
      </c>
      <c r="G430" s="19">
        <v>32.799999999999997</v>
      </c>
      <c r="H430" s="19">
        <v>17.600000000000001</v>
      </c>
      <c r="I430" s="19">
        <v>12.8</v>
      </c>
      <c r="J430" s="19">
        <v>9.1</v>
      </c>
      <c r="K430" s="82">
        <v>52</v>
      </c>
    </row>
    <row r="431" spans="1:11" x14ac:dyDescent="0.15">
      <c r="A431" s="21">
        <v>142116</v>
      </c>
      <c r="B431" s="22" t="s">
        <v>464</v>
      </c>
      <c r="C431" s="20" t="s">
        <v>2</v>
      </c>
      <c r="D431" s="19">
        <v>2.2999999999999998</v>
      </c>
      <c r="E431" s="19">
        <v>23.9</v>
      </c>
      <c r="F431" s="19">
        <v>28.2</v>
      </c>
      <c r="G431" s="19">
        <v>24.9</v>
      </c>
      <c r="H431" s="19">
        <v>7.8</v>
      </c>
      <c r="I431" s="19">
        <v>5.3</v>
      </c>
      <c r="J431" s="19">
        <v>7.6</v>
      </c>
      <c r="K431" s="82">
        <v>43</v>
      </c>
    </row>
    <row r="432" spans="1:11" x14ac:dyDescent="0.15">
      <c r="A432" s="21">
        <v>149111</v>
      </c>
      <c r="B432" s="22" t="s">
        <v>465</v>
      </c>
      <c r="C432" s="19">
        <v>6.5</v>
      </c>
      <c r="D432" s="19">
        <v>11.1</v>
      </c>
      <c r="E432" s="19">
        <v>32.1</v>
      </c>
      <c r="F432" s="19">
        <v>21.4</v>
      </c>
      <c r="G432" s="19">
        <v>15.2</v>
      </c>
      <c r="H432" s="19">
        <v>6</v>
      </c>
      <c r="I432" s="19">
        <v>3.8</v>
      </c>
      <c r="J432" s="19">
        <v>4</v>
      </c>
      <c r="K432" s="82">
        <v>35</v>
      </c>
    </row>
    <row r="433" spans="1:11" x14ac:dyDescent="0.15">
      <c r="A433" s="21">
        <v>149112</v>
      </c>
      <c r="B433" s="22" t="s">
        <v>466</v>
      </c>
      <c r="C433" s="19">
        <v>0.8</v>
      </c>
      <c r="D433" s="19">
        <v>10.7</v>
      </c>
      <c r="E433" s="19">
        <v>39</v>
      </c>
      <c r="F433" s="19">
        <v>26.5</v>
      </c>
      <c r="G433" s="19">
        <v>16</v>
      </c>
      <c r="H433" s="19">
        <v>4</v>
      </c>
      <c r="I433" s="19">
        <v>1.6</v>
      </c>
      <c r="J433" s="19">
        <v>1.5</v>
      </c>
      <c r="K433" s="82">
        <v>34</v>
      </c>
    </row>
    <row r="434" spans="1:11" x14ac:dyDescent="0.15">
      <c r="A434" s="21">
        <v>149113</v>
      </c>
      <c r="B434" s="22" t="s">
        <v>467</v>
      </c>
      <c r="C434" s="19">
        <v>3.6</v>
      </c>
      <c r="D434" s="19">
        <v>12.5</v>
      </c>
      <c r="E434" s="19">
        <v>22.9</v>
      </c>
      <c r="F434" s="19">
        <v>21.3</v>
      </c>
      <c r="G434" s="19">
        <v>22.3</v>
      </c>
      <c r="H434" s="19">
        <v>8.5</v>
      </c>
      <c r="I434" s="19">
        <v>5</v>
      </c>
      <c r="J434" s="19">
        <v>3.8</v>
      </c>
      <c r="K434" s="82">
        <v>40</v>
      </c>
    </row>
    <row r="435" spans="1:11" x14ac:dyDescent="0.15">
      <c r="A435" s="21">
        <v>149211</v>
      </c>
      <c r="B435" s="22" t="s">
        <v>468</v>
      </c>
      <c r="C435" s="19">
        <v>0.2</v>
      </c>
      <c r="D435" s="19">
        <v>3.7</v>
      </c>
      <c r="E435" s="19">
        <v>28.8</v>
      </c>
      <c r="F435" s="19">
        <v>32.200000000000003</v>
      </c>
      <c r="G435" s="19">
        <v>23</v>
      </c>
      <c r="H435" s="19">
        <v>7.2</v>
      </c>
      <c r="I435" s="19">
        <v>3.5</v>
      </c>
      <c r="J435" s="19">
        <v>1.6</v>
      </c>
      <c r="K435" s="82">
        <v>40</v>
      </c>
    </row>
    <row r="436" spans="1:11" x14ac:dyDescent="0.15">
      <c r="A436" s="21">
        <v>149212</v>
      </c>
      <c r="B436" s="22" t="s">
        <v>469</v>
      </c>
      <c r="C436" s="19">
        <v>0.5</v>
      </c>
      <c r="D436" s="19">
        <v>4.3</v>
      </c>
      <c r="E436" s="19">
        <v>26.2</v>
      </c>
      <c r="F436" s="19">
        <v>28.7</v>
      </c>
      <c r="G436" s="19">
        <v>25.2</v>
      </c>
      <c r="H436" s="19">
        <v>8.4</v>
      </c>
      <c r="I436" s="19">
        <v>4.5999999999999996</v>
      </c>
      <c r="J436" s="19">
        <v>2</v>
      </c>
      <c r="K436" s="82">
        <v>41</v>
      </c>
    </row>
    <row r="437" spans="1:11" x14ac:dyDescent="0.15">
      <c r="A437" s="21">
        <v>149411</v>
      </c>
      <c r="B437" s="22" t="s">
        <v>470</v>
      </c>
      <c r="C437" s="19">
        <v>0.3</v>
      </c>
      <c r="D437" s="19">
        <v>3.1</v>
      </c>
      <c r="E437" s="19">
        <v>21.2</v>
      </c>
      <c r="F437" s="19">
        <v>25.9</v>
      </c>
      <c r="G437" s="19">
        <v>27.5</v>
      </c>
      <c r="H437" s="19">
        <v>12.2</v>
      </c>
      <c r="I437" s="19">
        <v>6.7</v>
      </c>
      <c r="J437" s="19">
        <v>3.1</v>
      </c>
      <c r="K437" s="82">
        <v>44</v>
      </c>
    </row>
    <row r="438" spans="1:11" x14ac:dyDescent="0.15">
      <c r="A438" s="21">
        <v>149412</v>
      </c>
      <c r="B438" s="22" t="s">
        <v>471</v>
      </c>
      <c r="C438" s="20" t="s">
        <v>2</v>
      </c>
      <c r="D438" s="19">
        <v>0.4</v>
      </c>
      <c r="E438" s="19">
        <v>9.6999999999999993</v>
      </c>
      <c r="F438" s="19">
        <v>23.4</v>
      </c>
      <c r="G438" s="19">
        <v>36.299999999999997</v>
      </c>
      <c r="H438" s="19">
        <v>18.399999999999999</v>
      </c>
      <c r="I438" s="19">
        <v>8.4</v>
      </c>
      <c r="J438" s="19">
        <v>3.4</v>
      </c>
      <c r="K438" s="82">
        <v>50</v>
      </c>
    </row>
    <row r="439" spans="1:11" x14ac:dyDescent="0.15">
      <c r="A439" s="21">
        <v>149413</v>
      </c>
      <c r="B439" s="22" t="s">
        <v>472</v>
      </c>
      <c r="C439" s="19">
        <v>0.1</v>
      </c>
      <c r="D439" s="19">
        <v>1.2</v>
      </c>
      <c r="E439" s="19">
        <v>13</v>
      </c>
      <c r="F439" s="19">
        <v>21.4</v>
      </c>
      <c r="G439" s="19">
        <v>29.9</v>
      </c>
      <c r="H439" s="19">
        <v>13.9</v>
      </c>
      <c r="I439" s="19">
        <v>10.9</v>
      </c>
      <c r="J439" s="19">
        <v>9.6999999999999993</v>
      </c>
      <c r="K439" s="82">
        <v>49</v>
      </c>
    </row>
    <row r="440" spans="1:11" x14ac:dyDescent="0.15">
      <c r="A440" s="21">
        <v>149911</v>
      </c>
      <c r="B440" s="22" t="s">
        <v>473</v>
      </c>
      <c r="C440" s="20" t="s">
        <v>2</v>
      </c>
      <c r="D440" s="19">
        <v>2.1</v>
      </c>
      <c r="E440" s="19">
        <v>9.1</v>
      </c>
      <c r="F440" s="19">
        <v>13.3</v>
      </c>
      <c r="G440" s="19">
        <v>25.2</v>
      </c>
      <c r="H440" s="19">
        <v>17.399999999999999</v>
      </c>
      <c r="I440" s="19">
        <v>13.8</v>
      </c>
      <c r="J440" s="19">
        <v>19.100000000000001</v>
      </c>
      <c r="K440" s="82">
        <v>55</v>
      </c>
    </row>
    <row r="441" spans="1:11" x14ac:dyDescent="0.15">
      <c r="A441" s="21">
        <v>149912</v>
      </c>
      <c r="B441" s="22" t="s">
        <v>474</v>
      </c>
      <c r="C441" s="19">
        <v>5.0999999999999996</v>
      </c>
      <c r="D441" s="19">
        <v>25.4</v>
      </c>
      <c r="E441" s="19">
        <v>28.7</v>
      </c>
      <c r="F441" s="19">
        <v>15.3</v>
      </c>
      <c r="G441" s="19">
        <v>12.6</v>
      </c>
      <c r="H441" s="19">
        <v>5.5</v>
      </c>
      <c r="I441" s="19">
        <v>3.4</v>
      </c>
      <c r="J441" s="19">
        <v>4</v>
      </c>
      <c r="K441" s="82">
        <v>31</v>
      </c>
    </row>
    <row r="442" spans="1:11" x14ac:dyDescent="0.15">
      <c r="A442" s="21">
        <v>149913</v>
      </c>
      <c r="B442" s="22" t="s">
        <v>475</v>
      </c>
      <c r="C442" s="19">
        <v>0.2</v>
      </c>
      <c r="D442" s="19">
        <v>2</v>
      </c>
      <c r="E442" s="19">
        <v>13.8</v>
      </c>
      <c r="F442" s="19">
        <v>23.2</v>
      </c>
      <c r="G442" s="19">
        <v>29.9</v>
      </c>
      <c r="H442" s="19">
        <v>14.6</v>
      </c>
      <c r="I442" s="19">
        <v>10</v>
      </c>
      <c r="J442" s="19">
        <v>6.1</v>
      </c>
      <c r="K442" s="82">
        <v>48</v>
      </c>
    </row>
    <row r="443" spans="1:11" x14ac:dyDescent="0.15">
      <c r="A443" s="21">
        <v>149914</v>
      </c>
      <c r="B443" s="22" t="s">
        <v>476</v>
      </c>
      <c r="C443" s="19">
        <v>0.1</v>
      </c>
      <c r="D443" s="19">
        <v>2.2999999999999998</v>
      </c>
      <c r="E443" s="19">
        <v>25.2</v>
      </c>
      <c r="F443" s="19">
        <v>29.6</v>
      </c>
      <c r="G443" s="19">
        <v>29</v>
      </c>
      <c r="H443" s="19">
        <v>8.5</v>
      </c>
      <c r="I443" s="19">
        <v>3.8</v>
      </c>
      <c r="J443" s="19">
        <v>1.4</v>
      </c>
      <c r="K443" s="82">
        <v>42</v>
      </c>
    </row>
    <row r="444" spans="1:11" x14ac:dyDescent="0.15">
      <c r="A444" s="21">
        <v>149915</v>
      </c>
      <c r="B444" s="22" t="s">
        <v>477</v>
      </c>
      <c r="C444" s="19">
        <v>0.4</v>
      </c>
      <c r="D444" s="19">
        <v>3.3</v>
      </c>
      <c r="E444" s="19">
        <v>17.600000000000001</v>
      </c>
      <c r="F444" s="19">
        <v>25.6</v>
      </c>
      <c r="G444" s="19">
        <v>29.5</v>
      </c>
      <c r="H444" s="19">
        <v>9.8000000000000007</v>
      </c>
      <c r="I444" s="19">
        <v>7.9</v>
      </c>
      <c r="J444" s="19">
        <v>5.9</v>
      </c>
      <c r="K444" s="82">
        <v>45</v>
      </c>
    </row>
    <row r="445" spans="1:11" x14ac:dyDescent="0.15">
      <c r="A445" s="21">
        <v>149999</v>
      </c>
      <c r="B445" s="22" t="s">
        <v>478</v>
      </c>
      <c r="C445" s="19">
        <v>0.3</v>
      </c>
      <c r="D445" s="19">
        <v>2.2999999999999998</v>
      </c>
      <c r="E445" s="19">
        <v>17.100000000000001</v>
      </c>
      <c r="F445" s="19">
        <v>25.5</v>
      </c>
      <c r="G445" s="19">
        <v>27.7</v>
      </c>
      <c r="H445" s="19">
        <v>11.6</v>
      </c>
      <c r="I445" s="19">
        <v>7.9</v>
      </c>
      <c r="J445" s="19">
        <v>7.7</v>
      </c>
      <c r="K445" s="82">
        <v>46</v>
      </c>
    </row>
    <row r="446" spans="1:11" x14ac:dyDescent="0.15">
      <c r="A446" s="21">
        <v>211111</v>
      </c>
      <c r="B446" s="22" t="s">
        <v>479</v>
      </c>
      <c r="C446" s="19">
        <v>3.2</v>
      </c>
      <c r="D446" s="19">
        <v>12.8</v>
      </c>
      <c r="E446" s="19">
        <v>29.1</v>
      </c>
      <c r="F446" s="19">
        <v>21.8</v>
      </c>
      <c r="G446" s="19">
        <v>17.600000000000001</v>
      </c>
      <c r="H446" s="19">
        <v>5.4</v>
      </c>
      <c r="I446" s="19">
        <v>4.5</v>
      </c>
      <c r="J446" s="19">
        <v>5.6</v>
      </c>
      <c r="K446" s="82">
        <v>37</v>
      </c>
    </row>
    <row r="447" spans="1:11" x14ac:dyDescent="0.15">
      <c r="A447" s="21">
        <v>211112</v>
      </c>
      <c r="B447" s="22" t="s">
        <v>480</v>
      </c>
      <c r="C447" s="19">
        <v>7.2</v>
      </c>
      <c r="D447" s="19">
        <v>28.9</v>
      </c>
      <c r="E447" s="19">
        <v>43.1</v>
      </c>
      <c r="F447" s="19">
        <v>14.1</v>
      </c>
      <c r="G447" s="19">
        <v>4.2</v>
      </c>
      <c r="H447" s="19">
        <v>0.9</v>
      </c>
      <c r="I447" s="19">
        <v>0.5</v>
      </c>
      <c r="J447" s="19">
        <v>1.2</v>
      </c>
      <c r="K447" s="82">
        <v>27</v>
      </c>
    </row>
    <row r="448" spans="1:11" x14ac:dyDescent="0.15">
      <c r="A448" s="21">
        <v>211113</v>
      </c>
      <c r="B448" s="22" t="s">
        <v>481</v>
      </c>
      <c r="C448" s="19">
        <v>9.8000000000000007</v>
      </c>
      <c r="D448" s="19">
        <v>16</v>
      </c>
      <c r="E448" s="19">
        <v>26.3</v>
      </c>
      <c r="F448" s="19">
        <v>18.8</v>
      </c>
      <c r="G448" s="19">
        <v>15.6</v>
      </c>
      <c r="H448" s="19">
        <v>5.7</v>
      </c>
      <c r="I448" s="19">
        <v>4.0999999999999996</v>
      </c>
      <c r="J448" s="19">
        <v>3.7</v>
      </c>
      <c r="K448" s="82">
        <v>33</v>
      </c>
    </row>
    <row r="449" spans="1:11" x14ac:dyDescent="0.15">
      <c r="A449" s="21">
        <v>211199</v>
      </c>
      <c r="B449" s="22" t="s">
        <v>482</v>
      </c>
      <c r="C449" s="19">
        <v>10.199999999999999</v>
      </c>
      <c r="D449" s="19">
        <v>15.4</v>
      </c>
      <c r="E449" s="19">
        <v>22.1</v>
      </c>
      <c r="F449" s="19">
        <v>19.399999999999999</v>
      </c>
      <c r="G449" s="19">
        <v>16.100000000000001</v>
      </c>
      <c r="H449" s="19">
        <v>7.1</v>
      </c>
      <c r="I449" s="19">
        <v>4.7</v>
      </c>
      <c r="J449" s="19">
        <v>5.0999999999999996</v>
      </c>
      <c r="K449" s="82">
        <v>36</v>
      </c>
    </row>
    <row r="450" spans="1:11" x14ac:dyDescent="0.15">
      <c r="A450" s="21">
        <v>211211</v>
      </c>
      <c r="B450" s="22" t="s">
        <v>483</v>
      </c>
      <c r="C450" s="20" t="s">
        <v>2</v>
      </c>
      <c r="D450" s="19">
        <v>5.6</v>
      </c>
      <c r="E450" s="19">
        <v>21.5</v>
      </c>
      <c r="F450" s="19">
        <v>31.8</v>
      </c>
      <c r="G450" s="19">
        <v>18.2</v>
      </c>
      <c r="H450" s="19">
        <v>8.3000000000000007</v>
      </c>
      <c r="I450" s="19">
        <v>7.3</v>
      </c>
      <c r="J450" s="19">
        <v>7.3</v>
      </c>
      <c r="K450" s="82">
        <v>42</v>
      </c>
    </row>
    <row r="451" spans="1:11" x14ac:dyDescent="0.15">
      <c r="A451" s="21">
        <v>211212</v>
      </c>
      <c r="B451" s="22" t="s">
        <v>484</v>
      </c>
      <c r="C451" s="19">
        <v>0.6</v>
      </c>
      <c r="D451" s="19">
        <v>4.4000000000000004</v>
      </c>
      <c r="E451" s="19">
        <v>19.399999999999999</v>
      </c>
      <c r="F451" s="19">
        <v>23.6</v>
      </c>
      <c r="G451" s="19">
        <v>27.2</v>
      </c>
      <c r="H451" s="19">
        <v>10.8</v>
      </c>
      <c r="I451" s="19">
        <v>6.6</v>
      </c>
      <c r="J451" s="19">
        <v>7.4</v>
      </c>
      <c r="K451" s="82">
        <v>45</v>
      </c>
    </row>
    <row r="452" spans="1:11" x14ac:dyDescent="0.15">
      <c r="A452" s="21">
        <v>211213</v>
      </c>
      <c r="B452" s="22" t="s">
        <v>485</v>
      </c>
      <c r="C452" s="19">
        <v>3</v>
      </c>
      <c r="D452" s="19">
        <v>9.8000000000000007</v>
      </c>
      <c r="E452" s="19">
        <v>25.5</v>
      </c>
      <c r="F452" s="19">
        <v>22.5</v>
      </c>
      <c r="G452" s="19">
        <v>18.600000000000001</v>
      </c>
      <c r="H452" s="19">
        <v>8</v>
      </c>
      <c r="I452" s="19">
        <v>5.8</v>
      </c>
      <c r="J452" s="19">
        <v>6.8</v>
      </c>
      <c r="K452" s="82">
        <v>40</v>
      </c>
    </row>
    <row r="453" spans="1:11" x14ac:dyDescent="0.15">
      <c r="A453" s="21">
        <v>211214</v>
      </c>
      <c r="B453" s="22" t="s">
        <v>486</v>
      </c>
      <c r="C453" s="19">
        <v>4.2</v>
      </c>
      <c r="D453" s="19">
        <v>9.9</v>
      </c>
      <c r="E453" s="19">
        <v>23.4</v>
      </c>
      <c r="F453" s="19">
        <v>23.7</v>
      </c>
      <c r="G453" s="19">
        <v>21.1</v>
      </c>
      <c r="H453" s="19">
        <v>5.9</v>
      </c>
      <c r="I453" s="19">
        <v>5</v>
      </c>
      <c r="J453" s="19">
        <v>6.8</v>
      </c>
      <c r="K453" s="82">
        <v>40</v>
      </c>
    </row>
    <row r="454" spans="1:11" x14ac:dyDescent="0.15">
      <c r="A454" s="21">
        <v>211299</v>
      </c>
      <c r="B454" s="22" t="s">
        <v>487</v>
      </c>
      <c r="C454" s="19">
        <v>6.8</v>
      </c>
      <c r="D454" s="19">
        <v>11.4</v>
      </c>
      <c r="E454" s="19">
        <v>34.1</v>
      </c>
      <c r="F454" s="19">
        <v>9.1</v>
      </c>
      <c r="G454" s="19">
        <v>18.2</v>
      </c>
      <c r="H454" s="19">
        <v>6.8</v>
      </c>
      <c r="I454" s="19">
        <v>6.8</v>
      </c>
      <c r="J454" s="19">
        <v>6.8</v>
      </c>
      <c r="K454" s="82">
        <v>34</v>
      </c>
    </row>
    <row r="455" spans="1:11" x14ac:dyDescent="0.15">
      <c r="A455" s="21">
        <v>211411</v>
      </c>
      <c r="B455" s="22" t="s">
        <v>488</v>
      </c>
      <c r="C455" s="19">
        <v>0.5</v>
      </c>
      <c r="D455" s="19">
        <v>2.2999999999999998</v>
      </c>
      <c r="E455" s="19">
        <v>11</v>
      </c>
      <c r="F455" s="19">
        <v>16.600000000000001</v>
      </c>
      <c r="G455" s="19">
        <v>26.3</v>
      </c>
      <c r="H455" s="19">
        <v>13.5</v>
      </c>
      <c r="I455" s="19">
        <v>11.5</v>
      </c>
      <c r="J455" s="19">
        <v>18.2</v>
      </c>
      <c r="K455" s="82">
        <v>52</v>
      </c>
    </row>
    <row r="456" spans="1:11" x14ac:dyDescent="0.15">
      <c r="A456" s="21">
        <v>211412</v>
      </c>
      <c r="B456" s="22" t="s">
        <v>489</v>
      </c>
      <c r="C456" s="19">
        <v>0.6</v>
      </c>
      <c r="D456" s="19">
        <v>2.8</v>
      </c>
      <c r="E456" s="19">
        <v>10.9</v>
      </c>
      <c r="F456" s="19">
        <v>18.899999999999999</v>
      </c>
      <c r="G456" s="19">
        <v>22.7</v>
      </c>
      <c r="H456" s="19">
        <v>14.6</v>
      </c>
      <c r="I456" s="19">
        <v>14.4</v>
      </c>
      <c r="J456" s="19">
        <v>15.2</v>
      </c>
      <c r="K456" s="82">
        <v>52</v>
      </c>
    </row>
    <row r="457" spans="1:11" x14ac:dyDescent="0.15">
      <c r="A457" s="21">
        <v>211413</v>
      </c>
      <c r="B457" s="22" t="s">
        <v>490</v>
      </c>
      <c r="C457" s="19">
        <v>0.5</v>
      </c>
      <c r="D457" s="19">
        <v>1.3</v>
      </c>
      <c r="E457" s="19">
        <v>11.1</v>
      </c>
      <c r="F457" s="19">
        <v>22.4</v>
      </c>
      <c r="G457" s="19">
        <v>28.9</v>
      </c>
      <c r="H457" s="19">
        <v>12.1</v>
      </c>
      <c r="I457" s="19">
        <v>10.1</v>
      </c>
      <c r="J457" s="19">
        <v>13.6</v>
      </c>
      <c r="K457" s="82">
        <v>49</v>
      </c>
    </row>
    <row r="458" spans="1:11" x14ac:dyDescent="0.15">
      <c r="A458" s="21">
        <v>211499</v>
      </c>
      <c r="B458" s="22" t="s">
        <v>491</v>
      </c>
      <c r="C458" s="19">
        <v>1.3</v>
      </c>
      <c r="D458" s="19">
        <v>4.9000000000000004</v>
      </c>
      <c r="E458" s="19">
        <v>18.7</v>
      </c>
      <c r="F458" s="19">
        <v>20.7</v>
      </c>
      <c r="G458" s="19">
        <v>22.4</v>
      </c>
      <c r="H458" s="19">
        <v>11.9</v>
      </c>
      <c r="I458" s="19">
        <v>10.9</v>
      </c>
      <c r="J458" s="19">
        <v>9.1999999999999993</v>
      </c>
      <c r="K458" s="82">
        <v>46</v>
      </c>
    </row>
    <row r="459" spans="1:11" x14ac:dyDescent="0.15">
      <c r="A459" s="21">
        <v>212111</v>
      </c>
      <c r="B459" s="22" t="s">
        <v>492</v>
      </c>
      <c r="C459" s="20" t="s">
        <v>2</v>
      </c>
      <c r="D459" s="20" t="s">
        <v>2</v>
      </c>
      <c r="E459" s="19">
        <v>19.7</v>
      </c>
      <c r="F459" s="19">
        <v>30.3</v>
      </c>
      <c r="G459" s="19">
        <v>27.7</v>
      </c>
      <c r="H459" s="19">
        <v>12.4</v>
      </c>
      <c r="I459" s="19">
        <v>5.5</v>
      </c>
      <c r="J459" s="19">
        <v>4.4000000000000004</v>
      </c>
      <c r="K459" s="82">
        <v>44</v>
      </c>
    </row>
    <row r="460" spans="1:11" x14ac:dyDescent="0.15">
      <c r="A460" s="21">
        <v>212112</v>
      </c>
      <c r="B460" s="22" t="s">
        <v>493</v>
      </c>
      <c r="C460" s="19">
        <v>0.4</v>
      </c>
      <c r="D460" s="19">
        <v>6.2</v>
      </c>
      <c r="E460" s="19">
        <v>30.2</v>
      </c>
      <c r="F460" s="19">
        <v>31.5</v>
      </c>
      <c r="G460" s="19">
        <v>20.5</v>
      </c>
      <c r="H460" s="19">
        <v>5.5</v>
      </c>
      <c r="I460" s="19">
        <v>3.1</v>
      </c>
      <c r="J460" s="19">
        <v>2.7</v>
      </c>
      <c r="K460" s="82">
        <v>38</v>
      </c>
    </row>
    <row r="461" spans="1:11" x14ac:dyDescent="0.15">
      <c r="A461" s="21">
        <v>212113</v>
      </c>
      <c r="B461" s="22" t="s">
        <v>494</v>
      </c>
      <c r="C461" s="19">
        <v>3.7</v>
      </c>
      <c r="D461" s="19">
        <v>12.3</v>
      </c>
      <c r="E461" s="19">
        <v>27.3</v>
      </c>
      <c r="F461" s="19">
        <v>22.4</v>
      </c>
      <c r="G461" s="19">
        <v>19.2</v>
      </c>
      <c r="H461" s="19">
        <v>5.6</v>
      </c>
      <c r="I461" s="19">
        <v>4.7</v>
      </c>
      <c r="J461" s="19">
        <v>4.9000000000000004</v>
      </c>
      <c r="K461" s="82">
        <v>37</v>
      </c>
    </row>
    <row r="462" spans="1:11" x14ac:dyDescent="0.15">
      <c r="A462" s="21">
        <v>212114</v>
      </c>
      <c r="B462" s="22" t="s">
        <v>495</v>
      </c>
      <c r="C462" s="19">
        <v>0.7</v>
      </c>
      <c r="D462" s="19">
        <v>6.1</v>
      </c>
      <c r="E462" s="19">
        <v>26.2</v>
      </c>
      <c r="F462" s="19">
        <v>29.4</v>
      </c>
      <c r="G462" s="19">
        <v>25.7</v>
      </c>
      <c r="H462" s="19">
        <v>3.5</v>
      </c>
      <c r="I462" s="19">
        <v>4.7</v>
      </c>
      <c r="J462" s="19">
        <v>3.7</v>
      </c>
      <c r="K462" s="82">
        <v>41</v>
      </c>
    </row>
    <row r="463" spans="1:11" x14ac:dyDescent="0.15">
      <c r="A463" s="21">
        <v>212211</v>
      </c>
      <c r="B463" s="22" t="s">
        <v>496</v>
      </c>
      <c r="C463" s="19">
        <v>0.7</v>
      </c>
      <c r="D463" s="19">
        <v>3.1</v>
      </c>
      <c r="E463" s="19">
        <v>16.2</v>
      </c>
      <c r="F463" s="19">
        <v>22.6</v>
      </c>
      <c r="G463" s="19">
        <v>23.9</v>
      </c>
      <c r="H463" s="19">
        <v>10.199999999999999</v>
      </c>
      <c r="I463" s="19">
        <v>7.8</v>
      </c>
      <c r="J463" s="19">
        <v>15.6</v>
      </c>
      <c r="K463" s="82">
        <v>47</v>
      </c>
    </row>
    <row r="464" spans="1:11" x14ac:dyDescent="0.15">
      <c r="A464" s="21">
        <v>212212</v>
      </c>
      <c r="B464" s="22" t="s">
        <v>497</v>
      </c>
      <c r="C464" s="20" t="s">
        <v>2</v>
      </c>
      <c r="D464" s="19">
        <v>3.5</v>
      </c>
      <c r="E464" s="19">
        <v>21.9</v>
      </c>
      <c r="F464" s="19">
        <v>25.4</v>
      </c>
      <c r="G464" s="19">
        <v>22.4</v>
      </c>
      <c r="H464" s="19">
        <v>10.4</v>
      </c>
      <c r="I464" s="19">
        <v>8.3000000000000007</v>
      </c>
      <c r="J464" s="19">
        <v>8.1</v>
      </c>
      <c r="K464" s="82">
        <v>44</v>
      </c>
    </row>
    <row r="465" spans="1:11" x14ac:dyDescent="0.15">
      <c r="A465" s="21">
        <v>212311</v>
      </c>
      <c r="B465" s="22" t="s">
        <v>498</v>
      </c>
      <c r="C465" s="20" t="s">
        <v>2</v>
      </c>
      <c r="D465" s="19">
        <v>1.8</v>
      </c>
      <c r="E465" s="19">
        <v>23.8</v>
      </c>
      <c r="F465" s="19">
        <v>33.9</v>
      </c>
      <c r="G465" s="19">
        <v>32.1</v>
      </c>
      <c r="H465" s="19">
        <v>4.2</v>
      </c>
      <c r="I465" s="19">
        <v>2.4</v>
      </c>
      <c r="J465" s="19">
        <v>1.8</v>
      </c>
      <c r="K465" s="82">
        <v>43</v>
      </c>
    </row>
    <row r="466" spans="1:11" x14ac:dyDescent="0.15">
      <c r="A466" s="21">
        <v>212312</v>
      </c>
      <c r="B466" s="22" t="s">
        <v>499</v>
      </c>
      <c r="C466" s="19">
        <v>0.9</v>
      </c>
      <c r="D466" s="19">
        <v>4.5999999999999996</v>
      </c>
      <c r="E466" s="19">
        <v>27.3</v>
      </c>
      <c r="F466" s="19">
        <v>30.5</v>
      </c>
      <c r="G466" s="19">
        <v>21.8</v>
      </c>
      <c r="H466" s="19">
        <v>7.1</v>
      </c>
      <c r="I466" s="19">
        <v>4.0999999999999996</v>
      </c>
      <c r="J466" s="19">
        <v>3.7</v>
      </c>
      <c r="K466" s="82">
        <v>40</v>
      </c>
    </row>
    <row r="467" spans="1:11" x14ac:dyDescent="0.15">
      <c r="A467" s="21">
        <v>212313</v>
      </c>
      <c r="B467" s="22" t="s">
        <v>500</v>
      </c>
      <c r="C467" s="20" t="s">
        <v>2</v>
      </c>
      <c r="D467" s="19">
        <v>7.5</v>
      </c>
      <c r="E467" s="19">
        <v>26.5</v>
      </c>
      <c r="F467" s="19">
        <v>24.8</v>
      </c>
      <c r="G467" s="19">
        <v>26.7</v>
      </c>
      <c r="H467" s="19">
        <v>8.4</v>
      </c>
      <c r="I467" s="19">
        <v>3.7</v>
      </c>
      <c r="J467" s="19">
        <v>2.2999999999999998</v>
      </c>
      <c r="K467" s="82">
        <v>41</v>
      </c>
    </row>
    <row r="468" spans="1:11" x14ac:dyDescent="0.15">
      <c r="A468" s="21">
        <v>212314</v>
      </c>
      <c r="B468" s="22" t="s">
        <v>501</v>
      </c>
      <c r="C468" s="19">
        <v>2.2000000000000002</v>
      </c>
      <c r="D468" s="19">
        <v>13.9</v>
      </c>
      <c r="E468" s="19">
        <v>36.6</v>
      </c>
      <c r="F468" s="19">
        <v>23.5</v>
      </c>
      <c r="G468" s="19">
        <v>15.5</v>
      </c>
      <c r="H468" s="19">
        <v>4.8</v>
      </c>
      <c r="I468" s="19">
        <v>2.6</v>
      </c>
      <c r="J468" s="19">
        <v>0.9</v>
      </c>
      <c r="K468" s="82">
        <v>34</v>
      </c>
    </row>
    <row r="469" spans="1:11" x14ac:dyDescent="0.15">
      <c r="A469" s="21">
        <v>212315</v>
      </c>
      <c r="B469" s="22" t="s">
        <v>502</v>
      </c>
      <c r="C469" s="19">
        <v>0.6</v>
      </c>
      <c r="D469" s="19">
        <v>9.3000000000000007</v>
      </c>
      <c r="E469" s="19">
        <v>33.299999999999997</v>
      </c>
      <c r="F469" s="19">
        <v>25.2</v>
      </c>
      <c r="G469" s="19">
        <v>19.2</v>
      </c>
      <c r="H469" s="19">
        <v>6.8</v>
      </c>
      <c r="I469" s="19">
        <v>3.3</v>
      </c>
      <c r="J469" s="19">
        <v>2.2000000000000002</v>
      </c>
      <c r="K469" s="82">
        <v>37</v>
      </c>
    </row>
    <row r="470" spans="1:11" x14ac:dyDescent="0.15">
      <c r="A470" s="21">
        <v>212316</v>
      </c>
      <c r="B470" s="22" t="s">
        <v>503</v>
      </c>
      <c r="C470" s="19">
        <v>1.2</v>
      </c>
      <c r="D470" s="19">
        <v>16.7</v>
      </c>
      <c r="E470" s="19">
        <v>34.5</v>
      </c>
      <c r="F470" s="19">
        <v>22.8</v>
      </c>
      <c r="G470" s="19">
        <v>12.6</v>
      </c>
      <c r="H470" s="19">
        <v>5</v>
      </c>
      <c r="I470" s="19">
        <v>4.4000000000000004</v>
      </c>
      <c r="J470" s="19">
        <v>2.9</v>
      </c>
      <c r="K470" s="82">
        <v>34</v>
      </c>
    </row>
    <row r="471" spans="1:11" x14ac:dyDescent="0.15">
      <c r="A471" s="21">
        <v>212317</v>
      </c>
      <c r="B471" s="22" t="s">
        <v>504</v>
      </c>
      <c r="C471" s="20" t="s">
        <v>2</v>
      </c>
      <c r="D471" s="19">
        <v>2.8</v>
      </c>
      <c r="E471" s="19">
        <v>19.600000000000001</v>
      </c>
      <c r="F471" s="19">
        <v>34.5</v>
      </c>
      <c r="G471" s="19">
        <v>28.9</v>
      </c>
      <c r="H471" s="19">
        <v>5.7</v>
      </c>
      <c r="I471" s="19">
        <v>4.4000000000000004</v>
      </c>
      <c r="J471" s="19">
        <v>4.0999999999999996</v>
      </c>
      <c r="K471" s="82">
        <v>42</v>
      </c>
    </row>
    <row r="472" spans="1:11" x14ac:dyDescent="0.15">
      <c r="A472" s="21">
        <v>212318</v>
      </c>
      <c r="B472" s="22" t="s">
        <v>505</v>
      </c>
      <c r="C472" s="19">
        <v>1.2</v>
      </c>
      <c r="D472" s="19">
        <v>8.9</v>
      </c>
      <c r="E472" s="19">
        <v>34.1</v>
      </c>
      <c r="F472" s="19">
        <v>26.2</v>
      </c>
      <c r="G472" s="19">
        <v>17.5</v>
      </c>
      <c r="H472" s="19">
        <v>5</v>
      </c>
      <c r="I472" s="19">
        <v>3.8</v>
      </c>
      <c r="J472" s="19">
        <v>3.3</v>
      </c>
      <c r="K472" s="82">
        <v>36</v>
      </c>
    </row>
    <row r="473" spans="1:11" x14ac:dyDescent="0.15">
      <c r="A473" s="21">
        <v>212399</v>
      </c>
      <c r="B473" s="22" t="s">
        <v>506</v>
      </c>
      <c r="C473" s="19">
        <v>0.5</v>
      </c>
      <c r="D473" s="19">
        <v>5.9</v>
      </c>
      <c r="E473" s="19">
        <v>26.5</v>
      </c>
      <c r="F473" s="19">
        <v>27.3</v>
      </c>
      <c r="G473" s="19">
        <v>25</v>
      </c>
      <c r="H473" s="19">
        <v>8.3000000000000007</v>
      </c>
      <c r="I473" s="19">
        <v>3.5</v>
      </c>
      <c r="J473" s="19">
        <v>3</v>
      </c>
      <c r="K473" s="82">
        <v>41</v>
      </c>
    </row>
    <row r="474" spans="1:11" x14ac:dyDescent="0.15">
      <c r="A474" s="21">
        <v>212411</v>
      </c>
      <c r="B474" s="22" t="s">
        <v>507</v>
      </c>
      <c r="C474" s="19">
        <v>0.2</v>
      </c>
      <c r="D474" s="19">
        <v>9.4</v>
      </c>
      <c r="E474" s="19">
        <v>35</v>
      </c>
      <c r="F474" s="19">
        <v>27.4</v>
      </c>
      <c r="G474" s="19">
        <v>17.2</v>
      </c>
      <c r="H474" s="19">
        <v>5.2</v>
      </c>
      <c r="I474" s="19">
        <v>2.9</v>
      </c>
      <c r="J474" s="19">
        <v>2.7</v>
      </c>
      <c r="K474" s="82">
        <v>36</v>
      </c>
    </row>
    <row r="475" spans="1:11" x14ac:dyDescent="0.15">
      <c r="A475" s="21">
        <v>212412</v>
      </c>
      <c r="B475" s="22" t="s">
        <v>508</v>
      </c>
      <c r="C475" s="19">
        <v>0.9</v>
      </c>
      <c r="D475" s="19">
        <v>7</v>
      </c>
      <c r="E475" s="19">
        <v>30.2</v>
      </c>
      <c r="F475" s="19">
        <v>26.1</v>
      </c>
      <c r="G475" s="19">
        <v>20.3</v>
      </c>
      <c r="H475" s="19">
        <v>7.3</v>
      </c>
      <c r="I475" s="19">
        <v>4.4000000000000004</v>
      </c>
      <c r="J475" s="19">
        <v>3.8</v>
      </c>
      <c r="K475" s="82">
        <v>39</v>
      </c>
    </row>
    <row r="476" spans="1:11" x14ac:dyDescent="0.15">
      <c r="A476" s="21">
        <v>212413</v>
      </c>
      <c r="B476" s="22" t="s">
        <v>509</v>
      </c>
      <c r="C476" s="19">
        <v>0.8</v>
      </c>
      <c r="D476" s="19">
        <v>12</v>
      </c>
      <c r="E476" s="19">
        <v>27.9</v>
      </c>
      <c r="F476" s="19">
        <v>19.8</v>
      </c>
      <c r="G476" s="19">
        <v>18.399999999999999</v>
      </c>
      <c r="H476" s="19">
        <v>8.3000000000000007</v>
      </c>
      <c r="I476" s="19">
        <v>5.3</v>
      </c>
      <c r="J476" s="19">
        <v>7.6</v>
      </c>
      <c r="K476" s="82">
        <v>39</v>
      </c>
    </row>
    <row r="477" spans="1:11" x14ac:dyDescent="0.15">
      <c r="A477" s="21">
        <v>212414</v>
      </c>
      <c r="B477" s="22" t="s">
        <v>510</v>
      </c>
      <c r="C477" s="19">
        <v>0.9</v>
      </c>
      <c r="D477" s="19">
        <v>14.2</v>
      </c>
      <c r="E477" s="19">
        <v>33</v>
      </c>
      <c r="F477" s="19">
        <v>18.100000000000001</v>
      </c>
      <c r="G477" s="19">
        <v>19.5</v>
      </c>
      <c r="H477" s="19">
        <v>6</v>
      </c>
      <c r="I477" s="19">
        <v>5.5</v>
      </c>
      <c r="J477" s="19">
        <v>2.9</v>
      </c>
      <c r="K477" s="82">
        <v>36</v>
      </c>
    </row>
    <row r="478" spans="1:11" x14ac:dyDescent="0.15">
      <c r="A478" s="21">
        <v>212415</v>
      </c>
      <c r="B478" s="22" t="s">
        <v>511</v>
      </c>
      <c r="C478" s="19">
        <v>0.4</v>
      </c>
      <c r="D478" s="19">
        <v>2.9</v>
      </c>
      <c r="E478" s="19">
        <v>19.399999999999999</v>
      </c>
      <c r="F478" s="19">
        <v>25.8</v>
      </c>
      <c r="G478" s="19">
        <v>25.1</v>
      </c>
      <c r="H478" s="19">
        <v>11.1</v>
      </c>
      <c r="I478" s="19">
        <v>8.3000000000000007</v>
      </c>
      <c r="J478" s="19">
        <v>7</v>
      </c>
      <c r="K478" s="82">
        <v>45</v>
      </c>
    </row>
    <row r="479" spans="1:11" x14ac:dyDescent="0.15">
      <c r="A479" s="21">
        <v>212416</v>
      </c>
      <c r="B479" s="22" t="s">
        <v>512</v>
      </c>
      <c r="C479" s="20" t="s">
        <v>2</v>
      </c>
      <c r="D479" s="19">
        <v>14.2</v>
      </c>
      <c r="E479" s="19">
        <v>43</v>
      </c>
      <c r="F479" s="19">
        <v>17.5</v>
      </c>
      <c r="G479" s="19">
        <v>14.9</v>
      </c>
      <c r="H479" s="19">
        <v>4.7</v>
      </c>
      <c r="I479" s="19">
        <v>2.5</v>
      </c>
      <c r="J479" s="19">
        <v>3.1</v>
      </c>
      <c r="K479" s="82">
        <v>32</v>
      </c>
    </row>
    <row r="480" spans="1:11" x14ac:dyDescent="0.15">
      <c r="A480" s="21">
        <v>212499</v>
      </c>
      <c r="B480" s="22" t="s">
        <v>513</v>
      </c>
      <c r="C480" s="19">
        <v>2.2000000000000002</v>
      </c>
      <c r="D480" s="19">
        <v>13</v>
      </c>
      <c r="E480" s="19">
        <v>28.1</v>
      </c>
      <c r="F480" s="19">
        <v>22.6</v>
      </c>
      <c r="G480" s="19">
        <v>17.2</v>
      </c>
      <c r="H480" s="19">
        <v>6.6</v>
      </c>
      <c r="I480" s="19">
        <v>5.4</v>
      </c>
      <c r="J480" s="19">
        <v>5.0999999999999996</v>
      </c>
      <c r="K480" s="82">
        <v>38</v>
      </c>
    </row>
    <row r="481" spans="1:11" x14ac:dyDescent="0.15">
      <c r="A481" s="21">
        <v>221111</v>
      </c>
      <c r="B481" s="22" t="s">
        <v>514</v>
      </c>
      <c r="C481" s="19">
        <v>0.5</v>
      </c>
      <c r="D481" s="19">
        <v>6.5</v>
      </c>
      <c r="E481" s="19">
        <v>32.1</v>
      </c>
      <c r="F481" s="19">
        <v>27.1</v>
      </c>
      <c r="G481" s="19">
        <v>18.8</v>
      </c>
      <c r="H481" s="19">
        <v>6.2</v>
      </c>
      <c r="I481" s="19">
        <v>4.4000000000000004</v>
      </c>
      <c r="J481" s="19">
        <v>4.5</v>
      </c>
      <c r="K481" s="82">
        <v>38</v>
      </c>
    </row>
    <row r="482" spans="1:11" x14ac:dyDescent="0.15">
      <c r="A482" s="21">
        <v>221112</v>
      </c>
      <c r="B482" s="22" t="s">
        <v>515</v>
      </c>
      <c r="C482" s="19">
        <v>0.1</v>
      </c>
      <c r="D482" s="19">
        <v>1.8</v>
      </c>
      <c r="E482" s="19">
        <v>34.9</v>
      </c>
      <c r="F482" s="19">
        <v>36</v>
      </c>
      <c r="G482" s="19">
        <v>18.2</v>
      </c>
      <c r="H482" s="19">
        <v>4.7</v>
      </c>
      <c r="I482" s="19">
        <v>3.2</v>
      </c>
      <c r="J482" s="19">
        <v>1.1000000000000001</v>
      </c>
      <c r="K482" s="82">
        <v>38</v>
      </c>
    </row>
    <row r="483" spans="1:11" x14ac:dyDescent="0.15">
      <c r="A483" s="21">
        <v>221113</v>
      </c>
      <c r="B483" s="22" t="s">
        <v>516</v>
      </c>
      <c r="C483" s="19">
        <v>0.3</v>
      </c>
      <c r="D483" s="19">
        <v>6.1</v>
      </c>
      <c r="E483" s="19">
        <v>26.8</v>
      </c>
      <c r="F483" s="19">
        <v>22.6</v>
      </c>
      <c r="G483" s="19">
        <v>19.5</v>
      </c>
      <c r="H483" s="19">
        <v>8.1999999999999993</v>
      </c>
      <c r="I483" s="19">
        <v>7.1</v>
      </c>
      <c r="J483" s="19">
        <v>9.5</v>
      </c>
      <c r="K483" s="82">
        <v>42</v>
      </c>
    </row>
    <row r="484" spans="1:11" x14ac:dyDescent="0.15">
      <c r="A484" s="21">
        <v>221211</v>
      </c>
      <c r="B484" s="22" t="s">
        <v>517</v>
      </c>
      <c r="C484" s="20" t="s">
        <v>2</v>
      </c>
      <c r="D484" s="19">
        <v>0.4</v>
      </c>
      <c r="E484" s="19">
        <v>12.5</v>
      </c>
      <c r="F484" s="19">
        <v>24.1</v>
      </c>
      <c r="G484" s="19">
        <v>23.9</v>
      </c>
      <c r="H484" s="19">
        <v>13.1</v>
      </c>
      <c r="I484" s="19">
        <v>11.9</v>
      </c>
      <c r="J484" s="19">
        <v>14.1</v>
      </c>
      <c r="K484" s="82">
        <v>50</v>
      </c>
    </row>
    <row r="485" spans="1:11" x14ac:dyDescent="0.15">
      <c r="A485" s="21">
        <v>221212</v>
      </c>
      <c r="B485" s="22" t="s">
        <v>518</v>
      </c>
      <c r="C485" s="20" t="s">
        <v>2</v>
      </c>
      <c r="D485" s="19">
        <v>2.8</v>
      </c>
      <c r="E485" s="19">
        <v>31.3</v>
      </c>
      <c r="F485" s="19">
        <v>35.6</v>
      </c>
      <c r="G485" s="19">
        <v>21.7</v>
      </c>
      <c r="H485" s="19">
        <v>5.3</v>
      </c>
      <c r="I485" s="19">
        <v>2.2999999999999998</v>
      </c>
      <c r="J485" s="19">
        <v>1</v>
      </c>
      <c r="K485" s="82">
        <v>39</v>
      </c>
    </row>
    <row r="486" spans="1:11" x14ac:dyDescent="0.15">
      <c r="A486" s="21">
        <v>221213</v>
      </c>
      <c r="B486" s="22" t="s">
        <v>519</v>
      </c>
      <c r="C486" s="19">
        <v>0.5</v>
      </c>
      <c r="D486" s="19">
        <v>10.9</v>
      </c>
      <c r="E486" s="19">
        <v>33.700000000000003</v>
      </c>
      <c r="F486" s="19">
        <v>22.8</v>
      </c>
      <c r="G486" s="19">
        <v>17</v>
      </c>
      <c r="H486" s="19">
        <v>7.2</v>
      </c>
      <c r="I486" s="19">
        <v>4.5999999999999996</v>
      </c>
      <c r="J486" s="19">
        <v>3.3</v>
      </c>
      <c r="K486" s="82">
        <v>36</v>
      </c>
    </row>
    <row r="487" spans="1:11" x14ac:dyDescent="0.15">
      <c r="A487" s="21">
        <v>221214</v>
      </c>
      <c r="B487" s="22" t="s">
        <v>520</v>
      </c>
      <c r="C487" s="19">
        <v>0.2</v>
      </c>
      <c r="D487" s="19">
        <v>3.7</v>
      </c>
      <c r="E487" s="19">
        <v>30.4</v>
      </c>
      <c r="F487" s="19">
        <v>30.7</v>
      </c>
      <c r="G487" s="19">
        <v>21.1</v>
      </c>
      <c r="H487" s="19">
        <v>7.1</v>
      </c>
      <c r="I487" s="19">
        <v>4.5999999999999996</v>
      </c>
      <c r="J487" s="19">
        <v>2.2999999999999998</v>
      </c>
      <c r="K487" s="82">
        <v>39</v>
      </c>
    </row>
    <row r="488" spans="1:11" x14ac:dyDescent="0.15">
      <c r="A488" s="21">
        <v>222111</v>
      </c>
      <c r="B488" s="22" t="s">
        <v>521</v>
      </c>
      <c r="C488" s="19">
        <v>0.2</v>
      </c>
      <c r="D488" s="19">
        <v>8.8000000000000007</v>
      </c>
      <c r="E488" s="19">
        <v>31.7</v>
      </c>
      <c r="F488" s="19">
        <v>20.399999999999999</v>
      </c>
      <c r="G488" s="19">
        <v>18.7</v>
      </c>
      <c r="H488" s="19">
        <v>7.3</v>
      </c>
      <c r="I488" s="19">
        <v>5.6</v>
      </c>
      <c r="J488" s="19">
        <v>7.4</v>
      </c>
      <c r="K488" s="82">
        <v>39</v>
      </c>
    </row>
    <row r="489" spans="1:11" x14ac:dyDescent="0.15">
      <c r="A489" s="21">
        <v>222112</v>
      </c>
      <c r="B489" s="22" t="s">
        <v>522</v>
      </c>
      <c r="C489" s="19">
        <v>0.2</v>
      </c>
      <c r="D489" s="19">
        <v>3.1</v>
      </c>
      <c r="E489" s="19">
        <v>21.1</v>
      </c>
      <c r="F489" s="19">
        <v>26.3</v>
      </c>
      <c r="G489" s="19">
        <v>28.1</v>
      </c>
      <c r="H489" s="19">
        <v>9.6</v>
      </c>
      <c r="I489" s="19">
        <v>6.7</v>
      </c>
      <c r="J489" s="19">
        <v>5</v>
      </c>
      <c r="K489" s="82">
        <v>44</v>
      </c>
    </row>
    <row r="490" spans="1:11" x14ac:dyDescent="0.15">
      <c r="A490" s="21">
        <v>222113</v>
      </c>
      <c r="B490" s="22" t="s">
        <v>523</v>
      </c>
      <c r="C490" s="19">
        <v>0.4</v>
      </c>
      <c r="D490" s="19">
        <v>3.5</v>
      </c>
      <c r="E490" s="19">
        <v>24.8</v>
      </c>
      <c r="F490" s="19">
        <v>26.9</v>
      </c>
      <c r="G490" s="19">
        <v>22.8</v>
      </c>
      <c r="H490" s="19">
        <v>9.1</v>
      </c>
      <c r="I490" s="19">
        <v>6.7</v>
      </c>
      <c r="J490" s="19">
        <v>5.8</v>
      </c>
      <c r="K490" s="82">
        <v>42</v>
      </c>
    </row>
    <row r="491" spans="1:11" x14ac:dyDescent="0.15">
      <c r="A491" s="21">
        <v>222199</v>
      </c>
      <c r="B491" s="22" t="s">
        <v>524</v>
      </c>
      <c r="C491" s="20" t="s">
        <v>2</v>
      </c>
      <c r="D491" s="19">
        <v>3.5</v>
      </c>
      <c r="E491" s="19">
        <v>23.6</v>
      </c>
      <c r="F491" s="19">
        <v>30.6</v>
      </c>
      <c r="G491" s="19">
        <v>26.8</v>
      </c>
      <c r="H491" s="19">
        <v>8.6</v>
      </c>
      <c r="I491" s="19">
        <v>2.7</v>
      </c>
      <c r="J491" s="19">
        <v>4.3</v>
      </c>
      <c r="K491" s="82">
        <v>42</v>
      </c>
    </row>
    <row r="492" spans="1:11" x14ac:dyDescent="0.15">
      <c r="A492" s="21">
        <v>222211</v>
      </c>
      <c r="B492" s="22" t="s">
        <v>525</v>
      </c>
      <c r="C492" s="20" t="s">
        <v>2</v>
      </c>
      <c r="D492" s="19">
        <v>6.3</v>
      </c>
      <c r="E492" s="19">
        <v>38.799999999999997</v>
      </c>
      <c r="F492" s="19">
        <v>25.8</v>
      </c>
      <c r="G492" s="19">
        <v>19.2</v>
      </c>
      <c r="H492" s="19">
        <v>4.9000000000000004</v>
      </c>
      <c r="I492" s="19">
        <v>2.8</v>
      </c>
      <c r="J492" s="19">
        <v>2.2999999999999998</v>
      </c>
      <c r="K492" s="82">
        <v>36</v>
      </c>
    </row>
    <row r="493" spans="1:11" x14ac:dyDescent="0.15">
      <c r="A493" s="21">
        <v>222212</v>
      </c>
      <c r="B493" s="22" t="s">
        <v>526</v>
      </c>
      <c r="C493" s="20" t="s">
        <v>2</v>
      </c>
      <c r="D493" s="19">
        <v>6</v>
      </c>
      <c r="E493" s="19">
        <v>22</v>
      </c>
      <c r="F493" s="19">
        <v>28</v>
      </c>
      <c r="G493" s="19">
        <v>31.5</v>
      </c>
      <c r="H493" s="19">
        <v>7.1</v>
      </c>
      <c r="I493" s="19">
        <v>1.8</v>
      </c>
      <c r="J493" s="19">
        <v>3.6</v>
      </c>
      <c r="K493" s="82">
        <v>44</v>
      </c>
    </row>
    <row r="494" spans="1:11" x14ac:dyDescent="0.15">
      <c r="A494" s="21">
        <v>222213</v>
      </c>
      <c r="B494" s="22" t="s">
        <v>527</v>
      </c>
      <c r="C494" s="19">
        <v>0.1</v>
      </c>
      <c r="D494" s="19">
        <v>5.0999999999999996</v>
      </c>
      <c r="E494" s="19">
        <v>25.1</v>
      </c>
      <c r="F494" s="19">
        <v>27.1</v>
      </c>
      <c r="G494" s="19">
        <v>22.1</v>
      </c>
      <c r="H494" s="19">
        <v>7.8</v>
      </c>
      <c r="I494" s="19">
        <v>5</v>
      </c>
      <c r="J494" s="19">
        <v>7.7</v>
      </c>
      <c r="K494" s="82">
        <v>42</v>
      </c>
    </row>
    <row r="495" spans="1:11" x14ac:dyDescent="0.15">
      <c r="A495" s="21">
        <v>222299</v>
      </c>
      <c r="B495" s="22" t="s">
        <v>528</v>
      </c>
      <c r="C495" s="19">
        <v>0.1</v>
      </c>
      <c r="D495" s="19">
        <v>4.4000000000000004</v>
      </c>
      <c r="E495" s="19">
        <v>35</v>
      </c>
      <c r="F495" s="19">
        <v>31.2</v>
      </c>
      <c r="G495" s="19">
        <v>20.7</v>
      </c>
      <c r="H495" s="19">
        <v>5.3</v>
      </c>
      <c r="I495" s="19">
        <v>2.2000000000000002</v>
      </c>
      <c r="J495" s="19">
        <v>0.9</v>
      </c>
      <c r="K495" s="82">
        <v>37</v>
      </c>
    </row>
    <row r="496" spans="1:11" x14ac:dyDescent="0.15">
      <c r="A496" s="21">
        <v>222311</v>
      </c>
      <c r="B496" s="22" t="s">
        <v>529</v>
      </c>
      <c r="C496" s="19">
        <v>0.1</v>
      </c>
      <c r="D496" s="19">
        <v>4.4000000000000004</v>
      </c>
      <c r="E496" s="19">
        <v>26.1</v>
      </c>
      <c r="F496" s="19">
        <v>28.2</v>
      </c>
      <c r="G496" s="19">
        <v>22.3</v>
      </c>
      <c r="H496" s="19">
        <v>8.1999999999999993</v>
      </c>
      <c r="I496" s="19">
        <v>5.6</v>
      </c>
      <c r="J496" s="19">
        <v>5.0999999999999996</v>
      </c>
      <c r="K496" s="82">
        <v>41</v>
      </c>
    </row>
    <row r="497" spans="1:11" x14ac:dyDescent="0.15">
      <c r="A497" s="21">
        <v>222312</v>
      </c>
      <c r="B497" s="22" t="s">
        <v>530</v>
      </c>
      <c r="C497" s="19">
        <v>0.1</v>
      </c>
      <c r="D497" s="19">
        <v>1.7</v>
      </c>
      <c r="E497" s="19">
        <v>18.2</v>
      </c>
      <c r="F497" s="19">
        <v>30.9</v>
      </c>
      <c r="G497" s="19">
        <v>25.4</v>
      </c>
      <c r="H497" s="19">
        <v>8.1999999999999993</v>
      </c>
      <c r="I497" s="19">
        <v>5.2</v>
      </c>
      <c r="J497" s="19">
        <v>10.4</v>
      </c>
      <c r="K497" s="82">
        <v>44</v>
      </c>
    </row>
    <row r="498" spans="1:11" x14ac:dyDescent="0.15">
      <c r="A498" s="21">
        <v>223111</v>
      </c>
      <c r="B498" s="22" t="s">
        <v>531</v>
      </c>
      <c r="C498" s="19">
        <v>0.2</v>
      </c>
      <c r="D498" s="19">
        <v>5.9</v>
      </c>
      <c r="E498" s="19">
        <v>37.1</v>
      </c>
      <c r="F498" s="19">
        <v>28</v>
      </c>
      <c r="G498" s="19">
        <v>18.2</v>
      </c>
      <c r="H498" s="19">
        <v>5.8</v>
      </c>
      <c r="I498" s="19">
        <v>3.3</v>
      </c>
      <c r="J498" s="19">
        <v>1.5</v>
      </c>
      <c r="K498" s="82">
        <v>37</v>
      </c>
    </row>
    <row r="499" spans="1:11" x14ac:dyDescent="0.15">
      <c r="A499" s="21">
        <v>223112</v>
      </c>
      <c r="B499" s="22" t="s">
        <v>532</v>
      </c>
      <c r="C499" s="19">
        <v>0.4</v>
      </c>
      <c r="D499" s="19">
        <v>7.8</v>
      </c>
      <c r="E499" s="19">
        <v>36.799999999999997</v>
      </c>
      <c r="F499" s="19">
        <v>27.7</v>
      </c>
      <c r="G499" s="19">
        <v>17.100000000000001</v>
      </c>
      <c r="H499" s="19">
        <v>5.2</v>
      </c>
      <c r="I499" s="19">
        <v>3.2</v>
      </c>
      <c r="J499" s="19">
        <v>1.8</v>
      </c>
      <c r="K499" s="82">
        <v>36</v>
      </c>
    </row>
    <row r="500" spans="1:11" x14ac:dyDescent="0.15">
      <c r="A500" s="21">
        <v>223113</v>
      </c>
      <c r="B500" s="22" t="s">
        <v>533</v>
      </c>
      <c r="C500" s="19">
        <v>0.4</v>
      </c>
      <c r="D500" s="19">
        <v>4.0999999999999996</v>
      </c>
      <c r="E500" s="19">
        <v>22.4</v>
      </c>
      <c r="F500" s="19">
        <v>23.1</v>
      </c>
      <c r="G500" s="19">
        <v>25.4</v>
      </c>
      <c r="H500" s="19">
        <v>12</v>
      </c>
      <c r="I500" s="19">
        <v>8.5</v>
      </c>
      <c r="J500" s="19">
        <v>4.0999999999999996</v>
      </c>
      <c r="K500" s="82">
        <v>45</v>
      </c>
    </row>
    <row r="501" spans="1:11" x14ac:dyDescent="0.15">
      <c r="A501" s="21">
        <v>224111</v>
      </c>
      <c r="B501" s="22" t="s">
        <v>534</v>
      </c>
      <c r="C501" s="19">
        <v>0.2</v>
      </c>
      <c r="D501" s="19">
        <v>11.1</v>
      </c>
      <c r="E501" s="19">
        <v>45.1</v>
      </c>
      <c r="F501" s="19">
        <v>23</v>
      </c>
      <c r="G501" s="19">
        <v>12.7</v>
      </c>
      <c r="H501" s="19">
        <v>4.0999999999999996</v>
      </c>
      <c r="I501" s="19">
        <v>1.8</v>
      </c>
      <c r="J501" s="19">
        <v>2.1</v>
      </c>
      <c r="K501" s="82">
        <v>33</v>
      </c>
    </row>
    <row r="502" spans="1:11" x14ac:dyDescent="0.15">
      <c r="A502" s="21">
        <v>224112</v>
      </c>
      <c r="B502" s="22" t="s">
        <v>535</v>
      </c>
      <c r="C502" s="20" t="s">
        <v>2</v>
      </c>
      <c r="D502" s="19">
        <v>6.6</v>
      </c>
      <c r="E502" s="19">
        <v>38.5</v>
      </c>
      <c r="F502" s="19">
        <v>28.1</v>
      </c>
      <c r="G502" s="19">
        <v>17.600000000000001</v>
      </c>
      <c r="H502" s="19">
        <v>4.0999999999999996</v>
      </c>
      <c r="I502" s="19">
        <v>2.7</v>
      </c>
      <c r="J502" s="19">
        <v>2.5</v>
      </c>
      <c r="K502" s="82">
        <v>36</v>
      </c>
    </row>
    <row r="503" spans="1:11" x14ac:dyDescent="0.15">
      <c r="A503" s="21">
        <v>224113</v>
      </c>
      <c r="B503" s="22" t="s">
        <v>536</v>
      </c>
      <c r="C503" s="19">
        <v>0.5</v>
      </c>
      <c r="D503" s="19">
        <v>5.5</v>
      </c>
      <c r="E503" s="19">
        <v>29.8</v>
      </c>
      <c r="F503" s="19">
        <v>29.2</v>
      </c>
      <c r="G503" s="19">
        <v>19.7</v>
      </c>
      <c r="H503" s="19">
        <v>7.5</v>
      </c>
      <c r="I503" s="19">
        <v>4.8</v>
      </c>
      <c r="J503" s="19">
        <v>3</v>
      </c>
      <c r="K503" s="82">
        <v>39</v>
      </c>
    </row>
    <row r="504" spans="1:11" x14ac:dyDescent="0.15">
      <c r="A504" s="21">
        <v>224211</v>
      </c>
      <c r="B504" s="22" t="s">
        <v>537</v>
      </c>
      <c r="C504" s="19">
        <v>1.2</v>
      </c>
      <c r="D504" s="19">
        <v>3.9</v>
      </c>
      <c r="E504" s="19">
        <v>12.7</v>
      </c>
      <c r="F504" s="19">
        <v>18.8</v>
      </c>
      <c r="G504" s="19">
        <v>23</v>
      </c>
      <c r="H504" s="19">
        <v>12.2</v>
      </c>
      <c r="I504" s="19">
        <v>12.2</v>
      </c>
      <c r="J504" s="19">
        <v>16.2</v>
      </c>
      <c r="K504" s="82">
        <v>50</v>
      </c>
    </row>
    <row r="505" spans="1:11" x14ac:dyDescent="0.15">
      <c r="A505" s="21">
        <v>224212</v>
      </c>
      <c r="B505" s="22" t="s">
        <v>538</v>
      </c>
      <c r="C505" s="20" t="s">
        <v>2</v>
      </c>
      <c r="D505" s="19">
        <v>1.3</v>
      </c>
      <c r="E505" s="19">
        <v>18</v>
      </c>
      <c r="F505" s="19">
        <v>26.5</v>
      </c>
      <c r="G505" s="19">
        <v>28</v>
      </c>
      <c r="H505" s="19">
        <v>12.2</v>
      </c>
      <c r="I505" s="19">
        <v>7.8</v>
      </c>
      <c r="J505" s="19">
        <v>6.1</v>
      </c>
      <c r="K505" s="82">
        <v>46</v>
      </c>
    </row>
    <row r="506" spans="1:11" x14ac:dyDescent="0.15">
      <c r="A506" s="21">
        <v>224213</v>
      </c>
      <c r="B506" s="22" t="s">
        <v>539</v>
      </c>
      <c r="C506" s="19">
        <v>0.3</v>
      </c>
      <c r="D506" s="19">
        <v>3.5</v>
      </c>
      <c r="E506" s="19">
        <v>22.3</v>
      </c>
      <c r="F506" s="19">
        <v>28.8</v>
      </c>
      <c r="G506" s="19">
        <v>25.4</v>
      </c>
      <c r="H506" s="19">
        <v>11.9</v>
      </c>
      <c r="I506" s="19">
        <v>5.6</v>
      </c>
      <c r="J506" s="19">
        <v>2.2999999999999998</v>
      </c>
      <c r="K506" s="82">
        <v>43</v>
      </c>
    </row>
    <row r="507" spans="1:11" x14ac:dyDescent="0.15">
      <c r="A507" s="21">
        <v>224214</v>
      </c>
      <c r="B507" s="22" t="s">
        <v>540</v>
      </c>
      <c r="C507" s="19">
        <v>0.4</v>
      </c>
      <c r="D507" s="19">
        <v>3.7</v>
      </c>
      <c r="E507" s="19">
        <v>18.8</v>
      </c>
      <c r="F507" s="19">
        <v>23.8</v>
      </c>
      <c r="G507" s="19">
        <v>27.2</v>
      </c>
      <c r="H507" s="19">
        <v>12.8</v>
      </c>
      <c r="I507" s="19">
        <v>9.1999999999999993</v>
      </c>
      <c r="J507" s="19">
        <v>4.2</v>
      </c>
      <c r="K507" s="82">
        <v>46</v>
      </c>
    </row>
    <row r="508" spans="1:11" x14ac:dyDescent="0.15">
      <c r="A508" s="21">
        <v>224411</v>
      </c>
      <c r="B508" s="22" t="s">
        <v>541</v>
      </c>
      <c r="C508" s="19">
        <v>0.1</v>
      </c>
      <c r="D508" s="19">
        <v>4.3</v>
      </c>
      <c r="E508" s="19">
        <v>32.1</v>
      </c>
      <c r="F508" s="19">
        <v>31.7</v>
      </c>
      <c r="G508" s="19">
        <v>19.5</v>
      </c>
      <c r="H508" s="19">
        <v>6.9</v>
      </c>
      <c r="I508" s="19">
        <v>3.6</v>
      </c>
      <c r="J508" s="19">
        <v>1.7</v>
      </c>
      <c r="K508" s="82">
        <v>38</v>
      </c>
    </row>
    <row r="509" spans="1:11" x14ac:dyDescent="0.15">
      <c r="A509" s="21">
        <v>224412</v>
      </c>
      <c r="B509" s="22" t="s">
        <v>542</v>
      </c>
      <c r="C509" s="19">
        <v>0.1</v>
      </c>
      <c r="D509" s="19">
        <v>3.7</v>
      </c>
      <c r="E509" s="19">
        <v>34.799999999999997</v>
      </c>
      <c r="F509" s="19">
        <v>28.4</v>
      </c>
      <c r="G509" s="19">
        <v>20.2</v>
      </c>
      <c r="H509" s="19">
        <v>7.2</v>
      </c>
      <c r="I509" s="19">
        <v>3.7</v>
      </c>
      <c r="J509" s="19">
        <v>1.9</v>
      </c>
      <c r="K509" s="82">
        <v>38</v>
      </c>
    </row>
    <row r="510" spans="1:11" x14ac:dyDescent="0.15">
      <c r="A510" s="21">
        <v>224511</v>
      </c>
      <c r="B510" s="22" t="s">
        <v>543</v>
      </c>
      <c r="C510" s="19">
        <v>0.1</v>
      </c>
      <c r="D510" s="19">
        <v>3.5</v>
      </c>
      <c r="E510" s="19">
        <v>22.9</v>
      </c>
      <c r="F510" s="19">
        <v>27</v>
      </c>
      <c r="G510" s="19">
        <v>23.7</v>
      </c>
      <c r="H510" s="19">
        <v>9</v>
      </c>
      <c r="I510" s="19">
        <v>6.3</v>
      </c>
      <c r="J510" s="19">
        <v>7.6</v>
      </c>
      <c r="K510" s="82">
        <v>43</v>
      </c>
    </row>
    <row r="511" spans="1:11" x14ac:dyDescent="0.15">
      <c r="A511" s="21">
        <v>224512</v>
      </c>
      <c r="B511" s="22" t="s">
        <v>544</v>
      </c>
      <c r="C511" s="19">
        <v>0.3</v>
      </c>
      <c r="D511" s="19">
        <v>7.5</v>
      </c>
      <c r="E511" s="19">
        <v>27.5</v>
      </c>
      <c r="F511" s="19">
        <v>22.1</v>
      </c>
      <c r="G511" s="19">
        <v>20.100000000000001</v>
      </c>
      <c r="H511" s="19">
        <v>8</v>
      </c>
      <c r="I511" s="19">
        <v>7.2</v>
      </c>
      <c r="J511" s="19">
        <v>7.2</v>
      </c>
      <c r="K511" s="82">
        <v>41</v>
      </c>
    </row>
    <row r="512" spans="1:11" x14ac:dyDescent="0.15">
      <c r="A512" s="21">
        <v>224711</v>
      </c>
      <c r="B512" s="22" t="s">
        <v>545</v>
      </c>
      <c r="C512" s="19">
        <v>0.1</v>
      </c>
      <c r="D512" s="19">
        <v>3.2</v>
      </c>
      <c r="E512" s="19">
        <v>24.6</v>
      </c>
      <c r="F512" s="19">
        <v>28.9</v>
      </c>
      <c r="G512" s="19">
        <v>23.3</v>
      </c>
      <c r="H512" s="19">
        <v>8.4</v>
      </c>
      <c r="I512" s="19">
        <v>6</v>
      </c>
      <c r="J512" s="19">
        <v>5.5</v>
      </c>
      <c r="K512" s="82">
        <v>42</v>
      </c>
    </row>
    <row r="513" spans="1:11" x14ac:dyDescent="0.15">
      <c r="A513" s="21">
        <v>224712</v>
      </c>
      <c r="B513" s="22" t="s">
        <v>546</v>
      </c>
      <c r="C513" s="19">
        <v>0.1</v>
      </c>
      <c r="D513" s="19">
        <v>1.6</v>
      </c>
      <c r="E513" s="19">
        <v>24.6</v>
      </c>
      <c r="F513" s="19">
        <v>33.5</v>
      </c>
      <c r="G513" s="19">
        <v>25.5</v>
      </c>
      <c r="H513" s="19">
        <v>8.3000000000000007</v>
      </c>
      <c r="I513" s="19">
        <v>4.3</v>
      </c>
      <c r="J513" s="19">
        <v>2.2000000000000002</v>
      </c>
      <c r="K513" s="82">
        <v>42</v>
      </c>
    </row>
    <row r="514" spans="1:11" x14ac:dyDescent="0.15">
      <c r="A514" s="21">
        <v>224911</v>
      </c>
      <c r="B514" s="22" t="s">
        <v>547</v>
      </c>
      <c r="C514" s="19">
        <v>1.8</v>
      </c>
      <c r="D514" s="19">
        <v>12.6</v>
      </c>
      <c r="E514" s="19">
        <v>29.3</v>
      </c>
      <c r="F514" s="19">
        <v>18.5</v>
      </c>
      <c r="G514" s="19">
        <v>18.100000000000001</v>
      </c>
      <c r="H514" s="19">
        <v>8.3000000000000007</v>
      </c>
      <c r="I514" s="19">
        <v>5.6</v>
      </c>
      <c r="J514" s="19">
        <v>5.8</v>
      </c>
      <c r="K514" s="82">
        <v>38</v>
      </c>
    </row>
    <row r="515" spans="1:11" x14ac:dyDescent="0.15">
      <c r="A515" s="21">
        <v>224912</v>
      </c>
      <c r="B515" s="22" t="s">
        <v>548</v>
      </c>
      <c r="C515" s="19">
        <v>0.4</v>
      </c>
      <c r="D515" s="19">
        <v>4.3</v>
      </c>
      <c r="E515" s="19">
        <v>25.4</v>
      </c>
      <c r="F515" s="19">
        <v>26</v>
      </c>
      <c r="G515" s="19">
        <v>25.2</v>
      </c>
      <c r="H515" s="19">
        <v>8.8000000000000007</v>
      </c>
      <c r="I515" s="19">
        <v>5.9</v>
      </c>
      <c r="J515" s="19">
        <v>4.0999999999999996</v>
      </c>
      <c r="K515" s="82">
        <v>42</v>
      </c>
    </row>
    <row r="516" spans="1:11" x14ac:dyDescent="0.15">
      <c r="A516" s="21">
        <v>224913</v>
      </c>
      <c r="B516" s="22" t="s">
        <v>549</v>
      </c>
      <c r="C516" s="20" t="s">
        <v>2</v>
      </c>
      <c r="D516" s="19">
        <v>1.6</v>
      </c>
      <c r="E516" s="19">
        <v>27.3</v>
      </c>
      <c r="F516" s="19">
        <v>32.4</v>
      </c>
      <c r="G516" s="19">
        <v>21.1</v>
      </c>
      <c r="H516" s="19">
        <v>7.2</v>
      </c>
      <c r="I516" s="19">
        <v>5.9</v>
      </c>
      <c r="J516" s="19">
        <v>4.5</v>
      </c>
      <c r="K516" s="82">
        <v>41</v>
      </c>
    </row>
    <row r="517" spans="1:11" x14ac:dyDescent="0.15">
      <c r="A517" s="21">
        <v>224914</v>
      </c>
      <c r="B517" s="22" t="s">
        <v>550</v>
      </c>
      <c r="C517" s="20" t="s">
        <v>2</v>
      </c>
      <c r="D517" s="19">
        <v>5.0999999999999996</v>
      </c>
      <c r="E517" s="19">
        <v>29.2</v>
      </c>
      <c r="F517" s="19">
        <v>34.1</v>
      </c>
      <c r="G517" s="19">
        <v>19.5</v>
      </c>
      <c r="H517" s="19">
        <v>7.7</v>
      </c>
      <c r="I517" s="19">
        <v>2.1</v>
      </c>
      <c r="J517" s="19">
        <v>2.2999999999999998</v>
      </c>
      <c r="K517" s="82">
        <v>38</v>
      </c>
    </row>
    <row r="518" spans="1:11" x14ac:dyDescent="0.15">
      <c r="A518" s="21">
        <v>224999</v>
      </c>
      <c r="B518" s="22" t="s">
        <v>551</v>
      </c>
      <c r="C518" s="19">
        <v>0.3</v>
      </c>
      <c r="D518" s="19">
        <v>4.4000000000000004</v>
      </c>
      <c r="E518" s="19">
        <v>27.5</v>
      </c>
      <c r="F518" s="19">
        <v>29.3</v>
      </c>
      <c r="G518" s="19">
        <v>21.5</v>
      </c>
      <c r="H518" s="19">
        <v>8.6</v>
      </c>
      <c r="I518" s="19">
        <v>5.0999999999999996</v>
      </c>
      <c r="J518" s="19">
        <v>3.1</v>
      </c>
      <c r="K518" s="82">
        <v>40</v>
      </c>
    </row>
    <row r="519" spans="1:11" x14ac:dyDescent="0.15">
      <c r="A519" s="21">
        <v>225111</v>
      </c>
      <c r="B519" s="22" t="s">
        <v>552</v>
      </c>
      <c r="C519" s="19">
        <v>0.4</v>
      </c>
      <c r="D519" s="19">
        <v>11.8</v>
      </c>
      <c r="E519" s="19">
        <v>45.2</v>
      </c>
      <c r="F519" s="19">
        <v>26.1</v>
      </c>
      <c r="G519" s="19">
        <v>11.8</v>
      </c>
      <c r="H519" s="19">
        <v>2.2999999999999998</v>
      </c>
      <c r="I519" s="19">
        <v>1.4</v>
      </c>
      <c r="J519" s="19">
        <v>1</v>
      </c>
      <c r="K519" s="82">
        <v>33</v>
      </c>
    </row>
    <row r="520" spans="1:11" x14ac:dyDescent="0.15">
      <c r="A520" s="21">
        <v>225112</v>
      </c>
      <c r="B520" s="22" t="s">
        <v>553</v>
      </c>
      <c r="C520" s="19">
        <v>1.2</v>
      </c>
      <c r="D520" s="19">
        <v>13.9</v>
      </c>
      <c r="E520" s="19">
        <v>41.4</v>
      </c>
      <c r="F520" s="19">
        <v>22.2</v>
      </c>
      <c r="G520" s="19">
        <v>12.9</v>
      </c>
      <c r="H520" s="19">
        <v>3.5</v>
      </c>
      <c r="I520" s="19">
        <v>2.2000000000000002</v>
      </c>
      <c r="J520" s="19">
        <v>2.7</v>
      </c>
      <c r="K520" s="82">
        <v>33</v>
      </c>
    </row>
    <row r="521" spans="1:11" x14ac:dyDescent="0.15">
      <c r="A521" s="21">
        <v>225113</v>
      </c>
      <c r="B521" s="22" t="s">
        <v>554</v>
      </c>
      <c r="C521" s="19">
        <v>0.6</v>
      </c>
      <c r="D521" s="19">
        <v>8.6999999999999993</v>
      </c>
      <c r="E521" s="19">
        <v>39.700000000000003</v>
      </c>
      <c r="F521" s="19">
        <v>28.6</v>
      </c>
      <c r="G521" s="19">
        <v>14.9</v>
      </c>
      <c r="H521" s="19">
        <v>3.6</v>
      </c>
      <c r="I521" s="19">
        <v>2.2000000000000002</v>
      </c>
      <c r="J521" s="19">
        <v>1.8</v>
      </c>
      <c r="K521" s="82">
        <v>35</v>
      </c>
    </row>
    <row r="522" spans="1:11" x14ac:dyDescent="0.15">
      <c r="A522" s="21">
        <v>225211</v>
      </c>
      <c r="B522" s="22" t="s">
        <v>555</v>
      </c>
      <c r="C522" s="19">
        <v>0.3</v>
      </c>
      <c r="D522" s="19">
        <v>3.8</v>
      </c>
      <c r="E522" s="19">
        <v>30.5</v>
      </c>
      <c r="F522" s="19">
        <v>35.6</v>
      </c>
      <c r="G522" s="19">
        <v>21.8</v>
      </c>
      <c r="H522" s="19">
        <v>5.0999999999999996</v>
      </c>
      <c r="I522" s="19">
        <v>2.2999999999999998</v>
      </c>
      <c r="J522" s="19">
        <v>0.7</v>
      </c>
      <c r="K522" s="82">
        <v>39</v>
      </c>
    </row>
    <row r="523" spans="1:11" x14ac:dyDescent="0.15">
      <c r="A523" s="21">
        <v>225212</v>
      </c>
      <c r="B523" s="22" t="s">
        <v>556</v>
      </c>
      <c r="C523" s="19">
        <v>0.2</v>
      </c>
      <c r="D523" s="19">
        <v>1.9</v>
      </c>
      <c r="E523" s="19">
        <v>25</v>
      </c>
      <c r="F523" s="19">
        <v>40.4</v>
      </c>
      <c r="G523" s="19">
        <v>23.8</v>
      </c>
      <c r="H523" s="19">
        <v>5.3</v>
      </c>
      <c r="I523" s="19">
        <v>2.4</v>
      </c>
      <c r="J523" s="19">
        <v>1.1000000000000001</v>
      </c>
      <c r="K523" s="82">
        <v>40</v>
      </c>
    </row>
    <row r="524" spans="1:11" x14ac:dyDescent="0.15">
      <c r="A524" s="21">
        <v>225213</v>
      </c>
      <c r="B524" s="22" t="s">
        <v>557</v>
      </c>
      <c r="C524" s="19">
        <v>1.3</v>
      </c>
      <c r="D524" s="19">
        <v>8.5</v>
      </c>
      <c r="E524" s="19">
        <v>27.2</v>
      </c>
      <c r="F524" s="19">
        <v>29.8</v>
      </c>
      <c r="G524" s="19">
        <v>22.8</v>
      </c>
      <c r="H524" s="19">
        <v>6.2</v>
      </c>
      <c r="I524" s="19">
        <v>2.9</v>
      </c>
      <c r="J524" s="19">
        <v>1.3</v>
      </c>
      <c r="K524" s="82">
        <v>39</v>
      </c>
    </row>
    <row r="525" spans="1:11" x14ac:dyDescent="0.15">
      <c r="A525" s="21">
        <v>225411</v>
      </c>
      <c r="B525" s="22" t="s">
        <v>558</v>
      </c>
      <c r="C525" s="19">
        <v>0.4</v>
      </c>
      <c r="D525" s="19">
        <v>3.1</v>
      </c>
      <c r="E525" s="19">
        <v>18.100000000000001</v>
      </c>
      <c r="F525" s="19">
        <v>26.7</v>
      </c>
      <c r="G525" s="19">
        <v>28.5</v>
      </c>
      <c r="H525" s="19">
        <v>11.5</v>
      </c>
      <c r="I525" s="19">
        <v>7.1</v>
      </c>
      <c r="J525" s="19">
        <v>4.5</v>
      </c>
      <c r="K525" s="82">
        <v>45</v>
      </c>
    </row>
    <row r="526" spans="1:11" x14ac:dyDescent="0.15">
      <c r="A526" s="21">
        <v>225412</v>
      </c>
      <c r="B526" s="22" t="s">
        <v>559</v>
      </c>
      <c r="C526" s="19">
        <v>0.2</v>
      </c>
      <c r="D526" s="19">
        <v>2.5</v>
      </c>
      <c r="E526" s="19">
        <v>23.5</v>
      </c>
      <c r="F526" s="19">
        <v>33.200000000000003</v>
      </c>
      <c r="G526" s="19">
        <v>25.8</v>
      </c>
      <c r="H526" s="19">
        <v>8.4</v>
      </c>
      <c r="I526" s="19">
        <v>4.0999999999999996</v>
      </c>
      <c r="J526" s="19">
        <v>2.2999999999999998</v>
      </c>
      <c r="K526" s="82">
        <v>42</v>
      </c>
    </row>
    <row r="527" spans="1:11" x14ac:dyDescent="0.15">
      <c r="A527" s="21">
        <v>225499</v>
      </c>
      <c r="B527" s="22" t="s">
        <v>560</v>
      </c>
      <c r="C527" s="19">
        <v>0.4</v>
      </c>
      <c r="D527" s="19">
        <v>5.6</v>
      </c>
      <c r="E527" s="19">
        <v>24.3</v>
      </c>
      <c r="F527" s="19">
        <v>27</v>
      </c>
      <c r="G527" s="19">
        <v>25.6</v>
      </c>
      <c r="H527" s="19">
        <v>9.1</v>
      </c>
      <c r="I527" s="19">
        <v>5</v>
      </c>
      <c r="J527" s="19">
        <v>3</v>
      </c>
      <c r="K527" s="82">
        <v>42</v>
      </c>
    </row>
    <row r="528" spans="1:11" x14ac:dyDescent="0.15">
      <c r="A528" s="21">
        <v>231111</v>
      </c>
      <c r="B528" s="22" t="s">
        <v>561</v>
      </c>
      <c r="C528" s="19">
        <v>0.4</v>
      </c>
      <c r="D528" s="19">
        <v>6.2</v>
      </c>
      <c r="E528" s="19">
        <v>25.7</v>
      </c>
      <c r="F528" s="19">
        <v>27.3</v>
      </c>
      <c r="G528" s="19">
        <v>25.4</v>
      </c>
      <c r="H528" s="19">
        <v>8.5</v>
      </c>
      <c r="I528" s="19">
        <v>4.0999999999999996</v>
      </c>
      <c r="J528" s="19">
        <v>2.5</v>
      </c>
      <c r="K528" s="82">
        <v>41</v>
      </c>
    </row>
    <row r="529" spans="1:11" x14ac:dyDescent="0.15">
      <c r="A529" s="21">
        <v>231112</v>
      </c>
      <c r="B529" s="22" t="s">
        <v>562</v>
      </c>
      <c r="C529" s="19">
        <v>0.2</v>
      </c>
      <c r="D529" s="19">
        <v>4.5999999999999996</v>
      </c>
      <c r="E529" s="19">
        <v>28.3</v>
      </c>
      <c r="F529" s="19">
        <v>25.3</v>
      </c>
      <c r="G529" s="19">
        <v>26</v>
      </c>
      <c r="H529" s="19">
        <v>10.9</v>
      </c>
      <c r="I529" s="19">
        <v>2.8</v>
      </c>
      <c r="J529" s="19">
        <v>1.9</v>
      </c>
      <c r="K529" s="82">
        <v>42</v>
      </c>
    </row>
    <row r="530" spans="1:11" x14ac:dyDescent="0.15">
      <c r="A530" s="21">
        <v>231113</v>
      </c>
      <c r="B530" s="22" t="s">
        <v>563</v>
      </c>
      <c r="C530" s="19">
        <v>0.3</v>
      </c>
      <c r="D530" s="19">
        <v>10.9</v>
      </c>
      <c r="E530" s="19">
        <v>27.4</v>
      </c>
      <c r="F530" s="19">
        <v>16.5</v>
      </c>
      <c r="G530" s="19">
        <v>14.4</v>
      </c>
      <c r="H530" s="19">
        <v>8.3000000000000007</v>
      </c>
      <c r="I530" s="19">
        <v>7.4</v>
      </c>
      <c r="J530" s="19">
        <v>14.7</v>
      </c>
      <c r="K530" s="82">
        <v>41</v>
      </c>
    </row>
    <row r="531" spans="1:11" x14ac:dyDescent="0.15">
      <c r="A531" s="21">
        <v>231114</v>
      </c>
      <c r="B531" s="22" t="s">
        <v>564</v>
      </c>
      <c r="C531" s="19">
        <v>0.4</v>
      </c>
      <c r="D531" s="19">
        <v>4</v>
      </c>
      <c r="E531" s="19">
        <v>28.1</v>
      </c>
      <c r="F531" s="19">
        <v>32.1</v>
      </c>
      <c r="G531" s="19">
        <v>24.8</v>
      </c>
      <c r="H531" s="19">
        <v>6</v>
      </c>
      <c r="I531" s="19">
        <v>3.2</v>
      </c>
      <c r="J531" s="19">
        <v>1.4</v>
      </c>
      <c r="K531" s="82">
        <v>40</v>
      </c>
    </row>
    <row r="532" spans="1:11" x14ac:dyDescent="0.15">
      <c r="A532" s="21">
        <v>231199</v>
      </c>
      <c r="B532" s="22" t="s">
        <v>565</v>
      </c>
      <c r="C532" s="19">
        <v>0.3</v>
      </c>
      <c r="D532" s="19">
        <v>3.8</v>
      </c>
      <c r="E532" s="19">
        <v>21.7</v>
      </c>
      <c r="F532" s="19">
        <v>23.5</v>
      </c>
      <c r="G532" s="19">
        <v>28</v>
      </c>
      <c r="H532" s="19">
        <v>10.9</v>
      </c>
      <c r="I532" s="19">
        <v>6.2</v>
      </c>
      <c r="J532" s="19">
        <v>5.6</v>
      </c>
      <c r="K532" s="82">
        <v>45</v>
      </c>
    </row>
    <row r="533" spans="1:11" x14ac:dyDescent="0.15">
      <c r="A533" s="21">
        <v>231211</v>
      </c>
      <c r="B533" s="22" t="s">
        <v>566</v>
      </c>
      <c r="C533" s="20" t="s">
        <v>2</v>
      </c>
      <c r="D533" s="19">
        <v>1.6</v>
      </c>
      <c r="E533" s="19">
        <v>17</v>
      </c>
      <c r="F533" s="19">
        <v>23.8</v>
      </c>
      <c r="G533" s="19">
        <v>30.5</v>
      </c>
      <c r="H533" s="19">
        <v>13.6</v>
      </c>
      <c r="I533" s="19">
        <v>6.4</v>
      </c>
      <c r="J533" s="19">
        <v>7</v>
      </c>
      <c r="K533" s="82">
        <v>47</v>
      </c>
    </row>
    <row r="534" spans="1:11" x14ac:dyDescent="0.15">
      <c r="A534" s="21">
        <v>231212</v>
      </c>
      <c r="B534" s="22" t="s">
        <v>567</v>
      </c>
      <c r="C534" s="19">
        <v>0.6</v>
      </c>
      <c r="D534" s="19">
        <v>3.7</v>
      </c>
      <c r="E534" s="19">
        <v>18.7</v>
      </c>
      <c r="F534" s="19">
        <v>26.2</v>
      </c>
      <c r="G534" s="19">
        <v>24.7</v>
      </c>
      <c r="H534" s="19">
        <v>12.9</v>
      </c>
      <c r="I534" s="19">
        <v>7.8</v>
      </c>
      <c r="J534" s="19">
        <v>5.4</v>
      </c>
      <c r="K534" s="82">
        <v>45</v>
      </c>
    </row>
    <row r="535" spans="1:11" x14ac:dyDescent="0.15">
      <c r="A535" s="21">
        <v>231213</v>
      </c>
      <c r="B535" s="22" t="s">
        <v>568</v>
      </c>
      <c r="C535" s="19">
        <v>0.6</v>
      </c>
      <c r="D535" s="19">
        <v>2.2999999999999998</v>
      </c>
      <c r="E535" s="19">
        <v>14.4</v>
      </c>
      <c r="F535" s="19">
        <v>23.7</v>
      </c>
      <c r="G535" s="19">
        <v>29.6</v>
      </c>
      <c r="H535" s="19">
        <v>13.4</v>
      </c>
      <c r="I535" s="19">
        <v>9.6999999999999993</v>
      </c>
      <c r="J535" s="19">
        <v>6.2</v>
      </c>
      <c r="K535" s="82">
        <v>48</v>
      </c>
    </row>
    <row r="536" spans="1:11" x14ac:dyDescent="0.15">
      <c r="A536" s="21">
        <v>231214</v>
      </c>
      <c r="B536" s="22" t="s">
        <v>569</v>
      </c>
      <c r="C536" s="19">
        <v>0.5</v>
      </c>
      <c r="D536" s="19">
        <v>7.9</v>
      </c>
      <c r="E536" s="19">
        <v>30.8</v>
      </c>
      <c r="F536" s="19">
        <v>28.3</v>
      </c>
      <c r="G536" s="19">
        <v>19.100000000000001</v>
      </c>
      <c r="H536" s="19">
        <v>6.7</v>
      </c>
      <c r="I536" s="19">
        <v>5.8</v>
      </c>
      <c r="J536" s="19">
        <v>1</v>
      </c>
      <c r="K536" s="82">
        <v>38</v>
      </c>
    </row>
    <row r="537" spans="1:11" x14ac:dyDescent="0.15">
      <c r="A537" s="21">
        <v>231215</v>
      </c>
      <c r="B537" s="22" t="s">
        <v>570</v>
      </c>
      <c r="C537" s="20" t="s">
        <v>2</v>
      </c>
      <c r="D537" s="19">
        <v>0.9</v>
      </c>
      <c r="E537" s="19">
        <v>8.9</v>
      </c>
      <c r="F537" s="19">
        <v>19.2</v>
      </c>
      <c r="G537" s="19">
        <v>32.200000000000003</v>
      </c>
      <c r="H537" s="19">
        <v>15.5</v>
      </c>
      <c r="I537" s="19">
        <v>13.1</v>
      </c>
      <c r="J537" s="19">
        <v>10.199999999999999</v>
      </c>
      <c r="K537" s="82">
        <v>51</v>
      </c>
    </row>
    <row r="538" spans="1:11" x14ac:dyDescent="0.15">
      <c r="A538" s="21">
        <v>231299</v>
      </c>
      <c r="B538" s="22" t="s">
        <v>571</v>
      </c>
      <c r="C538" s="20" t="s">
        <v>2</v>
      </c>
      <c r="D538" s="19">
        <v>1.6</v>
      </c>
      <c r="E538" s="19">
        <v>16.8</v>
      </c>
      <c r="F538" s="19">
        <v>31</v>
      </c>
      <c r="G538" s="19">
        <v>26.1</v>
      </c>
      <c r="H538" s="19">
        <v>12.1</v>
      </c>
      <c r="I538" s="19">
        <v>7.3</v>
      </c>
      <c r="J538" s="19">
        <v>5.0999999999999996</v>
      </c>
      <c r="K538" s="82">
        <v>44</v>
      </c>
    </row>
    <row r="539" spans="1:11" x14ac:dyDescent="0.15">
      <c r="A539" s="21">
        <v>232111</v>
      </c>
      <c r="B539" s="22" t="s">
        <v>572</v>
      </c>
      <c r="C539" s="19">
        <v>0.1</v>
      </c>
      <c r="D539" s="19">
        <v>5.0999999999999996</v>
      </c>
      <c r="E539" s="19">
        <v>30.8</v>
      </c>
      <c r="F539" s="19">
        <v>26.2</v>
      </c>
      <c r="G539" s="19">
        <v>18.2</v>
      </c>
      <c r="H539" s="19">
        <v>7</v>
      </c>
      <c r="I539" s="19">
        <v>6</v>
      </c>
      <c r="J539" s="19">
        <v>6.7</v>
      </c>
      <c r="K539" s="82">
        <v>39</v>
      </c>
    </row>
    <row r="540" spans="1:11" x14ac:dyDescent="0.15">
      <c r="A540" s="21">
        <v>232112</v>
      </c>
      <c r="B540" s="22" t="s">
        <v>573</v>
      </c>
      <c r="C540" s="19">
        <v>0.4</v>
      </c>
      <c r="D540" s="19">
        <v>5.5</v>
      </c>
      <c r="E540" s="19">
        <v>30.8</v>
      </c>
      <c r="F540" s="19">
        <v>28.5</v>
      </c>
      <c r="G540" s="19">
        <v>20.100000000000001</v>
      </c>
      <c r="H540" s="19">
        <v>7.4</v>
      </c>
      <c r="I540" s="19">
        <v>4.3</v>
      </c>
      <c r="J540" s="19">
        <v>3.1</v>
      </c>
      <c r="K540" s="82">
        <v>39</v>
      </c>
    </row>
    <row r="541" spans="1:11" x14ac:dyDescent="0.15">
      <c r="A541" s="21">
        <v>232212</v>
      </c>
      <c r="B541" s="22" t="s">
        <v>574</v>
      </c>
      <c r="C541" s="19">
        <v>0.9</v>
      </c>
      <c r="D541" s="19">
        <v>7.3</v>
      </c>
      <c r="E541" s="19">
        <v>29.9</v>
      </c>
      <c r="F541" s="19">
        <v>24.1</v>
      </c>
      <c r="G541" s="19">
        <v>18</v>
      </c>
      <c r="H541" s="19">
        <v>8.1</v>
      </c>
      <c r="I541" s="19">
        <v>7.3</v>
      </c>
      <c r="J541" s="19">
        <v>4.3</v>
      </c>
      <c r="K541" s="82">
        <v>39</v>
      </c>
    </row>
    <row r="542" spans="1:11" x14ac:dyDescent="0.15">
      <c r="A542" s="21">
        <v>232213</v>
      </c>
      <c r="B542" s="22" t="s">
        <v>575</v>
      </c>
      <c r="C542" s="20" t="s">
        <v>2</v>
      </c>
      <c r="D542" s="19">
        <v>1.6</v>
      </c>
      <c r="E542" s="19">
        <v>13.9</v>
      </c>
      <c r="F542" s="19">
        <v>23.9</v>
      </c>
      <c r="G542" s="19">
        <v>29.9</v>
      </c>
      <c r="H542" s="19">
        <v>12.8</v>
      </c>
      <c r="I542" s="19">
        <v>10.9</v>
      </c>
      <c r="J542" s="19">
        <v>7</v>
      </c>
      <c r="K542" s="82">
        <v>49</v>
      </c>
    </row>
    <row r="543" spans="1:11" x14ac:dyDescent="0.15">
      <c r="A543" s="21">
        <v>232214</v>
      </c>
      <c r="B543" s="22" t="s">
        <v>576</v>
      </c>
      <c r="C543" s="19">
        <v>0.3</v>
      </c>
      <c r="D543" s="19">
        <v>2.5</v>
      </c>
      <c r="E543" s="19">
        <v>24.9</v>
      </c>
      <c r="F543" s="19">
        <v>32.9</v>
      </c>
      <c r="G543" s="19">
        <v>23.5</v>
      </c>
      <c r="H543" s="19">
        <v>8.9</v>
      </c>
      <c r="I543" s="19">
        <v>5.7</v>
      </c>
      <c r="J543" s="19">
        <v>1.4</v>
      </c>
      <c r="K543" s="82">
        <v>41</v>
      </c>
    </row>
    <row r="544" spans="1:11" x14ac:dyDescent="0.15">
      <c r="A544" s="21">
        <v>232311</v>
      </c>
      <c r="B544" s="22" t="s">
        <v>577</v>
      </c>
      <c r="C544" s="19">
        <v>0.4</v>
      </c>
      <c r="D544" s="19">
        <v>8.6999999999999993</v>
      </c>
      <c r="E544" s="19">
        <v>38.700000000000003</v>
      </c>
      <c r="F544" s="19">
        <v>25.8</v>
      </c>
      <c r="G544" s="19">
        <v>17</v>
      </c>
      <c r="H544" s="19">
        <v>5</v>
      </c>
      <c r="I544" s="19">
        <v>2.4</v>
      </c>
      <c r="J544" s="19">
        <v>1.9</v>
      </c>
      <c r="K544" s="82">
        <v>35</v>
      </c>
    </row>
    <row r="545" spans="1:11" x14ac:dyDescent="0.15">
      <c r="A545" s="21">
        <v>232312</v>
      </c>
      <c r="B545" s="22" t="s">
        <v>578</v>
      </c>
      <c r="C545" s="19">
        <v>0.2</v>
      </c>
      <c r="D545" s="19">
        <v>7.9</v>
      </c>
      <c r="E545" s="19">
        <v>36.9</v>
      </c>
      <c r="F545" s="19">
        <v>27.9</v>
      </c>
      <c r="G545" s="19">
        <v>16.2</v>
      </c>
      <c r="H545" s="19">
        <v>5.4</v>
      </c>
      <c r="I545" s="19">
        <v>2.6</v>
      </c>
      <c r="J545" s="19">
        <v>2.9</v>
      </c>
      <c r="K545" s="82">
        <v>36</v>
      </c>
    </row>
    <row r="546" spans="1:11" x14ac:dyDescent="0.15">
      <c r="A546" s="21">
        <v>232313</v>
      </c>
      <c r="B546" s="22" t="s">
        <v>579</v>
      </c>
      <c r="C546" s="20" t="s">
        <v>2</v>
      </c>
      <c r="D546" s="19">
        <v>3.6</v>
      </c>
      <c r="E546" s="19">
        <v>27.6</v>
      </c>
      <c r="F546" s="19">
        <v>30.2</v>
      </c>
      <c r="G546" s="19">
        <v>23.3</v>
      </c>
      <c r="H546" s="19">
        <v>6.6</v>
      </c>
      <c r="I546" s="19">
        <v>3.8</v>
      </c>
      <c r="J546" s="19">
        <v>4.8</v>
      </c>
      <c r="K546" s="82">
        <v>41</v>
      </c>
    </row>
    <row r="547" spans="1:11" x14ac:dyDescent="0.15">
      <c r="A547" s="21">
        <v>232411</v>
      </c>
      <c r="B547" s="22" t="s">
        <v>580</v>
      </c>
      <c r="C547" s="19">
        <v>0.7</v>
      </c>
      <c r="D547" s="19">
        <v>9.6</v>
      </c>
      <c r="E547" s="19">
        <v>37.6</v>
      </c>
      <c r="F547" s="19">
        <v>30.2</v>
      </c>
      <c r="G547" s="19">
        <v>15.4</v>
      </c>
      <c r="H547" s="19">
        <v>3.5</v>
      </c>
      <c r="I547" s="19">
        <v>1.8</v>
      </c>
      <c r="J547" s="19">
        <v>1.2</v>
      </c>
      <c r="K547" s="82">
        <v>35</v>
      </c>
    </row>
    <row r="548" spans="1:11" x14ac:dyDescent="0.15">
      <c r="A548" s="21">
        <v>232412</v>
      </c>
      <c r="B548" s="22" t="s">
        <v>581</v>
      </c>
      <c r="C548" s="19">
        <v>1.1000000000000001</v>
      </c>
      <c r="D548" s="19">
        <v>10.3</v>
      </c>
      <c r="E548" s="19">
        <v>37.4</v>
      </c>
      <c r="F548" s="19">
        <v>29</v>
      </c>
      <c r="G548" s="19">
        <v>13.2</v>
      </c>
      <c r="H548" s="19">
        <v>4.0999999999999996</v>
      </c>
      <c r="I548" s="19">
        <v>2.9</v>
      </c>
      <c r="J548" s="19">
        <v>2</v>
      </c>
      <c r="K548" s="82">
        <v>35</v>
      </c>
    </row>
    <row r="549" spans="1:11" x14ac:dyDescent="0.15">
      <c r="A549" s="21">
        <v>232413</v>
      </c>
      <c r="B549" s="22" t="s">
        <v>582</v>
      </c>
      <c r="C549" s="19">
        <v>1.2</v>
      </c>
      <c r="D549" s="19">
        <v>7.4</v>
      </c>
      <c r="E549" s="19">
        <v>38.700000000000003</v>
      </c>
      <c r="F549" s="19">
        <v>29.3</v>
      </c>
      <c r="G549" s="19">
        <v>16.2</v>
      </c>
      <c r="H549" s="19">
        <v>3.8</v>
      </c>
      <c r="I549" s="19">
        <v>2.4</v>
      </c>
      <c r="J549" s="19">
        <v>1</v>
      </c>
      <c r="K549" s="82">
        <v>35</v>
      </c>
    </row>
    <row r="550" spans="1:11" x14ac:dyDescent="0.15">
      <c r="A550" s="21">
        <v>232414</v>
      </c>
      <c r="B550" s="22" t="s">
        <v>583</v>
      </c>
      <c r="C550" s="19">
        <v>1.5</v>
      </c>
      <c r="D550" s="19">
        <v>8.8000000000000007</v>
      </c>
      <c r="E550" s="19">
        <v>40.9</v>
      </c>
      <c r="F550" s="19">
        <v>29.7</v>
      </c>
      <c r="G550" s="19">
        <v>12.8</v>
      </c>
      <c r="H550" s="19">
        <v>3.2</v>
      </c>
      <c r="I550" s="19">
        <v>1.7</v>
      </c>
      <c r="J550" s="19">
        <v>1.3</v>
      </c>
      <c r="K550" s="82">
        <v>34</v>
      </c>
    </row>
    <row r="551" spans="1:11" x14ac:dyDescent="0.15">
      <c r="A551" s="21">
        <v>233111</v>
      </c>
      <c r="B551" s="22" t="s">
        <v>584</v>
      </c>
      <c r="C551" s="20" t="s">
        <v>2</v>
      </c>
      <c r="D551" s="19">
        <v>7.1</v>
      </c>
      <c r="E551" s="19">
        <v>33.200000000000003</v>
      </c>
      <c r="F551" s="19">
        <v>26.3</v>
      </c>
      <c r="G551" s="19">
        <v>19.399999999999999</v>
      </c>
      <c r="H551" s="19">
        <v>6.8</v>
      </c>
      <c r="I551" s="19">
        <v>4</v>
      </c>
      <c r="J551" s="19">
        <v>3.2</v>
      </c>
      <c r="K551" s="82">
        <v>38</v>
      </c>
    </row>
    <row r="552" spans="1:11" x14ac:dyDescent="0.15">
      <c r="A552" s="21">
        <v>233112</v>
      </c>
      <c r="B552" s="22" t="s">
        <v>585</v>
      </c>
      <c r="C552" s="20" t="s">
        <v>2</v>
      </c>
      <c r="D552" s="19">
        <v>8.8000000000000007</v>
      </c>
      <c r="E552" s="19">
        <v>34</v>
      </c>
      <c r="F552" s="19">
        <v>24</v>
      </c>
      <c r="G552" s="19">
        <v>18.5</v>
      </c>
      <c r="H552" s="19">
        <v>5.5</v>
      </c>
      <c r="I552" s="19">
        <v>5.3</v>
      </c>
      <c r="J552" s="19">
        <v>3.8</v>
      </c>
      <c r="K552" s="82">
        <v>37</v>
      </c>
    </row>
    <row r="553" spans="1:11" x14ac:dyDescent="0.15">
      <c r="A553" s="21">
        <v>233211</v>
      </c>
      <c r="B553" s="22" t="s">
        <v>586</v>
      </c>
      <c r="C553" s="19">
        <v>0.2</v>
      </c>
      <c r="D553" s="19">
        <v>10</v>
      </c>
      <c r="E553" s="19">
        <v>38.1</v>
      </c>
      <c r="F553" s="19">
        <v>23.3</v>
      </c>
      <c r="G553" s="19">
        <v>14.5</v>
      </c>
      <c r="H553" s="19">
        <v>5.5</v>
      </c>
      <c r="I553" s="19">
        <v>4.7</v>
      </c>
      <c r="J553" s="19">
        <v>3.6</v>
      </c>
      <c r="K553" s="82">
        <v>35</v>
      </c>
    </row>
    <row r="554" spans="1:11" x14ac:dyDescent="0.15">
      <c r="A554" s="21">
        <v>233212</v>
      </c>
      <c r="B554" s="22" t="s">
        <v>587</v>
      </c>
      <c r="C554" s="20" t="s">
        <v>2</v>
      </c>
      <c r="D554" s="19">
        <v>7.4</v>
      </c>
      <c r="E554" s="19">
        <v>39</v>
      </c>
      <c r="F554" s="19">
        <v>28.8</v>
      </c>
      <c r="G554" s="19">
        <v>13.7</v>
      </c>
      <c r="H554" s="19">
        <v>4.4000000000000004</v>
      </c>
      <c r="I554" s="19">
        <v>4.3</v>
      </c>
      <c r="J554" s="19">
        <v>2.2999999999999998</v>
      </c>
      <c r="K554" s="82">
        <v>35</v>
      </c>
    </row>
    <row r="555" spans="1:11" x14ac:dyDescent="0.15">
      <c r="A555" s="21">
        <v>233213</v>
      </c>
      <c r="B555" s="22" t="s">
        <v>588</v>
      </c>
      <c r="C555" s="19">
        <v>0.8</v>
      </c>
      <c r="D555" s="19">
        <v>7.7</v>
      </c>
      <c r="E555" s="19">
        <v>29.9</v>
      </c>
      <c r="F555" s="19">
        <v>24.8</v>
      </c>
      <c r="G555" s="19">
        <v>18.100000000000001</v>
      </c>
      <c r="H555" s="19">
        <v>6.8</v>
      </c>
      <c r="I555" s="19">
        <v>5.7</v>
      </c>
      <c r="J555" s="19">
        <v>6.3</v>
      </c>
      <c r="K555" s="82">
        <v>39</v>
      </c>
    </row>
    <row r="556" spans="1:11" x14ac:dyDescent="0.15">
      <c r="A556" s="21">
        <v>233214</v>
      </c>
      <c r="B556" s="22" t="s">
        <v>589</v>
      </c>
      <c r="C556" s="19">
        <v>0.2</v>
      </c>
      <c r="D556" s="19">
        <v>7.6</v>
      </c>
      <c r="E556" s="19">
        <v>36</v>
      </c>
      <c r="F556" s="19">
        <v>24.8</v>
      </c>
      <c r="G556" s="19">
        <v>14.6</v>
      </c>
      <c r="H556" s="19">
        <v>6</v>
      </c>
      <c r="I556" s="19">
        <v>5.0999999999999996</v>
      </c>
      <c r="J556" s="19">
        <v>5.8</v>
      </c>
      <c r="K556" s="82">
        <v>36</v>
      </c>
    </row>
    <row r="557" spans="1:11" x14ac:dyDescent="0.15">
      <c r="A557" s="21">
        <v>233215</v>
      </c>
      <c r="B557" s="22" t="s">
        <v>590</v>
      </c>
      <c r="C557" s="19">
        <v>0.2</v>
      </c>
      <c r="D557" s="19">
        <v>8.1</v>
      </c>
      <c r="E557" s="19">
        <v>31.9</v>
      </c>
      <c r="F557" s="19">
        <v>25</v>
      </c>
      <c r="G557" s="19">
        <v>17</v>
      </c>
      <c r="H557" s="19">
        <v>7.9</v>
      </c>
      <c r="I557" s="19">
        <v>6.2</v>
      </c>
      <c r="J557" s="19">
        <v>3.8</v>
      </c>
      <c r="K557" s="82">
        <v>38</v>
      </c>
    </row>
    <row r="558" spans="1:11" x14ac:dyDescent="0.15">
      <c r="A558" s="21">
        <v>233511</v>
      </c>
      <c r="B558" s="22" t="s">
        <v>591</v>
      </c>
      <c r="C558" s="19">
        <v>0.3</v>
      </c>
      <c r="D558" s="19">
        <v>5</v>
      </c>
      <c r="E558" s="19">
        <v>27.9</v>
      </c>
      <c r="F558" s="19">
        <v>29.2</v>
      </c>
      <c r="G558" s="19">
        <v>20</v>
      </c>
      <c r="H558" s="19">
        <v>8</v>
      </c>
      <c r="I558" s="19">
        <v>5.4</v>
      </c>
      <c r="J558" s="19">
        <v>4.0999999999999996</v>
      </c>
      <c r="K558" s="82">
        <v>40</v>
      </c>
    </row>
    <row r="559" spans="1:11" x14ac:dyDescent="0.15">
      <c r="A559" s="21">
        <v>233512</v>
      </c>
      <c r="B559" s="22" t="s">
        <v>592</v>
      </c>
      <c r="C559" s="19">
        <v>0.2</v>
      </c>
      <c r="D559" s="19">
        <v>6.4</v>
      </c>
      <c r="E559" s="19">
        <v>34</v>
      </c>
      <c r="F559" s="19">
        <v>26.1</v>
      </c>
      <c r="G559" s="19">
        <v>18</v>
      </c>
      <c r="H559" s="19">
        <v>6.7</v>
      </c>
      <c r="I559" s="19">
        <v>4.5999999999999996</v>
      </c>
      <c r="J559" s="19">
        <v>4.0999999999999996</v>
      </c>
      <c r="K559" s="82">
        <v>38</v>
      </c>
    </row>
    <row r="560" spans="1:11" x14ac:dyDescent="0.15">
      <c r="A560" s="21">
        <v>233513</v>
      </c>
      <c r="B560" s="22" t="s">
        <v>593</v>
      </c>
      <c r="C560" s="19">
        <v>0.1</v>
      </c>
      <c r="D560" s="19">
        <v>4.4000000000000004</v>
      </c>
      <c r="E560" s="19">
        <v>36.4</v>
      </c>
      <c r="F560" s="19">
        <v>29.8</v>
      </c>
      <c r="G560" s="19">
        <v>18.2</v>
      </c>
      <c r="H560" s="19">
        <v>5.3</v>
      </c>
      <c r="I560" s="19">
        <v>3.4</v>
      </c>
      <c r="J560" s="19">
        <v>2.4</v>
      </c>
      <c r="K560" s="82">
        <v>37</v>
      </c>
    </row>
    <row r="561" spans="1:11" x14ac:dyDescent="0.15">
      <c r="A561" s="21">
        <v>233611</v>
      </c>
      <c r="B561" s="22" t="s">
        <v>594</v>
      </c>
      <c r="C561" s="20" t="s">
        <v>2</v>
      </c>
      <c r="D561" s="19">
        <v>5.5</v>
      </c>
      <c r="E561" s="19">
        <v>38.4</v>
      </c>
      <c r="F561" s="19">
        <v>26.7</v>
      </c>
      <c r="G561" s="19">
        <v>17.100000000000001</v>
      </c>
      <c r="H561" s="19">
        <v>5.9</v>
      </c>
      <c r="I561" s="19">
        <v>3.8</v>
      </c>
      <c r="J561" s="19">
        <v>2.6</v>
      </c>
      <c r="K561" s="82">
        <v>36</v>
      </c>
    </row>
    <row r="562" spans="1:11" x14ac:dyDescent="0.15">
      <c r="A562" s="21">
        <v>233612</v>
      </c>
      <c r="B562" s="22" t="s">
        <v>595</v>
      </c>
      <c r="C562" s="20" t="s">
        <v>2</v>
      </c>
      <c r="D562" s="19">
        <v>4</v>
      </c>
      <c r="E562" s="19">
        <v>39.799999999999997</v>
      </c>
      <c r="F562" s="19">
        <v>31.2</v>
      </c>
      <c r="G562" s="19">
        <v>15.4</v>
      </c>
      <c r="H562" s="19">
        <v>4.7</v>
      </c>
      <c r="I562" s="19">
        <v>2.9</v>
      </c>
      <c r="J562" s="19">
        <v>2</v>
      </c>
      <c r="K562" s="82">
        <v>36</v>
      </c>
    </row>
    <row r="563" spans="1:11" x14ac:dyDescent="0.15">
      <c r="A563" s="21">
        <v>233911</v>
      </c>
      <c r="B563" s="22" t="s">
        <v>596</v>
      </c>
      <c r="C563" s="19">
        <v>0.3</v>
      </c>
      <c r="D563" s="19">
        <v>8.9</v>
      </c>
      <c r="E563" s="19">
        <v>36</v>
      </c>
      <c r="F563" s="19">
        <v>26.4</v>
      </c>
      <c r="G563" s="19">
        <v>17.7</v>
      </c>
      <c r="H563" s="19">
        <v>6</v>
      </c>
      <c r="I563" s="19">
        <v>2.6</v>
      </c>
      <c r="J563" s="19">
        <v>2.1</v>
      </c>
      <c r="K563" s="82">
        <v>36</v>
      </c>
    </row>
    <row r="564" spans="1:11" x14ac:dyDescent="0.15">
      <c r="A564" s="21">
        <v>233912</v>
      </c>
      <c r="B564" s="22" t="s">
        <v>597</v>
      </c>
      <c r="C564" s="20" t="s">
        <v>2</v>
      </c>
      <c r="D564" s="19">
        <v>3.4</v>
      </c>
      <c r="E564" s="19">
        <v>18</v>
      </c>
      <c r="F564" s="19">
        <v>23.6</v>
      </c>
      <c r="G564" s="19">
        <v>18</v>
      </c>
      <c r="H564" s="19">
        <v>15.7</v>
      </c>
      <c r="I564" s="19">
        <v>12.4</v>
      </c>
      <c r="J564" s="19">
        <v>9</v>
      </c>
      <c r="K564" s="82">
        <v>46</v>
      </c>
    </row>
    <row r="565" spans="1:11" x14ac:dyDescent="0.15">
      <c r="A565" s="21">
        <v>233913</v>
      </c>
      <c r="B565" s="22" t="s">
        <v>598</v>
      </c>
      <c r="C565" s="20" t="s">
        <v>2</v>
      </c>
      <c r="D565" s="19">
        <v>5.5</v>
      </c>
      <c r="E565" s="19">
        <v>32</v>
      </c>
      <c r="F565" s="19">
        <v>28.9</v>
      </c>
      <c r="G565" s="19">
        <v>17.2</v>
      </c>
      <c r="H565" s="19">
        <v>8.1</v>
      </c>
      <c r="I565" s="19">
        <v>4.8</v>
      </c>
      <c r="J565" s="19">
        <v>3.6</v>
      </c>
      <c r="K565" s="82">
        <v>38</v>
      </c>
    </row>
    <row r="566" spans="1:11" x14ac:dyDescent="0.15">
      <c r="A566" s="21">
        <v>233914</v>
      </c>
      <c r="B566" s="22" t="s">
        <v>599</v>
      </c>
      <c r="C566" s="20" t="s">
        <v>2</v>
      </c>
      <c r="D566" s="19">
        <v>2.6</v>
      </c>
      <c r="E566" s="19">
        <v>30.8</v>
      </c>
      <c r="F566" s="19">
        <v>25.6</v>
      </c>
      <c r="G566" s="19">
        <v>17.899999999999999</v>
      </c>
      <c r="H566" s="19">
        <v>16</v>
      </c>
      <c r="I566" s="19">
        <v>3.2</v>
      </c>
      <c r="J566" s="19">
        <v>3.8</v>
      </c>
      <c r="K566" s="82">
        <v>40</v>
      </c>
    </row>
    <row r="567" spans="1:11" x14ac:dyDescent="0.15">
      <c r="A567" s="21">
        <v>233915</v>
      </c>
      <c r="B567" s="22" t="s">
        <v>600</v>
      </c>
      <c r="C567" s="20" t="s">
        <v>2</v>
      </c>
      <c r="D567" s="19">
        <v>5.6</v>
      </c>
      <c r="E567" s="19">
        <v>39.799999999999997</v>
      </c>
      <c r="F567" s="19">
        <v>35.799999999999997</v>
      </c>
      <c r="G567" s="19">
        <v>10.5</v>
      </c>
      <c r="H567" s="19">
        <v>4</v>
      </c>
      <c r="I567" s="19">
        <v>1.9</v>
      </c>
      <c r="J567" s="19">
        <v>2.4</v>
      </c>
      <c r="K567" s="82">
        <v>36</v>
      </c>
    </row>
    <row r="568" spans="1:11" x14ac:dyDescent="0.15">
      <c r="A568" s="21">
        <v>233916</v>
      </c>
      <c r="B568" s="22" t="s">
        <v>601</v>
      </c>
      <c r="C568" s="20" t="s">
        <v>2</v>
      </c>
      <c r="D568" s="19">
        <v>8.9</v>
      </c>
      <c r="E568" s="19">
        <v>25.8</v>
      </c>
      <c r="F568" s="19">
        <v>25.8</v>
      </c>
      <c r="G568" s="19">
        <v>19.100000000000001</v>
      </c>
      <c r="H568" s="19">
        <v>7</v>
      </c>
      <c r="I568" s="19">
        <v>7</v>
      </c>
      <c r="J568" s="19">
        <v>6.4</v>
      </c>
      <c r="K568" s="82">
        <v>40</v>
      </c>
    </row>
    <row r="569" spans="1:11" x14ac:dyDescent="0.15">
      <c r="A569" s="21">
        <v>233999</v>
      </c>
      <c r="B569" s="22" t="s">
        <v>602</v>
      </c>
      <c r="C569" s="19">
        <v>0.1</v>
      </c>
      <c r="D569" s="19">
        <v>7.1</v>
      </c>
      <c r="E569" s="19">
        <v>36.1</v>
      </c>
      <c r="F569" s="19">
        <v>25</v>
      </c>
      <c r="G569" s="19">
        <v>16.5</v>
      </c>
      <c r="H569" s="19">
        <v>6.2</v>
      </c>
      <c r="I569" s="19">
        <v>4.5</v>
      </c>
      <c r="J569" s="19">
        <v>4.4000000000000004</v>
      </c>
      <c r="K569" s="82">
        <v>37</v>
      </c>
    </row>
    <row r="570" spans="1:11" x14ac:dyDescent="0.15">
      <c r="A570" s="21">
        <v>234111</v>
      </c>
      <c r="B570" s="22" t="s">
        <v>603</v>
      </c>
      <c r="C570" s="19">
        <v>0.7</v>
      </c>
      <c r="D570" s="19">
        <v>3.5</v>
      </c>
      <c r="E570" s="19">
        <v>14.5</v>
      </c>
      <c r="F570" s="19">
        <v>22</v>
      </c>
      <c r="G570" s="19">
        <v>23.3</v>
      </c>
      <c r="H570" s="19">
        <v>11.1</v>
      </c>
      <c r="I570" s="19">
        <v>11.2</v>
      </c>
      <c r="J570" s="19">
        <v>13.8</v>
      </c>
      <c r="K570" s="82">
        <v>49</v>
      </c>
    </row>
    <row r="571" spans="1:11" x14ac:dyDescent="0.15">
      <c r="A571" s="21">
        <v>234112</v>
      </c>
      <c r="B571" s="22" t="s">
        <v>604</v>
      </c>
      <c r="C571" s="19">
        <v>0.3</v>
      </c>
      <c r="D571" s="19">
        <v>7.5</v>
      </c>
      <c r="E571" s="19">
        <v>25.6</v>
      </c>
      <c r="F571" s="19">
        <v>27.4</v>
      </c>
      <c r="G571" s="19">
        <v>21.7</v>
      </c>
      <c r="H571" s="19">
        <v>9.3000000000000007</v>
      </c>
      <c r="I571" s="19">
        <v>5.0999999999999996</v>
      </c>
      <c r="J571" s="19">
        <v>3.2</v>
      </c>
      <c r="K571" s="82">
        <v>40</v>
      </c>
    </row>
    <row r="572" spans="1:11" x14ac:dyDescent="0.15">
      <c r="A572" s="21">
        <v>234113</v>
      </c>
      <c r="B572" s="22" t="s">
        <v>605</v>
      </c>
      <c r="C572" s="19">
        <v>0.6</v>
      </c>
      <c r="D572" s="19">
        <v>4.3</v>
      </c>
      <c r="E572" s="19">
        <v>17.600000000000001</v>
      </c>
      <c r="F572" s="19">
        <v>25.8</v>
      </c>
      <c r="G572" s="19">
        <v>27</v>
      </c>
      <c r="H572" s="19">
        <v>11.7</v>
      </c>
      <c r="I572" s="19">
        <v>8.1999999999999993</v>
      </c>
      <c r="J572" s="19">
        <v>4.7</v>
      </c>
      <c r="K572" s="82">
        <v>45</v>
      </c>
    </row>
    <row r="573" spans="1:11" x14ac:dyDescent="0.15">
      <c r="A573" s="21">
        <v>234211</v>
      </c>
      <c r="B573" s="22" t="s">
        <v>606</v>
      </c>
      <c r="C573" s="19">
        <v>2.1</v>
      </c>
      <c r="D573" s="19">
        <v>5.0999999999999996</v>
      </c>
      <c r="E573" s="19">
        <v>28.1</v>
      </c>
      <c r="F573" s="19">
        <v>24.8</v>
      </c>
      <c r="G573" s="19">
        <v>21.8</v>
      </c>
      <c r="H573" s="19">
        <v>9</v>
      </c>
      <c r="I573" s="19">
        <v>5.0999999999999996</v>
      </c>
      <c r="J573" s="19">
        <v>4.0999999999999996</v>
      </c>
      <c r="K573" s="82">
        <v>40</v>
      </c>
    </row>
    <row r="574" spans="1:11" x14ac:dyDescent="0.15">
      <c r="A574" s="21">
        <v>234212</v>
      </c>
      <c r="B574" s="22" t="s">
        <v>607</v>
      </c>
      <c r="C574" s="19">
        <v>0.2</v>
      </c>
      <c r="D574" s="19">
        <v>6.3</v>
      </c>
      <c r="E574" s="19">
        <v>34.200000000000003</v>
      </c>
      <c r="F574" s="19">
        <v>26.6</v>
      </c>
      <c r="G574" s="19">
        <v>18.3</v>
      </c>
      <c r="H574" s="19">
        <v>6.6</v>
      </c>
      <c r="I574" s="19">
        <v>4.2</v>
      </c>
      <c r="J574" s="19">
        <v>3.5</v>
      </c>
      <c r="K574" s="82">
        <v>38</v>
      </c>
    </row>
    <row r="575" spans="1:11" x14ac:dyDescent="0.15">
      <c r="A575" s="21">
        <v>234213</v>
      </c>
      <c r="B575" s="22" t="s">
        <v>608</v>
      </c>
      <c r="C575" s="19">
        <v>0.2</v>
      </c>
      <c r="D575" s="19">
        <v>1.5</v>
      </c>
      <c r="E575" s="19">
        <v>21.8</v>
      </c>
      <c r="F575" s="19">
        <v>32.299999999999997</v>
      </c>
      <c r="G575" s="19">
        <v>22.2</v>
      </c>
      <c r="H575" s="19">
        <v>8.1</v>
      </c>
      <c r="I575" s="19">
        <v>6.1</v>
      </c>
      <c r="J575" s="19">
        <v>7.8</v>
      </c>
      <c r="K575" s="82">
        <v>42</v>
      </c>
    </row>
    <row r="576" spans="1:11" x14ac:dyDescent="0.15">
      <c r="A576" s="21">
        <v>234311</v>
      </c>
      <c r="B576" s="22" t="s">
        <v>609</v>
      </c>
      <c r="C576" s="19">
        <v>0.9</v>
      </c>
      <c r="D576" s="19">
        <v>6.1</v>
      </c>
      <c r="E576" s="19">
        <v>27.5</v>
      </c>
      <c r="F576" s="19">
        <v>31.4</v>
      </c>
      <c r="G576" s="19">
        <v>21.2</v>
      </c>
      <c r="H576" s="19">
        <v>7.2</v>
      </c>
      <c r="I576" s="19">
        <v>4.0999999999999996</v>
      </c>
      <c r="J576" s="19">
        <v>1.6</v>
      </c>
      <c r="K576" s="82">
        <v>39</v>
      </c>
    </row>
    <row r="577" spans="1:11" x14ac:dyDescent="0.15">
      <c r="A577" s="21">
        <v>234312</v>
      </c>
      <c r="B577" s="22" t="s">
        <v>610</v>
      </c>
      <c r="C577" s="19">
        <v>0.1</v>
      </c>
      <c r="D577" s="19">
        <v>3</v>
      </c>
      <c r="E577" s="19">
        <v>31.8</v>
      </c>
      <c r="F577" s="19">
        <v>33.299999999999997</v>
      </c>
      <c r="G577" s="19">
        <v>17.100000000000001</v>
      </c>
      <c r="H577" s="19">
        <v>6</v>
      </c>
      <c r="I577" s="19">
        <v>4.5999999999999996</v>
      </c>
      <c r="J577" s="19">
        <v>4.2</v>
      </c>
      <c r="K577" s="82">
        <v>39</v>
      </c>
    </row>
    <row r="578" spans="1:11" x14ac:dyDescent="0.15">
      <c r="A578" s="21">
        <v>234313</v>
      </c>
      <c r="B578" s="22" t="s">
        <v>611</v>
      </c>
      <c r="C578" s="19">
        <v>0.1</v>
      </c>
      <c r="D578" s="19">
        <v>3.8</v>
      </c>
      <c r="E578" s="19">
        <v>32.700000000000003</v>
      </c>
      <c r="F578" s="19">
        <v>35</v>
      </c>
      <c r="G578" s="19">
        <v>17.2</v>
      </c>
      <c r="H578" s="19">
        <v>5.6</v>
      </c>
      <c r="I578" s="19">
        <v>3.4</v>
      </c>
      <c r="J578" s="19">
        <v>2.1</v>
      </c>
      <c r="K578" s="82">
        <v>38</v>
      </c>
    </row>
    <row r="579" spans="1:11" x14ac:dyDescent="0.15">
      <c r="A579" s="21">
        <v>234314</v>
      </c>
      <c r="B579" s="22" t="s">
        <v>612</v>
      </c>
      <c r="C579" s="19">
        <v>1.6</v>
      </c>
      <c r="D579" s="19">
        <v>6.3</v>
      </c>
      <c r="E579" s="19">
        <v>20.8</v>
      </c>
      <c r="F579" s="19">
        <v>28.6</v>
      </c>
      <c r="G579" s="19">
        <v>24.1</v>
      </c>
      <c r="H579" s="19">
        <v>10.5</v>
      </c>
      <c r="I579" s="19">
        <v>5.4</v>
      </c>
      <c r="J579" s="19">
        <v>2.6</v>
      </c>
      <c r="K579" s="82">
        <v>42</v>
      </c>
    </row>
    <row r="580" spans="1:11" x14ac:dyDescent="0.15">
      <c r="A580" s="21">
        <v>234399</v>
      </c>
      <c r="B580" s="22" t="s">
        <v>613</v>
      </c>
      <c r="C580" s="19">
        <v>2.1</v>
      </c>
      <c r="D580" s="19">
        <v>6.3</v>
      </c>
      <c r="E580" s="19">
        <v>24</v>
      </c>
      <c r="F580" s="19">
        <v>30.4</v>
      </c>
      <c r="G580" s="19">
        <v>20.3</v>
      </c>
      <c r="H580" s="19">
        <v>8.5</v>
      </c>
      <c r="I580" s="19">
        <v>5.3</v>
      </c>
      <c r="J580" s="19">
        <v>3.1</v>
      </c>
      <c r="K580" s="82">
        <v>40</v>
      </c>
    </row>
    <row r="581" spans="1:11" x14ac:dyDescent="0.15">
      <c r="A581" s="21">
        <v>234411</v>
      </c>
      <c r="B581" s="22" t="s">
        <v>614</v>
      </c>
      <c r="C581" s="20" t="s">
        <v>2</v>
      </c>
      <c r="D581" s="19">
        <v>4.3</v>
      </c>
      <c r="E581" s="19">
        <v>33.4</v>
      </c>
      <c r="F581" s="19">
        <v>25.6</v>
      </c>
      <c r="G581" s="19">
        <v>19.600000000000001</v>
      </c>
      <c r="H581" s="19">
        <v>7</v>
      </c>
      <c r="I581" s="19">
        <v>5.0999999999999996</v>
      </c>
      <c r="J581" s="19">
        <v>5.0999999999999996</v>
      </c>
      <c r="K581" s="82">
        <v>39</v>
      </c>
    </row>
    <row r="582" spans="1:11" x14ac:dyDescent="0.15">
      <c r="A582" s="21">
        <v>234412</v>
      </c>
      <c r="B582" s="22" t="s">
        <v>615</v>
      </c>
      <c r="C582" s="20" t="s">
        <v>2</v>
      </c>
      <c r="D582" s="19">
        <v>2.1</v>
      </c>
      <c r="E582" s="19">
        <v>28.3</v>
      </c>
      <c r="F582" s="19">
        <v>26.7</v>
      </c>
      <c r="G582" s="19">
        <v>22.5</v>
      </c>
      <c r="H582" s="19">
        <v>8.5</v>
      </c>
      <c r="I582" s="19">
        <v>7.4</v>
      </c>
      <c r="J582" s="19">
        <v>4.5</v>
      </c>
      <c r="K582" s="82">
        <v>42</v>
      </c>
    </row>
    <row r="583" spans="1:11" x14ac:dyDescent="0.15">
      <c r="A583" s="21">
        <v>234413</v>
      </c>
      <c r="B583" s="22" t="s">
        <v>616</v>
      </c>
      <c r="C583" s="20" t="s">
        <v>2</v>
      </c>
      <c r="D583" s="19">
        <v>1.2</v>
      </c>
      <c r="E583" s="19">
        <v>27.8</v>
      </c>
      <c r="F583" s="19">
        <v>33.6</v>
      </c>
      <c r="G583" s="19">
        <v>24.7</v>
      </c>
      <c r="H583" s="19">
        <v>4.3</v>
      </c>
      <c r="I583" s="19">
        <v>4.4000000000000004</v>
      </c>
      <c r="J583" s="19">
        <v>3.9</v>
      </c>
      <c r="K583" s="82">
        <v>40</v>
      </c>
    </row>
    <row r="584" spans="1:11" x14ac:dyDescent="0.15">
      <c r="A584" s="21">
        <v>234511</v>
      </c>
      <c r="B584" s="22" t="s">
        <v>617</v>
      </c>
      <c r="C584" s="20" t="s">
        <v>2</v>
      </c>
      <c r="D584" s="19">
        <v>3.9</v>
      </c>
      <c r="E584" s="19">
        <v>36.700000000000003</v>
      </c>
      <c r="F584" s="19">
        <v>29.7</v>
      </c>
      <c r="G584" s="19">
        <v>17</v>
      </c>
      <c r="H584" s="19">
        <v>7.8</v>
      </c>
      <c r="I584" s="19">
        <v>3.9</v>
      </c>
      <c r="J584" s="19">
        <v>1.1000000000000001</v>
      </c>
      <c r="K584" s="82">
        <v>37</v>
      </c>
    </row>
    <row r="585" spans="1:11" x14ac:dyDescent="0.15">
      <c r="A585" s="21">
        <v>234513</v>
      </c>
      <c r="B585" s="22" t="s">
        <v>618</v>
      </c>
      <c r="C585" s="20" t="s">
        <v>2</v>
      </c>
      <c r="D585" s="19">
        <v>5.5</v>
      </c>
      <c r="E585" s="19">
        <v>39.299999999999997</v>
      </c>
      <c r="F585" s="19">
        <v>20</v>
      </c>
      <c r="G585" s="19">
        <v>15.2</v>
      </c>
      <c r="H585" s="19">
        <v>6.9</v>
      </c>
      <c r="I585" s="19">
        <v>6.2</v>
      </c>
      <c r="J585" s="19">
        <v>6.9</v>
      </c>
      <c r="K585" s="82">
        <v>37</v>
      </c>
    </row>
    <row r="586" spans="1:11" x14ac:dyDescent="0.15">
      <c r="A586" s="21">
        <v>234514</v>
      </c>
      <c r="B586" s="22" t="s">
        <v>619</v>
      </c>
      <c r="C586" s="20" t="s">
        <v>2</v>
      </c>
      <c r="D586" s="19">
        <v>5.5</v>
      </c>
      <c r="E586" s="19">
        <v>34.1</v>
      </c>
      <c r="F586" s="19">
        <v>31.6</v>
      </c>
      <c r="G586" s="19">
        <v>19</v>
      </c>
      <c r="H586" s="19">
        <v>6.2</v>
      </c>
      <c r="I586" s="19">
        <v>2</v>
      </c>
      <c r="J586" s="19">
        <v>1.7</v>
      </c>
      <c r="K586" s="82">
        <v>37</v>
      </c>
    </row>
    <row r="587" spans="1:11" x14ac:dyDescent="0.15">
      <c r="A587" s="21">
        <v>234515</v>
      </c>
      <c r="B587" s="22" t="s">
        <v>620</v>
      </c>
      <c r="C587" s="19">
        <v>0.5</v>
      </c>
      <c r="D587" s="19">
        <v>2.7</v>
      </c>
      <c r="E587" s="19">
        <v>18.8</v>
      </c>
      <c r="F587" s="19">
        <v>26</v>
      </c>
      <c r="G587" s="19">
        <v>23.7</v>
      </c>
      <c r="H587" s="19">
        <v>14.1</v>
      </c>
      <c r="I587" s="19">
        <v>8.4</v>
      </c>
      <c r="J587" s="19">
        <v>5.8</v>
      </c>
      <c r="K587" s="82">
        <v>45</v>
      </c>
    </row>
    <row r="588" spans="1:11" x14ac:dyDescent="0.15">
      <c r="A588" s="21">
        <v>234516</v>
      </c>
      <c r="B588" s="22" t="s">
        <v>621</v>
      </c>
      <c r="C588" s="20" t="s">
        <v>2</v>
      </c>
      <c r="D588" s="19">
        <v>4.2</v>
      </c>
      <c r="E588" s="19">
        <v>23</v>
      </c>
      <c r="F588" s="19">
        <v>35.299999999999997</v>
      </c>
      <c r="G588" s="19">
        <v>22.6</v>
      </c>
      <c r="H588" s="19">
        <v>7.8</v>
      </c>
      <c r="I588" s="19">
        <v>4.0999999999999996</v>
      </c>
      <c r="J588" s="19">
        <v>3</v>
      </c>
      <c r="K588" s="82">
        <v>41</v>
      </c>
    </row>
    <row r="589" spans="1:11" x14ac:dyDescent="0.15">
      <c r="A589" s="21">
        <v>234517</v>
      </c>
      <c r="B589" s="22" t="s">
        <v>622</v>
      </c>
      <c r="C589" s="20" t="s">
        <v>2</v>
      </c>
      <c r="D589" s="19">
        <v>4.4000000000000004</v>
      </c>
      <c r="E589" s="19">
        <v>32.1</v>
      </c>
      <c r="F589" s="19">
        <v>31.3</v>
      </c>
      <c r="G589" s="19">
        <v>17.7</v>
      </c>
      <c r="H589" s="19">
        <v>7.1</v>
      </c>
      <c r="I589" s="19">
        <v>5.2</v>
      </c>
      <c r="J589" s="19">
        <v>2.1</v>
      </c>
      <c r="K589" s="82">
        <v>38</v>
      </c>
    </row>
    <row r="590" spans="1:11" x14ac:dyDescent="0.15">
      <c r="A590" s="21">
        <v>234518</v>
      </c>
      <c r="B590" s="22" t="s">
        <v>623</v>
      </c>
      <c r="C590" s="20" t="s">
        <v>2</v>
      </c>
      <c r="D590" s="19">
        <v>5.4</v>
      </c>
      <c r="E590" s="19">
        <v>26.2</v>
      </c>
      <c r="F590" s="19">
        <v>26.2</v>
      </c>
      <c r="G590" s="19">
        <v>20.399999999999999</v>
      </c>
      <c r="H590" s="19">
        <v>8.6999999999999993</v>
      </c>
      <c r="I590" s="19">
        <v>7.9</v>
      </c>
      <c r="J590" s="19">
        <v>5.0999999999999996</v>
      </c>
      <c r="K590" s="82">
        <v>42</v>
      </c>
    </row>
    <row r="591" spans="1:11" x14ac:dyDescent="0.15">
      <c r="A591" s="21">
        <v>234599</v>
      </c>
      <c r="B591" s="22" t="s">
        <v>624</v>
      </c>
      <c r="C591" s="19">
        <v>0.3</v>
      </c>
      <c r="D591" s="19">
        <v>5</v>
      </c>
      <c r="E591" s="19">
        <v>35</v>
      </c>
      <c r="F591" s="19">
        <v>30.8</v>
      </c>
      <c r="G591" s="19">
        <v>16.899999999999999</v>
      </c>
      <c r="H591" s="19">
        <v>5.5</v>
      </c>
      <c r="I591" s="19">
        <v>3.9</v>
      </c>
      <c r="J591" s="19">
        <v>2.6</v>
      </c>
      <c r="K591" s="82">
        <v>37</v>
      </c>
    </row>
    <row r="592" spans="1:11" x14ac:dyDescent="0.15">
      <c r="A592" s="21">
        <v>234911</v>
      </c>
      <c r="B592" s="22" t="s">
        <v>625</v>
      </c>
      <c r="C592" s="19">
        <v>0.7</v>
      </c>
      <c r="D592" s="19">
        <v>2.2000000000000002</v>
      </c>
      <c r="E592" s="19">
        <v>14.6</v>
      </c>
      <c r="F592" s="19">
        <v>29.2</v>
      </c>
      <c r="G592" s="19">
        <v>24.8</v>
      </c>
      <c r="H592" s="19">
        <v>11.1</v>
      </c>
      <c r="I592" s="19">
        <v>8.5</v>
      </c>
      <c r="J592" s="19">
        <v>8.9</v>
      </c>
      <c r="K592" s="82">
        <v>46</v>
      </c>
    </row>
    <row r="593" spans="1:11" x14ac:dyDescent="0.15">
      <c r="A593" s="21">
        <v>234912</v>
      </c>
      <c r="B593" s="22" t="s">
        <v>626</v>
      </c>
      <c r="C593" s="20" t="s">
        <v>2</v>
      </c>
      <c r="D593" s="19">
        <v>4.8</v>
      </c>
      <c r="E593" s="19">
        <v>30.2</v>
      </c>
      <c r="F593" s="19">
        <v>23.7</v>
      </c>
      <c r="G593" s="19">
        <v>21.3</v>
      </c>
      <c r="H593" s="19">
        <v>7.4</v>
      </c>
      <c r="I593" s="19">
        <v>6.3</v>
      </c>
      <c r="J593" s="19">
        <v>6.2</v>
      </c>
      <c r="K593" s="82">
        <v>41</v>
      </c>
    </row>
    <row r="594" spans="1:11" x14ac:dyDescent="0.15">
      <c r="A594" s="21">
        <v>234913</v>
      </c>
      <c r="B594" s="22" t="s">
        <v>627</v>
      </c>
      <c r="C594" s="20" t="s">
        <v>2</v>
      </c>
      <c r="D594" s="19">
        <v>3</v>
      </c>
      <c r="E594" s="19">
        <v>25.3</v>
      </c>
      <c r="F594" s="19">
        <v>28.4</v>
      </c>
      <c r="G594" s="19">
        <v>25.9</v>
      </c>
      <c r="H594" s="19">
        <v>8.5</v>
      </c>
      <c r="I594" s="19">
        <v>3.9</v>
      </c>
      <c r="J594" s="19">
        <v>4.9000000000000004</v>
      </c>
      <c r="K594" s="82">
        <v>42</v>
      </c>
    </row>
    <row r="595" spans="1:11" x14ac:dyDescent="0.15">
      <c r="A595" s="21">
        <v>234914</v>
      </c>
      <c r="B595" s="22" t="s">
        <v>628</v>
      </c>
      <c r="C595" s="20" t="s">
        <v>2</v>
      </c>
      <c r="D595" s="19">
        <v>1.6</v>
      </c>
      <c r="E595" s="19">
        <v>27.9</v>
      </c>
      <c r="F595" s="19">
        <v>29.1</v>
      </c>
      <c r="G595" s="19">
        <v>24.1</v>
      </c>
      <c r="H595" s="19">
        <v>8.4</v>
      </c>
      <c r="I595" s="19">
        <v>5.2</v>
      </c>
      <c r="J595" s="19">
        <v>3.8</v>
      </c>
      <c r="K595" s="82">
        <v>41</v>
      </c>
    </row>
    <row r="596" spans="1:11" x14ac:dyDescent="0.15">
      <c r="A596" s="21">
        <v>234915</v>
      </c>
      <c r="B596" s="22" t="s">
        <v>629</v>
      </c>
      <c r="C596" s="20" t="s">
        <v>2</v>
      </c>
      <c r="D596" s="19">
        <v>19.100000000000001</v>
      </c>
      <c r="E596" s="19">
        <v>59</v>
      </c>
      <c r="F596" s="19">
        <v>14.6</v>
      </c>
      <c r="G596" s="19">
        <v>4.7</v>
      </c>
      <c r="H596" s="19">
        <v>1.7</v>
      </c>
      <c r="I596" s="19">
        <v>0.6</v>
      </c>
      <c r="J596" s="19">
        <v>0.3</v>
      </c>
      <c r="K596" s="82">
        <v>28</v>
      </c>
    </row>
    <row r="597" spans="1:11" x14ac:dyDescent="0.15">
      <c r="A597" s="21">
        <v>234999</v>
      </c>
      <c r="B597" s="22" t="s">
        <v>630</v>
      </c>
      <c r="C597" s="20" t="s">
        <v>2</v>
      </c>
      <c r="D597" s="19">
        <v>7.9</v>
      </c>
      <c r="E597" s="19">
        <v>34</v>
      </c>
      <c r="F597" s="19">
        <v>24.8</v>
      </c>
      <c r="G597" s="19">
        <v>17.899999999999999</v>
      </c>
      <c r="H597" s="19">
        <v>7.1</v>
      </c>
      <c r="I597" s="19">
        <v>4.9000000000000004</v>
      </c>
      <c r="J597" s="19">
        <v>3.6</v>
      </c>
      <c r="K597" s="82">
        <v>37</v>
      </c>
    </row>
    <row r="598" spans="1:11" x14ac:dyDescent="0.15">
      <c r="A598" s="21">
        <v>241511</v>
      </c>
      <c r="B598" s="22" t="s">
        <v>631</v>
      </c>
      <c r="C598" s="19">
        <v>0.1</v>
      </c>
      <c r="D598" s="19">
        <v>2.6</v>
      </c>
      <c r="E598" s="19">
        <v>19.7</v>
      </c>
      <c r="F598" s="19">
        <v>23.9</v>
      </c>
      <c r="G598" s="19">
        <v>26.1</v>
      </c>
      <c r="H598" s="19">
        <v>14</v>
      </c>
      <c r="I598" s="19">
        <v>9.6</v>
      </c>
      <c r="J598" s="19">
        <v>4.0999999999999996</v>
      </c>
      <c r="K598" s="82">
        <v>46</v>
      </c>
    </row>
    <row r="599" spans="1:11" x14ac:dyDescent="0.15">
      <c r="A599" s="21">
        <v>241512</v>
      </c>
      <c r="B599" s="22" t="s">
        <v>632</v>
      </c>
      <c r="C599" s="20" t="s">
        <v>2</v>
      </c>
      <c r="D599" s="19">
        <v>1.1000000000000001</v>
      </c>
      <c r="E599" s="19">
        <v>12</v>
      </c>
      <c r="F599" s="19">
        <v>21.2</v>
      </c>
      <c r="G599" s="19">
        <v>26.8</v>
      </c>
      <c r="H599" s="19">
        <v>15.9</v>
      </c>
      <c r="I599" s="19">
        <v>15.3</v>
      </c>
      <c r="J599" s="19">
        <v>7.7</v>
      </c>
      <c r="K599" s="82">
        <v>50</v>
      </c>
    </row>
    <row r="600" spans="1:11" x14ac:dyDescent="0.15">
      <c r="A600" s="21">
        <v>241513</v>
      </c>
      <c r="B600" s="22" t="s">
        <v>633</v>
      </c>
      <c r="C600" s="20" t="s">
        <v>2</v>
      </c>
      <c r="D600" s="20" t="s">
        <v>2</v>
      </c>
      <c r="E600" s="19">
        <v>10.7</v>
      </c>
      <c r="F600" s="19">
        <v>18</v>
      </c>
      <c r="G600" s="19">
        <v>27.3</v>
      </c>
      <c r="H600" s="19">
        <v>19</v>
      </c>
      <c r="I600" s="19">
        <v>18.5</v>
      </c>
      <c r="J600" s="19">
        <v>6.3</v>
      </c>
      <c r="K600" s="82">
        <v>52</v>
      </c>
    </row>
    <row r="601" spans="1:11" x14ac:dyDescent="0.15">
      <c r="A601" s="21">
        <v>241599</v>
      </c>
      <c r="B601" s="22" t="s">
        <v>634</v>
      </c>
      <c r="C601" s="19">
        <v>0.7</v>
      </c>
      <c r="D601" s="19">
        <v>4</v>
      </c>
      <c r="E601" s="19">
        <v>18.2</v>
      </c>
      <c r="F601" s="19">
        <v>20.3</v>
      </c>
      <c r="G601" s="19">
        <v>24.6</v>
      </c>
      <c r="H601" s="19">
        <v>13.5</v>
      </c>
      <c r="I601" s="19">
        <v>10.5</v>
      </c>
      <c r="J601" s="19">
        <v>8.1</v>
      </c>
      <c r="K601" s="82">
        <v>47</v>
      </c>
    </row>
    <row r="602" spans="1:11" x14ac:dyDescent="0.15">
      <c r="A602" s="21">
        <v>242111</v>
      </c>
      <c r="B602" s="22" t="s">
        <v>635</v>
      </c>
      <c r="C602" s="19">
        <v>0.1</v>
      </c>
      <c r="D602" s="19">
        <v>0.9</v>
      </c>
      <c r="E602" s="19">
        <v>11.9</v>
      </c>
      <c r="F602" s="19">
        <v>26.3</v>
      </c>
      <c r="G602" s="19">
        <v>28.6</v>
      </c>
      <c r="H602" s="19">
        <v>14.2</v>
      </c>
      <c r="I602" s="19">
        <v>10.199999999999999</v>
      </c>
      <c r="J602" s="19">
        <v>7.9</v>
      </c>
      <c r="K602" s="82">
        <v>48</v>
      </c>
    </row>
    <row r="603" spans="1:11" x14ac:dyDescent="0.15">
      <c r="A603" s="21">
        <v>242112</v>
      </c>
      <c r="B603" s="22" t="s">
        <v>636</v>
      </c>
      <c r="C603" s="19">
        <v>2.2000000000000002</v>
      </c>
      <c r="D603" s="19">
        <v>25.1</v>
      </c>
      <c r="E603" s="19">
        <v>37</v>
      </c>
      <c r="F603" s="19">
        <v>14.7</v>
      </c>
      <c r="G603" s="19">
        <v>9.1</v>
      </c>
      <c r="H603" s="19">
        <v>4.0999999999999996</v>
      </c>
      <c r="I603" s="19">
        <v>3.6</v>
      </c>
      <c r="J603" s="19">
        <v>4.0999999999999996</v>
      </c>
      <c r="K603" s="82">
        <v>29</v>
      </c>
    </row>
    <row r="604" spans="1:11" x14ac:dyDescent="0.15">
      <c r="A604" s="21">
        <v>249111</v>
      </c>
      <c r="B604" s="22" t="s">
        <v>637</v>
      </c>
      <c r="C604" s="19">
        <v>0.5</v>
      </c>
      <c r="D604" s="19">
        <v>3.4</v>
      </c>
      <c r="E604" s="19">
        <v>19.600000000000001</v>
      </c>
      <c r="F604" s="19">
        <v>24.4</v>
      </c>
      <c r="G604" s="19">
        <v>24.5</v>
      </c>
      <c r="H604" s="19">
        <v>11.8</v>
      </c>
      <c r="I604" s="19">
        <v>9.1</v>
      </c>
      <c r="J604" s="19">
        <v>6.7</v>
      </c>
      <c r="K604" s="82">
        <v>45</v>
      </c>
    </row>
    <row r="605" spans="1:11" x14ac:dyDescent="0.15">
      <c r="A605" s="21">
        <v>249112</v>
      </c>
      <c r="B605" s="22" t="s">
        <v>638</v>
      </c>
      <c r="C605" s="20" t="s">
        <v>2</v>
      </c>
      <c r="D605" s="19">
        <v>1.4</v>
      </c>
      <c r="E605" s="19">
        <v>10.8</v>
      </c>
      <c r="F605" s="19">
        <v>16.399999999999999</v>
      </c>
      <c r="G605" s="19">
        <v>25.7</v>
      </c>
      <c r="H605" s="19">
        <v>16.399999999999999</v>
      </c>
      <c r="I605" s="19">
        <v>15.3</v>
      </c>
      <c r="J605" s="19">
        <v>13.9</v>
      </c>
      <c r="K605" s="82">
        <v>53</v>
      </c>
    </row>
    <row r="606" spans="1:11" x14ac:dyDescent="0.15">
      <c r="A606" s="21">
        <v>249211</v>
      </c>
      <c r="B606" s="22" t="s">
        <v>639</v>
      </c>
      <c r="C606" s="19">
        <v>2.2000000000000002</v>
      </c>
      <c r="D606" s="19">
        <v>5.0999999999999996</v>
      </c>
      <c r="E606" s="19">
        <v>13</v>
      </c>
      <c r="F606" s="19">
        <v>17.7</v>
      </c>
      <c r="G606" s="19">
        <v>23.7</v>
      </c>
      <c r="H606" s="19">
        <v>12.1</v>
      </c>
      <c r="I606" s="19">
        <v>9.6999999999999993</v>
      </c>
      <c r="J606" s="19">
        <v>16.600000000000001</v>
      </c>
      <c r="K606" s="82">
        <v>50</v>
      </c>
    </row>
    <row r="607" spans="1:11" x14ac:dyDescent="0.15">
      <c r="A607" s="21">
        <v>249212</v>
      </c>
      <c r="B607" s="22" t="s">
        <v>640</v>
      </c>
      <c r="C607" s="19">
        <v>16.3</v>
      </c>
      <c r="D607" s="19">
        <v>19.100000000000001</v>
      </c>
      <c r="E607" s="19">
        <v>24.4</v>
      </c>
      <c r="F607" s="19">
        <v>17.2</v>
      </c>
      <c r="G607" s="19">
        <v>11.8</v>
      </c>
      <c r="H607" s="19">
        <v>4.2</v>
      </c>
      <c r="I607" s="19">
        <v>3.1</v>
      </c>
      <c r="J607" s="19">
        <v>4</v>
      </c>
      <c r="K607" s="82">
        <v>30</v>
      </c>
    </row>
    <row r="608" spans="1:11" x14ac:dyDescent="0.15">
      <c r="A608" s="21">
        <v>249213</v>
      </c>
      <c r="B608" s="22" t="s">
        <v>641</v>
      </c>
      <c r="C608" s="19">
        <v>8</v>
      </c>
      <c r="D608" s="19">
        <v>12.5</v>
      </c>
      <c r="E608" s="19">
        <v>20.5</v>
      </c>
      <c r="F608" s="19">
        <v>19.3</v>
      </c>
      <c r="G608" s="19">
        <v>17.3</v>
      </c>
      <c r="H608" s="19">
        <v>8.5</v>
      </c>
      <c r="I608" s="19">
        <v>4.8</v>
      </c>
      <c r="J608" s="19">
        <v>9.1</v>
      </c>
      <c r="K608" s="82">
        <v>41</v>
      </c>
    </row>
    <row r="609" spans="1:11" x14ac:dyDescent="0.15">
      <c r="A609" s="21">
        <v>249214</v>
      </c>
      <c r="B609" s="22" t="s">
        <v>642</v>
      </c>
      <c r="C609" s="19">
        <v>6.5</v>
      </c>
      <c r="D609" s="19">
        <v>14</v>
      </c>
      <c r="E609" s="19">
        <v>19.600000000000001</v>
      </c>
      <c r="F609" s="19">
        <v>17.8</v>
      </c>
      <c r="G609" s="19">
        <v>17.399999999999999</v>
      </c>
      <c r="H609" s="19">
        <v>8.1999999999999993</v>
      </c>
      <c r="I609" s="19">
        <v>6.9</v>
      </c>
      <c r="J609" s="19">
        <v>9.6999999999999993</v>
      </c>
      <c r="K609" s="82">
        <v>40</v>
      </c>
    </row>
    <row r="610" spans="1:11" x14ac:dyDescent="0.15">
      <c r="A610" s="21">
        <v>249299</v>
      </c>
      <c r="B610" s="22" t="s">
        <v>643</v>
      </c>
      <c r="C610" s="19">
        <v>15.8</v>
      </c>
      <c r="D610" s="19">
        <v>18.7</v>
      </c>
      <c r="E610" s="19">
        <v>14.3</v>
      </c>
      <c r="F610" s="19">
        <v>14.7</v>
      </c>
      <c r="G610" s="19">
        <v>14</v>
      </c>
      <c r="H610" s="19">
        <v>7.4</v>
      </c>
      <c r="I610" s="19">
        <v>7.4</v>
      </c>
      <c r="J610" s="19">
        <v>7.8</v>
      </c>
      <c r="K610" s="82">
        <v>35</v>
      </c>
    </row>
    <row r="611" spans="1:11" x14ac:dyDescent="0.15">
      <c r="A611" s="21">
        <v>251111</v>
      </c>
      <c r="B611" s="22" t="s">
        <v>644</v>
      </c>
      <c r="C611" s="19">
        <v>0.1</v>
      </c>
      <c r="D611" s="19">
        <v>6.6</v>
      </c>
      <c r="E611" s="19">
        <v>47.2</v>
      </c>
      <c r="F611" s="19">
        <v>24.6</v>
      </c>
      <c r="G611" s="19">
        <v>13.3</v>
      </c>
      <c r="H611" s="19">
        <v>4.3</v>
      </c>
      <c r="I611" s="19">
        <v>2.4</v>
      </c>
      <c r="J611" s="19">
        <v>1.5</v>
      </c>
      <c r="K611" s="82">
        <v>33</v>
      </c>
    </row>
    <row r="612" spans="1:11" x14ac:dyDescent="0.15">
      <c r="A612" s="21">
        <v>251112</v>
      </c>
      <c r="B612" s="22" t="s">
        <v>645</v>
      </c>
      <c r="C612" s="20" t="s">
        <v>2</v>
      </c>
      <c r="D612" s="19">
        <v>10</v>
      </c>
      <c r="E612" s="19">
        <v>35.5</v>
      </c>
      <c r="F612" s="19">
        <v>23.7</v>
      </c>
      <c r="G612" s="19">
        <v>18.2</v>
      </c>
      <c r="H612" s="19">
        <v>6.5</v>
      </c>
      <c r="I612" s="19">
        <v>3.9</v>
      </c>
      <c r="J612" s="19">
        <v>2.1</v>
      </c>
      <c r="K612" s="82">
        <v>37</v>
      </c>
    </row>
    <row r="613" spans="1:11" x14ac:dyDescent="0.15">
      <c r="A613" s="21">
        <v>251211</v>
      </c>
      <c r="B613" s="22" t="s">
        <v>646</v>
      </c>
      <c r="C613" s="20" t="s">
        <v>2</v>
      </c>
      <c r="D613" s="19">
        <v>11.2</v>
      </c>
      <c r="E613" s="19">
        <v>34.700000000000003</v>
      </c>
      <c r="F613" s="19">
        <v>22.1</v>
      </c>
      <c r="G613" s="19">
        <v>16.3</v>
      </c>
      <c r="H613" s="19">
        <v>7.7</v>
      </c>
      <c r="I613" s="19">
        <v>5.4</v>
      </c>
      <c r="J613" s="19">
        <v>2.6</v>
      </c>
      <c r="K613" s="82">
        <v>36</v>
      </c>
    </row>
    <row r="614" spans="1:11" x14ac:dyDescent="0.15">
      <c r="A614" s="21">
        <v>251212</v>
      </c>
      <c r="B614" s="22" t="s">
        <v>647</v>
      </c>
      <c r="C614" s="20" t="s">
        <v>2</v>
      </c>
      <c r="D614" s="19">
        <v>9.1</v>
      </c>
      <c r="E614" s="19">
        <v>45.1</v>
      </c>
      <c r="F614" s="19">
        <v>26</v>
      </c>
      <c r="G614" s="19">
        <v>11.6</v>
      </c>
      <c r="H614" s="19">
        <v>5.4</v>
      </c>
      <c r="I614" s="19">
        <v>2.2999999999999998</v>
      </c>
      <c r="J614" s="19">
        <v>0.5</v>
      </c>
      <c r="K614" s="82">
        <v>34</v>
      </c>
    </row>
    <row r="615" spans="1:11" x14ac:dyDescent="0.15">
      <c r="A615" s="21">
        <v>251213</v>
      </c>
      <c r="B615" s="22" t="s">
        <v>648</v>
      </c>
      <c r="C615" s="20" t="s">
        <v>2</v>
      </c>
      <c r="D615" s="19">
        <v>10.8</v>
      </c>
      <c r="E615" s="19">
        <v>42.6</v>
      </c>
      <c r="F615" s="19">
        <v>27.7</v>
      </c>
      <c r="G615" s="19">
        <v>10.5</v>
      </c>
      <c r="H615" s="19">
        <v>5</v>
      </c>
      <c r="I615" s="19">
        <v>2.8</v>
      </c>
      <c r="J615" s="19">
        <v>0.6</v>
      </c>
      <c r="K615" s="82">
        <v>34</v>
      </c>
    </row>
    <row r="616" spans="1:11" x14ac:dyDescent="0.15">
      <c r="A616" s="21">
        <v>251214</v>
      </c>
      <c r="B616" s="22" t="s">
        <v>649</v>
      </c>
      <c r="C616" s="20" t="s">
        <v>2</v>
      </c>
      <c r="D616" s="19">
        <v>3.4</v>
      </c>
      <c r="E616" s="19">
        <v>33.299999999999997</v>
      </c>
      <c r="F616" s="19">
        <v>29.3</v>
      </c>
      <c r="G616" s="19">
        <v>20.9</v>
      </c>
      <c r="H616" s="19">
        <v>7.6</v>
      </c>
      <c r="I616" s="19">
        <v>4</v>
      </c>
      <c r="J616" s="19">
        <v>1.5</v>
      </c>
      <c r="K616" s="82">
        <v>39</v>
      </c>
    </row>
    <row r="617" spans="1:11" x14ac:dyDescent="0.15">
      <c r="A617" s="21">
        <v>251311</v>
      </c>
      <c r="B617" s="22" t="s">
        <v>650</v>
      </c>
      <c r="C617" s="19">
        <v>0.5</v>
      </c>
      <c r="D617" s="19">
        <v>4.5999999999999996</v>
      </c>
      <c r="E617" s="19">
        <v>23.4</v>
      </c>
      <c r="F617" s="19">
        <v>27.5</v>
      </c>
      <c r="G617" s="19">
        <v>24.3</v>
      </c>
      <c r="H617" s="19">
        <v>9.9</v>
      </c>
      <c r="I617" s="19">
        <v>6.7</v>
      </c>
      <c r="J617" s="19">
        <v>3.2</v>
      </c>
      <c r="K617" s="82">
        <v>42</v>
      </c>
    </row>
    <row r="618" spans="1:11" x14ac:dyDescent="0.15">
      <c r="A618" s="21">
        <v>251312</v>
      </c>
      <c r="B618" s="22" t="s">
        <v>651</v>
      </c>
      <c r="C618" s="19">
        <v>0.2</v>
      </c>
      <c r="D618" s="19">
        <v>2.5</v>
      </c>
      <c r="E618" s="19">
        <v>21.9</v>
      </c>
      <c r="F618" s="19">
        <v>26.4</v>
      </c>
      <c r="G618" s="19">
        <v>27.6</v>
      </c>
      <c r="H618" s="19">
        <v>11.4</v>
      </c>
      <c r="I618" s="19">
        <v>6.9</v>
      </c>
      <c r="J618" s="19">
        <v>3</v>
      </c>
      <c r="K618" s="82">
        <v>44</v>
      </c>
    </row>
    <row r="619" spans="1:11" x14ac:dyDescent="0.15">
      <c r="A619" s="21">
        <v>251411</v>
      </c>
      <c r="B619" s="22" t="s">
        <v>652</v>
      </c>
      <c r="C619" s="19">
        <v>0.2</v>
      </c>
      <c r="D619" s="19">
        <v>7.4</v>
      </c>
      <c r="E619" s="19">
        <v>27.9</v>
      </c>
      <c r="F619" s="19">
        <v>24</v>
      </c>
      <c r="G619" s="19">
        <v>21.9</v>
      </c>
      <c r="H619" s="19">
        <v>10.3</v>
      </c>
      <c r="I619" s="19">
        <v>5.6</v>
      </c>
      <c r="J619" s="19">
        <v>2.8</v>
      </c>
      <c r="K619" s="82">
        <v>41</v>
      </c>
    </row>
    <row r="620" spans="1:11" x14ac:dyDescent="0.15">
      <c r="A620" s="21">
        <v>251412</v>
      </c>
      <c r="B620" s="22" t="s">
        <v>653</v>
      </c>
      <c r="C620" s="20" t="s">
        <v>2</v>
      </c>
      <c r="D620" s="19">
        <v>4.7</v>
      </c>
      <c r="E620" s="19">
        <v>42.5</v>
      </c>
      <c r="F620" s="19">
        <v>24.5</v>
      </c>
      <c r="G620" s="19">
        <v>17.100000000000001</v>
      </c>
      <c r="H620" s="19">
        <v>6.7</v>
      </c>
      <c r="I620" s="19">
        <v>3.4</v>
      </c>
      <c r="J620" s="19">
        <v>1.1000000000000001</v>
      </c>
      <c r="K620" s="82">
        <v>35</v>
      </c>
    </row>
    <row r="621" spans="1:11" x14ac:dyDescent="0.15">
      <c r="A621" s="21">
        <v>251511</v>
      </c>
      <c r="B621" s="22" t="s">
        <v>654</v>
      </c>
      <c r="C621" s="19">
        <v>0.2</v>
      </c>
      <c r="D621" s="19">
        <v>11.7</v>
      </c>
      <c r="E621" s="19">
        <v>44.8</v>
      </c>
      <c r="F621" s="19">
        <v>21</v>
      </c>
      <c r="G621" s="19">
        <v>11.6</v>
      </c>
      <c r="H621" s="19">
        <v>5.2</v>
      </c>
      <c r="I621" s="19">
        <v>3.5</v>
      </c>
      <c r="J621" s="19">
        <v>2</v>
      </c>
      <c r="K621" s="82">
        <v>33</v>
      </c>
    </row>
    <row r="622" spans="1:11" x14ac:dyDescent="0.15">
      <c r="A622" s="21">
        <v>251512</v>
      </c>
      <c r="B622" s="22" t="s">
        <v>655</v>
      </c>
      <c r="C622" s="20" t="s">
        <v>2</v>
      </c>
      <c r="D622" s="19">
        <v>5.7</v>
      </c>
      <c r="E622" s="19">
        <v>32.200000000000003</v>
      </c>
      <c r="F622" s="19">
        <v>31.6</v>
      </c>
      <c r="G622" s="19">
        <v>19.8</v>
      </c>
      <c r="H622" s="19">
        <v>5.7</v>
      </c>
      <c r="I622" s="19">
        <v>2.7</v>
      </c>
      <c r="J622" s="19">
        <v>2.2999999999999998</v>
      </c>
      <c r="K622" s="82">
        <v>38</v>
      </c>
    </row>
    <row r="623" spans="1:11" x14ac:dyDescent="0.15">
      <c r="A623" s="21">
        <v>251513</v>
      </c>
      <c r="B623" s="22" t="s">
        <v>656</v>
      </c>
      <c r="C623" s="19">
        <v>0.9</v>
      </c>
      <c r="D623" s="19">
        <v>10.1</v>
      </c>
      <c r="E623" s="19">
        <v>39.4</v>
      </c>
      <c r="F623" s="19">
        <v>22.1</v>
      </c>
      <c r="G623" s="19">
        <v>13.7</v>
      </c>
      <c r="H623" s="19">
        <v>5.9</v>
      </c>
      <c r="I623" s="19">
        <v>3.7</v>
      </c>
      <c r="J623" s="19">
        <v>4.2</v>
      </c>
      <c r="K623" s="82">
        <v>34</v>
      </c>
    </row>
    <row r="624" spans="1:11" x14ac:dyDescent="0.15">
      <c r="A624" s="21">
        <v>251911</v>
      </c>
      <c r="B624" s="22" t="s">
        <v>657</v>
      </c>
      <c r="C624" s="19">
        <v>0.3</v>
      </c>
      <c r="D624" s="19">
        <v>2.7</v>
      </c>
      <c r="E624" s="19">
        <v>21.7</v>
      </c>
      <c r="F624" s="19">
        <v>24.1</v>
      </c>
      <c r="G624" s="19">
        <v>27.3</v>
      </c>
      <c r="H624" s="19">
        <v>12.3</v>
      </c>
      <c r="I624" s="19">
        <v>7.7</v>
      </c>
      <c r="J624" s="19">
        <v>3.8</v>
      </c>
      <c r="K624" s="82">
        <v>45</v>
      </c>
    </row>
    <row r="625" spans="1:11" x14ac:dyDescent="0.15">
      <c r="A625" s="21">
        <v>251912</v>
      </c>
      <c r="B625" s="22" t="s">
        <v>658</v>
      </c>
      <c r="C625" s="20" t="s">
        <v>2</v>
      </c>
      <c r="D625" s="19">
        <v>6.4</v>
      </c>
      <c r="E625" s="19">
        <v>34.1</v>
      </c>
      <c r="F625" s="19">
        <v>23.6</v>
      </c>
      <c r="G625" s="19">
        <v>16</v>
      </c>
      <c r="H625" s="19">
        <v>12.2</v>
      </c>
      <c r="I625" s="19">
        <v>3.6</v>
      </c>
      <c r="J625" s="19">
        <v>4.0999999999999996</v>
      </c>
      <c r="K625" s="82">
        <v>37</v>
      </c>
    </row>
    <row r="626" spans="1:11" x14ac:dyDescent="0.15">
      <c r="A626" s="21">
        <v>251999</v>
      </c>
      <c r="B626" s="22" t="s">
        <v>659</v>
      </c>
      <c r="C626" s="20" t="s">
        <v>2</v>
      </c>
      <c r="D626" s="19">
        <v>2</v>
      </c>
      <c r="E626" s="19">
        <v>30.3</v>
      </c>
      <c r="F626" s="19">
        <v>25.3</v>
      </c>
      <c r="G626" s="19">
        <v>26.1</v>
      </c>
      <c r="H626" s="19">
        <v>9</v>
      </c>
      <c r="I626" s="19">
        <v>3.8</v>
      </c>
      <c r="J626" s="19">
        <v>3.5</v>
      </c>
      <c r="K626" s="82">
        <v>42</v>
      </c>
    </row>
    <row r="627" spans="1:11" x14ac:dyDescent="0.15">
      <c r="A627" s="21">
        <v>252111</v>
      </c>
      <c r="B627" s="22" t="s">
        <v>660</v>
      </c>
      <c r="C627" s="20" t="s">
        <v>2</v>
      </c>
      <c r="D627" s="19">
        <v>2.9</v>
      </c>
      <c r="E627" s="19">
        <v>32.700000000000003</v>
      </c>
      <c r="F627" s="19">
        <v>29.4</v>
      </c>
      <c r="G627" s="19">
        <v>19.5</v>
      </c>
      <c r="H627" s="19">
        <v>6.7</v>
      </c>
      <c r="I627" s="19">
        <v>4.0999999999999996</v>
      </c>
      <c r="J627" s="19">
        <v>4.9000000000000004</v>
      </c>
      <c r="K627" s="82">
        <v>40</v>
      </c>
    </row>
    <row r="628" spans="1:11" x14ac:dyDescent="0.15">
      <c r="A628" s="21">
        <v>252112</v>
      </c>
      <c r="B628" s="22" t="s">
        <v>661</v>
      </c>
      <c r="C628" s="20" t="s">
        <v>2</v>
      </c>
      <c r="D628" s="19">
        <v>3.3</v>
      </c>
      <c r="E628" s="19">
        <v>41</v>
      </c>
      <c r="F628" s="19">
        <v>33.200000000000003</v>
      </c>
      <c r="G628" s="19">
        <v>12.4</v>
      </c>
      <c r="H628" s="19">
        <v>4.3</v>
      </c>
      <c r="I628" s="19">
        <v>3.3</v>
      </c>
      <c r="J628" s="19">
        <v>2.5</v>
      </c>
      <c r="K628" s="82">
        <v>36</v>
      </c>
    </row>
    <row r="629" spans="1:11" x14ac:dyDescent="0.15">
      <c r="A629" s="21">
        <v>252211</v>
      </c>
      <c r="B629" s="22" t="s">
        <v>662</v>
      </c>
      <c r="C629" s="20" t="s">
        <v>2</v>
      </c>
      <c r="D629" s="19">
        <v>1.2</v>
      </c>
      <c r="E629" s="19">
        <v>12.5</v>
      </c>
      <c r="F629" s="19">
        <v>30.7</v>
      </c>
      <c r="G629" s="19">
        <v>26.7</v>
      </c>
      <c r="H629" s="19">
        <v>11.5</v>
      </c>
      <c r="I629" s="19">
        <v>10.8</v>
      </c>
      <c r="J629" s="19">
        <v>6.6</v>
      </c>
      <c r="K629" s="82">
        <v>47</v>
      </c>
    </row>
    <row r="630" spans="1:11" x14ac:dyDescent="0.15">
      <c r="A630" s="21">
        <v>252212</v>
      </c>
      <c r="B630" s="22" t="s">
        <v>663</v>
      </c>
      <c r="C630" s="20" t="s">
        <v>2</v>
      </c>
      <c r="D630" s="20" t="s">
        <v>2</v>
      </c>
      <c r="E630" s="19">
        <v>4.5</v>
      </c>
      <c r="F630" s="19">
        <v>21.8</v>
      </c>
      <c r="G630" s="19">
        <v>20.100000000000001</v>
      </c>
      <c r="H630" s="19">
        <v>14.5</v>
      </c>
      <c r="I630" s="19">
        <v>24.6</v>
      </c>
      <c r="J630" s="19">
        <v>14.5</v>
      </c>
      <c r="K630" s="82">
        <v>55</v>
      </c>
    </row>
    <row r="631" spans="1:11" x14ac:dyDescent="0.15">
      <c r="A631" s="21">
        <v>252213</v>
      </c>
      <c r="B631" s="22" t="s">
        <v>664</v>
      </c>
      <c r="C631" s="20" t="s">
        <v>2</v>
      </c>
      <c r="D631" s="19">
        <v>0.8</v>
      </c>
      <c r="E631" s="19">
        <v>14.3</v>
      </c>
      <c r="F631" s="19">
        <v>29.2</v>
      </c>
      <c r="G631" s="19">
        <v>28.1</v>
      </c>
      <c r="H631" s="19">
        <v>11</v>
      </c>
      <c r="I631" s="19">
        <v>8.9</v>
      </c>
      <c r="J631" s="19">
        <v>7.8</v>
      </c>
      <c r="K631" s="82">
        <v>46</v>
      </c>
    </row>
    <row r="632" spans="1:11" x14ac:dyDescent="0.15">
      <c r="A632" s="21">
        <v>252214</v>
      </c>
      <c r="B632" s="22" t="s">
        <v>665</v>
      </c>
      <c r="C632" s="20" t="s">
        <v>2</v>
      </c>
      <c r="D632" s="19">
        <v>1</v>
      </c>
      <c r="E632" s="19">
        <v>12.4</v>
      </c>
      <c r="F632" s="19">
        <v>25</v>
      </c>
      <c r="G632" s="19">
        <v>26.5</v>
      </c>
      <c r="H632" s="19">
        <v>13.9</v>
      </c>
      <c r="I632" s="19">
        <v>12.3</v>
      </c>
      <c r="J632" s="19">
        <v>9</v>
      </c>
      <c r="K632" s="82">
        <v>49</v>
      </c>
    </row>
    <row r="633" spans="1:11" x14ac:dyDescent="0.15">
      <c r="A633" s="21">
        <v>252299</v>
      </c>
      <c r="B633" s="22" t="s">
        <v>666</v>
      </c>
      <c r="C633" s="20" t="s">
        <v>2</v>
      </c>
      <c r="D633" s="19">
        <v>2.9</v>
      </c>
      <c r="E633" s="19">
        <v>21.1</v>
      </c>
      <c r="F633" s="19">
        <v>24.8</v>
      </c>
      <c r="G633" s="19">
        <v>23.6</v>
      </c>
      <c r="H633" s="19">
        <v>11.2</v>
      </c>
      <c r="I633" s="19">
        <v>8.3000000000000007</v>
      </c>
      <c r="J633" s="19">
        <v>8</v>
      </c>
      <c r="K633" s="82">
        <v>45</v>
      </c>
    </row>
    <row r="634" spans="1:11" x14ac:dyDescent="0.15">
      <c r="A634" s="21">
        <v>252311</v>
      </c>
      <c r="B634" s="22" t="s">
        <v>667</v>
      </c>
      <c r="C634" s="20" t="s">
        <v>2</v>
      </c>
      <c r="D634" s="19">
        <v>0.4</v>
      </c>
      <c r="E634" s="19">
        <v>10.3</v>
      </c>
      <c r="F634" s="19">
        <v>30.7</v>
      </c>
      <c r="G634" s="19">
        <v>24.4</v>
      </c>
      <c r="H634" s="19">
        <v>13.7</v>
      </c>
      <c r="I634" s="19">
        <v>9.6</v>
      </c>
      <c r="J634" s="19">
        <v>10.9</v>
      </c>
      <c r="K634" s="82">
        <v>48</v>
      </c>
    </row>
    <row r="635" spans="1:11" x14ac:dyDescent="0.15">
      <c r="A635" s="21">
        <v>252312</v>
      </c>
      <c r="B635" s="22" t="s">
        <v>668</v>
      </c>
      <c r="C635" s="19">
        <v>0.1</v>
      </c>
      <c r="D635" s="19">
        <v>3.8</v>
      </c>
      <c r="E635" s="19">
        <v>30.9</v>
      </c>
      <c r="F635" s="19">
        <v>25.8</v>
      </c>
      <c r="G635" s="19">
        <v>18.5</v>
      </c>
      <c r="H635" s="19">
        <v>8.6</v>
      </c>
      <c r="I635" s="19">
        <v>6.3</v>
      </c>
      <c r="J635" s="19">
        <v>6</v>
      </c>
      <c r="K635" s="82">
        <v>40</v>
      </c>
    </row>
    <row r="636" spans="1:11" x14ac:dyDescent="0.15">
      <c r="A636" s="21">
        <v>252711</v>
      </c>
      <c r="B636" s="22" t="s">
        <v>669</v>
      </c>
      <c r="C636" s="20" t="s">
        <v>2</v>
      </c>
      <c r="D636" s="19">
        <v>4.5999999999999996</v>
      </c>
      <c r="E636" s="19">
        <v>37.6</v>
      </c>
      <c r="F636" s="19">
        <v>29</v>
      </c>
      <c r="G636" s="19">
        <v>16.399999999999999</v>
      </c>
      <c r="H636" s="19">
        <v>5.7</v>
      </c>
      <c r="I636" s="19">
        <v>4.4000000000000004</v>
      </c>
      <c r="J636" s="19">
        <v>2.4</v>
      </c>
      <c r="K636" s="82">
        <v>37</v>
      </c>
    </row>
    <row r="637" spans="1:11" x14ac:dyDescent="0.15">
      <c r="A637" s="21">
        <v>252712</v>
      </c>
      <c r="B637" s="22" t="s">
        <v>670</v>
      </c>
      <c r="C637" s="20" t="s">
        <v>2</v>
      </c>
      <c r="D637" s="19">
        <v>10.9</v>
      </c>
      <c r="E637" s="19">
        <v>41.1</v>
      </c>
      <c r="F637" s="19">
        <v>25.4</v>
      </c>
      <c r="G637" s="19">
        <v>14.4</v>
      </c>
      <c r="H637" s="19">
        <v>4.8</v>
      </c>
      <c r="I637" s="19">
        <v>2.4</v>
      </c>
      <c r="J637" s="19">
        <v>1</v>
      </c>
      <c r="K637" s="82">
        <v>34</v>
      </c>
    </row>
    <row r="638" spans="1:11" x14ac:dyDescent="0.15">
      <c r="A638" s="21">
        <v>253111</v>
      </c>
      <c r="B638" s="22" t="s">
        <v>671</v>
      </c>
      <c r="C638" s="20" t="s">
        <v>2</v>
      </c>
      <c r="D638" s="19">
        <v>1.3</v>
      </c>
      <c r="E638" s="19">
        <v>21.4</v>
      </c>
      <c r="F638" s="19">
        <v>25.1</v>
      </c>
      <c r="G638" s="19">
        <v>22.7</v>
      </c>
      <c r="H638" s="19">
        <v>10.5</v>
      </c>
      <c r="I638" s="19">
        <v>8.5</v>
      </c>
      <c r="J638" s="19">
        <v>10.3</v>
      </c>
      <c r="K638" s="82">
        <v>45</v>
      </c>
    </row>
    <row r="639" spans="1:11" x14ac:dyDescent="0.15">
      <c r="A639" s="21">
        <v>253112</v>
      </c>
      <c r="B639" s="22" t="s">
        <v>672</v>
      </c>
      <c r="C639" s="19">
        <v>0.1</v>
      </c>
      <c r="D639" s="19">
        <v>7.1</v>
      </c>
      <c r="E639" s="19">
        <v>58.6</v>
      </c>
      <c r="F639" s="19">
        <v>19.600000000000001</v>
      </c>
      <c r="G639" s="19">
        <v>8.9</v>
      </c>
      <c r="H639" s="19">
        <v>2.7</v>
      </c>
      <c r="I639" s="19">
        <v>1.7</v>
      </c>
      <c r="J639" s="19">
        <v>1.3</v>
      </c>
      <c r="K639" s="82">
        <v>30</v>
      </c>
    </row>
    <row r="640" spans="1:11" x14ac:dyDescent="0.15">
      <c r="A640" s="21">
        <v>253311</v>
      </c>
      <c r="B640" s="22" t="s">
        <v>673</v>
      </c>
      <c r="C640" s="20" t="s">
        <v>2</v>
      </c>
      <c r="D640" s="19">
        <v>0.4</v>
      </c>
      <c r="E640" s="19">
        <v>4.5999999999999996</v>
      </c>
      <c r="F640" s="19">
        <v>26.4</v>
      </c>
      <c r="G640" s="19">
        <v>27</v>
      </c>
      <c r="H640" s="19">
        <v>12.3</v>
      </c>
      <c r="I640" s="19">
        <v>9.3000000000000007</v>
      </c>
      <c r="J640" s="19">
        <v>19.899999999999999</v>
      </c>
      <c r="K640" s="82">
        <v>52</v>
      </c>
    </row>
    <row r="641" spans="1:11" x14ac:dyDescent="0.15">
      <c r="A641" s="21">
        <v>253312</v>
      </c>
      <c r="B641" s="22" t="s">
        <v>674</v>
      </c>
      <c r="C641" s="20" t="s">
        <v>2</v>
      </c>
      <c r="D641" s="20" t="s">
        <v>2</v>
      </c>
      <c r="E641" s="19">
        <v>10</v>
      </c>
      <c r="F641" s="19">
        <v>33.200000000000003</v>
      </c>
      <c r="G641" s="19">
        <v>29.7</v>
      </c>
      <c r="H641" s="19">
        <v>9.6</v>
      </c>
      <c r="I641" s="19">
        <v>6.7</v>
      </c>
      <c r="J641" s="19">
        <v>10.9</v>
      </c>
      <c r="K641" s="82">
        <v>47</v>
      </c>
    </row>
    <row r="642" spans="1:11" x14ac:dyDescent="0.15">
      <c r="A642" s="21">
        <v>253313</v>
      </c>
      <c r="B642" s="22" t="s">
        <v>675</v>
      </c>
      <c r="C642" s="20" t="s">
        <v>2</v>
      </c>
      <c r="D642" s="20" t="s">
        <v>2</v>
      </c>
      <c r="E642" s="19">
        <v>22</v>
      </c>
      <c r="F642" s="19">
        <v>38.6</v>
      </c>
      <c r="G642" s="19">
        <v>19.7</v>
      </c>
      <c r="H642" s="19">
        <v>4.7</v>
      </c>
      <c r="I642" s="19">
        <v>4.7</v>
      </c>
      <c r="J642" s="19">
        <v>10.199999999999999</v>
      </c>
      <c r="K642" s="82">
        <v>41</v>
      </c>
    </row>
    <row r="643" spans="1:11" x14ac:dyDescent="0.15">
      <c r="A643" s="21">
        <v>253314</v>
      </c>
      <c r="B643" s="22" t="s">
        <v>676</v>
      </c>
      <c r="C643" s="20" t="s">
        <v>2</v>
      </c>
      <c r="D643" s="19">
        <v>0.4</v>
      </c>
      <c r="E643" s="19">
        <v>18.399999999999999</v>
      </c>
      <c r="F643" s="19">
        <v>38.6</v>
      </c>
      <c r="G643" s="19">
        <v>26</v>
      </c>
      <c r="H643" s="19">
        <v>7.5</v>
      </c>
      <c r="I643" s="19">
        <v>4.5</v>
      </c>
      <c r="J643" s="19">
        <v>4.5999999999999996</v>
      </c>
      <c r="K643" s="82">
        <v>42</v>
      </c>
    </row>
    <row r="644" spans="1:11" x14ac:dyDescent="0.15">
      <c r="A644" s="21">
        <v>253315</v>
      </c>
      <c r="B644" s="22" t="s">
        <v>677</v>
      </c>
      <c r="C644" s="20" t="s">
        <v>2</v>
      </c>
      <c r="D644" s="20" t="s">
        <v>2</v>
      </c>
      <c r="E644" s="19">
        <v>11.6</v>
      </c>
      <c r="F644" s="19">
        <v>48.8</v>
      </c>
      <c r="G644" s="19">
        <v>19.8</v>
      </c>
      <c r="H644" s="19">
        <v>6.3</v>
      </c>
      <c r="I644" s="19">
        <v>2.9</v>
      </c>
      <c r="J644" s="19">
        <v>10.6</v>
      </c>
      <c r="K644" s="82">
        <v>42</v>
      </c>
    </row>
    <row r="645" spans="1:11" x14ac:dyDescent="0.15">
      <c r="A645" s="21">
        <v>253316</v>
      </c>
      <c r="B645" s="22" t="s">
        <v>678</v>
      </c>
      <c r="C645" s="20" t="s">
        <v>2</v>
      </c>
      <c r="D645" s="20" t="s">
        <v>2</v>
      </c>
      <c r="E645" s="19">
        <v>12.3</v>
      </c>
      <c r="F645" s="19">
        <v>38.4</v>
      </c>
      <c r="G645" s="19">
        <v>22.4</v>
      </c>
      <c r="H645" s="19">
        <v>11.2</v>
      </c>
      <c r="I645" s="19">
        <v>6.7</v>
      </c>
      <c r="J645" s="19">
        <v>9</v>
      </c>
      <c r="K645" s="82">
        <v>45</v>
      </c>
    </row>
    <row r="646" spans="1:11" x14ac:dyDescent="0.15">
      <c r="A646" s="21">
        <v>253317</v>
      </c>
      <c r="B646" s="22" t="s">
        <v>679</v>
      </c>
      <c r="C646" s="20" t="s">
        <v>2</v>
      </c>
      <c r="D646" s="20" t="s">
        <v>2</v>
      </c>
      <c r="E646" s="19">
        <v>35.700000000000003</v>
      </c>
      <c r="F646" s="19">
        <v>36.299999999999997</v>
      </c>
      <c r="G646" s="19">
        <v>17.399999999999999</v>
      </c>
      <c r="H646" s="19">
        <v>5.3</v>
      </c>
      <c r="I646" s="19">
        <v>3.5</v>
      </c>
      <c r="J646" s="19">
        <v>1.8</v>
      </c>
      <c r="K646" s="82">
        <v>38</v>
      </c>
    </row>
    <row r="647" spans="1:11" x14ac:dyDescent="0.15">
      <c r="A647" s="21">
        <v>253318</v>
      </c>
      <c r="B647" s="22" t="s">
        <v>680</v>
      </c>
      <c r="C647" s="20" t="s">
        <v>2</v>
      </c>
      <c r="D647" s="19">
        <v>0.8</v>
      </c>
      <c r="E647" s="19">
        <v>11.3</v>
      </c>
      <c r="F647" s="19">
        <v>36</v>
      </c>
      <c r="G647" s="19">
        <v>20.6</v>
      </c>
      <c r="H647" s="19">
        <v>8.8000000000000007</v>
      </c>
      <c r="I647" s="19">
        <v>8.8000000000000007</v>
      </c>
      <c r="J647" s="19">
        <v>13.7</v>
      </c>
      <c r="K647" s="82">
        <v>45</v>
      </c>
    </row>
    <row r="648" spans="1:11" x14ac:dyDescent="0.15">
      <c r="A648" s="21">
        <v>253321</v>
      </c>
      <c r="B648" s="22" t="s">
        <v>681</v>
      </c>
      <c r="C648" s="20" t="s">
        <v>2</v>
      </c>
      <c r="D648" s="19">
        <v>0.2</v>
      </c>
      <c r="E648" s="19">
        <v>26.3</v>
      </c>
      <c r="F648" s="19">
        <v>34.4</v>
      </c>
      <c r="G648" s="19">
        <v>21</v>
      </c>
      <c r="H648" s="19">
        <v>6.6</v>
      </c>
      <c r="I648" s="19">
        <v>5.0999999999999996</v>
      </c>
      <c r="J648" s="19">
        <v>6.4</v>
      </c>
      <c r="K648" s="82">
        <v>41</v>
      </c>
    </row>
    <row r="649" spans="1:11" x14ac:dyDescent="0.15">
      <c r="A649" s="21">
        <v>253322</v>
      </c>
      <c r="B649" s="22" t="s">
        <v>682</v>
      </c>
      <c r="C649" s="20" t="s">
        <v>2</v>
      </c>
      <c r="D649" s="20" t="s">
        <v>2</v>
      </c>
      <c r="E649" s="19">
        <v>24.4</v>
      </c>
      <c r="F649" s="19">
        <v>34.799999999999997</v>
      </c>
      <c r="G649" s="19">
        <v>23.8</v>
      </c>
      <c r="H649" s="19">
        <v>6.7</v>
      </c>
      <c r="I649" s="19">
        <v>1.8</v>
      </c>
      <c r="J649" s="19">
        <v>8.5</v>
      </c>
      <c r="K649" s="82">
        <v>42</v>
      </c>
    </row>
    <row r="650" spans="1:11" x14ac:dyDescent="0.15">
      <c r="A650" s="21">
        <v>253323</v>
      </c>
      <c r="B650" s="22" t="s">
        <v>683</v>
      </c>
      <c r="C650" s="20" t="s">
        <v>2</v>
      </c>
      <c r="D650" s="19">
        <v>2.1</v>
      </c>
      <c r="E650" s="19">
        <v>6.8</v>
      </c>
      <c r="F650" s="19">
        <v>32.9</v>
      </c>
      <c r="G650" s="19">
        <v>29.5</v>
      </c>
      <c r="H650" s="19">
        <v>6.2</v>
      </c>
      <c r="I650" s="19">
        <v>6.2</v>
      </c>
      <c r="J650" s="19">
        <v>16.399999999999999</v>
      </c>
      <c r="K650" s="82">
        <v>46</v>
      </c>
    </row>
    <row r="651" spans="1:11" x14ac:dyDescent="0.15">
      <c r="A651" s="21">
        <v>253324</v>
      </c>
      <c r="B651" s="22" t="s">
        <v>684</v>
      </c>
      <c r="C651" s="20" t="s">
        <v>2</v>
      </c>
      <c r="D651" s="20" t="s">
        <v>2</v>
      </c>
      <c r="E651" s="19">
        <v>12.8</v>
      </c>
      <c r="F651" s="19">
        <v>41</v>
      </c>
      <c r="G651" s="19">
        <v>26.6</v>
      </c>
      <c r="H651" s="19">
        <v>7.4</v>
      </c>
      <c r="I651" s="19">
        <v>5.3</v>
      </c>
      <c r="J651" s="19">
        <v>6.9</v>
      </c>
      <c r="K651" s="82">
        <v>42</v>
      </c>
    </row>
    <row r="652" spans="1:11" x14ac:dyDescent="0.15">
      <c r="A652" s="21">
        <v>253399</v>
      </c>
      <c r="B652" s="22" t="s">
        <v>685</v>
      </c>
      <c r="C652" s="20" t="s">
        <v>2</v>
      </c>
      <c r="D652" s="19">
        <v>1</v>
      </c>
      <c r="E652" s="19">
        <v>19</v>
      </c>
      <c r="F652" s="19">
        <v>33.5</v>
      </c>
      <c r="G652" s="19">
        <v>21.7</v>
      </c>
      <c r="H652" s="19">
        <v>9</v>
      </c>
      <c r="I652" s="19">
        <v>8.4</v>
      </c>
      <c r="J652" s="19">
        <v>7.4</v>
      </c>
      <c r="K652" s="82">
        <v>43</v>
      </c>
    </row>
    <row r="653" spans="1:11" x14ac:dyDescent="0.15">
      <c r="A653" s="21">
        <v>253511</v>
      </c>
      <c r="B653" s="22" t="s">
        <v>686</v>
      </c>
      <c r="C653" s="20" t="s">
        <v>2</v>
      </c>
      <c r="D653" s="19">
        <v>0.6</v>
      </c>
      <c r="E653" s="19">
        <v>14.4</v>
      </c>
      <c r="F653" s="19">
        <v>33.700000000000003</v>
      </c>
      <c r="G653" s="19">
        <v>23.8</v>
      </c>
      <c r="H653" s="19">
        <v>9.6</v>
      </c>
      <c r="I653" s="19">
        <v>7.1</v>
      </c>
      <c r="J653" s="19">
        <v>10.8</v>
      </c>
      <c r="K653" s="82">
        <v>45</v>
      </c>
    </row>
    <row r="654" spans="1:11" x14ac:dyDescent="0.15">
      <c r="A654" s="21">
        <v>253512</v>
      </c>
      <c r="B654" s="22" t="s">
        <v>687</v>
      </c>
      <c r="C654" s="20" t="s">
        <v>2</v>
      </c>
      <c r="D654" s="20" t="s">
        <v>2</v>
      </c>
      <c r="E654" s="19">
        <v>17.2</v>
      </c>
      <c r="F654" s="19">
        <v>28.7</v>
      </c>
      <c r="G654" s="19">
        <v>29.5</v>
      </c>
      <c r="H654" s="19">
        <v>13.1</v>
      </c>
      <c r="I654" s="19">
        <v>9</v>
      </c>
      <c r="J654" s="19">
        <v>2.5</v>
      </c>
      <c r="K654" s="82">
        <v>46</v>
      </c>
    </row>
    <row r="655" spans="1:11" x14ac:dyDescent="0.15">
      <c r="A655" s="21">
        <v>253513</v>
      </c>
      <c r="B655" s="22" t="s">
        <v>688</v>
      </c>
      <c r="C655" s="20" t="s">
        <v>2</v>
      </c>
      <c r="D655" s="20" t="s">
        <v>2</v>
      </c>
      <c r="E655" s="19">
        <v>20.2</v>
      </c>
      <c r="F655" s="19">
        <v>31.9</v>
      </c>
      <c r="G655" s="19">
        <v>28.2</v>
      </c>
      <c r="H655" s="19">
        <v>8.5</v>
      </c>
      <c r="I655" s="19">
        <v>3.8</v>
      </c>
      <c r="J655" s="19">
        <v>7.5</v>
      </c>
      <c r="K655" s="82">
        <v>44</v>
      </c>
    </row>
    <row r="656" spans="1:11" x14ac:dyDescent="0.15">
      <c r="A656" s="21">
        <v>253514</v>
      </c>
      <c r="B656" s="22" t="s">
        <v>689</v>
      </c>
      <c r="C656" s="20" t="s">
        <v>2</v>
      </c>
      <c r="D656" s="20" t="s">
        <v>2</v>
      </c>
      <c r="E656" s="19">
        <v>15.4</v>
      </c>
      <c r="F656" s="19">
        <v>33.5</v>
      </c>
      <c r="G656" s="19">
        <v>25.4</v>
      </c>
      <c r="H656" s="19">
        <v>9.3000000000000007</v>
      </c>
      <c r="I656" s="19">
        <v>6.3</v>
      </c>
      <c r="J656" s="19">
        <v>10.1</v>
      </c>
      <c r="K656" s="82">
        <v>45</v>
      </c>
    </row>
    <row r="657" spans="1:11" x14ac:dyDescent="0.15">
      <c r="A657" s="21">
        <v>253515</v>
      </c>
      <c r="B657" s="22" t="s">
        <v>690</v>
      </c>
      <c r="C657" s="20" t="s">
        <v>2</v>
      </c>
      <c r="D657" s="19">
        <v>1.1000000000000001</v>
      </c>
      <c r="E657" s="19">
        <v>8.9</v>
      </c>
      <c r="F657" s="19">
        <v>39.1</v>
      </c>
      <c r="G657" s="19">
        <v>22.5</v>
      </c>
      <c r="H657" s="19">
        <v>8.5</v>
      </c>
      <c r="I657" s="19">
        <v>5.2</v>
      </c>
      <c r="J657" s="19">
        <v>14.8</v>
      </c>
      <c r="K657" s="82">
        <v>45</v>
      </c>
    </row>
    <row r="658" spans="1:11" x14ac:dyDescent="0.15">
      <c r="A658" s="21">
        <v>253516</v>
      </c>
      <c r="B658" s="22" t="s">
        <v>691</v>
      </c>
      <c r="C658" s="20" t="s">
        <v>2</v>
      </c>
      <c r="D658" s="20" t="s">
        <v>2</v>
      </c>
      <c r="E658" s="19">
        <v>26</v>
      </c>
      <c r="F658" s="19">
        <v>30</v>
      </c>
      <c r="G658" s="19">
        <v>23</v>
      </c>
      <c r="H658" s="19">
        <v>5</v>
      </c>
      <c r="I658" s="19">
        <v>7</v>
      </c>
      <c r="J658" s="19">
        <v>9</v>
      </c>
      <c r="K658" s="82">
        <v>44</v>
      </c>
    </row>
    <row r="659" spans="1:11" x14ac:dyDescent="0.15">
      <c r="A659" s="21">
        <v>253517</v>
      </c>
      <c r="B659" s="22" t="s">
        <v>692</v>
      </c>
      <c r="C659" s="20" t="s">
        <v>2</v>
      </c>
      <c r="D659" s="20" t="s">
        <v>2</v>
      </c>
      <c r="E659" s="19">
        <v>16.5</v>
      </c>
      <c r="F659" s="19">
        <v>32.4</v>
      </c>
      <c r="G659" s="19">
        <v>26.8</v>
      </c>
      <c r="H659" s="19">
        <v>10.8</v>
      </c>
      <c r="I659" s="19">
        <v>5.7</v>
      </c>
      <c r="J659" s="19">
        <v>7.8</v>
      </c>
      <c r="K659" s="82">
        <v>45</v>
      </c>
    </row>
    <row r="660" spans="1:11" x14ac:dyDescent="0.15">
      <c r="A660" s="21">
        <v>253518</v>
      </c>
      <c r="B660" s="22" t="s">
        <v>693</v>
      </c>
      <c r="C660" s="20" t="s">
        <v>2</v>
      </c>
      <c r="D660" s="20" t="s">
        <v>2</v>
      </c>
      <c r="E660" s="19">
        <v>11.8</v>
      </c>
      <c r="F660" s="19">
        <v>31.6</v>
      </c>
      <c r="G660" s="19">
        <v>31.6</v>
      </c>
      <c r="H660" s="19">
        <v>9.1999999999999993</v>
      </c>
      <c r="I660" s="19">
        <v>8.6</v>
      </c>
      <c r="J660" s="19">
        <v>7.2</v>
      </c>
      <c r="K660" s="82">
        <v>46</v>
      </c>
    </row>
    <row r="661" spans="1:11" x14ac:dyDescent="0.15">
      <c r="A661" s="21">
        <v>253521</v>
      </c>
      <c r="B661" s="22" t="s">
        <v>694</v>
      </c>
      <c r="C661" s="20" t="s">
        <v>2</v>
      </c>
      <c r="D661" s="20" t="s">
        <v>2</v>
      </c>
      <c r="E661" s="19">
        <v>17.8</v>
      </c>
      <c r="F661" s="19">
        <v>36.4</v>
      </c>
      <c r="G661" s="19">
        <v>26.3</v>
      </c>
      <c r="H661" s="19">
        <v>5.9</v>
      </c>
      <c r="I661" s="19">
        <v>2.5</v>
      </c>
      <c r="J661" s="19">
        <v>11</v>
      </c>
      <c r="K661" s="82">
        <v>44</v>
      </c>
    </row>
    <row r="662" spans="1:11" x14ac:dyDescent="0.15">
      <c r="A662" s="21">
        <v>253911</v>
      </c>
      <c r="B662" s="22" t="s">
        <v>695</v>
      </c>
      <c r="C662" s="20" t="s">
        <v>2</v>
      </c>
      <c r="D662" s="20" t="s">
        <v>2</v>
      </c>
      <c r="E662" s="19">
        <v>14.2</v>
      </c>
      <c r="F662" s="19">
        <v>31.8</v>
      </c>
      <c r="G662" s="19">
        <v>26.5</v>
      </c>
      <c r="H662" s="19">
        <v>10.8</v>
      </c>
      <c r="I662" s="19">
        <v>7.4</v>
      </c>
      <c r="J662" s="19">
        <v>9.1</v>
      </c>
      <c r="K662" s="82">
        <v>46</v>
      </c>
    </row>
    <row r="663" spans="1:11" x14ac:dyDescent="0.15">
      <c r="A663" s="21">
        <v>253912</v>
      </c>
      <c r="B663" s="22" t="s">
        <v>696</v>
      </c>
      <c r="C663" s="20" t="s">
        <v>2</v>
      </c>
      <c r="D663" s="19">
        <v>0.1</v>
      </c>
      <c r="E663" s="19">
        <v>40.6</v>
      </c>
      <c r="F663" s="19">
        <v>32.4</v>
      </c>
      <c r="G663" s="19">
        <v>19</v>
      </c>
      <c r="H663" s="19">
        <v>5.0999999999999996</v>
      </c>
      <c r="I663" s="19">
        <v>1.8</v>
      </c>
      <c r="J663" s="19">
        <v>1</v>
      </c>
      <c r="K663" s="82">
        <v>37</v>
      </c>
    </row>
    <row r="664" spans="1:11" x14ac:dyDescent="0.15">
      <c r="A664" s="21">
        <v>253913</v>
      </c>
      <c r="B664" s="22" t="s">
        <v>697</v>
      </c>
      <c r="C664" s="20" t="s">
        <v>2</v>
      </c>
      <c r="D664" s="19">
        <v>0.2</v>
      </c>
      <c r="E664" s="19">
        <v>21.5</v>
      </c>
      <c r="F664" s="19">
        <v>27.4</v>
      </c>
      <c r="G664" s="19">
        <v>26</v>
      </c>
      <c r="H664" s="19">
        <v>9.6</v>
      </c>
      <c r="I664" s="19">
        <v>6.9</v>
      </c>
      <c r="J664" s="19">
        <v>8.4</v>
      </c>
      <c r="K664" s="82">
        <v>45</v>
      </c>
    </row>
    <row r="665" spans="1:11" x14ac:dyDescent="0.15">
      <c r="A665" s="21">
        <v>253914</v>
      </c>
      <c r="B665" s="22" t="s">
        <v>698</v>
      </c>
      <c r="C665" s="20" t="s">
        <v>2</v>
      </c>
      <c r="D665" s="19">
        <v>1.3</v>
      </c>
      <c r="E665" s="19">
        <v>14.9</v>
      </c>
      <c r="F665" s="19">
        <v>25.8</v>
      </c>
      <c r="G665" s="19">
        <v>22.7</v>
      </c>
      <c r="H665" s="19">
        <v>14</v>
      </c>
      <c r="I665" s="19">
        <v>9</v>
      </c>
      <c r="J665" s="19">
        <v>12.3</v>
      </c>
      <c r="K665" s="82">
        <v>47</v>
      </c>
    </row>
    <row r="666" spans="1:11" x14ac:dyDescent="0.15">
      <c r="A666" s="21">
        <v>253915</v>
      </c>
      <c r="B666" s="22" t="s">
        <v>699</v>
      </c>
      <c r="C666" s="19">
        <v>0.2</v>
      </c>
      <c r="D666" s="19">
        <v>2.6</v>
      </c>
      <c r="E666" s="19">
        <v>18.7</v>
      </c>
      <c r="F666" s="19">
        <v>26.1</v>
      </c>
      <c r="G666" s="19">
        <v>26</v>
      </c>
      <c r="H666" s="19">
        <v>11.3</v>
      </c>
      <c r="I666" s="19">
        <v>7.6</v>
      </c>
      <c r="J666" s="19">
        <v>7.4</v>
      </c>
      <c r="K666" s="82">
        <v>45</v>
      </c>
    </row>
    <row r="667" spans="1:11" x14ac:dyDescent="0.15">
      <c r="A667" s="21">
        <v>253917</v>
      </c>
      <c r="B667" s="22" t="s">
        <v>700</v>
      </c>
      <c r="C667" s="20" t="s">
        <v>2</v>
      </c>
      <c r="D667" s="19">
        <v>1.6</v>
      </c>
      <c r="E667" s="19">
        <v>16.899999999999999</v>
      </c>
      <c r="F667" s="19">
        <v>32.200000000000003</v>
      </c>
      <c r="G667" s="19">
        <v>22.4</v>
      </c>
      <c r="H667" s="19">
        <v>10.9</v>
      </c>
      <c r="I667" s="19">
        <v>6.8</v>
      </c>
      <c r="J667" s="19">
        <v>9.1999999999999993</v>
      </c>
      <c r="K667" s="82">
        <v>44</v>
      </c>
    </row>
    <row r="668" spans="1:11" x14ac:dyDescent="0.15">
      <c r="A668" s="21">
        <v>253918</v>
      </c>
      <c r="B668" s="22" t="s">
        <v>701</v>
      </c>
      <c r="C668" s="20" t="s">
        <v>2</v>
      </c>
      <c r="D668" s="20" t="s">
        <v>2</v>
      </c>
      <c r="E668" s="19">
        <v>26.4</v>
      </c>
      <c r="F668" s="19">
        <v>37.200000000000003</v>
      </c>
      <c r="G668" s="19">
        <v>20.5</v>
      </c>
      <c r="H668" s="19">
        <v>9.3000000000000007</v>
      </c>
      <c r="I668" s="19">
        <v>3.9</v>
      </c>
      <c r="J668" s="19">
        <v>2.7</v>
      </c>
      <c r="K668" s="82">
        <v>40</v>
      </c>
    </row>
    <row r="669" spans="1:11" x14ac:dyDescent="0.15">
      <c r="A669" s="21">
        <v>253999</v>
      </c>
      <c r="B669" s="22" t="s">
        <v>702</v>
      </c>
      <c r="C669" s="20" t="s">
        <v>2</v>
      </c>
      <c r="D669" s="19">
        <v>0.8</v>
      </c>
      <c r="E669" s="19">
        <v>24.8</v>
      </c>
      <c r="F669" s="19">
        <v>26.4</v>
      </c>
      <c r="G669" s="19">
        <v>22.9</v>
      </c>
      <c r="H669" s="19">
        <v>9.4</v>
      </c>
      <c r="I669" s="19">
        <v>8.6</v>
      </c>
      <c r="J669" s="19">
        <v>7</v>
      </c>
      <c r="K669" s="82">
        <v>44</v>
      </c>
    </row>
    <row r="670" spans="1:11" x14ac:dyDescent="0.15">
      <c r="A670" s="21">
        <v>254211</v>
      </c>
      <c r="B670" s="22" t="s">
        <v>703</v>
      </c>
      <c r="C670" s="19">
        <v>0.1</v>
      </c>
      <c r="D670" s="19">
        <v>0.4</v>
      </c>
      <c r="E670" s="19">
        <v>16.899999999999999</v>
      </c>
      <c r="F670" s="19">
        <v>26.3</v>
      </c>
      <c r="G670" s="19">
        <v>33.5</v>
      </c>
      <c r="H670" s="19">
        <v>13.3</v>
      </c>
      <c r="I670" s="19">
        <v>6.6</v>
      </c>
      <c r="J670" s="19">
        <v>2.9</v>
      </c>
      <c r="K670" s="82">
        <v>46</v>
      </c>
    </row>
    <row r="671" spans="1:11" x14ac:dyDescent="0.15">
      <c r="A671" s="21">
        <v>254212</v>
      </c>
      <c r="B671" s="22" t="s">
        <v>704</v>
      </c>
      <c r="C671" s="20" t="s">
        <v>2</v>
      </c>
      <c r="D671" s="19">
        <v>0.3</v>
      </c>
      <c r="E671" s="19">
        <v>16.899999999999999</v>
      </c>
      <c r="F671" s="19">
        <v>25.7</v>
      </c>
      <c r="G671" s="19">
        <v>32.1</v>
      </c>
      <c r="H671" s="19">
        <v>14.2</v>
      </c>
      <c r="I671" s="19">
        <v>7.5</v>
      </c>
      <c r="J671" s="19">
        <v>3.2</v>
      </c>
      <c r="K671" s="82">
        <v>47</v>
      </c>
    </row>
    <row r="672" spans="1:11" x14ac:dyDescent="0.15">
      <c r="A672" s="21">
        <v>254411</v>
      </c>
      <c r="B672" s="22" t="s">
        <v>705</v>
      </c>
      <c r="C672" s="20" t="s">
        <v>2</v>
      </c>
      <c r="D672" s="19">
        <v>3.1</v>
      </c>
      <c r="E672" s="19">
        <v>12.8</v>
      </c>
      <c r="F672" s="19">
        <v>23.5</v>
      </c>
      <c r="G672" s="19">
        <v>34.5</v>
      </c>
      <c r="H672" s="19">
        <v>15.5</v>
      </c>
      <c r="I672" s="19">
        <v>7.8</v>
      </c>
      <c r="J672" s="19">
        <v>2.9</v>
      </c>
      <c r="K672" s="82">
        <v>48</v>
      </c>
    </row>
    <row r="673" spans="1:11" x14ac:dyDescent="0.15">
      <c r="A673" s="21">
        <v>254412</v>
      </c>
      <c r="B673" s="22" t="s">
        <v>706</v>
      </c>
      <c r="C673" s="19">
        <v>0.8</v>
      </c>
      <c r="D673" s="19">
        <v>5</v>
      </c>
      <c r="E673" s="19">
        <v>22.1</v>
      </c>
      <c r="F673" s="19">
        <v>17.5</v>
      </c>
      <c r="G673" s="19">
        <v>22.8</v>
      </c>
      <c r="H673" s="19">
        <v>13.8</v>
      </c>
      <c r="I673" s="19">
        <v>11.4</v>
      </c>
      <c r="J673" s="19">
        <v>6.6</v>
      </c>
      <c r="K673" s="82">
        <v>47</v>
      </c>
    </row>
    <row r="674" spans="1:11" x14ac:dyDescent="0.15">
      <c r="A674" s="21">
        <v>254413</v>
      </c>
      <c r="B674" s="22" t="s">
        <v>707</v>
      </c>
      <c r="C674" s="19">
        <v>0.1</v>
      </c>
      <c r="D674" s="19">
        <v>3</v>
      </c>
      <c r="E674" s="19">
        <v>18.100000000000001</v>
      </c>
      <c r="F674" s="19">
        <v>19.2</v>
      </c>
      <c r="G674" s="19">
        <v>28.3</v>
      </c>
      <c r="H674" s="19">
        <v>15.2</v>
      </c>
      <c r="I674" s="19">
        <v>11.2</v>
      </c>
      <c r="J674" s="19">
        <v>5</v>
      </c>
      <c r="K674" s="82">
        <v>48</v>
      </c>
    </row>
    <row r="675" spans="1:11" x14ac:dyDescent="0.15">
      <c r="A675" s="21">
        <v>254414</v>
      </c>
      <c r="B675" s="22" t="s">
        <v>708</v>
      </c>
      <c r="C675" s="20" t="s">
        <v>2</v>
      </c>
      <c r="D675" s="19">
        <v>1.9</v>
      </c>
      <c r="E675" s="19">
        <v>13.9</v>
      </c>
      <c r="F675" s="19">
        <v>22.2</v>
      </c>
      <c r="G675" s="19">
        <v>31.4</v>
      </c>
      <c r="H675" s="19">
        <v>17.100000000000001</v>
      </c>
      <c r="I675" s="19">
        <v>9.8000000000000007</v>
      </c>
      <c r="J675" s="19">
        <v>3.7</v>
      </c>
      <c r="K675" s="82">
        <v>48</v>
      </c>
    </row>
    <row r="676" spans="1:11" x14ac:dyDescent="0.15">
      <c r="A676" s="21">
        <v>254415</v>
      </c>
      <c r="B676" s="22" t="s">
        <v>709</v>
      </c>
      <c r="C676" s="20" t="s">
        <v>2</v>
      </c>
      <c r="D676" s="19">
        <v>6.3</v>
      </c>
      <c r="E676" s="19">
        <v>33.9</v>
      </c>
      <c r="F676" s="19">
        <v>25.9</v>
      </c>
      <c r="G676" s="19">
        <v>20.3</v>
      </c>
      <c r="H676" s="19">
        <v>7.7</v>
      </c>
      <c r="I676" s="19">
        <v>4.2</v>
      </c>
      <c r="J676" s="19">
        <v>1.6</v>
      </c>
      <c r="K676" s="82">
        <v>38</v>
      </c>
    </row>
    <row r="677" spans="1:11" x14ac:dyDescent="0.15">
      <c r="A677" s="21">
        <v>254416</v>
      </c>
      <c r="B677" s="22" t="s">
        <v>710</v>
      </c>
      <c r="C677" s="20" t="s">
        <v>2</v>
      </c>
      <c r="D677" s="20" t="s">
        <v>2</v>
      </c>
      <c r="E677" s="20" t="s">
        <v>2</v>
      </c>
      <c r="F677" s="19">
        <v>8.8000000000000007</v>
      </c>
      <c r="G677" s="19">
        <v>19.100000000000001</v>
      </c>
      <c r="H677" s="19">
        <v>36.799999999999997</v>
      </c>
      <c r="I677" s="19">
        <v>26.5</v>
      </c>
      <c r="J677" s="19">
        <v>8.8000000000000007</v>
      </c>
      <c r="K677" s="82">
        <v>56</v>
      </c>
    </row>
    <row r="678" spans="1:11" x14ac:dyDescent="0.15">
      <c r="A678" s="21">
        <v>254417</v>
      </c>
      <c r="B678" s="22" t="s">
        <v>711</v>
      </c>
      <c r="C678" s="19">
        <v>0.2</v>
      </c>
      <c r="D678" s="19">
        <v>5</v>
      </c>
      <c r="E678" s="19">
        <v>21.5</v>
      </c>
      <c r="F678" s="19">
        <v>19.899999999999999</v>
      </c>
      <c r="G678" s="19">
        <v>24.6</v>
      </c>
      <c r="H678" s="19">
        <v>14.6</v>
      </c>
      <c r="I678" s="19">
        <v>9.5</v>
      </c>
      <c r="J678" s="19">
        <v>4.8</v>
      </c>
      <c r="K678" s="82">
        <v>46</v>
      </c>
    </row>
    <row r="679" spans="1:11" x14ac:dyDescent="0.15">
      <c r="A679" s="21">
        <v>254418</v>
      </c>
      <c r="B679" s="22" t="s">
        <v>712</v>
      </c>
      <c r="C679" s="20" t="s">
        <v>2</v>
      </c>
      <c r="D679" s="19">
        <v>6.6</v>
      </c>
      <c r="E679" s="19">
        <v>27.6</v>
      </c>
      <c r="F679" s="19">
        <v>25.4</v>
      </c>
      <c r="G679" s="19">
        <v>22.2</v>
      </c>
      <c r="H679" s="19">
        <v>10</v>
      </c>
      <c r="I679" s="19">
        <v>6</v>
      </c>
      <c r="J679" s="19">
        <v>2.2000000000000002</v>
      </c>
      <c r="K679" s="82">
        <v>41</v>
      </c>
    </row>
    <row r="680" spans="1:11" x14ac:dyDescent="0.15">
      <c r="A680" s="21">
        <v>254421</v>
      </c>
      <c r="B680" s="22" t="s">
        <v>713</v>
      </c>
      <c r="C680" s="20" t="s">
        <v>2</v>
      </c>
      <c r="D680" s="19">
        <v>3.9</v>
      </c>
      <c r="E680" s="19">
        <v>18.100000000000001</v>
      </c>
      <c r="F680" s="19">
        <v>19.5</v>
      </c>
      <c r="G680" s="19">
        <v>28.6</v>
      </c>
      <c r="H680" s="19">
        <v>15.8</v>
      </c>
      <c r="I680" s="19">
        <v>9.6</v>
      </c>
      <c r="J680" s="19">
        <v>4.4000000000000004</v>
      </c>
      <c r="K680" s="82">
        <v>48</v>
      </c>
    </row>
    <row r="681" spans="1:11" x14ac:dyDescent="0.15">
      <c r="A681" s="21">
        <v>254422</v>
      </c>
      <c r="B681" s="22" t="s">
        <v>714</v>
      </c>
      <c r="C681" s="20" t="s">
        <v>2</v>
      </c>
      <c r="D681" s="19">
        <v>3.6</v>
      </c>
      <c r="E681" s="19">
        <v>19.2</v>
      </c>
      <c r="F681" s="19">
        <v>20.7</v>
      </c>
      <c r="G681" s="19">
        <v>25.7</v>
      </c>
      <c r="H681" s="19">
        <v>14.6</v>
      </c>
      <c r="I681" s="19">
        <v>10.9</v>
      </c>
      <c r="J681" s="19">
        <v>5.3</v>
      </c>
      <c r="K681" s="82">
        <v>47</v>
      </c>
    </row>
    <row r="682" spans="1:11" x14ac:dyDescent="0.15">
      <c r="A682" s="21">
        <v>254423</v>
      </c>
      <c r="B682" s="22" t="s">
        <v>715</v>
      </c>
      <c r="C682" s="20" t="s">
        <v>2</v>
      </c>
      <c r="D682" s="19">
        <v>5</v>
      </c>
      <c r="E682" s="19">
        <v>25.3</v>
      </c>
      <c r="F682" s="19">
        <v>24.6</v>
      </c>
      <c r="G682" s="19">
        <v>23.6</v>
      </c>
      <c r="H682" s="19">
        <v>11.2</v>
      </c>
      <c r="I682" s="19">
        <v>7</v>
      </c>
      <c r="J682" s="19">
        <v>3.3</v>
      </c>
      <c r="K682" s="82">
        <v>43</v>
      </c>
    </row>
    <row r="683" spans="1:11" x14ac:dyDescent="0.15">
      <c r="A683" s="21">
        <v>254424</v>
      </c>
      <c r="B683" s="22" t="s">
        <v>716</v>
      </c>
      <c r="C683" s="20" t="s">
        <v>2</v>
      </c>
      <c r="D683" s="19">
        <v>8.6</v>
      </c>
      <c r="E683" s="19">
        <v>32.9</v>
      </c>
      <c r="F683" s="19">
        <v>25.2</v>
      </c>
      <c r="G683" s="19">
        <v>19.8</v>
      </c>
      <c r="H683" s="19">
        <v>7.4</v>
      </c>
      <c r="I683" s="19">
        <v>4.3</v>
      </c>
      <c r="J683" s="19">
        <v>1.8</v>
      </c>
      <c r="K683" s="82">
        <v>38</v>
      </c>
    </row>
    <row r="684" spans="1:11" x14ac:dyDescent="0.15">
      <c r="A684" s="21">
        <v>254425</v>
      </c>
      <c r="B684" s="22" t="s">
        <v>717</v>
      </c>
      <c r="C684" s="20" t="s">
        <v>2</v>
      </c>
      <c r="D684" s="19">
        <v>9.1</v>
      </c>
      <c r="E684" s="19">
        <v>36.299999999999997</v>
      </c>
      <c r="F684" s="19">
        <v>26.4</v>
      </c>
      <c r="G684" s="19">
        <v>18</v>
      </c>
      <c r="H684" s="19">
        <v>5.9</v>
      </c>
      <c r="I684" s="19">
        <v>3.3</v>
      </c>
      <c r="J684" s="19">
        <v>1.1000000000000001</v>
      </c>
      <c r="K684" s="82">
        <v>36</v>
      </c>
    </row>
    <row r="685" spans="1:11" x14ac:dyDescent="0.15">
      <c r="A685" s="21">
        <v>254499</v>
      </c>
      <c r="B685" s="22" t="s">
        <v>718</v>
      </c>
      <c r="C685" s="20" t="s">
        <v>2</v>
      </c>
      <c r="D685" s="19">
        <v>6.9</v>
      </c>
      <c r="E685" s="19">
        <v>24.4</v>
      </c>
      <c r="F685" s="19">
        <v>22.2</v>
      </c>
      <c r="G685" s="19">
        <v>24.1</v>
      </c>
      <c r="H685" s="19">
        <v>11.2</v>
      </c>
      <c r="I685" s="19">
        <v>7.9</v>
      </c>
      <c r="J685" s="19">
        <v>3.2</v>
      </c>
      <c r="K685" s="82">
        <v>43</v>
      </c>
    </row>
    <row r="686" spans="1:11" x14ac:dyDescent="0.15">
      <c r="A686" s="21">
        <v>261111</v>
      </c>
      <c r="B686" s="22" t="s">
        <v>719</v>
      </c>
      <c r="C686" s="19">
        <v>0.1</v>
      </c>
      <c r="D686" s="19">
        <v>2.1</v>
      </c>
      <c r="E686" s="19">
        <v>26</v>
      </c>
      <c r="F686" s="19">
        <v>37.200000000000003</v>
      </c>
      <c r="G686" s="19">
        <v>24</v>
      </c>
      <c r="H686" s="19">
        <v>6.7</v>
      </c>
      <c r="I686" s="19">
        <v>2.6</v>
      </c>
      <c r="J686" s="19">
        <v>1.1000000000000001</v>
      </c>
      <c r="K686" s="82">
        <v>40</v>
      </c>
    </row>
    <row r="687" spans="1:11" x14ac:dyDescent="0.15">
      <c r="A687" s="21">
        <v>261112</v>
      </c>
      <c r="B687" s="22" t="s">
        <v>720</v>
      </c>
      <c r="C687" s="19">
        <v>0.1</v>
      </c>
      <c r="D687" s="19">
        <v>2.2000000000000002</v>
      </c>
      <c r="E687" s="19">
        <v>23.1</v>
      </c>
      <c r="F687" s="19">
        <v>34.4</v>
      </c>
      <c r="G687" s="19">
        <v>25.2</v>
      </c>
      <c r="H687" s="19">
        <v>8.8000000000000007</v>
      </c>
      <c r="I687" s="19">
        <v>4.4000000000000004</v>
      </c>
      <c r="J687" s="19">
        <v>1.7</v>
      </c>
      <c r="K687" s="82">
        <v>42</v>
      </c>
    </row>
    <row r="688" spans="1:11" x14ac:dyDescent="0.15">
      <c r="A688" s="21">
        <v>261211</v>
      </c>
      <c r="B688" s="22" t="s">
        <v>721</v>
      </c>
      <c r="C688" s="19">
        <v>2.2000000000000002</v>
      </c>
      <c r="D688" s="19">
        <v>13.3</v>
      </c>
      <c r="E688" s="19">
        <v>45.5</v>
      </c>
      <c r="F688" s="19">
        <v>27.9</v>
      </c>
      <c r="G688" s="19">
        <v>9.1</v>
      </c>
      <c r="H688" s="19">
        <v>1.4</v>
      </c>
      <c r="I688" s="19">
        <v>0.6</v>
      </c>
      <c r="J688" s="20" t="s">
        <v>2</v>
      </c>
      <c r="K688" s="82">
        <v>32</v>
      </c>
    </row>
    <row r="689" spans="1:11" x14ac:dyDescent="0.15">
      <c r="A689" s="21">
        <v>261212</v>
      </c>
      <c r="B689" s="22" t="s">
        <v>722</v>
      </c>
      <c r="C689" s="19">
        <v>0.9</v>
      </c>
      <c r="D689" s="19">
        <v>9.1</v>
      </c>
      <c r="E689" s="19">
        <v>47.4</v>
      </c>
      <c r="F689" s="19">
        <v>29.2</v>
      </c>
      <c r="G689" s="19">
        <v>9.4</v>
      </c>
      <c r="H689" s="19">
        <v>2.4</v>
      </c>
      <c r="I689" s="19">
        <v>1.1000000000000001</v>
      </c>
      <c r="J689" s="19">
        <v>0.6</v>
      </c>
      <c r="K689" s="82">
        <v>33</v>
      </c>
    </row>
    <row r="690" spans="1:11" x14ac:dyDescent="0.15">
      <c r="A690" s="21">
        <v>261311</v>
      </c>
      <c r="B690" s="22" t="s">
        <v>723</v>
      </c>
      <c r="C690" s="19">
        <v>0.1</v>
      </c>
      <c r="D690" s="19">
        <v>1.9</v>
      </c>
      <c r="E690" s="19">
        <v>26.7</v>
      </c>
      <c r="F690" s="19">
        <v>31.9</v>
      </c>
      <c r="G690" s="19">
        <v>24.2</v>
      </c>
      <c r="H690" s="19">
        <v>8.6</v>
      </c>
      <c r="I690" s="19">
        <v>4.7</v>
      </c>
      <c r="J690" s="19">
        <v>1.9</v>
      </c>
      <c r="K690" s="82">
        <v>41</v>
      </c>
    </row>
    <row r="691" spans="1:11" x14ac:dyDescent="0.15">
      <c r="A691" s="21">
        <v>261312</v>
      </c>
      <c r="B691" s="22" t="s">
        <v>724</v>
      </c>
      <c r="C691" s="19">
        <v>0.5</v>
      </c>
      <c r="D691" s="19">
        <v>5.4</v>
      </c>
      <c r="E691" s="19">
        <v>34.299999999999997</v>
      </c>
      <c r="F691" s="19">
        <v>32.799999999999997</v>
      </c>
      <c r="G691" s="19">
        <v>17.5</v>
      </c>
      <c r="H691" s="19">
        <v>5.2</v>
      </c>
      <c r="I691" s="19">
        <v>2.8</v>
      </c>
      <c r="J691" s="19">
        <v>1.5</v>
      </c>
      <c r="K691" s="82">
        <v>37</v>
      </c>
    </row>
    <row r="692" spans="1:11" x14ac:dyDescent="0.15">
      <c r="A692" s="21">
        <v>261313</v>
      </c>
      <c r="B692" s="22" t="s">
        <v>725</v>
      </c>
      <c r="C692" s="19">
        <v>0.1</v>
      </c>
      <c r="D692" s="19">
        <v>3.7</v>
      </c>
      <c r="E692" s="19">
        <v>36.6</v>
      </c>
      <c r="F692" s="19">
        <v>36.799999999999997</v>
      </c>
      <c r="G692" s="19">
        <v>16.2</v>
      </c>
      <c r="H692" s="19">
        <v>4</v>
      </c>
      <c r="I692" s="19">
        <v>1.8</v>
      </c>
      <c r="J692" s="19">
        <v>0.8</v>
      </c>
      <c r="K692" s="82">
        <v>36</v>
      </c>
    </row>
    <row r="693" spans="1:11" x14ac:dyDescent="0.15">
      <c r="A693" s="21">
        <v>261314</v>
      </c>
      <c r="B693" s="22" t="s">
        <v>726</v>
      </c>
      <c r="C693" s="19">
        <v>0.4</v>
      </c>
      <c r="D693" s="19">
        <v>2.7</v>
      </c>
      <c r="E693" s="19">
        <v>42.8</v>
      </c>
      <c r="F693" s="19">
        <v>34.799999999999997</v>
      </c>
      <c r="G693" s="19">
        <v>12.9</v>
      </c>
      <c r="H693" s="19">
        <v>4</v>
      </c>
      <c r="I693" s="19">
        <v>1.7</v>
      </c>
      <c r="J693" s="19">
        <v>0.7</v>
      </c>
      <c r="K693" s="82">
        <v>35</v>
      </c>
    </row>
    <row r="694" spans="1:11" x14ac:dyDescent="0.15">
      <c r="A694" s="21">
        <v>261399</v>
      </c>
      <c r="B694" s="22" t="s">
        <v>727</v>
      </c>
      <c r="C694" s="20" t="s">
        <v>2</v>
      </c>
      <c r="D694" s="19">
        <v>5.0999999999999996</v>
      </c>
      <c r="E694" s="19">
        <v>20.3</v>
      </c>
      <c r="F694" s="19">
        <v>40.700000000000003</v>
      </c>
      <c r="G694" s="19">
        <v>23.7</v>
      </c>
      <c r="H694" s="19">
        <v>5.0999999999999996</v>
      </c>
      <c r="I694" s="19">
        <v>5.0999999999999996</v>
      </c>
      <c r="J694" s="20" t="s">
        <v>2</v>
      </c>
      <c r="K694" s="82">
        <v>40</v>
      </c>
    </row>
    <row r="695" spans="1:11" x14ac:dyDescent="0.15">
      <c r="A695" s="21">
        <v>262111</v>
      </c>
      <c r="B695" s="22" t="s">
        <v>728</v>
      </c>
      <c r="C695" s="19">
        <v>0.6</v>
      </c>
      <c r="D695" s="19">
        <v>3.6</v>
      </c>
      <c r="E695" s="19">
        <v>21.3</v>
      </c>
      <c r="F695" s="19">
        <v>31</v>
      </c>
      <c r="G695" s="19">
        <v>27</v>
      </c>
      <c r="H695" s="19">
        <v>9.4</v>
      </c>
      <c r="I695" s="19">
        <v>5</v>
      </c>
      <c r="J695" s="19">
        <v>2.2000000000000002</v>
      </c>
      <c r="K695" s="82">
        <v>42</v>
      </c>
    </row>
    <row r="696" spans="1:11" x14ac:dyDescent="0.15">
      <c r="A696" s="21">
        <v>262112</v>
      </c>
      <c r="B696" s="22" t="s">
        <v>729</v>
      </c>
      <c r="C696" s="19">
        <v>0.7</v>
      </c>
      <c r="D696" s="19">
        <v>3.9</v>
      </c>
      <c r="E696" s="19">
        <v>27.7</v>
      </c>
      <c r="F696" s="19">
        <v>36.6</v>
      </c>
      <c r="G696" s="19">
        <v>21.8</v>
      </c>
      <c r="H696" s="19">
        <v>5.2</v>
      </c>
      <c r="I696" s="19">
        <v>2.6</v>
      </c>
      <c r="J696" s="19">
        <v>1.6</v>
      </c>
      <c r="K696" s="82">
        <v>39</v>
      </c>
    </row>
    <row r="697" spans="1:11" x14ac:dyDescent="0.15">
      <c r="A697" s="21">
        <v>262113</v>
      </c>
      <c r="B697" s="22" t="s">
        <v>730</v>
      </c>
      <c r="C697" s="19">
        <v>0.3</v>
      </c>
      <c r="D697" s="19">
        <v>3.5</v>
      </c>
      <c r="E697" s="19">
        <v>30.4</v>
      </c>
      <c r="F697" s="19">
        <v>34.299999999999997</v>
      </c>
      <c r="G697" s="19">
        <v>21</v>
      </c>
      <c r="H697" s="19">
        <v>6.3</v>
      </c>
      <c r="I697" s="19">
        <v>3.1</v>
      </c>
      <c r="J697" s="19">
        <v>1</v>
      </c>
      <c r="K697" s="82">
        <v>39</v>
      </c>
    </row>
    <row r="698" spans="1:11" x14ac:dyDescent="0.15">
      <c r="A698" s="21">
        <v>263111</v>
      </c>
      <c r="B698" s="22" t="s">
        <v>731</v>
      </c>
      <c r="C698" s="19">
        <v>0.2</v>
      </c>
      <c r="D698" s="19">
        <v>2.8</v>
      </c>
      <c r="E698" s="19">
        <v>32.299999999999997</v>
      </c>
      <c r="F698" s="19">
        <v>38.9</v>
      </c>
      <c r="G698" s="19">
        <v>18.600000000000001</v>
      </c>
      <c r="H698" s="19">
        <v>4.5</v>
      </c>
      <c r="I698" s="19">
        <v>2</v>
      </c>
      <c r="J698" s="19">
        <v>0.7</v>
      </c>
      <c r="K698" s="82">
        <v>38</v>
      </c>
    </row>
    <row r="699" spans="1:11" x14ac:dyDescent="0.15">
      <c r="A699" s="21">
        <v>263112</v>
      </c>
      <c r="B699" s="22" t="s">
        <v>732</v>
      </c>
      <c r="C699" s="19">
        <v>0.5</v>
      </c>
      <c r="D699" s="19">
        <v>4.5999999999999996</v>
      </c>
      <c r="E699" s="19">
        <v>28.7</v>
      </c>
      <c r="F699" s="19">
        <v>32.1</v>
      </c>
      <c r="G699" s="19">
        <v>22.5</v>
      </c>
      <c r="H699" s="19">
        <v>6.7</v>
      </c>
      <c r="I699" s="19">
        <v>3.4</v>
      </c>
      <c r="J699" s="19">
        <v>1.4</v>
      </c>
      <c r="K699" s="82">
        <v>39</v>
      </c>
    </row>
    <row r="700" spans="1:11" x14ac:dyDescent="0.15">
      <c r="A700" s="21">
        <v>263113</v>
      </c>
      <c r="B700" s="22" t="s">
        <v>733</v>
      </c>
      <c r="C700" s="20" t="s">
        <v>2</v>
      </c>
      <c r="D700" s="19">
        <v>3.2</v>
      </c>
      <c r="E700" s="19">
        <v>24.3</v>
      </c>
      <c r="F700" s="19">
        <v>38.1</v>
      </c>
      <c r="G700" s="19">
        <v>23.5</v>
      </c>
      <c r="H700" s="19">
        <v>7.2</v>
      </c>
      <c r="I700" s="19">
        <v>2.9</v>
      </c>
      <c r="J700" s="19">
        <v>0.9</v>
      </c>
      <c r="K700" s="82">
        <v>40</v>
      </c>
    </row>
    <row r="701" spans="1:11" x14ac:dyDescent="0.15">
      <c r="A701" s="21">
        <v>263211</v>
      </c>
      <c r="B701" s="22" t="s">
        <v>734</v>
      </c>
      <c r="C701" s="20" t="s">
        <v>2</v>
      </c>
      <c r="D701" s="19">
        <v>3.6</v>
      </c>
      <c r="E701" s="19">
        <v>30.3</v>
      </c>
      <c r="F701" s="19">
        <v>29.5</v>
      </c>
      <c r="G701" s="19">
        <v>19.600000000000001</v>
      </c>
      <c r="H701" s="19">
        <v>7.9</v>
      </c>
      <c r="I701" s="19">
        <v>5.7</v>
      </c>
      <c r="J701" s="19">
        <v>3.5</v>
      </c>
      <c r="K701" s="82">
        <v>40</v>
      </c>
    </row>
    <row r="702" spans="1:11" x14ac:dyDescent="0.15">
      <c r="A702" s="21">
        <v>263212</v>
      </c>
      <c r="B702" s="22" t="s">
        <v>735</v>
      </c>
      <c r="C702" s="19">
        <v>0.3</v>
      </c>
      <c r="D702" s="19">
        <v>4.7</v>
      </c>
      <c r="E702" s="19">
        <v>36.6</v>
      </c>
      <c r="F702" s="19">
        <v>34</v>
      </c>
      <c r="G702" s="19">
        <v>16.8</v>
      </c>
      <c r="H702" s="19">
        <v>4.5</v>
      </c>
      <c r="I702" s="19">
        <v>2.2999999999999998</v>
      </c>
      <c r="J702" s="19">
        <v>0.9</v>
      </c>
      <c r="K702" s="82">
        <v>36</v>
      </c>
    </row>
    <row r="703" spans="1:11" x14ac:dyDescent="0.15">
      <c r="A703" s="21">
        <v>263213</v>
      </c>
      <c r="B703" s="22" t="s">
        <v>736</v>
      </c>
      <c r="C703" s="19">
        <v>0.2</v>
      </c>
      <c r="D703" s="19">
        <v>4.0999999999999996</v>
      </c>
      <c r="E703" s="19">
        <v>31.7</v>
      </c>
      <c r="F703" s="19">
        <v>36.9</v>
      </c>
      <c r="G703" s="19">
        <v>16.600000000000001</v>
      </c>
      <c r="H703" s="19">
        <v>6.2</v>
      </c>
      <c r="I703" s="19">
        <v>3.1</v>
      </c>
      <c r="J703" s="19">
        <v>1.2</v>
      </c>
      <c r="K703" s="82">
        <v>37</v>
      </c>
    </row>
    <row r="704" spans="1:11" x14ac:dyDescent="0.15">
      <c r="A704" s="21">
        <v>263299</v>
      </c>
      <c r="B704" s="22" t="s">
        <v>737</v>
      </c>
      <c r="C704" s="19">
        <v>0.2</v>
      </c>
      <c r="D704" s="19">
        <v>7.3</v>
      </c>
      <c r="E704" s="19">
        <v>48.1</v>
      </c>
      <c r="F704" s="19">
        <v>34.200000000000003</v>
      </c>
      <c r="G704" s="19">
        <v>8.6</v>
      </c>
      <c r="H704" s="19">
        <v>1.3</v>
      </c>
      <c r="I704" s="19">
        <v>0.3</v>
      </c>
      <c r="J704" s="20" t="s">
        <v>2</v>
      </c>
      <c r="K704" s="82">
        <v>34</v>
      </c>
    </row>
    <row r="705" spans="1:11" x14ac:dyDescent="0.15">
      <c r="A705" s="21">
        <v>263311</v>
      </c>
      <c r="B705" s="22" t="s">
        <v>738</v>
      </c>
      <c r="C705" s="20" t="s">
        <v>2</v>
      </c>
      <c r="D705" s="19">
        <v>2.5</v>
      </c>
      <c r="E705" s="19">
        <v>28</v>
      </c>
      <c r="F705" s="19">
        <v>31.3</v>
      </c>
      <c r="G705" s="19">
        <v>23.3</v>
      </c>
      <c r="H705" s="19">
        <v>8.1999999999999993</v>
      </c>
      <c r="I705" s="19">
        <v>4.7</v>
      </c>
      <c r="J705" s="19">
        <v>1.9</v>
      </c>
      <c r="K705" s="82">
        <v>40</v>
      </c>
    </row>
    <row r="706" spans="1:11" x14ac:dyDescent="0.15">
      <c r="A706" s="21">
        <v>263312</v>
      </c>
      <c r="B706" s="22" t="s">
        <v>739</v>
      </c>
      <c r="C706" s="19">
        <v>0.2</v>
      </c>
      <c r="D706" s="19">
        <v>3.8</v>
      </c>
      <c r="E706" s="19">
        <v>30.3</v>
      </c>
      <c r="F706" s="19">
        <v>33.299999999999997</v>
      </c>
      <c r="G706" s="19">
        <v>21</v>
      </c>
      <c r="H706" s="19">
        <v>6.4</v>
      </c>
      <c r="I706" s="19">
        <v>3.2</v>
      </c>
      <c r="J706" s="19">
        <v>1.6</v>
      </c>
      <c r="K706" s="82">
        <v>38</v>
      </c>
    </row>
    <row r="707" spans="1:11" x14ac:dyDescent="0.15">
      <c r="A707" s="21">
        <v>271211</v>
      </c>
      <c r="B707" s="22" t="s">
        <v>740</v>
      </c>
      <c r="C707" s="19">
        <v>0.5</v>
      </c>
      <c r="D707" s="19">
        <v>1.1000000000000001</v>
      </c>
      <c r="E707" s="19">
        <v>3.8</v>
      </c>
      <c r="F707" s="19">
        <v>3.5</v>
      </c>
      <c r="G707" s="19">
        <v>17.5</v>
      </c>
      <c r="H707" s="19">
        <v>20.5</v>
      </c>
      <c r="I707" s="19">
        <v>30.7</v>
      </c>
      <c r="J707" s="19">
        <v>22.6</v>
      </c>
      <c r="K707" s="82">
        <v>60</v>
      </c>
    </row>
    <row r="708" spans="1:11" x14ac:dyDescent="0.15">
      <c r="A708" s="21">
        <v>271212</v>
      </c>
      <c r="B708" s="22" t="s">
        <v>741</v>
      </c>
      <c r="C708" s="20" t="s">
        <v>2</v>
      </c>
      <c r="D708" s="20" t="s">
        <v>2</v>
      </c>
      <c r="E708" s="20" t="s">
        <v>2</v>
      </c>
      <c r="F708" s="19">
        <v>5.7</v>
      </c>
      <c r="G708" s="19">
        <v>27.8</v>
      </c>
      <c r="H708" s="19">
        <v>24.6</v>
      </c>
      <c r="I708" s="19">
        <v>23.7</v>
      </c>
      <c r="J708" s="19">
        <v>18.2</v>
      </c>
      <c r="K708" s="82">
        <v>58</v>
      </c>
    </row>
    <row r="709" spans="1:11" x14ac:dyDescent="0.15">
      <c r="A709" s="21">
        <v>271213</v>
      </c>
      <c r="B709" s="22" t="s">
        <v>742</v>
      </c>
      <c r="C709" s="20" t="s">
        <v>2</v>
      </c>
      <c r="D709" s="20" t="s">
        <v>2</v>
      </c>
      <c r="E709" s="19">
        <v>1.8</v>
      </c>
      <c r="F709" s="19">
        <v>7.5</v>
      </c>
      <c r="G709" s="19">
        <v>21.9</v>
      </c>
      <c r="H709" s="19">
        <v>18.899999999999999</v>
      </c>
      <c r="I709" s="19">
        <v>21.3</v>
      </c>
      <c r="J709" s="19">
        <v>28.7</v>
      </c>
      <c r="K709" s="82">
        <v>59</v>
      </c>
    </row>
    <row r="710" spans="1:11" x14ac:dyDescent="0.15">
      <c r="A710" s="21">
        <v>271214</v>
      </c>
      <c r="B710" s="22" t="s">
        <v>743</v>
      </c>
      <c r="C710" s="20" t="s">
        <v>2</v>
      </c>
      <c r="D710" s="19">
        <v>0.5</v>
      </c>
      <c r="E710" s="19">
        <v>21.2</v>
      </c>
      <c r="F710" s="19">
        <v>33.200000000000003</v>
      </c>
      <c r="G710" s="19">
        <v>30.1</v>
      </c>
      <c r="H710" s="19">
        <v>6.9</v>
      </c>
      <c r="I710" s="19">
        <v>3.6</v>
      </c>
      <c r="J710" s="19">
        <v>4.4000000000000004</v>
      </c>
      <c r="K710" s="82">
        <v>43</v>
      </c>
    </row>
    <row r="711" spans="1:11" x14ac:dyDescent="0.15">
      <c r="A711" s="21">
        <v>271299</v>
      </c>
      <c r="B711" s="22" t="s">
        <v>744</v>
      </c>
      <c r="C711" s="19">
        <v>0.2</v>
      </c>
      <c r="D711" s="19">
        <v>4.5999999999999996</v>
      </c>
      <c r="E711" s="19">
        <v>26.3</v>
      </c>
      <c r="F711" s="19">
        <v>27</v>
      </c>
      <c r="G711" s="19">
        <v>21.1</v>
      </c>
      <c r="H711" s="19">
        <v>8.1</v>
      </c>
      <c r="I711" s="19">
        <v>6.8</v>
      </c>
      <c r="J711" s="19">
        <v>5.8</v>
      </c>
      <c r="K711" s="82">
        <v>41</v>
      </c>
    </row>
    <row r="712" spans="1:11" x14ac:dyDescent="0.15">
      <c r="A712" s="21">
        <v>272111</v>
      </c>
      <c r="B712" s="22" t="s">
        <v>745</v>
      </c>
      <c r="C712" s="19">
        <v>0.9</v>
      </c>
      <c r="D712" s="19">
        <v>7.6</v>
      </c>
      <c r="E712" s="19">
        <v>19.899999999999999</v>
      </c>
      <c r="F712" s="19">
        <v>21.9</v>
      </c>
      <c r="G712" s="19">
        <v>23.8</v>
      </c>
      <c r="H712" s="19">
        <v>10.9</v>
      </c>
      <c r="I712" s="19">
        <v>9.1</v>
      </c>
      <c r="J712" s="19">
        <v>5.8</v>
      </c>
      <c r="K712" s="82">
        <v>44</v>
      </c>
    </row>
    <row r="713" spans="1:11" x14ac:dyDescent="0.15">
      <c r="A713" s="21">
        <v>272112</v>
      </c>
      <c r="B713" s="22" t="s">
        <v>746</v>
      </c>
      <c r="C713" s="20" t="s">
        <v>2</v>
      </c>
      <c r="D713" s="19">
        <v>2.7</v>
      </c>
      <c r="E713" s="19">
        <v>22.7</v>
      </c>
      <c r="F713" s="19">
        <v>24</v>
      </c>
      <c r="G713" s="19">
        <v>24.5</v>
      </c>
      <c r="H713" s="19">
        <v>12.8</v>
      </c>
      <c r="I713" s="19">
        <v>8.9</v>
      </c>
      <c r="J713" s="19">
        <v>4.4000000000000004</v>
      </c>
      <c r="K713" s="82">
        <v>45</v>
      </c>
    </row>
    <row r="714" spans="1:11" x14ac:dyDescent="0.15">
      <c r="A714" s="21">
        <v>272113</v>
      </c>
      <c r="B714" s="22" t="s">
        <v>747</v>
      </c>
      <c r="C714" s="20" t="s">
        <v>2</v>
      </c>
      <c r="D714" s="19">
        <v>1.6</v>
      </c>
      <c r="E714" s="19">
        <v>13.5</v>
      </c>
      <c r="F714" s="19">
        <v>18.7</v>
      </c>
      <c r="G714" s="19">
        <v>24.6</v>
      </c>
      <c r="H714" s="19">
        <v>15.7</v>
      </c>
      <c r="I714" s="19">
        <v>13.9</v>
      </c>
      <c r="J714" s="19">
        <v>12</v>
      </c>
      <c r="K714" s="82">
        <v>51</v>
      </c>
    </row>
    <row r="715" spans="1:11" x14ac:dyDescent="0.15">
      <c r="A715" s="21">
        <v>272114</v>
      </c>
      <c r="B715" s="22" t="s">
        <v>748</v>
      </c>
      <c r="C715" s="20" t="s">
        <v>2</v>
      </c>
      <c r="D715" s="19">
        <v>9.9</v>
      </c>
      <c r="E715" s="19">
        <v>38.299999999999997</v>
      </c>
      <c r="F715" s="19">
        <v>23.1</v>
      </c>
      <c r="G715" s="19">
        <v>15.5</v>
      </c>
      <c r="H715" s="19">
        <v>8.1</v>
      </c>
      <c r="I715" s="19">
        <v>3.6</v>
      </c>
      <c r="J715" s="19">
        <v>1.6</v>
      </c>
      <c r="K715" s="82">
        <v>35</v>
      </c>
    </row>
    <row r="716" spans="1:11" x14ac:dyDescent="0.15">
      <c r="A716" s="21">
        <v>272115</v>
      </c>
      <c r="B716" s="22" t="s">
        <v>749</v>
      </c>
      <c r="C716" s="19">
        <v>1.1000000000000001</v>
      </c>
      <c r="D716" s="19">
        <v>5.8</v>
      </c>
      <c r="E716" s="19">
        <v>23.7</v>
      </c>
      <c r="F716" s="19">
        <v>22.1</v>
      </c>
      <c r="G716" s="19">
        <v>21.2</v>
      </c>
      <c r="H716" s="19">
        <v>10.1</v>
      </c>
      <c r="I716" s="19">
        <v>9.9</v>
      </c>
      <c r="J716" s="19">
        <v>6.2</v>
      </c>
      <c r="K716" s="82">
        <v>43</v>
      </c>
    </row>
    <row r="717" spans="1:11" x14ac:dyDescent="0.15">
      <c r="A717" s="21">
        <v>272199</v>
      </c>
      <c r="B717" s="22" t="s">
        <v>750</v>
      </c>
      <c r="C717" s="19">
        <v>0.6</v>
      </c>
      <c r="D717" s="19">
        <v>6.9</v>
      </c>
      <c r="E717" s="19">
        <v>25.1</v>
      </c>
      <c r="F717" s="19">
        <v>25.5</v>
      </c>
      <c r="G717" s="19">
        <v>22.1</v>
      </c>
      <c r="H717" s="19">
        <v>9.4</v>
      </c>
      <c r="I717" s="19">
        <v>5.9</v>
      </c>
      <c r="J717" s="19">
        <v>4.5</v>
      </c>
      <c r="K717" s="82">
        <v>41</v>
      </c>
    </row>
    <row r="718" spans="1:11" x14ac:dyDescent="0.15">
      <c r="A718" s="21">
        <v>272311</v>
      </c>
      <c r="B718" s="22" t="s">
        <v>751</v>
      </c>
      <c r="C718" s="20" t="s">
        <v>2</v>
      </c>
      <c r="D718" s="19">
        <v>0.7</v>
      </c>
      <c r="E718" s="19">
        <v>24</v>
      </c>
      <c r="F718" s="19">
        <v>29.7</v>
      </c>
      <c r="G718" s="19">
        <v>21.4</v>
      </c>
      <c r="H718" s="19">
        <v>8.6</v>
      </c>
      <c r="I718" s="19">
        <v>7.5</v>
      </c>
      <c r="J718" s="19">
        <v>8</v>
      </c>
      <c r="K718" s="82">
        <v>43</v>
      </c>
    </row>
    <row r="719" spans="1:11" x14ac:dyDescent="0.15">
      <c r="A719" s="21">
        <v>272312</v>
      </c>
      <c r="B719" s="22" t="s">
        <v>752</v>
      </c>
      <c r="C719" s="20" t="s">
        <v>2</v>
      </c>
      <c r="D719" s="19">
        <v>0.7</v>
      </c>
      <c r="E719" s="19">
        <v>21.8</v>
      </c>
      <c r="F719" s="19">
        <v>24.9</v>
      </c>
      <c r="G719" s="19">
        <v>22.6</v>
      </c>
      <c r="H719" s="19">
        <v>11.2</v>
      </c>
      <c r="I719" s="19">
        <v>10.9</v>
      </c>
      <c r="J719" s="19">
        <v>8</v>
      </c>
      <c r="K719" s="82">
        <v>46</v>
      </c>
    </row>
    <row r="720" spans="1:11" x14ac:dyDescent="0.15">
      <c r="A720" s="21">
        <v>272313</v>
      </c>
      <c r="B720" s="22" t="s">
        <v>753</v>
      </c>
      <c r="C720" s="20" t="s">
        <v>2</v>
      </c>
      <c r="D720" s="19">
        <v>2.5</v>
      </c>
      <c r="E720" s="19">
        <v>30.3</v>
      </c>
      <c r="F720" s="19">
        <v>29.8</v>
      </c>
      <c r="G720" s="19">
        <v>15.5</v>
      </c>
      <c r="H720" s="19">
        <v>10.8</v>
      </c>
      <c r="I720" s="19">
        <v>6.3</v>
      </c>
      <c r="J720" s="19">
        <v>4.9000000000000004</v>
      </c>
      <c r="K720" s="82">
        <v>41</v>
      </c>
    </row>
    <row r="721" spans="1:11" x14ac:dyDescent="0.15">
      <c r="A721" s="21">
        <v>272314</v>
      </c>
      <c r="B721" s="22" t="s">
        <v>754</v>
      </c>
      <c r="C721" s="19">
        <v>0.3</v>
      </c>
      <c r="D721" s="19">
        <v>6.2</v>
      </c>
      <c r="E721" s="19">
        <v>16.600000000000001</v>
      </c>
      <c r="F721" s="19">
        <v>16.899999999999999</v>
      </c>
      <c r="G721" s="19">
        <v>22.3</v>
      </c>
      <c r="H721" s="19">
        <v>12.3</v>
      </c>
      <c r="I721" s="19">
        <v>11.6</v>
      </c>
      <c r="J721" s="19">
        <v>13.8</v>
      </c>
      <c r="K721" s="82">
        <v>49</v>
      </c>
    </row>
    <row r="722" spans="1:11" x14ac:dyDescent="0.15">
      <c r="A722" s="21">
        <v>272399</v>
      </c>
      <c r="B722" s="22" t="s">
        <v>755</v>
      </c>
      <c r="C722" s="19">
        <v>0.2</v>
      </c>
      <c r="D722" s="19">
        <v>3.4</v>
      </c>
      <c r="E722" s="19">
        <v>28.5</v>
      </c>
      <c r="F722" s="19">
        <v>25.2</v>
      </c>
      <c r="G722" s="19">
        <v>16</v>
      </c>
      <c r="H722" s="19">
        <v>10.1</v>
      </c>
      <c r="I722" s="19">
        <v>7</v>
      </c>
      <c r="J722" s="19">
        <v>9.6</v>
      </c>
      <c r="K722" s="82">
        <v>41</v>
      </c>
    </row>
    <row r="723" spans="1:11" x14ac:dyDescent="0.15">
      <c r="A723" s="21">
        <v>272411</v>
      </c>
      <c r="B723" s="22" t="s">
        <v>756</v>
      </c>
      <c r="C723" s="20" t="s">
        <v>2</v>
      </c>
      <c r="D723" s="19">
        <v>1.4</v>
      </c>
      <c r="E723" s="19">
        <v>13.7</v>
      </c>
      <c r="F723" s="19">
        <v>15.9</v>
      </c>
      <c r="G723" s="19">
        <v>21.3</v>
      </c>
      <c r="H723" s="19">
        <v>12.1</v>
      </c>
      <c r="I723" s="19">
        <v>11.3</v>
      </c>
      <c r="J723" s="19">
        <v>24.3</v>
      </c>
      <c r="K723" s="82">
        <v>53</v>
      </c>
    </row>
    <row r="724" spans="1:11" x14ac:dyDescent="0.15">
      <c r="A724" s="21">
        <v>272412</v>
      </c>
      <c r="B724" s="22" t="s">
        <v>757</v>
      </c>
      <c r="C724" s="19">
        <v>0.4</v>
      </c>
      <c r="D724" s="19">
        <v>3.2</v>
      </c>
      <c r="E724" s="19">
        <v>14.8</v>
      </c>
      <c r="F724" s="19">
        <v>19.8</v>
      </c>
      <c r="G724" s="19">
        <v>23.4</v>
      </c>
      <c r="H724" s="19">
        <v>13.3</v>
      </c>
      <c r="I724" s="19">
        <v>10.8</v>
      </c>
      <c r="J724" s="19">
        <v>14.4</v>
      </c>
      <c r="K724" s="82">
        <v>50</v>
      </c>
    </row>
    <row r="725" spans="1:11" x14ac:dyDescent="0.15">
      <c r="A725" s="21">
        <v>272413</v>
      </c>
      <c r="B725" s="22" t="s">
        <v>758</v>
      </c>
      <c r="C725" s="19">
        <v>0.2</v>
      </c>
      <c r="D725" s="19">
        <v>3</v>
      </c>
      <c r="E725" s="19">
        <v>19.8</v>
      </c>
      <c r="F725" s="19">
        <v>21.8</v>
      </c>
      <c r="G725" s="19">
        <v>22</v>
      </c>
      <c r="H725" s="19">
        <v>9.5</v>
      </c>
      <c r="I725" s="19">
        <v>10</v>
      </c>
      <c r="J725" s="19">
        <v>13.8</v>
      </c>
      <c r="K725" s="82">
        <v>47</v>
      </c>
    </row>
    <row r="726" spans="1:11" x14ac:dyDescent="0.15">
      <c r="A726" s="21">
        <v>272414</v>
      </c>
      <c r="B726" s="22" t="s">
        <v>759</v>
      </c>
      <c r="C726" s="20" t="s">
        <v>2</v>
      </c>
      <c r="D726" s="19">
        <v>5</v>
      </c>
      <c r="E726" s="19">
        <v>27.7</v>
      </c>
      <c r="F726" s="19">
        <v>27.9</v>
      </c>
      <c r="G726" s="19">
        <v>21.7</v>
      </c>
      <c r="H726" s="19">
        <v>8.5</v>
      </c>
      <c r="I726" s="19">
        <v>5.4</v>
      </c>
      <c r="J726" s="19">
        <v>3.8</v>
      </c>
      <c r="K726" s="82">
        <v>41</v>
      </c>
    </row>
    <row r="727" spans="1:11" x14ac:dyDescent="0.15">
      <c r="A727" s="21">
        <v>272499</v>
      </c>
      <c r="B727" s="22" t="s">
        <v>760</v>
      </c>
      <c r="C727" s="19">
        <v>6.7</v>
      </c>
      <c r="D727" s="19">
        <v>6.9</v>
      </c>
      <c r="E727" s="19">
        <v>22.1</v>
      </c>
      <c r="F727" s="19">
        <v>22.6</v>
      </c>
      <c r="G727" s="19">
        <v>19.2</v>
      </c>
      <c r="H727" s="19">
        <v>8.5</v>
      </c>
      <c r="I727" s="19">
        <v>6.6</v>
      </c>
      <c r="J727" s="19">
        <v>7.6</v>
      </c>
      <c r="K727" s="82">
        <v>40</v>
      </c>
    </row>
    <row r="728" spans="1:11" x14ac:dyDescent="0.15">
      <c r="A728" s="21">
        <v>272611</v>
      </c>
      <c r="B728" s="22" t="s">
        <v>761</v>
      </c>
      <c r="C728" s="20" t="s">
        <v>2</v>
      </c>
      <c r="D728" s="19">
        <v>2.6</v>
      </c>
      <c r="E728" s="19">
        <v>19.600000000000001</v>
      </c>
      <c r="F728" s="19">
        <v>30.2</v>
      </c>
      <c r="G728" s="19">
        <v>27.4</v>
      </c>
      <c r="H728" s="19">
        <v>9.5</v>
      </c>
      <c r="I728" s="19">
        <v>7.9</v>
      </c>
      <c r="J728" s="19">
        <v>2.8</v>
      </c>
      <c r="K728" s="82">
        <v>43</v>
      </c>
    </row>
    <row r="729" spans="1:11" x14ac:dyDescent="0.15">
      <c r="A729" s="21">
        <v>272612</v>
      </c>
      <c r="B729" s="22" t="s">
        <v>762</v>
      </c>
      <c r="C729" s="19">
        <v>7.9</v>
      </c>
      <c r="D729" s="19">
        <v>12</v>
      </c>
      <c r="E729" s="19">
        <v>22.1</v>
      </c>
      <c r="F729" s="19">
        <v>20.9</v>
      </c>
      <c r="G729" s="19">
        <v>19.5</v>
      </c>
      <c r="H729" s="19">
        <v>8.3000000000000007</v>
      </c>
      <c r="I729" s="19">
        <v>6.2</v>
      </c>
      <c r="J729" s="19">
        <v>3.1</v>
      </c>
      <c r="K729" s="82">
        <v>38</v>
      </c>
    </row>
    <row r="730" spans="1:11" x14ac:dyDescent="0.15">
      <c r="A730" s="21">
        <v>272613</v>
      </c>
      <c r="B730" s="22" t="s">
        <v>763</v>
      </c>
      <c r="C730" s="19">
        <v>0.2</v>
      </c>
      <c r="D730" s="19">
        <v>4.7</v>
      </c>
      <c r="E730" s="19">
        <v>25.9</v>
      </c>
      <c r="F730" s="19">
        <v>24.3</v>
      </c>
      <c r="G730" s="19">
        <v>23.5</v>
      </c>
      <c r="H730" s="19">
        <v>10.6</v>
      </c>
      <c r="I730" s="19">
        <v>7</v>
      </c>
      <c r="J730" s="19">
        <v>3.7</v>
      </c>
      <c r="K730" s="82">
        <v>42</v>
      </c>
    </row>
    <row r="731" spans="1:11" x14ac:dyDescent="0.15">
      <c r="A731" s="21">
        <v>311211</v>
      </c>
      <c r="B731" s="22" t="s">
        <v>764</v>
      </c>
      <c r="C731" s="19">
        <v>0.5</v>
      </c>
      <c r="D731" s="19">
        <v>4.9000000000000004</v>
      </c>
      <c r="E731" s="19">
        <v>18.100000000000001</v>
      </c>
      <c r="F731" s="19">
        <v>26.2</v>
      </c>
      <c r="G731" s="19">
        <v>26.9</v>
      </c>
      <c r="H731" s="19">
        <v>14.3</v>
      </c>
      <c r="I731" s="19">
        <v>6.5</v>
      </c>
      <c r="J731" s="19">
        <v>2.6</v>
      </c>
      <c r="K731" s="82">
        <v>45</v>
      </c>
    </row>
    <row r="732" spans="1:11" x14ac:dyDescent="0.15">
      <c r="A732" s="21">
        <v>311212</v>
      </c>
      <c r="B732" s="22" t="s">
        <v>765</v>
      </c>
      <c r="C732" s="20" t="s">
        <v>2</v>
      </c>
      <c r="D732" s="19">
        <v>11.3</v>
      </c>
      <c r="E732" s="19">
        <v>36.1</v>
      </c>
      <c r="F732" s="19">
        <v>21.5</v>
      </c>
      <c r="G732" s="19">
        <v>18.3</v>
      </c>
      <c r="H732" s="19">
        <v>6.5</v>
      </c>
      <c r="I732" s="19">
        <v>3.6</v>
      </c>
      <c r="J732" s="19">
        <v>2.7</v>
      </c>
      <c r="K732" s="82">
        <v>36</v>
      </c>
    </row>
    <row r="733" spans="1:11" x14ac:dyDescent="0.15">
      <c r="A733" s="21">
        <v>311213</v>
      </c>
      <c r="B733" s="22" t="s">
        <v>766</v>
      </c>
      <c r="C733" s="19">
        <v>0.9</v>
      </c>
      <c r="D733" s="19">
        <v>11</v>
      </c>
      <c r="E733" s="19">
        <v>27.9</v>
      </c>
      <c r="F733" s="19">
        <v>21.7</v>
      </c>
      <c r="G733" s="19">
        <v>20.100000000000001</v>
      </c>
      <c r="H733" s="19">
        <v>9.9</v>
      </c>
      <c r="I733" s="19">
        <v>5.8</v>
      </c>
      <c r="J733" s="19">
        <v>2.7</v>
      </c>
      <c r="K733" s="82">
        <v>39</v>
      </c>
    </row>
    <row r="734" spans="1:11" x14ac:dyDescent="0.15">
      <c r="A734" s="21">
        <v>311214</v>
      </c>
      <c r="B734" s="22" t="s">
        <v>767</v>
      </c>
      <c r="C734" s="19">
        <v>0.4</v>
      </c>
      <c r="D734" s="19">
        <v>5.5</v>
      </c>
      <c r="E734" s="19">
        <v>16.5</v>
      </c>
      <c r="F734" s="19">
        <v>23.4</v>
      </c>
      <c r="G734" s="19">
        <v>30.2</v>
      </c>
      <c r="H734" s="19">
        <v>14.6</v>
      </c>
      <c r="I734" s="19">
        <v>7</v>
      </c>
      <c r="J734" s="19">
        <v>2.5</v>
      </c>
      <c r="K734" s="82">
        <v>46</v>
      </c>
    </row>
    <row r="735" spans="1:11" x14ac:dyDescent="0.15">
      <c r="A735" s="21">
        <v>311215</v>
      </c>
      <c r="B735" s="22" t="s">
        <v>768</v>
      </c>
      <c r="C735" s="19">
        <v>2.5</v>
      </c>
      <c r="D735" s="19">
        <v>12.9</v>
      </c>
      <c r="E735" s="19">
        <v>28.8</v>
      </c>
      <c r="F735" s="19">
        <v>23.6</v>
      </c>
      <c r="G735" s="19">
        <v>20.2</v>
      </c>
      <c r="H735" s="19">
        <v>7.2</v>
      </c>
      <c r="I735" s="19">
        <v>3.3</v>
      </c>
      <c r="J735" s="19">
        <v>1.5</v>
      </c>
      <c r="K735" s="82">
        <v>37</v>
      </c>
    </row>
    <row r="736" spans="1:11" x14ac:dyDescent="0.15">
      <c r="A736" s="21">
        <v>311216</v>
      </c>
      <c r="B736" s="22" t="s">
        <v>769</v>
      </c>
      <c r="C736" s="19">
        <v>0.6</v>
      </c>
      <c r="D736" s="19">
        <v>6.5</v>
      </c>
      <c r="E736" s="19">
        <v>18.7</v>
      </c>
      <c r="F736" s="19">
        <v>21.8</v>
      </c>
      <c r="G736" s="19">
        <v>27.4</v>
      </c>
      <c r="H736" s="19">
        <v>13.6</v>
      </c>
      <c r="I736" s="19">
        <v>7.9</v>
      </c>
      <c r="J736" s="19">
        <v>3.5</v>
      </c>
      <c r="K736" s="82">
        <v>45</v>
      </c>
    </row>
    <row r="737" spans="1:11" x14ac:dyDescent="0.15">
      <c r="A737" s="21">
        <v>311299</v>
      </c>
      <c r="B737" s="22" t="s">
        <v>770</v>
      </c>
      <c r="C737" s="19">
        <v>0.8</v>
      </c>
      <c r="D737" s="19">
        <v>8.4</v>
      </c>
      <c r="E737" s="19">
        <v>22.2</v>
      </c>
      <c r="F737" s="19">
        <v>24</v>
      </c>
      <c r="G737" s="19">
        <v>24.6</v>
      </c>
      <c r="H737" s="19">
        <v>11</v>
      </c>
      <c r="I737" s="19">
        <v>6</v>
      </c>
      <c r="J737" s="19">
        <v>3</v>
      </c>
      <c r="K737" s="82">
        <v>42</v>
      </c>
    </row>
    <row r="738" spans="1:11" x14ac:dyDescent="0.15">
      <c r="A738" s="21">
        <v>311311</v>
      </c>
      <c r="B738" s="22" t="s">
        <v>771</v>
      </c>
      <c r="C738" s="20" t="s">
        <v>2</v>
      </c>
      <c r="D738" s="19">
        <v>0.7</v>
      </c>
      <c r="E738" s="19">
        <v>24.6</v>
      </c>
      <c r="F738" s="19">
        <v>41</v>
      </c>
      <c r="G738" s="19">
        <v>21.9</v>
      </c>
      <c r="H738" s="19">
        <v>7.6</v>
      </c>
      <c r="I738" s="19">
        <v>4.2</v>
      </c>
      <c r="J738" s="20" t="s">
        <v>2</v>
      </c>
      <c r="K738" s="82">
        <v>41</v>
      </c>
    </row>
    <row r="739" spans="1:11" x14ac:dyDescent="0.15">
      <c r="A739" s="21">
        <v>311312</v>
      </c>
      <c r="B739" s="22" t="s">
        <v>772</v>
      </c>
      <c r="C739" s="19">
        <v>0.6</v>
      </c>
      <c r="D739" s="19">
        <v>3.4</v>
      </c>
      <c r="E739" s="19">
        <v>15.9</v>
      </c>
      <c r="F739" s="19">
        <v>20.8</v>
      </c>
      <c r="G739" s="19">
        <v>23.7</v>
      </c>
      <c r="H739" s="19">
        <v>17</v>
      </c>
      <c r="I739" s="19">
        <v>11</v>
      </c>
      <c r="J739" s="19">
        <v>7.6</v>
      </c>
      <c r="K739" s="82">
        <v>48</v>
      </c>
    </row>
    <row r="740" spans="1:11" x14ac:dyDescent="0.15">
      <c r="A740" s="21">
        <v>311313</v>
      </c>
      <c r="B740" s="22" t="s">
        <v>773</v>
      </c>
      <c r="C740" s="19">
        <v>0.8</v>
      </c>
      <c r="D740" s="19">
        <v>3.3</v>
      </c>
      <c r="E740" s="19">
        <v>13.5</v>
      </c>
      <c r="F740" s="19">
        <v>27.8</v>
      </c>
      <c r="G740" s="19">
        <v>28</v>
      </c>
      <c r="H740" s="19">
        <v>14.1</v>
      </c>
      <c r="I740" s="19">
        <v>8.6999999999999993</v>
      </c>
      <c r="J740" s="19">
        <v>3.7</v>
      </c>
      <c r="K740" s="82">
        <v>46</v>
      </c>
    </row>
    <row r="741" spans="1:11" x14ac:dyDescent="0.15">
      <c r="A741" s="21">
        <v>311399</v>
      </c>
      <c r="B741" s="22" t="s">
        <v>774</v>
      </c>
      <c r="C741" s="19">
        <v>0.6</v>
      </c>
      <c r="D741" s="19">
        <v>6</v>
      </c>
      <c r="E741" s="19">
        <v>22.8</v>
      </c>
      <c r="F741" s="19">
        <v>23.2</v>
      </c>
      <c r="G741" s="19">
        <v>20.2</v>
      </c>
      <c r="H741" s="19">
        <v>13.2</v>
      </c>
      <c r="I741" s="19">
        <v>8.1</v>
      </c>
      <c r="J741" s="19">
        <v>6</v>
      </c>
      <c r="K741" s="82">
        <v>44</v>
      </c>
    </row>
    <row r="742" spans="1:11" x14ac:dyDescent="0.15">
      <c r="A742" s="21">
        <v>311411</v>
      </c>
      <c r="B742" s="22" t="s">
        <v>775</v>
      </c>
      <c r="C742" s="19">
        <v>1.5</v>
      </c>
      <c r="D742" s="19">
        <v>8.6</v>
      </c>
      <c r="E742" s="19">
        <v>27.8</v>
      </c>
      <c r="F742" s="19">
        <v>22.2</v>
      </c>
      <c r="G742" s="19">
        <v>22.5</v>
      </c>
      <c r="H742" s="19">
        <v>9</v>
      </c>
      <c r="I742" s="19">
        <v>6</v>
      </c>
      <c r="J742" s="19">
        <v>2.5</v>
      </c>
      <c r="K742" s="82">
        <v>40</v>
      </c>
    </row>
    <row r="743" spans="1:11" x14ac:dyDescent="0.15">
      <c r="A743" s="21">
        <v>311412</v>
      </c>
      <c r="B743" s="22" t="s">
        <v>776</v>
      </c>
      <c r="C743" s="19">
        <v>2</v>
      </c>
      <c r="D743" s="19">
        <v>11.2</v>
      </c>
      <c r="E743" s="19">
        <v>31.7</v>
      </c>
      <c r="F743" s="19">
        <v>24.5</v>
      </c>
      <c r="G743" s="19">
        <v>16.7</v>
      </c>
      <c r="H743" s="19">
        <v>7</v>
      </c>
      <c r="I743" s="19">
        <v>4.9000000000000004</v>
      </c>
      <c r="J743" s="19">
        <v>2.1</v>
      </c>
      <c r="K743" s="82">
        <v>36</v>
      </c>
    </row>
    <row r="744" spans="1:11" x14ac:dyDescent="0.15">
      <c r="A744" s="21">
        <v>311413</v>
      </c>
      <c r="B744" s="22" t="s">
        <v>777</v>
      </c>
      <c r="C744" s="19">
        <v>1.1000000000000001</v>
      </c>
      <c r="D744" s="19">
        <v>12.8</v>
      </c>
      <c r="E744" s="19">
        <v>34.1</v>
      </c>
      <c r="F744" s="19">
        <v>20.8</v>
      </c>
      <c r="G744" s="19">
        <v>17.3</v>
      </c>
      <c r="H744" s="19">
        <v>7.4</v>
      </c>
      <c r="I744" s="19">
        <v>4.5</v>
      </c>
      <c r="J744" s="19">
        <v>2.1</v>
      </c>
      <c r="K744" s="82">
        <v>35</v>
      </c>
    </row>
    <row r="745" spans="1:11" x14ac:dyDescent="0.15">
      <c r="A745" s="21">
        <v>311414</v>
      </c>
      <c r="B745" s="22" t="s">
        <v>778</v>
      </c>
      <c r="C745" s="19">
        <v>0.7</v>
      </c>
      <c r="D745" s="19">
        <v>4.0999999999999996</v>
      </c>
      <c r="E745" s="19">
        <v>9.4</v>
      </c>
      <c r="F745" s="19">
        <v>17.2</v>
      </c>
      <c r="G745" s="19">
        <v>34.299999999999997</v>
      </c>
      <c r="H745" s="19">
        <v>16.7</v>
      </c>
      <c r="I745" s="19">
        <v>11.5</v>
      </c>
      <c r="J745" s="19">
        <v>6.1</v>
      </c>
      <c r="K745" s="82">
        <v>50</v>
      </c>
    </row>
    <row r="746" spans="1:11" x14ac:dyDescent="0.15">
      <c r="A746" s="21">
        <v>311415</v>
      </c>
      <c r="B746" s="22" t="s">
        <v>779</v>
      </c>
      <c r="C746" s="19">
        <v>1</v>
      </c>
      <c r="D746" s="19">
        <v>6.1</v>
      </c>
      <c r="E746" s="19">
        <v>29</v>
      </c>
      <c r="F746" s="19">
        <v>24.7</v>
      </c>
      <c r="G746" s="19">
        <v>19.7</v>
      </c>
      <c r="H746" s="19">
        <v>9.5</v>
      </c>
      <c r="I746" s="19">
        <v>7.6</v>
      </c>
      <c r="J746" s="19">
        <v>2.4</v>
      </c>
      <c r="K746" s="82">
        <v>40</v>
      </c>
    </row>
    <row r="747" spans="1:11" x14ac:dyDescent="0.15">
      <c r="A747" s="21">
        <v>311499</v>
      </c>
      <c r="B747" s="22" t="s">
        <v>780</v>
      </c>
      <c r="C747" s="19">
        <v>1.1000000000000001</v>
      </c>
      <c r="D747" s="19">
        <v>6.2</v>
      </c>
      <c r="E747" s="19">
        <v>20</v>
      </c>
      <c r="F747" s="19">
        <v>23</v>
      </c>
      <c r="G747" s="19">
        <v>26.2</v>
      </c>
      <c r="H747" s="19">
        <v>10.8</v>
      </c>
      <c r="I747" s="19">
        <v>7.7</v>
      </c>
      <c r="J747" s="19">
        <v>4.9000000000000004</v>
      </c>
      <c r="K747" s="82">
        <v>44</v>
      </c>
    </row>
    <row r="748" spans="1:11" x14ac:dyDescent="0.15">
      <c r="A748" s="21">
        <v>312111</v>
      </c>
      <c r="B748" s="22" t="s">
        <v>781</v>
      </c>
      <c r="C748" s="19">
        <v>0.6</v>
      </c>
      <c r="D748" s="19">
        <v>8.5</v>
      </c>
      <c r="E748" s="19">
        <v>29.4</v>
      </c>
      <c r="F748" s="19">
        <v>26.1</v>
      </c>
      <c r="G748" s="19">
        <v>18.5</v>
      </c>
      <c r="H748" s="19">
        <v>6.6</v>
      </c>
      <c r="I748" s="19">
        <v>5.8</v>
      </c>
      <c r="J748" s="19">
        <v>4.5</v>
      </c>
      <c r="K748" s="82">
        <v>39</v>
      </c>
    </row>
    <row r="749" spans="1:11" x14ac:dyDescent="0.15">
      <c r="A749" s="21">
        <v>312112</v>
      </c>
      <c r="B749" s="22" t="s">
        <v>782</v>
      </c>
      <c r="C749" s="19">
        <v>0.2</v>
      </c>
      <c r="D749" s="19">
        <v>3.2</v>
      </c>
      <c r="E749" s="19">
        <v>24.8</v>
      </c>
      <c r="F749" s="19">
        <v>28.4</v>
      </c>
      <c r="G749" s="19">
        <v>25.4</v>
      </c>
      <c r="H749" s="19">
        <v>9.4</v>
      </c>
      <c r="I749" s="19">
        <v>5.7</v>
      </c>
      <c r="J749" s="19">
        <v>2.9</v>
      </c>
      <c r="K749" s="82">
        <v>42</v>
      </c>
    </row>
    <row r="750" spans="1:11" x14ac:dyDescent="0.15">
      <c r="A750" s="21">
        <v>312113</v>
      </c>
      <c r="B750" s="22" t="s">
        <v>783</v>
      </c>
      <c r="C750" s="19">
        <v>0.2</v>
      </c>
      <c r="D750" s="19">
        <v>3.4</v>
      </c>
      <c r="E750" s="19">
        <v>18.100000000000001</v>
      </c>
      <c r="F750" s="19">
        <v>22.7</v>
      </c>
      <c r="G750" s="19">
        <v>25.3</v>
      </c>
      <c r="H750" s="19">
        <v>12.6</v>
      </c>
      <c r="I750" s="19">
        <v>10.4</v>
      </c>
      <c r="J750" s="19">
        <v>7.3</v>
      </c>
      <c r="K750" s="82">
        <v>47</v>
      </c>
    </row>
    <row r="751" spans="1:11" x14ac:dyDescent="0.15">
      <c r="A751" s="21">
        <v>312114</v>
      </c>
      <c r="B751" s="22" t="s">
        <v>784</v>
      </c>
      <c r="C751" s="19">
        <v>0.4</v>
      </c>
      <c r="D751" s="19">
        <v>7.9</v>
      </c>
      <c r="E751" s="19">
        <v>28.8</v>
      </c>
      <c r="F751" s="19">
        <v>24.5</v>
      </c>
      <c r="G751" s="19">
        <v>19.8</v>
      </c>
      <c r="H751" s="19">
        <v>8</v>
      </c>
      <c r="I751" s="19">
        <v>6.4</v>
      </c>
      <c r="J751" s="19">
        <v>4.3</v>
      </c>
      <c r="K751" s="82">
        <v>40</v>
      </c>
    </row>
    <row r="752" spans="1:11" x14ac:dyDescent="0.15">
      <c r="A752" s="21">
        <v>312115</v>
      </c>
      <c r="B752" s="22" t="s">
        <v>785</v>
      </c>
      <c r="C752" s="19">
        <v>0.8</v>
      </c>
      <c r="D752" s="19">
        <v>1.7</v>
      </c>
      <c r="E752" s="19">
        <v>9.1</v>
      </c>
      <c r="F752" s="19">
        <v>14.7</v>
      </c>
      <c r="G752" s="19">
        <v>32</v>
      </c>
      <c r="H752" s="19">
        <v>19.5</v>
      </c>
      <c r="I752" s="19">
        <v>15.3</v>
      </c>
      <c r="J752" s="19">
        <v>6.8</v>
      </c>
      <c r="K752" s="82">
        <v>53</v>
      </c>
    </row>
    <row r="753" spans="1:11" x14ac:dyDescent="0.15">
      <c r="A753" s="21">
        <v>312116</v>
      </c>
      <c r="B753" s="22" t="s">
        <v>786</v>
      </c>
      <c r="C753" s="19">
        <v>1.2</v>
      </c>
      <c r="D753" s="19">
        <v>8.6999999999999993</v>
      </c>
      <c r="E753" s="19">
        <v>28.6</v>
      </c>
      <c r="F753" s="19">
        <v>22.7</v>
      </c>
      <c r="G753" s="19">
        <v>19.8</v>
      </c>
      <c r="H753" s="19">
        <v>8.8000000000000007</v>
      </c>
      <c r="I753" s="19">
        <v>7.5</v>
      </c>
      <c r="J753" s="19">
        <v>2.8</v>
      </c>
      <c r="K753" s="82">
        <v>40</v>
      </c>
    </row>
    <row r="754" spans="1:11" x14ac:dyDescent="0.15">
      <c r="A754" s="21">
        <v>312199</v>
      </c>
      <c r="B754" s="22" t="s">
        <v>787</v>
      </c>
      <c r="C754" s="19">
        <v>1</v>
      </c>
      <c r="D754" s="19">
        <v>7.8</v>
      </c>
      <c r="E754" s="19">
        <v>27.7</v>
      </c>
      <c r="F754" s="19">
        <v>25.6</v>
      </c>
      <c r="G754" s="19">
        <v>21.7</v>
      </c>
      <c r="H754" s="19">
        <v>7.8</v>
      </c>
      <c r="I754" s="19">
        <v>5.3</v>
      </c>
      <c r="J754" s="19">
        <v>3</v>
      </c>
      <c r="K754" s="82">
        <v>39</v>
      </c>
    </row>
    <row r="755" spans="1:11" x14ac:dyDescent="0.15">
      <c r="A755" s="21">
        <v>312211</v>
      </c>
      <c r="B755" s="22" t="s">
        <v>788</v>
      </c>
      <c r="C755" s="19">
        <v>1.1000000000000001</v>
      </c>
      <c r="D755" s="19">
        <v>6.1</v>
      </c>
      <c r="E755" s="19">
        <v>31.3</v>
      </c>
      <c r="F755" s="19">
        <v>27.1</v>
      </c>
      <c r="G755" s="19">
        <v>18.8</v>
      </c>
      <c r="H755" s="19">
        <v>7.3</v>
      </c>
      <c r="I755" s="19">
        <v>5.3</v>
      </c>
      <c r="J755" s="19">
        <v>3</v>
      </c>
      <c r="K755" s="82">
        <v>38</v>
      </c>
    </row>
    <row r="756" spans="1:11" x14ac:dyDescent="0.15">
      <c r="A756" s="21">
        <v>312212</v>
      </c>
      <c r="B756" s="22" t="s">
        <v>789</v>
      </c>
      <c r="C756" s="19">
        <v>1.9</v>
      </c>
      <c r="D756" s="19">
        <v>8.5</v>
      </c>
      <c r="E756" s="19">
        <v>26.7</v>
      </c>
      <c r="F756" s="19">
        <v>22</v>
      </c>
      <c r="G756" s="19">
        <v>20.399999999999999</v>
      </c>
      <c r="H756" s="19">
        <v>9.5</v>
      </c>
      <c r="I756" s="19">
        <v>7.5</v>
      </c>
      <c r="J756" s="19">
        <v>3.5</v>
      </c>
      <c r="K756" s="82">
        <v>40</v>
      </c>
    </row>
    <row r="757" spans="1:11" x14ac:dyDescent="0.15">
      <c r="A757" s="21">
        <v>312311</v>
      </c>
      <c r="B757" s="22" t="s">
        <v>790</v>
      </c>
      <c r="C757" s="19">
        <v>0.3</v>
      </c>
      <c r="D757" s="19">
        <v>4.4000000000000004</v>
      </c>
      <c r="E757" s="19">
        <v>25</v>
      </c>
      <c r="F757" s="19">
        <v>24</v>
      </c>
      <c r="G757" s="19">
        <v>23.5</v>
      </c>
      <c r="H757" s="19">
        <v>11.1</v>
      </c>
      <c r="I757" s="19">
        <v>7.5</v>
      </c>
      <c r="J757" s="19">
        <v>4.2</v>
      </c>
      <c r="K757" s="82">
        <v>43</v>
      </c>
    </row>
    <row r="758" spans="1:11" x14ac:dyDescent="0.15">
      <c r="A758" s="21">
        <v>312312</v>
      </c>
      <c r="B758" s="22" t="s">
        <v>791</v>
      </c>
      <c r="C758" s="19">
        <v>1.1000000000000001</v>
      </c>
      <c r="D758" s="19">
        <v>5.0999999999999996</v>
      </c>
      <c r="E758" s="19">
        <v>25.8</v>
      </c>
      <c r="F758" s="19">
        <v>23.9</v>
      </c>
      <c r="G758" s="19">
        <v>24.5</v>
      </c>
      <c r="H758" s="19">
        <v>10.4</v>
      </c>
      <c r="I758" s="19">
        <v>5.9</v>
      </c>
      <c r="J758" s="19">
        <v>3.4</v>
      </c>
      <c r="K758" s="82">
        <v>42</v>
      </c>
    </row>
    <row r="759" spans="1:11" x14ac:dyDescent="0.15">
      <c r="A759" s="21">
        <v>312411</v>
      </c>
      <c r="B759" s="22" t="s">
        <v>792</v>
      </c>
      <c r="C759" s="20" t="s">
        <v>2</v>
      </c>
      <c r="D759" s="19">
        <v>4.3</v>
      </c>
      <c r="E759" s="19">
        <v>18.899999999999999</v>
      </c>
      <c r="F759" s="19">
        <v>25</v>
      </c>
      <c r="G759" s="19">
        <v>25</v>
      </c>
      <c r="H759" s="19">
        <v>6.7</v>
      </c>
      <c r="I759" s="19">
        <v>11</v>
      </c>
      <c r="J759" s="19">
        <v>9.1</v>
      </c>
      <c r="K759" s="82">
        <v>46</v>
      </c>
    </row>
    <row r="760" spans="1:11" x14ac:dyDescent="0.15">
      <c r="A760" s="21">
        <v>312412</v>
      </c>
      <c r="B760" s="22" t="s">
        <v>793</v>
      </c>
      <c r="C760" s="19">
        <v>1.3</v>
      </c>
      <c r="D760" s="19">
        <v>7.8</v>
      </c>
      <c r="E760" s="19">
        <v>23.1</v>
      </c>
      <c r="F760" s="19">
        <v>20.6</v>
      </c>
      <c r="G760" s="19">
        <v>23.8</v>
      </c>
      <c r="H760" s="19">
        <v>11.5</v>
      </c>
      <c r="I760" s="19">
        <v>7.6</v>
      </c>
      <c r="J760" s="19">
        <v>4.4000000000000004</v>
      </c>
      <c r="K760" s="82">
        <v>43</v>
      </c>
    </row>
    <row r="761" spans="1:11" x14ac:dyDescent="0.15">
      <c r="A761" s="21">
        <v>312511</v>
      </c>
      <c r="B761" s="22" t="s">
        <v>794</v>
      </c>
      <c r="C761" s="19">
        <v>0.7</v>
      </c>
      <c r="D761" s="19">
        <v>5</v>
      </c>
      <c r="E761" s="19">
        <v>24</v>
      </c>
      <c r="F761" s="19">
        <v>26.3</v>
      </c>
      <c r="G761" s="19">
        <v>23.5</v>
      </c>
      <c r="H761" s="19">
        <v>9</v>
      </c>
      <c r="I761" s="19">
        <v>7.1</v>
      </c>
      <c r="J761" s="19">
        <v>4.3</v>
      </c>
      <c r="K761" s="82">
        <v>42</v>
      </c>
    </row>
    <row r="762" spans="1:11" x14ac:dyDescent="0.15">
      <c r="A762" s="21">
        <v>312512</v>
      </c>
      <c r="B762" s="22" t="s">
        <v>795</v>
      </c>
      <c r="C762" s="19">
        <v>0.8</v>
      </c>
      <c r="D762" s="19">
        <v>4.9000000000000004</v>
      </c>
      <c r="E762" s="19">
        <v>24.1</v>
      </c>
      <c r="F762" s="19">
        <v>27.8</v>
      </c>
      <c r="G762" s="19">
        <v>23.8</v>
      </c>
      <c r="H762" s="19">
        <v>8.6999999999999993</v>
      </c>
      <c r="I762" s="19">
        <v>6.1</v>
      </c>
      <c r="J762" s="19">
        <v>3.9</v>
      </c>
      <c r="K762" s="82">
        <v>42</v>
      </c>
    </row>
    <row r="763" spans="1:11" x14ac:dyDescent="0.15">
      <c r="A763" s="21">
        <v>312911</v>
      </c>
      <c r="B763" s="22" t="s">
        <v>796</v>
      </c>
      <c r="C763" s="19">
        <v>0.1</v>
      </c>
      <c r="D763" s="19">
        <v>1.1000000000000001</v>
      </c>
      <c r="E763" s="19">
        <v>17.899999999999999</v>
      </c>
      <c r="F763" s="19">
        <v>30</v>
      </c>
      <c r="G763" s="19">
        <v>31.8</v>
      </c>
      <c r="H763" s="19">
        <v>12.2</v>
      </c>
      <c r="I763" s="19">
        <v>5.4</v>
      </c>
      <c r="J763" s="19">
        <v>1.6</v>
      </c>
      <c r="K763" s="82">
        <v>45</v>
      </c>
    </row>
    <row r="764" spans="1:11" x14ac:dyDescent="0.15">
      <c r="A764" s="21">
        <v>312912</v>
      </c>
      <c r="B764" s="22" t="s">
        <v>797</v>
      </c>
      <c r="C764" s="19">
        <v>1</v>
      </c>
      <c r="D764" s="19">
        <v>7.4</v>
      </c>
      <c r="E764" s="19">
        <v>31.7</v>
      </c>
      <c r="F764" s="19">
        <v>23.8</v>
      </c>
      <c r="G764" s="19">
        <v>22.6</v>
      </c>
      <c r="H764" s="19">
        <v>8.3000000000000007</v>
      </c>
      <c r="I764" s="19">
        <v>3.6</v>
      </c>
      <c r="J764" s="19">
        <v>1.7</v>
      </c>
      <c r="K764" s="82">
        <v>38</v>
      </c>
    </row>
    <row r="765" spans="1:11" x14ac:dyDescent="0.15">
      <c r="A765" s="21">
        <v>312913</v>
      </c>
      <c r="B765" s="22" t="s">
        <v>798</v>
      </c>
      <c r="C765" s="20" t="s">
        <v>2</v>
      </c>
      <c r="D765" s="19">
        <v>0.7</v>
      </c>
      <c r="E765" s="19">
        <v>18.399999999999999</v>
      </c>
      <c r="F765" s="19">
        <v>32.6</v>
      </c>
      <c r="G765" s="19">
        <v>32.1</v>
      </c>
      <c r="H765" s="19">
        <v>10.4</v>
      </c>
      <c r="I765" s="19">
        <v>4.5</v>
      </c>
      <c r="J765" s="19">
        <v>1.2</v>
      </c>
      <c r="K765" s="82">
        <v>44</v>
      </c>
    </row>
    <row r="766" spans="1:11" x14ac:dyDescent="0.15">
      <c r="A766" s="21">
        <v>312999</v>
      </c>
      <c r="B766" s="22" t="s">
        <v>799</v>
      </c>
      <c r="C766" s="19">
        <v>0.3</v>
      </c>
      <c r="D766" s="19">
        <v>2.2999999999999998</v>
      </c>
      <c r="E766" s="19">
        <v>17.2</v>
      </c>
      <c r="F766" s="19">
        <v>27.2</v>
      </c>
      <c r="G766" s="19">
        <v>30.7</v>
      </c>
      <c r="H766" s="19">
        <v>12.4</v>
      </c>
      <c r="I766" s="19">
        <v>6.9</v>
      </c>
      <c r="J766" s="19">
        <v>3</v>
      </c>
      <c r="K766" s="82">
        <v>45</v>
      </c>
    </row>
    <row r="767" spans="1:11" x14ac:dyDescent="0.15">
      <c r="A767" s="21">
        <v>313111</v>
      </c>
      <c r="B767" s="22" t="s">
        <v>800</v>
      </c>
      <c r="C767" s="19">
        <v>5.0999999999999996</v>
      </c>
      <c r="D767" s="19">
        <v>11</v>
      </c>
      <c r="E767" s="19">
        <v>27.9</v>
      </c>
      <c r="F767" s="19">
        <v>25.6</v>
      </c>
      <c r="G767" s="19">
        <v>18.7</v>
      </c>
      <c r="H767" s="19">
        <v>5.7</v>
      </c>
      <c r="I767" s="19">
        <v>3.8</v>
      </c>
      <c r="J767" s="19">
        <v>2.2000000000000002</v>
      </c>
      <c r="K767" s="82">
        <v>36</v>
      </c>
    </row>
    <row r="768" spans="1:11" x14ac:dyDescent="0.15">
      <c r="A768" s="21">
        <v>313112</v>
      </c>
      <c r="B768" s="22" t="s">
        <v>801</v>
      </c>
      <c r="C768" s="19">
        <v>1.7</v>
      </c>
      <c r="D768" s="19">
        <v>10</v>
      </c>
      <c r="E768" s="19">
        <v>34</v>
      </c>
      <c r="F768" s="19">
        <v>27.3</v>
      </c>
      <c r="G768" s="19">
        <v>17</v>
      </c>
      <c r="H768" s="19">
        <v>5.6</v>
      </c>
      <c r="I768" s="19">
        <v>3</v>
      </c>
      <c r="J768" s="19">
        <v>1.5</v>
      </c>
      <c r="K768" s="82">
        <v>36</v>
      </c>
    </row>
    <row r="769" spans="1:11" x14ac:dyDescent="0.15">
      <c r="A769" s="21">
        <v>313113</v>
      </c>
      <c r="B769" s="22" t="s">
        <v>802</v>
      </c>
      <c r="C769" s="19">
        <v>1.7</v>
      </c>
      <c r="D769" s="19">
        <v>7.4</v>
      </c>
      <c r="E769" s="19">
        <v>32.200000000000003</v>
      </c>
      <c r="F769" s="19">
        <v>30.6</v>
      </c>
      <c r="G769" s="19">
        <v>17.899999999999999</v>
      </c>
      <c r="H769" s="19">
        <v>5</v>
      </c>
      <c r="I769" s="19">
        <v>3.3</v>
      </c>
      <c r="J769" s="19">
        <v>2</v>
      </c>
      <c r="K769" s="82">
        <v>37</v>
      </c>
    </row>
    <row r="770" spans="1:11" x14ac:dyDescent="0.15">
      <c r="A770" s="21">
        <v>313199</v>
      </c>
      <c r="B770" s="22" t="s">
        <v>803</v>
      </c>
      <c r="C770" s="19">
        <v>2.5</v>
      </c>
      <c r="D770" s="19">
        <v>11.7</v>
      </c>
      <c r="E770" s="19">
        <v>25.3</v>
      </c>
      <c r="F770" s="19">
        <v>22.4</v>
      </c>
      <c r="G770" s="19">
        <v>20.5</v>
      </c>
      <c r="H770" s="19">
        <v>9</v>
      </c>
      <c r="I770" s="19">
        <v>5.2</v>
      </c>
      <c r="J770" s="19">
        <v>3.4</v>
      </c>
      <c r="K770" s="82">
        <v>39</v>
      </c>
    </row>
    <row r="771" spans="1:11" x14ac:dyDescent="0.15">
      <c r="A771" s="21">
        <v>313211</v>
      </c>
      <c r="B771" s="22" t="s">
        <v>804</v>
      </c>
      <c r="C771" s="19">
        <v>1.4</v>
      </c>
      <c r="D771" s="19">
        <v>6.7</v>
      </c>
      <c r="E771" s="19">
        <v>21.1</v>
      </c>
      <c r="F771" s="19">
        <v>22.3</v>
      </c>
      <c r="G771" s="19">
        <v>25.5</v>
      </c>
      <c r="H771" s="19">
        <v>10.6</v>
      </c>
      <c r="I771" s="19">
        <v>7.8</v>
      </c>
      <c r="J771" s="19">
        <v>4.7</v>
      </c>
      <c r="K771" s="82">
        <v>44</v>
      </c>
    </row>
    <row r="772" spans="1:11" x14ac:dyDescent="0.15">
      <c r="A772" s="21">
        <v>313212</v>
      </c>
      <c r="B772" s="22" t="s">
        <v>805</v>
      </c>
      <c r="C772" s="20" t="s">
        <v>2</v>
      </c>
      <c r="D772" s="19">
        <v>3.5</v>
      </c>
      <c r="E772" s="19">
        <v>23.4</v>
      </c>
      <c r="F772" s="19">
        <v>24.9</v>
      </c>
      <c r="G772" s="19">
        <v>30.1</v>
      </c>
      <c r="H772" s="19">
        <v>11.2</v>
      </c>
      <c r="I772" s="19">
        <v>5.5</v>
      </c>
      <c r="J772" s="19">
        <v>1.5</v>
      </c>
      <c r="K772" s="82">
        <v>44</v>
      </c>
    </row>
    <row r="773" spans="1:11" x14ac:dyDescent="0.15">
      <c r="A773" s="21">
        <v>313213</v>
      </c>
      <c r="B773" s="22" t="s">
        <v>806</v>
      </c>
      <c r="C773" s="19">
        <v>0.3</v>
      </c>
      <c r="D773" s="19">
        <v>4.2</v>
      </c>
      <c r="E773" s="19">
        <v>31.2</v>
      </c>
      <c r="F773" s="19">
        <v>26.8</v>
      </c>
      <c r="G773" s="19">
        <v>20.6</v>
      </c>
      <c r="H773" s="19">
        <v>10</v>
      </c>
      <c r="I773" s="19">
        <v>5.3</v>
      </c>
      <c r="J773" s="19">
        <v>1.7</v>
      </c>
      <c r="K773" s="82">
        <v>40</v>
      </c>
    </row>
    <row r="774" spans="1:11" x14ac:dyDescent="0.15">
      <c r="A774" s="21">
        <v>313214</v>
      </c>
      <c r="B774" s="22" t="s">
        <v>807</v>
      </c>
      <c r="C774" s="20" t="s">
        <v>2</v>
      </c>
      <c r="D774" s="19">
        <v>2.6</v>
      </c>
      <c r="E774" s="19">
        <v>15</v>
      </c>
      <c r="F774" s="19">
        <v>19</v>
      </c>
      <c r="G774" s="19">
        <v>33.799999999999997</v>
      </c>
      <c r="H774" s="19">
        <v>14.2</v>
      </c>
      <c r="I774" s="19">
        <v>11.3</v>
      </c>
      <c r="J774" s="19">
        <v>4.0999999999999996</v>
      </c>
      <c r="K774" s="82">
        <v>49</v>
      </c>
    </row>
    <row r="775" spans="1:11" x14ac:dyDescent="0.15">
      <c r="A775" s="21">
        <v>321211</v>
      </c>
      <c r="B775" s="22" t="s">
        <v>808</v>
      </c>
      <c r="C775" s="19">
        <v>6.5</v>
      </c>
      <c r="D775" s="19">
        <v>14.6</v>
      </c>
      <c r="E775" s="19">
        <v>24.3</v>
      </c>
      <c r="F775" s="19">
        <v>19.3</v>
      </c>
      <c r="G775" s="19">
        <v>18.899999999999999</v>
      </c>
      <c r="H775" s="19">
        <v>8.1</v>
      </c>
      <c r="I775" s="19">
        <v>5.2</v>
      </c>
      <c r="J775" s="19">
        <v>3.1</v>
      </c>
      <c r="K775" s="82">
        <v>37</v>
      </c>
    </row>
    <row r="776" spans="1:11" x14ac:dyDescent="0.15">
      <c r="A776" s="21">
        <v>321212</v>
      </c>
      <c r="B776" s="22" t="s">
        <v>809</v>
      </c>
      <c r="C776" s="19">
        <v>8.8000000000000007</v>
      </c>
      <c r="D776" s="19">
        <v>18.7</v>
      </c>
      <c r="E776" s="19">
        <v>28.8</v>
      </c>
      <c r="F776" s="19">
        <v>18.399999999999999</v>
      </c>
      <c r="G776" s="19">
        <v>13.6</v>
      </c>
      <c r="H776" s="19">
        <v>5.9</v>
      </c>
      <c r="I776" s="19">
        <v>3.8</v>
      </c>
      <c r="J776" s="19">
        <v>1.9</v>
      </c>
      <c r="K776" s="82">
        <v>32</v>
      </c>
    </row>
    <row r="777" spans="1:11" x14ac:dyDescent="0.15">
      <c r="A777" s="21">
        <v>321213</v>
      </c>
      <c r="B777" s="22" t="s">
        <v>810</v>
      </c>
      <c r="C777" s="19">
        <v>10.199999999999999</v>
      </c>
      <c r="D777" s="19">
        <v>16.600000000000001</v>
      </c>
      <c r="E777" s="19">
        <v>23.3</v>
      </c>
      <c r="F777" s="19">
        <v>18.2</v>
      </c>
      <c r="G777" s="19">
        <v>17</v>
      </c>
      <c r="H777" s="19">
        <v>9.1</v>
      </c>
      <c r="I777" s="19">
        <v>4.4000000000000004</v>
      </c>
      <c r="J777" s="19">
        <v>1.3</v>
      </c>
      <c r="K777" s="82">
        <v>35</v>
      </c>
    </row>
    <row r="778" spans="1:11" x14ac:dyDescent="0.15">
      <c r="A778" s="21">
        <v>321214</v>
      </c>
      <c r="B778" s="22" t="s">
        <v>811</v>
      </c>
      <c r="C778" s="19">
        <v>9.3000000000000007</v>
      </c>
      <c r="D778" s="19">
        <v>11.1</v>
      </c>
      <c r="E778" s="19">
        <v>18.600000000000001</v>
      </c>
      <c r="F778" s="19">
        <v>17.2</v>
      </c>
      <c r="G778" s="19">
        <v>22</v>
      </c>
      <c r="H778" s="19">
        <v>10.1</v>
      </c>
      <c r="I778" s="19">
        <v>7.1</v>
      </c>
      <c r="J778" s="19">
        <v>4.5</v>
      </c>
      <c r="K778" s="82">
        <v>41</v>
      </c>
    </row>
    <row r="779" spans="1:11" x14ac:dyDescent="0.15">
      <c r="A779" s="21">
        <v>322111</v>
      </c>
      <c r="B779" s="22" t="s">
        <v>812</v>
      </c>
      <c r="C779" s="19">
        <v>3</v>
      </c>
      <c r="D779" s="19">
        <v>3</v>
      </c>
      <c r="E779" s="19">
        <v>14</v>
      </c>
      <c r="F779" s="19">
        <v>17.899999999999999</v>
      </c>
      <c r="G779" s="19">
        <v>28.9</v>
      </c>
      <c r="H779" s="19">
        <v>12.8</v>
      </c>
      <c r="I779" s="19">
        <v>11.5</v>
      </c>
      <c r="J779" s="19">
        <v>8.9</v>
      </c>
      <c r="K779" s="82">
        <v>48</v>
      </c>
    </row>
    <row r="780" spans="1:11" x14ac:dyDescent="0.15">
      <c r="A780" s="21">
        <v>322112</v>
      </c>
      <c r="B780" s="22" t="s">
        <v>813</v>
      </c>
      <c r="C780" s="19">
        <v>1.4</v>
      </c>
      <c r="D780" s="19">
        <v>5.4</v>
      </c>
      <c r="E780" s="19">
        <v>17.600000000000001</v>
      </c>
      <c r="F780" s="19">
        <v>29.5</v>
      </c>
      <c r="G780" s="19">
        <v>28.3</v>
      </c>
      <c r="H780" s="19">
        <v>7.6</v>
      </c>
      <c r="I780" s="19">
        <v>6.6</v>
      </c>
      <c r="J780" s="19">
        <v>3.7</v>
      </c>
      <c r="K780" s="82">
        <v>43</v>
      </c>
    </row>
    <row r="781" spans="1:11" x14ac:dyDescent="0.15">
      <c r="A781" s="21">
        <v>322113</v>
      </c>
      <c r="B781" s="22" t="s">
        <v>814</v>
      </c>
      <c r="C781" s="19">
        <v>4.3</v>
      </c>
      <c r="D781" s="19">
        <v>9.1</v>
      </c>
      <c r="E781" s="19">
        <v>20.9</v>
      </c>
      <c r="F781" s="19">
        <v>21.2</v>
      </c>
      <c r="G781" s="19">
        <v>23.9</v>
      </c>
      <c r="H781" s="19">
        <v>7.5</v>
      </c>
      <c r="I781" s="19">
        <v>8.5</v>
      </c>
      <c r="J781" s="19">
        <v>4.5999999999999996</v>
      </c>
      <c r="K781" s="82">
        <v>42</v>
      </c>
    </row>
    <row r="782" spans="1:11" x14ac:dyDescent="0.15">
      <c r="A782" s="21">
        <v>322114</v>
      </c>
      <c r="B782" s="22" t="s">
        <v>815</v>
      </c>
      <c r="C782" s="19">
        <v>1.8</v>
      </c>
      <c r="D782" s="19">
        <v>4</v>
      </c>
      <c r="E782" s="19">
        <v>17.2</v>
      </c>
      <c r="F782" s="19">
        <v>19.8</v>
      </c>
      <c r="G782" s="19">
        <v>27.8</v>
      </c>
      <c r="H782" s="19">
        <v>12.8</v>
      </c>
      <c r="I782" s="19">
        <v>9.6999999999999993</v>
      </c>
      <c r="J782" s="19">
        <v>7</v>
      </c>
      <c r="K782" s="82">
        <v>47</v>
      </c>
    </row>
    <row r="783" spans="1:11" x14ac:dyDescent="0.15">
      <c r="A783" s="21">
        <v>322115</v>
      </c>
      <c r="B783" s="22" t="s">
        <v>816</v>
      </c>
      <c r="C783" s="19">
        <v>1.9</v>
      </c>
      <c r="D783" s="19">
        <v>6.3</v>
      </c>
      <c r="E783" s="19">
        <v>16</v>
      </c>
      <c r="F783" s="19">
        <v>28.9</v>
      </c>
      <c r="G783" s="19">
        <v>23.8</v>
      </c>
      <c r="H783" s="19">
        <v>11.7</v>
      </c>
      <c r="I783" s="19">
        <v>5.0999999999999996</v>
      </c>
      <c r="J783" s="19">
        <v>6.3</v>
      </c>
      <c r="K783" s="82">
        <v>43</v>
      </c>
    </row>
    <row r="784" spans="1:11" x14ac:dyDescent="0.15">
      <c r="A784" s="21">
        <v>322311</v>
      </c>
      <c r="B784" s="22" t="s">
        <v>817</v>
      </c>
      <c r="C784" s="19">
        <v>4.7</v>
      </c>
      <c r="D784" s="19">
        <v>12.9</v>
      </c>
      <c r="E784" s="19">
        <v>27.2</v>
      </c>
      <c r="F784" s="19">
        <v>22.1</v>
      </c>
      <c r="G784" s="19">
        <v>19.8</v>
      </c>
      <c r="H784" s="19">
        <v>7</v>
      </c>
      <c r="I784" s="19">
        <v>4.3</v>
      </c>
      <c r="J784" s="19">
        <v>2</v>
      </c>
      <c r="K784" s="82">
        <v>37</v>
      </c>
    </row>
    <row r="785" spans="1:11" x14ac:dyDescent="0.15">
      <c r="A785" s="21">
        <v>322312</v>
      </c>
      <c r="B785" s="22" t="s">
        <v>818</v>
      </c>
      <c r="C785" s="20" t="s">
        <v>2</v>
      </c>
      <c r="D785" s="19">
        <v>3.9</v>
      </c>
      <c r="E785" s="19">
        <v>24.3</v>
      </c>
      <c r="F785" s="19">
        <v>35</v>
      </c>
      <c r="G785" s="19">
        <v>21.4</v>
      </c>
      <c r="H785" s="19">
        <v>8.6999999999999993</v>
      </c>
      <c r="I785" s="19">
        <v>6.8</v>
      </c>
      <c r="J785" s="20" t="s">
        <v>2</v>
      </c>
      <c r="K785" s="82">
        <v>43</v>
      </c>
    </row>
    <row r="786" spans="1:11" x14ac:dyDescent="0.15">
      <c r="A786" s="21">
        <v>322313</v>
      </c>
      <c r="B786" s="22" t="s">
        <v>819</v>
      </c>
      <c r="C786" s="19">
        <v>3.6</v>
      </c>
      <c r="D786" s="19">
        <v>9.1</v>
      </c>
      <c r="E786" s="19">
        <v>22.2</v>
      </c>
      <c r="F786" s="19">
        <v>25.5</v>
      </c>
      <c r="G786" s="19">
        <v>23.1</v>
      </c>
      <c r="H786" s="19">
        <v>8.3000000000000007</v>
      </c>
      <c r="I786" s="19">
        <v>5.4</v>
      </c>
      <c r="J786" s="19">
        <v>2.9</v>
      </c>
      <c r="K786" s="82">
        <v>41</v>
      </c>
    </row>
    <row r="787" spans="1:11" x14ac:dyDescent="0.15">
      <c r="A787" s="21">
        <v>323111</v>
      </c>
      <c r="B787" s="22" t="s">
        <v>820</v>
      </c>
      <c r="C787" s="19">
        <v>1.8</v>
      </c>
      <c r="D787" s="19">
        <v>13.5</v>
      </c>
      <c r="E787" s="19">
        <v>38.6</v>
      </c>
      <c r="F787" s="19">
        <v>23</v>
      </c>
      <c r="G787" s="19">
        <v>15.2</v>
      </c>
      <c r="H787" s="19">
        <v>4.0999999999999996</v>
      </c>
      <c r="I787" s="19">
        <v>2.2999999999999998</v>
      </c>
      <c r="J787" s="19">
        <v>1.4</v>
      </c>
      <c r="K787" s="82">
        <v>33</v>
      </c>
    </row>
    <row r="788" spans="1:11" x14ac:dyDescent="0.15">
      <c r="A788" s="21">
        <v>323112</v>
      </c>
      <c r="B788" s="22" t="s">
        <v>821</v>
      </c>
      <c r="C788" s="19">
        <v>1.8</v>
      </c>
      <c r="D788" s="19">
        <v>14.9</v>
      </c>
      <c r="E788" s="19">
        <v>38.799999999999997</v>
      </c>
      <c r="F788" s="19">
        <v>21</v>
      </c>
      <c r="G788" s="19">
        <v>15.6</v>
      </c>
      <c r="H788" s="19">
        <v>4.4000000000000004</v>
      </c>
      <c r="I788" s="19">
        <v>2.2999999999999998</v>
      </c>
      <c r="J788" s="19">
        <v>1.2</v>
      </c>
      <c r="K788" s="82">
        <v>33</v>
      </c>
    </row>
    <row r="789" spans="1:11" x14ac:dyDescent="0.15">
      <c r="A789" s="21">
        <v>323113</v>
      </c>
      <c r="B789" s="22" t="s">
        <v>822</v>
      </c>
      <c r="C789" s="19">
        <v>1.3</v>
      </c>
      <c r="D789" s="19">
        <v>7.3</v>
      </c>
      <c r="E789" s="19">
        <v>26.4</v>
      </c>
      <c r="F789" s="19">
        <v>25.4</v>
      </c>
      <c r="G789" s="19">
        <v>21.5</v>
      </c>
      <c r="H789" s="19">
        <v>9.6</v>
      </c>
      <c r="I789" s="19">
        <v>6.9</v>
      </c>
      <c r="J789" s="19">
        <v>1.7</v>
      </c>
      <c r="K789" s="82">
        <v>40</v>
      </c>
    </row>
    <row r="790" spans="1:11" x14ac:dyDescent="0.15">
      <c r="A790" s="21">
        <v>323211</v>
      </c>
      <c r="B790" s="22" t="s">
        <v>823</v>
      </c>
      <c r="C790" s="19">
        <v>3.1</v>
      </c>
      <c r="D790" s="19">
        <v>9.9</v>
      </c>
      <c r="E790" s="19">
        <v>26.9</v>
      </c>
      <c r="F790" s="19">
        <v>23.1</v>
      </c>
      <c r="G790" s="19">
        <v>21.5</v>
      </c>
      <c r="H790" s="19">
        <v>8.5</v>
      </c>
      <c r="I790" s="19">
        <v>4.9000000000000004</v>
      </c>
      <c r="J790" s="19">
        <v>2.2000000000000002</v>
      </c>
      <c r="K790" s="82">
        <v>39</v>
      </c>
    </row>
    <row r="791" spans="1:11" x14ac:dyDescent="0.15">
      <c r="A791" s="21">
        <v>323212</v>
      </c>
      <c r="B791" s="22" t="s">
        <v>824</v>
      </c>
      <c r="C791" s="19">
        <v>4.9000000000000004</v>
      </c>
      <c r="D791" s="19">
        <v>13.1</v>
      </c>
      <c r="E791" s="19">
        <v>20.2</v>
      </c>
      <c r="F791" s="19">
        <v>17.899999999999999</v>
      </c>
      <c r="G791" s="19">
        <v>23.2</v>
      </c>
      <c r="H791" s="19">
        <v>10.1</v>
      </c>
      <c r="I791" s="19">
        <v>7</v>
      </c>
      <c r="J791" s="19">
        <v>3.5</v>
      </c>
      <c r="K791" s="82">
        <v>42</v>
      </c>
    </row>
    <row r="792" spans="1:11" x14ac:dyDescent="0.15">
      <c r="A792" s="21">
        <v>323213</v>
      </c>
      <c r="B792" s="22" t="s">
        <v>825</v>
      </c>
      <c r="C792" s="19">
        <v>3</v>
      </c>
      <c r="D792" s="19">
        <v>7.8</v>
      </c>
      <c r="E792" s="19">
        <v>20</v>
      </c>
      <c r="F792" s="19">
        <v>18.2</v>
      </c>
      <c r="G792" s="19">
        <v>24.2</v>
      </c>
      <c r="H792" s="19">
        <v>14.9</v>
      </c>
      <c r="I792" s="19">
        <v>7.2</v>
      </c>
      <c r="J792" s="19">
        <v>4.7</v>
      </c>
      <c r="K792" s="82">
        <v>45</v>
      </c>
    </row>
    <row r="793" spans="1:11" x14ac:dyDescent="0.15">
      <c r="A793" s="21">
        <v>323214</v>
      </c>
      <c r="B793" s="22" t="s">
        <v>826</v>
      </c>
      <c r="C793" s="19">
        <v>2.4</v>
      </c>
      <c r="D793" s="19">
        <v>6.8</v>
      </c>
      <c r="E793" s="19">
        <v>16.7</v>
      </c>
      <c r="F793" s="19">
        <v>24</v>
      </c>
      <c r="G793" s="19">
        <v>24.5</v>
      </c>
      <c r="H793" s="19">
        <v>11.5</v>
      </c>
      <c r="I793" s="19">
        <v>9</v>
      </c>
      <c r="J793" s="19">
        <v>5.0999999999999996</v>
      </c>
      <c r="K793" s="82">
        <v>45</v>
      </c>
    </row>
    <row r="794" spans="1:11" x14ac:dyDescent="0.15">
      <c r="A794" s="21">
        <v>323215</v>
      </c>
      <c r="B794" s="22" t="s">
        <v>827</v>
      </c>
      <c r="C794" s="19">
        <v>1.8</v>
      </c>
      <c r="D794" s="19">
        <v>1.1000000000000001</v>
      </c>
      <c r="E794" s="19">
        <v>8.3000000000000007</v>
      </c>
      <c r="F794" s="19">
        <v>11.5</v>
      </c>
      <c r="G794" s="19">
        <v>26.6</v>
      </c>
      <c r="H794" s="19">
        <v>20.5</v>
      </c>
      <c r="I794" s="19">
        <v>13.3</v>
      </c>
      <c r="J794" s="19">
        <v>16.899999999999999</v>
      </c>
      <c r="K794" s="82">
        <v>55</v>
      </c>
    </row>
    <row r="795" spans="1:11" x14ac:dyDescent="0.15">
      <c r="A795" s="21">
        <v>323299</v>
      </c>
      <c r="B795" s="22" t="s">
        <v>828</v>
      </c>
      <c r="C795" s="19">
        <v>5.9</v>
      </c>
      <c r="D795" s="19">
        <v>11.9</v>
      </c>
      <c r="E795" s="19">
        <v>23.7</v>
      </c>
      <c r="F795" s="19">
        <v>19.7</v>
      </c>
      <c r="G795" s="19">
        <v>18.899999999999999</v>
      </c>
      <c r="H795" s="19">
        <v>8.6</v>
      </c>
      <c r="I795" s="19">
        <v>5.9</v>
      </c>
      <c r="J795" s="19">
        <v>5.3</v>
      </c>
      <c r="K795" s="82">
        <v>39</v>
      </c>
    </row>
    <row r="796" spans="1:11" x14ac:dyDescent="0.15">
      <c r="A796" s="21">
        <v>323311</v>
      </c>
      <c r="B796" s="22" t="s">
        <v>829</v>
      </c>
      <c r="C796" s="19">
        <v>2.2999999999999998</v>
      </c>
      <c r="D796" s="19">
        <v>4.5999999999999996</v>
      </c>
      <c r="E796" s="19">
        <v>14.9</v>
      </c>
      <c r="F796" s="19">
        <v>17</v>
      </c>
      <c r="G796" s="19">
        <v>26</v>
      </c>
      <c r="H796" s="19">
        <v>13</v>
      </c>
      <c r="I796" s="19">
        <v>10.1</v>
      </c>
      <c r="J796" s="19">
        <v>12</v>
      </c>
      <c r="K796" s="82">
        <v>48</v>
      </c>
    </row>
    <row r="797" spans="1:11" x14ac:dyDescent="0.15">
      <c r="A797" s="21">
        <v>323312</v>
      </c>
      <c r="B797" s="22" t="s">
        <v>830</v>
      </c>
      <c r="C797" s="19">
        <v>5.6</v>
      </c>
      <c r="D797" s="19">
        <v>7.1</v>
      </c>
      <c r="E797" s="19">
        <v>16.8</v>
      </c>
      <c r="F797" s="19">
        <v>16.8</v>
      </c>
      <c r="G797" s="19">
        <v>27.9</v>
      </c>
      <c r="H797" s="19">
        <v>8.6</v>
      </c>
      <c r="I797" s="19">
        <v>8.6</v>
      </c>
      <c r="J797" s="19">
        <v>8.6</v>
      </c>
      <c r="K797" s="82">
        <v>46</v>
      </c>
    </row>
    <row r="798" spans="1:11" x14ac:dyDescent="0.15">
      <c r="A798" s="21">
        <v>323313</v>
      </c>
      <c r="B798" s="22" t="s">
        <v>831</v>
      </c>
      <c r="C798" s="19">
        <v>4.5</v>
      </c>
      <c r="D798" s="19">
        <v>13.8</v>
      </c>
      <c r="E798" s="19">
        <v>26.2</v>
      </c>
      <c r="F798" s="19">
        <v>20.6</v>
      </c>
      <c r="G798" s="19">
        <v>19</v>
      </c>
      <c r="H798" s="19">
        <v>7.5</v>
      </c>
      <c r="I798" s="19">
        <v>4.7</v>
      </c>
      <c r="J798" s="19">
        <v>3.7</v>
      </c>
      <c r="K798" s="82">
        <v>37</v>
      </c>
    </row>
    <row r="799" spans="1:11" x14ac:dyDescent="0.15">
      <c r="A799" s="21">
        <v>323314</v>
      </c>
      <c r="B799" s="22" t="s">
        <v>832</v>
      </c>
      <c r="C799" s="19">
        <v>0.6</v>
      </c>
      <c r="D799" s="19">
        <v>3.7</v>
      </c>
      <c r="E799" s="19">
        <v>20</v>
      </c>
      <c r="F799" s="19">
        <v>24.7</v>
      </c>
      <c r="G799" s="19">
        <v>25.6</v>
      </c>
      <c r="H799" s="19">
        <v>12.7</v>
      </c>
      <c r="I799" s="19">
        <v>7.3</v>
      </c>
      <c r="J799" s="19">
        <v>5.3</v>
      </c>
      <c r="K799" s="82">
        <v>45</v>
      </c>
    </row>
    <row r="800" spans="1:11" x14ac:dyDescent="0.15">
      <c r="A800" s="21">
        <v>323315</v>
      </c>
      <c r="B800" s="22" t="s">
        <v>833</v>
      </c>
      <c r="C800" s="19">
        <v>4.0999999999999996</v>
      </c>
      <c r="D800" s="19">
        <v>4.0999999999999996</v>
      </c>
      <c r="E800" s="19">
        <v>18.600000000000001</v>
      </c>
      <c r="F800" s="19">
        <v>20.399999999999999</v>
      </c>
      <c r="G800" s="19">
        <v>24.8</v>
      </c>
      <c r="H800" s="19">
        <v>15.1</v>
      </c>
      <c r="I800" s="19">
        <v>7.2</v>
      </c>
      <c r="J800" s="19">
        <v>5.7</v>
      </c>
      <c r="K800" s="82">
        <v>46</v>
      </c>
    </row>
    <row r="801" spans="1:11" x14ac:dyDescent="0.15">
      <c r="A801" s="21">
        <v>323316</v>
      </c>
      <c r="B801" s="22" t="s">
        <v>834</v>
      </c>
      <c r="C801" s="19">
        <v>0.5</v>
      </c>
      <c r="D801" s="19">
        <v>4.3</v>
      </c>
      <c r="E801" s="19">
        <v>11.1</v>
      </c>
      <c r="F801" s="19">
        <v>17.8</v>
      </c>
      <c r="G801" s="19">
        <v>18.100000000000001</v>
      </c>
      <c r="H801" s="19">
        <v>14.1</v>
      </c>
      <c r="I801" s="19">
        <v>15.4</v>
      </c>
      <c r="J801" s="19">
        <v>18.8</v>
      </c>
      <c r="K801" s="82">
        <v>54</v>
      </c>
    </row>
    <row r="802" spans="1:11" x14ac:dyDescent="0.15">
      <c r="A802" s="21">
        <v>323411</v>
      </c>
      <c r="B802" s="22" t="s">
        <v>835</v>
      </c>
      <c r="C802" s="19">
        <v>1.1000000000000001</v>
      </c>
      <c r="D802" s="19">
        <v>4.3</v>
      </c>
      <c r="E802" s="19">
        <v>11.5</v>
      </c>
      <c r="F802" s="19">
        <v>15.4</v>
      </c>
      <c r="G802" s="19">
        <v>29.4</v>
      </c>
      <c r="H802" s="19">
        <v>16.5</v>
      </c>
      <c r="I802" s="19">
        <v>13.6</v>
      </c>
      <c r="J802" s="19">
        <v>8.1999999999999993</v>
      </c>
      <c r="K802" s="82">
        <v>50</v>
      </c>
    </row>
    <row r="803" spans="1:11" x14ac:dyDescent="0.15">
      <c r="A803" s="21">
        <v>323412</v>
      </c>
      <c r="B803" s="22" t="s">
        <v>836</v>
      </c>
      <c r="C803" s="19">
        <v>1.4</v>
      </c>
      <c r="D803" s="19">
        <v>3.4</v>
      </c>
      <c r="E803" s="19">
        <v>10.199999999999999</v>
      </c>
      <c r="F803" s="19">
        <v>21.1</v>
      </c>
      <c r="G803" s="19">
        <v>26.2</v>
      </c>
      <c r="H803" s="19">
        <v>14.8</v>
      </c>
      <c r="I803" s="19">
        <v>12.3</v>
      </c>
      <c r="J803" s="19">
        <v>10.5</v>
      </c>
      <c r="K803" s="82">
        <v>50</v>
      </c>
    </row>
    <row r="804" spans="1:11" x14ac:dyDescent="0.15">
      <c r="A804" s="21">
        <v>324211</v>
      </c>
      <c r="B804" s="22" t="s">
        <v>837</v>
      </c>
      <c r="C804" s="19">
        <v>3.9</v>
      </c>
      <c r="D804" s="19">
        <v>10.4</v>
      </c>
      <c r="E804" s="19">
        <v>22.8</v>
      </c>
      <c r="F804" s="19">
        <v>21.6</v>
      </c>
      <c r="G804" s="19">
        <v>22.8</v>
      </c>
      <c r="H804" s="19">
        <v>9.6</v>
      </c>
      <c r="I804" s="19">
        <v>6.4</v>
      </c>
      <c r="J804" s="19">
        <v>2.6</v>
      </c>
      <c r="K804" s="82">
        <v>41</v>
      </c>
    </row>
    <row r="805" spans="1:11" x14ac:dyDescent="0.15">
      <c r="A805" s="21">
        <v>324212</v>
      </c>
      <c r="B805" s="22" t="s">
        <v>838</v>
      </c>
      <c r="C805" s="19">
        <v>2.2000000000000002</v>
      </c>
      <c r="D805" s="19">
        <v>6.8</v>
      </c>
      <c r="E805" s="19">
        <v>17.100000000000001</v>
      </c>
      <c r="F805" s="19">
        <v>20.6</v>
      </c>
      <c r="G805" s="19">
        <v>27.4</v>
      </c>
      <c r="H805" s="19">
        <v>13.1</v>
      </c>
      <c r="I805" s="19">
        <v>8.6</v>
      </c>
      <c r="J805" s="19">
        <v>4.2</v>
      </c>
      <c r="K805" s="82">
        <v>46</v>
      </c>
    </row>
    <row r="806" spans="1:11" x14ac:dyDescent="0.15">
      <c r="A806" s="21">
        <v>331111</v>
      </c>
      <c r="B806" s="22" t="s">
        <v>839</v>
      </c>
      <c r="C806" s="19">
        <v>5.2</v>
      </c>
      <c r="D806" s="19">
        <v>12.9</v>
      </c>
      <c r="E806" s="19">
        <v>25.2</v>
      </c>
      <c r="F806" s="19">
        <v>19.2</v>
      </c>
      <c r="G806" s="19">
        <v>19.600000000000001</v>
      </c>
      <c r="H806" s="19">
        <v>9</v>
      </c>
      <c r="I806" s="19">
        <v>6.1</v>
      </c>
      <c r="J806" s="19">
        <v>2.8</v>
      </c>
      <c r="K806" s="82">
        <v>38</v>
      </c>
    </row>
    <row r="807" spans="1:11" x14ac:dyDescent="0.15">
      <c r="A807" s="21">
        <v>331112</v>
      </c>
      <c r="B807" s="22" t="s">
        <v>840</v>
      </c>
      <c r="C807" s="19">
        <v>4.0999999999999996</v>
      </c>
      <c r="D807" s="19">
        <v>11.1</v>
      </c>
      <c r="E807" s="19">
        <v>27.2</v>
      </c>
      <c r="F807" s="19">
        <v>25.4</v>
      </c>
      <c r="G807" s="19">
        <v>19.899999999999999</v>
      </c>
      <c r="H807" s="19">
        <v>6.4</v>
      </c>
      <c r="I807" s="19">
        <v>3.6</v>
      </c>
      <c r="J807" s="19">
        <v>2.2999999999999998</v>
      </c>
      <c r="K807" s="82">
        <v>37</v>
      </c>
    </row>
    <row r="808" spans="1:11" x14ac:dyDescent="0.15">
      <c r="A808" s="21">
        <v>331212</v>
      </c>
      <c r="B808" s="22" t="s">
        <v>841</v>
      </c>
      <c r="C808" s="19">
        <v>8.1999999999999993</v>
      </c>
      <c r="D808" s="19">
        <v>17.600000000000001</v>
      </c>
      <c r="E808" s="19">
        <v>30.6</v>
      </c>
      <c r="F808" s="19">
        <v>17.5</v>
      </c>
      <c r="G808" s="19">
        <v>14.4</v>
      </c>
      <c r="H808" s="19">
        <v>5.9</v>
      </c>
      <c r="I808" s="19">
        <v>4</v>
      </c>
      <c r="J808" s="19">
        <v>1.9</v>
      </c>
      <c r="K808" s="82">
        <v>32</v>
      </c>
    </row>
    <row r="809" spans="1:11" x14ac:dyDescent="0.15">
      <c r="A809" s="21">
        <v>331213</v>
      </c>
      <c r="B809" s="22" t="s">
        <v>842</v>
      </c>
      <c r="C809" s="19">
        <v>5.9</v>
      </c>
      <c r="D809" s="19">
        <v>12.9</v>
      </c>
      <c r="E809" s="19">
        <v>27.8</v>
      </c>
      <c r="F809" s="19">
        <v>21.7</v>
      </c>
      <c r="G809" s="19">
        <v>17.8</v>
      </c>
      <c r="H809" s="19">
        <v>6.6</v>
      </c>
      <c r="I809" s="19">
        <v>4.4000000000000004</v>
      </c>
      <c r="J809" s="19">
        <v>3</v>
      </c>
      <c r="K809" s="82">
        <v>36</v>
      </c>
    </row>
    <row r="810" spans="1:11" x14ac:dyDescent="0.15">
      <c r="A810" s="21">
        <v>333211</v>
      </c>
      <c r="B810" s="22" t="s">
        <v>843</v>
      </c>
      <c r="C810" s="19">
        <v>4.0999999999999996</v>
      </c>
      <c r="D810" s="19">
        <v>11.2</v>
      </c>
      <c r="E810" s="19">
        <v>30.1</v>
      </c>
      <c r="F810" s="19">
        <v>22.5</v>
      </c>
      <c r="G810" s="19">
        <v>20.3</v>
      </c>
      <c r="H810" s="19">
        <v>6.5</v>
      </c>
      <c r="I810" s="19">
        <v>3.8</v>
      </c>
      <c r="J810" s="19">
        <v>1.5</v>
      </c>
      <c r="K810" s="82">
        <v>36</v>
      </c>
    </row>
    <row r="811" spans="1:11" x14ac:dyDescent="0.15">
      <c r="A811" s="21">
        <v>333212</v>
      </c>
      <c r="B811" s="22" t="s">
        <v>844</v>
      </c>
      <c r="C811" s="19">
        <v>2.5</v>
      </c>
      <c r="D811" s="19">
        <v>9.6</v>
      </c>
      <c r="E811" s="19">
        <v>29.9</v>
      </c>
      <c r="F811" s="19">
        <v>28.7</v>
      </c>
      <c r="G811" s="19">
        <v>19.2</v>
      </c>
      <c r="H811" s="19">
        <v>5.6</v>
      </c>
      <c r="I811" s="19">
        <v>2.9</v>
      </c>
      <c r="J811" s="19">
        <v>1.5</v>
      </c>
      <c r="K811" s="82">
        <v>37</v>
      </c>
    </row>
    <row r="812" spans="1:11" x14ac:dyDescent="0.15">
      <c r="A812" s="21">
        <v>334111</v>
      </c>
      <c r="B812" s="22" t="s">
        <v>845</v>
      </c>
      <c r="C812" s="19">
        <v>9</v>
      </c>
      <c r="D812" s="19">
        <v>17.100000000000001</v>
      </c>
      <c r="E812" s="19">
        <v>27.3</v>
      </c>
      <c r="F812" s="19">
        <v>18.7</v>
      </c>
      <c r="G812" s="19">
        <v>15.2</v>
      </c>
      <c r="H812" s="19">
        <v>6</v>
      </c>
      <c r="I812" s="19">
        <v>4.3</v>
      </c>
      <c r="J812" s="19">
        <v>2.4</v>
      </c>
      <c r="K812" s="82">
        <v>33</v>
      </c>
    </row>
    <row r="813" spans="1:11" x14ac:dyDescent="0.15">
      <c r="A813" s="21">
        <v>334112</v>
      </c>
      <c r="B813" s="22" t="s">
        <v>846</v>
      </c>
      <c r="C813" s="19">
        <v>6.5</v>
      </c>
      <c r="D813" s="19">
        <v>17.5</v>
      </c>
      <c r="E813" s="19">
        <v>35.200000000000003</v>
      </c>
      <c r="F813" s="19">
        <v>20.6</v>
      </c>
      <c r="G813" s="19">
        <v>12.9</v>
      </c>
      <c r="H813" s="19">
        <v>3.9</v>
      </c>
      <c r="I813" s="19">
        <v>2.2000000000000002</v>
      </c>
      <c r="J813" s="19">
        <v>1.1000000000000001</v>
      </c>
      <c r="K813" s="82">
        <v>31</v>
      </c>
    </row>
    <row r="814" spans="1:11" x14ac:dyDescent="0.15">
      <c r="A814" s="21">
        <v>334113</v>
      </c>
      <c r="B814" s="22" t="s">
        <v>847</v>
      </c>
      <c r="C814" s="19">
        <v>5.5</v>
      </c>
      <c r="D814" s="19">
        <v>13.9</v>
      </c>
      <c r="E814" s="19">
        <v>28</v>
      </c>
      <c r="F814" s="19">
        <v>20.3</v>
      </c>
      <c r="G814" s="19">
        <v>16.600000000000001</v>
      </c>
      <c r="H814" s="19">
        <v>7.4</v>
      </c>
      <c r="I814" s="19">
        <v>5.7</v>
      </c>
      <c r="J814" s="19">
        <v>2.7</v>
      </c>
      <c r="K814" s="82">
        <v>36</v>
      </c>
    </row>
    <row r="815" spans="1:11" x14ac:dyDescent="0.15">
      <c r="A815" s="21">
        <v>334114</v>
      </c>
      <c r="B815" s="22" t="s">
        <v>848</v>
      </c>
      <c r="C815" s="19">
        <v>2.4</v>
      </c>
      <c r="D815" s="19">
        <v>10.199999999999999</v>
      </c>
      <c r="E815" s="19">
        <v>27.9</v>
      </c>
      <c r="F815" s="19">
        <v>21.3</v>
      </c>
      <c r="G815" s="19">
        <v>20.6</v>
      </c>
      <c r="H815" s="19">
        <v>8.9</v>
      </c>
      <c r="I815" s="19">
        <v>5.6</v>
      </c>
      <c r="J815" s="19">
        <v>3.2</v>
      </c>
      <c r="K815" s="82">
        <v>39</v>
      </c>
    </row>
    <row r="816" spans="1:11" x14ac:dyDescent="0.15">
      <c r="A816" s="21">
        <v>334115</v>
      </c>
      <c r="B816" s="22" t="s">
        <v>849</v>
      </c>
      <c r="C816" s="19">
        <v>7.3</v>
      </c>
      <c r="D816" s="19">
        <v>17.600000000000001</v>
      </c>
      <c r="E816" s="19">
        <v>31.9</v>
      </c>
      <c r="F816" s="19">
        <v>20</v>
      </c>
      <c r="G816" s="19">
        <v>14.7</v>
      </c>
      <c r="H816" s="19">
        <v>4.7</v>
      </c>
      <c r="I816" s="19">
        <v>2.6</v>
      </c>
      <c r="J816" s="19">
        <v>1.2</v>
      </c>
      <c r="K816" s="82">
        <v>32</v>
      </c>
    </row>
    <row r="817" spans="1:11" x14ac:dyDescent="0.15">
      <c r="A817" s="21">
        <v>341111</v>
      </c>
      <c r="B817" s="22" t="s">
        <v>850</v>
      </c>
      <c r="C817" s="19">
        <v>5.0999999999999996</v>
      </c>
      <c r="D817" s="19">
        <v>15.2</v>
      </c>
      <c r="E817" s="19">
        <v>30.7</v>
      </c>
      <c r="F817" s="19">
        <v>19.399999999999999</v>
      </c>
      <c r="G817" s="19">
        <v>16.3</v>
      </c>
      <c r="H817" s="19">
        <v>6.6</v>
      </c>
      <c r="I817" s="19">
        <v>4.5</v>
      </c>
      <c r="J817" s="19">
        <v>2.2999999999999998</v>
      </c>
      <c r="K817" s="82">
        <v>34</v>
      </c>
    </row>
    <row r="818" spans="1:11" x14ac:dyDescent="0.15">
      <c r="A818" s="21">
        <v>341112</v>
      </c>
      <c r="B818" s="22" t="s">
        <v>851</v>
      </c>
      <c r="C818" s="20" t="s">
        <v>2</v>
      </c>
      <c r="D818" s="19">
        <v>4.9000000000000004</v>
      </c>
      <c r="E818" s="19">
        <v>32.9</v>
      </c>
      <c r="F818" s="19">
        <v>20.7</v>
      </c>
      <c r="G818" s="19">
        <v>17.100000000000001</v>
      </c>
      <c r="H818" s="19">
        <v>17.100000000000001</v>
      </c>
      <c r="I818" s="19">
        <v>3.7</v>
      </c>
      <c r="J818" s="19">
        <v>3.7</v>
      </c>
      <c r="K818" s="82">
        <v>39</v>
      </c>
    </row>
    <row r="819" spans="1:11" x14ac:dyDescent="0.15">
      <c r="A819" s="21">
        <v>341113</v>
      </c>
      <c r="B819" s="22" t="s">
        <v>852</v>
      </c>
      <c r="C819" s="19">
        <v>2.6</v>
      </c>
      <c r="D819" s="19">
        <v>9.1</v>
      </c>
      <c r="E819" s="19">
        <v>27.6</v>
      </c>
      <c r="F819" s="19">
        <v>22.9</v>
      </c>
      <c r="G819" s="19">
        <v>24.2</v>
      </c>
      <c r="H819" s="19">
        <v>8.1</v>
      </c>
      <c r="I819" s="19">
        <v>3.7</v>
      </c>
      <c r="J819" s="19">
        <v>1.8</v>
      </c>
      <c r="K819" s="82">
        <v>39</v>
      </c>
    </row>
    <row r="820" spans="1:11" x14ac:dyDescent="0.15">
      <c r="A820" s="21">
        <v>342211</v>
      </c>
      <c r="B820" s="22" t="s">
        <v>853</v>
      </c>
      <c r="C820" s="19">
        <v>1</v>
      </c>
      <c r="D820" s="19">
        <v>8.4</v>
      </c>
      <c r="E820" s="19">
        <v>32.299999999999997</v>
      </c>
      <c r="F820" s="19">
        <v>22.4</v>
      </c>
      <c r="G820" s="19">
        <v>23.4</v>
      </c>
      <c r="H820" s="19">
        <v>8.5</v>
      </c>
      <c r="I820" s="19">
        <v>3.1</v>
      </c>
      <c r="J820" s="19">
        <v>0.8</v>
      </c>
      <c r="K820" s="82">
        <v>38</v>
      </c>
    </row>
    <row r="821" spans="1:11" x14ac:dyDescent="0.15">
      <c r="A821" s="21">
        <v>342212</v>
      </c>
      <c r="B821" s="22" t="s">
        <v>854</v>
      </c>
      <c r="C821" s="19">
        <v>2.2000000000000002</v>
      </c>
      <c r="D821" s="19">
        <v>8.6</v>
      </c>
      <c r="E821" s="19">
        <v>30.8</v>
      </c>
      <c r="F821" s="19">
        <v>21.4</v>
      </c>
      <c r="G821" s="19">
        <v>21.2</v>
      </c>
      <c r="H821" s="19">
        <v>10.3</v>
      </c>
      <c r="I821" s="19">
        <v>4</v>
      </c>
      <c r="J821" s="19">
        <v>1.5</v>
      </c>
      <c r="K821" s="82">
        <v>38</v>
      </c>
    </row>
    <row r="822" spans="1:11" x14ac:dyDescent="0.15">
      <c r="A822" s="21">
        <v>342311</v>
      </c>
      <c r="B822" s="22" t="s">
        <v>855</v>
      </c>
      <c r="C822" s="19">
        <v>1</v>
      </c>
      <c r="D822" s="19">
        <v>5.4</v>
      </c>
      <c r="E822" s="19">
        <v>16.7</v>
      </c>
      <c r="F822" s="19">
        <v>24.3</v>
      </c>
      <c r="G822" s="19">
        <v>30.2</v>
      </c>
      <c r="H822" s="19">
        <v>11.8</v>
      </c>
      <c r="I822" s="19">
        <v>6.8</v>
      </c>
      <c r="J822" s="19">
        <v>3.8</v>
      </c>
      <c r="K822" s="82">
        <v>46</v>
      </c>
    </row>
    <row r="823" spans="1:11" x14ac:dyDescent="0.15">
      <c r="A823" s="21">
        <v>342312</v>
      </c>
      <c r="B823" s="22" t="s">
        <v>856</v>
      </c>
      <c r="C823" s="19">
        <v>2.8</v>
      </c>
      <c r="D823" s="19">
        <v>24.4</v>
      </c>
      <c r="E823" s="19">
        <v>42.4</v>
      </c>
      <c r="F823" s="19">
        <v>15.2</v>
      </c>
      <c r="G823" s="19">
        <v>10.3</v>
      </c>
      <c r="H823" s="19">
        <v>2.1</v>
      </c>
      <c r="I823" s="19">
        <v>1.8</v>
      </c>
      <c r="J823" s="19">
        <v>1</v>
      </c>
      <c r="K823" s="82">
        <v>29</v>
      </c>
    </row>
    <row r="824" spans="1:11" x14ac:dyDescent="0.15">
      <c r="A824" s="21">
        <v>342313</v>
      </c>
      <c r="B824" s="22" t="s">
        <v>857</v>
      </c>
      <c r="C824" s="19">
        <v>2.9</v>
      </c>
      <c r="D824" s="19">
        <v>9.6999999999999993</v>
      </c>
      <c r="E824" s="19">
        <v>26.1</v>
      </c>
      <c r="F824" s="19">
        <v>23.2</v>
      </c>
      <c r="G824" s="19">
        <v>20.6</v>
      </c>
      <c r="H824" s="19">
        <v>8.6</v>
      </c>
      <c r="I824" s="19">
        <v>5.7</v>
      </c>
      <c r="J824" s="19">
        <v>3.2</v>
      </c>
      <c r="K824" s="82">
        <v>39</v>
      </c>
    </row>
    <row r="825" spans="1:11" x14ac:dyDescent="0.15">
      <c r="A825" s="21">
        <v>342314</v>
      </c>
      <c r="B825" s="22" t="s">
        <v>858</v>
      </c>
      <c r="C825" s="19">
        <v>1.6</v>
      </c>
      <c r="D825" s="19">
        <v>15.7</v>
      </c>
      <c r="E825" s="19">
        <v>36.700000000000003</v>
      </c>
      <c r="F825" s="19">
        <v>20.9</v>
      </c>
      <c r="G825" s="19">
        <v>15.9</v>
      </c>
      <c r="H825" s="19">
        <v>4.9000000000000004</v>
      </c>
      <c r="I825" s="19">
        <v>2.8</v>
      </c>
      <c r="J825" s="19">
        <v>1.6</v>
      </c>
      <c r="K825" s="82">
        <v>33</v>
      </c>
    </row>
    <row r="826" spans="1:11" x14ac:dyDescent="0.15">
      <c r="A826" s="21">
        <v>342315</v>
      </c>
      <c r="B826" s="22" t="s">
        <v>859</v>
      </c>
      <c r="C826" s="20" t="s">
        <v>2</v>
      </c>
      <c r="D826" s="19">
        <v>2</v>
      </c>
      <c r="E826" s="19">
        <v>12.5</v>
      </c>
      <c r="F826" s="19">
        <v>17.100000000000001</v>
      </c>
      <c r="G826" s="19">
        <v>27.6</v>
      </c>
      <c r="H826" s="19">
        <v>19.100000000000001</v>
      </c>
      <c r="I826" s="19">
        <v>13.8</v>
      </c>
      <c r="J826" s="19">
        <v>7.9</v>
      </c>
      <c r="K826" s="82">
        <v>52</v>
      </c>
    </row>
    <row r="827" spans="1:11" x14ac:dyDescent="0.15">
      <c r="A827" s="21">
        <v>342411</v>
      </c>
      <c r="B827" s="22" t="s">
        <v>860</v>
      </c>
      <c r="C827" s="19">
        <v>3.6</v>
      </c>
      <c r="D827" s="19">
        <v>9.1999999999999993</v>
      </c>
      <c r="E827" s="19">
        <v>21.1</v>
      </c>
      <c r="F827" s="19">
        <v>24.7</v>
      </c>
      <c r="G827" s="19">
        <v>23</v>
      </c>
      <c r="H827" s="19">
        <v>9.3000000000000007</v>
      </c>
      <c r="I827" s="19">
        <v>6.3</v>
      </c>
      <c r="J827" s="19">
        <v>2.7</v>
      </c>
      <c r="K827" s="82">
        <v>41</v>
      </c>
    </row>
    <row r="828" spans="1:11" x14ac:dyDescent="0.15">
      <c r="A828" s="21">
        <v>342412</v>
      </c>
      <c r="B828" s="22" t="s">
        <v>861</v>
      </c>
      <c r="C828" s="19">
        <v>2.6</v>
      </c>
      <c r="D828" s="19">
        <v>12.3</v>
      </c>
      <c r="E828" s="19">
        <v>28.4</v>
      </c>
      <c r="F828" s="19">
        <v>19.600000000000001</v>
      </c>
      <c r="G828" s="19">
        <v>18.600000000000001</v>
      </c>
      <c r="H828" s="19">
        <v>10.199999999999999</v>
      </c>
      <c r="I828" s="19">
        <v>6.7</v>
      </c>
      <c r="J828" s="19">
        <v>1.6</v>
      </c>
      <c r="K828" s="82">
        <v>38</v>
      </c>
    </row>
    <row r="829" spans="1:11" x14ac:dyDescent="0.15">
      <c r="A829" s="21">
        <v>342413</v>
      </c>
      <c r="B829" s="22" t="s">
        <v>862</v>
      </c>
      <c r="C829" s="19">
        <v>3.6</v>
      </c>
      <c r="D829" s="19">
        <v>12.8</v>
      </c>
      <c r="E829" s="19">
        <v>23.5</v>
      </c>
      <c r="F829" s="19">
        <v>18.600000000000001</v>
      </c>
      <c r="G829" s="19">
        <v>22.2</v>
      </c>
      <c r="H829" s="19">
        <v>10.9</v>
      </c>
      <c r="I829" s="19">
        <v>6.1</v>
      </c>
      <c r="J829" s="19">
        <v>2.2999999999999998</v>
      </c>
      <c r="K829" s="82">
        <v>40</v>
      </c>
    </row>
    <row r="830" spans="1:11" x14ac:dyDescent="0.15">
      <c r="A830" s="21">
        <v>342414</v>
      </c>
      <c r="B830" s="22" t="s">
        <v>863</v>
      </c>
      <c r="C830" s="19">
        <v>1.7</v>
      </c>
      <c r="D830" s="19">
        <v>8.4</v>
      </c>
      <c r="E830" s="19">
        <v>26.7</v>
      </c>
      <c r="F830" s="19">
        <v>22.1</v>
      </c>
      <c r="G830" s="19">
        <v>23.2</v>
      </c>
      <c r="H830" s="19">
        <v>9.4</v>
      </c>
      <c r="I830" s="19">
        <v>6.5</v>
      </c>
      <c r="J830" s="19">
        <v>1.9</v>
      </c>
      <c r="K830" s="82">
        <v>41</v>
      </c>
    </row>
    <row r="831" spans="1:11" x14ac:dyDescent="0.15">
      <c r="A831" s="21">
        <v>351111</v>
      </c>
      <c r="B831" s="22" t="s">
        <v>864</v>
      </c>
      <c r="C831" s="19">
        <v>6.2</v>
      </c>
      <c r="D831" s="19">
        <v>14.2</v>
      </c>
      <c r="E831" s="19">
        <v>29.9</v>
      </c>
      <c r="F831" s="19">
        <v>21.7</v>
      </c>
      <c r="G831" s="19">
        <v>17.3</v>
      </c>
      <c r="H831" s="19">
        <v>5.9</v>
      </c>
      <c r="I831" s="19">
        <v>3.3</v>
      </c>
      <c r="J831" s="19">
        <v>1.6</v>
      </c>
      <c r="K831" s="82">
        <v>34</v>
      </c>
    </row>
    <row r="832" spans="1:11" x14ac:dyDescent="0.15">
      <c r="A832" s="21">
        <v>351112</v>
      </c>
      <c r="B832" s="22" t="s">
        <v>865</v>
      </c>
      <c r="C832" s="19">
        <v>4.2</v>
      </c>
      <c r="D832" s="19">
        <v>12.4</v>
      </c>
      <c r="E832" s="19">
        <v>32.299999999999997</v>
      </c>
      <c r="F832" s="19">
        <v>24.4</v>
      </c>
      <c r="G832" s="19">
        <v>16.600000000000001</v>
      </c>
      <c r="H832" s="19">
        <v>4.8</v>
      </c>
      <c r="I832" s="19">
        <v>3.5</v>
      </c>
      <c r="J832" s="19">
        <v>1.8</v>
      </c>
      <c r="K832" s="82">
        <v>35</v>
      </c>
    </row>
    <row r="833" spans="1:11" x14ac:dyDescent="0.15">
      <c r="A833" s="21">
        <v>361111</v>
      </c>
      <c r="B833" s="22" t="s">
        <v>866</v>
      </c>
      <c r="C833" s="19">
        <v>2.8</v>
      </c>
      <c r="D833" s="19">
        <v>7.9</v>
      </c>
      <c r="E833" s="19">
        <v>26.2</v>
      </c>
      <c r="F833" s="19">
        <v>24.1</v>
      </c>
      <c r="G833" s="19">
        <v>23.4</v>
      </c>
      <c r="H833" s="19">
        <v>7.8</v>
      </c>
      <c r="I833" s="19">
        <v>4.7</v>
      </c>
      <c r="J833" s="19">
        <v>3</v>
      </c>
      <c r="K833" s="82">
        <v>40</v>
      </c>
    </row>
    <row r="834" spans="1:11" x14ac:dyDescent="0.15">
      <c r="A834" s="21">
        <v>361112</v>
      </c>
      <c r="B834" s="22" t="s">
        <v>867</v>
      </c>
      <c r="C834" s="19">
        <v>2.9</v>
      </c>
      <c r="D834" s="19">
        <v>7.1</v>
      </c>
      <c r="E834" s="19">
        <v>20.2</v>
      </c>
      <c r="F834" s="19">
        <v>21.8</v>
      </c>
      <c r="G834" s="19">
        <v>21.4</v>
      </c>
      <c r="H834" s="19">
        <v>9.8000000000000007</v>
      </c>
      <c r="I834" s="19">
        <v>7.6</v>
      </c>
      <c r="J834" s="19">
        <v>9.1999999999999993</v>
      </c>
      <c r="K834" s="82">
        <v>44</v>
      </c>
    </row>
    <row r="835" spans="1:11" x14ac:dyDescent="0.15">
      <c r="A835" s="21">
        <v>361113</v>
      </c>
      <c r="B835" s="22" t="s">
        <v>868</v>
      </c>
      <c r="C835" s="19">
        <v>5.2</v>
      </c>
      <c r="D835" s="19">
        <v>11.2</v>
      </c>
      <c r="E835" s="19">
        <v>21.4</v>
      </c>
      <c r="F835" s="19">
        <v>22.4</v>
      </c>
      <c r="G835" s="19">
        <v>25.3</v>
      </c>
      <c r="H835" s="19">
        <v>7.2</v>
      </c>
      <c r="I835" s="19">
        <v>4.8</v>
      </c>
      <c r="J835" s="19">
        <v>2.5</v>
      </c>
      <c r="K835" s="82">
        <v>40</v>
      </c>
    </row>
    <row r="836" spans="1:11" x14ac:dyDescent="0.15">
      <c r="A836" s="21">
        <v>361114</v>
      </c>
      <c r="B836" s="22" t="s">
        <v>869</v>
      </c>
      <c r="C836" s="19">
        <v>3.8</v>
      </c>
      <c r="D836" s="19">
        <v>17.7</v>
      </c>
      <c r="E836" s="19">
        <v>40.700000000000003</v>
      </c>
      <c r="F836" s="19">
        <v>21.7</v>
      </c>
      <c r="G836" s="19">
        <v>10.5</v>
      </c>
      <c r="H836" s="19">
        <v>3.4</v>
      </c>
      <c r="I836" s="19">
        <v>1.7</v>
      </c>
      <c r="J836" s="19">
        <v>0.5</v>
      </c>
      <c r="K836" s="82">
        <v>31</v>
      </c>
    </row>
    <row r="837" spans="1:11" x14ac:dyDescent="0.15">
      <c r="A837" s="21">
        <v>361115</v>
      </c>
      <c r="B837" s="22" t="s">
        <v>870</v>
      </c>
      <c r="C837" s="19">
        <v>20.9</v>
      </c>
      <c r="D837" s="19">
        <v>21.3</v>
      </c>
      <c r="E837" s="19">
        <v>15.5</v>
      </c>
      <c r="F837" s="19">
        <v>11.6</v>
      </c>
      <c r="G837" s="19">
        <v>13.8</v>
      </c>
      <c r="H837" s="19">
        <v>5.0999999999999996</v>
      </c>
      <c r="I837" s="19">
        <v>5.5</v>
      </c>
      <c r="J837" s="19">
        <v>6.3</v>
      </c>
      <c r="K837" s="82">
        <v>28</v>
      </c>
    </row>
    <row r="838" spans="1:11" x14ac:dyDescent="0.15">
      <c r="A838" s="21">
        <v>361199</v>
      </c>
      <c r="B838" s="22" t="s">
        <v>871</v>
      </c>
      <c r="C838" s="19">
        <v>10</v>
      </c>
      <c r="D838" s="19">
        <v>18</v>
      </c>
      <c r="E838" s="19">
        <v>23</v>
      </c>
      <c r="F838" s="19">
        <v>16.399999999999999</v>
      </c>
      <c r="G838" s="19">
        <v>16.899999999999999</v>
      </c>
      <c r="H838" s="19">
        <v>6.4</v>
      </c>
      <c r="I838" s="19">
        <v>4.5999999999999996</v>
      </c>
      <c r="J838" s="19">
        <v>4.8</v>
      </c>
      <c r="K838" s="82">
        <v>34</v>
      </c>
    </row>
    <row r="839" spans="1:11" x14ac:dyDescent="0.15">
      <c r="A839" s="21">
        <v>362211</v>
      </c>
      <c r="B839" s="22" t="s">
        <v>872</v>
      </c>
      <c r="C839" s="19">
        <v>2.7</v>
      </c>
      <c r="D839" s="19">
        <v>6.1</v>
      </c>
      <c r="E839" s="19">
        <v>14</v>
      </c>
      <c r="F839" s="19">
        <v>20.3</v>
      </c>
      <c r="G839" s="19">
        <v>26.4</v>
      </c>
      <c r="H839" s="19">
        <v>12.7</v>
      </c>
      <c r="I839" s="19">
        <v>9.8000000000000007</v>
      </c>
      <c r="J839" s="19">
        <v>8</v>
      </c>
      <c r="K839" s="82">
        <v>47</v>
      </c>
    </row>
    <row r="840" spans="1:11" x14ac:dyDescent="0.15">
      <c r="A840" s="21">
        <v>362212</v>
      </c>
      <c r="B840" s="22" t="s">
        <v>873</v>
      </c>
      <c r="C840" s="19">
        <v>2</v>
      </c>
      <c r="D840" s="19">
        <v>11</v>
      </c>
      <c r="E840" s="19">
        <v>33.6</v>
      </c>
      <c r="F840" s="19">
        <v>26.4</v>
      </c>
      <c r="G840" s="19">
        <v>18.3</v>
      </c>
      <c r="H840" s="19">
        <v>4.8</v>
      </c>
      <c r="I840" s="19">
        <v>2.9</v>
      </c>
      <c r="J840" s="19">
        <v>1</v>
      </c>
      <c r="K840" s="82">
        <v>36</v>
      </c>
    </row>
    <row r="841" spans="1:11" x14ac:dyDescent="0.15">
      <c r="A841" s="21">
        <v>362213</v>
      </c>
      <c r="B841" s="22" t="s">
        <v>874</v>
      </c>
      <c r="C841" s="19">
        <v>5.9</v>
      </c>
      <c r="D841" s="19">
        <v>16</v>
      </c>
      <c r="E841" s="19">
        <v>28.4</v>
      </c>
      <c r="F841" s="19">
        <v>23.1</v>
      </c>
      <c r="G841" s="19">
        <v>16.5</v>
      </c>
      <c r="H841" s="19">
        <v>5.3</v>
      </c>
      <c r="I841" s="19">
        <v>3.1</v>
      </c>
      <c r="J841" s="19">
        <v>1.7</v>
      </c>
      <c r="K841" s="82">
        <v>34</v>
      </c>
    </row>
    <row r="842" spans="1:11" x14ac:dyDescent="0.15">
      <c r="A842" s="21">
        <v>392111</v>
      </c>
      <c r="B842" s="22" t="s">
        <v>875</v>
      </c>
      <c r="C842" s="19">
        <v>1.4</v>
      </c>
      <c r="D842" s="19">
        <v>5.2</v>
      </c>
      <c r="E842" s="19">
        <v>12.3</v>
      </c>
      <c r="F842" s="19">
        <v>21.3</v>
      </c>
      <c r="G842" s="19">
        <v>31.9</v>
      </c>
      <c r="H842" s="19">
        <v>14.1</v>
      </c>
      <c r="I842" s="19">
        <v>8.8000000000000007</v>
      </c>
      <c r="J842" s="19">
        <v>4.9000000000000004</v>
      </c>
      <c r="K842" s="82">
        <v>48</v>
      </c>
    </row>
    <row r="843" spans="1:11" x14ac:dyDescent="0.15">
      <c r="A843" s="21">
        <v>392112</v>
      </c>
      <c r="B843" s="22" t="s">
        <v>876</v>
      </c>
      <c r="C843" s="19">
        <v>2</v>
      </c>
      <c r="D843" s="19">
        <v>6.8</v>
      </c>
      <c r="E843" s="19">
        <v>19.399999999999999</v>
      </c>
      <c r="F843" s="19">
        <v>22.3</v>
      </c>
      <c r="G843" s="19">
        <v>26.8</v>
      </c>
      <c r="H843" s="19">
        <v>11</v>
      </c>
      <c r="I843" s="19">
        <v>7.3</v>
      </c>
      <c r="J843" s="19">
        <v>4.3</v>
      </c>
      <c r="K843" s="82">
        <v>44</v>
      </c>
    </row>
    <row r="844" spans="1:11" x14ac:dyDescent="0.15">
      <c r="A844" s="21">
        <v>392311</v>
      </c>
      <c r="B844" s="22" t="s">
        <v>877</v>
      </c>
      <c r="C844" s="19">
        <v>1.2</v>
      </c>
      <c r="D844" s="19">
        <v>4.4000000000000004</v>
      </c>
      <c r="E844" s="19">
        <v>15.9</v>
      </c>
      <c r="F844" s="19">
        <v>26.5</v>
      </c>
      <c r="G844" s="19">
        <v>31</v>
      </c>
      <c r="H844" s="19">
        <v>10.6</v>
      </c>
      <c r="I844" s="19">
        <v>7</v>
      </c>
      <c r="J844" s="19">
        <v>3.4</v>
      </c>
      <c r="K844" s="82">
        <v>45</v>
      </c>
    </row>
    <row r="845" spans="1:11" x14ac:dyDescent="0.15">
      <c r="A845" s="21">
        <v>392312</v>
      </c>
      <c r="B845" s="22" t="s">
        <v>878</v>
      </c>
      <c r="C845" s="20" t="s">
        <v>2</v>
      </c>
      <c r="D845" s="19">
        <v>2.5</v>
      </c>
      <c r="E845" s="19">
        <v>14.9</v>
      </c>
      <c r="F845" s="19">
        <v>25</v>
      </c>
      <c r="G845" s="19">
        <v>32.299999999999997</v>
      </c>
      <c r="H845" s="19">
        <v>12.1</v>
      </c>
      <c r="I845" s="19">
        <v>9.6</v>
      </c>
      <c r="J845" s="19">
        <v>3.7</v>
      </c>
      <c r="K845" s="82">
        <v>48</v>
      </c>
    </row>
    <row r="846" spans="1:11" x14ac:dyDescent="0.15">
      <c r="A846" s="21">
        <v>393111</v>
      </c>
      <c r="B846" s="22" t="s">
        <v>879</v>
      </c>
      <c r="C846" s="19">
        <v>1.1000000000000001</v>
      </c>
      <c r="D846" s="19">
        <v>7.1</v>
      </c>
      <c r="E846" s="19">
        <v>12.4</v>
      </c>
      <c r="F846" s="19">
        <v>16.2</v>
      </c>
      <c r="G846" s="19">
        <v>31.8</v>
      </c>
      <c r="H846" s="19">
        <v>17.100000000000001</v>
      </c>
      <c r="I846" s="19">
        <v>9.1</v>
      </c>
      <c r="J846" s="19">
        <v>5.0999999999999996</v>
      </c>
      <c r="K846" s="82">
        <v>48</v>
      </c>
    </row>
    <row r="847" spans="1:11" x14ac:dyDescent="0.15">
      <c r="A847" s="21">
        <v>393112</v>
      </c>
      <c r="B847" s="22" t="s">
        <v>880</v>
      </c>
      <c r="C847" s="19">
        <v>2.5</v>
      </c>
      <c r="D847" s="19">
        <v>4.5999999999999996</v>
      </c>
      <c r="E847" s="19">
        <v>12.6</v>
      </c>
      <c r="F847" s="19">
        <v>17.3</v>
      </c>
      <c r="G847" s="19">
        <v>25.1</v>
      </c>
      <c r="H847" s="19">
        <v>13.7</v>
      </c>
      <c r="I847" s="19">
        <v>11.8</v>
      </c>
      <c r="J847" s="19">
        <v>12.4</v>
      </c>
      <c r="K847" s="82">
        <v>50</v>
      </c>
    </row>
    <row r="848" spans="1:11" x14ac:dyDescent="0.15">
      <c r="A848" s="21">
        <v>393113</v>
      </c>
      <c r="B848" s="22" t="s">
        <v>881</v>
      </c>
      <c r="C848" s="19">
        <v>4</v>
      </c>
      <c r="D848" s="19">
        <v>7.6</v>
      </c>
      <c r="E848" s="19">
        <v>16.3</v>
      </c>
      <c r="F848" s="19">
        <v>14.7</v>
      </c>
      <c r="G848" s="19">
        <v>24.3</v>
      </c>
      <c r="H848" s="19">
        <v>13.1</v>
      </c>
      <c r="I848" s="19">
        <v>10.4</v>
      </c>
      <c r="J848" s="19">
        <v>9.6</v>
      </c>
      <c r="K848" s="82">
        <v>47</v>
      </c>
    </row>
    <row r="849" spans="1:11" x14ac:dyDescent="0.15">
      <c r="A849" s="21">
        <v>393114</v>
      </c>
      <c r="B849" s="22" t="s">
        <v>882</v>
      </c>
      <c r="C849" s="19">
        <v>1.8</v>
      </c>
      <c r="D849" s="19">
        <v>5.6</v>
      </c>
      <c r="E849" s="19">
        <v>14.5</v>
      </c>
      <c r="F849" s="19">
        <v>14.6</v>
      </c>
      <c r="G849" s="19">
        <v>30.9</v>
      </c>
      <c r="H849" s="19">
        <v>12.4</v>
      </c>
      <c r="I849" s="19">
        <v>8.1999999999999993</v>
      </c>
      <c r="J849" s="19">
        <v>12</v>
      </c>
      <c r="K849" s="82">
        <v>49</v>
      </c>
    </row>
    <row r="850" spans="1:11" x14ac:dyDescent="0.15">
      <c r="A850" s="21">
        <v>393211</v>
      </c>
      <c r="B850" s="22" t="s">
        <v>883</v>
      </c>
      <c r="C850" s="20" t="s">
        <v>2</v>
      </c>
      <c r="D850" s="19">
        <v>2.9</v>
      </c>
      <c r="E850" s="19">
        <v>8.6999999999999993</v>
      </c>
      <c r="F850" s="19">
        <v>12</v>
      </c>
      <c r="G850" s="19">
        <v>29.6</v>
      </c>
      <c r="H850" s="19">
        <v>18.8</v>
      </c>
      <c r="I850" s="19">
        <v>14.5</v>
      </c>
      <c r="J850" s="19">
        <v>13.5</v>
      </c>
      <c r="K850" s="82">
        <v>53</v>
      </c>
    </row>
    <row r="851" spans="1:11" x14ac:dyDescent="0.15">
      <c r="A851" s="21">
        <v>393212</v>
      </c>
      <c r="B851" s="22" t="s">
        <v>884</v>
      </c>
      <c r="C851" s="20" t="s">
        <v>2</v>
      </c>
      <c r="D851" s="19">
        <v>2.7</v>
      </c>
      <c r="E851" s="19">
        <v>16</v>
      </c>
      <c r="F851" s="19">
        <v>18</v>
      </c>
      <c r="G851" s="19">
        <v>35.700000000000003</v>
      </c>
      <c r="H851" s="19">
        <v>15.1</v>
      </c>
      <c r="I851" s="19">
        <v>6.7</v>
      </c>
      <c r="J851" s="19">
        <v>6</v>
      </c>
      <c r="K851" s="82">
        <v>49</v>
      </c>
    </row>
    <row r="852" spans="1:11" x14ac:dyDescent="0.15">
      <c r="A852" s="21">
        <v>393213</v>
      </c>
      <c r="B852" s="22" t="s">
        <v>885</v>
      </c>
      <c r="C852" s="19">
        <v>2.1</v>
      </c>
      <c r="D852" s="19">
        <v>4.5999999999999996</v>
      </c>
      <c r="E852" s="19">
        <v>13.7</v>
      </c>
      <c r="F852" s="19">
        <v>15.2</v>
      </c>
      <c r="G852" s="19">
        <v>28.1</v>
      </c>
      <c r="H852" s="19">
        <v>15</v>
      </c>
      <c r="I852" s="19">
        <v>11.8</v>
      </c>
      <c r="J852" s="19">
        <v>9.4</v>
      </c>
      <c r="K852" s="82">
        <v>50</v>
      </c>
    </row>
    <row r="853" spans="1:11" x14ac:dyDescent="0.15">
      <c r="A853" s="21">
        <v>393299</v>
      </c>
      <c r="B853" s="22" t="s">
        <v>886</v>
      </c>
      <c r="C853" s="19">
        <v>1.6</v>
      </c>
      <c r="D853" s="19">
        <v>3.2</v>
      </c>
      <c r="E853" s="19">
        <v>15.1</v>
      </c>
      <c r="F853" s="19">
        <v>24.2</v>
      </c>
      <c r="G853" s="19">
        <v>25.3</v>
      </c>
      <c r="H853" s="19">
        <v>12.4</v>
      </c>
      <c r="I853" s="19">
        <v>9.6999999999999993</v>
      </c>
      <c r="J853" s="19">
        <v>8.6</v>
      </c>
      <c r="K853" s="82">
        <v>46</v>
      </c>
    </row>
    <row r="854" spans="1:11" x14ac:dyDescent="0.15">
      <c r="A854" s="21">
        <v>394211</v>
      </c>
      <c r="B854" s="22" t="s">
        <v>887</v>
      </c>
      <c r="C854" s="19">
        <v>4.5999999999999996</v>
      </c>
      <c r="D854" s="19">
        <v>10.1</v>
      </c>
      <c r="E854" s="19">
        <v>17.399999999999999</v>
      </c>
      <c r="F854" s="19">
        <v>21.9</v>
      </c>
      <c r="G854" s="19">
        <v>24.2</v>
      </c>
      <c r="H854" s="19">
        <v>9.5</v>
      </c>
      <c r="I854" s="19">
        <v>8.1999999999999993</v>
      </c>
      <c r="J854" s="19">
        <v>4</v>
      </c>
      <c r="K854" s="82">
        <v>43</v>
      </c>
    </row>
    <row r="855" spans="1:11" x14ac:dyDescent="0.15">
      <c r="A855" s="21">
        <v>394212</v>
      </c>
      <c r="B855" s="22" t="s">
        <v>888</v>
      </c>
      <c r="C855" s="19">
        <v>1.3</v>
      </c>
      <c r="D855" s="19">
        <v>3.7</v>
      </c>
      <c r="E855" s="19">
        <v>12.9</v>
      </c>
      <c r="F855" s="19">
        <v>17.7</v>
      </c>
      <c r="G855" s="19">
        <v>25.6</v>
      </c>
      <c r="H855" s="19">
        <v>13.3</v>
      </c>
      <c r="I855" s="19">
        <v>12.1</v>
      </c>
      <c r="J855" s="19">
        <v>13.3</v>
      </c>
      <c r="K855" s="82">
        <v>50</v>
      </c>
    </row>
    <row r="856" spans="1:11" x14ac:dyDescent="0.15">
      <c r="A856" s="21">
        <v>394213</v>
      </c>
      <c r="B856" s="22" t="s">
        <v>889</v>
      </c>
      <c r="C856" s="19">
        <v>2.4</v>
      </c>
      <c r="D856" s="19">
        <v>9.3000000000000007</v>
      </c>
      <c r="E856" s="19">
        <v>18.600000000000001</v>
      </c>
      <c r="F856" s="19">
        <v>20.5</v>
      </c>
      <c r="G856" s="19">
        <v>25.1</v>
      </c>
      <c r="H856" s="19">
        <v>11.8</v>
      </c>
      <c r="I856" s="19">
        <v>9.1</v>
      </c>
      <c r="J856" s="19">
        <v>3.3</v>
      </c>
      <c r="K856" s="82">
        <v>44</v>
      </c>
    </row>
    <row r="857" spans="1:11" x14ac:dyDescent="0.15">
      <c r="A857" s="21">
        <v>394214</v>
      </c>
      <c r="B857" s="22" t="s">
        <v>890</v>
      </c>
      <c r="C857" s="19">
        <v>2.9</v>
      </c>
      <c r="D857" s="19">
        <v>13.7</v>
      </c>
      <c r="E857" s="19">
        <v>7.8</v>
      </c>
      <c r="F857" s="19">
        <v>10.8</v>
      </c>
      <c r="G857" s="19">
        <v>18.600000000000001</v>
      </c>
      <c r="H857" s="19">
        <v>13.7</v>
      </c>
      <c r="I857" s="19">
        <v>7.8</v>
      </c>
      <c r="J857" s="19">
        <v>24.5</v>
      </c>
      <c r="K857" s="82">
        <v>52</v>
      </c>
    </row>
    <row r="858" spans="1:11" x14ac:dyDescent="0.15">
      <c r="A858" s="21">
        <v>394299</v>
      </c>
      <c r="B858" s="22" t="s">
        <v>891</v>
      </c>
      <c r="C858" s="19">
        <v>7.3</v>
      </c>
      <c r="D858" s="19">
        <v>5.3</v>
      </c>
      <c r="E858" s="19">
        <v>17.5</v>
      </c>
      <c r="F858" s="19">
        <v>24.3</v>
      </c>
      <c r="G858" s="19">
        <v>20.9</v>
      </c>
      <c r="H858" s="19">
        <v>9.6999999999999993</v>
      </c>
      <c r="I858" s="19">
        <v>9.1999999999999993</v>
      </c>
      <c r="J858" s="19">
        <v>5.8</v>
      </c>
      <c r="K858" s="82">
        <v>43</v>
      </c>
    </row>
    <row r="859" spans="1:11" x14ac:dyDescent="0.15">
      <c r="A859" s="21">
        <v>399111</v>
      </c>
      <c r="B859" s="22" t="s">
        <v>892</v>
      </c>
      <c r="C859" s="19">
        <v>4.5</v>
      </c>
      <c r="D859" s="19">
        <v>8.8000000000000007</v>
      </c>
      <c r="E859" s="19">
        <v>22.3</v>
      </c>
      <c r="F859" s="19">
        <v>23.1</v>
      </c>
      <c r="G859" s="19">
        <v>21.7</v>
      </c>
      <c r="H859" s="19">
        <v>9.6999999999999993</v>
      </c>
      <c r="I859" s="19">
        <v>6</v>
      </c>
      <c r="J859" s="19">
        <v>4</v>
      </c>
      <c r="K859" s="82">
        <v>41</v>
      </c>
    </row>
    <row r="860" spans="1:11" x14ac:dyDescent="0.15">
      <c r="A860" s="21">
        <v>399112</v>
      </c>
      <c r="B860" s="22" t="s">
        <v>893</v>
      </c>
      <c r="C860" s="19">
        <v>3.6</v>
      </c>
      <c r="D860" s="19">
        <v>11</v>
      </c>
      <c r="E860" s="19">
        <v>21.6</v>
      </c>
      <c r="F860" s="19">
        <v>23.6</v>
      </c>
      <c r="G860" s="19">
        <v>22.1</v>
      </c>
      <c r="H860" s="19">
        <v>9.1</v>
      </c>
      <c r="I860" s="19">
        <v>6.4</v>
      </c>
      <c r="J860" s="19">
        <v>2.6</v>
      </c>
      <c r="K860" s="82">
        <v>41</v>
      </c>
    </row>
    <row r="861" spans="1:11" x14ac:dyDescent="0.15">
      <c r="A861" s="21">
        <v>399211</v>
      </c>
      <c r="B861" s="22" t="s">
        <v>894</v>
      </c>
      <c r="C861" s="19">
        <v>0.3</v>
      </c>
      <c r="D861" s="19">
        <v>3.1</v>
      </c>
      <c r="E861" s="19">
        <v>15.1</v>
      </c>
      <c r="F861" s="19">
        <v>24.8</v>
      </c>
      <c r="G861" s="19">
        <v>29.7</v>
      </c>
      <c r="H861" s="19">
        <v>16.2</v>
      </c>
      <c r="I861" s="19">
        <v>8.6999999999999993</v>
      </c>
      <c r="J861" s="19">
        <v>2.1</v>
      </c>
      <c r="K861" s="82">
        <v>47</v>
      </c>
    </row>
    <row r="862" spans="1:11" x14ac:dyDescent="0.15">
      <c r="A862" s="21">
        <v>399212</v>
      </c>
      <c r="B862" s="22" t="s">
        <v>895</v>
      </c>
      <c r="C862" s="19">
        <v>0.3</v>
      </c>
      <c r="D862" s="19">
        <v>1.5</v>
      </c>
      <c r="E862" s="19">
        <v>20.399999999999999</v>
      </c>
      <c r="F862" s="19">
        <v>30.6</v>
      </c>
      <c r="G862" s="19">
        <v>30.4</v>
      </c>
      <c r="H862" s="19">
        <v>10.8</v>
      </c>
      <c r="I862" s="19">
        <v>4.8</v>
      </c>
      <c r="J862" s="19">
        <v>1.1000000000000001</v>
      </c>
      <c r="K862" s="82">
        <v>44</v>
      </c>
    </row>
    <row r="863" spans="1:11" x14ac:dyDescent="0.15">
      <c r="A863" s="21">
        <v>399213</v>
      </c>
      <c r="B863" s="22" t="s">
        <v>896</v>
      </c>
      <c r="C863" s="20" t="s">
        <v>2</v>
      </c>
      <c r="D863" s="19">
        <v>0.9</v>
      </c>
      <c r="E863" s="19">
        <v>14.6</v>
      </c>
      <c r="F863" s="19">
        <v>23.2</v>
      </c>
      <c r="G863" s="19">
        <v>34.299999999999997</v>
      </c>
      <c r="H863" s="19">
        <v>16</v>
      </c>
      <c r="I863" s="19">
        <v>8.1</v>
      </c>
      <c r="J863" s="19">
        <v>2.9</v>
      </c>
      <c r="K863" s="82">
        <v>48</v>
      </c>
    </row>
    <row r="864" spans="1:11" x14ac:dyDescent="0.15">
      <c r="A864" s="21">
        <v>399311</v>
      </c>
      <c r="B864" s="22" t="s">
        <v>897</v>
      </c>
      <c r="C864" s="19">
        <v>1.4</v>
      </c>
      <c r="D864" s="19">
        <v>5.6</v>
      </c>
      <c r="E864" s="19">
        <v>20.7</v>
      </c>
      <c r="F864" s="19">
        <v>27.7</v>
      </c>
      <c r="G864" s="19">
        <v>25.4</v>
      </c>
      <c r="H864" s="19">
        <v>7.5</v>
      </c>
      <c r="I864" s="19">
        <v>8.9</v>
      </c>
      <c r="J864" s="19">
        <v>2.8</v>
      </c>
      <c r="K864" s="82">
        <v>43</v>
      </c>
    </row>
    <row r="865" spans="1:11" x14ac:dyDescent="0.15">
      <c r="A865" s="21">
        <v>399312</v>
      </c>
      <c r="B865" s="22" t="s">
        <v>898</v>
      </c>
      <c r="C865" s="19">
        <v>0.4</v>
      </c>
      <c r="D865" s="19">
        <v>2.8</v>
      </c>
      <c r="E865" s="19">
        <v>10.6</v>
      </c>
      <c r="F865" s="19">
        <v>17</v>
      </c>
      <c r="G865" s="19">
        <v>31.4</v>
      </c>
      <c r="H865" s="19">
        <v>19.2</v>
      </c>
      <c r="I865" s="19">
        <v>12.7</v>
      </c>
      <c r="J865" s="19">
        <v>5.8</v>
      </c>
      <c r="K865" s="82">
        <v>51</v>
      </c>
    </row>
    <row r="866" spans="1:11" x14ac:dyDescent="0.15">
      <c r="A866" s="21">
        <v>399511</v>
      </c>
      <c r="B866" s="22" t="s">
        <v>899</v>
      </c>
      <c r="C866" s="19">
        <v>1.7</v>
      </c>
      <c r="D866" s="19">
        <v>10.9</v>
      </c>
      <c r="E866" s="19">
        <v>39.700000000000003</v>
      </c>
      <c r="F866" s="19">
        <v>21.5</v>
      </c>
      <c r="G866" s="19">
        <v>18.2</v>
      </c>
      <c r="H866" s="19">
        <v>4.0999999999999996</v>
      </c>
      <c r="I866" s="19">
        <v>3.1</v>
      </c>
      <c r="J866" s="19">
        <v>0.7</v>
      </c>
      <c r="K866" s="82">
        <v>34</v>
      </c>
    </row>
    <row r="867" spans="1:11" x14ac:dyDescent="0.15">
      <c r="A867" s="21">
        <v>399512</v>
      </c>
      <c r="B867" s="22" t="s">
        <v>900</v>
      </c>
      <c r="C867" s="19">
        <v>2.2999999999999998</v>
      </c>
      <c r="D867" s="19">
        <v>13.8</v>
      </c>
      <c r="E867" s="19">
        <v>28</v>
      </c>
      <c r="F867" s="19">
        <v>21.4</v>
      </c>
      <c r="G867" s="19">
        <v>21.7</v>
      </c>
      <c r="H867" s="19">
        <v>7.2</v>
      </c>
      <c r="I867" s="19">
        <v>3.2</v>
      </c>
      <c r="J867" s="19">
        <v>2.4</v>
      </c>
      <c r="K867" s="82">
        <v>37</v>
      </c>
    </row>
    <row r="868" spans="1:11" x14ac:dyDescent="0.15">
      <c r="A868" s="21">
        <v>399513</v>
      </c>
      <c r="B868" s="22" t="s">
        <v>901</v>
      </c>
      <c r="C868" s="19">
        <v>4.4000000000000004</v>
      </c>
      <c r="D868" s="19">
        <v>17.7</v>
      </c>
      <c r="E868" s="19">
        <v>29.9</v>
      </c>
      <c r="F868" s="19">
        <v>22.4</v>
      </c>
      <c r="G868" s="19">
        <v>15</v>
      </c>
      <c r="H868" s="19">
        <v>5.5</v>
      </c>
      <c r="I868" s="19">
        <v>3.4</v>
      </c>
      <c r="J868" s="19">
        <v>1.7</v>
      </c>
      <c r="K868" s="82">
        <v>34</v>
      </c>
    </row>
    <row r="869" spans="1:11" x14ac:dyDescent="0.15">
      <c r="A869" s="21">
        <v>399514</v>
      </c>
      <c r="B869" s="22" t="s">
        <v>902</v>
      </c>
      <c r="C869" s="19">
        <v>6.2</v>
      </c>
      <c r="D869" s="19">
        <v>27.4</v>
      </c>
      <c r="E869" s="19">
        <v>37.9</v>
      </c>
      <c r="F869" s="19">
        <v>17.7</v>
      </c>
      <c r="G869" s="19">
        <v>8.4</v>
      </c>
      <c r="H869" s="19">
        <v>1.4</v>
      </c>
      <c r="I869" s="19">
        <v>0.5</v>
      </c>
      <c r="J869" s="19">
        <v>0.6</v>
      </c>
      <c r="K869" s="82">
        <v>28</v>
      </c>
    </row>
    <row r="870" spans="1:11" x14ac:dyDescent="0.15">
      <c r="A870" s="21">
        <v>399515</v>
      </c>
      <c r="B870" s="22" t="s">
        <v>903</v>
      </c>
      <c r="C870" s="19">
        <v>1.3</v>
      </c>
      <c r="D870" s="19">
        <v>4.7</v>
      </c>
      <c r="E870" s="19">
        <v>13.8</v>
      </c>
      <c r="F870" s="19">
        <v>17.600000000000001</v>
      </c>
      <c r="G870" s="19">
        <v>20.3</v>
      </c>
      <c r="H870" s="19">
        <v>12.7</v>
      </c>
      <c r="I870" s="19">
        <v>13.3</v>
      </c>
      <c r="J870" s="19">
        <v>16.399999999999999</v>
      </c>
      <c r="K870" s="82">
        <v>51</v>
      </c>
    </row>
    <row r="871" spans="1:11" x14ac:dyDescent="0.15">
      <c r="A871" s="21">
        <v>399516</v>
      </c>
      <c r="B871" s="22" t="s">
        <v>904</v>
      </c>
      <c r="C871" s="19">
        <v>2.5</v>
      </c>
      <c r="D871" s="19">
        <v>13.9</v>
      </c>
      <c r="E871" s="19">
        <v>31</v>
      </c>
      <c r="F871" s="19">
        <v>21.7</v>
      </c>
      <c r="G871" s="19">
        <v>17.600000000000001</v>
      </c>
      <c r="H871" s="19">
        <v>6.3</v>
      </c>
      <c r="I871" s="19">
        <v>4.5999999999999996</v>
      </c>
      <c r="J871" s="19">
        <v>2.4</v>
      </c>
      <c r="K871" s="82">
        <v>36</v>
      </c>
    </row>
    <row r="872" spans="1:11" x14ac:dyDescent="0.15">
      <c r="A872" s="21">
        <v>399517</v>
      </c>
      <c r="B872" s="22" t="s">
        <v>905</v>
      </c>
      <c r="C872" s="20" t="s">
        <v>2</v>
      </c>
      <c r="D872" s="19">
        <v>13.4</v>
      </c>
      <c r="E872" s="19">
        <v>31.3</v>
      </c>
      <c r="F872" s="19">
        <v>18.8</v>
      </c>
      <c r="G872" s="19">
        <v>17.899999999999999</v>
      </c>
      <c r="H872" s="19">
        <v>10.7</v>
      </c>
      <c r="I872" s="20" t="s">
        <v>2</v>
      </c>
      <c r="J872" s="19">
        <v>8</v>
      </c>
      <c r="K872" s="82">
        <v>37</v>
      </c>
    </row>
    <row r="873" spans="1:11" x14ac:dyDescent="0.15">
      <c r="A873" s="21">
        <v>399599</v>
      </c>
      <c r="B873" s="22" t="s">
        <v>906</v>
      </c>
      <c r="C873" s="19">
        <v>2.4</v>
      </c>
      <c r="D873" s="19">
        <v>11.1</v>
      </c>
      <c r="E873" s="19">
        <v>26.9</v>
      </c>
      <c r="F873" s="19">
        <v>24.8</v>
      </c>
      <c r="G873" s="19">
        <v>22.2</v>
      </c>
      <c r="H873" s="19">
        <v>6.7</v>
      </c>
      <c r="I873" s="19">
        <v>3.8</v>
      </c>
      <c r="J873" s="19">
        <v>2.1</v>
      </c>
      <c r="K873" s="82">
        <v>38</v>
      </c>
    </row>
    <row r="874" spans="1:11" x14ac:dyDescent="0.15">
      <c r="A874" s="21">
        <v>399911</v>
      </c>
      <c r="B874" s="22" t="s">
        <v>907</v>
      </c>
      <c r="C874" s="19">
        <v>1.7</v>
      </c>
      <c r="D874" s="19">
        <v>8.1</v>
      </c>
      <c r="E874" s="19">
        <v>39.6</v>
      </c>
      <c r="F874" s="19">
        <v>26.2</v>
      </c>
      <c r="G874" s="19">
        <v>14.6</v>
      </c>
      <c r="H874" s="19">
        <v>4.5999999999999996</v>
      </c>
      <c r="I874" s="19">
        <v>3.3</v>
      </c>
      <c r="J874" s="19">
        <v>1.9</v>
      </c>
      <c r="K874" s="82">
        <v>35</v>
      </c>
    </row>
    <row r="875" spans="1:11" x14ac:dyDescent="0.15">
      <c r="A875" s="21">
        <v>399912</v>
      </c>
      <c r="B875" s="22" t="s">
        <v>908</v>
      </c>
      <c r="C875" s="19">
        <v>0.6</v>
      </c>
      <c r="D875" s="19">
        <v>5.0999999999999996</v>
      </c>
      <c r="E875" s="19">
        <v>22.8</v>
      </c>
      <c r="F875" s="19">
        <v>25</v>
      </c>
      <c r="G875" s="19">
        <v>25.6</v>
      </c>
      <c r="H875" s="19">
        <v>9.6999999999999993</v>
      </c>
      <c r="I875" s="19">
        <v>4.8</v>
      </c>
      <c r="J875" s="19">
        <v>6.5</v>
      </c>
      <c r="K875" s="82">
        <v>43</v>
      </c>
    </row>
    <row r="876" spans="1:11" x14ac:dyDescent="0.15">
      <c r="A876" s="21">
        <v>399913</v>
      </c>
      <c r="B876" s="22" t="s">
        <v>909</v>
      </c>
      <c r="C876" s="19">
        <v>3</v>
      </c>
      <c r="D876" s="19">
        <v>18.100000000000001</v>
      </c>
      <c r="E876" s="19">
        <v>25.2</v>
      </c>
      <c r="F876" s="19">
        <v>20.2</v>
      </c>
      <c r="G876" s="19">
        <v>20.100000000000001</v>
      </c>
      <c r="H876" s="19">
        <v>7</v>
      </c>
      <c r="I876" s="19">
        <v>4.5</v>
      </c>
      <c r="J876" s="19">
        <v>1.9</v>
      </c>
      <c r="K876" s="82">
        <v>37</v>
      </c>
    </row>
    <row r="877" spans="1:11" x14ac:dyDescent="0.15">
      <c r="A877" s="21">
        <v>399914</v>
      </c>
      <c r="B877" s="22" t="s">
        <v>910</v>
      </c>
      <c r="C877" s="19">
        <v>0.6</v>
      </c>
      <c r="D877" s="19">
        <v>3.8</v>
      </c>
      <c r="E877" s="19">
        <v>15.8</v>
      </c>
      <c r="F877" s="19">
        <v>25.9</v>
      </c>
      <c r="G877" s="19">
        <v>27.4</v>
      </c>
      <c r="H877" s="19">
        <v>10.5</v>
      </c>
      <c r="I877" s="19">
        <v>10.3</v>
      </c>
      <c r="J877" s="19">
        <v>5.5</v>
      </c>
      <c r="K877" s="82">
        <v>46</v>
      </c>
    </row>
    <row r="878" spans="1:11" x14ac:dyDescent="0.15">
      <c r="A878" s="21">
        <v>399915</v>
      </c>
      <c r="B878" s="22" t="s">
        <v>911</v>
      </c>
      <c r="C878" s="19">
        <v>5.7</v>
      </c>
      <c r="D878" s="19">
        <v>13.4</v>
      </c>
      <c r="E878" s="19">
        <v>35.4</v>
      </c>
      <c r="F878" s="19">
        <v>23.1</v>
      </c>
      <c r="G878" s="19">
        <v>13.4</v>
      </c>
      <c r="H878" s="19">
        <v>4.9000000000000004</v>
      </c>
      <c r="I878" s="19">
        <v>2.6</v>
      </c>
      <c r="J878" s="19">
        <v>1.5</v>
      </c>
      <c r="K878" s="82">
        <v>33</v>
      </c>
    </row>
    <row r="879" spans="1:11" x14ac:dyDescent="0.15">
      <c r="A879" s="21">
        <v>399916</v>
      </c>
      <c r="B879" s="22" t="s">
        <v>912</v>
      </c>
      <c r="C879" s="20" t="s">
        <v>2</v>
      </c>
      <c r="D879" s="19">
        <v>3</v>
      </c>
      <c r="E879" s="19">
        <v>20.3</v>
      </c>
      <c r="F879" s="19">
        <v>26.2</v>
      </c>
      <c r="G879" s="19">
        <v>29.9</v>
      </c>
      <c r="H879" s="19">
        <v>11.1</v>
      </c>
      <c r="I879" s="19">
        <v>7.7</v>
      </c>
      <c r="J879" s="19">
        <v>1.8</v>
      </c>
      <c r="K879" s="82">
        <v>44</v>
      </c>
    </row>
    <row r="880" spans="1:11" x14ac:dyDescent="0.15">
      <c r="A880" s="21">
        <v>399917</v>
      </c>
      <c r="B880" s="22" t="s">
        <v>913</v>
      </c>
      <c r="C880" s="19">
        <v>1.6</v>
      </c>
      <c r="D880" s="19">
        <v>6.1</v>
      </c>
      <c r="E880" s="19">
        <v>16.399999999999999</v>
      </c>
      <c r="F880" s="19">
        <v>15.2</v>
      </c>
      <c r="G880" s="19">
        <v>26.5</v>
      </c>
      <c r="H880" s="19">
        <v>10.7</v>
      </c>
      <c r="I880" s="19">
        <v>12.8</v>
      </c>
      <c r="J880" s="19">
        <v>10.7</v>
      </c>
      <c r="K880" s="82">
        <v>49</v>
      </c>
    </row>
    <row r="881" spans="1:11" x14ac:dyDescent="0.15">
      <c r="A881" s="21">
        <v>399918</v>
      </c>
      <c r="B881" s="22" t="s">
        <v>914</v>
      </c>
      <c r="C881" s="19">
        <v>1</v>
      </c>
      <c r="D881" s="19">
        <v>7</v>
      </c>
      <c r="E881" s="19">
        <v>24.7</v>
      </c>
      <c r="F881" s="19">
        <v>26.1</v>
      </c>
      <c r="G881" s="19">
        <v>22.5</v>
      </c>
      <c r="H881" s="19">
        <v>9.1999999999999993</v>
      </c>
      <c r="I881" s="19">
        <v>6.3</v>
      </c>
      <c r="J881" s="19">
        <v>3.2</v>
      </c>
      <c r="K881" s="82">
        <v>41</v>
      </c>
    </row>
    <row r="882" spans="1:11" x14ac:dyDescent="0.15">
      <c r="A882" s="21">
        <v>399999</v>
      </c>
      <c r="B882" s="22" t="s">
        <v>915</v>
      </c>
      <c r="C882" s="19">
        <v>2.2000000000000002</v>
      </c>
      <c r="D882" s="19">
        <v>8</v>
      </c>
      <c r="E882" s="19">
        <v>21.7</v>
      </c>
      <c r="F882" s="19">
        <v>22.5</v>
      </c>
      <c r="G882" s="19">
        <v>23.7</v>
      </c>
      <c r="H882" s="19">
        <v>10.1</v>
      </c>
      <c r="I882" s="19">
        <v>7.2</v>
      </c>
      <c r="J882" s="19">
        <v>4.8</v>
      </c>
      <c r="K882" s="82">
        <v>42</v>
      </c>
    </row>
    <row r="883" spans="1:11" x14ac:dyDescent="0.15">
      <c r="A883" s="21">
        <v>411111</v>
      </c>
      <c r="B883" s="22" t="s">
        <v>916</v>
      </c>
      <c r="C883" s="20" t="s">
        <v>2</v>
      </c>
      <c r="D883" s="19">
        <v>7.3</v>
      </c>
      <c r="E883" s="19">
        <v>30.4</v>
      </c>
      <c r="F883" s="19">
        <v>25.2</v>
      </c>
      <c r="G883" s="19">
        <v>23.3</v>
      </c>
      <c r="H883" s="19">
        <v>8.1999999999999993</v>
      </c>
      <c r="I883" s="19">
        <v>3.9</v>
      </c>
      <c r="J883" s="19">
        <v>1.7</v>
      </c>
      <c r="K883" s="82">
        <v>40</v>
      </c>
    </row>
    <row r="884" spans="1:11" x14ac:dyDescent="0.15">
      <c r="A884" s="21">
        <v>411112</v>
      </c>
      <c r="B884" s="22" t="s">
        <v>917</v>
      </c>
      <c r="C884" s="20" t="s">
        <v>2</v>
      </c>
      <c r="D884" s="19">
        <v>0.5</v>
      </c>
      <c r="E884" s="19">
        <v>15.3</v>
      </c>
      <c r="F884" s="19">
        <v>30.4</v>
      </c>
      <c r="G884" s="19">
        <v>35.9</v>
      </c>
      <c r="H884" s="19">
        <v>12.6</v>
      </c>
      <c r="I884" s="19">
        <v>4.4000000000000004</v>
      </c>
      <c r="J884" s="19">
        <v>0.8</v>
      </c>
      <c r="K884" s="82">
        <v>46</v>
      </c>
    </row>
    <row r="885" spans="1:11" x14ac:dyDescent="0.15">
      <c r="A885" s="21">
        <v>411211</v>
      </c>
      <c r="B885" s="22" t="s">
        <v>918</v>
      </c>
      <c r="C885" s="20" t="s">
        <v>2</v>
      </c>
      <c r="D885" s="19">
        <v>4.0999999999999996</v>
      </c>
      <c r="E885" s="19">
        <v>37</v>
      </c>
      <c r="F885" s="19">
        <v>30.3</v>
      </c>
      <c r="G885" s="19">
        <v>21.1</v>
      </c>
      <c r="H885" s="19">
        <v>5.5</v>
      </c>
      <c r="I885" s="19">
        <v>1.5</v>
      </c>
      <c r="J885" s="19">
        <v>0.5</v>
      </c>
      <c r="K885" s="82">
        <v>37</v>
      </c>
    </row>
    <row r="886" spans="1:11" x14ac:dyDescent="0.15">
      <c r="A886" s="21">
        <v>411212</v>
      </c>
      <c r="B886" s="22" t="s">
        <v>919</v>
      </c>
      <c r="C886" s="20" t="s">
        <v>2</v>
      </c>
      <c r="D886" s="20" t="s">
        <v>2</v>
      </c>
      <c r="E886" s="19">
        <v>14</v>
      </c>
      <c r="F886" s="19">
        <v>16.7</v>
      </c>
      <c r="G886" s="19">
        <v>29.1</v>
      </c>
      <c r="H886" s="19">
        <v>21.3</v>
      </c>
      <c r="I886" s="19">
        <v>11.8</v>
      </c>
      <c r="J886" s="19">
        <v>7.1</v>
      </c>
      <c r="K886" s="82">
        <v>52</v>
      </c>
    </row>
    <row r="887" spans="1:11" x14ac:dyDescent="0.15">
      <c r="A887" s="21">
        <v>411213</v>
      </c>
      <c r="B887" s="22" t="s">
        <v>920</v>
      </c>
      <c r="C887" s="19">
        <v>1</v>
      </c>
      <c r="D887" s="19">
        <v>7.5</v>
      </c>
      <c r="E887" s="19">
        <v>27</v>
      </c>
      <c r="F887" s="19">
        <v>25.8</v>
      </c>
      <c r="G887" s="19">
        <v>18.899999999999999</v>
      </c>
      <c r="H887" s="19">
        <v>10.1</v>
      </c>
      <c r="I887" s="19">
        <v>5.6</v>
      </c>
      <c r="J887" s="19">
        <v>4.0999999999999996</v>
      </c>
      <c r="K887" s="82">
        <v>40</v>
      </c>
    </row>
    <row r="888" spans="1:11" x14ac:dyDescent="0.15">
      <c r="A888" s="21">
        <v>411214</v>
      </c>
      <c r="B888" s="22" t="s">
        <v>921</v>
      </c>
      <c r="C888" s="19">
        <v>0.2</v>
      </c>
      <c r="D888" s="19">
        <v>11.4</v>
      </c>
      <c r="E888" s="19">
        <v>33.1</v>
      </c>
      <c r="F888" s="19">
        <v>15.9</v>
      </c>
      <c r="G888" s="19">
        <v>21.1</v>
      </c>
      <c r="H888" s="19">
        <v>14</v>
      </c>
      <c r="I888" s="19">
        <v>3.7</v>
      </c>
      <c r="J888" s="19">
        <v>0.6</v>
      </c>
      <c r="K888" s="82">
        <v>38</v>
      </c>
    </row>
    <row r="889" spans="1:11" x14ac:dyDescent="0.15">
      <c r="A889" s="21">
        <v>411411</v>
      </c>
      <c r="B889" s="22" t="s">
        <v>922</v>
      </c>
      <c r="C889" s="19">
        <v>0.3</v>
      </c>
      <c r="D889" s="19">
        <v>7.6</v>
      </c>
      <c r="E889" s="19">
        <v>19.2</v>
      </c>
      <c r="F889" s="19">
        <v>18.2</v>
      </c>
      <c r="G889" s="19">
        <v>27.2</v>
      </c>
      <c r="H889" s="19">
        <v>15.5</v>
      </c>
      <c r="I889" s="19">
        <v>9</v>
      </c>
      <c r="J889" s="19">
        <v>2.9</v>
      </c>
      <c r="K889" s="82">
        <v>46</v>
      </c>
    </row>
    <row r="890" spans="1:11" x14ac:dyDescent="0.15">
      <c r="A890" s="21">
        <v>411412</v>
      </c>
      <c r="B890" s="22" t="s">
        <v>923</v>
      </c>
      <c r="C890" s="20" t="s">
        <v>2</v>
      </c>
      <c r="D890" s="20" t="s">
        <v>2</v>
      </c>
      <c r="E890" s="20" t="s">
        <v>2</v>
      </c>
      <c r="F890" s="19">
        <v>13.7</v>
      </c>
      <c r="G890" s="19">
        <v>36.299999999999997</v>
      </c>
      <c r="H890" s="19">
        <v>25.6</v>
      </c>
      <c r="I890" s="19">
        <v>15.5</v>
      </c>
      <c r="J890" s="19">
        <v>8.9</v>
      </c>
      <c r="K890" s="82">
        <v>54</v>
      </c>
    </row>
    <row r="891" spans="1:11" x14ac:dyDescent="0.15">
      <c r="A891" s="21">
        <v>411711</v>
      </c>
      <c r="B891" s="22" t="s">
        <v>924</v>
      </c>
      <c r="C891" s="19">
        <v>0.3</v>
      </c>
      <c r="D891" s="19">
        <v>3.6</v>
      </c>
      <c r="E891" s="19">
        <v>19</v>
      </c>
      <c r="F891" s="19">
        <v>24.4</v>
      </c>
      <c r="G891" s="19">
        <v>27.8</v>
      </c>
      <c r="H891" s="19">
        <v>12.7</v>
      </c>
      <c r="I891" s="19">
        <v>8.5</v>
      </c>
      <c r="J891" s="19">
        <v>3.8</v>
      </c>
      <c r="K891" s="82">
        <v>45</v>
      </c>
    </row>
    <row r="892" spans="1:11" x14ac:dyDescent="0.15">
      <c r="A892" s="21">
        <v>411712</v>
      </c>
      <c r="B892" s="22" t="s">
        <v>925</v>
      </c>
      <c r="C892" s="19">
        <v>0.3</v>
      </c>
      <c r="D892" s="19">
        <v>5</v>
      </c>
      <c r="E892" s="19">
        <v>20.5</v>
      </c>
      <c r="F892" s="19">
        <v>22.2</v>
      </c>
      <c r="G892" s="19">
        <v>26.4</v>
      </c>
      <c r="H892" s="19">
        <v>12.6</v>
      </c>
      <c r="I892" s="19">
        <v>8.6999999999999993</v>
      </c>
      <c r="J892" s="19">
        <v>4.3</v>
      </c>
      <c r="K892" s="82">
        <v>45</v>
      </c>
    </row>
    <row r="893" spans="1:11" x14ac:dyDescent="0.15">
      <c r="A893" s="21">
        <v>411713</v>
      </c>
      <c r="B893" s="22" t="s">
        <v>926</v>
      </c>
      <c r="C893" s="19">
        <v>0.4</v>
      </c>
      <c r="D893" s="19">
        <v>5.6</v>
      </c>
      <c r="E893" s="19">
        <v>22.4</v>
      </c>
      <c r="F893" s="19">
        <v>26.9</v>
      </c>
      <c r="G893" s="19">
        <v>25.8</v>
      </c>
      <c r="H893" s="19">
        <v>10.6</v>
      </c>
      <c r="I893" s="19">
        <v>5.6</v>
      </c>
      <c r="J893" s="19">
        <v>2.6</v>
      </c>
      <c r="K893" s="82">
        <v>43</v>
      </c>
    </row>
    <row r="894" spans="1:11" x14ac:dyDescent="0.15">
      <c r="A894" s="21">
        <v>411714</v>
      </c>
      <c r="B894" s="22" t="s">
        <v>927</v>
      </c>
      <c r="C894" s="19">
        <v>0.2</v>
      </c>
      <c r="D894" s="19">
        <v>8.1999999999999993</v>
      </c>
      <c r="E894" s="19">
        <v>31.9</v>
      </c>
      <c r="F894" s="19">
        <v>21.5</v>
      </c>
      <c r="G894" s="19">
        <v>19.8</v>
      </c>
      <c r="H894" s="19">
        <v>9.1999999999999993</v>
      </c>
      <c r="I894" s="19">
        <v>5.9</v>
      </c>
      <c r="J894" s="19">
        <v>3.4</v>
      </c>
      <c r="K894" s="82">
        <v>39</v>
      </c>
    </row>
    <row r="895" spans="1:11" x14ac:dyDescent="0.15">
      <c r="A895" s="21">
        <v>411715</v>
      </c>
      <c r="B895" s="22" t="s">
        <v>928</v>
      </c>
      <c r="C895" s="19">
        <v>0.3</v>
      </c>
      <c r="D895" s="19">
        <v>3</v>
      </c>
      <c r="E895" s="19">
        <v>15.6</v>
      </c>
      <c r="F895" s="19">
        <v>20.9</v>
      </c>
      <c r="G895" s="19">
        <v>29.4</v>
      </c>
      <c r="H895" s="19">
        <v>16.5</v>
      </c>
      <c r="I895" s="19">
        <v>9.5</v>
      </c>
      <c r="J895" s="19">
        <v>4.8</v>
      </c>
      <c r="K895" s="82">
        <v>48</v>
      </c>
    </row>
    <row r="896" spans="1:11" x14ac:dyDescent="0.15">
      <c r="A896" s="21">
        <v>411716</v>
      </c>
      <c r="B896" s="22" t="s">
        <v>929</v>
      </c>
      <c r="C896" s="19">
        <v>1.2</v>
      </c>
      <c r="D896" s="19">
        <v>11.6</v>
      </c>
      <c r="E896" s="19">
        <v>35.200000000000003</v>
      </c>
      <c r="F896" s="19">
        <v>24.5</v>
      </c>
      <c r="G896" s="19">
        <v>17.399999999999999</v>
      </c>
      <c r="H896" s="19">
        <v>5.7</v>
      </c>
      <c r="I896" s="19">
        <v>3.1</v>
      </c>
      <c r="J896" s="19">
        <v>1.3</v>
      </c>
      <c r="K896" s="82">
        <v>35</v>
      </c>
    </row>
    <row r="897" spans="1:11" x14ac:dyDescent="0.15">
      <c r="A897" s="21">
        <v>421111</v>
      </c>
      <c r="B897" s="22" t="s">
        <v>930</v>
      </c>
      <c r="C897" s="19">
        <v>6</v>
      </c>
      <c r="D897" s="19">
        <v>18.7</v>
      </c>
      <c r="E897" s="19">
        <v>28.6</v>
      </c>
      <c r="F897" s="19">
        <v>20.8</v>
      </c>
      <c r="G897" s="19">
        <v>16.3</v>
      </c>
      <c r="H897" s="19">
        <v>5.5</v>
      </c>
      <c r="I897" s="19">
        <v>3</v>
      </c>
      <c r="J897" s="19">
        <v>1.1000000000000001</v>
      </c>
      <c r="K897" s="82">
        <v>33</v>
      </c>
    </row>
    <row r="898" spans="1:11" x14ac:dyDescent="0.15">
      <c r="A898" s="21">
        <v>421112</v>
      </c>
      <c r="B898" s="22" t="s">
        <v>931</v>
      </c>
      <c r="C898" s="19">
        <v>1.2</v>
      </c>
      <c r="D898" s="19">
        <v>6.3</v>
      </c>
      <c r="E898" s="19">
        <v>23.5</v>
      </c>
      <c r="F898" s="19">
        <v>31.7</v>
      </c>
      <c r="G898" s="19">
        <v>23.7</v>
      </c>
      <c r="H898" s="19">
        <v>7.3</v>
      </c>
      <c r="I898" s="19">
        <v>4.3</v>
      </c>
      <c r="J898" s="19">
        <v>1.9</v>
      </c>
      <c r="K898" s="82">
        <v>41</v>
      </c>
    </row>
    <row r="899" spans="1:11" x14ac:dyDescent="0.15">
      <c r="A899" s="21">
        <v>421113</v>
      </c>
      <c r="B899" s="22" t="s">
        <v>932</v>
      </c>
      <c r="C899" s="19">
        <v>19.100000000000001</v>
      </c>
      <c r="D899" s="19">
        <v>27.9</v>
      </c>
      <c r="E899" s="19">
        <v>23</v>
      </c>
      <c r="F899" s="19">
        <v>9.6999999999999993</v>
      </c>
      <c r="G899" s="19">
        <v>9</v>
      </c>
      <c r="H899" s="19">
        <v>5</v>
      </c>
      <c r="I899" s="19">
        <v>3.9</v>
      </c>
      <c r="J899" s="19">
        <v>2.5</v>
      </c>
      <c r="K899" s="82">
        <v>25</v>
      </c>
    </row>
    <row r="900" spans="1:11" x14ac:dyDescent="0.15">
      <c r="A900" s="21">
        <v>421114</v>
      </c>
      <c r="B900" s="22" t="s">
        <v>933</v>
      </c>
      <c r="C900" s="19">
        <v>14.7</v>
      </c>
      <c r="D900" s="19">
        <v>38.6</v>
      </c>
      <c r="E900" s="19">
        <v>18.8</v>
      </c>
      <c r="F900" s="19">
        <v>10</v>
      </c>
      <c r="G900" s="19">
        <v>9</v>
      </c>
      <c r="H900" s="19">
        <v>4.5</v>
      </c>
      <c r="I900" s="19">
        <v>3</v>
      </c>
      <c r="J900" s="19">
        <v>1.5</v>
      </c>
      <c r="K900" s="82">
        <v>24</v>
      </c>
    </row>
    <row r="901" spans="1:11" x14ac:dyDescent="0.15">
      <c r="A901" s="21">
        <v>422111</v>
      </c>
      <c r="B901" s="22" t="s">
        <v>934</v>
      </c>
      <c r="C901" s="19">
        <v>2.6</v>
      </c>
      <c r="D901" s="19">
        <v>9.1999999999999993</v>
      </c>
      <c r="E901" s="19">
        <v>23</v>
      </c>
      <c r="F901" s="19">
        <v>23.7</v>
      </c>
      <c r="G901" s="19">
        <v>24.5</v>
      </c>
      <c r="H901" s="19">
        <v>9.5</v>
      </c>
      <c r="I901" s="19">
        <v>4.7</v>
      </c>
      <c r="J901" s="19">
        <v>2.9</v>
      </c>
      <c r="K901" s="82">
        <v>41</v>
      </c>
    </row>
    <row r="902" spans="1:11" x14ac:dyDescent="0.15">
      <c r="A902" s="21">
        <v>422112</v>
      </c>
      <c r="B902" s="22" t="s">
        <v>935</v>
      </c>
      <c r="C902" s="19">
        <v>1.2</v>
      </c>
      <c r="D902" s="19">
        <v>5</v>
      </c>
      <c r="E902" s="19">
        <v>9</v>
      </c>
      <c r="F902" s="19">
        <v>23.3</v>
      </c>
      <c r="G902" s="19">
        <v>37.299999999999997</v>
      </c>
      <c r="H902" s="19">
        <v>14.5</v>
      </c>
      <c r="I902" s="19">
        <v>7.3</v>
      </c>
      <c r="J902" s="19">
        <v>2.6</v>
      </c>
      <c r="K902" s="82">
        <v>47</v>
      </c>
    </row>
    <row r="903" spans="1:11" x14ac:dyDescent="0.15">
      <c r="A903" s="21">
        <v>422115</v>
      </c>
      <c r="B903" s="22" t="s">
        <v>936</v>
      </c>
      <c r="C903" s="19">
        <v>1.8</v>
      </c>
      <c r="D903" s="19">
        <v>5.6</v>
      </c>
      <c r="E903" s="19">
        <v>12.3</v>
      </c>
      <c r="F903" s="19">
        <v>28.4</v>
      </c>
      <c r="G903" s="19">
        <v>30.6</v>
      </c>
      <c r="H903" s="19">
        <v>12.4</v>
      </c>
      <c r="I903" s="19">
        <v>6.4</v>
      </c>
      <c r="J903" s="19">
        <v>2.6</v>
      </c>
      <c r="K903" s="82">
        <v>45</v>
      </c>
    </row>
    <row r="904" spans="1:11" x14ac:dyDescent="0.15">
      <c r="A904" s="21">
        <v>422116</v>
      </c>
      <c r="B904" s="22" t="s">
        <v>937</v>
      </c>
      <c r="C904" s="19">
        <v>2.4</v>
      </c>
      <c r="D904" s="19">
        <v>5.4</v>
      </c>
      <c r="E904" s="19">
        <v>10.5</v>
      </c>
      <c r="F904" s="19">
        <v>26.2</v>
      </c>
      <c r="G904" s="19">
        <v>33.700000000000003</v>
      </c>
      <c r="H904" s="19">
        <v>12.3</v>
      </c>
      <c r="I904" s="19">
        <v>6.6</v>
      </c>
      <c r="J904" s="19">
        <v>2.9</v>
      </c>
      <c r="K904" s="82">
        <v>46</v>
      </c>
    </row>
    <row r="905" spans="1:11" x14ac:dyDescent="0.15">
      <c r="A905" s="21">
        <v>423311</v>
      </c>
      <c r="B905" s="22" t="s">
        <v>938</v>
      </c>
      <c r="C905" s="19">
        <v>1.6</v>
      </c>
      <c r="D905" s="19">
        <v>8.3000000000000007</v>
      </c>
      <c r="E905" s="19">
        <v>13.9</v>
      </c>
      <c r="F905" s="19">
        <v>16.5</v>
      </c>
      <c r="G905" s="19">
        <v>27.8</v>
      </c>
      <c r="H905" s="19">
        <v>15.9</v>
      </c>
      <c r="I905" s="19">
        <v>10.9</v>
      </c>
      <c r="J905" s="19">
        <v>5.0999999999999996</v>
      </c>
      <c r="K905" s="82">
        <v>48</v>
      </c>
    </row>
    <row r="906" spans="1:11" x14ac:dyDescent="0.15">
      <c r="A906" s="21">
        <v>423312</v>
      </c>
      <c r="B906" s="22" t="s">
        <v>939</v>
      </c>
      <c r="C906" s="19">
        <v>2.7</v>
      </c>
      <c r="D906" s="19">
        <v>12.8</v>
      </c>
      <c r="E906" s="19">
        <v>25.4</v>
      </c>
      <c r="F906" s="19">
        <v>19.5</v>
      </c>
      <c r="G906" s="19">
        <v>21.5</v>
      </c>
      <c r="H906" s="19">
        <v>9.6</v>
      </c>
      <c r="I906" s="19">
        <v>6.1</v>
      </c>
      <c r="J906" s="19">
        <v>2.4</v>
      </c>
      <c r="K906" s="82">
        <v>39</v>
      </c>
    </row>
    <row r="907" spans="1:11" x14ac:dyDescent="0.15">
      <c r="A907" s="21">
        <v>423313</v>
      </c>
      <c r="B907" s="22" t="s">
        <v>940</v>
      </c>
      <c r="C907" s="19">
        <v>1.5</v>
      </c>
      <c r="D907" s="19">
        <v>8.1</v>
      </c>
      <c r="E907" s="19">
        <v>20.8</v>
      </c>
      <c r="F907" s="19">
        <v>19.100000000000001</v>
      </c>
      <c r="G907" s="19">
        <v>24.8</v>
      </c>
      <c r="H907" s="19">
        <v>12.8</v>
      </c>
      <c r="I907" s="19">
        <v>8.8000000000000007</v>
      </c>
      <c r="J907" s="19">
        <v>4.0999999999999996</v>
      </c>
      <c r="K907" s="82">
        <v>45</v>
      </c>
    </row>
    <row r="908" spans="1:11" x14ac:dyDescent="0.15">
      <c r="A908" s="21">
        <v>423314</v>
      </c>
      <c r="B908" s="22" t="s">
        <v>941</v>
      </c>
      <c r="C908" s="19">
        <v>2</v>
      </c>
      <c r="D908" s="19">
        <v>10.9</v>
      </c>
      <c r="E908" s="19">
        <v>17.100000000000001</v>
      </c>
      <c r="F908" s="19">
        <v>17.600000000000001</v>
      </c>
      <c r="G908" s="19">
        <v>26.7</v>
      </c>
      <c r="H908" s="19">
        <v>13.8</v>
      </c>
      <c r="I908" s="19">
        <v>8.6</v>
      </c>
      <c r="J908" s="19">
        <v>3.4</v>
      </c>
      <c r="K908" s="82">
        <v>45</v>
      </c>
    </row>
    <row r="909" spans="1:11" x14ac:dyDescent="0.15">
      <c r="A909" s="21">
        <v>423411</v>
      </c>
      <c r="B909" s="22" t="s">
        <v>942</v>
      </c>
      <c r="C909" s="19">
        <v>0.3</v>
      </c>
      <c r="D909" s="19">
        <v>14.5</v>
      </c>
      <c r="E909" s="19">
        <v>35.299999999999997</v>
      </c>
      <c r="F909" s="19">
        <v>20</v>
      </c>
      <c r="G909" s="19">
        <v>20.2</v>
      </c>
      <c r="H909" s="19">
        <v>5.3</v>
      </c>
      <c r="I909" s="19">
        <v>2.7</v>
      </c>
      <c r="J909" s="19">
        <v>1.6</v>
      </c>
      <c r="K909" s="82">
        <v>34</v>
      </c>
    </row>
    <row r="910" spans="1:11" x14ac:dyDescent="0.15">
      <c r="A910" s="21">
        <v>423412</v>
      </c>
      <c r="B910" s="22" t="s">
        <v>943</v>
      </c>
      <c r="C910" s="19">
        <v>6.3</v>
      </c>
      <c r="D910" s="19">
        <v>22</v>
      </c>
      <c r="E910" s="19">
        <v>16.2</v>
      </c>
      <c r="F910" s="19">
        <v>11.6</v>
      </c>
      <c r="G910" s="19">
        <v>16.100000000000001</v>
      </c>
      <c r="H910" s="19">
        <v>11.2</v>
      </c>
      <c r="I910" s="19">
        <v>8.9</v>
      </c>
      <c r="J910" s="19">
        <v>7.8</v>
      </c>
      <c r="K910" s="82">
        <v>39</v>
      </c>
    </row>
    <row r="911" spans="1:11" x14ac:dyDescent="0.15">
      <c r="A911" s="21">
        <v>423413</v>
      </c>
      <c r="B911" s="22" t="s">
        <v>944</v>
      </c>
      <c r="C911" s="19">
        <v>1.4</v>
      </c>
      <c r="D911" s="19">
        <v>3.6</v>
      </c>
      <c r="E911" s="19">
        <v>17.8</v>
      </c>
      <c r="F911" s="19">
        <v>27.2</v>
      </c>
      <c r="G911" s="19">
        <v>25</v>
      </c>
      <c r="H911" s="19">
        <v>8.3000000000000007</v>
      </c>
      <c r="I911" s="19">
        <v>10.9</v>
      </c>
      <c r="J911" s="19">
        <v>5.8</v>
      </c>
      <c r="K911" s="82">
        <v>45</v>
      </c>
    </row>
    <row r="912" spans="1:11" x14ac:dyDescent="0.15">
      <c r="A912" s="21">
        <v>431111</v>
      </c>
      <c r="B912" s="22" t="s">
        <v>945</v>
      </c>
      <c r="C912" s="19">
        <v>12.1</v>
      </c>
      <c r="D912" s="19">
        <v>38.1</v>
      </c>
      <c r="E912" s="19">
        <v>26</v>
      </c>
      <c r="F912" s="19">
        <v>9.1</v>
      </c>
      <c r="G912" s="19">
        <v>7.6</v>
      </c>
      <c r="H912" s="19">
        <v>3.4</v>
      </c>
      <c r="I912" s="19">
        <v>2.2999999999999998</v>
      </c>
      <c r="J912" s="19">
        <v>1.4</v>
      </c>
      <c r="K912" s="82">
        <v>24</v>
      </c>
    </row>
    <row r="913" spans="1:11" x14ac:dyDescent="0.15">
      <c r="A913" s="21">
        <v>431112</v>
      </c>
      <c r="B913" s="22" t="s">
        <v>946</v>
      </c>
      <c r="C913" s="19">
        <v>20.5</v>
      </c>
      <c r="D913" s="19">
        <v>33.299999999999997</v>
      </c>
      <c r="E913" s="19">
        <v>27.5</v>
      </c>
      <c r="F913" s="19">
        <v>9.6999999999999993</v>
      </c>
      <c r="G913" s="19">
        <v>6</v>
      </c>
      <c r="H913" s="19">
        <v>1.8</v>
      </c>
      <c r="I913" s="19">
        <v>0.9</v>
      </c>
      <c r="J913" s="19">
        <v>0.5</v>
      </c>
      <c r="K913" s="82">
        <v>24</v>
      </c>
    </row>
    <row r="914" spans="1:11" x14ac:dyDescent="0.15">
      <c r="A914" s="21">
        <v>431911</v>
      </c>
      <c r="B914" s="22" t="s">
        <v>947</v>
      </c>
      <c r="C914" s="19">
        <v>34.200000000000003</v>
      </c>
      <c r="D914" s="19">
        <v>39.200000000000003</v>
      </c>
      <c r="E914" s="19">
        <v>18.8</v>
      </c>
      <c r="F914" s="19">
        <v>2.6</v>
      </c>
      <c r="G914" s="19">
        <v>2.6</v>
      </c>
      <c r="H914" s="19">
        <v>0.9</v>
      </c>
      <c r="I914" s="19">
        <v>0.8</v>
      </c>
      <c r="J914" s="19">
        <v>0.8</v>
      </c>
      <c r="K914" s="82">
        <v>21</v>
      </c>
    </row>
    <row r="915" spans="1:11" x14ac:dyDescent="0.15">
      <c r="A915" s="21">
        <v>431912</v>
      </c>
      <c r="B915" s="22" t="s">
        <v>948</v>
      </c>
      <c r="C915" s="19">
        <v>6</v>
      </c>
      <c r="D915" s="19">
        <v>23.4</v>
      </c>
      <c r="E915" s="19">
        <v>24.4</v>
      </c>
      <c r="F915" s="19">
        <v>14.4</v>
      </c>
      <c r="G915" s="19">
        <v>13</v>
      </c>
      <c r="H915" s="19">
        <v>5.7</v>
      </c>
      <c r="I915" s="19">
        <v>6.8</v>
      </c>
      <c r="J915" s="19">
        <v>6.4</v>
      </c>
      <c r="K915" s="82">
        <v>32</v>
      </c>
    </row>
    <row r="916" spans="1:11" x14ac:dyDescent="0.15">
      <c r="A916" s="21">
        <v>431999</v>
      </c>
      <c r="B916" s="22" t="s">
        <v>949</v>
      </c>
      <c r="C916" s="19">
        <v>41.1</v>
      </c>
      <c r="D916" s="19">
        <v>15.8</v>
      </c>
      <c r="E916" s="19">
        <v>15.9</v>
      </c>
      <c r="F916" s="19">
        <v>9.4</v>
      </c>
      <c r="G916" s="19">
        <v>8.8000000000000007</v>
      </c>
      <c r="H916" s="19">
        <v>3.9</v>
      </c>
      <c r="I916" s="19">
        <v>2.7</v>
      </c>
      <c r="J916" s="19">
        <v>2.4</v>
      </c>
      <c r="K916" s="82">
        <v>22</v>
      </c>
    </row>
    <row r="917" spans="1:11" x14ac:dyDescent="0.15">
      <c r="A917" s="21">
        <v>441211</v>
      </c>
      <c r="B917" s="22" t="s">
        <v>950</v>
      </c>
      <c r="C917" s="19">
        <v>0.3</v>
      </c>
      <c r="D917" s="19">
        <v>3.5</v>
      </c>
      <c r="E917" s="19">
        <v>21.9</v>
      </c>
      <c r="F917" s="19">
        <v>27.8</v>
      </c>
      <c r="G917" s="19">
        <v>29.1</v>
      </c>
      <c r="H917" s="19">
        <v>10.4</v>
      </c>
      <c r="I917" s="19">
        <v>4.7</v>
      </c>
      <c r="J917" s="19">
        <v>2.2000000000000002</v>
      </c>
      <c r="K917" s="82">
        <v>43</v>
      </c>
    </row>
    <row r="918" spans="1:11" x14ac:dyDescent="0.15">
      <c r="A918" s="21">
        <v>441212</v>
      </c>
      <c r="B918" s="22" t="s">
        <v>951</v>
      </c>
      <c r="C918" s="19">
        <v>0.2</v>
      </c>
      <c r="D918" s="19">
        <v>2.5</v>
      </c>
      <c r="E918" s="19">
        <v>21.2</v>
      </c>
      <c r="F918" s="19">
        <v>28.9</v>
      </c>
      <c r="G918" s="19">
        <v>29.1</v>
      </c>
      <c r="H918" s="19">
        <v>12.2</v>
      </c>
      <c r="I918" s="19">
        <v>4.4000000000000004</v>
      </c>
      <c r="J918" s="19">
        <v>1.4</v>
      </c>
      <c r="K918" s="82">
        <v>44</v>
      </c>
    </row>
    <row r="919" spans="1:11" x14ac:dyDescent="0.15">
      <c r="A919" s="21">
        <v>441311</v>
      </c>
      <c r="B919" s="22" t="s">
        <v>952</v>
      </c>
      <c r="C919" s="20" t="s">
        <v>2</v>
      </c>
      <c r="D919" s="19">
        <v>0.2</v>
      </c>
      <c r="E919" s="19">
        <v>26.8</v>
      </c>
      <c r="F919" s="19">
        <v>43.9</v>
      </c>
      <c r="G919" s="19">
        <v>24</v>
      </c>
      <c r="H919" s="19">
        <v>4.2</v>
      </c>
      <c r="I919" s="19">
        <v>0.6</v>
      </c>
      <c r="J919" s="19">
        <v>0.2</v>
      </c>
      <c r="K919" s="82">
        <v>39</v>
      </c>
    </row>
    <row r="920" spans="1:11" x14ac:dyDescent="0.15">
      <c r="A920" s="21">
        <v>441312</v>
      </c>
      <c r="B920" s="22" t="s">
        <v>953</v>
      </c>
      <c r="C920" s="19">
        <v>0.2</v>
      </c>
      <c r="D920" s="19">
        <v>4.2</v>
      </c>
      <c r="E920" s="19">
        <v>27.8</v>
      </c>
      <c r="F920" s="19">
        <v>33.200000000000003</v>
      </c>
      <c r="G920" s="19">
        <v>27</v>
      </c>
      <c r="H920" s="19">
        <v>6</v>
      </c>
      <c r="I920" s="19">
        <v>1.2</v>
      </c>
      <c r="J920" s="19">
        <v>0.3</v>
      </c>
      <c r="K920" s="82">
        <v>40</v>
      </c>
    </row>
    <row r="921" spans="1:11" x14ac:dyDescent="0.15">
      <c r="A921" s="21">
        <v>442211</v>
      </c>
      <c r="B921" s="22" t="s">
        <v>954</v>
      </c>
      <c r="C921" s="19">
        <v>1</v>
      </c>
      <c r="D921" s="19">
        <v>8.3000000000000007</v>
      </c>
      <c r="E921" s="19">
        <v>30.1</v>
      </c>
      <c r="F921" s="19">
        <v>25.8</v>
      </c>
      <c r="G921" s="19">
        <v>20.9</v>
      </c>
      <c r="H921" s="19">
        <v>7.3</v>
      </c>
      <c r="I921" s="19">
        <v>5.0999999999999996</v>
      </c>
      <c r="J921" s="19">
        <v>1.4</v>
      </c>
      <c r="K921" s="82">
        <v>38</v>
      </c>
    </row>
    <row r="922" spans="1:11" x14ac:dyDescent="0.15">
      <c r="A922" s="21">
        <v>442212</v>
      </c>
      <c r="B922" s="22" t="s">
        <v>955</v>
      </c>
      <c r="C922" s="20" t="s">
        <v>2</v>
      </c>
      <c r="D922" s="19">
        <v>1.6</v>
      </c>
      <c r="E922" s="19">
        <v>22.6</v>
      </c>
      <c r="F922" s="19">
        <v>26.7</v>
      </c>
      <c r="G922" s="19">
        <v>27.4</v>
      </c>
      <c r="H922" s="19">
        <v>11.5</v>
      </c>
      <c r="I922" s="19">
        <v>6.5</v>
      </c>
      <c r="J922" s="19">
        <v>3.7</v>
      </c>
      <c r="K922" s="82">
        <v>44</v>
      </c>
    </row>
    <row r="923" spans="1:11" x14ac:dyDescent="0.15">
      <c r="A923" s="21">
        <v>442213</v>
      </c>
      <c r="B923" s="22" t="s">
        <v>956</v>
      </c>
      <c r="C923" s="19">
        <v>6.6</v>
      </c>
      <c r="D923" s="19">
        <v>24.9</v>
      </c>
      <c r="E923" s="19">
        <v>32.5</v>
      </c>
      <c r="F923" s="19">
        <v>19.100000000000001</v>
      </c>
      <c r="G923" s="19">
        <v>10.1</v>
      </c>
      <c r="H923" s="19">
        <v>2.2999999999999998</v>
      </c>
      <c r="I923" s="19">
        <v>1.8</v>
      </c>
      <c r="J923" s="19">
        <v>2.7</v>
      </c>
      <c r="K923" s="82">
        <v>28</v>
      </c>
    </row>
    <row r="924" spans="1:11" x14ac:dyDescent="0.15">
      <c r="A924" s="21">
        <v>442214</v>
      </c>
      <c r="B924" s="22" t="s">
        <v>957</v>
      </c>
      <c r="C924" s="20" t="s">
        <v>2</v>
      </c>
      <c r="D924" s="19">
        <v>1</v>
      </c>
      <c r="E924" s="19">
        <v>11.4</v>
      </c>
      <c r="F924" s="19">
        <v>22.8</v>
      </c>
      <c r="G924" s="19">
        <v>30.5</v>
      </c>
      <c r="H924" s="19">
        <v>10.7</v>
      </c>
      <c r="I924" s="19">
        <v>12.3</v>
      </c>
      <c r="J924" s="19">
        <v>11.4</v>
      </c>
      <c r="K924" s="82">
        <v>49</v>
      </c>
    </row>
    <row r="925" spans="1:11" x14ac:dyDescent="0.15">
      <c r="A925" s="21">
        <v>442215</v>
      </c>
      <c r="B925" s="22" t="s">
        <v>958</v>
      </c>
      <c r="C925" s="19">
        <v>13.6</v>
      </c>
      <c r="D925" s="19">
        <v>9.4</v>
      </c>
      <c r="E925" s="19">
        <v>15.9</v>
      </c>
      <c r="F925" s="19">
        <v>15.2</v>
      </c>
      <c r="G925" s="19">
        <v>18</v>
      </c>
      <c r="H925" s="19">
        <v>11.4</v>
      </c>
      <c r="I925" s="19">
        <v>8.8000000000000007</v>
      </c>
      <c r="J925" s="19">
        <v>7.8</v>
      </c>
      <c r="K925" s="82">
        <v>42</v>
      </c>
    </row>
    <row r="926" spans="1:11" x14ac:dyDescent="0.15">
      <c r="A926" s="21">
        <v>442216</v>
      </c>
      <c r="B926" s="22" t="s">
        <v>959</v>
      </c>
      <c r="C926" s="20" t="s">
        <v>2</v>
      </c>
      <c r="D926" s="19">
        <v>3.2</v>
      </c>
      <c r="E926" s="19">
        <v>23.2</v>
      </c>
      <c r="F926" s="19">
        <v>27.1</v>
      </c>
      <c r="G926" s="19">
        <v>25</v>
      </c>
      <c r="H926" s="19">
        <v>9.1</v>
      </c>
      <c r="I926" s="19">
        <v>7</v>
      </c>
      <c r="J926" s="19">
        <v>5.4</v>
      </c>
      <c r="K926" s="82">
        <v>43</v>
      </c>
    </row>
    <row r="927" spans="1:11" x14ac:dyDescent="0.15">
      <c r="A927" s="21">
        <v>442217</v>
      </c>
      <c r="B927" s="22" t="s">
        <v>960</v>
      </c>
      <c r="C927" s="19">
        <v>1</v>
      </c>
      <c r="D927" s="19">
        <v>9.3000000000000007</v>
      </c>
      <c r="E927" s="19">
        <v>25.3</v>
      </c>
      <c r="F927" s="19">
        <v>21.6</v>
      </c>
      <c r="G927" s="19">
        <v>21.9</v>
      </c>
      <c r="H927" s="19">
        <v>9.3000000000000007</v>
      </c>
      <c r="I927" s="19">
        <v>7.1</v>
      </c>
      <c r="J927" s="19">
        <v>4.5999999999999996</v>
      </c>
      <c r="K927" s="82">
        <v>41</v>
      </c>
    </row>
    <row r="928" spans="1:11" x14ac:dyDescent="0.15">
      <c r="A928" s="21">
        <v>442299</v>
      </c>
      <c r="B928" s="22" t="s">
        <v>961</v>
      </c>
      <c r="C928" s="20" t="s">
        <v>2</v>
      </c>
      <c r="D928" s="19">
        <v>5.2</v>
      </c>
      <c r="E928" s="19">
        <v>26.8</v>
      </c>
      <c r="F928" s="19">
        <v>23</v>
      </c>
      <c r="G928" s="19">
        <v>28.4</v>
      </c>
      <c r="H928" s="19">
        <v>9.8000000000000007</v>
      </c>
      <c r="I928" s="19">
        <v>4.0999999999999996</v>
      </c>
      <c r="J928" s="19">
        <v>2.7</v>
      </c>
      <c r="K928" s="82">
        <v>42</v>
      </c>
    </row>
    <row r="929" spans="1:11" x14ac:dyDescent="0.15">
      <c r="A929" s="21">
        <v>451311</v>
      </c>
      <c r="B929" s="22" t="s">
        <v>962</v>
      </c>
      <c r="C929" s="19">
        <v>0.4</v>
      </c>
      <c r="D929" s="19">
        <v>2.5</v>
      </c>
      <c r="E929" s="19">
        <v>8.3000000000000007</v>
      </c>
      <c r="F929" s="19">
        <v>17.2</v>
      </c>
      <c r="G929" s="19">
        <v>32.299999999999997</v>
      </c>
      <c r="H929" s="19">
        <v>14.8</v>
      </c>
      <c r="I929" s="19">
        <v>12.7</v>
      </c>
      <c r="J929" s="19">
        <v>11.8</v>
      </c>
      <c r="K929" s="82">
        <v>51</v>
      </c>
    </row>
    <row r="930" spans="1:11" x14ac:dyDescent="0.15">
      <c r="A930" s="21">
        <v>451399</v>
      </c>
      <c r="B930" s="22" t="s">
        <v>963</v>
      </c>
      <c r="C930" s="19">
        <v>0.7</v>
      </c>
      <c r="D930" s="19">
        <v>3.8</v>
      </c>
      <c r="E930" s="19">
        <v>9.6</v>
      </c>
      <c r="F930" s="19">
        <v>15.1</v>
      </c>
      <c r="G930" s="19">
        <v>26.2</v>
      </c>
      <c r="H930" s="19">
        <v>10.9</v>
      </c>
      <c r="I930" s="19">
        <v>15.8</v>
      </c>
      <c r="J930" s="19">
        <v>17.899999999999999</v>
      </c>
      <c r="K930" s="82">
        <v>53</v>
      </c>
    </row>
    <row r="931" spans="1:11" x14ac:dyDescent="0.15">
      <c r="A931" s="21">
        <v>451411</v>
      </c>
      <c r="B931" s="22" t="s">
        <v>964</v>
      </c>
      <c r="C931" s="19">
        <v>2.6</v>
      </c>
      <c r="D931" s="19">
        <v>13</v>
      </c>
      <c r="E931" s="19">
        <v>30.3</v>
      </c>
      <c r="F931" s="19">
        <v>15.9</v>
      </c>
      <c r="G931" s="19">
        <v>15.9</v>
      </c>
      <c r="H931" s="19">
        <v>8.4</v>
      </c>
      <c r="I931" s="19">
        <v>5.6</v>
      </c>
      <c r="J931" s="19">
        <v>8.1999999999999993</v>
      </c>
      <c r="K931" s="82">
        <v>37</v>
      </c>
    </row>
    <row r="932" spans="1:11" x14ac:dyDescent="0.15">
      <c r="A932" s="21">
        <v>451412</v>
      </c>
      <c r="B932" s="22" t="s">
        <v>965</v>
      </c>
      <c r="C932" s="19">
        <v>2.4</v>
      </c>
      <c r="D932" s="19">
        <v>8.4</v>
      </c>
      <c r="E932" s="19">
        <v>22.7</v>
      </c>
      <c r="F932" s="19">
        <v>18.2</v>
      </c>
      <c r="G932" s="19">
        <v>21.9</v>
      </c>
      <c r="H932" s="19">
        <v>10.6</v>
      </c>
      <c r="I932" s="19">
        <v>7.4</v>
      </c>
      <c r="J932" s="19">
        <v>8.5</v>
      </c>
      <c r="K932" s="82">
        <v>44</v>
      </c>
    </row>
    <row r="933" spans="1:11" x14ac:dyDescent="0.15">
      <c r="A933" s="21">
        <v>451511</v>
      </c>
      <c r="B933" s="22" t="s">
        <v>966</v>
      </c>
      <c r="C933" s="19">
        <v>0.9</v>
      </c>
      <c r="D933" s="19">
        <v>6.9</v>
      </c>
      <c r="E933" s="19">
        <v>27.7</v>
      </c>
      <c r="F933" s="19">
        <v>22.4</v>
      </c>
      <c r="G933" s="19">
        <v>24</v>
      </c>
      <c r="H933" s="19">
        <v>7.6</v>
      </c>
      <c r="I933" s="19">
        <v>6.1</v>
      </c>
      <c r="J933" s="19">
        <v>4.5</v>
      </c>
      <c r="K933" s="82">
        <v>42</v>
      </c>
    </row>
    <row r="934" spans="1:11" x14ac:dyDescent="0.15">
      <c r="A934" s="21">
        <v>451512</v>
      </c>
      <c r="B934" s="22" t="s">
        <v>967</v>
      </c>
      <c r="C934" s="20" t="s">
        <v>2</v>
      </c>
      <c r="D934" s="19">
        <v>4.5</v>
      </c>
      <c r="E934" s="19">
        <v>17.5</v>
      </c>
      <c r="F934" s="19">
        <v>24.5</v>
      </c>
      <c r="G934" s="19">
        <v>28.1</v>
      </c>
      <c r="H934" s="19">
        <v>11</v>
      </c>
      <c r="I934" s="19">
        <v>8.9</v>
      </c>
      <c r="J934" s="19">
        <v>5.6</v>
      </c>
      <c r="K934" s="82">
        <v>46</v>
      </c>
    </row>
    <row r="935" spans="1:11" x14ac:dyDescent="0.15">
      <c r="A935" s="21">
        <v>451513</v>
      </c>
      <c r="B935" s="22" t="s">
        <v>968</v>
      </c>
      <c r="C935" s="20" t="s">
        <v>2</v>
      </c>
      <c r="D935" s="20" t="s">
        <v>2</v>
      </c>
      <c r="E935" s="19">
        <v>2.1</v>
      </c>
      <c r="F935" s="19">
        <v>17.899999999999999</v>
      </c>
      <c r="G935" s="19">
        <v>26.2</v>
      </c>
      <c r="H935" s="19">
        <v>18.600000000000001</v>
      </c>
      <c r="I935" s="19">
        <v>20</v>
      </c>
      <c r="J935" s="19">
        <v>15.2</v>
      </c>
      <c r="K935" s="82">
        <v>55</v>
      </c>
    </row>
    <row r="936" spans="1:11" x14ac:dyDescent="0.15">
      <c r="A936" s="21">
        <v>451611</v>
      </c>
      <c r="B936" s="22" t="s">
        <v>969</v>
      </c>
      <c r="C936" s="19">
        <v>2.2000000000000002</v>
      </c>
      <c r="D936" s="19">
        <v>6</v>
      </c>
      <c r="E936" s="19">
        <v>19.100000000000001</v>
      </c>
      <c r="F936" s="19">
        <v>20</v>
      </c>
      <c r="G936" s="19">
        <v>23.8</v>
      </c>
      <c r="H936" s="19">
        <v>12.1</v>
      </c>
      <c r="I936" s="19">
        <v>8.6999999999999993</v>
      </c>
      <c r="J936" s="19">
        <v>8.1</v>
      </c>
      <c r="K936" s="82">
        <v>45</v>
      </c>
    </row>
    <row r="937" spans="1:11" x14ac:dyDescent="0.15">
      <c r="A937" s="21">
        <v>451612</v>
      </c>
      <c r="B937" s="22" t="s">
        <v>970</v>
      </c>
      <c r="C937" s="19">
        <v>0.9</v>
      </c>
      <c r="D937" s="19">
        <v>11.5</v>
      </c>
      <c r="E937" s="19">
        <v>33.1</v>
      </c>
      <c r="F937" s="19">
        <v>24.4</v>
      </c>
      <c r="G937" s="19">
        <v>17.5</v>
      </c>
      <c r="H937" s="19">
        <v>5.4</v>
      </c>
      <c r="I937" s="19">
        <v>3.8</v>
      </c>
      <c r="J937" s="19">
        <v>3.3</v>
      </c>
      <c r="K937" s="82">
        <v>36</v>
      </c>
    </row>
    <row r="938" spans="1:11" x14ac:dyDescent="0.15">
      <c r="A938" s="21">
        <v>451711</v>
      </c>
      <c r="B938" s="22" t="s">
        <v>971</v>
      </c>
      <c r="C938" s="19">
        <v>1.3</v>
      </c>
      <c r="D938" s="19">
        <v>12.3</v>
      </c>
      <c r="E938" s="19">
        <v>28.2</v>
      </c>
      <c r="F938" s="19">
        <v>22.7</v>
      </c>
      <c r="G938" s="19">
        <v>25.6</v>
      </c>
      <c r="H938" s="19">
        <v>7.5</v>
      </c>
      <c r="I938" s="19">
        <v>2</v>
      </c>
      <c r="J938" s="19">
        <v>0.4</v>
      </c>
      <c r="K938" s="82">
        <v>38</v>
      </c>
    </row>
    <row r="939" spans="1:11" x14ac:dyDescent="0.15">
      <c r="A939" s="21">
        <v>451799</v>
      </c>
      <c r="B939" s="22" t="s">
        <v>972</v>
      </c>
      <c r="C939" s="19">
        <v>4.7</v>
      </c>
      <c r="D939" s="19">
        <v>12.4</v>
      </c>
      <c r="E939" s="19">
        <v>27</v>
      </c>
      <c r="F939" s="19">
        <v>21.5</v>
      </c>
      <c r="G939" s="19">
        <v>14.1</v>
      </c>
      <c r="H939" s="19">
        <v>11.4</v>
      </c>
      <c r="I939" s="19">
        <v>5.0999999999999996</v>
      </c>
      <c r="J939" s="19">
        <v>3.9</v>
      </c>
      <c r="K939" s="82">
        <v>37</v>
      </c>
    </row>
    <row r="940" spans="1:11" x14ac:dyDescent="0.15">
      <c r="A940" s="21">
        <v>451811</v>
      </c>
      <c r="B940" s="22" t="s">
        <v>973</v>
      </c>
      <c r="C940" s="20" t="s">
        <v>2</v>
      </c>
      <c r="D940" s="20" t="s">
        <v>2</v>
      </c>
      <c r="E940" s="19">
        <v>4.8</v>
      </c>
      <c r="F940" s="19">
        <v>15.3</v>
      </c>
      <c r="G940" s="19">
        <v>17.7</v>
      </c>
      <c r="H940" s="19">
        <v>14.9</v>
      </c>
      <c r="I940" s="19">
        <v>19.8</v>
      </c>
      <c r="J940" s="19">
        <v>27.5</v>
      </c>
      <c r="K940" s="82">
        <v>59</v>
      </c>
    </row>
    <row r="941" spans="1:11" x14ac:dyDescent="0.15">
      <c r="A941" s="21">
        <v>451812</v>
      </c>
      <c r="B941" s="22" t="s">
        <v>974</v>
      </c>
      <c r="C941" s="19">
        <v>53.7</v>
      </c>
      <c r="D941" s="19">
        <v>12.4</v>
      </c>
      <c r="E941" s="19">
        <v>14.7</v>
      </c>
      <c r="F941" s="19">
        <v>8.6999999999999993</v>
      </c>
      <c r="G941" s="19">
        <v>5.9</v>
      </c>
      <c r="H941" s="19">
        <v>2.2999999999999998</v>
      </c>
      <c r="I941" s="19">
        <v>1.6</v>
      </c>
      <c r="J941" s="19">
        <v>0.8</v>
      </c>
      <c r="K941" s="82">
        <v>19</v>
      </c>
    </row>
    <row r="942" spans="1:11" x14ac:dyDescent="0.15">
      <c r="A942" s="21">
        <v>451814</v>
      </c>
      <c r="B942" s="22" t="s">
        <v>975</v>
      </c>
      <c r="C942" s="19">
        <v>3.4</v>
      </c>
      <c r="D942" s="19">
        <v>16.2</v>
      </c>
      <c r="E942" s="19">
        <v>42.4</v>
      </c>
      <c r="F942" s="19">
        <v>22</v>
      </c>
      <c r="G942" s="19">
        <v>11.3</v>
      </c>
      <c r="H942" s="19">
        <v>2.7</v>
      </c>
      <c r="I942" s="19">
        <v>1.1000000000000001</v>
      </c>
      <c r="J942" s="19">
        <v>1</v>
      </c>
      <c r="K942" s="82">
        <v>31</v>
      </c>
    </row>
    <row r="943" spans="1:11" x14ac:dyDescent="0.15">
      <c r="A943" s="21">
        <v>451815</v>
      </c>
      <c r="B943" s="22" t="s">
        <v>976</v>
      </c>
      <c r="C943" s="19">
        <v>3.1</v>
      </c>
      <c r="D943" s="19">
        <v>14.2</v>
      </c>
      <c r="E943" s="19">
        <v>12.2</v>
      </c>
      <c r="F943" s="19">
        <v>13.6</v>
      </c>
      <c r="G943" s="19">
        <v>24.2</v>
      </c>
      <c r="H943" s="19">
        <v>15.3</v>
      </c>
      <c r="I943" s="19">
        <v>9.6</v>
      </c>
      <c r="J943" s="19">
        <v>7.9</v>
      </c>
      <c r="K943" s="82">
        <v>48</v>
      </c>
    </row>
    <row r="944" spans="1:11" x14ac:dyDescent="0.15">
      <c r="A944" s="21">
        <v>451816</v>
      </c>
      <c r="B944" s="22" t="s">
        <v>977</v>
      </c>
      <c r="C944" s="19">
        <v>2</v>
      </c>
      <c r="D944" s="19">
        <v>9.4</v>
      </c>
      <c r="E944" s="19">
        <v>15.3</v>
      </c>
      <c r="F944" s="19">
        <v>14.9</v>
      </c>
      <c r="G944" s="19">
        <v>19.2</v>
      </c>
      <c r="H944" s="19">
        <v>12.6</v>
      </c>
      <c r="I944" s="19">
        <v>12.2</v>
      </c>
      <c r="J944" s="19">
        <v>14.4</v>
      </c>
      <c r="K944" s="82">
        <v>49</v>
      </c>
    </row>
    <row r="945" spans="1:11" x14ac:dyDescent="0.15">
      <c r="A945" s="21">
        <v>451899</v>
      </c>
      <c r="B945" s="22" t="s">
        <v>978</v>
      </c>
      <c r="C945" s="19">
        <v>4.8</v>
      </c>
      <c r="D945" s="19">
        <v>13</v>
      </c>
      <c r="E945" s="19">
        <v>13.8</v>
      </c>
      <c r="F945" s="19">
        <v>16.899999999999999</v>
      </c>
      <c r="G945" s="19">
        <v>23.4</v>
      </c>
      <c r="H945" s="19">
        <v>12</v>
      </c>
      <c r="I945" s="19">
        <v>8.6999999999999993</v>
      </c>
      <c r="J945" s="19">
        <v>7.3</v>
      </c>
      <c r="K945" s="82">
        <v>45</v>
      </c>
    </row>
    <row r="946" spans="1:11" x14ac:dyDescent="0.15">
      <c r="A946" s="21">
        <v>452211</v>
      </c>
      <c r="B946" s="22" t="s">
        <v>979</v>
      </c>
      <c r="C946" s="20" t="s">
        <v>2</v>
      </c>
      <c r="D946" s="19">
        <v>57.1</v>
      </c>
      <c r="E946" s="20" t="s">
        <v>2</v>
      </c>
      <c r="F946" s="19">
        <v>42.9</v>
      </c>
      <c r="G946" s="20" t="s">
        <v>2</v>
      </c>
      <c r="H946" s="20" t="s">
        <v>2</v>
      </c>
      <c r="I946" s="20" t="s">
        <v>2</v>
      </c>
      <c r="J946" s="20" t="s">
        <v>2</v>
      </c>
      <c r="K946" s="82">
        <v>24</v>
      </c>
    </row>
    <row r="947" spans="1:11" x14ac:dyDescent="0.15">
      <c r="A947" s="21">
        <v>452212</v>
      </c>
      <c r="B947" s="22" t="s">
        <v>980</v>
      </c>
      <c r="C947" s="20" t="s">
        <v>2</v>
      </c>
      <c r="D947" s="19">
        <v>3.2</v>
      </c>
      <c r="E947" s="19">
        <v>14</v>
      </c>
      <c r="F947" s="19">
        <v>26.9</v>
      </c>
      <c r="G947" s="19">
        <v>31.2</v>
      </c>
      <c r="H947" s="19">
        <v>15.1</v>
      </c>
      <c r="I947" s="19">
        <v>6.5</v>
      </c>
      <c r="J947" s="19">
        <v>3.2</v>
      </c>
      <c r="K947" s="82">
        <v>47</v>
      </c>
    </row>
    <row r="948" spans="1:11" x14ac:dyDescent="0.15">
      <c r="A948" s="21">
        <v>452213</v>
      </c>
      <c r="B948" s="22" t="s">
        <v>981</v>
      </c>
      <c r="C948" s="20" t="s">
        <v>2</v>
      </c>
      <c r="D948" s="20" t="s">
        <v>2</v>
      </c>
      <c r="E948" s="20" t="s">
        <v>2</v>
      </c>
      <c r="F948" s="19">
        <v>100</v>
      </c>
      <c r="G948" s="20" t="s">
        <v>2</v>
      </c>
      <c r="H948" s="20" t="s">
        <v>2</v>
      </c>
      <c r="I948" s="20" t="s">
        <v>2</v>
      </c>
      <c r="J948" s="20" t="s">
        <v>2</v>
      </c>
      <c r="K948" s="82">
        <v>40</v>
      </c>
    </row>
    <row r="949" spans="1:11" x14ac:dyDescent="0.15">
      <c r="A949" s="21">
        <v>452214</v>
      </c>
      <c r="B949" s="22" t="s">
        <v>982</v>
      </c>
      <c r="C949" s="19">
        <v>16.7</v>
      </c>
      <c r="D949" s="20" t="s">
        <v>2</v>
      </c>
      <c r="E949" s="19">
        <v>12.5</v>
      </c>
      <c r="F949" s="19">
        <v>33.299999999999997</v>
      </c>
      <c r="G949" s="19">
        <v>12.5</v>
      </c>
      <c r="H949" s="19">
        <v>12.5</v>
      </c>
      <c r="I949" s="20" t="s">
        <v>2</v>
      </c>
      <c r="J949" s="19">
        <v>12.5</v>
      </c>
      <c r="K949" s="82">
        <v>42</v>
      </c>
    </row>
    <row r="950" spans="1:11" x14ac:dyDescent="0.15">
      <c r="A950" s="21">
        <v>452215</v>
      </c>
      <c r="B950" s="22" t="s">
        <v>983</v>
      </c>
      <c r="C950" s="19">
        <v>11.3</v>
      </c>
      <c r="D950" s="19">
        <v>24.7</v>
      </c>
      <c r="E950" s="19">
        <v>32.700000000000003</v>
      </c>
      <c r="F950" s="19">
        <v>13.6</v>
      </c>
      <c r="G950" s="19">
        <v>10.8</v>
      </c>
      <c r="H950" s="19">
        <v>3.1</v>
      </c>
      <c r="I950" s="19">
        <v>2.6</v>
      </c>
      <c r="J950" s="19">
        <v>1.1000000000000001</v>
      </c>
      <c r="K950" s="82">
        <v>28</v>
      </c>
    </row>
    <row r="951" spans="1:11" x14ac:dyDescent="0.15">
      <c r="A951" s="21">
        <v>452216</v>
      </c>
      <c r="B951" s="22" t="s">
        <v>984</v>
      </c>
      <c r="C951" s="20" t="s">
        <v>2</v>
      </c>
      <c r="D951" s="19">
        <v>22.2</v>
      </c>
      <c r="E951" s="20" t="s">
        <v>2</v>
      </c>
      <c r="F951" s="19">
        <v>33.299999999999997</v>
      </c>
      <c r="G951" s="19">
        <v>22.2</v>
      </c>
      <c r="H951" s="20" t="s">
        <v>2</v>
      </c>
      <c r="I951" s="20" t="s">
        <v>2</v>
      </c>
      <c r="J951" s="19">
        <v>22.2</v>
      </c>
      <c r="K951" s="82">
        <v>40</v>
      </c>
    </row>
    <row r="952" spans="1:11" x14ac:dyDescent="0.15">
      <c r="A952" s="21">
        <v>452217</v>
      </c>
      <c r="B952" s="22" t="s">
        <v>985</v>
      </c>
      <c r="C952" s="20" t="s">
        <v>2</v>
      </c>
      <c r="D952" s="19">
        <v>10.3</v>
      </c>
      <c r="E952" s="19">
        <v>37.9</v>
      </c>
      <c r="F952" s="19">
        <v>27.6</v>
      </c>
      <c r="G952" s="19">
        <v>24.1</v>
      </c>
      <c r="H952" s="20" t="s">
        <v>2</v>
      </c>
      <c r="I952" s="20" t="s">
        <v>2</v>
      </c>
      <c r="J952" s="20" t="s">
        <v>2</v>
      </c>
      <c r="K952" s="82">
        <v>35</v>
      </c>
    </row>
    <row r="953" spans="1:11" x14ac:dyDescent="0.15">
      <c r="A953" s="21">
        <v>452299</v>
      </c>
      <c r="B953" s="22" t="s">
        <v>986</v>
      </c>
      <c r="C953" s="19">
        <v>4.2</v>
      </c>
      <c r="D953" s="19">
        <v>16.5</v>
      </c>
      <c r="E953" s="19">
        <v>28.2</v>
      </c>
      <c r="F953" s="19">
        <v>20.399999999999999</v>
      </c>
      <c r="G953" s="19">
        <v>19.7</v>
      </c>
      <c r="H953" s="19">
        <v>6.3</v>
      </c>
      <c r="I953" s="19">
        <v>1.4</v>
      </c>
      <c r="J953" s="19">
        <v>3.2</v>
      </c>
      <c r="K953" s="82">
        <v>35</v>
      </c>
    </row>
    <row r="954" spans="1:11" x14ac:dyDescent="0.15">
      <c r="A954" s="21">
        <v>452311</v>
      </c>
      <c r="B954" s="22" t="s">
        <v>987</v>
      </c>
      <c r="C954" s="19">
        <v>2.2000000000000002</v>
      </c>
      <c r="D954" s="19">
        <v>15.9</v>
      </c>
      <c r="E954" s="19">
        <v>39.299999999999997</v>
      </c>
      <c r="F954" s="19">
        <v>19.7</v>
      </c>
      <c r="G954" s="19">
        <v>13.3</v>
      </c>
      <c r="H954" s="19">
        <v>5.3</v>
      </c>
      <c r="I954" s="19">
        <v>2.2999999999999998</v>
      </c>
      <c r="J954" s="19">
        <v>2</v>
      </c>
      <c r="K954" s="82">
        <v>32</v>
      </c>
    </row>
    <row r="955" spans="1:11" x14ac:dyDescent="0.15">
      <c r="A955" s="21">
        <v>452312</v>
      </c>
      <c r="B955" s="22" t="s">
        <v>988</v>
      </c>
      <c r="C955" s="19">
        <v>46.7</v>
      </c>
      <c r="D955" s="19">
        <v>22</v>
      </c>
      <c r="E955" s="19">
        <v>12.7</v>
      </c>
      <c r="F955" s="19">
        <v>8.6999999999999993</v>
      </c>
      <c r="G955" s="19">
        <v>6.1</v>
      </c>
      <c r="H955" s="19">
        <v>1.9</v>
      </c>
      <c r="I955" s="19">
        <v>0.8</v>
      </c>
      <c r="J955" s="19">
        <v>1.1000000000000001</v>
      </c>
      <c r="K955" s="82">
        <v>20</v>
      </c>
    </row>
    <row r="956" spans="1:11" x14ac:dyDescent="0.15">
      <c r="A956" s="21">
        <v>452313</v>
      </c>
      <c r="B956" s="22" t="s">
        <v>989</v>
      </c>
      <c r="C956" s="19">
        <v>9</v>
      </c>
      <c r="D956" s="19">
        <v>13.1</v>
      </c>
      <c r="E956" s="19">
        <v>14.9</v>
      </c>
      <c r="F956" s="19">
        <v>16</v>
      </c>
      <c r="G956" s="19">
        <v>23.9</v>
      </c>
      <c r="H956" s="19">
        <v>9.1999999999999993</v>
      </c>
      <c r="I956" s="19">
        <v>7.4</v>
      </c>
      <c r="J956" s="19">
        <v>6.6</v>
      </c>
      <c r="K956" s="82">
        <v>42</v>
      </c>
    </row>
    <row r="957" spans="1:11" x14ac:dyDescent="0.15">
      <c r="A957" s="21">
        <v>452314</v>
      </c>
      <c r="B957" s="22" t="s">
        <v>990</v>
      </c>
      <c r="C957" s="19">
        <v>13.4</v>
      </c>
      <c r="D957" s="19">
        <v>31.8</v>
      </c>
      <c r="E957" s="19">
        <v>25.7</v>
      </c>
      <c r="F957" s="19">
        <v>10.1</v>
      </c>
      <c r="G957" s="19">
        <v>8.3000000000000007</v>
      </c>
      <c r="H957" s="19">
        <v>5.4</v>
      </c>
      <c r="I957" s="19">
        <v>2.8</v>
      </c>
      <c r="J957" s="19">
        <v>2.4</v>
      </c>
      <c r="K957" s="82">
        <v>25</v>
      </c>
    </row>
    <row r="958" spans="1:11" x14ac:dyDescent="0.15">
      <c r="A958" s="21">
        <v>452315</v>
      </c>
      <c r="B958" s="22" t="s">
        <v>991</v>
      </c>
      <c r="C958" s="19">
        <v>25.6</v>
      </c>
      <c r="D958" s="19">
        <v>28.9</v>
      </c>
      <c r="E958" s="19">
        <v>11.3</v>
      </c>
      <c r="F958" s="19">
        <v>13.8</v>
      </c>
      <c r="G958" s="19">
        <v>12.5</v>
      </c>
      <c r="H958" s="19">
        <v>3.8</v>
      </c>
      <c r="I958" s="19">
        <v>2.1</v>
      </c>
      <c r="J958" s="19">
        <v>1.9</v>
      </c>
      <c r="K958" s="82">
        <v>23</v>
      </c>
    </row>
    <row r="959" spans="1:11" x14ac:dyDescent="0.15">
      <c r="A959" s="21">
        <v>452316</v>
      </c>
      <c r="B959" s="22" t="s">
        <v>992</v>
      </c>
      <c r="C959" s="19">
        <v>20</v>
      </c>
      <c r="D959" s="19">
        <v>20.9</v>
      </c>
      <c r="E959" s="19">
        <v>17.8</v>
      </c>
      <c r="F959" s="19">
        <v>16.399999999999999</v>
      </c>
      <c r="G959" s="19">
        <v>13.7</v>
      </c>
      <c r="H959" s="19">
        <v>4.4000000000000004</v>
      </c>
      <c r="I959" s="19">
        <v>2.7</v>
      </c>
      <c r="J959" s="19">
        <v>4</v>
      </c>
      <c r="K959" s="82">
        <v>29</v>
      </c>
    </row>
    <row r="960" spans="1:11" x14ac:dyDescent="0.15">
      <c r="A960" s="21">
        <v>452317</v>
      </c>
      <c r="B960" s="22" t="s">
        <v>993</v>
      </c>
      <c r="C960" s="19">
        <v>25.4</v>
      </c>
      <c r="D960" s="19">
        <v>21.7</v>
      </c>
      <c r="E960" s="19">
        <v>15.2</v>
      </c>
      <c r="F960" s="19">
        <v>15.8</v>
      </c>
      <c r="G960" s="19">
        <v>12.1</v>
      </c>
      <c r="H960" s="19">
        <v>4.2</v>
      </c>
      <c r="I960" s="19">
        <v>2.7</v>
      </c>
      <c r="J960" s="19">
        <v>3</v>
      </c>
      <c r="K960" s="82">
        <v>26</v>
      </c>
    </row>
    <row r="961" spans="1:11" x14ac:dyDescent="0.15">
      <c r="A961" s="21">
        <v>452318</v>
      </c>
      <c r="B961" s="22" t="s">
        <v>994</v>
      </c>
      <c r="C961" s="19">
        <v>1.6</v>
      </c>
      <c r="D961" s="19">
        <v>8.8000000000000007</v>
      </c>
      <c r="E961" s="19">
        <v>19.399999999999999</v>
      </c>
      <c r="F961" s="19">
        <v>19.5</v>
      </c>
      <c r="G961" s="19">
        <v>19.5</v>
      </c>
      <c r="H961" s="19">
        <v>11.6</v>
      </c>
      <c r="I961" s="19">
        <v>5.8</v>
      </c>
      <c r="J961" s="19">
        <v>13.7</v>
      </c>
      <c r="K961" s="82">
        <v>45</v>
      </c>
    </row>
    <row r="962" spans="1:11" x14ac:dyDescent="0.15">
      <c r="A962" s="21">
        <v>452321</v>
      </c>
      <c r="B962" s="22" t="s">
        <v>995</v>
      </c>
      <c r="C962" s="19">
        <v>8.6</v>
      </c>
      <c r="D962" s="19">
        <v>20.399999999999999</v>
      </c>
      <c r="E962" s="19">
        <v>31.7</v>
      </c>
      <c r="F962" s="19">
        <v>18.7</v>
      </c>
      <c r="G962" s="19">
        <v>12.7</v>
      </c>
      <c r="H962" s="19">
        <v>3.7</v>
      </c>
      <c r="I962" s="19">
        <v>2.6</v>
      </c>
      <c r="J962" s="19">
        <v>1.5</v>
      </c>
      <c r="K962" s="82">
        <v>30</v>
      </c>
    </row>
    <row r="963" spans="1:11" x14ac:dyDescent="0.15">
      <c r="A963" s="21">
        <v>452322</v>
      </c>
      <c r="B963" s="22" t="s">
        <v>996</v>
      </c>
      <c r="C963" s="19">
        <v>81.400000000000006</v>
      </c>
      <c r="D963" s="19">
        <v>11.3</v>
      </c>
      <c r="E963" s="19">
        <v>3</v>
      </c>
      <c r="F963" s="19">
        <v>1.8</v>
      </c>
      <c r="G963" s="19">
        <v>1</v>
      </c>
      <c r="H963" s="19">
        <v>0.4</v>
      </c>
      <c r="I963" s="19">
        <v>0.4</v>
      </c>
      <c r="J963" s="19">
        <v>0.6</v>
      </c>
      <c r="K963" s="82">
        <v>17</v>
      </c>
    </row>
    <row r="964" spans="1:11" x14ac:dyDescent="0.15">
      <c r="A964" s="21">
        <v>452323</v>
      </c>
      <c r="B964" s="22" t="s">
        <v>997</v>
      </c>
      <c r="C964" s="19">
        <v>20.5</v>
      </c>
      <c r="D964" s="19">
        <v>14.8</v>
      </c>
      <c r="E964" s="19">
        <v>17</v>
      </c>
      <c r="F964" s="19">
        <v>5.0999999999999996</v>
      </c>
      <c r="G964" s="19">
        <v>8.5</v>
      </c>
      <c r="H964" s="19">
        <v>5.0999999999999996</v>
      </c>
      <c r="I964" s="19">
        <v>10.199999999999999</v>
      </c>
      <c r="J964" s="19">
        <v>18.8</v>
      </c>
      <c r="K964" s="82">
        <v>36</v>
      </c>
    </row>
    <row r="965" spans="1:11" x14ac:dyDescent="0.15">
      <c r="A965" s="21">
        <v>452411</v>
      </c>
      <c r="B965" s="22" t="s">
        <v>998</v>
      </c>
      <c r="C965" s="19">
        <v>17.899999999999999</v>
      </c>
      <c r="D965" s="19">
        <v>46.1</v>
      </c>
      <c r="E965" s="19">
        <v>34.4</v>
      </c>
      <c r="F965" s="19">
        <v>1.2</v>
      </c>
      <c r="G965" s="19">
        <v>0.2</v>
      </c>
      <c r="H965" s="20" t="s">
        <v>2</v>
      </c>
      <c r="I965" s="19">
        <v>0.2</v>
      </c>
      <c r="J965" s="20" t="s">
        <v>2</v>
      </c>
      <c r="K965" s="82">
        <v>23</v>
      </c>
    </row>
    <row r="966" spans="1:11" x14ac:dyDescent="0.15">
      <c r="A966" s="21">
        <v>452412</v>
      </c>
      <c r="B966" s="22" t="s">
        <v>999</v>
      </c>
      <c r="C966" s="19">
        <v>1.1000000000000001</v>
      </c>
      <c r="D966" s="19">
        <v>12.3</v>
      </c>
      <c r="E966" s="19">
        <v>27</v>
      </c>
      <c r="F966" s="19">
        <v>25.8</v>
      </c>
      <c r="G966" s="19">
        <v>20.399999999999999</v>
      </c>
      <c r="H966" s="19">
        <v>7.1</v>
      </c>
      <c r="I966" s="19">
        <v>3.8</v>
      </c>
      <c r="J966" s="19">
        <v>2.4</v>
      </c>
      <c r="K966" s="82">
        <v>39</v>
      </c>
    </row>
    <row r="967" spans="1:11" x14ac:dyDescent="0.15">
      <c r="A967" s="21">
        <v>452413</v>
      </c>
      <c r="B967" s="22" t="s">
        <v>1000</v>
      </c>
      <c r="C967" s="19">
        <v>6.4</v>
      </c>
      <c r="D967" s="19">
        <v>24.1</v>
      </c>
      <c r="E967" s="19">
        <v>31</v>
      </c>
      <c r="F967" s="19">
        <v>23.6</v>
      </c>
      <c r="G967" s="19">
        <v>11.5</v>
      </c>
      <c r="H967" s="19">
        <v>1.6</v>
      </c>
      <c r="I967" s="19">
        <v>0.9</v>
      </c>
      <c r="J967" s="19">
        <v>0.9</v>
      </c>
      <c r="K967" s="82">
        <v>30</v>
      </c>
    </row>
    <row r="968" spans="1:11" x14ac:dyDescent="0.15">
      <c r="A968" s="21">
        <v>452414</v>
      </c>
      <c r="B968" s="22" t="s">
        <v>1001</v>
      </c>
      <c r="C968" s="19">
        <v>29.2</v>
      </c>
      <c r="D968" s="19">
        <v>42</v>
      </c>
      <c r="E968" s="19">
        <v>12.2</v>
      </c>
      <c r="F968" s="19">
        <v>6.2</v>
      </c>
      <c r="G968" s="19">
        <v>5.5</v>
      </c>
      <c r="H968" s="19">
        <v>2.5</v>
      </c>
      <c r="I968" s="19">
        <v>1.5</v>
      </c>
      <c r="J968" s="19">
        <v>0.8</v>
      </c>
      <c r="K968" s="82">
        <v>21</v>
      </c>
    </row>
    <row r="969" spans="1:11" x14ac:dyDescent="0.15">
      <c r="A969" s="21">
        <v>452499</v>
      </c>
      <c r="B969" s="22" t="s">
        <v>1002</v>
      </c>
      <c r="C969" s="19">
        <v>8.6999999999999993</v>
      </c>
      <c r="D969" s="19">
        <v>27</v>
      </c>
      <c r="E969" s="19">
        <v>36.9</v>
      </c>
      <c r="F969" s="19">
        <v>13.5</v>
      </c>
      <c r="G969" s="19">
        <v>7.3</v>
      </c>
      <c r="H969" s="19">
        <v>3.7</v>
      </c>
      <c r="I969" s="19">
        <v>1.7</v>
      </c>
      <c r="J969" s="19">
        <v>1.3</v>
      </c>
      <c r="K969" s="82">
        <v>28</v>
      </c>
    </row>
    <row r="970" spans="1:11" x14ac:dyDescent="0.15">
      <c r="A970" s="21">
        <v>511111</v>
      </c>
      <c r="B970" s="22" t="s">
        <v>1003</v>
      </c>
      <c r="C970" s="19">
        <v>0.3</v>
      </c>
      <c r="D970" s="19">
        <v>5</v>
      </c>
      <c r="E970" s="19">
        <v>28.3</v>
      </c>
      <c r="F970" s="19">
        <v>27.5</v>
      </c>
      <c r="G970" s="19">
        <v>22.4</v>
      </c>
      <c r="H970" s="19">
        <v>9.1999999999999993</v>
      </c>
      <c r="I970" s="19">
        <v>5.3</v>
      </c>
      <c r="J970" s="19">
        <v>2.1</v>
      </c>
      <c r="K970" s="82">
        <v>40</v>
      </c>
    </row>
    <row r="971" spans="1:11" x14ac:dyDescent="0.15">
      <c r="A971" s="21">
        <v>511112</v>
      </c>
      <c r="B971" s="22" t="s">
        <v>1004</v>
      </c>
      <c r="C971" s="19">
        <v>0.3</v>
      </c>
      <c r="D971" s="19">
        <v>3.4</v>
      </c>
      <c r="E971" s="19">
        <v>23.7</v>
      </c>
      <c r="F971" s="19">
        <v>30</v>
      </c>
      <c r="G971" s="19">
        <v>26.3</v>
      </c>
      <c r="H971" s="19">
        <v>9.1999999999999993</v>
      </c>
      <c r="I971" s="19">
        <v>4.9000000000000004</v>
      </c>
      <c r="J971" s="19">
        <v>2.1</v>
      </c>
      <c r="K971" s="82">
        <v>42</v>
      </c>
    </row>
    <row r="972" spans="1:11" x14ac:dyDescent="0.15">
      <c r="A972" s="21">
        <v>512211</v>
      </c>
      <c r="B972" s="22" t="s">
        <v>1005</v>
      </c>
      <c r="C972" s="19">
        <v>0.2</v>
      </c>
      <c r="D972" s="19">
        <v>2.7</v>
      </c>
      <c r="E972" s="19">
        <v>15.7</v>
      </c>
      <c r="F972" s="19">
        <v>22.2</v>
      </c>
      <c r="G972" s="19">
        <v>30.2</v>
      </c>
      <c r="H972" s="19">
        <v>14.2</v>
      </c>
      <c r="I972" s="19">
        <v>8.8000000000000007</v>
      </c>
      <c r="J972" s="19">
        <v>6.1</v>
      </c>
      <c r="K972" s="82">
        <v>48</v>
      </c>
    </row>
    <row r="973" spans="1:11" x14ac:dyDescent="0.15">
      <c r="A973" s="21">
        <v>512299</v>
      </c>
      <c r="B973" s="22" t="s">
        <v>1006</v>
      </c>
      <c r="C973" s="19">
        <v>0.2</v>
      </c>
      <c r="D973" s="19">
        <v>2.6</v>
      </c>
      <c r="E973" s="19">
        <v>17.399999999999999</v>
      </c>
      <c r="F973" s="19">
        <v>25.7</v>
      </c>
      <c r="G973" s="19">
        <v>29.3</v>
      </c>
      <c r="H973" s="19">
        <v>11.5</v>
      </c>
      <c r="I973" s="19">
        <v>7.9</v>
      </c>
      <c r="J973" s="19">
        <v>5.5</v>
      </c>
      <c r="K973" s="82">
        <v>46</v>
      </c>
    </row>
    <row r="974" spans="1:11" x14ac:dyDescent="0.15">
      <c r="A974" s="21">
        <v>521211</v>
      </c>
      <c r="B974" s="22" t="s">
        <v>1007</v>
      </c>
      <c r="C974" s="19">
        <v>1.3</v>
      </c>
      <c r="D974" s="19">
        <v>3.3</v>
      </c>
      <c r="E974" s="19">
        <v>9</v>
      </c>
      <c r="F974" s="19">
        <v>16.100000000000001</v>
      </c>
      <c r="G974" s="19">
        <v>28</v>
      </c>
      <c r="H974" s="19">
        <v>14.6</v>
      </c>
      <c r="I974" s="19">
        <v>12.6</v>
      </c>
      <c r="J974" s="19">
        <v>15.2</v>
      </c>
      <c r="K974" s="82">
        <v>52</v>
      </c>
    </row>
    <row r="975" spans="1:11" x14ac:dyDescent="0.15">
      <c r="A975" s="21">
        <v>521212</v>
      </c>
      <c r="B975" s="22" t="s">
        <v>1008</v>
      </c>
      <c r="C975" s="19">
        <v>1.6</v>
      </c>
      <c r="D975" s="19">
        <v>11.6</v>
      </c>
      <c r="E975" s="19">
        <v>22.7</v>
      </c>
      <c r="F975" s="19">
        <v>22.3</v>
      </c>
      <c r="G975" s="19">
        <v>22.6</v>
      </c>
      <c r="H975" s="19">
        <v>9.1999999999999993</v>
      </c>
      <c r="I975" s="19">
        <v>6.7</v>
      </c>
      <c r="J975" s="19">
        <v>3.4</v>
      </c>
      <c r="K975" s="82">
        <v>41</v>
      </c>
    </row>
    <row r="976" spans="1:11" x14ac:dyDescent="0.15">
      <c r="A976" s="21">
        <v>532111</v>
      </c>
      <c r="B976" s="22" t="s">
        <v>1009</v>
      </c>
      <c r="C976" s="19">
        <v>3.9</v>
      </c>
      <c r="D976" s="19">
        <v>11.6</v>
      </c>
      <c r="E976" s="19">
        <v>23</v>
      </c>
      <c r="F976" s="19">
        <v>21</v>
      </c>
      <c r="G976" s="19">
        <v>21.8</v>
      </c>
      <c r="H976" s="19">
        <v>9.3000000000000007</v>
      </c>
      <c r="I976" s="19">
        <v>6.1</v>
      </c>
      <c r="J976" s="19">
        <v>3.3</v>
      </c>
      <c r="K976" s="82">
        <v>40</v>
      </c>
    </row>
    <row r="977" spans="1:11" x14ac:dyDescent="0.15">
      <c r="A977" s="21">
        <v>532112</v>
      </c>
      <c r="B977" s="22" t="s">
        <v>1010</v>
      </c>
      <c r="C977" s="19">
        <v>0.6</v>
      </c>
      <c r="D977" s="19">
        <v>7.2</v>
      </c>
      <c r="E977" s="19">
        <v>16.8</v>
      </c>
      <c r="F977" s="19">
        <v>15.4</v>
      </c>
      <c r="G977" s="19">
        <v>25.1</v>
      </c>
      <c r="H977" s="19">
        <v>13</v>
      </c>
      <c r="I977" s="19">
        <v>11.8</v>
      </c>
      <c r="J977" s="19">
        <v>10</v>
      </c>
      <c r="K977" s="82">
        <v>48</v>
      </c>
    </row>
    <row r="978" spans="1:11" x14ac:dyDescent="0.15">
      <c r="A978" s="21">
        <v>532113</v>
      </c>
      <c r="B978" s="22" t="s">
        <v>1011</v>
      </c>
      <c r="C978" s="19">
        <v>1.5</v>
      </c>
      <c r="D978" s="19">
        <v>5</v>
      </c>
      <c r="E978" s="19">
        <v>11.2</v>
      </c>
      <c r="F978" s="19">
        <v>18.2</v>
      </c>
      <c r="G978" s="19">
        <v>27.3</v>
      </c>
      <c r="H978" s="19">
        <v>14.6</v>
      </c>
      <c r="I978" s="19">
        <v>12</v>
      </c>
      <c r="J978" s="19">
        <v>10.3</v>
      </c>
      <c r="K978" s="82">
        <v>50</v>
      </c>
    </row>
    <row r="979" spans="1:11" x14ac:dyDescent="0.15">
      <c r="A979" s="21">
        <v>541111</v>
      </c>
      <c r="B979" s="22" t="s">
        <v>1012</v>
      </c>
      <c r="C979" s="19">
        <v>0.6</v>
      </c>
      <c r="D979" s="19">
        <v>7.2</v>
      </c>
      <c r="E979" s="19">
        <v>38</v>
      </c>
      <c r="F979" s="19">
        <v>26.1</v>
      </c>
      <c r="G979" s="19">
        <v>17.8</v>
      </c>
      <c r="H979" s="19">
        <v>5.9</v>
      </c>
      <c r="I979" s="19">
        <v>3.3</v>
      </c>
      <c r="J979" s="19">
        <v>1.1000000000000001</v>
      </c>
      <c r="K979" s="82">
        <v>36</v>
      </c>
    </row>
    <row r="980" spans="1:11" x14ac:dyDescent="0.15">
      <c r="A980" s="21">
        <v>541112</v>
      </c>
      <c r="B980" s="22" t="s">
        <v>1013</v>
      </c>
      <c r="C980" s="19">
        <v>3.4</v>
      </c>
      <c r="D980" s="19">
        <v>17.7</v>
      </c>
      <c r="E980" s="19">
        <v>30.5</v>
      </c>
      <c r="F980" s="19">
        <v>19.8</v>
      </c>
      <c r="G980" s="19">
        <v>16.399999999999999</v>
      </c>
      <c r="H980" s="19">
        <v>6.5</v>
      </c>
      <c r="I980" s="19">
        <v>4</v>
      </c>
      <c r="J980" s="19">
        <v>1.7</v>
      </c>
      <c r="K980" s="82">
        <v>34</v>
      </c>
    </row>
    <row r="981" spans="1:11" x14ac:dyDescent="0.15">
      <c r="A981" s="21">
        <v>542111</v>
      </c>
      <c r="B981" s="22" t="s">
        <v>1014</v>
      </c>
      <c r="C981" s="19">
        <v>6.8</v>
      </c>
      <c r="D981" s="19">
        <v>17.899999999999999</v>
      </c>
      <c r="E981" s="19">
        <v>20.399999999999999</v>
      </c>
      <c r="F981" s="19">
        <v>15.5</v>
      </c>
      <c r="G981" s="19">
        <v>20.100000000000001</v>
      </c>
      <c r="H981" s="19">
        <v>9.5</v>
      </c>
      <c r="I981" s="19">
        <v>6.4</v>
      </c>
      <c r="J981" s="19">
        <v>3.5</v>
      </c>
      <c r="K981" s="82">
        <v>38</v>
      </c>
    </row>
    <row r="982" spans="1:11" x14ac:dyDescent="0.15">
      <c r="A982" s="21">
        <v>542112</v>
      </c>
      <c r="B982" s="22" t="s">
        <v>1015</v>
      </c>
      <c r="C982" s="19">
        <v>0.9</v>
      </c>
      <c r="D982" s="19">
        <v>7.8</v>
      </c>
      <c r="E982" s="19">
        <v>15.3</v>
      </c>
      <c r="F982" s="19">
        <v>17.600000000000001</v>
      </c>
      <c r="G982" s="19">
        <v>28.1</v>
      </c>
      <c r="H982" s="19">
        <v>14.8</v>
      </c>
      <c r="I982" s="19">
        <v>10.8</v>
      </c>
      <c r="J982" s="19">
        <v>4.8</v>
      </c>
      <c r="K982" s="82">
        <v>48</v>
      </c>
    </row>
    <row r="983" spans="1:11" x14ac:dyDescent="0.15">
      <c r="A983" s="21">
        <v>542113</v>
      </c>
      <c r="B983" s="22" t="s">
        <v>1016</v>
      </c>
      <c r="C983" s="19">
        <v>4.4000000000000004</v>
      </c>
      <c r="D983" s="19">
        <v>22.9</v>
      </c>
      <c r="E983" s="19">
        <v>36.700000000000003</v>
      </c>
      <c r="F983" s="19">
        <v>15.4</v>
      </c>
      <c r="G983" s="19">
        <v>11.3</v>
      </c>
      <c r="H983" s="19">
        <v>4.5999999999999996</v>
      </c>
      <c r="I983" s="19">
        <v>2.9</v>
      </c>
      <c r="J983" s="19">
        <v>1.8</v>
      </c>
      <c r="K983" s="82">
        <v>30</v>
      </c>
    </row>
    <row r="984" spans="1:11" x14ac:dyDescent="0.15">
      <c r="A984" s="21">
        <v>542114</v>
      </c>
      <c r="B984" s="22" t="s">
        <v>1017</v>
      </c>
      <c r="C984" s="19">
        <v>3.5</v>
      </c>
      <c r="D984" s="19">
        <v>11.8</v>
      </c>
      <c r="E984" s="19">
        <v>16</v>
      </c>
      <c r="F984" s="19">
        <v>15.7</v>
      </c>
      <c r="G984" s="19">
        <v>24.4</v>
      </c>
      <c r="H984" s="19">
        <v>13.2</v>
      </c>
      <c r="I984" s="19">
        <v>9.6</v>
      </c>
      <c r="J984" s="19">
        <v>5.7</v>
      </c>
      <c r="K984" s="82">
        <v>46</v>
      </c>
    </row>
    <row r="985" spans="1:11" x14ac:dyDescent="0.15">
      <c r="A985" s="21">
        <v>551111</v>
      </c>
      <c r="B985" s="22" t="s">
        <v>1018</v>
      </c>
      <c r="C985" s="19">
        <v>0.8</v>
      </c>
      <c r="D985" s="19">
        <v>5</v>
      </c>
      <c r="E985" s="19">
        <v>21.7</v>
      </c>
      <c r="F985" s="19">
        <v>25</v>
      </c>
      <c r="G985" s="19">
        <v>26.2</v>
      </c>
      <c r="H985" s="19">
        <v>10.3</v>
      </c>
      <c r="I985" s="19">
        <v>6.9</v>
      </c>
      <c r="J985" s="19">
        <v>4.2</v>
      </c>
      <c r="K985" s="82">
        <v>44</v>
      </c>
    </row>
    <row r="986" spans="1:11" x14ac:dyDescent="0.15">
      <c r="A986" s="21">
        <v>551112</v>
      </c>
      <c r="B986" s="22" t="s">
        <v>1019</v>
      </c>
      <c r="C986" s="19">
        <v>0.6</v>
      </c>
      <c r="D986" s="19">
        <v>5.6</v>
      </c>
      <c r="E986" s="19">
        <v>24.4</v>
      </c>
      <c r="F986" s="19">
        <v>25</v>
      </c>
      <c r="G986" s="19">
        <v>23</v>
      </c>
      <c r="H986" s="19">
        <v>9.1999999999999993</v>
      </c>
      <c r="I986" s="19">
        <v>7.2</v>
      </c>
      <c r="J986" s="19">
        <v>4.9000000000000004</v>
      </c>
      <c r="K986" s="82">
        <v>42</v>
      </c>
    </row>
    <row r="987" spans="1:11" x14ac:dyDescent="0.15">
      <c r="A987" s="21">
        <v>552311</v>
      </c>
      <c r="B987" s="22" t="s">
        <v>1020</v>
      </c>
      <c r="C987" s="19">
        <v>1.9</v>
      </c>
      <c r="D987" s="19">
        <v>9</v>
      </c>
      <c r="E987" s="19">
        <v>33.1</v>
      </c>
      <c r="F987" s="19">
        <v>18.600000000000001</v>
      </c>
      <c r="G987" s="19">
        <v>13.8</v>
      </c>
      <c r="H987" s="19">
        <v>5.4</v>
      </c>
      <c r="I987" s="19">
        <v>5.2</v>
      </c>
      <c r="J987" s="19">
        <v>13</v>
      </c>
      <c r="K987" s="82">
        <v>37</v>
      </c>
    </row>
    <row r="988" spans="1:11" x14ac:dyDescent="0.15">
      <c r="A988" s="21">
        <v>552312</v>
      </c>
      <c r="B988" s="22" t="s">
        <v>1021</v>
      </c>
      <c r="C988" s="19">
        <v>0.8</v>
      </c>
      <c r="D988" s="19">
        <v>8</v>
      </c>
      <c r="E988" s="19">
        <v>33.6</v>
      </c>
      <c r="F988" s="19">
        <v>25.7</v>
      </c>
      <c r="G988" s="19">
        <v>18.899999999999999</v>
      </c>
      <c r="H988" s="19">
        <v>6.8</v>
      </c>
      <c r="I988" s="19">
        <v>4.0999999999999996</v>
      </c>
      <c r="J988" s="19">
        <v>2</v>
      </c>
      <c r="K988" s="82">
        <v>37</v>
      </c>
    </row>
    <row r="989" spans="1:11" x14ac:dyDescent="0.15">
      <c r="A989" s="21">
        <v>552313</v>
      </c>
      <c r="B989" s="22" t="s">
        <v>1022</v>
      </c>
      <c r="C989" s="19">
        <v>0.8</v>
      </c>
      <c r="D989" s="19">
        <v>8.5</v>
      </c>
      <c r="E989" s="19">
        <v>32.700000000000003</v>
      </c>
      <c r="F989" s="19">
        <v>25.8</v>
      </c>
      <c r="G989" s="19">
        <v>18.600000000000001</v>
      </c>
      <c r="H989" s="19">
        <v>7.1</v>
      </c>
      <c r="I989" s="19">
        <v>4.0999999999999996</v>
      </c>
      <c r="J989" s="19">
        <v>2.4</v>
      </c>
      <c r="K989" s="82">
        <v>37</v>
      </c>
    </row>
    <row r="990" spans="1:11" x14ac:dyDescent="0.15">
      <c r="A990" s="21">
        <v>552314</v>
      </c>
      <c r="B990" s="22" t="s">
        <v>1023</v>
      </c>
      <c r="C990" s="19">
        <v>1.4</v>
      </c>
      <c r="D990" s="19">
        <v>6.1</v>
      </c>
      <c r="E990" s="19">
        <v>25.5</v>
      </c>
      <c r="F990" s="19">
        <v>21.2</v>
      </c>
      <c r="G990" s="19">
        <v>28.3</v>
      </c>
      <c r="H990" s="19">
        <v>6.6</v>
      </c>
      <c r="I990" s="19">
        <v>7.1</v>
      </c>
      <c r="J990" s="19">
        <v>3.8</v>
      </c>
      <c r="K990" s="82">
        <v>44</v>
      </c>
    </row>
    <row r="991" spans="1:11" x14ac:dyDescent="0.15">
      <c r="A991" s="21">
        <v>561111</v>
      </c>
      <c r="B991" s="22" t="s">
        <v>1024</v>
      </c>
      <c r="C991" s="19">
        <v>1.3</v>
      </c>
      <c r="D991" s="19">
        <v>10</v>
      </c>
      <c r="E991" s="19">
        <v>15.7</v>
      </c>
      <c r="F991" s="19">
        <v>12</v>
      </c>
      <c r="G991" s="19">
        <v>16.8</v>
      </c>
      <c r="H991" s="19">
        <v>11.8</v>
      </c>
      <c r="I991" s="19">
        <v>12.8</v>
      </c>
      <c r="J991" s="19">
        <v>19.600000000000001</v>
      </c>
      <c r="K991" s="82">
        <v>51</v>
      </c>
    </row>
    <row r="992" spans="1:11" x14ac:dyDescent="0.15">
      <c r="A992" s="21">
        <v>561112</v>
      </c>
      <c r="B992" s="22" t="s">
        <v>1025</v>
      </c>
      <c r="C992" s="20" t="s">
        <v>2</v>
      </c>
      <c r="D992" s="19">
        <v>8.5</v>
      </c>
      <c r="E992" s="19">
        <v>7</v>
      </c>
      <c r="F992" s="19">
        <v>12.7</v>
      </c>
      <c r="G992" s="19">
        <v>8.5</v>
      </c>
      <c r="H992" s="19">
        <v>7</v>
      </c>
      <c r="I992" s="19">
        <v>19.7</v>
      </c>
      <c r="J992" s="19">
        <v>36.6</v>
      </c>
      <c r="K992" s="82">
        <v>61</v>
      </c>
    </row>
    <row r="993" spans="1:11" x14ac:dyDescent="0.15">
      <c r="A993" s="21">
        <v>561113</v>
      </c>
      <c r="B993" s="22" t="s">
        <v>1026</v>
      </c>
      <c r="C993" s="19">
        <v>6.5</v>
      </c>
      <c r="D993" s="19">
        <v>21</v>
      </c>
      <c r="E993" s="19">
        <v>22</v>
      </c>
      <c r="F993" s="19">
        <v>9.6999999999999993</v>
      </c>
      <c r="G993" s="19">
        <v>12</v>
      </c>
      <c r="H993" s="19">
        <v>12.9</v>
      </c>
      <c r="I993" s="19">
        <v>6.1</v>
      </c>
      <c r="J993" s="19">
        <v>9.6999999999999993</v>
      </c>
      <c r="K993" s="82">
        <v>36</v>
      </c>
    </row>
    <row r="994" spans="1:11" x14ac:dyDescent="0.15">
      <c r="A994" s="21">
        <v>561199</v>
      </c>
      <c r="B994" s="22" t="s">
        <v>1027</v>
      </c>
      <c r="C994" s="19">
        <v>1.5</v>
      </c>
      <c r="D994" s="19">
        <v>7.5</v>
      </c>
      <c r="E994" s="19">
        <v>11.1</v>
      </c>
      <c r="F994" s="19">
        <v>16.2</v>
      </c>
      <c r="G994" s="19">
        <v>24.3</v>
      </c>
      <c r="H994" s="19">
        <v>12.6</v>
      </c>
      <c r="I994" s="19">
        <v>11.7</v>
      </c>
      <c r="J994" s="19">
        <v>15</v>
      </c>
      <c r="K994" s="82">
        <v>50</v>
      </c>
    </row>
    <row r="995" spans="1:11" x14ac:dyDescent="0.15">
      <c r="A995" s="21">
        <v>561211</v>
      </c>
      <c r="B995" s="22" t="s">
        <v>1028</v>
      </c>
      <c r="C995" s="19">
        <v>1.1000000000000001</v>
      </c>
      <c r="D995" s="19">
        <v>5.0999999999999996</v>
      </c>
      <c r="E995" s="19">
        <v>19</v>
      </c>
      <c r="F995" s="19">
        <v>18.7</v>
      </c>
      <c r="G995" s="19">
        <v>22.6</v>
      </c>
      <c r="H995" s="19">
        <v>13</v>
      </c>
      <c r="I995" s="19">
        <v>11.5</v>
      </c>
      <c r="J995" s="19">
        <v>9</v>
      </c>
      <c r="K995" s="82">
        <v>47</v>
      </c>
    </row>
    <row r="996" spans="1:11" x14ac:dyDescent="0.15">
      <c r="A996" s="21">
        <v>561212</v>
      </c>
      <c r="B996" s="22" t="s">
        <v>1029</v>
      </c>
      <c r="C996" s="19">
        <v>0.6</v>
      </c>
      <c r="D996" s="19">
        <v>3</v>
      </c>
      <c r="E996" s="19">
        <v>10.1</v>
      </c>
      <c r="F996" s="19">
        <v>19.2</v>
      </c>
      <c r="G996" s="19">
        <v>33.4</v>
      </c>
      <c r="H996" s="19">
        <v>16.8</v>
      </c>
      <c r="I996" s="19">
        <v>11.1</v>
      </c>
      <c r="J996" s="19">
        <v>5.7</v>
      </c>
      <c r="K996" s="82">
        <v>50</v>
      </c>
    </row>
    <row r="997" spans="1:11" x14ac:dyDescent="0.15">
      <c r="A997" s="21">
        <v>561411</v>
      </c>
      <c r="B997" s="22" t="s">
        <v>1030</v>
      </c>
      <c r="C997" s="19">
        <v>2.8</v>
      </c>
      <c r="D997" s="19">
        <v>8.4</v>
      </c>
      <c r="E997" s="19">
        <v>15.8</v>
      </c>
      <c r="F997" s="19">
        <v>18</v>
      </c>
      <c r="G997" s="19">
        <v>23.8</v>
      </c>
      <c r="H997" s="19">
        <v>13.2</v>
      </c>
      <c r="I997" s="19">
        <v>10.7</v>
      </c>
      <c r="J997" s="19">
        <v>7.4</v>
      </c>
      <c r="K997" s="82">
        <v>47</v>
      </c>
    </row>
    <row r="998" spans="1:11" x14ac:dyDescent="0.15">
      <c r="A998" s="21">
        <v>561412</v>
      </c>
      <c r="B998" s="22" t="s">
        <v>1031</v>
      </c>
      <c r="C998" s="19">
        <v>1.1000000000000001</v>
      </c>
      <c r="D998" s="19">
        <v>5.0999999999999996</v>
      </c>
      <c r="E998" s="19">
        <v>10</v>
      </c>
      <c r="F998" s="19">
        <v>16.7</v>
      </c>
      <c r="G998" s="19">
        <v>31.7</v>
      </c>
      <c r="H998" s="19">
        <v>17.7</v>
      </c>
      <c r="I998" s="19">
        <v>12.1</v>
      </c>
      <c r="J998" s="19">
        <v>5.6</v>
      </c>
      <c r="K998" s="82">
        <v>50</v>
      </c>
    </row>
    <row r="999" spans="1:11" x14ac:dyDescent="0.15">
      <c r="A999" s="21">
        <v>561911</v>
      </c>
      <c r="B999" s="22" t="s">
        <v>1032</v>
      </c>
      <c r="C999" s="19">
        <v>1.4</v>
      </c>
      <c r="D999" s="19">
        <v>11.4</v>
      </c>
      <c r="E999" s="19">
        <v>24.7</v>
      </c>
      <c r="F999" s="19">
        <v>16.399999999999999</v>
      </c>
      <c r="G999" s="19">
        <v>21.9</v>
      </c>
      <c r="H999" s="19">
        <v>10.5</v>
      </c>
      <c r="I999" s="19">
        <v>6.8</v>
      </c>
      <c r="J999" s="19">
        <v>6.8</v>
      </c>
      <c r="K999" s="82">
        <v>40</v>
      </c>
    </row>
    <row r="1000" spans="1:11" x14ac:dyDescent="0.15">
      <c r="A1000" s="21">
        <v>561912</v>
      </c>
      <c r="B1000" s="22" t="s">
        <v>1033</v>
      </c>
      <c r="C1000" s="19">
        <v>1.8</v>
      </c>
      <c r="D1000" s="19">
        <v>9.6999999999999993</v>
      </c>
      <c r="E1000" s="19">
        <v>18.7</v>
      </c>
      <c r="F1000" s="19">
        <v>19.3</v>
      </c>
      <c r="G1000" s="19">
        <v>23.3</v>
      </c>
      <c r="H1000" s="19">
        <v>12.1</v>
      </c>
      <c r="I1000" s="19">
        <v>10.9</v>
      </c>
      <c r="J1000" s="19">
        <v>4.3</v>
      </c>
      <c r="K1000" s="82">
        <v>45</v>
      </c>
    </row>
    <row r="1001" spans="1:11" x14ac:dyDescent="0.15">
      <c r="A1001" s="21">
        <v>561913</v>
      </c>
      <c r="B1001" s="22" t="s">
        <v>1034</v>
      </c>
      <c r="C1001" s="19">
        <v>0.9</v>
      </c>
      <c r="D1001" s="19">
        <v>3.9</v>
      </c>
      <c r="E1001" s="19">
        <v>16.8</v>
      </c>
      <c r="F1001" s="19">
        <v>20.5</v>
      </c>
      <c r="G1001" s="19">
        <v>29.4</v>
      </c>
      <c r="H1001" s="19">
        <v>14.4</v>
      </c>
      <c r="I1001" s="19">
        <v>9.8000000000000007</v>
      </c>
      <c r="J1001" s="19">
        <v>4.3</v>
      </c>
      <c r="K1001" s="82">
        <v>48</v>
      </c>
    </row>
    <row r="1002" spans="1:11" x14ac:dyDescent="0.15">
      <c r="A1002" s="21">
        <v>561999</v>
      </c>
      <c r="B1002" s="22" t="s">
        <v>1035</v>
      </c>
      <c r="C1002" s="19">
        <v>11.3</v>
      </c>
      <c r="D1002" s="19">
        <v>11.4</v>
      </c>
      <c r="E1002" s="19">
        <v>13.9</v>
      </c>
      <c r="F1002" s="19">
        <v>14.2</v>
      </c>
      <c r="G1002" s="19">
        <v>17.600000000000001</v>
      </c>
      <c r="H1002" s="19">
        <v>10.4</v>
      </c>
      <c r="I1002" s="19">
        <v>10.5</v>
      </c>
      <c r="J1002" s="19">
        <v>10.7</v>
      </c>
      <c r="K1002" s="82">
        <v>44</v>
      </c>
    </row>
    <row r="1003" spans="1:11" x14ac:dyDescent="0.15">
      <c r="A1003" s="21">
        <v>591112</v>
      </c>
      <c r="B1003" s="22" t="s">
        <v>1036</v>
      </c>
      <c r="C1003" s="19">
        <v>1.5</v>
      </c>
      <c r="D1003" s="19">
        <v>9.1</v>
      </c>
      <c r="E1003" s="19">
        <v>26</v>
      </c>
      <c r="F1003" s="19">
        <v>24</v>
      </c>
      <c r="G1003" s="19">
        <v>23.1</v>
      </c>
      <c r="H1003" s="19">
        <v>8.6</v>
      </c>
      <c r="I1003" s="19">
        <v>5.3</v>
      </c>
      <c r="J1003" s="19">
        <v>2.4</v>
      </c>
      <c r="K1003" s="82">
        <v>40</v>
      </c>
    </row>
    <row r="1004" spans="1:11" x14ac:dyDescent="0.15">
      <c r="A1004" s="21">
        <v>591113</v>
      </c>
      <c r="B1004" s="22" t="s">
        <v>1037</v>
      </c>
      <c r="C1004" s="19">
        <v>0.3</v>
      </c>
      <c r="D1004" s="19">
        <v>4.2</v>
      </c>
      <c r="E1004" s="19">
        <v>23.8</v>
      </c>
      <c r="F1004" s="19">
        <v>25.8</v>
      </c>
      <c r="G1004" s="19">
        <v>25.5</v>
      </c>
      <c r="H1004" s="19">
        <v>10.6</v>
      </c>
      <c r="I1004" s="19">
        <v>6.8</v>
      </c>
      <c r="J1004" s="19">
        <v>2.8</v>
      </c>
      <c r="K1004" s="82">
        <v>43</v>
      </c>
    </row>
    <row r="1005" spans="1:11" x14ac:dyDescent="0.15">
      <c r="A1005" s="21">
        <v>591115</v>
      </c>
      <c r="B1005" s="22" t="s">
        <v>1038</v>
      </c>
      <c r="C1005" s="19">
        <v>3.3</v>
      </c>
      <c r="D1005" s="19">
        <v>10.6</v>
      </c>
      <c r="E1005" s="19">
        <v>26</v>
      </c>
      <c r="F1005" s="19">
        <v>23.5</v>
      </c>
      <c r="G1005" s="19">
        <v>20.7</v>
      </c>
      <c r="H1005" s="19">
        <v>8.1999999999999993</v>
      </c>
      <c r="I1005" s="19">
        <v>5.0999999999999996</v>
      </c>
      <c r="J1005" s="19">
        <v>2.4</v>
      </c>
      <c r="K1005" s="82">
        <v>39</v>
      </c>
    </row>
    <row r="1006" spans="1:11" x14ac:dyDescent="0.15">
      <c r="A1006" s="21">
        <v>591116</v>
      </c>
      <c r="B1006" s="22" t="s">
        <v>1039</v>
      </c>
      <c r="C1006" s="19">
        <v>0.7</v>
      </c>
      <c r="D1006" s="19">
        <v>5</v>
      </c>
      <c r="E1006" s="19">
        <v>22.7</v>
      </c>
      <c r="F1006" s="19">
        <v>28</v>
      </c>
      <c r="G1006" s="19">
        <v>26.2</v>
      </c>
      <c r="H1006" s="19">
        <v>9.4</v>
      </c>
      <c r="I1006" s="19">
        <v>5.4</v>
      </c>
      <c r="J1006" s="19">
        <v>2.5</v>
      </c>
      <c r="K1006" s="82">
        <v>42</v>
      </c>
    </row>
    <row r="1007" spans="1:11" x14ac:dyDescent="0.15">
      <c r="A1007" s="21">
        <v>591117</v>
      </c>
      <c r="B1007" s="22" t="s">
        <v>1040</v>
      </c>
      <c r="C1007" s="19">
        <v>2.5</v>
      </c>
      <c r="D1007" s="19">
        <v>10.9</v>
      </c>
      <c r="E1007" s="19">
        <v>28.9</v>
      </c>
      <c r="F1007" s="19">
        <v>23.2</v>
      </c>
      <c r="G1007" s="19">
        <v>19.899999999999999</v>
      </c>
      <c r="H1007" s="19">
        <v>7.4</v>
      </c>
      <c r="I1007" s="19">
        <v>4.8</v>
      </c>
      <c r="J1007" s="19">
        <v>2.4</v>
      </c>
      <c r="K1007" s="82">
        <v>38</v>
      </c>
    </row>
    <row r="1008" spans="1:11" x14ac:dyDescent="0.15">
      <c r="A1008" s="21">
        <v>591211</v>
      </c>
      <c r="B1008" s="22" t="s">
        <v>1041</v>
      </c>
      <c r="C1008" s="19">
        <v>0.9</v>
      </c>
      <c r="D1008" s="19">
        <v>6.2</v>
      </c>
      <c r="E1008" s="19">
        <v>23.9</v>
      </c>
      <c r="F1008" s="19">
        <v>25.6</v>
      </c>
      <c r="G1008" s="19">
        <v>24.8</v>
      </c>
      <c r="H1008" s="19">
        <v>9.9</v>
      </c>
      <c r="I1008" s="19">
        <v>6</v>
      </c>
      <c r="J1008" s="19">
        <v>2.7</v>
      </c>
      <c r="K1008" s="82">
        <v>42</v>
      </c>
    </row>
    <row r="1009" spans="1:11" x14ac:dyDescent="0.15">
      <c r="A1009" s="21">
        <v>591212</v>
      </c>
      <c r="B1009" s="22" t="s">
        <v>1042</v>
      </c>
      <c r="C1009" s="19">
        <v>0.6</v>
      </c>
      <c r="D1009" s="19">
        <v>6.6</v>
      </c>
      <c r="E1009" s="19">
        <v>27.5</v>
      </c>
      <c r="F1009" s="19">
        <v>27</v>
      </c>
      <c r="G1009" s="19">
        <v>21.7</v>
      </c>
      <c r="H1009" s="19">
        <v>7.5</v>
      </c>
      <c r="I1009" s="19">
        <v>5.7</v>
      </c>
      <c r="J1009" s="19">
        <v>3.4</v>
      </c>
      <c r="K1009" s="82">
        <v>40</v>
      </c>
    </row>
    <row r="1010" spans="1:11" x14ac:dyDescent="0.15">
      <c r="A1010" s="21">
        <v>599111</v>
      </c>
      <c r="B1010" s="22" t="s">
        <v>1043</v>
      </c>
      <c r="C1010" s="19">
        <v>1.5</v>
      </c>
      <c r="D1010" s="19">
        <v>9.1999999999999993</v>
      </c>
      <c r="E1010" s="19">
        <v>24.4</v>
      </c>
      <c r="F1010" s="19">
        <v>21.1</v>
      </c>
      <c r="G1010" s="19">
        <v>22.5</v>
      </c>
      <c r="H1010" s="19">
        <v>9.1</v>
      </c>
      <c r="I1010" s="19">
        <v>6.8</v>
      </c>
      <c r="J1010" s="19">
        <v>5.4</v>
      </c>
      <c r="K1010" s="82">
        <v>42</v>
      </c>
    </row>
    <row r="1011" spans="1:11" x14ac:dyDescent="0.15">
      <c r="A1011" s="21">
        <v>599112</v>
      </c>
      <c r="B1011" s="22" t="s">
        <v>1044</v>
      </c>
      <c r="C1011" s="19">
        <v>2</v>
      </c>
      <c r="D1011" s="19">
        <v>29.8</v>
      </c>
      <c r="E1011" s="19">
        <v>31.1</v>
      </c>
      <c r="F1011" s="19">
        <v>15.7</v>
      </c>
      <c r="G1011" s="19">
        <v>12.7</v>
      </c>
      <c r="H1011" s="19">
        <v>3.7</v>
      </c>
      <c r="I1011" s="19">
        <v>3</v>
      </c>
      <c r="J1011" s="19">
        <v>2</v>
      </c>
      <c r="K1011" s="82">
        <v>29</v>
      </c>
    </row>
    <row r="1012" spans="1:11" x14ac:dyDescent="0.15">
      <c r="A1012" s="21">
        <v>599211</v>
      </c>
      <c r="B1012" s="22" t="s">
        <v>1045</v>
      </c>
      <c r="C1012" s="19">
        <v>1</v>
      </c>
      <c r="D1012" s="19">
        <v>8.6</v>
      </c>
      <c r="E1012" s="19">
        <v>28.4</v>
      </c>
      <c r="F1012" s="19">
        <v>19</v>
      </c>
      <c r="G1012" s="19">
        <v>25.4</v>
      </c>
      <c r="H1012" s="19">
        <v>8</v>
      </c>
      <c r="I1012" s="19">
        <v>7</v>
      </c>
      <c r="J1012" s="19">
        <v>2.6</v>
      </c>
      <c r="K1012" s="82">
        <v>41</v>
      </c>
    </row>
    <row r="1013" spans="1:11" x14ac:dyDescent="0.15">
      <c r="A1013" s="21">
        <v>599212</v>
      </c>
      <c r="B1013" s="22" t="s">
        <v>1046</v>
      </c>
      <c r="C1013" s="20" t="s">
        <v>2</v>
      </c>
      <c r="D1013" s="19">
        <v>4.5</v>
      </c>
      <c r="E1013" s="19">
        <v>9.9</v>
      </c>
      <c r="F1013" s="19">
        <v>23</v>
      </c>
      <c r="G1013" s="19">
        <v>32.700000000000003</v>
      </c>
      <c r="H1013" s="19">
        <v>13.8</v>
      </c>
      <c r="I1013" s="19">
        <v>10.199999999999999</v>
      </c>
      <c r="J1013" s="19">
        <v>5.9</v>
      </c>
      <c r="K1013" s="82">
        <v>48</v>
      </c>
    </row>
    <row r="1014" spans="1:11" x14ac:dyDescent="0.15">
      <c r="A1014" s="21">
        <v>599213</v>
      </c>
      <c r="B1014" s="22" t="s">
        <v>1047</v>
      </c>
      <c r="C1014" s="19">
        <v>1.4</v>
      </c>
      <c r="D1014" s="19">
        <v>12.6</v>
      </c>
      <c r="E1014" s="19">
        <v>20.3</v>
      </c>
      <c r="F1014" s="19">
        <v>15.5</v>
      </c>
      <c r="G1014" s="19">
        <v>18.899999999999999</v>
      </c>
      <c r="H1014" s="19">
        <v>10.4</v>
      </c>
      <c r="I1014" s="19">
        <v>9.9</v>
      </c>
      <c r="J1014" s="19">
        <v>11.1</v>
      </c>
      <c r="K1014" s="82">
        <v>45</v>
      </c>
    </row>
    <row r="1015" spans="1:11" x14ac:dyDescent="0.15">
      <c r="A1015" s="21">
        <v>599214</v>
      </c>
      <c r="B1015" s="22" t="s">
        <v>1048</v>
      </c>
      <c r="C1015" s="19">
        <v>3.3</v>
      </c>
      <c r="D1015" s="19">
        <v>26.7</v>
      </c>
      <c r="E1015" s="19">
        <v>28.5</v>
      </c>
      <c r="F1015" s="19">
        <v>14.2</v>
      </c>
      <c r="G1015" s="19">
        <v>14.2</v>
      </c>
      <c r="H1015" s="19">
        <v>5.6</v>
      </c>
      <c r="I1015" s="19">
        <v>4.5</v>
      </c>
      <c r="J1015" s="19">
        <v>3</v>
      </c>
      <c r="K1015" s="82">
        <v>30</v>
      </c>
    </row>
    <row r="1016" spans="1:11" x14ac:dyDescent="0.15">
      <c r="A1016" s="21">
        <v>599215</v>
      </c>
      <c r="B1016" s="22" t="s">
        <v>1049</v>
      </c>
      <c r="C1016" s="19">
        <v>0.3</v>
      </c>
      <c r="D1016" s="19">
        <v>4</v>
      </c>
      <c r="E1016" s="19">
        <v>25.5</v>
      </c>
      <c r="F1016" s="19">
        <v>23.1</v>
      </c>
      <c r="G1016" s="19">
        <v>25.7</v>
      </c>
      <c r="H1016" s="19">
        <v>10.5</v>
      </c>
      <c r="I1016" s="19">
        <v>5.7</v>
      </c>
      <c r="J1016" s="19">
        <v>5.2</v>
      </c>
      <c r="K1016" s="82">
        <v>43</v>
      </c>
    </row>
    <row r="1017" spans="1:11" x14ac:dyDescent="0.15">
      <c r="A1017" s="21">
        <v>599511</v>
      </c>
      <c r="B1017" s="22" t="s">
        <v>1050</v>
      </c>
      <c r="C1017" s="19">
        <v>0.5</v>
      </c>
      <c r="D1017" s="19">
        <v>3</v>
      </c>
      <c r="E1017" s="19">
        <v>19.100000000000001</v>
      </c>
      <c r="F1017" s="19">
        <v>30.9</v>
      </c>
      <c r="G1017" s="19">
        <v>31</v>
      </c>
      <c r="H1017" s="19">
        <v>8.9</v>
      </c>
      <c r="I1017" s="19">
        <v>4.5999999999999996</v>
      </c>
      <c r="J1017" s="19">
        <v>2.1</v>
      </c>
      <c r="K1017" s="82">
        <v>44</v>
      </c>
    </row>
    <row r="1018" spans="1:11" x14ac:dyDescent="0.15">
      <c r="A1018" s="21">
        <v>599512</v>
      </c>
      <c r="B1018" s="22" t="s">
        <v>1051</v>
      </c>
      <c r="C1018" s="19">
        <v>0.1</v>
      </c>
      <c r="D1018" s="19">
        <v>2.7</v>
      </c>
      <c r="E1018" s="19">
        <v>27</v>
      </c>
      <c r="F1018" s="19">
        <v>31.6</v>
      </c>
      <c r="G1018" s="19">
        <v>24.5</v>
      </c>
      <c r="H1018" s="19">
        <v>7.9</v>
      </c>
      <c r="I1018" s="19">
        <v>4.7</v>
      </c>
      <c r="J1018" s="19">
        <v>1.3</v>
      </c>
      <c r="K1018" s="82">
        <v>40</v>
      </c>
    </row>
    <row r="1019" spans="1:11" x14ac:dyDescent="0.15">
      <c r="A1019" s="21">
        <v>599513</v>
      </c>
      <c r="B1019" s="22" t="s">
        <v>1052</v>
      </c>
      <c r="C1019" s="19">
        <v>1.1000000000000001</v>
      </c>
      <c r="D1019" s="19">
        <v>6.1</v>
      </c>
      <c r="E1019" s="19">
        <v>21.5</v>
      </c>
      <c r="F1019" s="19">
        <v>22.1</v>
      </c>
      <c r="G1019" s="19">
        <v>24.6</v>
      </c>
      <c r="H1019" s="19">
        <v>13.6</v>
      </c>
      <c r="I1019" s="19">
        <v>7.4</v>
      </c>
      <c r="J1019" s="19">
        <v>3.6</v>
      </c>
      <c r="K1019" s="82">
        <v>44</v>
      </c>
    </row>
    <row r="1020" spans="1:11" x14ac:dyDescent="0.15">
      <c r="A1020" s="21">
        <v>599514</v>
      </c>
      <c r="B1020" s="22" t="s">
        <v>1053</v>
      </c>
      <c r="C1020" s="19">
        <v>0.8</v>
      </c>
      <c r="D1020" s="19">
        <v>2.2999999999999998</v>
      </c>
      <c r="E1020" s="19">
        <v>13.8</v>
      </c>
      <c r="F1020" s="19">
        <v>29.8</v>
      </c>
      <c r="G1020" s="19">
        <v>29.8</v>
      </c>
      <c r="H1020" s="19">
        <v>12.1</v>
      </c>
      <c r="I1020" s="19">
        <v>7.8</v>
      </c>
      <c r="J1020" s="19">
        <v>3.7</v>
      </c>
      <c r="K1020" s="82">
        <v>46</v>
      </c>
    </row>
    <row r="1021" spans="1:11" x14ac:dyDescent="0.15">
      <c r="A1021" s="21">
        <v>599515</v>
      </c>
      <c r="B1021" s="22" t="s">
        <v>1054</v>
      </c>
      <c r="C1021" s="19">
        <v>0.6</v>
      </c>
      <c r="D1021" s="19">
        <v>4.0999999999999996</v>
      </c>
      <c r="E1021" s="19">
        <v>17</v>
      </c>
      <c r="F1021" s="19">
        <v>29.1</v>
      </c>
      <c r="G1021" s="19">
        <v>29.9</v>
      </c>
      <c r="H1021" s="19">
        <v>11.5</v>
      </c>
      <c r="I1021" s="19">
        <v>6.1</v>
      </c>
      <c r="J1021" s="19">
        <v>1.6</v>
      </c>
      <c r="K1021" s="82">
        <v>44</v>
      </c>
    </row>
    <row r="1022" spans="1:11" x14ac:dyDescent="0.15">
      <c r="A1022" s="21">
        <v>599516</v>
      </c>
      <c r="B1022" s="22" t="s">
        <v>1055</v>
      </c>
      <c r="C1022" s="19">
        <v>0.2</v>
      </c>
      <c r="D1022" s="19">
        <v>3.4</v>
      </c>
      <c r="E1022" s="19">
        <v>27.6</v>
      </c>
      <c r="F1022" s="19">
        <v>26.3</v>
      </c>
      <c r="G1022" s="19">
        <v>25.2</v>
      </c>
      <c r="H1022" s="19">
        <v>10.5</v>
      </c>
      <c r="I1022" s="19">
        <v>4.9000000000000004</v>
      </c>
      <c r="J1022" s="19">
        <v>2</v>
      </c>
      <c r="K1022" s="82">
        <v>41</v>
      </c>
    </row>
    <row r="1023" spans="1:11" x14ac:dyDescent="0.15">
      <c r="A1023" s="21">
        <v>599517</v>
      </c>
      <c r="B1023" s="22" t="s">
        <v>1056</v>
      </c>
      <c r="C1023" s="20" t="s">
        <v>2</v>
      </c>
      <c r="D1023" s="19">
        <v>4.3</v>
      </c>
      <c r="E1023" s="19">
        <v>19.8</v>
      </c>
      <c r="F1023" s="19">
        <v>19.8</v>
      </c>
      <c r="G1023" s="19">
        <v>24.7</v>
      </c>
      <c r="H1023" s="19">
        <v>15.4</v>
      </c>
      <c r="I1023" s="19">
        <v>11.1</v>
      </c>
      <c r="J1023" s="19">
        <v>4.9000000000000004</v>
      </c>
      <c r="K1023" s="82">
        <v>47</v>
      </c>
    </row>
    <row r="1024" spans="1:11" x14ac:dyDescent="0.15">
      <c r="A1024" s="21">
        <v>599518</v>
      </c>
      <c r="B1024" s="22" t="s">
        <v>1057</v>
      </c>
      <c r="C1024" s="19">
        <v>0.4</v>
      </c>
      <c r="D1024" s="19">
        <v>1.9</v>
      </c>
      <c r="E1024" s="19">
        <v>20.9</v>
      </c>
      <c r="F1024" s="19">
        <v>25.8</v>
      </c>
      <c r="G1024" s="19">
        <v>27.9</v>
      </c>
      <c r="H1024" s="19">
        <v>11.5</v>
      </c>
      <c r="I1024" s="19">
        <v>7.2</v>
      </c>
      <c r="J1024" s="19">
        <v>4.3</v>
      </c>
      <c r="K1024" s="82">
        <v>45</v>
      </c>
    </row>
    <row r="1025" spans="1:11" x14ac:dyDescent="0.15">
      <c r="A1025" s="21">
        <v>599521</v>
      </c>
      <c r="B1025" s="22" t="s">
        <v>1058</v>
      </c>
      <c r="C1025" s="20" t="s">
        <v>2</v>
      </c>
      <c r="D1025" s="19">
        <v>3.7</v>
      </c>
      <c r="E1025" s="19">
        <v>13.8</v>
      </c>
      <c r="F1025" s="19">
        <v>25.4</v>
      </c>
      <c r="G1025" s="19">
        <v>29.6</v>
      </c>
      <c r="H1025" s="19">
        <v>16.399999999999999</v>
      </c>
      <c r="I1025" s="19">
        <v>9</v>
      </c>
      <c r="J1025" s="19">
        <v>2.1</v>
      </c>
      <c r="K1025" s="82">
        <v>46</v>
      </c>
    </row>
    <row r="1026" spans="1:11" x14ac:dyDescent="0.15">
      <c r="A1026" s="21">
        <v>599599</v>
      </c>
      <c r="B1026" s="22" t="s">
        <v>1059</v>
      </c>
      <c r="C1026" s="19">
        <v>0.4</v>
      </c>
      <c r="D1026" s="19">
        <v>3.4</v>
      </c>
      <c r="E1026" s="19">
        <v>21.4</v>
      </c>
      <c r="F1026" s="19">
        <v>26.1</v>
      </c>
      <c r="G1026" s="19">
        <v>27.1</v>
      </c>
      <c r="H1026" s="19">
        <v>11.1</v>
      </c>
      <c r="I1026" s="19">
        <v>7.3</v>
      </c>
      <c r="J1026" s="19">
        <v>3.2</v>
      </c>
      <c r="K1026" s="82">
        <v>44</v>
      </c>
    </row>
    <row r="1027" spans="1:11" x14ac:dyDescent="0.15">
      <c r="A1027" s="21">
        <v>599611</v>
      </c>
      <c r="B1027" s="22" t="s">
        <v>1060</v>
      </c>
      <c r="C1027" s="20" t="s">
        <v>2</v>
      </c>
      <c r="D1027" s="19">
        <v>2.4</v>
      </c>
      <c r="E1027" s="19">
        <v>18.399999999999999</v>
      </c>
      <c r="F1027" s="19">
        <v>22.3</v>
      </c>
      <c r="G1027" s="19">
        <v>29.1</v>
      </c>
      <c r="H1027" s="19">
        <v>12.1</v>
      </c>
      <c r="I1027" s="19">
        <v>9.5</v>
      </c>
      <c r="J1027" s="19">
        <v>6.1</v>
      </c>
      <c r="K1027" s="82">
        <v>47</v>
      </c>
    </row>
    <row r="1028" spans="1:11" x14ac:dyDescent="0.15">
      <c r="A1028" s="21">
        <v>599612</v>
      </c>
      <c r="B1028" s="22" t="s">
        <v>1061</v>
      </c>
      <c r="C1028" s="19">
        <v>0.1</v>
      </c>
      <c r="D1028" s="19">
        <v>3.1</v>
      </c>
      <c r="E1028" s="19">
        <v>23.4</v>
      </c>
      <c r="F1028" s="19">
        <v>25.2</v>
      </c>
      <c r="G1028" s="19">
        <v>23.7</v>
      </c>
      <c r="H1028" s="19">
        <v>11.2</v>
      </c>
      <c r="I1028" s="19">
        <v>8.1999999999999993</v>
      </c>
      <c r="J1028" s="19">
        <v>5.0999999999999996</v>
      </c>
      <c r="K1028" s="82">
        <v>44</v>
      </c>
    </row>
    <row r="1029" spans="1:11" x14ac:dyDescent="0.15">
      <c r="A1029" s="21">
        <v>599613</v>
      </c>
      <c r="B1029" s="22" t="s">
        <v>1062</v>
      </c>
      <c r="C1029" s="20" t="s">
        <v>2</v>
      </c>
      <c r="D1029" s="19">
        <v>1</v>
      </c>
      <c r="E1029" s="19">
        <v>18</v>
      </c>
      <c r="F1029" s="19">
        <v>31.8</v>
      </c>
      <c r="G1029" s="19">
        <v>29.1</v>
      </c>
      <c r="H1029" s="19">
        <v>9.3000000000000007</v>
      </c>
      <c r="I1029" s="19">
        <v>7.1</v>
      </c>
      <c r="J1029" s="19">
        <v>3.7</v>
      </c>
      <c r="K1029" s="82">
        <v>44</v>
      </c>
    </row>
    <row r="1030" spans="1:11" x14ac:dyDescent="0.15">
      <c r="A1030" s="21">
        <v>599912</v>
      </c>
      <c r="B1030" s="22" t="s">
        <v>1063</v>
      </c>
      <c r="C1030" s="19">
        <v>3</v>
      </c>
      <c r="D1030" s="19">
        <v>20.6</v>
      </c>
      <c r="E1030" s="19">
        <v>42.4</v>
      </c>
      <c r="F1030" s="19">
        <v>18.399999999999999</v>
      </c>
      <c r="G1030" s="19">
        <v>9.6999999999999993</v>
      </c>
      <c r="H1030" s="19">
        <v>3.3</v>
      </c>
      <c r="I1030" s="19">
        <v>1.5</v>
      </c>
      <c r="J1030" s="19">
        <v>1</v>
      </c>
      <c r="K1030" s="82">
        <v>29</v>
      </c>
    </row>
    <row r="1031" spans="1:11" x14ac:dyDescent="0.15">
      <c r="A1031" s="21">
        <v>599913</v>
      </c>
      <c r="B1031" s="22" t="s">
        <v>1064</v>
      </c>
      <c r="C1031" s="19">
        <v>1.4</v>
      </c>
      <c r="D1031" s="19">
        <v>7.4</v>
      </c>
      <c r="E1031" s="19">
        <v>11.6</v>
      </c>
      <c r="F1031" s="19">
        <v>13.7</v>
      </c>
      <c r="G1031" s="19">
        <v>19</v>
      </c>
      <c r="H1031" s="19">
        <v>9.9</v>
      </c>
      <c r="I1031" s="19">
        <v>14.1</v>
      </c>
      <c r="J1031" s="19">
        <v>22.9</v>
      </c>
      <c r="K1031" s="82">
        <v>53</v>
      </c>
    </row>
    <row r="1032" spans="1:11" x14ac:dyDescent="0.15">
      <c r="A1032" s="21">
        <v>599914</v>
      </c>
      <c r="B1032" s="22" t="s">
        <v>1065</v>
      </c>
      <c r="C1032" s="19">
        <v>0.4</v>
      </c>
      <c r="D1032" s="19">
        <v>6.6</v>
      </c>
      <c r="E1032" s="19">
        <v>29.5</v>
      </c>
      <c r="F1032" s="19">
        <v>25.2</v>
      </c>
      <c r="G1032" s="19">
        <v>23.8</v>
      </c>
      <c r="H1032" s="19">
        <v>7.2</v>
      </c>
      <c r="I1032" s="19">
        <v>4.9000000000000004</v>
      </c>
      <c r="J1032" s="19">
        <v>2.5</v>
      </c>
      <c r="K1032" s="82">
        <v>40</v>
      </c>
    </row>
    <row r="1033" spans="1:11" x14ac:dyDescent="0.15">
      <c r="A1033" s="21">
        <v>599915</v>
      </c>
      <c r="B1033" s="22" t="s">
        <v>1066</v>
      </c>
      <c r="C1033" s="20" t="s">
        <v>2</v>
      </c>
      <c r="D1033" s="19">
        <v>1.5</v>
      </c>
      <c r="E1033" s="19">
        <v>11.2</v>
      </c>
      <c r="F1033" s="19">
        <v>21.4</v>
      </c>
      <c r="G1033" s="19">
        <v>32.200000000000003</v>
      </c>
      <c r="H1033" s="19">
        <v>17.899999999999999</v>
      </c>
      <c r="I1033" s="19">
        <v>10.9</v>
      </c>
      <c r="J1033" s="19">
        <v>4.8</v>
      </c>
      <c r="K1033" s="82">
        <v>50</v>
      </c>
    </row>
    <row r="1034" spans="1:11" x14ac:dyDescent="0.15">
      <c r="A1034" s="21">
        <v>599916</v>
      </c>
      <c r="B1034" s="22" t="s">
        <v>1067</v>
      </c>
      <c r="C1034" s="19">
        <v>0.4</v>
      </c>
      <c r="D1034" s="19">
        <v>4.2</v>
      </c>
      <c r="E1034" s="19">
        <v>20.8</v>
      </c>
      <c r="F1034" s="19">
        <v>21</v>
      </c>
      <c r="G1034" s="19">
        <v>26.4</v>
      </c>
      <c r="H1034" s="19">
        <v>14.4</v>
      </c>
      <c r="I1034" s="19">
        <v>9</v>
      </c>
      <c r="J1034" s="19">
        <v>3.7</v>
      </c>
      <c r="K1034" s="82">
        <v>46</v>
      </c>
    </row>
    <row r="1035" spans="1:11" x14ac:dyDescent="0.15">
      <c r="A1035" s="21">
        <v>599999</v>
      </c>
      <c r="B1035" s="22" t="s">
        <v>1068</v>
      </c>
      <c r="C1035" s="19">
        <v>3.6</v>
      </c>
      <c r="D1035" s="19">
        <v>18.8</v>
      </c>
      <c r="E1035" s="19">
        <v>22.5</v>
      </c>
      <c r="F1035" s="19">
        <v>15.4</v>
      </c>
      <c r="G1035" s="19">
        <v>15.6</v>
      </c>
      <c r="H1035" s="19">
        <v>7.6</v>
      </c>
      <c r="I1035" s="19">
        <v>7.5</v>
      </c>
      <c r="J1035" s="19">
        <v>9</v>
      </c>
      <c r="K1035" s="82">
        <v>38</v>
      </c>
    </row>
    <row r="1036" spans="1:11" x14ac:dyDescent="0.15">
      <c r="A1036" s="21">
        <v>611111</v>
      </c>
      <c r="B1036" s="22" t="s">
        <v>1069</v>
      </c>
      <c r="C1036" s="19">
        <v>0.5</v>
      </c>
      <c r="D1036" s="19">
        <v>4.5</v>
      </c>
      <c r="E1036" s="19">
        <v>17.3</v>
      </c>
      <c r="F1036" s="19">
        <v>23.6</v>
      </c>
      <c r="G1036" s="19">
        <v>23.1</v>
      </c>
      <c r="H1036" s="19">
        <v>10.4</v>
      </c>
      <c r="I1036" s="19">
        <v>9</v>
      </c>
      <c r="J1036" s="19">
        <v>11.7</v>
      </c>
      <c r="K1036" s="82">
        <v>46</v>
      </c>
    </row>
    <row r="1037" spans="1:11" x14ac:dyDescent="0.15">
      <c r="A1037" s="21">
        <v>611112</v>
      </c>
      <c r="B1037" s="22" t="s">
        <v>1070</v>
      </c>
      <c r="C1037" s="19">
        <v>2.4</v>
      </c>
      <c r="D1037" s="19">
        <v>5.5</v>
      </c>
      <c r="E1037" s="19">
        <v>17.8</v>
      </c>
      <c r="F1037" s="19">
        <v>20.5</v>
      </c>
      <c r="G1037" s="19">
        <v>21.8</v>
      </c>
      <c r="H1037" s="19">
        <v>11.6</v>
      </c>
      <c r="I1037" s="19">
        <v>8.3000000000000007</v>
      </c>
      <c r="J1037" s="19">
        <v>12.1</v>
      </c>
      <c r="K1037" s="82">
        <v>46</v>
      </c>
    </row>
    <row r="1038" spans="1:11" x14ac:dyDescent="0.15">
      <c r="A1038" s="21">
        <v>611311</v>
      </c>
      <c r="B1038" s="22" t="s">
        <v>1071</v>
      </c>
      <c r="C1038" s="19">
        <v>0.4</v>
      </c>
      <c r="D1038" s="19">
        <v>3.5</v>
      </c>
      <c r="E1038" s="19">
        <v>19.5</v>
      </c>
      <c r="F1038" s="19">
        <v>26.9</v>
      </c>
      <c r="G1038" s="19">
        <v>29.4</v>
      </c>
      <c r="H1038" s="19">
        <v>10.1</v>
      </c>
      <c r="I1038" s="19">
        <v>6.5</v>
      </c>
      <c r="J1038" s="19">
        <v>3.7</v>
      </c>
      <c r="K1038" s="82">
        <v>44</v>
      </c>
    </row>
    <row r="1039" spans="1:11" x14ac:dyDescent="0.15">
      <c r="A1039" s="21">
        <v>611312</v>
      </c>
      <c r="B1039" s="22" t="s">
        <v>1072</v>
      </c>
      <c r="C1039" s="19">
        <v>0.9</v>
      </c>
      <c r="D1039" s="19">
        <v>6.9</v>
      </c>
      <c r="E1039" s="19">
        <v>29.2</v>
      </c>
      <c r="F1039" s="19">
        <v>25.4</v>
      </c>
      <c r="G1039" s="19">
        <v>21.8</v>
      </c>
      <c r="H1039" s="19">
        <v>7.2</v>
      </c>
      <c r="I1039" s="19">
        <v>5</v>
      </c>
      <c r="J1039" s="19">
        <v>3.6</v>
      </c>
      <c r="K1039" s="82">
        <v>40</v>
      </c>
    </row>
    <row r="1040" spans="1:11" x14ac:dyDescent="0.15">
      <c r="A1040" s="21">
        <v>611313</v>
      </c>
      <c r="B1040" s="22" t="s">
        <v>1073</v>
      </c>
      <c r="C1040" s="19">
        <v>0.6</v>
      </c>
      <c r="D1040" s="19">
        <v>4.3</v>
      </c>
      <c r="E1040" s="19">
        <v>21.9</v>
      </c>
      <c r="F1040" s="19">
        <v>26.8</v>
      </c>
      <c r="G1040" s="19">
        <v>26.7</v>
      </c>
      <c r="H1040" s="19">
        <v>9.9</v>
      </c>
      <c r="I1040" s="19">
        <v>6.1</v>
      </c>
      <c r="J1040" s="19">
        <v>3.7</v>
      </c>
      <c r="K1040" s="82">
        <v>43</v>
      </c>
    </row>
    <row r="1041" spans="1:11" x14ac:dyDescent="0.15">
      <c r="A1041" s="21">
        <v>611314</v>
      </c>
      <c r="B1041" s="22" t="s">
        <v>1074</v>
      </c>
      <c r="C1041" s="19">
        <v>1</v>
      </c>
      <c r="D1041" s="19">
        <v>4.5</v>
      </c>
      <c r="E1041" s="19">
        <v>21.7</v>
      </c>
      <c r="F1041" s="19">
        <v>27.5</v>
      </c>
      <c r="G1041" s="19">
        <v>25.8</v>
      </c>
      <c r="H1041" s="19">
        <v>9.3000000000000007</v>
      </c>
      <c r="I1041" s="19">
        <v>6</v>
      </c>
      <c r="J1041" s="19">
        <v>4.2</v>
      </c>
      <c r="K1041" s="82">
        <v>43</v>
      </c>
    </row>
    <row r="1042" spans="1:11" x14ac:dyDescent="0.15">
      <c r="A1042" s="21">
        <v>611399</v>
      </c>
      <c r="B1042" s="22" t="s">
        <v>1075</v>
      </c>
      <c r="C1042" s="19">
        <v>0.9</v>
      </c>
      <c r="D1042" s="19">
        <v>5.7</v>
      </c>
      <c r="E1042" s="19">
        <v>24.1</v>
      </c>
      <c r="F1042" s="19">
        <v>26.6</v>
      </c>
      <c r="G1042" s="19">
        <v>24.8</v>
      </c>
      <c r="H1042" s="19">
        <v>8.4</v>
      </c>
      <c r="I1042" s="19">
        <v>5.5</v>
      </c>
      <c r="J1042" s="19">
        <v>4</v>
      </c>
      <c r="K1042" s="82">
        <v>42</v>
      </c>
    </row>
    <row r="1043" spans="1:11" x14ac:dyDescent="0.15">
      <c r="A1043" s="21">
        <v>612111</v>
      </c>
      <c r="B1043" s="22" t="s">
        <v>1076</v>
      </c>
      <c r="C1043" s="20" t="s">
        <v>2</v>
      </c>
      <c r="D1043" s="19">
        <v>0.8</v>
      </c>
      <c r="E1043" s="19">
        <v>8.5</v>
      </c>
      <c r="F1043" s="19">
        <v>17.7</v>
      </c>
      <c r="G1043" s="19">
        <v>25.2</v>
      </c>
      <c r="H1043" s="19">
        <v>15.6</v>
      </c>
      <c r="I1043" s="19">
        <v>13.1</v>
      </c>
      <c r="J1043" s="19">
        <v>19.100000000000001</v>
      </c>
      <c r="K1043" s="82">
        <v>53</v>
      </c>
    </row>
    <row r="1044" spans="1:11" x14ac:dyDescent="0.15">
      <c r="A1044" s="21">
        <v>612112</v>
      </c>
      <c r="B1044" s="22" t="s">
        <v>1077</v>
      </c>
      <c r="C1044" s="19">
        <v>1</v>
      </c>
      <c r="D1044" s="19">
        <v>9.1</v>
      </c>
      <c r="E1044" s="19">
        <v>24.5</v>
      </c>
      <c r="F1044" s="19">
        <v>20</v>
      </c>
      <c r="G1044" s="19">
        <v>20</v>
      </c>
      <c r="H1044" s="19">
        <v>9.1999999999999993</v>
      </c>
      <c r="I1044" s="19">
        <v>7</v>
      </c>
      <c r="J1044" s="19">
        <v>9.1999999999999993</v>
      </c>
      <c r="K1044" s="82">
        <v>42</v>
      </c>
    </row>
    <row r="1045" spans="1:11" x14ac:dyDescent="0.15">
      <c r="A1045" s="21">
        <v>612113</v>
      </c>
      <c r="B1045" s="22" t="s">
        <v>1078</v>
      </c>
      <c r="C1045" s="19">
        <v>0.2</v>
      </c>
      <c r="D1045" s="19">
        <v>1.6</v>
      </c>
      <c r="E1045" s="19">
        <v>13.2</v>
      </c>
      <c r="F1045" s="19">
        <v>23.5</v>
      </c>
      <c r="G1045" s="19">
        <v>27.8</v>
      </c>
      <c r="H1045" s="19">
        <v>12.2</v>
      </c>
      <c r="I1045" s="19">
        <v>9</v>
      </c>
      <c r="J1045" s="19">
        <v>12.4</v>
      </c>
      <c r="K1045" s="82">
        <v>48</v>
      </c>
    </row>
    <row r="1046" spans="1:11" x14ac:dyDescent="0.15">
      <c r="A1046" s="21">
        <v>612114</v>
      </c>
      <c r="B1046" s="22" t="s">
        <v>1079</v>
      </c>
      <c r="C1046" s="19">
        <v>0.8</v>
      </c>
      <c r="D1046" s="19">
        <v>6.2</v>
      </c>
      <c r="E1046" s="19">
        <v>22.8</v>
      </c>
      <c r="F1046" s="19">
        <v>22.5</v>
      </c>
      <c r="G1046" s="19">
        <v>23.6</v>
      </c>
      <c r="H1046" s="19">
        <v>9.4</v>
      </c>
      <c r="I1046" s="19">
        <v>7.1</v>
      </c>
      <c r="J1046" s="19">
        <v>7.6</v>
      </c>
      <c r="K1046" s="82">
        <v>44</v>
      </c>
    </row>
    <row r="1047" spans="1:11" x14ac:dyDescent="0.15">
      <c r="A1047" s="21">
        <v>612115</v>
      </c>
      <c r="B1047" s="22" t="s">
        <v>1080</v>
      </c>
      <c r="C1047" s="19">
        <v>1.5</v>
      </c>
      <c r="D1047" s="19">
        <v>7.2</v>
      </c>
      <c r="E1047" s="19">
        <v>22.4</v>
      </c>
      <c r="F1047" s="19">
        <v>19.8</v>
      </c>
      <c r="G1047" s="19">
        <v>22.6</v>
      </c>
      <c r="H1047" s="19">
        <v>10.199999999999999</v>
      </c>
      <c r="I1047" s="19">
        <v>8</v>
      </c>
      <c r="J1047" s="19">
        <v>8.4</v>
      </c>
      <c r="K1047" s="82">
        <v>44</v>
      </c>
    </row>
    <row r="1048" spans="1:11" x14ac:dyDescent="0.15">
      <c r="A1048" s="21">
        <v>621311</v>
      </c>
      <c r="B1048" s="22" t="s">
        <v>1081</v>
      </c>
      <c r="C1048" s="19">
        <v>1.9</v>
      </c>
      <c r="D1048" s="19">
        <v>10.199999999999999</v>
      </c>
      <c r="E1048" s="19">
        <v>25.6</v>
      </c>
      <c r="F1048" s="19">
        <v>22.2</v>
      </c>
      <c r="G1048" s="19">
        <v>20.8</v>
      </c>
      <c r="H1048" s="19">
        <v>8</v>
      </c>
      <c r="I1048" s="19">
        <v>6.2</v>
      </c>
      <c r="J1048" s="19">
        <v>5.0999999999999996</v>
      </c>
      <c r="K1048" s="82">
        <v>40</v>
      </c>
    </row>
    <row r="1049" spans="1:11" x14ac:dyDescent="0.15">
      <c r="A1049" s="21">
        <v>621312</v>
      </c>
      <c r="B1049" s="22" t="s">
        <v>1082</v>
      </c>
      <c r="C1049" s="19">
        <v>4</v>
      </c>
      <c r="D1049" s="19">
        <v>12.5</v>
      </c>
      <c r="E1049" s="19">
        <v>24</v>
      </c>
      <c r="F1049" s="19">
        <v>20.2</v>
      </c>
      <c r="G1049" s="19">
        <v>20.7</v>
      </c>
      <c r="H1049" s="19">
        <v>9.1</v>
      </c>
      <c r="I1049" s="19">
        <v>6.1</v>
      </c>
      <c r="J1049" s="19">
        <v>3.4</v>
      </c>
      <c r="K1049" s="82">
        <v>39</v>
      </c>
    </row>
    <row r="1050" spans="1:11" x14ac:dyDescent="0.15">
      <c r="A1050" s="21">
        <v>621711</v>
      </c>
      <c r="B1050" s="22" t="s">
        <v>1083</v>
      </c>
      <c r="C1050" s="19">
        <v>2.8</v>
      </c>
      <c r="D1050" s="19">
        <v>5</v>
      </c>
      <c r="E1050" s="19">
        <v>11.8</v>
      </c>
      <c r="F1050" s="19">
        <v>18.7</v>
      </c>
      <c r="G1050" s="19">
        <v>29.6</v>
      </c>
      <c r="H1050" s="19">
        <v>13.9</v>
      </c>
      <c r="I1050" s="19">
        <v>10.3</v>
      </c>
      <c r="J1050" s="19">
        <v>7.8</v>
      </c>
      <c r="K1050" s="82">
        <v>48</v>
      </c>
    </row>
    <row r="1051" spans="1:11" x14ac:dyDescent="0.15">
      <c r="A1051" s="21">
        <v>621712</v>
      </c>
      <c r="B1051" s="22" t="s">
        <v>1084</v>
      </c>
      <c r="C1051" s="19">
        <v>5.6</v>
      </c>
      <c r="D1051" s="19">
        <v>12.2</v>
      </c>
      <c r="E1051" s="19">
        <v>25.7</v>
      </c>
      <c r="F1051" s="19">
        <v>22.4</v>
      </c>
      <c r="G1051" s="19">
        <v>16.100000000000001</v>
      </c>
      <c r="H1051" s="19">
        <v>6.3</v>
      </c>
      <c r="I1051" s="19">
        <v>5.7</v>
      </c>
      <c r="J1051" s="19">
        <v>5.8</v>
      </c>
      <c r="K1051" s="82">
        <v>37</v>
      </c>
    </row>
    <row r="1052" spans="1:11" x14ac:dyDescent="0.15">
      <c r="A1052" s="21">
        <v>621713</v>
      </c>
      <c r="B1052" s="22" t="s">
        <v>1085</v>
      </c>
      <c r="C1052" s="19">
        <v>6.5</v>
      </c>
      <c r="D1052" s="19">
        <v>3.5</v>
      </c>
      <c r="E1052" s="19">
        <v>9.8000000000000007</v>
      </c>
      <c r="F1052" s="19">
        <v>17.8</v>
      </c>
      <c r="G1052" s="19">
        <v>23.9</v>
      </c>
      <c r="H1052" s="19">
        <v>13.1</v>
      </c>
      <c r="I1052" s="19">
        <v>11.5</v>
      </c>
      <c r="J1052" s="19">
        <v>13.9</v>
      </c>
      <c r="K1052" s="82">
        <v>50</v>
      </c>
    </row>
    <row r="1053" spans="1:11" x14ac:dyDescent="0.15">
      <c r="A1053" s="21">
        <v>621911</v>
      </c>
      <c r="B1053" s="22" t="s">
        <v>1086</v>
      </c>
      <c r="C1053" s="19">
        <v>3.7</v>
      </c>
      <c r="D1053" s="19">
        <v>9.6</v>
      </c>
      <c r="E1053" s="19">
        <v>20.100000000000001</v>
      </c>
      <c r="F1053" s="19">
        <v>20.100000000000001</v>
      </c>
      <c r="G1053" s="19">
        <v>23.5</v>
      </c>
      <c r="H1053" s="19">
        <v>10.199999999999999</v>
      </c>
      <c r="I1053" s="19">
        <v>6.5</v>
      </c>
      <c r="J1053" s="19">
        <v>6.2</v>
      </c>
      <c r="K1053" s="82">
        <v>43</v>
      </c>
    </row>
    <row r="1054" spans="1:11" x14ac:dyDescent="0.15">
      <c r="A1054" s="21">
        <v>621912</v>
      </c>
      <c r="B1054" s="22" t="s">
        <v>1087</v>
      </c>
      <c r="C1054" s="19">
        <v>10.3</v>
      </c>
      <c r="D1054" s="19">
        <v>14.6</v>
      </c>
      <c r="E1054" s="19">
        <v>24.8</v>
      </c>
      <c r="F1054" s="19">
        <v>18.3</v>
      </c>
      <c r="G1054" s="19">
        <v>17.5</v>
      </c>
      <c r="H1054" s="19">
        <v>6.1</v>
      </c>
      <c r="I1054" s="19">
        <v>4.9000000000000004</v>
      </c>
      <c r="J1054" s="19">
        <v>3.4</v>
      </c>
      <c r="K1054" s="82">
        <v>35</v>
      </c>
    </row>
    <row r="1055" spans="1:11" x14ac:dyDescent="0.15">
      <c r="A1055" s="21">
        <v>621999</v>
      </c>
      <c r="B1055" s="22" t="s">
        <v>1088</v>
      </c>
      <c r="C1055" s="19">
        <v>4.8</v>
      </c>
      <c r="D1055" s="19">
        <v>7.4</v>
      </c>
      <c r="E1055" s="19">
        <v>18.8</v>
      </c>
      <c r="F1055" s="19">
        <v>20.6</v>
      </c>
      <c r="G1055" s="19">
        <v>24.1</v>
      </c>
      <c r="H1055" s="19">
        <v>10.6</v>
      </c>
      <c r="I1055" s="19">
        <v>7.2</v>
      </c>
      <c r="J1055" s="19">
        <v>6.4</v>
      </c>
      <c r="K1055" s="82">
        <v>44</v>
      </c>
    </row>
    <row r="1056" spans="1:11" x14ac:dyDescent="0.15">
      <c r="A1056" s="21">
        <v>631111</v>
      </c>
      <c r="B1056" s="22" t="s">
        <v>1089</v>
      </c>
      <c r="C1056" s="19">
        <v>41</v>
      </c>
      <c r="D1056" s="19">
        <v>19.100000000000001</v>
      </c>
      <c r="E1056" s="19">
        <v>13.5</v>
      </c>
      <c r="F1056" s="19">
        <v>8.1999999999999993</v>
      </c>
      <c r="G1056" s="19">
        <v>9.3000000000000007</v>
      </c>
      <c r="H1056" s="19">
        <v>4.5</v>
      </c>
      <c r="I1056" s="19">
        <v>3</v>
      </c>
      <c r="J1056" s="19">
        <v>1.4</v>
      </c>
      <c r="K1056" s="82">
        <v>21</v>
      </c>
    </row>
    <row r="1057" spans="1:11" x14ac:dyDescent="0.15">
      <c r="A1057" s="21">
        <v>631112</v>
      </c>
      <c r="B1057" s="22" t="s">
        <v>1090</v>
      </c>
      <c r="C1057" s="19">
        <v>26.1</v>
      </c>
      <c r="D1057" s="19">
        <v>21.9</v>
      </c>
      <c r="E1057" s="19">
        <v>20.7</v>
      </c>
      <c r="F1057" s="19">
        <v>11</v>
      </c>
      <c r="G1057" s="19">
        <v>10.199999999999999</v>
      </c>
      <c r="H1057" s="19">
        <v>4.2</v>
      </c>
      <c r="I1057" s="19">
        <v>3.4</v>
      </c>
      <c r="J1057" s="19">
        <v>2.5</v>
      </c>
      <c r="K1057" s="82">
        <v>25</v>
      </c>
    </row>
    <row r="1058" spans="1:11" x14ac:dyDescent="0.15">
      <c r="A1058" s="21">
        <v>639111</v>
      </c>
      <c r="B1058" s="22" t="s">
        <v>1091</v>
      </c>
      <c r="C1058" s="19">
        <v>17.7</v>
      </c>
      <c r="D1058" s="19">
        <v>31.6</v>
      </c>
      <c r="E1058" s="19">
        <v>29.9</v>
      </c>
      <c r="F1058" s="19">
        <v>9.9</v>
      </c>
      <c r="G1058" s="19">
        <v>6.7</v>
      </c>
      <c r="H1058" s="19">
        <v>1.2</v>
      </c>
      <c r="I1058" s="19">
        <v>1.1000000000000001</v>
      </c>
      <c r="J1058" s="19">
        <v>2</v>
      </c>
      <c r="K1058" s="82">
        <v>25</v>
      </c>
    </row>
    <row r="1059" spans="1:11" x14ac:dyDescent="0.15">
      <c r="A1059" s="21">
        <v>639112</v>
      </c>
      <c r="B1059" s="22" t="s">
        <v>1092</v>
      </c>
      <c r="C1059" s="19">
        <v>2.6</v>
      </c>
      <c r="D1059" s="19">
        <v>6.6</v>
      </c>
      <c r="E1059" s="19">
        <v>14.2</v>
      </c>
      <c r="F1059" s="19">
        <v>22.1</v>
      </c>
      <c r="G1059" s="19">
        <v>28.6</v>
      </c>
      <c r="H1059" s="19">
        <v>12.1</v>
      </c>
      <c r="I1059" s="19">
        <v>8.6</v>
      </c>
      <c r="J1059" s="19">
        <v>5.2</v>
      </c>
      <c r="K1059" s="82">
        <v>46</v>
      </c>
    </row>
    <row r="1060" spans="1:11" x14ac:dyDescent="0.15">
      <c r="A1060" s="21">
        <v>639211</v>
      </c>
      <c r="B1060" s="22" t="s">
        <v>1093</v>
      </c>
      <c r="C1060" s="19">
        <v>0.1</v>
      </c>
      <c r="D1060" s="19">
        <v>5</v>
      </c>
      <c r="E1060" s="19">
        <v>39.200000000000003</v>
      </c>
      <c r="F1060" s="19">
        <v>28.6</v>
      </c>
      <c r="G1060" s="19">
        <v>16.3</v>
      </c>
      <c r="H1060" s="19">
        <v>4.9000000000000004</v>
      </c>
      <c r="I1060" s="19">
        <v>3.1</v>
      </c>
      <c r="J1060" s="19">
        <v>2.7</v>
      </c>
      <c r="K1060" s="82">
        <v>36</v>
      </c>
    </row>
    <row r="1061" spans="1:11" x14ac:dyDescent="0.15">
      <c r="A1061" s="21">
        <v>639212</v>
      </c>
      <c r="B1061" s="22" t="s">
        <v>1094</v>
      </c>
      <c r="C1061" s="20" t="s">
        <v>2</v>
      </c>
      <c r="D1061" s="19">
        <v>1.5</v>
      </c>
      <c r="E1061" s="19">
        <v>6.4</v>
      </c>
      <c r="F1061" s="19">
        <v>10.8</v>
      </c>
      <c r="G1061" s="19">
        <v>38.200000000000003</v>
      </c>
      <c r="H1061" s="19">
        <v>17.2</v>
      </c>
      <c r="I1061" s="19">
        <v>7.4</v>
      </c>
      <c r="J1061" s="19">
        <v>18.600000000000001</v>
      </c>
      <c r="K1061" s="82">
        <v>53</v>
      </c>
    </row>
    <row r="1062" spans="1:11" x14ac:dyDescent="0.15">
      <c r="A1062" s="21">
        <v>639411</v>
      </c>
      <c r="B1062" s="22" t="s">
        <v>1095</v>
      </c>
      <c r="C1062" s="19">
        <v>16.2</v>
      </c>
      <c r="D1062" s="19">
        <v>15.7</v>
      </c>
      <c r="E1062" s="19">
        <v>21.4</v>
      </c>
      <c r="F1062" s="19">
        <v>16.8</v>
      </c>
      <c r="G1062" s="19">
        <v>16.5</v>
      </c>
      <c r="H1062" s="19">
        <v>6.8</v>
      </c>
      <c r="I1062" s="19">
        <v>4.0999999999999996</v>
      </c>
      <c r="J1062" s="19">
        <v>2.5</v>
      </c>
      <c r="K1062" s="82">
        <v>33</v>
      </c>
    </row>
    <row r="1063" spans="1:11" x14ac:dyDescent="0.15">
      <c r="A1063" s="21">
        <v>639412</v>
      </c>
      <c r="B1063" s="22" t="s">
        <v>1096</v>
      </c>
      <c r="C1063" s="20" t="s">
        <v>2</v>
      </c>
      <c r="D1063" s="19">
        <v>5.6</v>
      </c>
      <c r="E1063" s="19">
        <v>13</v>
      </c>
      <c r="F1063" s="19">
        <v>25.4</v>
      </c>
      <c r="G1063" s="19">
        <v>30.6</v>
      </c>
      <c r="H1063" s="19">
        <v>12.7</v>
      </c>
      <c r="I1063" s="19">
        <v>8.1</v>
      </c>
      <c r="J1063" s="19">
        <v>4.5999999999999996</v>
      </c>
      <c r="K1063" s="82">
        <v>46</v>
      </c>
    </row>
    <row r="1064" spans="1:11" x14ac:dyDescent="0.15">
      <c r="A1064" s="21">
        <v>711111</v>
      </c>
      <c r="B1064" s="22" t="s">
        <v>1097</v>
      </c>
      <c r="C1064" s="19">
        <v>1</v>
      </c>
      <c r="D1064" s="19">
        <v>7.9</v>
      </c>
      <c r="E1064" s="19">
        <v>22.5</v>
      </c>
      <c r="F1064" s="19">
        <v>24.3</v>
      </c>
      <c r="G1064" s="19">
        <v>26.2</v>
      </c>
      <c r="H1064" s="19">
        <v>9.3000000000000007</v>
      </c>
      <c r="I1064" s="19">
        <v>6.8</v>
      </c>
      <c r="J1064" s="19">
        <v>2.1</v>
      </c>
      <c r="K1064" s="82">
        <v>43</v>
      </c>
    </row>
    <row r="1065" spans="1:11" x14ac:dyDescent="0.15">
      <c r="A1065" s="21">
        <v>711112</v>
      </c>
      <c r="B1065" s="22" t="s">
        <v>1098</v>
      </c>
      <c r="C1065" s="19">
        <v>3.9</v>
      </c>
      <c r="D1065" s="19">
        <v>10.3</v>
      </c>
      <c r="E1065" s="19">
        <v>27</v>
      </c>
      <c r="F1065" s="19">
        <v>22.1</v>
      </c>
      <c r="G1065" s="19">
        <v>20.399999999999999</v>
      </c>
      <c r="H1065" s="19">
        <v>8.1999999999999993</v>
      </c>
      <c r="I1065" s="19">
        <v>4.3</v>
      </c>
      <c r="J1065" s="19">
        <v>3.7</v>
      </c>
      <c r="K1065" s="82">
        <v>39</v>
      </c>
    </row>
    <row r="1066" spans="1:11" x14ac:dyDescent="0.15">
      <c r="A1066" s="21">
        <v>711113</v>
      </c>
      <c r="B1066" s="22" t="s">
        <v>1099</v>
      </c>
      <c r="C1066" s="19">
        <v>0.9</v>
      </c>
      <c r="D1066" s="19">
        <v>6.5</v>
      </c>
      <c r="E1066" s="19">
        <v>21.3</v>
      </c>
      <c r="F1066" s="19">
        <v>30.5</v>
      </c>
      <c r="G1066" s="19">
        <v>26</v>
      </c>
      <c r="H1066" s="19">
        <v>9.4</v>
      </c>
      <c r="I1066" s="19">
        <v>3.8</v>
      </c>
      <c r="J1066" s="19">
        <v>1.6</v>
      </c>
      <c r="K1066" s="82">
        <v>42</v>
      </c>
    </row>
    <row r="1067" spans="1:11" x14ac:dyDescent="0.15">
      <c r="A1067" s="21">
        <v>711114</v>
      </c>
      <c r="B1067" s="22" t="s">
        <v>1100</v>
      </c>
      <c r="C1067" s="19">
        <v>2.9</v>
      </c>
      <c r="D1067" s="19">
        <v>11.2</v>
      </c>
      <c r="E1067" s="19">
        <v>30.2</v>
      </c>
      <c r="F1067" s="19">
        <v>22.7</v>
      </c>
      <c r="G1067" s="19">
        <v>18.2</v>
      </c>
      <c r="H1067" s="19">
        <v>6.2</v>
      </c>
      <c r="I1067" s="19">
        <v>7.4</v>
      </c>
      <c r="J1067" s="19">
        <v>1.2</v>
      </c>
      <c r="K1067" s="82">
        <v>37</v>
      </c>
    </row>
    <row r="1068" spans="1:11" x14ac:dyDescent="0.15">
      <c r="A1068" s="21">
        <v>711199</v>
      </c>
      <c r="B1068" s="22" t="s">
        <v>1101</v>
      </c>
      <c r="C1068" s="19">
        <v>1.4</v>
      </c>
      <c r="D1068" s="19">
        <v>10</v>
      </c>
      <c r="E1068" s="19">
        <v>21.8</v>
      </c>
      <c r="F1068" s="19">
        <v>24.2</v>
      </c>
      <c r="G1068" s="19">
        <v>22.3</v>
      </c>
      <c r="H1068" s="19">
        <v>9</v>
      </c>
      <c r="I1068" s="19">
        <v>8.1</v>
      </c>
      <c r="J1068" s="19">
        <v>3.3</v>
      </c>
      <c r="K1068" s="82">
        <v>43</v>
      </c>
    </row>
    <row r="1069" spans="1:11" x14ac:dyDescent="0.15">
      <c r="A1069" s="21">
        <v>711311</v>
      </c>
      <c r="B1069" s="22" t="s">
        <v>1102</v>
      </c>
      <c r="C1069" s="19">
        <v>1.2</v>
      </c>
      <c r="D1069" s="19">
        <v>4.5</v>
      </c>
      <c r="E1069" s="19">
        <v>18</v>
      </c>
      <c r="F1069" s="19">
        <v>21.4</v>
      </c>
      <c r="G1069" s="19">
        <v>31.6</v>
      </c>
      <c r="H1069" s="19">
        <v>12.7</v>
      </c>
      <c r="I1069" s="19">
        <v>7.8</v>
      </c>
      <c r="J1069" s="19">
        <v>2.9</v>
      </c>
      <c r="K1069" s="82">
        <v>46</v>
      </c>
    </row>
    <row r="1070" spans="1:11" x14ac:dyDescent="0.15">
      <c r="A1070" s="21">
        <v>711313</v>
      </c>
      <c r="B1070" s="22" t="s">
        <v>1103</v>
      </c>
      <c r="C1070" s="19">
        <v>2.9</v>
      </c>
      <c r="D1070" s="19">
        <v>8.4</v>
      </c>
      <c r="E1070" s="19">
        <v>21.9</v>
      </c>
      <c r="F1070" s="19">
        <v>21.8</v>
      </c>
      <c r="G1070" s="19">
        <v>24.6</v>
      </c>
      <c r="H1070" s="19">
        <v>10.7</v>
      </c>
      <c r="I1070" s="19">
        <v>6.2</v>
      </c>
      <c r="J1070" s="19">
        <v>3.6</v>
      </c>
      <c r="K1070" s="82">
        <v>43</v>
      </c>
    </row>
    <row r="1071" spans="1:11" x14ac:dyDescent="0.15">
      <c r="A1071" s="21">
        <v>711314</v>
      </c>
      <c r="B1071" s="22" t="s">
        <v>1104</v>
      </c>
      <c r="C1071" s="19">
        <v>2.2999999999999998</v>
      </c>
      <c r="D1071" s="19">
        <v>12.3</v>
      </c>
      <c r="E1071" s="19">
        <v>21.3</v>
      </c>
      <c r="F1071" s="19">
        <v>22.3</v>
      </c>
      <c r="G1071" s="19">
        <v>22.6</v>
      </c>
      <c r="H1071" s="19">
        <v>9.6999999999999993</v>
      </c>
      <c r="I1071" s="19">
        <v>6.5</v>
      </c>
      <c r="J1071" s="19">
        <v>2.9</v>
      </c>
      <c r="K1071" s="82">
        <v>41</v>
      </c>
    </row>
    <row r="1072" spans="1:11" x14ac:dyDescent="0.15">
      <c r="A1072" s="21">
        <v>711511</v>
      </c>
      <c r="B1072" s="22" t="s">
        <v>1105</v>
      </c>
      <c r="C1072" s="20" t="s">
        <v>2</v>
      </c>
      <c r="D1072" s="20" t="s">
        <v>2</v>
      </c>
      <c r="E1072" s="19">
        <v>11.4</v>
      </c>
      <c r="F1072" s="19">
        <v>25.3</v>
      </c>
      <c r="G1072" s="19">
        <v>30.4</v>
      </c>
      <c r="H1072" s="19">
        <v>17.7</v>
      </c>
      <c r="I1072" s="19">
        <v>11.4</v>
      </c>
      <c r="J1072" s="19">
        <v>3.8</v>
      </c>
      <c r="K1072" s="82">
        <v>49</v>
      </c>
    </row>
    <row r="1073" spans="1:11" x14ac:dyDescent="0.15">
      <c r="A1073" s="21">
        <v>711512</v>
      </c>
      <c r="B1073" s="22" t="s">
        <v>1106</v>
      </c>
      <c r="C1073" s="20" t="s">
        <v>2</v>
      </c>
      <c r="D1073" s="19">
        <v>6.3</v>
      </c>
      <c r="E1073" s="19">
        <v>22.9</v>
      </c>
      <c r="F1073" s="19">
        <v>25</v>
      </c>
      <c r="G1073" s="19">
        <v>12.5</v>
      </c>
      <c r="H1073" s="19">
        <v>20.8</v>
      </c>
      <c r="I1073" s="19">
        <v>12.5</v>
      </c>
      <c r="J1073" s="20" t="s">
        <v>2</v>
      </c>
      <c r="K1073" s="82">
        <v>43</v>
      </c>
    </row>
    <row r="1074" spans="1:11" x14ac:dyDescent="0.15">
      <c r="A1074" s="21">
        <v>711513</v>
      </c>
      <c r="B1074" s="22" t="s">
        <v>1107</v>
      </c>
      <c r="C1074" s="19">
        <v>1.5</v>
      </c>
      <c r="D1074" s="19">
        <v>8.6</v>
      </c>
      <c r="E1074" s="19">
        <v>27</v>
      </c>
      <c r="F1074" s="19">
        <v>25.2</v>
      </c>
      <c r="G1074" s="19">
        <v>21.4</v>
      </c>
      <c r="H1074" s="19">
        <v>8.1</v>
      </c>
      <c r="I1074" s="19">
        <v>5.0999999999999996</v>
      </c>
      <c r="J1074" s="19">
        <v>3.1</v>
      </c>
      <c r="K1074" s="82">
        <v>40</v>
      </c>
    </row>
    <row r="1075" spans="1:11" x14ac:dyDescent="0.15">
      <c r="A1075" s="21">
        <v>711514</v>
      </c>
      <c r="B1075" s="22" t="s">
        <v>1108</v>
      </c>
      <c r="C1075" s="19">
        <v>0.8</v>
      </c>
      <c r="D1075" s="19">
        <v>4.9000000000000004</v>
      </c>
      <c r="E1075" s="19">
        <v>15.8</v>
      </c>
      <c r="F1075" s="19">
        <v>23.1</v>
      </c>
      <c r="G1075" s="19">
        <v>31.1</v>
      </c>
      <c r="H1075" s="19">
        <v>13.9</v>
      </c>
      <c r="I1075" s="19">
        <v>7.7</v>
      </c>
      <c r="J1075" s="19">
        <v>2.7</v>
      </c>
      <c r="K1075" s="82">
        <v>46</v>
      </c>
    </row>
    <row r="1076" spans="1:11" x14ac:dyDescent="0.15">
      <c r="A1076" s="21">
        <v>711515</v>
      </c>
      <c r="B1076" s="22" t="s">
        <v>1109</v>
      </c>
      <c r="C1076" s="19">
        <v>3.3</v>
      </c>
      <c r="D1076" s="19">
        <v>11.1</v>
      </c>
      <c r="E1076" s="19">
        <v>19.5</v>
      </c>
      <c r="F1076" s="19">
        <v>20.5</v>
      </c>
      <c r="G1076" s="19">
        <v>23.7</v>
      </c>
      <c r="H1076" s="19">
        <v>11.1</v>
      </c>
      <c r="I1076" s="19">
        <v>6.4</v>
      </c>
      <c r="J1076" s="19">
        <v>4.4000000000000004</v>
      </c>
      <c r="K1076" s="82">
        <v>42</v>
      </c>
    </row>
    <row r="1077" spans="1:11" x14ac:dyDescent="0.15">
      <c r="A1077" s="21">
        <v>711516</v>
      </c>
      <c r="B1077" s="22" t="s">
        <v>1110</v>
      </c>
      <c r="C1077" s="19">
        <v>1.3</v>
      </c>
      <c r="D1077" s="19">
        <v>7.4</v>
      </c>
      <c r="E1077" s="19">
        <v>28.6</v>
      </c>
      <c r="F1077" s="19">
        <v>25.5</v>
      </c>
      <c r="G1077" s="19">
        <v>20.9</v>
      </c>
      <c r="H1077" s="19">
        <v>7.6</v>
      </c>
      <c r="I1077" s="19">
        <v>6.8</v>
      </c>
      <c r="J1077" s="19">
        <v>2</v>
      </c>
      <c r="K1077" s="82">
        <v>39</v>
      </c>
    </row>
    <row r="1078" spans="1:11" x14ac:dyDescent="0.15">
      <c r="A1078" s="21">
        <v>711599</v>
      </c>
      <c r="B1078" s="22" t="s">
        <v>1111</v>
      </c>
      <c r="C1078" s="20" t="s">
        <v>2</v>
      </c>
      <c r="D1078" s="19">
        <v>5</v>
      </c>
      <c r="E1078" s="19">
        <v>27.5</v>
      </c>
      <c r="F1078" s="19">
        <v>21.7</v>
      </c>
      <c r="G1078" s="19">
        <v>23.3</v>
      </c>
      <c r="H1078" s="19">
        <v>15</v>
      </c>
      <c r="I1078" s="19">
        <v>7.5</v>
      </c>
      <c r="J1078" s="20" t="s">
        <v>2</v>
      </c>
      <c r="K1078" s="82">
        <v>40</v>
      </c>
    </row>
    <row r="1079" spans="1:11" x14ac:dyDescent="0.15">
      <c r="A1079" s="21">
        <v>711711</v>
      </c>
      <c r="B1079" s="22" t="s">
        <v>1112</v>
      </c>
      <c r="C1079" s="20" t="s">
        <v>2</v>
      </c>
      <c r="D1079" s="19">
        <v>1.4</v>
      </c>
      <c r="E1079" s="19">
        <v>9</v>
      </c>
      <c r="F1079" s="19">
        <v>16.7</v>
      </c>
      <c r="G1079" s="19">
        <v>41.9</v>
      </c>
      <c r="H1079" s="19">
        <v>14.3</v>
      </c>
      <c r="I1079" s="19">
        <v>13.3</v>
      </c>
      <c r="J1079" s="19">
        <v>3.3</v>
      </c>
      <c r="K1079" s="82">
        <v>50</v>
      </c>
    </row>
    <row r="1080" spans="1:11" x14ac:dyDescent="0.15">
      <c r="A1080" s="21">
        <v>711712</v>
      </c>
      <c r="B1080" s="22" t="s">
        <v>1113</v>
      </c>
      <c r="C1080" s="20" t="s">
        <v>2</v>
      </c>
      <c r="D1080" s="19">
        <v>10.8</v>
      </c>
      <c r="E1080" s="19">
        <v>17.399999999999999</v>
      </c>
      <c r="F1080" s="19">
        <v>22.6</v>
      </c>
      <c r="G1080" s="19">
        <v>27.2</v>
      </c>
      <c r="H1080" s="19">
        <v>12.3</v>
      </c>
      <c r="I1080" s="19">
        <v>7.2</v>
      </c>
      <c r="J1080" s="19">
        <v>2.6</v>
      </c>
      <c r="K1080" s="82">
        <v>45</v>
      </c>
    </row>
    <row r="1081" spans="1:11" x14ac:dyDescent="0.15">
      <c r="A1081" s="21">
        <v>711713</v>
      </c>
      <c r="B1081" s="22" t="s">
        <v>1114</v>
      </c>
      <c r="C1081" s="20" t="s">
        <v>2</v>
      </c>
      <c r="D1081" s="20" t="s">
        <v>2</v>
      </c>
      <c r="E1081" s="19">
        <v>3.9</v>
      </c>
      <c r="F1081" s="19">
        <v>7.8</v>
      </c>
      <c r="G1081" s="19">
        <v>33.799999999999997</v>
      </c>
      <c r="H1081" s="19">
        <v>23.4</v>
      </c>
      <c r="I1081" s="19">
        <v>18.2</v>
      </c>
      <c r="J1081" s="19">
        <v>13</v>
      </c>
      <c r="K1081" s="82">
        <v>55</v>
      </c>
    </row>
    <row r="1082" spans="1:11" x14ac:dyDescent="0.15">
      <c r="A1082" s="21">
        <v>711714</v>
      </c>
      <c r="B1082" s="22" t="s">
        <v>1115</v>
      </c>
      <c r="C1082" s="20" t="s">
        <v>2</v>
      </c>
      <c r="D1082" s="19">
        <v>4.7</v>
      </c>
      <c r="E1082" s="19">
        <v>13.2</v>
      </c>
      <c r="F1082" s="19">
        <v>13.2</v>
      </c>
      <c r="G1082" s="19">
        <v>27.4</v>
      </c>
      <c r="H1082" s="19">
        <v>17.899999999999999</v>
      </c>
      <c r="I1082" s="19">
        <v>15.1</v>
      </c>
      <c r="J1082" s="19">
        <v>8.5</v>
      </c>
      <c r="K1082" s="82">
        <v>53</v>
      </c>
    </row>
    <row r="1083" spans="1:11" x14ac:dyDescent="0.15">
      <c r="A1083" s="21">
        <v>711715</v>
      </c>
      <c r="B1083" s="22" t="s">
        <v>1116</v>
      </c>
      <c r="C1083" s="19">
        <v>1.3</v>
      </c>
      <c r="D1083" s="19">
        <v>5.8</v>
      </c>
      <c r="E1083" s="19">
        <v>15.5</v>
      </c>
      <c r="F1083" s="19">
        <v>19.5</v>
      </c>
      <c r="G1083" s="19">
        <v>25.7</v>
      </c>
      <c r="H1083" s="19">
        <v>14.6</v>
      </c>
      <c r="I1083" s="19">
        <v>11.1</v>
      </c>
      <c r="J1083" s="19">
        <v>6.6</v>
      </c>
      <c r="K1083" s="82">
        <v>48</v>
      </c>
    </row>
    <row r="1084" spans="1:11" x14ac:dyDescent="0.15">
      <c r="A1084" s="21">
        <v>711716</v>
      </c>
      <c r="B1084" s="22" t="s">
        <v>1117</v>
      </c>
      <c r="C1084" s="19">
        <v>1.7</v>
      </c>
      <c r="D1084" s="19">
        <v>11.4</v>
      </c>
      <c r="E1084" s="19">
        <v>22.3</v>
      </c>
      <c r="F1084" s="19">
        <v>21.8</v>
      </c>
      <c r="G1084" s="19">
        <v>28.8</v>
      </c>
      <c r="H1084" s="19">
        <v>10.5</v>
      </c>
      <c r="I1084" s="19">
        <v>2.2000000000000002</v>
      </c>
      <c r="J1084" s="19">
        <v>1.3</v>
      </c>
      <c r="K1084" s="82">
        <v>43</v>
      </c>
    </row>
    <row r="1085" spans="1:11" x14ac:dyDescent="0.15">
      <c r="A1085" s="21">
        <v>711799</v>
      </c>
      <c r="B1085" s="22" t="s">
        <v>1118</v>
      </c>
      <c r="C1085" s="19">
        <v>1.8</v>
      </c>
      <c r="D1085" s="19">
        <v>5.0999999999999996</v>
      </c>
      <c r="E1085" s="19">
        <v>17.7</v>
      </c>
      <c r="F1085" s="19">
        <v>18.399999999999999</v>
      </c>
      <c r="G1085" s="19">
        <v>29</v>
      </c>
      <c r="H1085" s="19">
        <v>14.4</v>
      </c>
      <c r="I1085" s="19">
        <v>8.6</v>
      </c>
      <c r="J1085" s="19">
        <v>5.0999999999999996</v>
      </c>
      <c r="K1085" s="82">
        <v>46</v>
      </c>
    </row>
    <row r="1086" spans="1:11" x14ac:dyDescent="0.15">
      <c r="A1086" s="21">
        <v>711911</v>
      </c>
      <c r="B1086" s="22" t="s">
        <v>1119</v>
      </c>
      <c r="C1086" s="19">
        <v>1.1000000000000001</v>
      </c>
      <c r="D1086" s="19">
        <v>6</v>
      </c>
      <c r="E1086" s="19">
        <v>20.6</v>
      </c>
      <c r="F1086" s="19">
        <v>25.2</v>
      </c>
      <c r="G1086" s="19">
        <v>28.1</v>
      </c>
      <c r="H1086" s="19">
        <v>11</v>
      </c>
      <c r="I1086" s="19">
        <v>5.9</v>
      </c>
      <c r="J1086" s="19">
        <v>2</v>
      </c>
      <c r="K1086" s="82">
        <v>43</v>
      </c>
    </row>
    <row r="1087" spans="1:11" x14ac:dyDescent="0.15">
      <c r="A1087" s="21">
        <v>711912</v>
      </c>
      <c r="B1087" s="22" t="s">
        <v>1120</v>
      </c>
      <c r="C1087" s="19">
        <v>10.199999999999999</v>
      </c>
      <c r="D1087" s="19">
        <v>25.3</v>
      </c>
      <c r="E1087" s="19">
        <v>23.5</v>
      </c>
      <c r="F1087" s="19">
        <v>19.899999999999999</v>
      </c>
      <c r="G1087" s="19">
        <v>9.6</v>
      </c>
      <c r="H1087" s="19">
        <v>4.8</v>
      </c>
      <c r="I1087" s="19">
        <v>2.4</v>
      </c>
      <c r="J1087" s="19">
        <v>4.2</v>
      </c>
      <c r="K1087" s="82">
        <v>30</v>
      </c>
    </row>
    <row r="1088" spans="1:11" x14ac:dyDescent="0.15">
      <c r="A1088" s="21">
        <v>711913</v>
      </c>
      <c r="B1088" s="22" t="s">
        <v>1121</v>
      </c>
      <c r="C1088" s="19">
        <v>2.2999999999999998</v>
      </c>
      <c r="D1088" s="19">
        <v>11.8</v>
      </c>
      <c r="E1088" s="19">
        <v>24.5</v>
      </c>
      <c r="F1088" s="19">
        <v>23.1</v>
      </c>
      <c r="G1088" s="19">
        <v>24.5</v>
      </c>
      <c r="H1088" s="19">
        <v>8.3000000000000007</v>
      </c>
      <c r="I1088" s="19">
        <v>3.7</v>
      </c>
      <c r="J1088" s="19">
        <v>1.8</v>
      </c>
      <c r="K1088" s="82">
        <v>39</v>
      </c>
    </row>
    <row r="1089" spans="1:11" x14ac:dyDescent="0.15">
      <c r="A1089" s="21">
        <v>711914</v>
      </c>
      <c r="B1089" s="22" t="s">
        <v>1122</v>
      </c>
      <c r="C1089" s="19">
        <v>0.6</v>
      </c>
      <c r="D1089" s="19">
        <v>3.6</v>
      </c>
      <c r="E1089" s="19">
        <v>11.3</v>
      </c>
      <c r="F1089" s="19">
        <v>19</v>
      </c>
      <c r="G1089" s="19">
        <v>32.799999999999997</v>
      </c>
      <c r="H1089" s="19">
        <v>16.899999999999999</v>
      </c>
      <c r="I1089" s="19">
        <v>11.3</v>
      </c>
      <c r="J1089" s="19">
        <v>4.5999999999999996</v>
      </c>
      <c r="K1089" s="82">
        <v>50</v>
      </c>
    </row>
    <row r="1090" spans="1:11" x14ac:dyDescent="0.15">
      <c r="A1090" s="21">
        <v>711999</v>
      </c>
      <c r="B1090" s="22" t="s">
        <v>1123</v>
      </c>
      <c r="C1090" s="19">
        <v>8.4</v>
      </c>
      <c r="D1090" s="19">
        <v>15.1</v>
      </c>
      <c r="E1090" s="19">
        <v>24.2</v>
      </c>
      <c r="F1090" s="19">
        <v>19.3</v>
      </c>
      <c r="G1090" s="19">
        <v>18.899999999999999</v>
      </c>
      <c r="H1090" s="19">
        <v>7.4</v>
      </c>
      <c r="I1090" s="19">
        <v>4.5999999999999996</v>
      </c>
      <c r="J1090" s="19">
        <v>2.2999999999999998</v>
      </c>
      <c r="K1090" s="82">
        <v>36</v>
      </c>
    </row>
    <row r="1091" spans="1:11" x14ac:dyDescent="0.15">
      <c r="A1091" s="21">
        <v>712211</v>
      </c>
      <c r="B1091" s="22" t="s">
        <v>1124</v>
      </c>
      <c r="C1091" s="19">
        <v>0.4</v>
      </c>
      <c r="D1091" s="19">
        <v>4.5999999999999996</v>
      </c>
      <c r="E1091" s="19">
        <v>36.1</v>
      </c>
      <c r="F1091" s="19">
        <v>30.5</v>
      </c>
      <c r="G1091" s="19">
        <v>19.100000000000001</v>
      </c>
      <c r="H1091" s="19">
        <v>5.4</v>
      </c>
      <c r="I1091" s="19">
        <v>2.5</v>
      </c>
      <c r="J1091" s="19">
        <v>1.4</v>
      </c>
      <c r="K1091" s="82">
        <v>37</v>
      </c>
    </row>
    <row r="1092" spans="1:11" x14ac:dyDescent="0.15">
      <c r="A1092" s="21">
        <v>712212</v>
      </c>
      <c r="B1092" s="22" t="s">
        <v>1125</v>
      </c>
      <c r="C1092" s="19">
        <v>0.3</v>
      </c>
      <c r="D1092" s="19">
        <v>3.5</v>
      </c>
      <c r="E1092" s="19">
        <v>26.1</v>
      </c>
      <c r="F1092" s="19">
        <v>28.9</v>
      </c>
      <c r="G1092" s="19">
        <v>26.2</v>
      </c>
      <c r="H1092" s="19">
        <v>9.1999999999999993</v>
      </c>
      <c r="I1092" s="19">
        <v>4.2</v>
      </c>
      <c r="J1092" s="19">
        <v>1.5</v>
      </c>
      <c r="K1092" s="82">
        <v>42</v>
      </c>
    </row>
    <row r="1093" spans="1:11" x14ac:dyDescent="0.15">
      <c r="A1093" s="21">
        <v>712213</v>
      </c>
      <c r="B1093" s="22" t="s">
        <v>1126</v>
      </c>
      <c r="C1093" s="19">
        <v>0.2</v>
      </c>
      <c r="D1093" s="19">
        <v>4.5</v>
      </c>
      <c r="E1093" s="19">
        <v>35.4</v>
      </c>
      <c r="F1093" s="19">
        <v>31.9</v>
      </c>
      <c r="G1093" s="19">
        <v>20.100000000000001</v>
      </c>
      <c r="H1093" s="19">
        <v>5.0999999999999996</v>
      </c>
      <c r="I1093" s="19">
        <v>2.2999999999999998</v>
      </c>
      <c r="J1093" s="19">
        <v>0.6</v>
      </c>
      <c r="K1093" s="82">
        <v>37</v>
      </c>
    </row>
    <row r="1094" spans="1:11" x14ac:dyDescent="0.15">
      <c r="A1094" s="21">
        <v>712911</v>
      </c>
      <c r="B1094" s="22" t="s">
        <v>1127</v>
      </c>
      <c r="C1094" s="20" t="s">
        <v>2</v>
      </c>
      <c r="D1094" s="19">
        <v>2.6</v>
      </c>
      <c r="E1094" s="19">
        <v>15.3</v>
      </c>
      <c r="F1094" s="19">
        <v>17.899999999999999</v>
      </c>
      <c r="G1094" s="19">
        <v>29</v>
      </c>
      <c r="H1094" s="19">
        <v>15.1</v>
      </c>
      <c r="I1094" s="19">
        <v>14.3</v>
      </c>
      <c r="J1094" s="19">
        <v>5.8</v>
      </c>
      <c r="K1094" s="82">
        <v>50</v>
      </c>
    </row>
    <row r="1095" spans="1:11" x14ac:dyDescent="0.15">
      <c r="A1095" s="21">
        <v>712912</v>
      </c>
      <c r="B1095" s="22" t="s">
        <v>1128</v>
      </c>
      <c r="C1095" s="19">
        <v>1.3</v>
      </c>
      <c r="D1095" s="19">
        <v>7.3</v>
      </c>
      <c r="E1095" s="19">
        <v>19.8</v>
      </c>
      <c r="F1095" s="19">
        <v>22.6</v>
      </c>
      <c r="G1095" s="19">
        <v>25</v>
      </c>
      <c r="H1095" s="19">
        <v>13.2</v>
      </c>
      <c r="I1095" s="19">
        <v>8.3000000000000007</v>
      </c>
      <c r="J1095" s="19">
        <v>2.5</v>
      </c>
      <c r="K1095" s="82">
        <v>44</v>
      </c>
    </row>
    <row r="1096" spans="1:11" x14ac:dyDescent="0.15">
      <c r="A1096" s="21">
        <v>712913</v>
      </c>
      <c r="B1096" s="22" t="s">
        <v>1129</v>
      </c>
      <c r="C1096" s="20" t="s">
        <v>2</v>
      </c>
      <c r="D1096" s="19">
        <v>4.3</v>
      </c>
      <c r="E1096" s="19">
        <v>17.100000000000001</v>
      </c>
      <c r="F1096" s="19">
        <v>24.1</v>
      </c>
      <c r="G1096" s="19">
        <v>30.2</v>
      </c>
      <c r="H1096" s="19">
        <v>13.1</v>
      </c>
      <c r="I1096" s="19">
        <v>7.3</v>
      </c>
      <c r="J1096" s="19">
        <v>4</v>
      </c>
      <c r="K1096" s="82">
        <v>47</v>
      </c>
    </row>
    <row r="1097" spans="1:11" x14ac:dyDescent="0.15">
      <c r="A1097" s="21">
        <v>712914</v>
      </c>
      <c r="B1097" s="22" t="s">
        <v>1130</v>
      </c>
      <c r="C1097" s="19">
        <v>0.6</v>
      </c>
      <c r="D1097" s="19">
        <v>3.9</v>
      </c>
      <c r="E1097" s="19">
        <v>19.899999999999999</v>
      </c>
      <c r="F1097" s="19">
        <v>27.1</v>
      </c>
      <c r="G1097" s="19">
        <v>27</v>
      </c>
      <c r="H1097" s="19">
        <v>11.5</v>
      </c>
      <c r="I1097" s="19">
        <v>6.4</v>
      </c>
      <c r="J1097" s="19">
        <v>3.6</v>
      </c>
      <c r="K1097" s="82">
        <v>44</v>
      </c>
    </row>
    <row r="1098" spans="1:11" x14ac:dyDescent="0.15">
      <c r="A1098" s="21">
        <v>712915</v>
      </c>
      <c r="B1098" s="22" t="s">
        <v>1131</v>
      </c>
      <c r="C1098" s="19">
        <v>3</v>
      </c>
      <c r="D1098" s="19">
        <v>11.7</v>
      </c>
      <c r="E1098" s="19">
        <v>32.9</v>
      </c>
      <c r="F1098" s="19">
        <v>25.4</v>
      </c>
      <c r="G1098" s="19">
        <v>18.2</v>
      </c>
      <c r="H1098" s="19">
        <v>4.8</v>
      </c>
      <c r="I1098" s="19">
        <v>2.4</v>
      </c>
      <c r="J1098" s="19">
        <v>1.5</v>
      </c>
      <c r="K1098" s="82">
        <v>35</v>
      </c>
    </row>
    <row r="1099" spans="1:11" x14ac:dyDescent="0.15">
      <c r="A1099" s="21">
        <v>712916</v>
      </c>
      <c r="B1099" s="22" t="s">
        <v>1132</v>
      </c>
      <c r="C1099" s="19">
        <v>0.3</v>
      </c>
      <c r="D1099" s="19">
        <v>3.8</v>
      </c>
      <c r="E1099" s="19">
        <v>15.6</v>
      </c>
      <c r="F1099" s="19">
        <v>22.7</v>
      </c>
      <c r="G1099" s="19">
        <v>32</v>
      </c>
      <c r="H1099" s="19">
        <v>14.5</v>
      </c>
      <c r="I1099" s="19">
        <v>8.8000000000000007</v>
      </c>
      <c r="J1099" s="19">
        <v>2.2999999999999998</v>
      </c>
      <c r="K1099" s="82">
        <v>47</v>
      </c>
    </row>
    <row r="1100" spans="1:11" x14ac:dyDescent="0.15">
      <c r="A1100" s="21">
        <v>712917</v>
      </c>
      <c r="B1100" s="22" t="s">
        <v>1133</v>
      </c>
      <c r="C1100" s="19">
        <v>0.3</v>
      </c>
      <c r="D1100" s="19">
        <v>6.5</v>
      </c>
      <c r="E1100" s="19">
        <v>18.7</v>
      </c>
      <c r="F1100" s="19">
        <v>22.2</v>
      </c>
      <c r="G1100" s="19">
        <v>27.4</v>
      </c>
      <c r="H1100" s="19">
        <v>13.9</v>
      </c>
      <c r="I1100" s="19">
        <v>8.1999999999999993</v>
      </c>
      <c r="J1100" s="19">
        <v>2.8</v>
      </c>
      <c r="K1100" s="82">
        <v>45</v>
      </c>
    </row>
    <row r="1101" spans="1:11" x14ac:dyDescent="0.15">
      <c r="A1101" s="21">
        <v>712918</v>
      </c>
      <c r="B1101" s="22" t="s">
        <v>1134</v>
      </c>
      <c r="C1101" s="20" t="s">
        <v>2</v>
      </c>
      <c r="D1101" s="19">
        <v>1.8</v>
      </c>
      <c r="E1101" s="19">
        <v>18.7</v>
      </c>
      <c r="F1101" s="19">
        <v>24.5</v>
      </c>
      <c r="G1101" s="19">
        <v>32.6</v>
      </c>
      <c r="H1101" s="19">
        <v>13.5</v>
      </c>
      <c r="I1101" s="19">
        <v>7.1</v>
      </c>
      <c r="J1101" s="19">
        <v>1.8</v>
      </c>
      <c r="K1101" s="82">
        <v>46</v>
      </c>
    </row>
    <row r="1102" spans="1:11" x14ac:dyDescent="0.15">
      <c r="A1102" s="21">
        <v>712921</v>
      </c>
      <c r="B1102" s="22" t="s">
        <v>1135</v>
      </c>
      <c r="C1102" s="19">
        <v>0.6</v>
      </c>
      <c r="D1102" s="19">
        <v>3.8</v>
      </c>
      <c r="E1102" s="19">
        <v>15.8</v>
      </c>
      <c r="F1102" s="19">
        <v>22.6</v>
      </c>
      <c r="G1102" s="19">
        <v>30.4</v>
      </c>
      <c r="H1102" s="19">
        <v>14.9</v>
      </c>
      <c r="I1102" s="19">
        <v>9.5</v>
      </c>
      <c r="J1102" s="19">
        <v>2.4</v>
      </c>
      <c r="K1102" s="82">
        <v>47</v>
      </c>
    </row>
    <row r="1103" spans="1:11" x14ac:dyDescent="0.15">
      <c r="A1103" s="21">
        <v>712922</v>
      </c>
      <c r="B1103" s="22" t="s">
        <v>1136</v>
      </c>
      <c r="C1103" s="19">
        <v>1.7</v>
      </c>
      <c r="D1103" s="19">
        <v>8.3000000000000007</v>
      </c>
      <c r="E1103" s="19">
        <v>16.600000000000001</v>
      </c>
      <c r="F1103" s="19">
        <v>16.8</v>
      </c>
      <c r="G1103" s="19">
        <v>28.7</v>
      </c>
      <c r="H1103" s="19">
        <v>14.4</v>
      </c>
      <c r="I1103" s="19">
        <v>8.9</v>
      </c>
      <c r="J1103" s="19">
        <v>4.5</v>
      </c>
      <c r="K1103" s="82">
        <v>47</v>
      </c>
    </row>
    <row r="1104" spans="1:11" x14ac:dyDescent="0.15">
      <c r="A1104" s="21">
        <v>712999</v>
      </c>
      <c r="B1104" s="22" t="s">
        <v>1137</v>
      </c>
      <c r="C1104" s="19">
        <v>0.7</v>
      </c>
      <c r="D1104" s="19">
        <v>5.9</v>
      </c>
      <c r="E1104" s="19">
        <v>24.6</v>
      </c>
      <c r="F1104" s="19">
        <v>23.9</v>
      </c>
      <c r="G1104" s="19">
        <v>26.2</v>
      </c>
      <c r="H1104" s="19">
        <v>10.5</v>
      </c>
      <c r="I1104" s="19">
        <v>6.1</v>
      </c>
      <c r="J1104" s="19">
        <v>2.2000000000000002</v>
      </c>
      <c r="K1104" s="82">
        <v>43</v>
      </c>
    </row>
    <row r="1105" spans="1:11" x14ac:dyDescent="0.15">
      <c r="A1105" s="21">
        <v>721111</v>
      </c>
      <c r="B1105" s="22" t="s">
        <v>1138</v>
      </c>
      <c r="C1105" s="19">
        <v>4.4000000000000004</v>
      </c>
      <c r="D1105" s="19">
        <v>11.1</v>
      </c>
      <c r="E1105" s="19">
        <v>20.100000000000001</v>
      </c>
      <c r="F1105" s="19">
        <v>17.3</v>
      </c>
      <c r="G1105" s="19">
        <v>21.5</v>
      </c>
      <c r="H1105" s="19">
        <v>10</v>
      </c>
      <c r="I1105" s="19">
        <v>8.6</v>
      </c>
      <c r="J1105" s="19">
        <v>6.9</v>
      </c>
      <c r="K1105" s="82">
        <v>43</v>
      </c>
    </row>
    <row r="1106" spans="1:11" x14ac:dyDescent="0.15">
      <c r="A1106" s="21">
        <v>721112</v>
      </c>
      <c r="B1106" s="22" t="s">
        <v>1139</v>
      </c>
      <c r="C1106" s="19">
        <v>1.7</v>
      </c>
      <c r="D1106" s="19">
        <v>10.1</v>
      </c>
      <c r="E1106" s="19">
        <v>23.2</v>
      </c>
      <c r="F1106" s="19">
        <v>24.1</v>
      </c>
      <c r="G1106" s="19">
        <v>23.8</v>
      </c>
      <c r="H1106" s="19">
        <v>9.5</v>
      </c>
      <c r="I1106" s="19">
        <v>4.5</v>
      </c>
      <c r="J1106" s="19">
        <v>3.1</v>
      </c>
      <c r="K1106" s="82">
        <v>41</v>
      </c>
    </row>
    <row r="1107" spans="1:11" x14ac:dyDescent="0.15">
      <c r="A1107" s="21">
        <v>721211</v>
      </c>
      <c r="B1107" s="22" t="s">
        <v>1140</v>
      </c>
      <c r="C1107" s="19">
        <v>0.5</v>
      </c>
      <c r="D1107" s="19">
        <v>1.9</v>
      </c>
      <c r="E1107" s="19">
        <v>15.4</v>
      </c>
      <c r="F1107" s="19">
        <v>22.6</v>
      </c>
      <c r="G1107" s="19">
        <v>30.1</v>
      </c>
      <c r="H1107" s="19">
        <v>13.9</v>
      </c>
      <c r="I1107" s="19">
        <v>9.5</v>
      </c>
      <c r="J1107" s="19">
        <v>6.2</v>
      </c>
      <c r="K1107" s="82">
        <v>48</v>
      </c>
    </row>
    <row r="1108" spans="1:11" x14ac:dyDescent="0.15">
      <c r="A1108" s="21">
        <v>721212</v>
      </c>
      <c r="B1108" s="22" t="s">
        <v>1141</v>
      </c>
      <c r="C1108" s="20" t="s">
        <v>2</v>
      </c>
      <c r="D1108" s="19">
        <v>1.9</v>
      </c>
      <c r="E1108" s="19">
        <v>10.3</v>
      </c>
      <c r="F1108" s="19">
        <v>11.9</v>
      </c>
      <c r="G1108" s="19">
        <v>27.8</v>
      </c>
      <c r="H1108" s="19">
        <v>19.600000000000001</v>
      </c>
      <c r="I1108" s="19">
        <v>17.7</v>
      </c>
      <c r="J1108" s="19">
        <v>10.8</v>
      </c>
      <c r="K1108" s="82">
        <v>54</v>
      </c>
    </row>
    <row r="1109" spans="1:11" x14ac:dyDescent="0.15">
      <c r="A1109" s="21">
        <v>721213</v>
      </c>
      <c r="B1109" s="22" t="s">
        <v>1142</v>
      </c>
      <c r="C1109" s="19">
        <v>1.2</v>
      </c>
      <c r="D1109" s="19">
        <v>3</v>
      </c>
      <c r="E1109" s="19">
        <v>17</v>
      </c>
      <c r="F1109" s="19">
        <v>22.8</v>
      </c>
      <c r="G1109" s="19">
        <v>26.5</v>
      </c>
      <c r="H1109" s="19">
        <v>12.3</v>
      </c>
      <c r="I1109" s="19">
        <v>9.9</v>
      </c>
      <c r="J1109" s="19">
        <v>7.2</v>
      </c>
      <c r="K1109" s="82">
        <v>47</v>
      </c>
    </row>
    <row r="1110" spans="1:11" x14ac:dyDescent="0.15">
      <c r="A1110" s="21">
        <v>721214</v>
      </c>
      <c r="B1110" s="22" t="s">
        <v>1143</v>
      </c>
      <c r="C1110" s="19">
        <v>1.1000000000000001</v>
      </c>
      <c r="D1110" s="19">
        <v>5.7</v>
      </c>
      <c r="E1110" s="19">
        <v>24.9</v>
      </c>
      <c r="F1110" s="19">
        <v>25.5</v>
      </c>
      <c r="G1110" s="19">
        <v>25</v>
      </c>
      <c r="H1110" s="19">
        <v>9</v>
      </c>
      <c r="I1110" s="19">
        <v>6.1</v>
      </c>
      <c r="J1110" s="19">
        <v>2.7</v>
      </c>
      <c r="K1110" s="82">
        <v>42</v>
      </c>
    </row>
    <row r="1111" spans="1:11" x14ac:dyDescent="0.15">
      <c r="A1111" s="21">
        <v>721215</v>
      </c>
      <c r="B1111" s="22" t="s">
        <v>1144</v>
      </c>
      <c r="C1111" s="19">
        <v>0.1</v>
      </c>
      <c r="D1111" s="19">
        <v>2.2000000000000002</v>
      </c>
      <c r="E1111" s="19">
        <v>12.7</v>
      </c>
      <c r="F1111" s="19">
        <v>16.7</v>
      </c>
      <c r="G1111" s="19">
        <v>30.6</v>
      </c>
      <c r="H1111" s="19">
        <v>17.899999999999999</v>
      </c>
      <c r="I1111" s="19">
        <v>12.5</v>
      </c>
      <c r="J1111" s="19">
        <v>7.3</v>
      </c>
      <c r="K1111" s="82">
        <v>51</v>
      </c>
    </row>
    <row r="1112" spans="1:11" x14ac:dyDescent="0.15">
      <c r="A1112" s="21">
        <v>721216</v>
      </c>
      <c r="B1112" s="22" t="s">
        <v>1145</v>
      </c>
      <c r="C1112" s="19">
        <v>1.1000000000000001</v>
      </c>
      <c r="D1112" s="19">
        <v>5.3</v>
      </c>
      <c r="E1112" s="19">
        <v>18</v>
      </c>
      <c r="F1112" s="19">
        <v>22.1</v>
      </c>
      <c r="G1112" s="19">
        <v>28.6</v>
      </c>
      <c r="H1112" s="19">
        <v>12.3</v>
      </c>
      <c r="I1112" s="19">
        <v>8.5</v>
      </c>
      <c r="J1112" s="19">
        <v>4</v>
      </c>
      <c r="K1112" s="82">
        <v>46</v>
      </c>
    </row>
    <row r="1113" spans="1:11" x14ac:dyDescent="0.15">
      <c r="A1113" s="21">
        <v>721911</v>
      </c>
      <c r="B1113" s="22" t="s">
        <v>1146</v>
      </c>
      <c r="C1113" s="19">
        <v>3.3</v>
      </c>
      <c r="D1113" s="19">
        <v>14.3</v>
      </c>
      <c r="E1113" s="19">
        <v>24.9</v>
      </c>
      <c r="F1113" s="19">
        <v>21.9</v>
      </c>
      <c r="G1113" s="19">
        <v>22.3</v>
      </c>
      <c r="H1113" s="19">
        <v>7.8</v>
      </c>
      <c r="I1113" s="19">
        <v>4.0999999999999996</v>
      </c>
      <c r="J1113" s="19">
        <v>1.3</v>
      </c>
      <c r="K1113" s="82">
        <v>38</v>
      </c>
    </row>
    <row r="1114" spans="1:11" x14ac:dyDescent="0.15">
      <c r="A1114" s="21">
        <v>721912</v>
      </c>
      <c r="B1114" s="22" t="s">
        <v>1147</v>
      </c>
      <c r="C1114" s="19">
        <v>3.1</v>
      </c>
      <c r="D1114" s="19">
        <v>11.4</v>
      </c>
      <c r="E1114" s="19">
        <v>22.3</v>
      </c>
      <c r="F1114" s="19">
        <v>20</v>
      </c>
      <c r="G1114" s="19">
        <v>23.8</v>
      </c>
      <c r="H1114" s="19">
        <v>10.3</v>
      </c>
      <c r="I1114" s="19">
        <v>7.6</v>
      </c>
      <c r="J1114" s="19">
        <v>1.5</v>
      </c>
      <c r="K1114" s="82">
        <v>41</v>
      </c>
    </row>
    <row r="1115" spans="1:11" x14ac:dyDescent="0.15">
      <c r="A1115" s="21">
        <v>721913</v>
      </c>
      <c r="B1115" s="22" t="s">
        <v>1148</v>
      </c>
      <c r="C1115" s="19">
        <v>1.1000000000000001</v>
      </c>
      <c r="D1115" s="19">
        <v>6.1</v>
      </c>
      <c r="E1115" s="19">
        <v>23.6</v>
      </c>
      <c r="F1115" s="19">
        <v>25.9</v>
      </c>
      <c r="G1115" s="19">
        <v>28.5</v>
      </c>
      <c r="H1115" s="19">
        <v>8.4</v>
      </c>
      <c r="I1115" s="19">
        <v>3.8</v>
      </c>
      <c r="J1115" s="19">
        <v>2.7</v>
      </c>
      <c r="K1115" s="82">
        <v>41</v>
      </c>
    </row>
    <row r="1116" spans="1:11" x14ac:dyDescent="0.15">
      <c r="A1116" s="21">
        <v>721914</v>
      </c>
      <c r="B1116" s="22" t="s">
        <v>1149</v>
      </c>
      <c r="C1116" s="20" t="s">
        <v>2</v>
      </c>
      <c r="D1116" s="19">
        <v>2.2999999999999998</v>
      </c>
      <c r="E1116" s="19">
        <v>30</v>
      </c>
      <c r="F1116" s="19">
        <v>25.9</v>
      </c>
      <c r="G1116" s="19">
        <v>25.5</v>
      </c>
      <c r="H1116" s="19">
        <v>10.5</v>
      </c>
      <c r="I1116" s="19">
        <v>4.5</v>
      </c>
      <c r="J1116" s="19">
        <v>1.4</v>
      </c>
      <c r="K1116" s="82">
        <v>41</v>
      </c>
    </row>
    <row r="1117" spans="1:11" x14ac:dyDescent="0.15">
      <c r="A1117" s="21">
        <v>721915</v>
      </c>
      <c r="B1117" s="22" t="s">
        <v>1150</v>
      </c>
      <c r="C1117" s="19">
        <v>1.9</v>
      </c>
      <c r="D1117" s="19">
        <v>4.9000000000000004</v>
      </c>
      <c r="E1117" s="19">
        <v>15.7</v>
      </c>
      <c r="F1117" s="19">
        <v>19.5</v>
      </c>
      <c r="G1117" s="19">
        <v>30</v>
      </c>
      <c r="H1117" s="19">
        <v>10.4</v>
      </c>
      <c r="I1117" s="19">
        <v>10.4</v>
      </c>
      <c r="J1117" s="19">
        <v>7</v>
      </c>
      <c r="K1117" s="82">
        <v>47</v>
      </c>
    </row>
    <row r="1118" spans="1:11" x14ac:dyDescent="0.15">
      <c r="A1118" s="21">
        <v>721916</v>
      </c>
      <c r="B1118" s="22" t="s">
        <v>1151</v>
      </c>
      <c r="C1118" s="20" t="s">
        <v>2</v>
      </c>
      <c r="D1118" s="19">
        <v>1.3</v>
      </c>
      <c r="E1118" s="19">
        <v>11.4</v>
      </c>
      <c r="F1118" s="19">
        <v>14.4</v>
      </c>
      <c r="G1118" s="19">
        <v>30.7</v>
      </c>
      <c r="H1118" s="19">
        <v>19.100000000000001</v>
      </c>
      <c r="I1118" s="19">
        <v>15.2</v>
      </c>
      <c r="J1118" s="19">
        <v>7.9</v>
      </c>
      <c r="K1118" s="82">
        <v>52</v>
      </c>
    </row>
    <row r="1119" spans="1:11" x14ac:dyDescent="0.15">
      <c r="A1119" s="21">
        <v>721999</v>
      </c>
      <c r="B1119" s="22" t="s">
        <v>1152</v>
      </c>
      <c r="C1119" s="19">
        <v>1.7</v>
      </c>
      <c r="D1119" s="19">
        <v>8.9</v>
      </c>
      <c r="E1119" s="19">
        <v>24.5</v>
      </c>
      <c r="F1119" s="19">
        <v>25.2</v>
      </c>
      <c r="G1119" s="19">
        <v>21.2</v>
      </c>
      <c r="H1119" s="19">
        <v>10.199999999999999</v>
      </c>
      <c r="I1119" s="19">
        <v>5.3</v>
      </c>
      <c r="J1119" s="19">
        <v>3</v>
      </c>
      <c r="K1119" s="82">
        <v>40</v>
      </c>
    </row>
    <row r="1120" spans="1:11" x14ac:dyDescent="0.15">
      <c r="A1120" s="21">
        <v>731111</v>
      </c>
      <c r="B1120" s="22" t="s">
        <v>1153</v>
      </c>
      <c r="C1120" s="19">
        <v>0.1</v>
      </c>
      <c r="D1120" s="19">
        <v>1.7</v>
      </c>
      <c r="E1120" s="19">
        <v>9.8000000000000007</v>
      </c>
      <c r="F1120" s="19">
        <v>14.4</v>
      </c>
      <c r="G1120" s="19">
        <v>25.6</v>
      </c>
      <c r="H1120" s="19">
        <v>15.7</v>
      </c>
      <c r="I1120" s="19">
        <v>16.2</v>
      </c>
      <c r="J1120" s="19">
        <v>16.600000000000001</v>
      </c>
      <c r="K1120" s="82">
        <v>54</v>
      </c>
    </row>
    <row r="1121" spans="1:11" x14ac:dyDescent="0.15">
      <c r="A1121" s="21">
        <v>731112</v>
      </c>
      <c r="B1121" s="22" t="s">
        <v>1154</v>
      </c>
      <c r="C1121" s="20" t="s">
        <v>2</v>
      </c>
      <c r="D1121" s="19">
        <v>2.2000000000000002</v>
      </c>
      <c r="E1121" s="19">
        <v>25.7</v>
      </c>
      <c r="F1121" s="19">
        <v>19.5</v>
      </c>
      <c r="G1121" s="19">
        <v>20.8</v>
      </c>
      <c r="H1121" s="19">
        <v>11.2</v>
      </c>
      <c r="I1121" s="19">
        <v>10.5</v>
      </c>
      <c r="J1121" s="19">
        <v>10</v>
      </c>
      <c r="K1121" s="82">
        <v>46</v>
      </c>
    </row>
    <row r="1122" spans="1:11" x14ac:dyDescent="0.15">
      <c r="A1122" s="21">
        <v>731199</v>
      </c>
      <c r="B1122" s="22" t="s">
        <v>1155</v>
      </c>
      <c r="C1122" s="19">
        <v>0.2</v>
      </c>
      <c r="D1122" s="19">
        <v>5.4</v>
      </c>
      <c r="E1122" s="19">
        <v>26.6</v>
      </c>
      <c r="F1122" s="19">
        <v>21.6</v>
      </c>
      <c r="G1122" s="19">
        <v>20</v>
      </c>
      <c r="H1122" s="19">
        <v>9.8000000000000007</v>
      </c>
      <c r="I1122" s="19">
        <v>8.5</v>
      </c>
      <c r="J1122" s="19">
        <v>7.8</v>
      </c>
      <c r="K1122" s="82">
        <v>42</v>
      </c>
    </row>
    <row r="1123" spans="1:11" x14ac:dyDescent="0.15">
      <c r="A1123" s="21">
        <v>731211</v>
      </c>
      <c r="B1123" s="22" t="s">
        <v>1156</v>
      </c>
      <c r="C1123" s="20" t="s">
        <v>2</v>
      </c>
      <c r="D1123" s="19">
        <v>0.4</v>
      </c>
      <c r="E1123" s="19">
        <v>7.3</v>
      </c>
      <c r="F1123" s="19">
        <v>13.9</v>
      </c>
      <c r="G1123" s="19">
        <v>25.7</v>
      </c>
      <c r="H1123" s="19">
        <v>17.600000000000001</v>
      </c>
      <c r="I1123" s="19">
        <v>17.7</v>
      </c>
      <c r="J1123" s="19">
        <v>17.3</v>
      </c>
      <c r="K1123" s="82">
        <v>55</v>
      </c>
    </row>
    <row r="1124" spans="1:11" x14ac:dyDescent="0.15">
      <c r="A1124" s="21">
        <v>731212</v>
      </c>
      <c r="B1124" s="22" t="s">
        <v>1157</v>
      </c>
      <c r="C1124" s="20" t="s">
        <v>2</v>
      </c>
      <c r="D1124" s="19">
        <v>1</v>
      </c>
      <c r="E1124" s="19">
        <v>5.3</v>
      </c>
      <c r="F1124" s="19">
        <v>11.4</v>
      </c>
      <c r="G1124" s="19">
        <v>27.1</v>
      </c>
      <c r="H1124" s="19">
        <v>17.399999999999999</v>
      </c>
      <c r="I1124" s="19">
        <v>19.100000000000001</v>
      </c>
      <c r="J1124" s="19">
        <v>18.8</v>
      </c>
      <c r="K1124" s="82">
        <v>56</v>
      </c>
    </row>
    <row r="1125" spans="1:11" x14ac:dyDescent="0.15">
      <c r="A1125" s="21">
        <v>731213</v>
      </c>
      <c r="B1125" s="22" t="s">
        <v>1158</v>
      </c>
      <c r="C1125" s="20" t="s">
        <v>2</v>
      </c>
      <c r="D1125" s="19">
        <v>0.4</v>
      </c>
      <c r="E1125" s="19">
        <v>4</v>
      </c>
      <c r="F1125" s="19">
        <v>10.7</v>
      </c>
      <c r="G1125" s="19">
        <v>26.2</v>
      </c>
      <c r="H1125" s="19">
        <v>18.5</v>
      </c>
      <c r="I1125" s="19">
        <v>20</v>
      </c>
      <c r="J1125" s="19">
        <v>20.2</v>
      </c>
      <c r="K1125" s="82">
        <v>57</v>
      </c>
    </row>
    <row r="1126" spans="1:11" x14ac:dyDescent="0.15">
      <c r="A1126" s="21">
        <v>731311</v>
      </c>
      <c r="B1126" s="22" t="s">
        <v>1159</v>
      </c>
      <c r="C1126" s="19">
        <v>0.3</v>
      </c>
      <c r="D1126" s="19">
        <v>1.8</v>
      </c>
      <c r="E1126" s="19">
        <v>15</v>
      </c>
      <c r="F1126" s="19">
        <v>21.9</v>
      </c>
      <c r="G1126" s="19">
        <v>32.200000000000003</v>
      </c>
      <c r="H1126" s="19">
        <v>17</v>
      </c>
      <c r="I1126" s="19">
        <v>8.5</v>
      </c>
      <c r="J1126" s="19">
        <v>3.2</v>
      </c>
      <c r="K1126" s="82">
        <v>48</v>
      </c>
    </row>
    <row r="1127" spans="1:11" x14ac:dyDescent="0.15">
      <c r="A1127" s="21">
        <v>731312</v>
      </c>
      <c r="B1127" s="22" t="s">
        <v>1160</v>
      </c>
      <c r="C1127" s="20" t="s">
        <v>2</v>
      </c>
      <c r="D1127" s="19">
        <v>0.8</v>
      </c>
      <c r="E1127" s="19">
        <v>7.9</v>
      </c>
      <c r="F1127" s="19">
        <v>16.600000000000001</v>
      </c>
      <c r="G1127" s="19">
        <v>32</v>
      </c>
      <c r="H1127" s="19">
        <v>17.600000000000001</v>
      </c>
      <c r="I1127" s="19">
        <v>13.4</v>
      </c>
      <c r="J1127" s="19">
        <v>11.7</v>
      </c>
      <c r="K1127" s="82">
        <v>53</v>
      </c>
    </row>
    <row r="1128" spans="1:11" x14ac:dyDescent="0.15">
      <c r="A1128" s="21">
        <v>733111</v>
      </c>
      <c r="B1128" s="22" t="s">
        <v>1161</v>
      </c>
      <c r="C1128" s="19">
        <v>0.3</v>
      </c>
      <c r="D1128" s="19">
        <v>3.2</v>
      </c>
      <c r="E1128" s="19">
        <v>16.100000000000001</v>
      </c>
      <c r="F1128" s="19">
        <v>21.1</v>
      </c>
      <c r="G1128" s="19">
        <v>30.3</v>
      </c>
      <c r="H1128" s="19">
        <v>14</v>
      </c>
      <c r="I1128" s="19">
        <v>9.9</v>
      </c>
      <c r="J1128" s="19">
        <v>5.0999999999999996</v>
      </c>
      <c r="K1128" s="82">
        <v>48</v>
      </c>
    </row>
    <row r="1129" spans="1:11" x14ac:dyDescent="0.15">
      <c r="A1129" s="21">
        <v>733112</v>
      </c>
      <c r="B1129" s="22" t="s">
        <v>1162</v>
      </c>
      <c r="C1129" s="19">
        <v>0.4</v>
      </c>
      <c r="D1129" s="19">
        <v>3.9</v>
      </c>
      <c r="E1129" s="19">
        <v>19.600000000000001</v>
      </c>
      <c r="F1129" s="19">
        <v>24.9</v>
      </c>
      <c r="G1129" s="19">
        <v>28.6</v>
      </c>
      <c r="H1129" s="19">
        <v>10.3</v>
      </c>
      <c r="I1129" s="19">
        <v>8.3000000000000007</v>
      </c>
      <c r="J1129" s="19">
        <v>4</v>
      </c>
      <c r="K1129" s="82">
        <v>45</v>
      </c>
    </row>
    <row r="1130" spans="1:11" x14ac:dyDescent="0.15">
      <c r="A1130" s="21">
        <v>733113</v>
      </c>
      <c r="B1130" s="22" t="s">
        <v>1163</v>
      </c>
      <c r="C1130" s="19">
        <v>4.7</v>
      </c>
      <c r="D1130" s="19">
        <v>17</v>
      </c>
      <c r="E1130" s="19">
        <v>30.1</v>
      </c>
      <c r="F1130" s="19">
        <v>20.2</v>
      </c>
      <c r="G1130" s="19">
        <v>16.7</v>
      </c>
      <c r="H1130" s="19">
        <v>5.6</v>
      </c>
      <c r="I1130" s="19">
        <v>3.8</v>
      </c>
      <c r="J1130" s="19">
        <v>1.8</v>
      </c>
      <c r="K1130" s="82">
        <v>34</v>
      </c>
    </row>
    <row r="1131" spans="1:11" x14ac:dyDescent="0.15">
      <c r="A1131" s="21">
        <v>733114</v>
      </c>
      <c r="B1131" s="22" t="s">
        <v>1164</v>
      </c>
      <c r="C1131" s="19">
        <v>0.1</v>
      </c>
      <c r="D1131" s="19">
        <v>1.1000000000000001</v>
      </c>
      <c r="E1131" s="19">
        <v>10.5</v>
      </c>
      <c r="F1131" s="19">
        <v>20.5</v>
      </c>
      <c r="G1131" s="19">
        <v>34.4</v>
      </c>
      <c r="H1131" s="19">
        <v>16.399999999999999</v>
      </c>
      <c r="I1131" s="19">
        <v>11.4</v>
      </c>
      <c r="J1131" s="19">
        <v>5.6</v>
      </c>
      <c r="K1131" s="82">
        <v>50</v>
      </c>
    </row>
    <row r="1132" spans="1:11" x14ac:dyDescent="0.15">
      <c r="A1132" s="21">
        <v>733115</v>
      </c>
      <c r="B1132" s="22" t="s">
        <v>1165</v>
      </c>
      <c r="C1132" s="19">
        <v>0.4</v>
      </c>
      <c r="D1132" s="19">
        <v>5.2</v>
      </c>
      <c r="E1132" s="19">
        <v>22</v>
      </c>
      <c r="F1132" s="19">
        <v>24.3</v>
      </c>
      <c r="G1132" s="19">
        <v>26.6</v>
      </c>
      <c r="H1132" s="19">
        <v>10.7</v>
      </c>
      <c r="I1132" s="19">
        <v>7.5</v>
      </c>
      <c r="J1132" s="19">
        <v>3.4</v>
      </c>
      <c r="K1132" s="82">
        <v>44</v>
      </c>
    </row>
    <row r="1133" spans="1:11" x14ac:dyDescent="0.15">
      <c r="A1133" s="21">
        <v>811411</v>
      </c>
      <c r="B1133" s="22" t="s">
        <v>1166</v>
      </c>
      <c r="C1133" s="19">
        <v>2.2999999999999998</v>
      </c>
      <c r="D1133" s="19">
        <v>10.7</v>
      </c>
      <c r="E1133" s="19">
        <v>25.8</v>
      </c>
      <c r="F1133" s="19">
        <v>19.899999999999999</v>
      </c>
      <c r="G1133" s="19">
        <v>22.9</v>
      </c>
      <c r="H1133" s="19">
        <v>9.8000000000000007</v>
      </c>
      <c r="I1133" s="19">
        <v>6.2</v>
      </c>
      <c r="J1133" s="19">
        <v>2.4</v>
      </c>
      <c r="K1133" s="82">
        <v>40</v>
      </c>
    </row>
    <row r="1134" spans="1:11" x14ac:dyDescent="0.15">
      <c r="A1134" s="21">
        <v>811412</v>
      </c>
      <c r="B1134" s="22" t="s">
        <v>1167</v>
      </c>
      <c r="C1134" s="19">
        <v>1.9</v>
      </c>
      <c r="D1134" s="19">
        <v>10.4</v>
      </c>
      <c r="E1134" s="19">
        <v>23.4</v>
      </c>
      <c r="F1134" s="19">
        <v>17.3</v>
      </c>
      <c r="G1134" s="19">
        <v>22.8</v>
      </c>
      <c r="H1134" s="19">
        <v>11.1</v>
      </c>
      <c r="I1134" s="19">
        <v>7.9</v>
      </c>
      <c r="J1134" s="19">
        <v>5.0999999999999996</v>
      </c>
      <c r="K1134" s="82">
        <v>43</v>
      </c>
    </row>
    <row r="1135" spans="1:11" x14ac:dyDescent="0.15">
      <c r="A1135" s="21">
        <v>811511</v>
      </c>
      <c r="B1135" s="22" t="s">
        <v>1168</v>
      </c>
      <c r="C1135" s="19">
        <v>2.2999999999999998</v>
      </c>
      <c r="D1135" s="19">
        <v>5.9</v>
      </c>
      <c r="E1135" s="19">
        <v>15.3</v>
      </c>
      <c r="F1135" s="19">
        <v>17</v>
      </c>
      <c r="G1135" s="19">
        <v>27.2</v>
      </c>
      <c r="H1135" s="19">
        <v>15.6</v>
      </c>
      <c r="I1135" s="19">
        <v>11.4</v>
      </c>
      <c r="J1135" s="19">
        <v>5.3</v>
      </c>
      <c r="K1135" s="82">
        <v>48</v>
      </c>
    </row>
    <row r="1136" spans="1:11" x14ac:dyDescent="0.15">
      <c r="A1136" s="21">
        <v>811512</v>
      </c>
      <c r="B1136" s="22" t="s">
        <v>1169</v>
      </c>
      <c r="C1136" s="19">
        <v>4.2</v>
      </c>
      <c r="D1136" s="19">
        <v>6</v>
      </c>
      <c r="E1136" s="19">
        <v>11.4</v>
      </c>
      <c r="F1136" s="19">
        <v>15.4</v>
      </c>
      <c r="G1136" s="19">
        <v>28.3</v>
      </c>
      <c r="H1136" s="19">
        <v>16</v>
      </c>
      <c r="I1136" s="19">
        <v>11.3</v>
      </c>
      <c r="J1136" s="19">
        <v>7.5</v>
      </c>
      <c r="K1136" s="82">
        <v>49</v>
      </c>
    </row>
    <row r="1137" spans="1:11" x14ac:dyDescent="0.15">
      <c r="A1137" s="21">
        <v>811513</v>
      </c>
      <c r="B1137" s="22" t="s">
        <v>1170</v>
      </c>
      <c r="C1137" s="19">
        <v>2.2000000000000002</v>
      </c>
      <c r="D1137" s="19">
        <v>4.4000000000000004</v>
      </c>
      <c r="E1137" s="19">
        <v>9.3000000000000007</v>
      </c>
      <c r="F1137" s="19">
        <v>17</v>
      </c>
      <c r="G1137" s="19">
        <v>26.6</v>
      </c>
      <c r="H1137" s="19">
        <v>17</v>
      </c>
      <c r="I1137" s="19">
        <v>13.2</v>
      </c>
      <c r="J1137" s="19">
        <v>10.4</v>
      </c>
      <c r="K1137" s="82">
        <v>51</v>
      </c>
    </row>
    <row r="1138" spans="1:11" x14ac:dyDescent="0.15">
      <c r="A1138" s="21">
        <v>811611</v>
      </c>
      <c r="B1138" s="22" t="s">
        <v>1171</v>
      </c>
      <c r="C1138" s="19">
        <v>1.7</v>
      </c>
      <c r="D1138" s="19">
        <v>5</v>
      </c>
      <c r="E1138" s="19">
        <v>14.5</v>
      </c>
      <c r="F1138" s="19">
        <v>21.1</v>
      </c>
      <c r="G1138" s="19">
        <v>29.1</v>
      </c>
      <c r="H1138" s="19">
        <v>13.5</v>
      </c>
      <c r="I1138" s="19">
        <v>9</v>
      </c>
      <c r="J1138" s="19">
        <v>6.1</v>
      </c>
      <c r="K1138" s="82">
        <v>47</v>
      </c>
    </row>
    <row r="1139" spans="1:11" x14ac:dyDescent="0.15">
      <c r="A1139" s="21">
        <v>811612</v>
      </c>
      <c r="B1139" s="22" t="s">
        <v>1172</v>
      </c>
      <c r="C1139" s="19">
        <v>2.2999999999999998</v>
      </c>
      <c r="D1139" s="19">
        <v>8.1999999999999993</v>
      </c>
      <c r="E1139" s="19">
        <v>20.3</v>
      </c>
      <c r="F1139" s="19">
        <v>21.4</v>
      </c>
      <c r="G1139" s="19">
        <v>23.2</v>
      </c>
      <c r="H1139" s="19">
        <v>10</v>
      </c>
      <c r="I1139" s="19">
        <v>8.5</v>
      </c>
      <c r="J1139" s="19">
        <v>6.1</v>
      </c>
      <c r="K1139" s="82">
        <v>44</v>
      </c>
    </row>
    <row r="1140" spans="1:11" x14ac:dyDescent="0.15">
      <c r="A1140" s="21">
        <v>811699</v>
      </c>
      <c r="B1140" s="22" t="s">
        <v>1173</v>
      </c>
      <c r="C1140" s="19">
        <v>4.9000000000000004</v>
      </c>
      <c r="D1140" s="19">
        <v>9.3000000000000007</v>
      </c>
      <c r="E1140" s="19">
        <v>19.100000000000001</v>
      </c>
      <c r="F1140" s="19">
        <v>19.399999999999999</v>
      </c>
      <c r="G1140" s="19">
        <v>25</v>
      </c>
      <c r="H1140" s="19">
        <v>10.199999999999999</v>
      </c>
      <c r="I1140" s="19">
        <v>7.3</v>
      </c>
      <c r="J1140" s="19">
        <v>4.7</v>
      </c>
      <c r="K1140" s="82">
        <v>43</v>
      </c>
    </row>
    <row r="1141" spans="1:11" x14ac:dyDescent="0.15">
      <c r="A1141" s="21">
        <v>821111</v>
      </c>
      <c r="B1141" s="22" t="s">
        <v>1174</v>
      </c>
      <c r="C1141" s="19">
        <v>7.1</v>
      </c>
      <c r="D1141" s="19">
        <v>16.5</v>
      </c>
      <c r="E1141" s="19">
        <v>28.5</v>
      </c>
      <c r="F1141" s="19">
        <v>19.8</v>
      </c>
      <c r="G1141" s="19">
        <v>17.399999999999999</v>
      </c>
      <c r="H1141" s="19">
        <v>6</v>
      </c>
      <c r="I1141" s="19">
        <v>3.3</v>
      </c>
      <c r="J1141" s="19">
        <v>1.5</v>
      </c>
      <c r="K1141" s="82">
        <v>34</v>
      </c>
    </row>
    <row r="1142" spans="1:11" x14ac:dyDescent="0.15">
      <c r="A1142" s="21">
        <v>821112</v>
      </c>
      <c r="B1142" s="22" t="s">
        <v>1175</v>
      </c>
      <c r="C1142" s="19">
        <v>1.8</v>
      </c>
      <c r="D1142" s="19">
        <v>6.2</v>
      </c>
      <c r="E1142" s="19">
        <v>19.899999999999999</v>
      </c>
      <c r="F1142" s="19">
        <v>21.2</v>
      </c>
      <c r="G1142" s="19">
        <v>25.8</v>
      </c>
      <c r="H1142" s="19">
        <v>13.1</v>
      </c>
      <c r="I1142" s="19">
        <v>8.3000000000000007</v>
      </c>
      <c r="J1142" s="19">
        <v>3.7</v>
      </c>
      <c r="K1142" s="82">
        <v>45</v>
      </c>
    </row>
    <row r="1143" spans="1:11" x14ac:dyDescent="0.15">
      <c r="A1143" s="21">
        <v>821113</v>
      </c>
      <c r="B1143" s="22" t="s">
        <v>1176</v>
      </c>
      <c r="C1143" s="19">
        <v>7.4</v>
      </c>
      <c r="D1143" s="19">
        <v>16.600000000000001</v>
      </c>
      <c r="E1143" s="19">
        <v>26.1</v>
      </c>
      <c r="F1143" s="19">
        <v>16.7</v>
      </c>
      <c r="G1143" s="19">
        <v>19.899999999999999</v>
      </c>
      <c r="H1143" s="19">
        <v>7.4</v>
      </c>
      <c r="I1143" s="19">
        <v>3.9</v>
      </c>
      <c r="J1143" s="19">
        <v>1.9</v>
      </c>
      <c r="K1143" s="82">
        <v>35</v>
      </c>
    </row>
    <row r="1144" spans="1:11" x14ac:dyDescent="0.15">
      <c r="A1144" s="21">
        <v>821114</v>
      </c>
      <c r="B1144" s="22" t="s">
        <v>1177</v>
      </c>
      <c r="C1144" s="19">
        <v>15.7</v>
      </c>
      <c r="D1144" s="19">
        <v>20.9</v>
      </c>
      <c r="E1144" s="19">
        <v>25.1</v>
      </c>
      <c r="F1144" s="19">
        <v>14.8</v>
      </c>
      <c r="G1144" s="19">
        <v>12.6</v>
      </c>
      <c r="H1144" s="19">
        <v>5.7</v>
      </c>
      <c r="I1144" s="19">
        <v>3.6</v>
      </c>
      <c r="J1144" s="19">
        <v>1.6</v>
      </c>
      <c r="K1144" s="82">
        <v>29</v>
      </c>
    </row>
    <row r="1145" spans="1:11" x14ac:dyDescent="0.15">
      <c r="A1145" s="21">
        <v>821411</v>
      </c>
      <c r="B1145" s="22" t="s">
        <v>1178</v>
      </c>
      <c r="C1145" s="19">
        <v>3.1</v>
      </c>
      <c r="D1145" s="19">
        <v>11.5</v>
      </c>
      <c r="E1145" s="19">
        <v>29.5</v>
      </c>
      <c r="F1145" s="19">
        <v>24.9</v>
      </c>
      <c r="G1145" s="19">
        <v>20.100000000000001</v>
      </c>
      <c r="H1145" s="19">
        <v>5.7</v>
      </c>
      <c r="I1145" s="19">
        <v>3.6</v>
      </c>
      <c r="J1145" s="19">
        <v>1.5</v>
      </c>
      <c r="K1145" s="82">
        <v>36</v>
      </c>
    </row>
    <row r="1146" spans="1:11" x14ac:dyDescent="0.15">
      <c r="A1146" s="21">
        <v>821412</v>
      </c>
      <c r="B1146" s="22" t="s">
        <v>1179</v>
      </c>
      <c r="C1146" s="19">
        <v>2.8</v>
      </c>
      <c r="D1146" s="19">
        <v>8.9</v>
      </c>
      <c r="E1146" s="19">
        <v>22.8</v>
      </c>
      <c r="F1146" s="19">
        <v>24.3</v>
      </c>
      <c r="G1146" s="19">
        <v>23.3</v>
      </c>
      <c r="H1146" s="19">
        <v>8.6999999999999993</v>
      </c>
      <c r="I1146" s="19">
        <v>6</v>
      </c>
      <c r="J1146" s="19">
        <v>3.2</v>
      </c>
      <c r="K1146" s="82">
        <v>41</v>
      </c>
    </row>
    <row r="1147" spans="1:11" x14ac:dyDescent="0.15">
      <c r="A1147" s="21">
        <v>821711</v>
      </c>
      <c r="B1147" s="22" t="s">
        <v>1180</v>
      </c>
      <c r="C1147" s="19">
        <v>0.7</v>
      </c>
      <c r="D1147" s="19">
        <v>5.8</v>
      </c>
      <c r="E1147" s="19">
        <v>31.9</v>
      </c>
      <c r="F1147" s="19">
        <v>29.1</v>
      </c>
      <c r="G1147" s="19">
        <v>21.8</v>
      </c>
      <c r="H1147" s="19">
        <v>6.6</v>
      </c>
      <c r="I1147" s="19">
        <v>2.8</v>
      </c>
      <c r="J1147" s="19">
        <v>1.2</v>
      </c>
      <c r="K1147" s="82">
        <v>38</v>
      </c>
    </row>
    <row r="1148" spans="1:11" x14ac:dyDescent="0.15">
      <c r="A1148" s="21">
        <v>821712</v>
      </c>
      <c r="B1148" s="22" t="s">
        <v>1181</v>
      </c>
      <c r="C1148" s="19">
        <v>3.6</v>
      </c>
      <c r="D1148" s="19">
        <v>16</v>
      </c>
      <c r="E1148" s="19">
        <v>39.700000000000003</v>
      </c>
      <c r="F1148" s="19">
        <v>23.1</v>
      </c>
      <c r="G1148" s="19">
        <v>12</v>
      </c>
      <c r="H1148" s="19">
        <v>3.4</v>
      </c>
      <c r="I1148" s="19">
        <v>1.6</v>
      </c>
      <c r="J1148" s="19">
        <v>0.5</v>
      </c>
      <c r="K1148" s="82">
        <v>32</v>
      </c>
    </row>
    <row r="1149" spans="1:11" x14ac:dyDescent="0.15">
      <c r="A1149" s="21">
        <v>821713</v>
      </c>
      <c r="B1149" s="22" t="s">
        <v>1182</v>
      </c>
      <c r="C1149" s="19">
        <v>2.8</v>
      </c>
      <c r="D1149" s="19">
        <v>13.2</v>
      </c>
      <c r="E1149" s="19">
        <v>34.299999999999997</v>
      </c>
      <c r="F1149" s="19">
        <v>24</v>
      </c>
      <c r="G1149" s="19">
        <v>16.600000000000001</v>
      </c>
      <c r="H1149" s="19">
        <v>5.4</v>
      </c>
      <c r="I1149" s="19">
        <v>2.6</v>
      </c>
      <c r="J1149" s="19">
        <v>1</v>
      </c>
      <c r="K1149" s="82">
        <v>34</v>
      </c>
    </row>
    <row r="1150" spans="1:11" x14ac:dyDescent="0.15">
      <c r="A1150" s="21">
        <v>821714</v>
      </c>
      <c r="B1150" s="22" t="s">
        <v>1183</v>
      </c>
      <c r="C1150" s="19">
        <v>2.8</v>
      </c>
      <c r="D1150" s="19">
        <v>11.3</v>
      </c>
      <c r="E1150" s="19">
        <v>24</v>
      </c>
      <c r="F1150" s="19">
        <v>21.8</v>
      </c>
      <c r="G1150" s="19">
        <v>23.2</v>
      </c>
      <c r="H1150" s="19">
        <v>11.3</v>
      </c>
      <c r="I1150" s="19">
        <v>3</v>
      </c>
      <c r="J1150" s="19">
        <v>2.5</v>
      </c>
      <c r="K1150" s="82">
        <v>39</v>
      </c>
    </row>
    <row r="1151" spans="1:11" x14ac:dyDescent="0.15">
      <c r="A1151" s="21">
        <v>821911</v>
      </c>
      <c r="B1151" s="22" t="s">
        <v>1184</v>
      </c>
      <c r="C1151" s="19">
        <v>1.7</v>
      </c>
      <c r="D1151" s="19">
        <v>12.3</v>
      </c>
      <c r="E1151" s="19">
        <v>30.5</v>
      </c>
      <c r="F1151" s="19">
        <v>22.1</v>
      </c>
      <c r="G1151" s="19">
        <v>22</v>
      </c>
      <c r="H1151" s="19">
        <v>6.8</v>
      </c>
      <c r="I1151" s="19">
        <v>3.5</v>
      </c>
      <c r="J1151" s="19">
        <v>1</v>
      </c>
      <c r="K1151" s="82">
        <v>36</v>
      </c>
    </row>
    <row r="1152" spans="1:11" x14ac:dyDescent="0.15">
      <c r="A1152" s="21">
        <v>821912</v>
      </c>
      <c r="B1152" s="22" t="s">
        <v>1185</v>
      </c>
      <c r="C1152" s="19">
        <v>1.9</v>
      </c>
      <c r="D1152" s="19">
        <v>16.5</v>
      </c>
      <c r="E1152" s="19">
        <v>47.6</v>
      </c>
      <c r="F1152" s="19">
        <v>22.2</v>
      </c>
      <c r="G1152" s="19">
        <v>8.9</v>
      </c>
      <c r="H1152" s="19">
        <v>2.2000000000000002</v>
      </c>
      <c r="I1152" s="19">
        <v>0.6</v>
      </c>
      <c r="J1152" s="19">
        <v>0.2</v>
      </c>
      <c r="K1152" s="82">
        <v>31</v>
      </c>
    </row>
    <row r="1153" spans="1:11" x14ac:dyDescent="0.15">
      <c r="A1153" s="21">
        <v>821913</v>
      </c>
      <c r="B1153" s="22" t="s">
        <v>1186</v>
      </c>
      <c r="C1153" s="19">
        <v>1.3</v>
      </c>
      <c r="D1153" s="19">
        <v>7.1</v>
      </c>
      <c r="E1153" s="19">
        <v>24.6</v>
      </c>
      <c r="F1153" s="19">
        <v>23.5</v>
      </c>
      <c r="G1153" s="19">
        <v>24.9</v>
      </c>
      <c r="H1153" s="19">
        <v>11.8</v>
      </c>
      <c r="I1153" s="19">
        <v>4.2</v>
      </c>
      <c r="J1153" s="19">
        <v>2.5</v>
      </c>
      <c r="K1153" s="82">
        <v>42</v>
      </c>
    </row>
    <row r="1154" spans="1:11" x14ac:dyDescent="0.15">
      <c r="A1154" s="21">
        <v>821914</v>
      </c>
      <c r="B1154" s="22" t="s">
        <v>1187</v>
      </c>
      <c r="C1154" s="19">
        <v>4.3</v>
      </c>
      <c r="D1154" s="19">
        <v>11.4</v>
      </c>
      <c r="E1154" s="19">
        <v>27.3</v>
      </c>
      <c r="F1154" s="19">
        <v>20.3</v>
      </c>
      <c r="G1154" s="19">
        <v>21.1</v>
      </c>
      <c r="H1154" s="19">
        <v>8.3000000000000007</v>
      </c>
      <c r="I1154" s="19">
        <v>4.5999999999999996</v>
      </c>
      <c r="J1154" s="19">
        <v>2.6</v>
      </c>
      <c r="K1154" s="82">
        <v>38</v>
      </c>
    </row>
    <row r="1155" spans="1:11" x14ac:dyDescent="0.15">
      <c r="A1155" s="21">
        <v>821915</v>
      </c>
      <c r="B1155" s="22" t="s">
        <v>1188</v>
      </c>
      <c r="C1155" s="19">
        <v>6.3</v>
      </c>
      <c r="D1155" s="19">
        <v>22</v>
      </c>
      <c r="E1155" s="19">
        <v>20</v>
      </c>
      <c r="F1155" s="19">
        <v>14.1</v>
      </c>
      <c r="G1155" s="19">
        <v>14.1</v>
      </c>
      <c r="H1155" s="19">
        <v>6.8</v>
      </c>
      <c r="I1155" s="19">
        <v>7.7</v>
      </c>
      <c r="J1155" s="19">
        <v>9.1</v>
      </c>
      <c r="K1155" s="82">
        <v>36</v>
      </c>
    </row>
    <row r="1156" spans="1:11" x14ac:dyDescent="0.15">
      <c r="A1156" s="21">
        <v>831111</v>
      </c>
      <c r="B1156" s="22" t="s">
        <v>1189</v>
      </c>
      <c r="C1156" s="19">
        <v>1.7</v>
      </c>
      <c r="D1156" s="19">
        <v>8.6999999999999993</v>
      </c>
      <c r="E1156" s="19">
        <v>24.1</v>
      </c>
      <c r="F1156" s="19">
        <v>23.3</v>
      </c>
      <c r="G1156" s="19">
        <v>24.4</v>
      </c>
      <c r="H1156" s="19">
        <v>10.4</v>
      </c>
      <c r="I1156" s="19">
        <v>5.5</v>
      </c>
      <c r="J1156" s="19">
        <v>1.9</v>
      </c>
      <c r="K1156" s="82">
        <v>41</v>
      </c>
    </row>
    <row r="1157" spans="1:11" x14ac:dyDescent="0.15">
      <c r="A1157" s="21">
        <v>831112</v>
      </c>
      <c r="B1157" s="22" t="s">
        <v>1190</v>
      </c>
      <c r="C1157" s="19">
        <v>1.2</v>
      </c>
      <c r="D1157" s="19">
        <v>5.5</v>
      </c>
      <c r="E1157" s="19">
        <v>28.2</v>
      </c>
      <c r="F1157" s="19">
        <v>24.6</v>
      </c>
      <c r="G1157" s="19">
        <v>25</v>
      </c>
      <c r="H1157" s="19">
        <v>9.3000000000000007</v>
      </c>
      <c r="I1157" s="19">
        <v>4.3</v>
      </c>
      <c r="J1157" s="19">
        <v>1.9</v>
      </c>
      <c r="K1157" s="82">
        <v>41</v>
      </c>
    </row>
    <row r="1158" spans="1:11" x14ac:dyDescent="0.15">
      <c r="A1158" s="21">
        <v>831113</v>
      </c>
      <c r="B1158" s="22" t="s">
        <v>1191</v>
      </c>
      <c r="C1158" s="19">
        <v>1.4</v>
      </c>
      <c r="D1158" s="19">
        <v>5.7</v>
      </c>
      <c r="E1158" s="19">
        <v>18.600000000000001</v>
      </c>
      <c r="F1158" s="19">
        <v>24.1</v>
      </c>
      <c r="G1158" s="19">
        <v>28.9</v>
      </c>
      <c r="H1158" s="19">
        <v>12</v>
      </c>
      <c r="I1158" s="19">
        <v>7.1</v>
      </c>
      <c r="J1158" s="19">
        <v>2.2000000000000002</v>
      </c>
      <c r="K1158" s="82">
        <v>45</v>
      </c>
    </row>
    <row r="1159" spans="1:11" x14ac:dyDescent="0.15">
      <c r="A1159" s="21">
        <v>831114</v>
      </c>
      <c r="B1159" s="22" t="s">
        <v>1192</v>
      </c>
      <c r="C1159" s="19">
        <v>2.5</v>
      </c>
      <c r="D1159" s="19">
        <v>9</v>
      </c>
      <c r="E1159" s="19">
        <v>21.8</v>
      </c>
      <c r="F1159" s="19">
        <v>23.9</v>
      </c>
      <c r="G1159" s="19">
        <v>25.2</v>
      </c>
      <c r="H1159" s="19">
        <v>10</v>
      </c>
      <c r="I1159" s="19">
        <v>5.4</v>
      </c>
      <c r="J1159" s="19">
        <v>2.2000000000000002</v>
      </c>
      <c r="K1159" s="82">
        <v>42</v>
      </c>
    </row>
    <row r="1160" spans="1:11" x14ac:dyDescent="0.15">
      <c r="A1160" s="21">
        <v>831115</v>
      </c>
      <c r="B1160" s="22" t="s">
        <v>1193</v>
      </c>
      <c r="C1160" s="19">
        <v>14.4</v>
      </c>
      <c r="D1160" s="19">
        <v>12.2</v>
      </c>
      <c r="E1160" s="19">
        <v>20</v>
      </c>
      <c r="F1160" s="19">
        <v>16.8</v>
      </c>
      <c r="G1160" s="19">
        <v>19</v>
      </c>
      <c r="H1160" s="19">
        <v>9.9</v>
      </c>
      <c r="I1160" s="19">
        <v>5.7</v>
      </c>
      <c r="J1160" s="19">
        <v>2</v>
      </c>
      <c r="K1160" s="82">
        <v>37</v>
      </c>
    </row>
    <row r="1161" spans="1:11" x14ac:dyDescent="0.15">
      <c r="A1161" s="21">
        <v>831116</v>
      </c>
      <c r="B1161" s="22" t="s">
        <v>1194</v>
      </c>
      <c r="C1161" s="19">
        <v>3.3</v>
      </c>
      <c r="D1161" s="19">
        <v>8.1999999999999993</v>
      </c>
      <c r="E1161" s="19">
        <v>20.9</v>
      </c>
      <c r="F1161" s="19">
        <v>23.7</v>
      </c>
      <c r="G1161" s="19">
        <v>23.4</v>
      </c>
      <c r="H1161" s="19">
        <v>11.7</v>
      </c>
      <c r="I1161" s="19">
        <v>6.2</v>
      </c>
      <c r="J1161" s="19">
        <v>2.6</v>
      </c>
      <c r="K1161" s="82">
        <v>42</v>
      </c>
    </row>
    <row r="1162" spans="1:11" x14ac:dyDescent="0.15">
      <c r="A1162" s="21">
        <v>831117</v>
      </c>
      <c r="B1162" s="22" t="s">
        <v>1195</v>
      </c>
      <c r="C1162" s="19">
        <v>1.6</v>
      </c>
      <c r="D1162" s="19">
        <v>5.4</v>
      </c>
      <c r="E1162" s="19">
        <v>13.9</v>
      </c>
      <c r="F1162" s="19">
        <v>18.399999999999999</v>
      </c>
      <c r="G1162" s="19">
        <v>29.8</v>
      </c>
      <c r="H1162" s="19">
        <v>15.9</v>
      </c>
      <c r="I1162" s="19">
        <v>11.4</v>
      </c>
      <c r="J1162" s="19">
        <v>3.7</v>
      </c>
      <c r="K1162" s="82">
        <v>49</v>
      </c>
    </row>
    <row r="1163" spans="1:11" x14ac:dyDescent="0.15">
      <c r="A1163" s="21">
        <v>831118</v>
      </c>
      <c r="B1163" s="22" t="s">
        <v>1196</v>
      </c>
      <c r="C1163" s="19">
        <v>4.2</v>
      </c>
      <c r="D1163" s="19">
        <v>11.9</v>
      </c>
      <c r="E1163" s="19">
        <v>24.8</v>
      </c>
      <c r="F1163" s="19">
        <v>23.3</v>
      </c>
      <c r="G1163" s="19">
        <v>17.8</v>
      </c>
      <c r="H1163" s="19">
        <v>9.6</v>
      </c>
      <c r="I1163" s="19">
        <v>5.9</v>
      </c>
      <c r="J1163" s="19">
        <v>2.5</v>
      </c>
      <c r="K1163" s="82">
        <v>38</v>
      </c>
    </row>
    <row r="1164" spans="1:11" x14ac:dyDescent="0.15">
      <c r="A1164" s="21">
        <v>831199</v>
      </c>
      <c r="B1164" s="22" t="s">
        <v>1197</v>
      </c>
      <c r="C1164" s="19">
        <v>2.9</v>
      </c>
      <c r="D1164" s="19">
        <v>8.4</v>
      </c>
      <c r="E1164" s="19">
        <v>23</v>
      </c>
      <c r="F1164" s="19">
        <v>23.2</v>
      </c>
      <c r="G1164" s="19">
        <v>25.3</v>
      </c>
      <c r="H1164" s="19">
        <v>9.3000000000000007</v>
      </c>
      <c r="I1164" s="19">
        <v>5.9</v>
      </c>
      <c r="J1164" s="19">
        <v>2</v>
      </c>
      <c r="K1164" s="82">
        <v>41</v>
      </c>
    </row>
    <row r="1165" spans="1:11" x14ac:dyDescent="0.15">
      <c r="A1165" s="21">
        <v>831211</v>
      </c>
      <c r="B1165" s="22" t="s">
        <v>1198</v>
      </c>
      <c r="C1165" s="19">
        <v>3.7</v>
      </c>
      <c r="D1165" s="19">
        <v>15.2</v>
      </c>
      <c r="E1165" s="19">
        <v>33.1</v>
      </c>
      <c r="F1165" s="19">
        <v>25.2</v>
      </c>
      <c r="G1165" s="19">
        <v>14.9</v>
      </c>
      <c r="H1165" s="19">
        <v>4.4000000000000004</v>
      </c>
      <c r="I1165" s="19">
        <v>2.6</v>
      </c>
      <c r="J1165" s="19">
        <v>0.8</v>
      </c>
      <c r="K1165" s="82">
        <v>34</v>
      </c>
    </row>
    <row r="1166" spans="1:11" x14ac:dyDescent="0.15">
      <c r="A1166" s="21">
        <v>831212</v>
      </c>
      <c r="B1166" s="22" t="s">
        <v>1199</v>
      </c>
      <c r="C1166" s="19">
        <v>3.4</v>
      </c>
      <c r="D1166" s="19">
        <v>17.2</v>
      </c>
      <c r="E1166" s="19">
        <v>30.7</v>
      </c>
      <c r="F1166" s="19">
        <v>25.3</v>
      </c>
      <c r="G1166" s="19">
        <v>14.9</v>
      </c>
      <c r="H1166" s="19">
        <v>4.5999999999999996</v>
      </c>
      <c r="I1166" s="19">
        <v>2.9</v>
      </c>
      <c r="J1166" s="19">
        <v>1</v>
      </c>
      <c r="K1166" s="82">
        <v>34</v>
      </c>
    </row>
    <row r="1167" spans="1:11" x14ac:dyDescent="0.15">
      <c r="A1167" s="21">
        <v>831311</v>
      </c>
      <c r="B1167" s="22" t="s">
        <v>1200</v>
      </c>
      <c r="C1167" s="19">
        <v>5.0999999999999996</v>
      </c>
      <c r="D1167" s="19">
        <v>15.9</v>
      </c>
      <c r="E1167" s="19">
        <v>27.7</v>
      </c>
      <c r="F1167" s="19">
        <v>20.5</v>
      </c>
      <c r="G1167" s="19">
        <v>18.2</v>
      </c>
      <c r="H1167" s="19">
        <v>7</v>
      </c>
      <c r="I1167" s="19">
        <v>3.6</v>
      </c>
      <c r="J1167" s="19">
        <v>1.9</v>
      </c>
      <c r="K1167" s="82">
        <v>35</v>
      </c>
    </row>
    <row r="1168" spans="1:11" x14ac:dyDescent="0.15">
      <c r="A1168" s="21">
        <v>831312</v>
      </c>
      <c r="B1168" s="22" t="s">
        <v>1201</v>
      </c>
      <c r="C1168" s="19">
        <v>2.2999999999999998</v>
      </c>
      <c r="D1168" s="19">
        <v>11.3</v>
      </c>
      <c r="E1168" s="19">
        <v>28.6</v>
      </c>
      <c r="F1168" s="19">
        <v>24.6</v>
      </c>
      <c r="G1168" s="19">
        <v>21.3</v>
      </c>
      <c r="H1168" s="19">
        <v>7.5</v>
      </c>
      <c r="I1168" s="19">
        <v>3.4</v>
      </c>
      <c r="J1168" s="19">
        <v>1.1000000000000001</v>
      </c>
      <c r="K1168" s="82">
        <v>38</v>
      </c>
    </row>
    <row r="1169" spans="1:11" x14ac:dyDescent="0.15">
      <c r="A1169" s="21">
        <v>831313</v>
      </c>
      <c r="B1169" s="22" t="s">
        <v>1202</v>
      </c>
      <c r="C1169" s="19">
        <v>4</v>
      </c>
      <c r="D1169" s="19">
        <v>10.9</v>
      </c>
      <c r="E1169" s="19">
        <v>22</v>
      </c>
      <c r="F1169" s="19">
        <v>19.100000000000001</v>
      </c>
      <c r="G1169" s="19">
        <v>23.1</v>
      </c>
      <c r="H1169" s="19">
        <v>10.9</v>
      </c>
      <c r="I1169" s="19">
        <v>6.5</v>
      </c>
      <c r="J1169" s="19">
        <v>3.4</v>
      </c>
      <c r="K1169" s="82">
        <v>42</v>
      </c>
    </row>
    <row r="1170" spans="1:11" x14ac:dyDescent="0.15">
      <c r="A1170" s="21">
        <v>832111</v>
      </c>
      <c r="B1170" s="22" t="s">
        <v>1203</v>
      </c>
      <c r="C1170" s="19">
        <v>4.0999999999999996</v>
      </c>
      <c r="D1170" s="19">
        <v>10.9</v>
      </c>
      <c r="E1170" s="19">
        <v>23.6</v>
      </c>
      <c r="F1170" s="19">
        <v>18.7</v>
      </c>
      <c r="G1170" s="19">
        <v>24.6</v>
      </c>
      <c r="H1170" s="19">
        <v>8.1999999999999993</v>
      </c>
      <c r="I1170" s="19">
        <v>7</v>
      </c>
      <c r="J1170" s="19">
        <v>2.9</v>
      </c>
      <c r="K1170" s="82">
        <v>42</v>
      </c>
    </row>
    <row r="1171" spans="1:11" x14ac:dyDescent="0.15">
      <c r="A1171" s="21">
        <v>832112</v>
      </c>
      <c r="B1171" s="22" t="s">
        <v>1204</v>
      </c>
      <c r="C1171" s="19">
        <v>5</v>
      </c>
      <c r="D1171" s="19">
        <v>13.1</v>
      </c>
      <c r="E1171" s="19">
        <v>21.2</v>
      </c>
      <c r="F1171" s="19">
        <v>16.8</v>
      </c>
      <c r="G1171" s="19">
        <v>25</v>
      </c>
      <c r="H1171" s="19">
        <v>9.8000000000000007</v>
      </c>
      <c r="I1171" s="19">
        <v>6.4</v>
      </c>
      <c r="J1171" s="19">
        <v>2.7</v>
      </c>
      <c r="K1171" s="82">
        <v>41</v>
      </c>
    </row>
    <row r="1172" spans="1:11" x14ac:dyDescent="0.15">
      <c r="A1172" s="21">
        <v>832113</v>
      </c>
      <c r="B1172" s="22" t="s">
        <v>1205</v>
      </c>
      <c r="C1172" s="19">
        <v>7.2</v>
      </c>
      <c r="D1172" s="19">
        <v>15.6</v>
      </c>
      <c r="E1172" s="19">
        <v>30.9</v>
      </c>
      <c r="F1172" s="19">
        <v>15</v>
      </c>
      <c r="G1172" s="19">
        <v>16.899999999999999</v>
      </c>
      <c r="H1172" s="19">
        <v>7.2</v>
      </c>
      <c r="I1172" s="19">
        <v>5</v>
      </c>
      <c r="J1172" s="19">
        <v>2.2000000000000002</v>
      </c>
      <c r="K1172" s="82">
        <v>32</v>
      </c>
    </row>
    <row r="1173" spans="1:11" x14ac:dyDescent="0.15">
      <c r="A1173" s="21">
        <v>832114</v>
      </c>
      <c r="B1173" s="22" t="s">
        <v>1206</v>
      </c>
      <c r="C1173" s="19">
        <v>5.0999999999999996</v>
      </c>
      <c r="D1173" s="19">
        <v>14.5</v>
      </c>
      <c r="E1173" s="19">
        <v>27.1</v>
      </c>
      <c r="F1173" s="19">
        <v>19.899999999999999</v>
      </c>
      <c r="G1173" s="19">
        <v>20.7</v>
      </c>
      <c r="H1173" s="19">
        <v>7.5</v>
      </c>
      <c r="I1173" s="19">
        <v>3.8</v>
      </c>
      <c r="J1173" s="19">
        <v>1.3</v>
      </c>
      <c r="K1173" s="82">
        <v>36</v>
      </c>
    </row>
    <row r="1174" spans="1:11" x14ac:dyDescent="0.15">
      <c r="A1174" s="21">
        <v>832115</v>
      </c>
      <c r="B1174" s="22" t="s">
        <v>1207</v>
      </c>
      <c r="C1174" s="19">
        <v>7.6</v>
      </c>
      <c r="D1174" s="19">
        <v>11.4</v>
      </c>
      <c r="E1174" s="19">
        <v>28.9</v>
      </c>
      <c r="F1174" s="19">
        <v>19</v>
      </c>
      <c r="G1174" s="19">
        <v>15.4</v>
      </c>
      <c r="H1174" s="19">
        <v>9.6999999999999993</v>
      </c>
      <c r="I1174" s="19">
        <v>5.9</v>
      </c>
      <c r="J1174" s="19">
        <v>2.1</v>
      </c>
      <c r="K1174" s="82">
        <v>35</v>
      </c>
    </row>
    <row r="1175" spans="1:11" x14ac:dyDescent="0.15">
      <c r="A1175" s="21">
        <v>832199</v>
      </c>
      <c r="B1175" s="22" t="s">
        <v>1208</v>
      </c>
      <c r="C1175" s="19">
        <v>7.3</v>
      </c>
      <c r="D1175" s="19">
        <v>12</v>
      </c>
      <c r="E1175" s="19">
        <v>19.3</v>
      </c>
      <c r="F1175" s="19">
        <v>18.899999999999999</v>
      </c>
      <c r="G1175" s="19">
        <v>23.2</v>
      </c>
      <c r="H1175" s="19">
        <v>10.1</v>
      </c>
      <c r="I1175" s="19">
        <v>6.3</v>
      </c>
      <c r="J1175" s="19">
        <v>2.7</v>
      </c>
      <c r="K1175" s="82">
        <v>41</v>
      </c>
    </row>
    <row r="1176" spans="1:11" x14ac:dyDescent="0.15">
      <c r="A1176" s="21">
        <v>839211</v>
      </c>
      <c r="B1176" s="22" t="s">
        <v>1209</v>
      </c>
      <c r="C1176" s="19">
        <v>3.9</v>
      </c>
      <c r="D1176" s="19">
        <v>8.4</v>
      </c>
      <c r="E1176" s="19">
        <v>16.8</v>
      </c>
      <c r="F1176" s="19">
        <v>20.5</v>
      </c>
      <c r="G1176" s="19">
        <v>27.4</v>
      </c>
      <c r="H1176" s="19">
        <v>12.8</v>
      </c>
      <c r="I1176" s="19">
        <v>7.5</v>
      </c>
      <c r="J1176" s="19">
        <v>2.7</v>
      </c>
      <c r="K1176" s="82">
        <v>45</v>
      </c>
    </row>
    <row r="1177" spans="1:11" x14ac:dyDescent="0.15">
      <c r="A1177" s="21">
        <v>839212</v>
      </c>
      <c r="B1177" s="22" t="s">
        <v>1210</v>
      </c>
      <c r="C1177" s="19">
        <v>4.2</v>
      </c>
      <c r="D1177" s="19">
        <v>8.4</v>
      </c>
      <c r="E1177" s="19">
        <v>17.899999999999999</v>
      </c>
      <c r="F1177" s="19">
        <v>19.600000000000001</v>
      </c>
      <c r="G1177" s="19">
        <v>22.8</v>
      </c>
      <c r="H1177" s="19">
        <v>17.899999999999999</v>
      </c>
      <c r="I1177" s="19">
        <v>6</v>
      </c>
      <c r="J1177" s="19">
        <v>3.2</v>
      </c>
      <c r="K1177" s="82">
        <v>42</v>
      </c>
    </row>
    <row r="1178" spans="1:11" x14ac:dyDescent="0.15">
      <c r="A1178" s="21">
        <v>839311</v>
      </c>
      <c r="B1178" s="22" t="s">
        <v>1211</v>
      </c>
      <c r="C1178" s="19">
        <v>0.9</v>
      </c>
      <c r="D1178" s="19">
        <v>4.5999999999999996</v>
      </c>
      <c r="E1178" s="19">
        <v>20.5</v>
      </c>
      <c r="F1178" s="19">
        <v>23.2</v>
      </c>
      <c r="G1178" s="19">
        <v>26</v>
      </c>
      <c r="H1178" s="19">
        <v>12.2</v>
      </c>
      <c r="I1178" s="19">
        <v>8.6</v>
      </c>
      <c r="J1178" s="19">
        <v>4</v>
      </c>
      <c r="K1178" s="82">
        <v>45</v>
      </c>
    </row>
    <row r="1179" spans="1:11" x14ac:dyDescent="0.15">
      <c r="A1179" s="21">
        <v>839312</v>
      </c>
      <c r="B1179" s="22" t="s">
        <v>1212</v>
      </c>
      <c r="C1179" s="19">
        <v>4.5</v>
      </c>
      <c r="D1179" s="19">
        <v>12</v>
      </c>
      <c r="E1179" s="19">
        <v>22.9</v>
      </c>
      <c r="F1179" s="19">
        <v>16.2</v>
      </c>
      <c r="G1179" s="19">
        <v>21.8</v>
      </c>
      <c r="H1179" s="19">
        <v>10</v>
      </c>
      <c r="I1179" s="19">
        <v>7.8</v>
      </c>
      <c r="J1179" s="19">
        <v>4.8</v>
      </c>
      <c r="K1179" s="82">
        <v>41</v>
      </c>
    </row>
    <row r="1180" spans="1:11" x14ac:dyDescent="0.15">
      <c r="A1180" s="21">
        <v>839313</v>
      </c>
      <c r="B1180" s="22" t="s">
        <v>1213</v>
      </c>
      <c r="C1180" s="19">
        <v>1.6</v>
      </c>
      <c r="D1180" s="19">
        <v>8.9</v>
      </c>
      <c r="E1180" s="19">
        <v>25</v>
      </c>
      <c r="F1180" s="19">
        <v>22.3</v>
      </c>
      <c r="G1180" s="19">
        <v>22.5</v>
      </c>
      <c r="H1180" s="19">
        <v>10.8</v>
      </c>
      <c r="I1180" s="19">
        <v>6.3</v>
      </c>
      <c r="J1180" s="19">
        <v>2.6</v>
      </c>
      <c r="K1180" s="82">
        <v>41</v>
      </c>
    </row>
    <row r="1181" spans="1:11" x14ac:dyDescent="0.15">
      <c r="A1181" s="21">
        <v>839411</v>
      </c>
      <c r="B1181" s="22" t="s">
        <v>1214</v>
      </c>
      <c r="C1181" s="19">
        <v>2</v>
      </c>
      <c r="D1181" s="19">
        <v>6.4</v>
      </c>
      <c r="E1181" s="19">
        <v>14.3</v>
      </c>
      <c r="F1181" s="19">
        <v>20</v>
      </c>
      <c r="G1181" s="19">
        <v>30</v>
      </c>
      <c r="H1181" s="19">
        <v>18.2</v>
      </c>
      <c r="I1181" s="19">
        <v>6.3</v>
      </c>
      <c r="J1181" s="19">
        <v>2.9</v>
      </c>
      <c r="K1181" s="82">
        <v>47</v>
      </c>
    </row>
    <row r="1182" spans="1:11" x14ac:dyDescent="0.15">
      <c r="A1182" s="21">
        <v>839412</v>
      </c>
      <c r="B1182" s="22" t="s">
        <v>1215</v>
      </c>
      <c r="C1182" s="19">
        <v>6.6</v>
      </c>
      <c r="D1182" s="19">
        <v>15.3</v>
      </c>
      <c r="E1182" s="19">
        <v>18.7</v>
      </c>
      <c r="F1182" s="19">
        <v>16.600000000000001</v>
      </c>
      <c r="G1182" s="19">
        <v>22.8</v>
      </c>
      <c r="H1182" s="19">
        <v>10.6</v>
      </c>
      <c r="I1182" s="19">
        <v>6.8</v>
      </c>
      <c r="J1182" s="19">
        <v>2.6</v>
      </c>
      <c r="K1182" s="82">
        <v>41</v>
      </c>
    </row>
    <row r="1183" spans="1:11" x14ac:dyDescent="0.15">
      <c r="A1183" s="21">
        <v>839413</v>
      </c>
      <c r="B1183" s="22" t="s">
        <v>1216</v>
      </c>
      <c r="C1183" s="19">
        <v>7.6</v>
      </c>
      <c r="D1183" s="19">
        <v>20.399999999999999</v>
      </c>
      <c r="E1183" s="19">
        <v>29</v>
      </c>
      <c r="F1183" s="19">
        <v>16.3</v>
      </c>
      <c r="G1183" s="19">
        <v>15</v>
      </c>
      <c r="H1183" s="19">
        <v>6.5</v>
      </c>
      <c r="I1183" s="19">
        <v>3.3</v>
      </c>
      <c r="J1183" s="19">
        <v>1.8</v>
      </c>
      <c r="K1183" s="82">
        <v>31</v>
      </c>
    </row>
    <row r="1184" spans="1:11" x14ac:dyDescent="0.15">
      <c r="A1184" s="21">
        <v>839911</v>
      </c>
      <c r="B1184" s="22" t="s">
        <v>1217</v>
      </c>
      <c r="C1184" s="19">
        <v>4.7</v>
      </c>
      <c r="D1184" s="19">
        <v>15.2</v>
      </c>
      <c r="E1184" s="19">
        <v>27.8</v>
      </c>
      <c r="F1184" s="19">
        <v>19.100000000000001</v>
      </c>
      <c r="G1184" s="19">
        <v>18</v>
      </c>
      <c r="H1184" s="19">
        <v>7.6</v>
      </c>
      <c r="I1184" s="19">
        <v>5.5</v>
      </c>
      <c r="J1184" s="19">
        <v>2.2000000000000002</v>
      </c>
      <c r="K1184" s="82">
        <v>36</v>
      </c>
    </row>
    <row r="1185" spans="1:11" x14ac:dyDescent="0.15">
      <c r="A1185" s="21">
        <v>839912</v>
      </c>
      <c r="B1185" s="22" t="s">
        <v>1218</v>
      </c>
      <c r="C1185" s="19">
        <v>2.8</v>
      </c>
      <c r="D1185" s="19">
        <v>8.4</v>
      </c>
      <c r="E1185" s="19">
        <v>20.2</v>
      </c>
      <c r="F1185" s="19">
        <v>23.3</v>
      </c>
      <c r="G1185" s="19">
        <v>25.2</v>
      </c>
      <c r="H1185" s="19">
        <v>11.3</v>
      </c>
      <c r="I1185" s="19">
        <v>6.8</v>
      </c>
      <c r="J1185" s="19">
        <v>2</v>
      </c>
      <c r="K1185" s="82">
        <v>43</v>
      </c>
    </row>
    <row r="1186" spans="1:11" x14ac:dyDescent="0.15">
      <c r="A1186" s="21">
        <v>839913</v>
      </c>
      <c r="B1186" s="22" t="s">
        <v>1219</v>
      </c>
      <c r="C1186" s="19">
        <v>7.6</v>
      </c>
      <c r="D1186" s="19">
        <v>19.899999999999999</v>
      </c>
      <c r="E1186" s="19">
        <v>21.9</v>
      </c>
      <c r="F1186" s="19">
        <v>18.3</v>
      </c>
      <c r="G1186" s="19">
        <v>19.100000000000001</v>
      </c>
      <c r="H1186" s="19">
        <v>5.6</v>
      </c>
      <c r="I1186" s="19">
        <v>6</v>
      </c>
      <c r="J1186" s="19">
        <v>1.6</v>
      </c>
      <c r="K1186" s="82">
        <v>36</v>
      </c>
    </row>
    <row r="1187" spans="1:11" x14ac:dyDescent="0.15">
      <c r="A1187" s="21">
        <v>839914</v>
      </c>
      <c r="B1187" s="22" t="s">
        <v>1220</v>
      </c>
      <c r="C1187" s="19">
        <v>3.2</v>
      </c>
      <c r="D1187" s="19">
        <v>9.4</v>
      </c>
      <c r="E1187" s="19">
        <v>17.3</v>
      </c>
      <c r="F1187" s="19">
        <v>15.7</v>
      </c>
      <c r="G1187" s="19">
        <v>28.8</v>
      </c>
      <c r="H1187" s="19">
        <v>12.5</v>
      </c>
      <c r="I1187" s="19">
        <v>9.1</v>
      </c>
      <c r="J1187" s="19">
        <v>3.9</v>
      </c>
      <c r="K1187" s="82">
        <v>46</v>
      </c>
    </row>
    <row r="1188" spans="1:11" x14ac:dyDescent="0.15">
      <c r="A1188" s="21">
        <v>839915</v>
      </c>
      <c r="B1188" s="22" t="s">
        <v>1221</v>
      </c>
      <c r="C1188" s="19">
        <v>2.7</v>
      </c>
      <c r="D1188" s="19">
        <v>10.9</v>
      </c>
      <c r="E1188" s="19">
        <v>12.9</v>
      </c>
      <c r="F1188" s="19">
        <v>24.5</v>
      </c>
      <c r="G1188" s="19">
        <v>27.9</v>
      </c>
      <c r="H1188" s="19">
        <v>10.199999999999999</v>
      </c>
      <c r="I1188" s="19">
        <v>8.8000000000000007</v>
      </c>
      <c r="J1188" s="19">
        <v>2</v>
      </c>
      <c r="K1188" s="82">
        <v>44</v>
      </c>
    </row>
    <row r="1189" spans="1:11" x14ac:dyDescent="0.15">
      <c r="A1189" s="21">
        <v>839916</v>
      </c>
      <c r="B1189" s="22" t="s">
        <v>1222</v>
      </c>
      <c r="C1189" s="19">
        <v>5.0999999999999996</v>
      </c>
      <c r="D1189" s="19">
        <v>10.199999999999999</v>
      </c>
      <c r="E1189" s="19">
        <v>26.2</v>
      </c>
      <c r="F1189" s="19">
        <v>20.3</v>
      </c>
      <c r="G1189" s="19">
        <v>23.6</v>
      </c>
      <c r="H1189" s="19">
        <v>9.1</v>
      </c>
      <c r="I1189" s="19">
        <v>3</v>
      </c>
      <c r="J1189" s="19">
        <v>2.4</v>
      </c>
      <c r="K1189" s="82">
        <v>39</v>
      </c>
    </row>
    <row r="1190" spans="1:11" x14ac:dyDescent="0.15">
      <c r="A1190" s="21">
        <v>839917</v>
      </c>
      <c r="B1190" s="22" t="s">
        <v>1223</v>
      </c>
      <c r="C1190" s="19">
        <v>6.6</v>
      </c>
      <c r="D1190" s="19">
        <v>14</v>
      </c>
      <c r="E1190" s="19">
        <v>28.4</v>
      </c>
      <c r="F1190" s="19">
        <v>18.899999999999999</v>
      </c>
      <c r="G1190" s="19">
        <v>16</v>
      </c>
      <c r="H1190" s="19">
        <v>10.7</v>
      </c>
      <c r="I1190" s="19">
        <v>2.9</v>
      </c>
      <c r="J1190" s="19">
        <v>2.5</v>
      </c>
      <c r="K1190" s="82">
        <v>35</v>
      </c>
    </row>
    <row r="1191" spans="1:11" x14ac:dyDescent="0.15">
      <c r="A1191" s="21">
        <v>839918</v>
      </c>
      <c r="B1191" s="22" t="s">
        <v>1224</v>
      </c>
      <c r="C1191" s="19">
        <v>6.5</v>
      </c>
      <c r="D1191" s="19">
        <v>13.6</v>
      </c>
      <c r="E1191" s="19">
        <v>21.1</v>
      </c>
      <c r="F1191" s="19">
        <v>19.600000000000001</v>
      </c>
      <c r="G1191" s="19">
        <v>22.4</v>
      </c>
      <c r="H1191" s="19">
        <v>8.6999999999999993</v>
      </c>
      <c r="I1191" s="19">
        <v>5.9</v>
      </c>
      <c r="J1191" s="19">
        <v>2.2999999999999998</v>
      </c>
      <c r="K1191" s="82">
        <v>39</v>
      </c>
    </row>
    <row r="1192" spans="1:11" x14ac:dyDescent="0.15">
      <c r="A1192" s="21">
        <v>839999</v>
      </c>
      <c r="B1192" s="22" t="s">
        <v>1225</v>
      </c>
      <c r="C1192" s="19">
        <v>3.6</v>
      </c>
      <c r="D1192" s="19">
        <v>9.9</v>
      </c>
      <c r="E1192" s="19">
        <v>22.5</v>
      </c>
      <c r="F1192" s="19">
        <v>19.5</v>
      </c>
      <c r="G1192" s="19">
        <v>26.2</v>
      </c>
      <c r="H1192" s="19">
        <v>10.1</v>
      </c>
      <c r="I1192" s="19">
        <v>5.8</v>
      </c>
      <c r="J1192" s="19">
        <v>2.5</v>
      </c>
      <c r="K1192" s="82">
        <v>42</v>
      </c>
    </row>
    <row r="1193" spans="1:11" x14ac:dyDescent="0.15">
      <c r="A1193" s="21">
        <v>841211</v>
      </c>
      <c r="B1193" s="22" t="s">
        <v>1226</v>
      </c>
      <c r="C1193" s="19">
        <v>5.9</v>
      </c>
      <c r="D1193" s="19">
        <v>14</v>
      </c>
      <c r="E1193" s="19">
        <v>25</v>
      </c>
      <c r="F1193" s="19">
        <v>16.8</v>
      </c>
      <c r="G1193" s="19">
        <v>18.5</v>
      </c>
      <c r="H1193" s="19">
        <v>8.1</v>
      </c>
      <c r="I1193" s="19">
        <v>6.6</v>
      </c>
      <c r="J1193" s="19">
        <v>5.2</v>
      </c>
      <c r="K1193" s="82">
        <v>38</v>
      </c>
    </row>
    <row r="1194" spans="1:11" x14ac:dyDescent="0.15">
      <c r="A1194" s="21">
        <v>841212</v>
      </c>
      <c r="B1194" s="22" t="s">
        <v>1227</v>
      </c>
      <c r="C1194" s="19">
        <v>4.4000000000000004</v>
      </c>
      <c r="D1194" s="19">
        <v>19.600000000000001</v>
      </c>
      <c r="E1194" s="19">
        <v>37.1</v>
      </c>
      <c r="F1194" s="19">
        <v>13.3</v>
      </c>
      <c r="G1194" s="19">
        <v>12.7</v>
      </c>
      <c r="H1194" s="19">
        <v>5.5</v>
      </c>
      <c r="I1194" s="19">
        <v>4.5999999999999996</v>
      </c>
      <c r="J1194" s="19">
        <v>2.8</v>
      </c>
      <c r="K1194" s="82">
        <v>30</v>
      </c>
    </row>
    <row r="1195" spans="1:11" x14ac:dyDescent="0.15">
      <c r="A1195" s="21">
        <v>841213</v>
      </c>
      <c r="B1195" s="22" t="s">
        <v>1228</v>
      </c>
      <c r="C1195" s="19">
        <v>7.8</v>
      </c>
      <c r="D1195" s="19">
        <v>14.3</v>
      </c>
      <c r="E1195" s="19">
        <v>22.1</v>
      </c>
      <c r="F1195" s="19">
        <v>16.2</v>
      </c>
      <c r="G1195" s="19">
        <v>16.899999999999999</v>
      </c>
      <c r="H1195" s="19">
        <v>7.9</v>
      </c>
      <c r="I1195" s="19">
        <v>6.4</v>
      </c>
      <c r="J1195" s="19">
        <v>8.3000000000000007</v>
      </c>
      <c r="K1195" s="82">
        <v>38</v>
      </c>
    </row>
    <row r="1196" spans="1:11" x14ac:dyDescent="0.15">
      <c r="A1196" s="21">
        <v>841214</v>
      </c>
      <c r="B1196" s="22" t="s">
        <v>1229</v>
      </c>
      <c r="C1196" s="19">
        <v>6.5</v>
      </c>
      <c r="D1196" s="19">
        <v>15</v>
      </c>
      <c r="E1196" s="19">
        <v>28.6</v>
      </c>
      <c r="F1196" s="19">
        <v>16.100000000000001</v>
      </c>
      <c r="G1196" s="19">
        <v>18.399999999999999</v>
      </c>
      <c r="H1196" s="19">
        <v>7.4</v>
      </c>
      <c r="I1196" s="19">
        <v>5</v>
      </c>
      <c r="J1196" s="19">
        <v>3.1</v>
      </c>
      <c r="K1196" s="82">
        <v>34</v>
      </c>
    </row>
    <row r="1197" spans="1:11" x14ac:dyDescent="0.15">
      <c r="A1197" s="21">
        <v>841215</v>
      </c>
      <c r="B1197" s="22" t="s">
        <v>1230</v>
      </c>
      <c r="C1197" s="19">
        <v>4.5</v>
      </c>
      <c r="D1197" s="19">
        <v>18.5</v>
      </c>
      <c r="E1197" s="19">
        <v>39</v>
      </c>
      <c r="F1197" s="19">
        <v>13.1</v>
      </c>
      <c r="G1197" s="19">
        <v>13.6</v>
      </c>
      <c r="H1197" s="19">
        <v>6.7</v>
      </c>
      <c r="I1197" s="19">
        <v>3</v>
      </c>
      <c r="J1197" s="19">
        <v>1.5</v>
      </c>
      <c r="K1197" s="82">
        <v>30</v>
      </c>
    </row>
    <row r="1198" spans="1:11" x14ac:dyDescent="0.15">
      <c r="A1198" s="21">
        <v>841216</v>
      </c>
      <c r="B1198" s="22" t="s">
        <v>1231</v>
      </c>
      <c r="C1198" s="19">
        <v>3</v>
      </c>
      <c r="D1198" s="19">
        <v>8.4</v>
      </c>
      <c r="E1198" s="19">
        <v>17.600000000000001</v>
      </c>
      <c r="F1198" s="19">
        <v>17.100000000000001</v>
      </c>
      <c r="G1198" s="19">
        <v>21.4</v>
      </c>
      <c r="H1198" s="19">
        <v>12.5</v>
      </c>
      <c r="I1198" s="19">
        <v>10.1</v>
      </c>
      <c r="J1198" s="19">
        <v>9.9</v>
      </c>
      <c r="K1198" s="82">
        <v>47</v>
      </c>
    </row>
    <row r="1199" spans="1:11" x14ac:dyDescent="0.15">
      <c r="A1199" s="21">
        <v>841217</v>
      </c>
      <c r="B1199" s="22" t="s">
        <v>1232</v>
      </c>
      <c r="C1199" s="19">
        <v>1.6</v>
      </c>
      <c r="D1199" s="19">
        <v>8.4</v>
      </c>
      <c r="E1199" s="19">
        <v>25</v>
      </c>
      <c r="F1199" s="19">
        <v>27.7</v>
      </c>
      <c r="G1199" s="19">
        <v>22</v>
      </c>
      <c r="H1199" s="19">
        <v>8.5</v>
      </c>
      <c r="I1199" s="19">
        <v>5.7</v>
      </c>
      <c r="J1199" s="19">
        <v>1.2</v>
      </c>
      <c r="K1199" s="82">
        <v>40</v>
      </c>
    </row>
    <row r="1200" spans="1:11" x14ac:dyDescent="0.15">
      <c r="A1200" s="21">
        <v>841299</v>
      </c>
      <c r="B1200" s="22" t="s">
        <v>1233</v>
      </c>
      <c r="C1200" s="19">
        <v>7.3</v>
      </c>
      <c r="D1200" s="19">
        <v>14.1</v>
      </c>
      <c r="E1200" s="19">
        <v>21.4</v>
      </c>
      <c r="F1200" s="19">
        <v>16.899999999999999</v>
      </c>
      <c r="G1200" s="19">
        <v>19.7</v>
      </c>
      <c r="H1200" s="19">
        <v>9</v>
      </c>
      <c r="I1200" s="19">
        <v>6.3</v>
      </c>
      <c r="J1200" s="19">
        <v>5.2</v>
      </c>
      <c r="K1200" s="82">
        <v>39</v>
      </c>
    </row>
    <row r="1201" spans="1:11" x14ac:dyDescent="0.15">
      <c r="A1201" s="21">
        <v>841311</v>
      </c>
      <c r="B1201" s="22" t="s">
        <v>1234</v>
      </c>
      <c r="C1201" s="19">
        <v>9</v>
      </c>
      <c r="D1201" s="19">
        <v>19.600000000000001</v>
      </c>
      <c r="E1201" s="19">
        <v>21.8</v>
      </c>
      <c r="F1201" s="19">
        <v>16.7</v>
      </c>
      <c r="G1201" s="19">
        <v>16.5</v>
      </c>
      <c r="H1201" s="19">
        <v>7.5</v>
      </c>
      <c r="I1201" s="19">
        <v>5.9</v>
      </c>
      <c r="J1201" s="19">
        <v>2.9</v>
      </c>
      <c r="K1201" s="82">
        <v>34</v>
      </c>
    </row>
    <row r="1202" spans="1:11" x14ac:dyDescent="0.15">
      <c r="A1202" s="21">
        <v>841312</v>
      </c>
      <c r="B1202" s="22" t="s">
        <v>1235</v>
      </c>
      <c r="C1202" s="19">
        <v>1.3</v>
      </c>
      <c r="D1202" s="19">
        <v>7.7</v>
      </c>
      <c r="E1202" s="19">
        <v>16.600000000000001</v>
      </c>
      <c r="F1202" s="19">
        <v>17</v>
      </c>
      <c r="G1202" s="19">
        <v>30.6</v>
      </c>
      <c r="H1202" s="19">
        <v>11.1</v>
      </c>
      <c r="I1202" s="19">
        <v>7.2</v>
      </c>
      <c r="J1202" s="19">
        <v>8.5</v>
      </c>
      <c r="K1202" s="82">
        <v>49</v>
      </c>
    </row>
    <row r="1203" spans="1:11" x14ac:dyDescent="0.15">
      <c r="A1203" s="21">
        <v>841313</v>
      </c>
      <c r="B1203" s="22" t="s">
        <v>1236</v>
      </c>
      <c r="C1203" s="19">
        <v>4.7</v>
      </c>
      <c r="D1203" s="19">
        <v>11.4</v>
      </c>
      <c r="E1203" s="19">
        <v>23.5</v>
      </c>
      <c r="F1203" s="19">
        <v>20.5</v>
      </c>
      <c r="G1203" s="19">
        <v>20.7</v>
      </c>
      <c r="H1203" s="19">
        <v>9.5</v>
      </c>
      <c r="I1203" s="19">
        <v>6.8</v>
      </c>
      <c r="J1203" s="19">
        <v>2.8</v>
      </c>
      <c r="K1203" s="82">
        <v>40</v>
      </c>
    </row>
    <row r="1204" spans="1:11" x14ac:dyDescent="0.15">
      <c r="A1204" s="21">
        <v>841411</v>
      </c>
      <c r="B1204" s="22" t="s">
        <v>1237</v>
      </c>
      <c r="C1204" s="19">
        <v>5.5</v>
      </c>
      <c r="D1204" s="19">
        <v>10.4</v>
      </c>
      <c r="E1204" s="19">
        <v>16.7</v>
      </c>
      <c r="F1204" s="19">
        <v>19</v>
      </c>
      <c r="G1204" s="19">
        <v>22.8</v>
      </c>
      <c r="H1204" s="19">
        <v>10.8</v>
      </c>
      <c r="I1204" s="19">
        <v>8.6</v>
      </c>
      <c r="J1204" s="19">
        <v>6.3</v>
      </c>
      <c r="K1204" s="82">
        <v>44</v>
      </c>
    </row>
    <row r="1205" spans="1:11" x14ac:dyDescent="0.15">
      <c r="A1205" s="21">
        <v>841412</v>
      </c>
      <c r="B1205" s="22" t="s">
        <v>1238</v>
      </c>
      <c r="C1205" s="19">
        <v>6</v>
      </c>
      <c r="D1205" s="19">
        <v>12.1</v>
      </c>
      <c r="E1205" s="19">
        <v>18.600000000000001</v>
      </c>
      <c r="F1205" s="19">
        <v>20.2</v>
      </c>
      <c r="G1205" s="19">
        <v>22.4</v>
      </c>
      <c r="H1205" s="19">
        <v>9.8000000000000007</v>
      </c>
      <c r="I1205" s="19">
        <v>6.7</v>
      </c>
      <c r="J1205" s="19">
        <v>4.3</v>
      </c>
      <c r="K1205" s="82">
        <v>41</v>
      </c>
    </row>
    <row r="1206" spans="1:11" x14ac:dyDescent="0.15">
      <c r="A1206" s="21">
        <v>841511</v>
      </c>
      <c r="B1206" s="22" t="s">
        <v>1239</v>
      </c>
      <c r="C1206" s="19">
        <v>13</v>
      </c>
      <c r="D1206" s="19">
        <v>18.399999999999999</v>
      </c>
      <c r="E1206" s="19">
        <v>19.899999999999999</v>
      </c>
      <c r="F1206" s="19">
        <v>12.1</v>
      </c>
      <c r="G1206" s="19">
        <v>13.7</v>
      </c>
      <c r="H1206" s="19">
        <v>6.9</v>
      </c>
      <c r="I1206" s="19">
        <v>5.7</v>
      </c>
      <c r="J1206" s="19">
        <v>10.3</v>
      </c>
      <c r="K1206" s="82">
        <v>33</v>
      </c>
    </row>
    <row r="1207" spans="1:11" x14ac:dyDescent="0.15">
      <c r="A1207" s="21">
        <v>841512</v>
      </c>
      <c r="B1207" s="22" t="s">
        <v>1240</v>
      </c>
      <c r="C1207" s="19">
        <v>14.3</v>
      </c>
      <c r="D1207" s="19">
        <v>17.7</v>
      </c>
      <c r="E1207" s="19">
        <v>21.5</v>
      </c>
      <c r="F1207" s="19">
        <v>14.5</v>
      </c>
      <c r="G1207" s="19">
        <v>15.4</v>
      </c>
      <c r="H1207" s="19">
        <v>6.9</v>
      </c>
      <c r="I1207" s="19">
        <v>5.4</v>
      </c>
      <c r="J1207" s="19">
        <v>4.3</v>
      </c>
      <c r="K1207" s="82">
        <v>32</v>
      </c>
    </row>
    <row r="1208" spans="1:11" x14ac:dyDescent="0.15">
      <c r="A1208" s="21">
        <v>841513</v>
      </c>
      <c r="B1208" s="22" t="s">
        <v>1241</v>
      </c>
      <c r="C1208" s="19">
        <v>9.4</v>
      </c>
      <c r="D1208" s="19">
        <v>13.6</v>
      </c>
      <c r="E1208" s="19">
        <v>18.8</v>
      </c>
      <c r="F1208" s="19">
        <v>14.3</v>
      </c>
      <c r="G1208" s="19">
        <v>14.8</v>
      </c>
      <c r="H1208" s="19">
        <v>10.1</v>
      </c>
      <c r="I1208" s="19">
        <v>7.5</v>
      </c>
      <c r="J1208" s="19">
        <v>11.4</v>
      </c>
      <c r="K1208" s="82">
        <v>40</v>
      </c>
    </row>
    <row r="1209" spans="1:11" x14ac:dyDescent="0.15">
      <c r="A1209" s="21">
        <v>841514</v>
      </c>
      <c r="B1209" s="22" t="s">
        <v>1242</v>
      </c>
      <c r="C1209" s="19">
        <v>7.1</v>
      </c>
      <c r="D1209" s="19">
        <v>15.2</v>
      </c>
      <c r="E1209" s="19">
        <v>23.9</v>
      </c>
      <c r="F1209" s="19">
        <v>18.7</v>
      </c>
      <c r="G1209" s="19">
        <v>20.399999999999999</v>
      </c>
      <c r="H1209" s="19">
        <v>7.1</v>
      </c>
      <c r="I1209" s="19">
        <v>5.4</v>
      </c>
      <c r="J1209" s="19">
        <v>2.2000000000000002</v>
      </c>
      <c r="K1209" s="82">
        <v>36</v>
      </c>
    </row>
    <row r="1210" spans="1:11" x14ac:dyDescent="0.15">
      <c r="A1210" s="21">
        <v>841515</v>
      </c>
      <c r="B1210" s="22" t="s">
        <v>1243</v>
      </c>
      <c r="C1210" s="19">
        <v>11.4</v>
      </c>
      <c r="D1210" s="19">
        <v>16</v>
      </c>
      <c r="E1210" s="19">
        <v>18.7</v>
      </c>
      <c r="F1210" s="19">
        <v>12.9</v>
      </c>
      <c r="G1210" s="19">
        <v>14.7</v>
      </c>
      <c r="H1210" s="19">
        <v>7.4</v>
      </c>
      <c r="I1210" s="19">
        <v>6.3</v>
      </c>
      <c r="J1210" s="19">
        <v>12.6</v>
      </c>
      <c r="K1210" s="82">
        <v>38</v>
      </c>
    </row>
    <row r="1211" spans="1:11" x14ac:dyDescent="0.15">
      <c r="A1211" s="21">
        <v>841516</v>
      </c>
      <c r="B1211" s="22" t="s">
        <v>1244</v>
      </c>
      <c r="C1211" s="19">
        <v>15.8</v>
      </c>
      <c r="D1211" s="19">
        <v>23.6</v>
      </c>
      <c r="E1211" s="19">
        <v>23.5</v>
      </c>
      <c r="F1211" s="19">
        <v>13.7</v>
      </c>
      <c r="G1211" s="19">
        <v>12.3</v>
      </c>
      <c r="H1211" s="19">
        <v>4.7</v>
      </c>
      <c r="I1211" s="19">
        <v>3.3</v>
      </c>
      <c r="J1211" s="19">
        <v>3.3</v>
      </c>
      <c r="K1211" s="82">
        <v>28</v>
      </c>
    </row>
    <row r="1212" spans="1:11" x14ac:dyDescent="0.15">
      <c r="A1212" s="21">
        <v>841517</v>
      </c>
      <c r="B1212" s="22" t="s">
        <v>1245</v>
      </c>
      <c r="C1212" s="19">
        <v>13.9</v>
      </c>
      <c r="D1212" s="19">
        <v>20.7</v>
      </c>
      <c r="E1212" s="19">
        <v>20.3</v>
      </c>
      <c r="F1212" s="19">
        <v>13.6</v>
      </c>
      <c r="G1212" s="19">
        <v>17.5</v>
      </c>
      <c r="H1212" s="19">
        <v>7.3</v>
      </c>
      <c r="I1212" s="19">
        <v>4</v>
      </c>
      <c r="J1212" s="19">
        <v>2.6</v>
      </c>
      <c r="K1212" s="82">
        <v>31</v>
      </c>
    </row>
    <row r="1213" spans="1:11" x14ac:dyDescent="0.15">
      <c r="A1213" s="21">
        <v>841599</v>
      </c>
      <c r="B1213" s="22" t="s">
        <v>1246</v>
      </c>
      <c r="C1213" s="19">
        <v>5.9</v>
      </c>
      <c r="D1213" s="19">
        <v>14</v>
      </c>
      <c r="E1213" s="19">
        <v>23</v>
      </c>
      <c r="F1213" s="19">
        <v>21.5</v>
      </c>
      <c r="G1213" s="19">
        <v>18.899999999999999</v>
      </c>
      <c r="H1213" s="19">
        <v>7.8</v>
      </c>
      <c r="I1213" s="19">
        <v>5.5</v>
      </c>
      <c r="J1213" s="19">
        <v>3.4</v>
      </c>
      <c r="K1213" s="82">
        <v>38</v>
      </c>
    </row>
    <row r="1214" spans="1:11" x14ac:dyDescent="0.15">
      <c r="A1214" s="21">
        <v>841911</v>
      </c>
      <c r="B1214" s="22" t="s">
        <v>1247</v>
      </c>
      <c r="C1214" s="19">
        <v>1</v>
      </c>
      <c r="D1214" s="19">
        <v>9.4</v>
      </c>
      <c r="E1214" s="19">
        <v>21.9</v>
      </c>
      <c r="F1214" s="19">
        <v>24.9</v>
      </c>
      <c r="G1214" s="19">
        <v>24.2</v>
      </c>
      <c r="H1214" s="19">
        <v>9.1</v>
      </c>
      <c r="I1214" s="19">
        <v>7.7</v>
      </c>
      <c r="J1214" s="19">
        <v>1.7</v>
      </c>
      <c r="K1214" s="82">
        <v>42</v>
      </c>
    </row>
    <row r="1215" spans="1:11" x14ac:dyDescent="0.15">
      <c r="A1215" s="21">
        <v>841913</v>
      </c>
      <c r="B1215" s="22" t="s">
        <v>1248</v>
      </c>
      <c r="C1215" s="19">
        <v>1.2</v>
      </c>
      <c r="D1215" s="19">
        <v>5.6</v>
      </c>
      <c r="E1215" s="19">
        <v>17.100000000000001</v>
      </c>
      <c r="F1215" s="19">
        <v>23.5</v>
      </c>
      <c r="G1215" s="19">
        <v>28.3</v>
      </c>
      <c r="H1215" s="19">
        <v>11.6</v>
      </c>
      <c r="I1215" s="19">
        <v>7.7</v>
      </c>
      <c r="J1215" s="19">
        <v>4.9000000000000004</v>
      </c>
      <c r="K1215" s="82">
        <v>45</v>
      </c>
    </row>
    <row r="1216" spans="1:11" x14ac:dyDescent="0.15">
      <c r="A1216" s="21">
        <v>841999</v>
      </c>
      <c r="B1216" s="22" t="s">
        <v>1249</v>
      </c>
      <c r="C1216" s="19">
        <v>3.3</v>
      </c>
      <c r="D1216" s="19">
        <v>13.8</v>
      </c>
      <c r="E1216" s="19">
        <v>20.399999999999999</v>
      </c>
      <c r="F1216" s="19">
        <v>19.3</v>
      </c>
      <c r="G1216" s="19">
        <v>21.3</v>
      </c>
      <c r="H1216" s="19">
        <v>10.199999999999999</v>
      </c>
      <c r="I1216" s="19">
        <v>6.9</v>
      </c>
      <c r="J1216" s="19">
        <v>4.8</v>
      </c>
      <c r="K1216" s="82">
        <v>41</v>
      </c>
    </row>
    <row r="1217" spans="1:11" x14ac:dyDescent="0.15">
      <c r="A1217" s="21">
        <v>851211</v>
      </c>
      <c r="B1217" s="22" t="s">
        <v>1250</v>
      </c>
      <c r="C1217" s="19">
        <v>19.5</v>
      </c>
      <c r="D1217" s="19">
        <v>18.3</v>
      </c>
      <c r="E1217" s="19">
        <v>19.100000000000001</v>
      </c>
      <c r="F1217" s="19">
        <v>15.8</v>
      </c>
      <c r="G1217" s="19">
        <v>14.5</v>
      </c>
      <c r="H1217" s="19">
        <v>6.6</v>
      </c>
      <c r="I1217" s="19">
        <v>4.5</v>
      </c>
      <c r="J1217" s="19">
        <v>1.7</v>
      </c>
      <c r="K1217" s="82">
        <v>31</v>
      </c>
    </row>
    <row r="1218" spans="1:11" x14ac:dyDescent="0.15">
      <c r="A1218" s="21">
        <v>851299</v>
      </c>
      <c r="B1218" s="22" t="s">
        <v>1251</v>
      </c>
      <c r="C1218" s="19">
        <v>22.4</v>
      </c>
      <c r="D1218" s="19">
        <v>14.6</v>
      </c>
      <c r="E1218" s="19">
        <v>20.399999999999999</v>
      </c>
      <c r="F1218" s="19">
        <v>13.1</v>
      </c>
      <c r="G1218" s="19">
        <v>14.9</v>
      </c>
      <c r="H1218" s="19">
        <v>7.2</v>
      </c>
      <c r="I1218" s="19">
        <v>4.7</v>
      </c>
      <c r="J1218" s="19">
        <v>2.7</v>
      </c>
      <c r="K1218" s="82">
        <v>31</v>
      </c>
    </row>
    <row r="1219" spans="1:11" x14ac:dyDescent="0.15">
      <c r="A1219" s="21">
        <v>891111</v>
      </c>
      <c r="B1219" s="22" t="s">
        <v>1252</v>
      </c>
      <c r="C1219" s="19">
        <v>7.9</v>
      </c>
      <c r="D1219" s="19">
        <v>18.2</v>
      </c>
      <c r="E1219" s="19">
        <v>24.5</v>
      </c>
      <c r="F1219" s="19">
        <v>17.2</v>
      </c>
      <c r="G1219" s="19">
        <v>17.399999999999999</v>
      </c>
      <c r="H1219" s="19">
        <v>7.1</v>
      </c>
      <c r="I1219" s="19">
        <v>4.9000000000000004</v>
      </c>
      <c r="J1219" s="19">
        <v>2.9</v>
      </c>
      <c r="K1219" s="82">
        <v>34</v>
      </c>
    </row>
    <row r="1220" spans="1:11" x14ac:dyDescent="0.15">
      <c r="A1220" s="21">
        <v>891112</v>
      </c>
      <c r="B1220" s="22" t="s">
        <v>1253</v>
      </c>
      <c r="C1220" s="19">
        <v>14.7</v>
      </c>
      <c r="D1220" s="19">
        <v>29.7</v>
      </c>
      <c r="E1220" s="19">
        <v>26.7</v>
      </c>
      <c r="F1220" s="19">
        <v>11</v>
      </c>
      <c r="G1220" s="19">
        <v>9.8000000000000007</v>
      </c>
      <c r="H1220" s="19">
        <v>4</v>
      </c>
      <c r="I1220" s="19">
        <v>2.9</v>
      </c>
      <c r="J1220" s="19">
        <v>1.3</v>
      </c>
      <c r="K1220" s="82">
        <v>26</v>
      </c>
    </row>
    <row r="1221" spans="1:11" x14ac:dyDescent="0.15">
      <c r="A1221" s="21">
        <v>891113</v>
      </c>
      <c r="B1221" s="22" t="s">
        <v>1254</v>
      </c>
      <c r="C1221" s="19">
        <v>0.9</v>
      </c>
      <c r="D1221" s="19">
        <v>3.6</v>
      </c>
      <c r="E1221" s="19">
        <v>14.1</v>
      </c>
      <c r="F1221" s="19">
        <v>26.1</v>
      </c>
      <c r="G1221" s="19">
        <v>32.4</v>
      </c>
      <c r="H1221" s="19">
        <v>13.1</v>
      </c>
      <c r="I1221" s="19">
        <v>6.6</v>
      </c>
      <c r="J1221" s="19">
        <v>3.3</v>
      </c>
      <c r="K1221" s="82">
        <v>46</v>
      </c>
    </row>
    <row r="1222" spans="1:11" x14ac:dyDescent="0.15">
      <c r="A1222" s="21">
        <v>899211</v>
      </c>
      <c r="B1222" s="22" t="s">
        <v>1255</v>
      </c>
      <c r="C1222" s="19">
        <v>5.0999999999999996</v>
      </c>
      <c r="D1222" s="19">
        <v>11.3</v>
      </c>
      <c r="E1222" s="19">
        <v>24.8</v>
      </c>
      <c r="F1222" s="19">
        <v>20.7</v>
      </c>
      <c r="G1222" s="19">
        <v>22.4</v>
      </c>
      <c r="H1222" s="19">
        <v>8.6</v>
      </c>
      <c r="I1222" s="19">
        <v>4.4000000000000004</v>
      </c>
      <c r="J1222" s="19">
        <v>2.6</v>
      </c>
      <c r="K1222" s="82">
        <v>39</v>
      </c>
    </row>
    <row r="1223" spans="1:11" x14ac:dyDescent="0.15">
      <c r="A1223" s="21">
        <v>899212</v>
      </c>
      <c r="B1223" s="22" t="s">
        <v>1256</v>
      </c>
      <c r="C1223" s="19">
        <v>4.0999999999999996</v>
      </c>
      <c r="D1223" s="19">
        <v>9</v>
      </c>
      <c r="E1223" s="19">
        <v>19</v>
      </c>
      <c r="F1223" s="19">
        <v>19.600000000000001</v>
      </c>
      <c r="G1223" s="19">
        <v>22.2</v>
      </c>
      <c r="H1223" s="19">
        <v>10.8</v>
      </c>
      <c r="I1223" s="19">
        <v>7.7</v>
      </c>
      <c r="J1223" s="19">
        <v>7.7</v>
      </c>
      <c r="K1223" s="82">
        <v>44</v>
      </c>
    </row>
    <row r="1224" spans="1:11" x14ac:dyDescent="0.15">
      <c r="A1224" s="21">
        <v>899411</v>
      </c>
      <c r="B1224" s="22" t="s">
        <v>1257</v>
      </c>
      <c r="C1224" s="19">
        <v>1.8</v>
      </c>
      <c r="D1224" s="19">
        <v>11.7</v>
      </c>
      <c r="E1224" s="19">
        <v>28.8</v>
      </c>
      <c r="F1224" s="19">
        <v>24.6</v>
      </c>
      <c r="G1224" s="19">
        <v>20.100000000000001</v>
      </c>
      <c r="H1224" s="19">
        <v>7</v>
      </c>
      <c r="I1224" s="19">
        <v>3.7</v>
      </c>
      <c r="J1224" s="19">
        <v>2.4</v>
      </c>
      <c r="K1224" s="82">
        <v>38</v>
      </c>
    </row>
    <row r="1225" spans="1:11" x14ac:dyDescent="0.15">
      <c r="A1225" s="21">
        <v>899412</v>
      </c>
      <c r="B1225" s="22" t="s">
        <v>1258</v>
      </c>
      <c r="C1225" s="19">
        <v>2.8</v>
      </c>
      <c r="D1225" s="19">
        <v>9.4</v>
      </c>
      <c r="E1225" s="19">
        <v>28</v>
      </c>
      <c r="F1225" s="19">
        <v>26.3</v>
      </c>
      <c r="G1225" s="19">
        <v>22</v>
      </c>
      <c r="H1225" s="19">
        <v>6.6</v>
      </c>
      <c r="I1225" s="19">
        <v>3.2</v>
      </c>
      <c r="J1225" s="19">
        <v>1.7</v>
      </c>
      <c r="K1225" s="82">
        <v>38</v>
      </c>
    </row>
    <row r="1226" spans="1:11" x14ac:dyDescent="0.15">
      <c r="A1226" s="21">
        <v>899413</v>
      </c>
      <c r="B1226" s="22" t="s">
        <v>1259</v>
      </c>
      <c r="C1226" s="20" t="s">
        <v>2</v>
      </c>
      <c r="D1226" s="19">
        <v>9.1</v>
      </c>
      <c r="E1226" s="19">
        <v>12.1</v>
      </c>
      <c r="F1226" s="19">
        <v>17.399999999999999</v>
      </c>
      <c r="G1226" s="19">
        <v>35.6</v>
      </c>
      <c r="H1226" s="19">
        <v>14.8</v>
      </c>
      <c r="I1226" s="19">
        <v>7.6</v>
      </c>
      <c r="J1226" s="19">
        <v>3.4</v>
      </c>
      <c r="K1226" s="82">
        <v>49</v>
      </c>
    </row>
    <row r="1227" spans="1:11" x14ac:dyDescent="0.15">
      <c r="A1227" s="21">
        <v>899414</v>
      </c>
      <c r="B1227" s="22" t="s">
        <v>1260</v>
      </c>
      <c r="C1227" s="19">
        <v>2.1</v>
      </c>
      <c r="D1227" s="19">
        <v>7.3</v>
      </c>
      <c r="E1227" s="19">
        <v>16.8</v>
      </c>
      <c r="F1227" s="19">
        <v>18.899999999999999</v>
      </c>
      <c r="G1227" s="19">
        <v>27.3</v>
      </c>
      <c r="H1227" s="19">
        <v>12.9</v>
      </c>
      <c r="I1227" s="19">
        <v>9.8000000000000007</v>
      </c>
      <c r="J1227" s="19">
        <v>4.9000000000000004</v>
      </c>
      <c r="K1227" s="82">
        <v>46</v>
      </c>
    </row>
    <row r="1228" spans="1:11" x14ac:dyDescent="0.15">
      <c r="A1228" s="21">
        <v>899415</v>
      </c>
      <c r="B1228" s="22" t="s">
        <v>1261</v>
      </c>
      <c r="C1228" s="19">
        <v>6.8</v>
      </c>
      <c r="D1228" s="19">
        <v>18.2</v>
      </c>
      <c r="E1228" s="19">
        <v>33.299999999999997</v>
      </c>
      <c r="F1228" s="19">
        <v>19.100000000000001</v>
      </c>
      <c r="G1228" s="19">
        <v>14.6</v>
      </c>
      <c r="H1228" s="19">
        <v>4.5999999999999996</v>
      </c>
      <c r="I1228" s="19">
        <v>2.2999999999999998</v>
      </c>
      <c r="J1228" s="19">
        <v>1.2</v>
      </c>
      <c r="K1228" s="82">
        <v>31</v>
      </c>
    </row>
    <row r="1229" spans="1:11" x14ac:dyDescent="0.15">
      <c r="A1229" s="21">
        <v>899511</v>
      </c>
      <c r="B1229" s="22" t="s">
        <v>1262</v>
      </c>
      <c r="C1229" s="19">
        <v>4.2</v>
      </c>
      <c r="D1229" s="19">
        <v>9.9</v>
      </c>
      <c r="E1229" s="19">
        <v>17.899999999999999</v>
      </c>
      <c r="F1229" s="19">
        <v>18.399999999999999</v>
      </c>
      <c r="G1229" s="19">
        <v>26.5</v>
      </c>
      <c r="H1229" s="19">
        <v>12.4</v>
      </c>
      <c r="I1229" s="19">
        <v>7.3</v>
      </c>
      <c r="J1229" s="19">
        <v>3.5</v>
      </c>
      <c r="K1229" s="82">
        <v>44</v>
      </c>
    </row>
    <row r="1230" spans="1:11" x14ac:dyDescent="0.15">
      <c r="A1230" s="21">
        <v>899512</v>
      </c>
      <c r="B1230" s="22" t="s">
        <v>1263</v>
      </c>
      <c r="C1230" s="19">
        <v>2.8</v>
      </c>
      <c r="D1230" s="19">
        <v>5.0999999999999996</v>
      </c>
      <c r="E1230" s="19">
        <v>10.9</v>
      </c>
      <c r="F1230" s="19">
        <v>17.399999999999999</v>
      </c>
      <c r="G1230" s="19">
        <v>30.3</v>
      </c>
      <c r="H1230" s="19">
        <v>16.2</v>
      </c>
      <c r="I1230" s="19">
        <v>12</v>
      </c>
      <c r="J1230" s="19">
        <v>5.4</v>
      </c>
      <c r="K1230" s="82">
        <v>49</v>
      </c>
    </row>
    <row r="1231" spans="1:11" x14ac:dyDescent="0.15">
      <c r="A1231" s="21">
        <v>899911</v>
      </c>
      <c r="B1231" s="22" t="s">
        <v>1264</v>
      </c>
      <c r="C1231" s="19">
        <v>11.2</v>
      </c>
      <c r="D1231" s="19">
        <v>19.2</v>
      </c>
      <c r="E1231" s="19">
        <v>27.6</v>
      </c>
      <c r="F1231" s="19">
        <v>19.5</v>
      </c>
      <c r="G1231" s="19">
        <v>14.3</v>
      </c>
      <c r="H1231" s="19">
        <v>3.4</v>
      </c>
      <c r="I1231" s="19">
        <v>2.6</v>
      </c>
      <c r="J1231" s="19">
        <v>2.1</v>
      </c>
      <c r="K1231" s="82">
        <v>31</v>
      </c>
    </row>
    <row r="1232" spans="1:11" x14ac:dyDescent="0.15">
      <c r="A1232" s="21">
        <v>899912</v>
      </c>
      <c r="B1232" s="22" t="s">
        <v>1265</v>
      </c>
      <c r="C1232" s="19">
        <v>4.0999999999999996</v>
      </c>
      <c r="D1232" s="19">
        <v>12.4</v>
      </c>
      <c r="E1232" s="19">
        <v>21.4</v>
      </c>
      <c r="F1232" s="19">
        <v>17.2</v>
      </c>
      <c r="G1232" s="19">
        <v>16.5</v>
      </c>
      <c r="H1232" s="19">
        <v>9.1999999999999993</v>
      </c>
      <c r="I1232" s="19">
        <v>9.3000000000000007</v>
      </c>
      <c r="J1232" s="19">
        <v>9.9</v>
      </c>
      <c r="K1232" s="82">
        <v>42</v>
      </c>
    </row>
    <row r="1233" spans="1:11" x14ac:dyDescent="0.15">
      <c r="A1233" s="21">
        <v>899913</v>
      </c>
      <c r="B1233" s="22" t="s">
        <v>1266</v>
      </c>
      <c r="C1233" s="19">
        <v>0.1</v>
      </c>
      <c r="D1233" s="19">
        <v>0.6</v>
      </c>
      <c r="E1233" s="19">
        <v>1.8</v>
      </c>
      <c r="F1233" s="19">
        <v>6</v>
      </c>
      <c r="G1233" s="19">
        <v>16.899999999999999</v>
      </c>
      <c r="H1233" s="19">
        <v>14</v>
      </c>
      <c r="I1233" s="19">
        <v>17.899999999999999</v>
      </c>
      <c r="J1233" s="19">
        <v>42.7</v>
      </c>
      <c r="K1233" s="82">
        <v>63</v>
      </c>
    </row>
    <row r="1234" spans="1:11" x14ac:dyDescent="0.15">
      <c r="A1234" s="21">
        <v>899914</v>
      </c>
      <c r="B1234" s="22" t="s">
        <v>1267</v>
      </c>
      <c r="C1234" s="19">
        <v>10</v>
      </c>
      <c r="D1234" s="19">
        <v>15.5</v>
      </c>
      <c r="E1234" s="19">
        <v>24.6</v>
      </c>
      <c r="F1234" s="19">
        <v>17.5</v>
      </c>
      <c r="G1234" s="19">
        <v>18.3</v>
      </c>
      <c r="H1234" s="19">
        <v>8</v>
      </c>
      <c r="I1234" s="19">
        <v>4.5</v>
      </c>
      <c r="J1234" s="19">
        <v>1.6</v>
      </c>
      <c r="K1234" s="82">
        <v>34</v>
      </c>
    </row>
    <row r="1235" spans="1:11" x14ac:dyDescent="0.15">
      <c r="A1235" s="21">
        <v>899915</v>
      </c>
      <c r="B1235" s="22" t="s">
        <v>1268</v>
      </c>
      <c r="C1235" s="19">
        <v>21.9</v>
      </c>
      <c r="D1235" s="19">
        <v>7.3</v>
      </c>
      <c r="E1235" s="19">
        <v>9.5</v>
      </c>
      <c r="F1235" s="19">
        <v>11.5</v>
      </c>
      <c r="G1235" s="19">
        <v>14.7</v>
      </c>
      <c r="H1235" s="19">
        <v>8.9</v>
      </c>
      <c r="I1235" s="19">
        <v>8.8000000000000007</v>
      </c>
      <c r="J1235" s="19">
        <v>17.3</v>
      </c>
      <c r="K1235" s="82">
        <v>44</v>
      </c>
    </row>
    <row r="1236" spans="1:11" x14ac:dyDescent="0.15">
      <c r="A1236" s="21">
        <v>899916</v>
      </c>
      <c r="B1236" s="22" t="s">
        <v>1269</v>
      </c>
      <c r="C1236" s="19">
        <v>14.2</v>
      </c>
      <c r="D1236" s="19">
        <v>16</v>
      </c>
      <c r="E1236" s="19">
        <v>20.100000000000001</v>
      </c>
      <c r="F1236" s="19">
        <v>17.600000000000001</v>
      </c>
      <c r="G1236" s="19">
        <v>15.9</v>
      </c>
      <c r="H1236" s="19">
        <v>8</v>
      </c>
      <c r="I1236" s="19">
        <v>4.8</v>
      </c>
      <c r="J1236" s="19">
        <v>3.5</v>
      </c>
      <c r="K1236" s="82">
        <v>34</v>
      </c>
    </row>
    <row r="1237" spans="1:11" x14ac:dyDescent="0.15">
      <c r="A1237" s="21">
        <v>899917</v>
      </c>
      <c r="B1237" s="22" t="s">
        <v>1270</v>
      </c>
      <c r="C1237" s="19">
        <v>0.2</v>
      </c>
      <c r="D1237" s="19">
        <v>2.2000000000000002</v>
      </c>
      <c r="E1237" s="19">
        <v>16.2</v>
      </c>
      <c r="F1237" s="19">
        <v>23</v>
      </c>
      <c r="G1237" s="19">
        <v>29.2</v>
      </c>
      <c r="H1237" s="19">
        <v>17</v>
      </c>
      <c r="I1237" s="19">
        <v>8.4</v>
      </c>
      <c r="J1237" s="19">
        <v>3.9</v>
      </c>
      <c r="K1237" s="82">
        <v>48</v>
      </c>
    </row>
    <row r="1238" spans="1:11" x14ac:dyDescent="0.15">
      <c r="A1238" s="21">
        <v>899918</v>
      </c>
      <c r="B1238" s="22" t="s">
        <v>1271</v>
      </c>
      <c r="C1238" s="19">
        <v>2.2999999999999998</v>
      </c>
      <c r="D1238" s="19">
        <v>10.3</v>
      </c>
      <c r="E1238" s="19">
        <v>22.4</v>
      </c>
      <c r="F1238" s="19">
        <v>24.9</v>
      </c>
      <c r="G1238" s="19">
        <v>21.9</v>
      </c>
      <c r="H1238" s="19">
        <v>7.7</v>
      </c>
      <c r="I1238" s="19">
        <v>5.6</v>
      </c>
      <c r="J1238" s="19">
        <v>4.9000000000000004</v>
      </c>
      <c r="K1238" s="82">
        <v>40</v>
      </c>
    </row>
    <row r="1239" spans="1:11" x14ac:dyDescent="0.15">
      <c r="A1239" s="21">
        <v>899921</v>
      </c>
      <c r="B1239" s="22" t="s">
        <v>1272</v>
      </c>
      <c r="C1239" s="19">
        <v>26.4</v>
      </c>
      <c r="D1239" s="19">
        <v>22.2</v>
      </c>
      <c r="E1239" s="19">
        <v>11.8</v>
      </c>
      <c r="F1239" s="19">
        <v>6.4</v>
      </c>
      <c r="G1239" s="19">
        <v>8.6999999999999993</v>
      </c>
      <c r="H1239" s="19">
        <v>6.3</v>
      </c>
      <c r="I1239" s="19">
        <v>5.8</v>
      </c>
      <c r="J1239" s="19">
        <v>12.3</v>
      </c>
      <c r="K1239" s="82">
        <v>25</v>
      </c>
    </row>
    <row r="1240" spans="1:11" x14ac:dyDescent="0.15">
      <c r="A1240" s="21">
        <v>899922</v>
      </c>
      <c r="B1240" s="22" t="s">
        <v>1273</v>
      </c>
      <c r="C1240" s="19">
        <v>21.4</v>
      </c>
      <c r="D1240" s="19">
        <v>23.6</v>
      </c>
      <c r="E1240" s="19">
        <v>26.3</v>
      </c>
      <c r="F1240" s="19">
        <v>13.8</v>
      </c>
      <c r="G1240" s="19">
        <v>8.9</v>
      </c>
      <c r="H1240" s="19">
        <v>2.9</v>
      </c>
      <c r="I1240" s="19">
        <v>2.2999999999999998</v>
      </c>
      <c r="J1240" s="19">
        <v>0.7</v>
      </c>
      <c r="K1240" s="82">
        <v>26</v>
      </c>
    </row>
    <row r="1241" spans="1:11" x14ac:dyDescent="0.15">
      <c r="A1241" s="21">
        <v>899923</v>
      </c>
      <c r="B1241" s="22" t="s">
        <v>1274</v>
      </c>
      <c r="C1241" s="19">
        <v>1.8</v>
      </c>
      <c r="D1241" s="19">
        <v>10.3</v>
      </c>
      <c r="E1241" s="19">
        <v>18.899999999999999</v>
      </c>
      <c r="F1241" s="19">
        <v>16.399999999999999</v>
      </c>
      <c r="G1241" s="19">
        <v>24.3</v>
      </c>
      <c r="H1241" s="19">
        <v>12.4</v>
      </c>
      <c r="I1241" s="19">
        <v>10.5</v>
      </c>
      <c r="J1241" s="19">
        <v>5.3</v>
      </c>
      <c r="K1241" s="82">
        <v>45</v>
      </c>
    </row>
    <row r="1242" spans="1:11" x14ac:dyDescent="0.15">
      <c r="A1242" s="21">
        <v>899999</v>
      </c>
      <c r="B1242" s="22" t="s">
        <v>1275</v>
      </c>
      <c r="C1242" s="19">
        <v>9.1</v>
      </c>
      <c r="D1242" s="19">
        <v>13.3</v>
      </c>
      <c r="E1242" s="19">
        <v>21.6</v>
      </c>
      <c r="F1242" s="19">
        <v>18.5</v>
      </c>
      <c r="G1242" s="19">
        <v>19.600000000000001</v>
      </c>
      <c r="H1242" s="19">
        <v>8.5</v>
      </c>
      <c r="I1242" s="19">
        <v>5.8</v>
      </c>
      <c r="J1242" s="19">
        <v>3.6</v>
      </c>
      <c r="K1242" s="82">
        <v>38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9361-14BC-4CD7-BCB9-2A34A4055259}">
  <sheetPr filterMode="1"/>
  <dimension ref="A1:AC1245"/>
  <sheetViews>
    <sheetView zoomScale="150" workbookViewId="0">
      <selection activeCell="A3" sqref="A3:B6"/>
    </sheetView>
  </sheetViews>
  <sheetFormatPr baseColWidth="10" defaultColWidth="9.1640625" defaultRowHeight="11" x14ac:dyDescent="0.15"/>
  <cols>
    <col min="1" max="1" width="9.6640625" style="2" customWidth="1"/>
    <col min="2" max="2" width="36.6640625" style="2" customWidth="1"/>
    <col min="3" max="3" width="27.5" style="2" customWidth="1"/>
    <col min="4" max="4" width="13.1640625" style="2" customWidth="1"/>
    <col min="5" max="6" width="20.1640625" style="2" customWidth="1"/>
    <col min="7" max="29" width="9.1640625" style="28"/>
    <col min="30" max="16384" width="9.1640625" style="2"/>
  </cols>
  <sheetData>
    <row r="1" spans="1:29" s="1" customFormat="1" ht="16" x14ac:dyDescent="0.2">
      <c r="A1" s="38" t="s">
        <v>1304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9" x14ac:dyDescent="0.15">
      <c r="A2" s="36" t="s">
        <v>1285</v>
      </c>
      <c r="B2" s="28"/>
      <c r="C2" s="28"/>
      <c r="D2" s="28"/>
      <c r="E2" s="28"/>
      <c r="F2" s="28"/>
      <c r="AA2" s="2"/>
      <c r="AB2" s="2"/>
      <c r="AC2" s="2"/>
    </row>
    <row r="3" spans="1:29" x14ac:dyDescent="0.15">
      <c r="A3" s="140" t="s">
        <v>1377</v>
      </c>
      <c r="B3" s="140"/>
      <c r="C3" s="114"/>
      <c r="D3" s="114"/>
      <c r="E3" s="28"/>
      <c r="F3" s="28"/>
      <c r="AA3" s="2"/>
      <c r="AB3" s="2"/>
      <c r="AC3" s="2"/>
    </row>
    <row r="4" spans="1:29" x14ac:dyDescent="0.15">
      <c r="A4" s="140"/>
      <c r="B4" s="140"/>
      <c r="C4" s="114"/>
      <c r="D4" s="114"/>
      <c r="E4" s="28"/>
      <c r="F4" s="28"/>
      <c r="AA4" s="2"/>
      <c r="AB4" s="2"/>
      <c r="AC4" s="2"/>
    </row>
    <row r="5" spans="1:29" x14ac:dyDescent="0.15">
      <c r="A5" s="140"/>
      <c r="B5" s="140"/>
      <c r="C5" s="114"/>
      <c r="D5" s="114"/>
      <c r="E5" s="28"/>
      <c r="F5" s="28"/>
      <c r="AA5" s="2"/>
      <c r="AB5" s="2"/>
      <c r="AC5" s="2"/>
    </row>
    <row r="6" spans="1:29" x14ac:dyDescent="0.15">
      <c r="A6" s="140"/>
      <c r="B6" s="140"/>
      <c r="C6" s="114"/>
      <c r="D6" s="114"/>
      <c r="E6" s="28"/>
      <c r="F6" s="28"/>
      <c r="AA6" s="2"/>
      <c r="AB6" s="2"/>
      <c r="AC6" s="2"/>
    </row>
    <row r="7" spans="1:29" x14ac:dyDescent="0.15">
      <c r="A7" s="139" t="s">
        <v>1378</v>
      </c>
      <c r="B7" s="139"/>
      <c r="C7" s="61"/>
      <c r="D7" s="61"/>
      <c r="E7" s="28"/>
      <c r="F7" s="28"/>
      <c r="AA7" s="2"/>
      <c r="AB7" s="2"/>
      <c r="AC7" s="2"/>
    </row>
    <row r="8" spans="1:29" s="9" customFormat="1" ht="36" hidden="1" x14ac:dyDescent="0.2">
      <c r="A8" s="59"/>
      <c r="B8" s="60"/>
      <c r="C8" s="60"/>
      <c r="D8" s="60"/>
      <c r="E8" s="67" t="s">
        <v>1305</v>
      </c>
      <c r="F8" s="65" t="s">
        <v>19</v>
      </c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</row>
    <row r="9" spans="1:29" s="6" customFormat="1" ht="24" hidden="1" x14ac:dyDescent="0.15">
      <c r="A9" s="69" t="s">
        <v>35</v>
      </c>
      <c r="B9" s="70" t="s">
        <v>36</v>
      </c>
      <c r="C9" s="95" t="s">
        <v>1381</v>
      </c>
      <c r="D9" s="95"/>
      <c r="E9" s="68" t="s">
        <v>39</v>
      </c>
      <c r="F9" s="66" t="s">
        <v>37</v>
      </c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idden="1" x14ac:dyDescent="0.15">
      <c r="A10" s="10">
        <v>1111</v>
      </c>
      <c r="B10" s="11" t="s">
        <v>40</v>
      </c>
      <c r="C10" s="11" t="str">
        <f>VLOOKUP(B10,Industries!B:D,2,0)</f>
        <v>Professional, Scientific and Technical Services</v>
      </c>
      <c r="D10" s="11">
        <f>VLOOKUP(B10,Industries!B:D,3,0)</f>
        <v>17.100000000000001</v>
      </c>
      <c r="E10" s="64" t="s">
        <v>2</v>
      </c>
      <c r="F10" s="18">
        <v>52</v>
      </c>
    </row>
    <row r="11" spans="1:29" hidden="1" x14ac:dyDescent="0.15">
      <c r="A11" s="21">
        <v>1112</v>
      </c>
      <c r="B11" s="22" t="s">
        <v>41</v>
      </c>
      <c r="C11" s="11" t="str">
        <f>VLOOKUP(B11,Industries!B:D,2,0)</f>
        <v>Manufacturing</v>
      </c>
      <c r="D11" s="11">
        <f>VLOOKUP(B11,Industries!B:D,3,0)</f>
        <v>13.5</v>
      </c>
      <c r="E11" s="64" t="s">
        <v>2</v>
      </c>
      <c r="F11" s="18">
        <v>49</v>
      </c>
    </row>
    <row r="12" spans="1:29" hidden="1" x14ac:dyDescent="0.15">
      <c r="A12" s="21">
        <v>1113</v>
      </c>
      <c r="B12" s="22" t="s">
        <v>42</v>
      </c>
      <c r="C12" s="11" t="str">
        <f>VLOOKUP(B12,Industries!B:D,2,0)</f>
        <v>Public Administration and Safety</v>
      </c>
      <c r="D12" s="11">
        <f>VLOOKUP(B12,Industries!B:D,3,0)</f>
        <v>89.5</v>
      </c>
      <c r="E12" s="64" t="s">
        <v>2</v>
      </c>
      <c r="F12" s="18">
        <v>56</v>
      </c>
    </row>
    <row r="13" spans="1:29" hidden="1" x14ac:dyDescent="0.15">
      <c r="A13" s="21">
        <v>1211</v>
      </c>
      <c r="B13" s="22" t="s">
        <v>43</v>
      </c>
      <c r="C13" s="11" t="str">
        <f>VLOOKUP(B13,Industries!B:D,2,0)</f>
        <v>Agriculture, Forestry and Fishing</v>
      </c>
      <c r="D13" s="11">
        <f>VLOOKUP(B13,Industries!B:D,3,0)</f>
        <v>76.5</v>
      </c>
      <c r="E13" s="64" t="s">
        <v>2</v>
      </c>
      <c r="F13" s="18">
        <v>49</v>
      </c>
    </row>
    <row r="14" spans="1:29" hidden="1" x14ac:dyDescent="0.15">
      <c r="A14" s="21">
        <v>1212</v>
      </c>
      <c r="B14" s="22" t="s">
        <v>44</v>
      </c>
      <c r="C14" s="11" t="str">
        <f>VLOOKUP(B14,Industries!B:D,2,0)</f>
        <v>Agriculture, Forestry and Fishing</v>
      </c>
      <c r="D14" s="11">
        <f>VLOOKUP(B14,Industries!B:D,3,0)</f>
        <v>95.1</v>
      </c>
      <c r="E14" s="64" t="s">
        <v>2</v>
      </c>
      <c r="F14" s="18">
        <v>52</v>
      </c>
    </row>
    <row r="15" spans="1:29" hidden="1" x14ac:dyDescent="0.15">
      <c r="A15" s="21">
        <v>1213</v>
      </c>
      <c r="B15" s="22" t="s">
        <v>45</v>
      </c>
      <c r="C15" s="11" t="str">
        <f>VLOOKUP(B15,Industries!B:D,2,0)</f>
        <v>Agriculture, Forestry and Fishing</v>
      </c>
      <c r="D15" s="11">
        <f>VLOOKUP(B15,Industries!B:D,3,0)</f>
        <v>96.1</v>
      </c>
      <c r="E15" s="64" t="s">
        <v>2</v>
      </c>
      <c r="F15" s="18">
        <v>57</v>
      </c>
    </row>
    <row r="16" spans="1:29" hidden="1" x14ac:dyDescent="0.15">
      <c r="A16" s="21">
        <v>1214</v>
      </c>
      <c r="B16" s="22" t="s">
        <v>46</v>
      </c>
      <c r="C16" s="11" t="str">
        <f>VLOOKUP(B16,Industries!B:D,2,0)</f>
        <v>Agriculture, Forestry and Fishing</v>
      </c>
      <c r="D16" s="11">
        <f>VLOOKUP(B16,Industries!B:D,3,0)</f>
        <v>97.1</v>
      </c>
      <c r="E16" s="64" t="s">
        <v>2</v>
      </c>
      <c r="F16" s="18">
        <v>56</v>
      </c>
    </row>
    <row r="17" spans="1:6" hidden="1" x14ac:dyDescent="0.15">
      <c r="A17" s="21">
        <v>1311</v>
      </c>
      <c r="B17" s="22" t="s">
        <v>47</v>
      </c>
      <c r="C17" s="11" t="str">
        <f>VLOOKUP(B17,Industries!B:D,2,0)</f>
        <v>Professional, Scientific and Technical Services</v>
      </c>
      <c r="D17" s="11">
        <f>VLOOKUP(B17,Industries!B:D,3,0)</f>
        <v>21.7</v>
      </c>
      <c r="E17" s="91">
        <v>2548</v>
      </c>
      <c r="F17" s="18">
        <v>46</v>
      </c>
    </row>
    <row r="18" spans="1:6" hidden="1" x14ac:dyDescent="0.15">
      <c r="A18" s="21">
        <v>1321</v>
      </c>
      <c r="B18" s="22" t="s">
        <v>48</v>
      </c>
      <c r="C18" s="11" t="str">
        <f>VLOOKUP(B18,Industries!B:D,2,0)</f>
        <v>Public Administration and Safety</v>
      </c>
      <c r="D18" s="11">
        <f>VLOOKUP(B18,Industries!B:D,3,0)</f>
        <v>22.2</v>
      </c>
      <c r="E18" s="64" t="s">
        <v>2</v>
      </c>
      <c r="F18" s="18">
        <v>45</v>
      </c>
    </row>
    <row r="19" spans="1:6" hidden="1" x14ac:dyDescent="0.15">
      <c r="A19" s="21">
        <v>1322</v>
      </c>
      <c r="B19" s="22" t="s">
        <v>49</v>
      </c>
      <c r="C19" s="11" t="str">
        <f>VLOOKUP(B19,Industries!B:D,2,0)</f>
        <v>Financial and Insurance Services</v>
      </c>
      <c r="D19" s="11">
        <f>VLOOKUP(B19,Industries!B:D,3,0)</f>
        <v>20.3</v>
      </c>
      <c r="E19" s="91">
        <v>3225</v>
      </c>
      <c r="F19" s="18">
        <v>46</v>
      </c>
    </row>
    <row r="20" spans="1:6" hidden="1" x14ac:dyDescent="0.15">
      <c r="A20" s="21">
        <v>1323</v>
      </c>
      <c r="B20" s="22" t="s">
        <v>50</v>
      </c>
      <c r="C20" s="11" t="str">
        <f>VLOOKUP(B20,Industries!B:D,2,0)</f>
        <v>Public Administration and Safety</v>
      </c>
      <c r="D20" s="11">
        <f>VLOOKUP(B20,Industries!B:D,3,0)</f>
        <v>16.399999999999999</v>
      </c>
      <c r="E20" s="91">
        <v>2445</v>
      </c>
      <c r="F20" s="18">
        <v>46</v>
      </c>
    </row>
    <row r="21" spans="1:6" hidden="1" x14ac:dyDescent="0.15">
      <c r="A21" s="21">
        <v>1324</v>
      </c>
      <c r="B21" s="22" t="s">
        <v>51</v>
      </c>
      <c r="C21" s="11" t="str">
        <f>VLOOKUP(B21,Industries!B:D,2,0)</f>
        <v>Public Administration and Safety</v>
      </c>
      <c r="D21" s="11">
        <f>VLOOKUP(B21,Industries!B:D,3,0)</f>
        <v>52.5</v>
      </c>
      <c r="E21" s="91">
        <v>2831</v>
      </c>
      <c r="F21" s="18">
        <v>44</v>
      </c>
    </row>
    <row r="22" spans="1:6" hidden="1" x14ac:dyDescent="0.15">
      <c r="A22" s="21">
        <v>1325</v>
      </c>
      <c r="B22" s="22" t="s">
        <v>52</v>
      </c>
      <c r="C22" s="11" t="str">
        <f>VLOOKUP(B22,Industries!B:D,2,0)</f>
        <v>Professional, Scientific and Technical Services</v>
      </c>
      <c r="D22" s="11">
        <f>VLOOKUP(B22,Industries!B:D,3,0)</f>
        <v>29</v>
      </c>
      <c r="E22" s="91">
        <v>2452</v>
      </c>
      <c r="F22" s="18">
        <v>45</v>
      </c>
    </row>
    <row r="23" spans="1:6" hidden="1" x14ac:dyDescent="0.15">
      <c r="A23" s="21">
        <v>1331</v>
      </c>
      <c r="B23" s="22" t="s">
        <v>53</v>
      </c>
      <c r="C23" s="11" t="str">
        <f>VLOOKUP(B23,Industries!B:D,2,0)</f>
        <v>Construction</v>
      </c>
      <c r="D23" s="11">
        <f>VLOOKUP(B23,Industries!B:D,3,0)</f>
        <v>79.7</v>
      </c>
      <c r="E23" s="91">
        <v>3497</v>
      </c>
      <c r="F23" s="18">
        <v>48</v>
      </c>
    </row>
    <row r="24" spans="1:6" hidden="1" x14ac:dyDescent="0.15">
      <c r="A24" s="21">
        <v>1332</v>
      </c>
      <c r="B24" s="22" t="s">
        <v>54</v>
      </c>
      <c r="C24" s="11" t="str">
        <f>VLOOKUP(B24,Industries!B:D,2,0)</f>
        <v>Professional, Scientific and Technical Services</v>
      </c>
      <c r="D24" s="11">
        <f>VLOOKUP(B24,Industries!B:D,3,0)</f>
        <v>34.200000000000003</v>
      </c>
      <c r="E24" s="91">
        <v>3610</v>
      </c>
      <c r="F24" s="18">
        <v>47</v>
      </c>
    </row>
    <row r="25" spans="1:6" hidden="1" x14ac:dyDescent="0.15">
      <c r="A25" s="21">
        <v>1333</v>
      </c>
      <c r="B25" s="22" t="s">
        <v>55</v>
      </c>
      <c r="C25" s="11" t="str">
        <f>VLOOKUP(B25,Industries!B:D,2,0)</f>
        <v>Wholesale Trade</v>
      </c>
      <c r="D25" s="11">
        <f>VLOOKUP(B25,Industries!B:D,3,0)</f>
        <v>71.2</v>
      </c>
      <c r="E25" s="91">
        <v>2140</v>
      </c>
      <c r="F25" s="18">
        <v>48</v>
      </c>
    </row>
    <row r="26" spans="1:6" hidden="1" x14ac:dyDescent="0.15">
      <c r="A26" s="21">
        <v>1334</v>
      </c>
      <c r="B26" s="22" t="s">
        <v>56</v>
      </c>
      <c r="C26" s="11" t="str">
        <f>VLOOKUP(B26,Industries!B:D,2,0)</f>
        <v>Manufacturing</v>
      </c>
      <c r="D26" s="11">
        <f>VLOOKUP(B26,Industries!B:D,3,0)</f>
        <v>80.400000000000006</v>
      </c>
      <c r="E26" s="64" t="s">
        <v>2</v>
      </c>
      <c r="F26" s="18">
        <v>47</v>
      </c>
    </row>
    <row r="27" spans="1:6" hidden="1" x14ac:dyDescent="0.15">
      <c r="A27" s="21">
        <v>1335</v>
      </c>
      <c r="B27" s="22" t="s">
        <v>57</v>
      </c>
      <c r="C27" s="11" t="str">
        <f>VLOOKUP(B27,Industries!B:D,2,0)</f>
        <v>Manufacturing</v>
      </c>
      <c r="D27" s="11">
        <f>VLOOKUP(B27,Industries!B:D,3,0)</f>
        <v>61.1</v>
      </c>
      <c r="E27" s="91">
        <v>2332</v>
      </c>
      <c r="F27" s="18">
        <v>48</v>
      </c>
    </row>
    <row r="28" spans="1:6" hidden="1" x14ac:dyDescent="0.15">
      <c r="A28" s="21">
        <v>1336</v>
      </c>
      <c r="B28" s="22" t="s">
        <v>58</v>
      </c>
      <c r="C28" s="11" t="str">
        <f>VLOOKUP(B28,Industries!B:D,2,0)</f>
        <v>Transport, Postal and Warehousing</v>
      </c>
      <c r="D28" s="11">
        <f>VLOOKUP(B28,Industries!B:D,3,0)</f>
        <v>35.299999999999997</v>
      </c>
      <c r="E28" s="91">
        <v>2698</v>
      </c>
      <c r="F28" s="18">
        <v>47</v>
      </c>
    </row>
    <row r="29" spans="1:6" hidden="1" x14ac:dyDescent="0.15">
      <c r="A29" s="21">
        <v>1341</v>
      </c>
      <c r="B29" s="22" t="s">
        <v>59</v>
      </c>
      <c r="C29" s="11" t="str">
        <f>VLOOKUP(B29,Industries!B:D,2,0)</f>
        <v>Health Care and Social Assistance</v>
      </c>
      <c r="D29" s="11">
        <f>VLOOKUP(B29,Industries!B:D,3,0)</f>
        <v>79.3</v>
      </c>
      <c r="E29" s="91">
        <v>1494</v>
      </c>
      <c r="F29" s="18">
        <v>42</v>
      </c>
    </row>
    <row r="30" spans="1:6" hidden="1" x14ac:dyDescent="0.15">
      <c r="A30" s="21">
        <v>1342</v>
      </c>
      <c r="B30" s="22" t="s">
        <v>60</v>
      </c>
      <c r="C30" s="11" t="str">
        <f>VLOOKUP(B30,Industries!B:D,2,0)</f>
        <v>Health Care and Social Assistance</v>
      </c>
      <c r="D30" s="11">
        <f>VLOOKUP(B30,Industries!B:D,3,0)</f>
        <v>84.1</v>
      </c>
      <c r="E30" s="91">
        <v>2339</v>
      </c>
      <c r="F30" s="18">
        <v>44</v>
      </c>
    </row>
    <row r="31" spans="1:6" hidden="1" x14ac:dyDescent="0.15">
      <c r="A31" s="21">
        <v>1343</v>
      </c>
      <c r="B31" s="22" t="s">
        <v>61</v>
      </c>
      <c r="C31" s="11" t="str">
        <f>VLOOKUP(B31,Industries!B:D,2,0)</f>
        <v>Education and Training</v>
      </c>
      <c r="D31" s="11">
        <f>VLOOKUP(B31,Industries!B:D,3,0)</f>
        <v>97.4</v>
      </c>
      <c r="E31" s="64" t="s">
        <v>2</v>
      </c>
      <c r="F31" s="18">
        <v>53</v>
      </c>
    </row>
    <row r="32" spans="1:6" hidden="1" x14ac:dyDescent="0.15">
      <c r="A32" s="21">
        <v>1344</v>
      </c>
      <c r="B32" s="22" t="s">
        <v>62</v>
      </c>
      <c r="C32" s="11" t="str">
        <f>VLOOKUP(B32,Industries!B:D,2,0)</f>
        <v>Education and Training</v>
      </c>
      <c r="D32" s="11">
        <f>VLOOKUP(B32,Industries!B:D,3,0)</f>
        <v>82.2</v>
      </c>
      <c r="E32" s="91">
        <v>2304</v>
      </c>
      <c r="F32" s="18">
        <v>46</v>
      </c>
    </row>
    <row r="33" spans="1:6" hidden="1" x14ac:dyDescent="0.15">
      <c r="A33" s="21">
        <v>1351</v>
      </c>
      <c r="B33" s="22" t="s">
        <v>63</v>
      </c>
      <c r="C33" s="11" t="str">
        <f>VLOOKUP(B33,Industries!B:D,2,0)</f>
        <v>Professional, Scientific and Technical Services</v>
      </c>
      <c r="D33" s="11">
        <f>VLOOKUP(B33,Industries!B:D,3,0)</f>
        <v>39.6</v>
      </c>
      <c r="E33" s="91">
        <v>3008</v>
      </c>
      <c r="F33" s="18">
        <v>44</v>
      </c>
    </row>
    <row r="34" spans="1:6" hidden="1" x14ac:dyDescent="0.15">
      <c r="A34" s="21">
        <v>1391</v>
      </c>
      <c r="B34" s="22" t="s">
        <v>64</v>
      </c>
      <c r="C34" s="11" t="str">
        <f>VLOOKUP(B34,Industries!B:D,2,0)</f>
        <v>Public Administration and Safety</v>
      </c>
      <c r="D34" s="11">
        <f>VLOOKUP(B34,Industries!B:D,3,0)</f>
        <v>100</v>
      </c>
      <c r="E34" s="91">
        <v>2632</v>
      </c>
      <c r="F34" s="18">
        <v>50</v>
      </c>
    </row>
    <row r="35" spans="1:6" hidden="1" x14ac:dyDescent="0.15">
      <c r="A35" s="21">
        <v>1392</v>
      </c>
      <c r="B35" s="22" t="s">
        <v>65</v>
      </c>
      <c r="C35" s="11" t="str">
        <f>VLOOKUP(B35,Industries!B:D,2,0)</f>
        <v>Public Administration and Safety</v>
      </c>
      <c r="D35" s="11">
        <f>VLOOKUP(B35,Industries!B:D,3,0)</f>
        <v>99</v>
      </c>
      <c r="E35" s="64" t="s">
        <v>2</v>
      </c>
      <c r="F35" s="18">
        <v>48</v>
      </c>
    </row>
    <row r="36" spans="1:6" hidden="1" x14ac:dyDescent="0.15">
      <c r="A36" s="21">
        <v>1399</v>
      </c>
      <c r="B36" s="22" t="s">
        <v>66</v>
      </c>
      <c r="C36" s="11" t="str">
        <f>VLOOKUP(B36,Industries!B:D,2,0)</f>
        <v>Public Administration and Safety</v>
      </c>
      <c r="D36" s="11">
        <f>VLOOKUP(B36,Industries!B:D,3,0)</f>
        <v>16.100000000000001</v>
      </c>
      <c r="E36" s="91">
        <v>2621</v>
      </c>
      <c r="F36" s="18">
        <v>45</v>
      </c>
    </row>
    <row r="37" spans="1:6" hidden="1" x14ac:dyDescent="0.15">
      <c r="A37" s="21">
        <v>1411</v>
      </c>
      <c r="B37" s="22" t="s">
        <v>67</v>
      </c>
      <c r="C37" s="11" t="str">
        <f>VLOOKUP(B37,Industries!B:D,2,0)</f>
        <v>Accommodation and Food Services</v>
      </c>
      <c r="D37" s="11">
        <f>VLOOKUP(B37,Industries!B:D,3,0)</f>
        <v>88.3</v>
      </c>
      <c r="E37" s="91">
        <v>1268</v>
      </c>
      <c r="F37" s="18">
        <v>48</v>
      </c>
    </row>
    <row r="38" spans="1:6" hidden="1" x14ac:dyDescent="0.15">
      <c r="A38" s="21">
        <v>1412</v>
      </c>
      <c r="B38" s="22" t="s">
        <v>68</v>
      </c>
      <c r="C38" s="11" t="str">
        <f>VLOOKUP(B38,Industries!B:D,2,0)</f>
        <v>Accommodation and Food Services</v>
      </c>
      <c r="D38" s="11">
        <f>VLOOKUP(B38,Industries!B:D,3,0)</f>
        <v>89.2</v>
      </c>
      <c r="E38" s="64" t="s">
        <v>2</v>
      </c>
      <c r="F38" s="18">
        <v>56</v>
      </c>
    </row>
    <row r="39" spans="1:6" hidden="1" x14ac:dyDescent="0.15">
      <c r="A39" s="21">
        <v>1413</v>
      </c>
      <c r="B39" s="22" t="s">
        <v>69</v>
      </c>
      <c r="C39" s="11" t="str">
        <f>VLOOKUP(B39,Industries!B:D,2,0)</f>
        <v>Accommodation and Food Services</v>
      </c>
      <c r="D39" s="11">
        <f>VLOOKUP(B39,Industries!B:D,3,0)</f>
        <v>95.8</v>
      </c>
      <c r="E39" s="91">
        <v>1534</v>
      </c>
      <c r="F39" s="18">
        <v>54</v>
      </c>
    </row>
    <row r="40" spans="1:6" hidden="1" x14ac:dyDescent="0.15">
      <c r="A40" s="21">
        <v>1414</v>
      </c>
      <c r="B40" s="22" t="s">
        <v>70</v>
      </c>
      <c r="C40" s="11" t="str">
        <f>VLOOKUP(B40,Industries!B:D,2,0)</f>
        <v>Accommodation and Food Services</v>
      </c>
      <c r="D40" s="11">
        <f>VLOOKUP(B40,Industries!B:D,3,0)</f>
        <v>76.7</v>
      </c>
      <c r="E40" s="91">
        <v>1730</v>
      </c>
      <c r="F40" s="18">
        <v>45</v>
      </c>
    </row>
    <row r="41" spans="1:6" hidden="1" x14ac:dyDescent="0.15">
      <c r="A41" s="21">
        <v>1419</v>
      </c>
      <c r="B41" s="22" t="s">
        <v>71</v>
      </c>
      <c r="C41" s="11" t="str">
        <f>VLOOKUP(B41,Industries!B:D,2,0)</f>
        <v>Accommodation and Food Services</v>
      </c>
      <c r="D41" s="11">
        <f>VLOOKUP(B41,Industries!B:D,3,0)</f>
        <v>63.6</v>
      </c>
      <c r="E41" s="64" t="s">
        <v>2</v>
      </c>
      <c r="F41" s="18">
        <v>50</v>
      </c>
    </row>
    <row r="42" spans="1:6" hidden="1" x14ac:dyDescent="0.15">
      <c r="A42" s="21">
        <v>1421</v>
      </c>
      <c r="B42" s="22" t="s">
        <v>72</v>
      </c>
      <c r="C42" s="11" t="str">
        <f>VLOOKUP(B42,Industries!B:D,2,0)</f>
        <v>Retail Trade</v>
      </c>
      <c r="D42" s="11">
        <f>VLOOKUP(B42,Industries!B:D,3,0)</f>
        <v>65.599999999999994</v>
      </c>
      <c r="E42" s="91">
        <v>1394</v>
      </c>
      <c r="F42" s="18">
        <v>47</v>
      </c>
    </row>
    <row r="43" spans="1:6" hidden="1" x14ac:dyDescent="0.15">
      <c r="A43" s="21">
        <v>1491</v>
      </c>
      <c r="B43" s="22" t="s">
        <v>73</v>
      </c>
      <c r="C43" s="11" t="str">
        <f>VLOOKUP(B43,Industries!B:D,2,0)</f>
        <v>Arts and Recreation Services</v>
      </c>
      <c r="D43" s="11">
        <f>VLOOKUP(B43,Industries!B:D,3,0)</f>
        <v>59.4</v>
      </c>
      <c r="E43" s="64" t="s">
        <v>2</v>
      </c>
      <c r="F43" s="18">
        <v>46</v>
      </c>
    </row>
    <row r="44" spans="1:6" hidden="1" x14ac:dyDescent="0.15">
      <c r="A44" s="21">
        <v>1492</v>
      </c>
      <c r="B44" s="22" t="s">
        <v>74</v>
      </c>
      <c r="C44" s="11" t="str">
        <f>VLOOKUP(B44,Industries!B:D,2,0)</f>
        <v>Retail Trade</v>
      </c>
      <c r="D44" s="11">
        <f>VLOOKUP(B44,Industries!B:D,3,0)</f>
        <v>11.6</v>
      </c>
      <c r="E44" s="91">
        <v>2063</v>
      </c>
      <c r="F44" s="18">
        <v>44</v>
      </c>
    </row>
    <row r="45" spans="1:6" hidden="1" x14ac:dyDescent="0.15">
      <c r="A45" s="21">
        <v>1493</v>
      </c>
      <c r="B45" s="22" t="s">
        <v>75</v>
      </c>
      <c r="C45" s="11" t="str">
        <f>VLOOKUP(B45,Industries!B:D,2,0)</f>
        <v>Administrative and Support Services</v>
      </c>
      <c r="D45" s="11">
        <f>VLOOKUP(B45,Industries!B:D,3,0)</f>
        <v>37.9</v>
      </c>
      <c r="E45" s="91">
        <v>1208</v>
      </c>
      <c r="F45" s="18">
        <v>44</v>
      </c>
    </row>
    <row r="46" spans="1:6" hidden="1" x14ac:dyDescent="0.15">
      <c r="A46" s="21">
        <v>1494</v>
      </c>
      <c r="B46" s="22" t="s">
        <v>76</v>
      </c>
      <c r="C46" s="11" t="str">
        <f>VLOOKUP(B46,Industries!B:D,2,0)</f>
        <v>Transport, Postal and Warehousing</v>
      </c>
      <c r="D46" s="11">
        <f>VLOOKUP(B46,Industries!B:D,3,0)</f>
        <v>58.5</v>
      </c>
      <c r="E46" s="91">
        <v>2664</v>
      </c>
      <c r="F46" s="18">
        <v>49</v>
      </c>
    </row>
    <row r="47" spans="1:6" hidden="1" x14ac:dyDescent="0.15">
      <c r="A47" s="21">
        <v>1499</v>
      </c>
      <c r="B47" s="22" t="s">
        <v>77</v>
      </c>
      <c r="C47" s="11" t="str">
        <f>VLOOKUP(B47,Industries!B:D,2,0)</f>
        <v>Financial and Insurance Services</v>
      </c>
      <c r="D47" s="11">
        <f>VLOOKUP(B47,Industries!B:D,3,0)</f>
        <v>18</v>
      </c>
      <c r="E47" s="91">
        <v>1956</v>
      </c>
      <c r="F47" s="18">
        <v>46</v>
      </c>
    </row>
    <row r="48" spans="1:6" hidden="1" x14ac:dyDescent="0.15">
      <c r="A48" s="21">
        <v>2111</v>
      </c>
      <c r="B48" s="22" t="s">
        <v>78</v>
      </c>
      <c r="C48" s="11" t="str">
        <f>VLOOKUP(B48,Industries!B:D,2,0)</f>
        <v>Arts and Recreation Services</v>
      </c>
      <c r="D48" s="11">
        <f>VLOOKUP(B48,Industries!B:D,3,0)</f>
        <v>77.3</v>
      </c>
      <c r="E48" s="91">
        <v>2073</v>
      </c>
      <c r="F48" s="18">
        <v>46</v>
      </c>
    </row>
    <row r="49" spans="1:6" hidden="1" x14ac:dyDescent="0.15">
      <c r="A49" s="21">
        <v>2112</v>
      </c>
      <c r="B49" s="22" t="s">
        <v>79</v>
      </c>
      <c r="C49" s="11" t="str">
        <f>VLOOKUP(B49,Industries!B:D,2,0)</f>
        <v>Arts and Recreation Services</v>
      </c>
      <c r="D49" s="11">
        <f>VLOOKUP(B49,Industries!B:D,3,0)</f>
        <v>71.2</v>
      </c>
      <c r="E49" s="91">
        <v>1799</v>
      </c>
      <c r="F49" s="18">
        <v>46</v>
      </c>
    </row>
    <row r="50" spans="1:6" hidden="1" x14ac:dyDescent="0.15">
      <c r="A50" s="21">
        <v>2113</v>
      </c>
      <c r="B50" s="22" t="s">
        <v>80</v>
      </c>
      <c r="C50" s="11" t="str">
        <f>VLOOKUP(B50,Industries!B:D,2,0)</f>
        <v>Professional, Scientific and Technical Services</v>
      </c>
      <c r="D50" s="11">
        <f>VLOOKUP(B50,Industries!B:D,3,0)</f>
        <v>75.900000000000006</v>
      </c>
      <c r="E50" s="64" t="s">
        <v>2</v>
      </c>
      <c r="F50" s="18">
        <v>46</v>
      </c>
    </row>
    <row r="51" spans="1:6" hidden="1" x14ac:dyDescent="0.15">
      <c r="A51" s="21">
        <v>2114</v>
      </c>
      <c r="B51" s="22" t="s">
        <v>81</v>
      </c>
      <c r="C51" s="11" t="str">
        <f>VLOOKUP(B51,Industries!B:D,2,0)</f>
        <v>Arts and Recreation Services</v>
      </c>
      <c r="D51" s="11">
        <f>VLOOKUP(B51,Industries!B:D,3,0)</f>
        <v>55.1</v>
      </c>
      <c r="E51" s="64" t="s">
        <v>2</v>
      </c>
      <c r="F51" s="18">
        <v>47</v>
      </c>
    </row>
    <row r="52" spans="1:6" hidden="1" x14ac:dyDescent="0.15">
      <c r="A52" s="21">
        <v>2121</v>
      </c>
      <c r="B52" s="22" t="s">
        <v>82</v>
      </c>
      <c r="C52" s="11" t="str">
        <f>VLOOKUP(B52,Industries!B:D,2,0)</f>
        <v>Information Media and Telecommunications</v>
      </c>
      <c r="D52" s="11">
        <f>VLOOKUP(B52,Industries!B:D,3,0)</f>
        <v>70.900000000000006</v>
      </c>
      <c r="E52" s="91">
        <v>1888</v>
      </c>
      <c r="F52" s="18">
        <v>47</v>
      </c>
    </row>
    <row r="53" spans="1:6" hidden="1" x14ac:dyDescent="0.15">
      <c r="A53" s="21">
        <v>2122</v>
      </c>
      <c r="B53" s="22" t="s">
        <v>83</v>
      </c>
      <c r="C53" s="11" t="str">
        <f>VLOOKUP(B53,Industries!B:D,2,0)</f>
        <v>Arts and Recreation Services</v>
      </c>
      <c r="D53" s="11">
        <f>VLOOKUP(B53,Industries!B:D,3,0)</f>
        <v>57</v>
      </c>
      <c r="E53" s="64" t="s">
        <v>2</v>
      </c>
      <c r="F53" s="18">
        <v>45</v>
      </c>
    </row>
    <row r="54" spans="1:6" hidden="1" x14ac:dyDescent="0.15">
      <c r="A54" s="21">
        <v>2123</v>
      </c>
      <c r="B54" s="22" t="s">
        <v>84</v>
      </c>
      <c r="C54" s="11" t="str">
        <f>VLOOKUP(B54,Industries!B:D,2,0)</f>
        <v>Information Media and Telecommunications</v>
      </c>
      <c r="D54" s="11">
        <f>VLOOKUP(B54,Industries!B:D,3,0)</f>
        <v>77.3</v>
      </c>
      <c r="E54" s="91">
        <v>1816</v>
      </c>
      <c r="F54" s="18">
        <v>47</v>
      </c>
    </row>
    <row r="55" spans="1:6" hidden="1" x14ac:dyDescent="0.15">
      <c r="A55" s="21">
        <v>2124</v>
      </c>
      <c r="B55" s="22" t="s">
        <v>85</v>
      </c>
      <c r="C55" s="11" t="str">
        <f>VLOOKUP(B55,Industries!B:D,2,0)</f>
        <v>Information Media and Telecommunications</v>
      </c>
      <c r="D55" s="11">
        <f>VLOOKUP(B55,Industries!B:D,3,0)</f>
        <v>37.5</v>
      </c>
      <c r="E55" s="91">
        <v>1753</v>
      </c>
      <c r="F55" s="18">
        <v>44</v>
      </c>
    </row>
    <row r="56" spans="1:6" hidden="1" x14ac:dyDescent="0.15">
      <c r="A56" s="21">
        <v>2211</v>
      </c>
      <c r="B56" s="22" t="s">
        <v>86</v>
      </c>
      <c r="C56" s="11" t="str">
        <f>VLOOKUP(B56,Industries!B:D,2,0)</f>
        <v>Professional, Scientific and Technical Services</v>
      </c>
      <c r="D56" s="11">
        <f>VLOOKUP(B56,Industries!B:D,3,0)</f>
        <v>49.5</v>
      </c>
      <c r="E56" s="91">
        <v>1756</v>
      </c>
      <c r="F56" s="18">
        <v>43</v>
      </c>
    </row>
    <row r="57" spans="1:6" hidden="1" x14ac:dyDescent="0.15">
      <c r="A57" s="21">
        <v>2212</v>
      </c>
      <c r="B57" s="22" t="s">
        <v>87</v>
      </c>
      <c r="C57" s="11" t="str">
        <f>VLOOKUP(B57,Industries!B:D,2,0)</f>
        <v>Financial and Insurance Services</v>
      </c>
      <c r="D57" s="11">
        <f>VLOOKUP(B57,Industries!B:D,3,0)</f>
        <v>35.799999999999997</v>
      </c>
      <c r="E57" s="91">
        <v>1975</v>
      </c>
      <c r="F57" s="18">
        <v>43</v>
      </c>
    </row>
    <row r="58" spans="1:6" hidden="1" x14ac:dyDescent="0.15">
      <c r="A58" s="21">
        <v>2221</v>
      </c>
      <c r="B58" s="22" t="s">
        <v>88</v>
      </c>
      <c r="C58" s="11" t="str">
        <f>VLOOKUP(B58,Industries!B:D,2,0)</f>
        <v>Financial and Insurance Services</v>
      </c>
      <c r="D58" s="11">
        <f>VLOOKUP(B58,Industries!B:D,3,0)</f>
        <v>90</v>
      </c>
      <c r="E58" s="91">
        <v>2622</v>
      </c>
      <c r="F58" s="18">
        <v>46</v>
      </c>
    </row>
    <row r="59" spans="1:6" hidden="1" x14ac:dyDescent="0.15">
      <c r="A59" s="21">
        <v>2222</v>
      </c>
      <c r="B59" s="22" t="s">
        <v>89</v>
      </c>
      <c r="C59" s="11" t="str">
        <f>VLOOKUP(B59,Industries!B:D,2,0)</f>
        <v>Financial and Insurance Services</v>
      </c>
      <c r="D59" s="11">
        <f>VLOOKUP(B59,Industries!B:D,3,0)</f>
        <v>89.8</v>
      </c>
      <c r="E59" s="91">
        <v>2682</v>
      </c>
      <c r="F59" s="18">
        <v>47</v>
      </c>
    </row>
    <row r="60" spans="1:6" hidden="1" x14ac:dyDescent="0.15">
      <c r="A60" s="21">
        <v>2223</v>
      </c>
      <c r="B60" s="22" t="s">
        <v>90</v>
      </c>
      <c r="C60" s="11" t="str">
        <f>VLOOKUP(B60,Industries!B:D,2,0)</f>
        <v>Financial and Insurance Services</v>
      </c>
      <c r="D60" s="11">
        <f>VLOOKUP(B60,Industries!B:D,3,0)</f>
        <v>78.8</v>
      </c>
      <c r="E60" s="91">
        <v>2887</v>
      </c>
      <c r="F60" s="18">
        <v>45</v>
      </c>
    </row>
    <row r="61" spans="1:6" hidden="1" x14ac:dyDescent="0.15">
      <c r="A61" s="21">
        <v>2231</v>
      </c>
      <c r="B61" s="22" t="s">
        <v>91</v>
      </c>
      <c r="C61" s="11" t="str">
        <f>VLOOKUP(B61,Industries!B:D,2,0)</f>
        <v>Administrative and Support Services</v>
      </c>
      <c r="D61" s="11">
        <f>VLOOKUP(B61,Industries!B:D,3,0)</f>
        <v>39.5</v>
      </c>
      <c r="E61" s="91">
        <v>1732</v>
      </c>
      <c r="F61" s="18">
        <v>42</v>
      </c>
    </row>
    <row r="62" spans="1:6" hidden="1" x14ac:dyDescent="0.15">
      <c r="A62" s="21">
        <v>2232</v>
      </c>
      <c r="B62" s="22" t="s">
        <v>92</v>
      </c>
      <c r="C62" s="11" t="str">
        <f>VLOOKUP(B62,Industries!B:D,2,0)</f>
        <v>Professional, Scientific and Technical Services</v>
      </c>
      <c r="D62" s="11">
        <f>VLOOKUP(B62,Industries!B:D,3,0)</f>
        <v>53.3</v>
      </c>
      <c r="E62" s="91">
        <v>1756</v>
      </c>
      <c r="F62" s="18">
        <v>42</v>
      </c>
    </row>
    <row r="63" spans="1:6" hidden="1" x14ac:dyDescent="0.15">
      <c r="A63" s="21">
        <v>2233</v>
      </c>
      <c r="B63" s="22" t="s">
        <v>93</v>
      </c>
      <c r="C63" s="11" t="str">
        <f>VLOOKUP(B63,Industries!B:D,2,0)</f>
        <v>Public Administration and Safety</v>
      </c>
      <c r="D63" s="11">
        <f>VLOOKUP(B63,Industries!B:D,3,0)</f>
        <v>16.7</v>
      </c>
      <c r="E63" s="91">
        <v>2014</v>
      </c>
      <c r="F63" s="18">
        <v>44</v>
      </c>
    </row>
    <row r="64" spans="1:6" hidden="1" x14ac:dyDescent="0.15">
      <c r="A64" s="21">
        <v>2241</v>
      </c>
      <c r="B64" s="22" t="s">
        <v>94</v>
      </c>
      <c r="C64" s="11" t="str">
        <f>VLOOKUP(B64,Industries!B:D,2,0)</f>
        <v>Financial and Insurance Services</v>
      </c>
      <c r="D64" s="11">
        <f>VLOOKUP(B64,Industries!B:D,3,0)</f>
        <v>38.1</v>
      </c>
      <c r="E64" s="91">
        <v>1931</v>
      </c>
      <c r="F64" s="18">
        <v>42</v>
      </c>
    </row>
    <row r="65" spans="1:6" hidden="1" x14ac:dyDescent="0.15">
      <c r="A65" s="21">
        <v>2242</v>
      </c>
      <c r="B65" s="22" t="s">
        <v>95</v>
      </c>
      <c r="C65" s="11" t="str">
        <f>VLOOKUP(B65,Industries!B:D,2,0)</f>
        <v>Arts and Recreation Services</v>
      </c>
      <c r="D65" s="11">
        <f>VLOOKUP(B65,Industries!B:D,3,0)</f>
        <v>29.3</v>
      </c>
      <c r="E65" s="91">
        <v>1902</v>
      </c>
      <c r="F65" s="18">
        <v>41</v>
      </c>
    </row>
    <row r="66" spans="1:6" hidden="1" x14ac:dyDescent="0.15">
      <c r="A66" s="21">
        <v>2243</v>
      </c>
      <c r="B66" s="22" t="s">
        <v>96</v>
      </c>
      <c r="C66" s="11" t="str">
        <f>VLOOKUP(B66,Industries!B:D,2,0)</f>
        <v>Public Administration and Safety</v>
      </c>
      <c r="D66" s="11">
        <f>VLOOKUP(B66,Industries!B:D,3,0)</f>
        <v>35.299999999999997</v>
      </c>
      <c r="E66" s="91">
        <v>1815</v>
      </c>
      <c r="F66" s="18">
        <v>44</v>
      </c>
    </row>
    <row r="67" spans="1:6" hidden="1" x14ac:dyDescent="0.15">
      <c r="A67" s="21">
        <v>2244</v>
      </c>
      <c r="B67" s="22" t="s">
        <v>97</v>
      </c>
      <c r="C67" s="11" t="str">
        <f>VLOOKUP(B67,Industries!B:D,2,0)</f>
        <v>Public Administration and Safety</v>
      </c>
      <c r="D67" s="11">
        <f>VLOOKUP(B67,Industries!B:D,3,0)</f>
        <v>77.400000000000006</v>
      </c>
      <c r="E67" s="91">
        <v>2278</v>
      </c>
      <c r="F67" s="18">
        <v>41</v>
      </c>
    </row>
    <row r="68" spans="1:6" hidden="1" x14ac:dyDescent="0.15">
      <c r="A68" s="21">
        <v>2245</v>
      </c>
      <c r="B68" s="22" t="s">
        <v>98</v>
      </c>
      <c r="C68" s="11" t="str">
        <f>VLOOKUP(B68,Industries!B:D,2,0)</f>
        <v>Rental, Hiring and Real Estate Services</v>
      </c>
      <c r="D68" s="11">
        <f>VLOOKUP(B68,Industries!B:D,3,0)</f>
        <v>58.6</v>
      </c>
      <c r="E68" s="91">
        <v>1764</v>
      </c>
      <c r="F68" s="18">
        <v>47</v>
      </c>
    </row>
    <row r="69" spans="1:6" hidden="1" x14ac:dyDescent="0.15">
      <c r="A69" s="21">
        <v>2246</v>
      </c>
      <c r="B69" s="22" t="s">
        <v>99</v>
      </c>
      <c r="C69" s="11" t="str">
        <f>VLOOKUP(B69,Industries!B:D,2,0)</f>
        <v>Information Media and Telecommunications</v>
      </c>
      <c r="D69" s="11">
        <f>VLOOKUP(B69,Industries!B:D,3,0)</f>
        <v>58</v>
      </c>
      <c r="E69" s="91">
        <v>1732</v>
      </c>
      <c r="F69" s="18">
        <v>39</v>
      </c>
    </row>
    <row r="70" spans="1:6" hidden="1" x14ac:dyDescent="0.15">
      <c r="A70" s="21">
        <v>2247</v>
      </c>
      <c r="B70" s="22" t="s">
        <v>100</v>
      </c>
      <c r="C70" s="11" t="str">
        <f>VLOOKUP(B70,Industries!B:D,2,0)</f>
        <v>Professional, Scientific and Technical Services</v>
      </c>
      <c r="D70" s="11">
        <f>VLOOKUP(B70,Industries!B:D,3,0)</f>
        <v>50.3</v>
      </c>
      <c r="E70" s="91">
        <v>2252</v>
      </c>
      <c r="F70" s="18">
        <v>44</v>
      </c>
    </row>
    <row r="71" spans="1:6" hidden="1" x14ac:dyDescent="0.15">
      <c r="A71" s="21">
        <v>2249</v>
      </c>
      <c r="B71" s="22" t="s">
        <v>101</v>
      </c>
      <c r="C71" s="11" t="str">
        <f>VLOOKUP(B71,Industries!B:D,2,0)</f>
        <v>Public Administration and Safety</v>
      </c>
      <c r="D71" s="11">
        <f>VLOOKUP(B71,Industries!B:D,3,0)</f>
        <v>29.6</v>
      </c>
      <c r="E71" s="91">
        <v>2150</v>
      </c>
      <c r="F71" s="18">
        <v>42</v>
      </c>
    </row>
    <row r="72" spans="1:6" hidden="1" x14ac:dyDescent="0.15">
      <c r="A72" s="21">
        <v>2251</v>
      </c>
      <c r="B72" s="22" t="s">
        <v>102</v>
      </c>
      <c r="C72" s="11" t="str">
        <f>VLOOKUP(B72,Industries!B:D,2,0)</f>
        <v>Professional, Scientific and Technical Services</v>
      </c>
      <c r="D72" s="11">
        <f>VLOOKUP(B72,Industries!B:D,3,0)</f>
        <v>44</v>
      </c>
      <c r="E72" s="91">
        <v>1758</v>
      </c>
      <c r="F72" s="18">
        <v>44</v>
      </c>
    </row>
    <row r="73" spans="1:6" hidden="1" x14ac:dyDescent="0.15">
      <c r="A73" s="21">
        <v>2252</v>
      </c>
      <c r="B73" s="22" t="s">
        <v>103</v>
      </c>
      <c r="C73" s="11" t="str">
        <f>VLOOKUP(B73,Industries!B:D,2,0)</f>
        <v>Professional, Scientific and Technical Services</v>
      </c>
      <c r="D73" s="11">
        <f>VLOOKUP(B73,Industries!B:D,3,0)</f>
        <v>59.8</v>
      </c>
      <c r="E73" s="91">
        <v>3094</v>
      </c>
      <c r="F73" s="18">
        <v>44</v>
      </c>
    </row>
    <row r="74" spans="1:6" hidden="1" x14ac:dyDescent="0.15">
      <c r="A74" s="21">
        <v>2253</v>
      </c>
      <c r="B74" s="22" t="s">
        <v>104</v>
      </c>
      <c r="C74" s="11" t="str">
        <f>VLOOKUP(B74,Industries!B:D,2,0)</f>
        <v>Public Administration and Safety</v>
      </c>
      <c r="D74" s="11">
        <f>VLOOKUP(B74,Industries!B:D,3,0)</f>
        <v>21.5</v>
      </c>
      <c r="E74" s="91">
        <v>1793</v>
      </c>
      <c r="F74" s="18">
        <v>43</v>
      </c>
    </row>
    <row r="75" spans="1:6" hidden="1" x14ac:dyDescent="0.15">
      <c r="A75" s="21">
        <v>2254</v>
      </c>
      <c r="B75" s="22" t="s">
        <v>105</v>
      </c>
      <c r="C75" s="11" t="str">
        <f>VLOOKUP(B75,Industries!B:D,2,0)</f>
        <v>Wholesale Trade</v>
      </c>
      <c r="D75" s="11">
        <f>VLOOKUP(B75,Industries!B:D,3,0)</f>
        <v>44.1</v>
      </c>
      <c r="E75" s="91">
        <v>2151</v>
      </c>
      <c r="F75" s="18">
        <v>44</v>
      </c>
    </row>
    <row r="76" spans="1:6" hidden="1" x14ac:dyDescent="0.15">
      <c r="A76" s="21">
        <v>2311</v>
      </c>
      <c r="B76" s="22" t="s">
        <v>106</v>
      </c>
      <c r="C76" s="11" t="str">
        <f>VLOOKUP(B76,Industries!B:D,2,0)</f>
        <v>Transport, Postal and Warehousing</v>
      </c>
      <c r="D76" s="11">
        <f>VLOOKUP(B76,Industries!B:D,3,0)</f>
        <v>67.3</v>
      </c>
      <c r="E76" s="91">
        <v>3360</v>
      </c>
      <c r="F76" s="18">
        <v>44</v>
      </c>
    </row>
    <row r="77" spans="1:6" hidden="1" x14ac:dyDescent="0.15">
      <c r="A77" s="21">
        <v>2312</v>
      </c>
      <c r="B77" s="22" t="s">
        <v>107</v>
      </c>
      <c r="C77" s="11" t="str">
        <f>VLOOKUP(B77,Industries!B:D,2,0)</f>
        <v>Transport, Postal and Warehousing</v>
      </c>
      <c r="D77" s="11">
        <f>VLOOKUP(B77,Industries!B:D,3,0)</f>
        <v>59.8</v>
      </c>
      <c r="E77" s="91">
        <v>2998</v>
      </c>
      <c r="F77" s="18">
        <v>55</v>
      </c>
    </row>
    <row r="78" spans="1:6" hidden="1" x14ac:dyDescent="0.15">
      <c r="A78" s="21">
        <v>2321</v>
      </c>
      <c r="B78" s="22" t="s">
        <v>108</v>
      </c>
      <c r="C78" s="11" t="str">
        <f>VLOOKUP(B78,Industries!B:D,2,0)</f>
        <v>Professional, Scientific and Technical Services</v>
      </c>
      <c r="D78" s="11">
        <f>VLOOKUP(B78,Industries!B:D,3,0)</f>
        <v>85.2</v>
      </c>
      <c r="E78" s="91">
        <v>1827</v>
      </c>
      <c r="F78" s="18">
        <v>45</v>
      </c>
    </row>
    <row r="79" spans="1:6" hidden="1" x14ac:dyDescent="0.15">
      <c r="A79" s="21">
        <v>2322</v>
      </c>
      <c r="B79" s="22" t="s">
        <v>109</v>
      </c>
      <c r="C79" s="11" t="str">
        <f>VLOOKUP(B79,Industries!B:D,2,0)</f>
        <v>Professional, Scientific and Technical Services</v>
      </c>
      <c r="D79" s="11">
        <f>VLOOKUP(B79,Industries!B:D,3,0)</f>
        <v>61.3</v>
      </c>
      <c r="E79" s="91">
        <v>1907</v>
      </c>
      <c r="F79" s="18">
        <v>45</v>
      </c>
    </row>
    <row r="80" spans="1:6" hidden="1" x14ac:dyDescent="0.15">
      <c r="A80" s="21">
        <v>2323</v>
      </c>
      <c r="B80" s="22" t="s">
        <v>110</v>
      </c>
      <c r="C80" s="11" t="str">
        <f>VLOOKUP(B80,Industries!B:D,2,0)</f>
        <v>Professional, Scientific and Technical Services</v>
      </c>
      <c r="D80" s="11">
        <f>VLOOKUP(B80,Industries!B:D,3,0)</f>
        <v>39.200000000000003</v>
      </c>
      <c r="E80" s="64" t="s">
        <v>2</v>
      </c>
      <c r="F80" s="18">
        <v>45</v>
      </c>
    </row>
    <row r="81" spans="1:6" hidden="1" x14ac:dyDescent="0.15">
      <c r="A81" s="21">
        <v>2324</v>
      </c>
      <c r="B81" s="22" t="s">
        <v>111</v>
      </c>
      <c r="C81" s="11" t="str">
        <f>VLOOKUP(B81,Industries!B:D,2,0)</f>
        <v>Professional, Scientific and Technical Services</v>
      </c>
      <c r="D81" s="11">
        <f>VLOOKUP(B81,Industries!B:D,3,0)</f>
        <v>55.2</v>
      </c>
      <c r="E81" s="91">
        <v>1502</v>
      </c>
      <c r="F81" s="18">
        <v>43</v>
      </c>
    </row>
    <row r="82" spans="1:6" hidden="1" x14ac:dyDescent="0.15">
      <c r="A82" s="21">
        <v>2325</v>
      </c>
      <c r="B82" s="22" t="s">
        <v>112</v>
      </c>
      <c r="C82" s="11" t="str">
        <f>VLOOKUP(B82,Industries!B:D,2,0)</f>
        <v>Professional, Scientific and Technical Services</v>
      </c>
      <c r="D82" s="11">
        <f>VLOOKUP(B82,Industries!B:D,3,0)</f>
        <v>52.1</v>
      </c>
      <c r="E82" s="91">
        <v>1586</v>
      </c>
      <c r="F82" s="18">
        <v>45</v>
      </c>
    </row>
    <row r="83" spans="1:6" hidden="1" x14ac:dyDescent="0.15">
      <c r="A83" s="21">
        <v>2326</v>
      </c>
      <c r="B83" s="22" t="s">
        <v>113</v>
      </c>
      <c r="C83" s="11" t="str">
        <f>VLOOKUP(B83,Industries!B:D,2,0)</f>
        <v>Public Administration and Safety</v>
      </c>
      <c r="D83" s="11">
        <f>VLOOKUP(B83,Industries!B:D,3,0)</f>
        <v>63.8</v>
      </c>
      <c r="E83" s="91">
        <v>2177</v>
      </c>
      <c r="F83" s="18">
        <v>42</v>
      </c>
    </row>
    <row r="84" spans="1:6" hidden="1" x14ac:dyDescent="0.15">
      <c r="A84" s="21">
        <v>2331</v>
      </c>
      <c r="B84" s="22" t="s">
        <v>114</v>
      </c>
      <c r="C84" s="11" t="str">
        <f>VLOOKUP(B84,Industries!B:D,2,0)</f>
        <v>Manufacturing</v>
      </c>
      <c r="D84" s="11">
        <f>VLOOKUP(B84,Industries!B:D,3,0)</f>
        <v>34</v>
      </c>
      <c r="E84" s="64" t="s">
        <v>2</v>
      </c>
      <c r="F84" s="18">
        <v>44</v>
      </c>
    </row>
    <row r="85" spans="1:6" hidden="1" x14ac:dyDescent="0.15">
      <c r="A85" s="21">
        <v>2332</v>
      </c>
      <c r="B85" s="22" t="s">
        <v>115</v>
      </c>
      <c r="C85" s="11" t="str">
        <f>VLOOKUP(B85,Industries!B:D,2,0)</f>
        <v>Professional, Scientific and Technical Services</v>
      </c>
      <c r="D85" s="11">
        <f>VLOOKUP(B85,Industries!B:D,3,0)</f>
        <v>43</v>
      </c>
      <c r="E85" s="91">
        <v>2211</v>
      </c>
      <c r="F85" s="18">
        <v>46</v>
      </c>
    </row>
    <row r="86" spans="1:6" hidden="1" x14ac:dyDescent="0.15">
      <c r="A86" s="21">
        <v>2333</v>
      </c>
      <c r="B86" s="22" t="s">
        <v>116</v>
      </c>
      <c r="C86" s="11" t="str">
        <f>VLOOKUP(B86,Industries!B:D,2,0)</f>
        <v>Professional, Scientific and Technical Services</v>
      </c>
      <c r="D86" s="11">
        <f>VLOOKUP(B86,Industries!B:D,3,0)</f>
        <v>31.7</v>
      </c>
      <c r="E86" s="91">
        <v>2538</v>
      </c>
      <c r="F86" s="18">
        <v>44</v>
      </c>
    </row>
    <row r="87" spans="1:6" hidden="1" x14ac:dyDescent="0.15">
      <c r="A87" s="21">
        <v>2334</v>
      </c>
      <c r="B87" s="22" t="s">
        <v>117</v>
      </c>
      <c r="C87" s="11" t="str">
        <f>VLOOKUP(B87,Industries!B:D,2,0)</f>
        <v>Professional, Scientific and Technical Services</v>
      </c>
      <c r="D87" s="11">
        <f>VLOOKUP(B87,Industries!B:D,3,0)</f>
        <v>42.3</v>
      </c>
      <c r="E87" s="91">
        <v>2288</v>
      </c>
      <c r="F87" s="18">
        <v>43</v>
      </c>
    </row>
    <row r="88" spans="1:6" hidden="1" x14ac:dyDescent="0.15">
      <c r="A88" s="21">
        <v>2335</v>
      </c>
      <c r="B88" s="22" t="s">
        <v>118</v>
      </c>
      <c r="C88" s="11" t="str">
        <f>VLOOKUP(B88,Industries!B:D,2,0)</f>
        <v>Manufacturing</v>
      </c>
      <c r="D88" s="11">
        <f>VLOOKUP(B88,Industries!B:D,3,0)</f>
        <v>30.2</v>
      </c>
      <c r="E88" s="91">
        <v>2410</v>
      </c>
      <c r="F88" s="18">
        <v>45</v>
      </c>
    </row>
    <row r="89" spans="1:6" hidden="1" x14ac:dyDescent="0.15">
      <c r="A89" s="21">
        <v>2336</v>
      </c>
      <c r="B89" s="22" t="s">
        <v>119</v>
      </c>
      <c r="C89" s="11" t="str">
        <f>VLOOKUP(B89,Industries!B:D,2,0)</f>
        <v>Mining</v>
      </c>
      <c r="D89" s="11">
        <f>VLOOKUP(B89,Industries!B:D,3,0)</f>
        <v>71.400000000000006</v>
      </c>
      <c r="E89" s="91">
        <v>3252</v>
      </c>
      <c r="F89" s="18">
        <v>50</v>
      </c>
    </row>
    <row r="90" spans="1:6" hidden="1" x14ac:dyDescent="0.15">
      <c r="A90" s="21">
        <v>2339</v>
      </c>
      <c r="B90" s="22" t="s">
        <v>120</v>
      </c>
      <c r="C90" s="11" t="str">
        <f>VLOOKUP(B90,Industries!B:D,2,0)</f>
        <v>Professional, Scientific and Technical Services</v>
      </c>
      <c r="D90" s="11">
        <f>VLOOKUP(B90,Industries!B:D,3,0)</f>
        <v>52.7</v>
      </c>
      <c r="E90" s="91">
        <v>1920</v>
      </c>
      <c r="F90" s="18">
        <v>43</v>
      </c>
    </row>
    <row r="91" spans="1:6" hidden="1" x14ac:dyDescent="0.15">
      <c r="A91" s="21">
        <v>2341</v>
      </c>
      <c r="B91" s="22" t="s">
        <v>121</v>
      </c>
      <c r="C91" s="11" t="str">
        <f>VLOOKUP(B91,Industries!B:D,2,0)</f>
        <v>Agriculture, Forestry and Fishing</v>
      </c>
      <c r="D91" s="11">
        <f>VLOOKUP(B91,Industries!B:D,3,0)</f>
        <v>37.799999999999997</v>
      </c>
      <c r="E91" s="91">
        <v>2178</v>
      </c>
      <c r="F91" s="18">
        <v>45</v>
      </c>
    </row>
    <row r="92" spans="1:6" hidden="1" x14ac:dyDescent="0.15">
      <c r="A92" s="21">
        <v>2342</v>
      </c>
      <c r="B92" s="22" t="s">
        <v>122</v>
      </c>
      <c r="C92" s="11" t="str">
        <f>VLOOKUP(B92,Industries!B:D,2,0)</f>
        <v>Manufacturing</v>
      </c>
      <c r="D92" s="11">
        <f>VLOOKUP(B92,Industries!B:D,3,0)</f>
        <v>54.2</v>
      </c>
      <c r="E92" s="91">
        <v>2356</v>
      </c>
      <c r="F92" s="18">
        <v>43</v>
      </c>
    </row>
    <row r="93" spans="1:6" hidden="1" x14ac:dyDescent="0.15">
      <c r="A93" s="21">
        <v>2343</v>
      </c>
      <c r="B93" s="22" t="s">
        <v>123</v>
      </c>
      <c r="C93" s="11" t="str">
        <f>VLOOKUP(B93,Industries!B:D,2,0)</f>
        <v>Professional, Scientific and Technical Services</v>
      </c>
      <c r="D93" s="11">
        <f>VLOOKUP(B93,Industries!B:D,3,0)</f>
        <v>39</v>
      </c>
      <c r="E93" s="91">
        <v>2099</v>
      </c>
      <c r="F93" s="18">
        <v>43</v>
      </c>
    </row>
    <row r="94" spans="1:6" hidden="1" x14ac:dyDescent="0.15">
      <c r="A94" s="21">
        <v>2344</v>
      </c>
      <c r="B94" s="22" t="s">
        <v>124</v>
      </c>
      <c r="C94" s="11" t="str">
        <f>VLOOKUP(B94,Industries!B:D,2,0)</f>
        <v>Mining</v>
      </c>
      <c r="D94" s="11">
        <f>VLOOKUP(B94,Industries!B:D,3,0)</f>
        <v>63</v>
      </c>
      <c r="E94" s="91">
        <v>2115</v>
      </c>
      <c r="F94" s="18">
        <v>50</v>
      </c>
    </row>
    <row r="95" spans="1:6" hidden="1" x14ac:dyDescent="0.15">
      <c r="A95" s="21">
        <v>2345</v>
      </c>
      <c r="B95" s="22" t="s">
        <v>125</v>
      </c>
      <c r="C95" s="11" t="str">
        <f>VLOOKUP(B95,Industries!B:D,2,0)</f>
        <v>Professional, Scientific and Technical Services</v>
      </c>
      <c r="D95" s="11">
        <f>VLOOKUP(B95,Industries!B:D,3,0)</f>
        <v>33.299999999999997</v>
      </c>
      <c r="E95" s="91">
        <v>2016</v>
      </c>
      <c r="F95" s="18">
        <v>43</v>
      </c>
    </row>
    <row r="96" spans="1:6" hidden="1" x14ac:dyDescent="0.15">
      <c r="A96" s="21">
        <v>2346</v>
      </c>
      <c r="B96" s="22" t="s">
        <v>126</v>
      </c>
      <c r="C96" s="11" t="str">
        <f>VLOOKUP(B96,Industries!B:D,2,0)</f>
        <v>Health Care and Social Assistance</v>
      </c>
      <c r="D96" s="11">
        <f>VLOOKUP(B96,Industries!B:D,3,0)</f>
        <v>45.6</v>
      </c>
      <c r="E96" s="91">
        <v>1792</v>
      </c>
      <c r="F96" s="18">
        <v>42</v>
      </c>
    </row>
    <row r="97" spans="1:6" hidden="1" x14ac:dyDescent="0.15">
      <c r="A97" s="21">
        <v>2347</v>
      </c>
      <c r="B97" s="22" t="s">
        <v>127</v>
      </c>
      <c r="C97" s="11" t="str">
        <f>VLOOKUP(B97,Industries!B:D,2,0)</f>
        <v>Professional, Scientific and Technical Services</v>
      </c>
      <c r="D97" s="11">
        <f>VLOOKUP(B97,Industries!B:D,3,0)</f>
        <v>87.6</v>
      </c>
      <c r="E97" s="64" t="s">
        <v>2</v>
      </c>
      <c r="F97" s="18">
        <v>46</v>
      </c>
    </row>
    <row r="98" spans="1:6" hidden="1" x14ac:dyDescent="0.15">
      <c r="A98" s="21">
        <v>2349</v>
      </c>
      <c r="B98" s="22" t="s">
        <v>128</v>
      </c>
      <c r="C98" s="11" t="str">
        <f>VLOOKUP(B98,Industries!B:D,2,0)</f>
        <v>Health Care and Social Assistance</v>
      </c>
      <c r="D98" s="11">
        <f>VLOOKUP(B98,Industries!B:D,3,0)</f>
        <v>49.2</v>
      </c>
      <c r="E98" s="91">
        <v>2136</v>
      </c>
      <c r="F98" s="18">
        <v>43</v>
      </c>
    </row>
    <row r="99" spans="1:6" hidden="1" x14ac:dyDescent="0.15">
      <c r="A99" s="21">
        <v>2411</v>
      </c>
      <c r="B99" s="115" t="s">
        <v>129</v>
      </c>
      <c r="C99" s="11" t="str">
        <f>VLOOKUP(B99,Industries!B:D,2,0)</f>
        <v>Education and Training</v>
      </c>
      <c r="D99" s="11">
        <f>VLOOKUP(B99,Industries!B:D,3,0)</f>
        <v>60.1</v>
      </c>
      <c r="E99" s="91">
        <v>1666</v>
      </c>
      <c r="F99" s="18">
        <v>42</v>
      </c>
    </row>
    <row r="100" spans="1:6" hidden="1" x14ac:dyDescent="0.15">
      <c r="A100" s="21">
        <v>2412</v>
      </c>
      <c r="B100" s="22" t="s">
        <v>130</v>
      </c>
      <c r="C100" s="11" t="str">
        <f>VLOOKUP(B100,Industries!B:D,2,0)</f>
        <v>Education and Training</v>
      </c>
      <c r="D100" s="11">
        <f>VLOOKUP(B100,Industries!B:D,3,0)</f>
        <v>99.3</v>
      </c>
      <c r="E100" s="91">
        <v>1984</v>
      </c>
      <c r="F100" s="18">
        <v>45</v>
      </c>
    </row>
    <row r="101" spans="1:6" hidden="1" x14ac:dyDescent="0.15">
      <c r="A101" s="21">
        <v>2413</v>
      </c>
      <c r="B101" s="22" t="s">
        <v>131</v>
      </c>
      <c r="C101" s="11" t="str">
        <f>VLOOKUP(B101,Industries!B:D,2,0)</f>
        <v>Education and Training</v>
      </c>
      <c r="D101" s="11">
        <f>VLOOKUP(B101,Industries!B:D,3,0)</f>
        <v>93.1</v>
      </c>
      <c r="E101" s="91">
        <v>2228</v>
      </c>
      <c r="F101" s="18">
        <v>46</v>
      </c>
    </row>
    <row r="102" spans="1:6" hidden="1" x14ac:dyDescent="0.15">
      <c r="A102" s="21">
        <v>2414</v>
      </c>
      <c r="B102" s="22" t="s">
        <v>132</v>
      </c>
      <c r="C102" s="11" t="str">
        <f>VLOOKUP(B102,Industries!B:D,2,0)</f>
        <v>Education and Training</v>
      </c>
      <c r="D102" s="11">
        <f>VLOOKUP(B102,Industries!B:D,3,0)</f>
        <v>99.5</v>
      </c>
      <c r="E102" s="91">
        <v>2052</v>
      </c>
      <c r="F102" s="18">
        <v>46</v>
      </c>
    </row>
    <row r="103" spans="1:6" hidden="1" x14ac:dyDescent="0.15">
      <c r="A103" s="21">
        <v>2415</v>
      </c>
      <c r="B103" s="22" t="s">
        <v>133</v>
      </c>
      <c r="C103" s="11" t="str">
        <f>VLOOKUP(B103,Industries!B:D,2,0)</f>
        <v>Education and Training</v>
      </c>
      <c r="D103" s="11">
        <f>VLOOKUP(B103,Industries!B:D,3,0)</f>
        <v>97.2</v>
      </c>
      <c r="E103" s="64" t="s">
        <v>2</v>
      </c>
      <c r="F103" s="18">
        <v>44</v>
      </c>
    </row>
    <row r="104" spans="1:6" hidden="1" x14ac:dyDescent="0.15">
      <c r="A104" s="21">
        <v>2421</v>
      </c>
      <c r="B104" s="22" t="s">
        <v>134</v>
      </c>
      <c r="C104" s="11" t="str">
        <f>VLOOKUP(B104,Industries!B:D,2,0)</f>
        <v>Education and Training</v>
      </c>
      <c r="D104" s="11">
        <f>VLOOKUP(B104,Industries!B:D,3,0)</f>
        <v>98.5</v>
      </c>
      <c r="E104" s="91">
        <v>2682</v>
      </c>
      <c r="F104" s="18">
        <v>46</v>
      </c>
    </row>
    <row r="105" spans="1:6" hidden="1" x14ac:dyDescent="0.15">
      <c r="A105" s="21">
        <v>2422</v>
      </c>
      <c r="B105" s="22" t="s">
        <v>135</v>
      </c>
      <c r="C105" s="11" t="str">
        <f>VLOOKUP(B105,Industries!B:D,2,0)</f>
        <v>Education and Training</v>
      </c>
      <c r="D105" s="11">
        <f>VLOOKUP(B105,Industries!B:D,3,0)</f>
        <v>70</v>
      </c>
      <c r="E105" s="91">
        <v>1780</v>
      </c>
      <c r="F105" s="18">
        <v>42</v>
      </c>
    </row>
    <row r="106" spans="1:6" hidden="1" x14ac:dyDescent="0.15">
      <c r="A106" s="21">
        <v>2491</v>
      </c>
      <c r="B106" s="22" t="s">
        <v>136</v>
      </c>
      <c r="C106" s="11" t="str">
        <f>VLOOKUP(B106,Industries!B:D,2,0)</f>
        <v>Education and Training</v>
      </c>
      <c r="D106" s="11">
        <f>VLOOKUP(B106,Industries!B:D,3,0)</f>
        <v>74.7</v>
      </c>
      <c r="E106" s="91">
        <v>2067</v>
      </c>
      <c r="F106" s="18">
        <v>43</v>
      </c>
    </row>
    <row r="107" spans="1:6" hidden="1" x14ac:dyDescent="0.15">
      <c r="A107" s="21">
        <v>2492</v>
      </c>
      <c r="B107" s="22" t="s">
        <v>137</v>
      </c>
      <c r="C107" s="11" t="str">
        <f>VLOOKUP(B107,Industries!B:D,2,0)</f>
        <v>Education and Training</v>
      </c>
      <c r="D107" s="11">
        <f>VLOOKUP(B107,Industries!B:D,3,0)</f>
        <v>94.5</v>
      </c>
      <c r="E107" s="64" t="s">
        <v>2</v>
      </c>
      <c r="F107" s="18">
        <v>45</v>
      </c>
    </row>
    <row r="108" spans="1:6" hidden="1" x14ac:dyDescent="0.15">
      <c r="A108" s="21">
        <v>2493</v>
      </c>
      <c r="B108" s="22" t="s">
        <v>138</v>
      </c>
      <c r="C108" s="11" t="str">
        <f>VLOOKUP(B108,Industries!B:D,2,0)</f>
        <v>Education and Training</v>
      </c>
      <c r="D108" s="11">
        <f>VLOOKUP(B108,Industries!B:D,3,0)</f>
        <v>89.7</v>
      </c>
      <c r="E108" s="64" t="s">
        <v>2</v>
      </c>
      <c r="F108" s="18">
        <v>41</v>
      </c>
    </row>
    <row r="109" spans="1:6" hidden="1" x14ac:dyDescent="0.15">
      <c r="A109" s="21">
        <v>2511</v>
      </c>
      <c r="B109" s="22" t="s">
        <v>139</v>
      </c>
      <c r="C109" s="11" t="str">
        <f>VLOOKUP(B109,Industries!B:D,2,0)</f>
        <v>Health Care and Social Assistance</v>
      </c>
      <c r="D109" s="11">
        <f>VLOOKUP(B109,Industries!B:D,3,0)</f>
        <v>80.5</v>
      </c>
      <c r="E109" s="64" t="s">
        <v>2</v>
      </c>
      <c r="F109" s="18">
        <v>42</v>
      </c>
    </row>
    <row r="110" spans="1:6" hidden="1" x14ac:dyDescent="0.15">
      <c r="A110" s="21">
        <v>2512</v>
      </c>
      <c r="B110" s="22" t="s">
        <v>140</v>
      </c>
      <c r="C110" s="11" t="str">
        <f>VLOOKUP(B110,Industries!B:D,2,0)</f>
        <v>Health Care and Social Assistance</v>
      </c>
      <c r="D110" s="11">
        <f>VLOOKUP(B110,Industries!B:D,3,0)</f>
        <v>98.7</v>
      </c>
      <c r="E110" s="64" t="s">
        <v>2</v>
      </c>
      <c r="F110" s="18">
        <v>41</v>
      </c>
    </row>
    <row r="111" spans="1:6" hidden="1" x14ac:dyDescent="0.15">
      <c r="A111" s="21">
        <v>2513</v>
      </c>
      <c r="B111" s="22" t="s">
        <v>141</v>
      </c>
      <c r="C111" s="11" t="str">
        <f>VLOOKUP(B111,Industries!B:D,2,0)</f>
        <v>Public Administration and Safety</v>
      </c>
      <c r="D111" s="11">
        <f>VLOOKUP(B111,Industries!B:D,3,0)</f>
        <v>26.3</v>
      </c>
      <c r="E111" s="91">
        <v>1983</v>
      </c>
      <c r="F111" s="18">
        <v>45</v>
      </c>
    </row>
    <row r="112" spans="1:6" hidden="1" x14ac:dyDescent="0.15">
      <c r="A112" s="21">
        <v>2514</v>
      </c>
      <c r="B112" s="22" t="s">
        <v>142</v>
      </c>
      <c r="C112" s="11" t="str">
        <f>VLOOKUP(B112,Industries!B:D,2,0)</f>
        <v>Health Care and Social Assistance</v>
      </c>
      <c r="D112" s="11">
        <f>VLOOKUP(B112,Industries!B:D,3,0)</f>
        <v>97.4</v>
      </c>
      <c r="E112" s="64" t="s">
        <v>2</v>
      </c>
      <c r="F112" s="18">
        <v>42</v>
      </c>
    </row>
    <row r="113" spans="1:6" hidden="1" x14ac:dyDescent="0.15">
      <c r="A113" s="21">
        <v>2515</v>
      </c>
      <c r="B113" s="22" t="s">
        <v>143</v>
      </c>
      <c r="C113" s="11" t="str">
        <f>VLOOKUP(B113,Industries!B:D,2,0)</f>
        <v>Retail Trade</v>
      </c>
      <c r="D113" s="11">
        <f>VLOOKUP(B113,Industries!B:D,3,0)</f>
        <v>70.3</v>
      </c>
      <c r="E113" s="91">
        <v>1980</v>
      </c>
      <c r="F113" s="18">
        <v>43</v>
      </c>
    </row>
    <row r="114" spans="1:6" hidden="1" x14ac:dyDescent="0.15">
      <c r="A114" s="21">
        <v>2519</v>
      </c>
      <c r="B114" s="22" t="s">
        <v>144</v>
      </c>
      <c r="C114" s="11" t="str">
        <f>VLOOKUP(B114,Industries!B:D,2,0)</f>
        <v>Health Care and Social Assistance</v>
      </c>
      <c r="D114" s="11">
        <f>VLOOKUP(B114,Industries!B:D,3,0)</f>
        <v>56.8</v>
      </c>
      <c r="E114" s="91">
        <v>1938</v>
      </c>
      <c r="F114" s="18">
        <v>42</v>
      </c>
    </row>
    <row r="115" spans="1:6" hidden="1" x14ac:dyDescent="0.15">
      <c r="A115" s="21">
        <v>2521</v>
      </c>
      <c r="B115" s="22" t="s">
        <v>145</v>
      </c>
      <c r="C115" s="11" t="str">
        <f>VLOOKUP(B115,Industries!B:D,2,0)</f>
        <v>Health Care and Social Assistance</v>
      </c>
      <c r="D115" s="11">
        <f>VLOOKUP(B115,Industries!B:D,3,0)</f>
        <v>98</v>
      </c>
      <c r="E115" s="64" t="s">
        <v>2</v>
      </c>
      <c r="F115" s="18">
        <v>43</v>
      </c>
    </row>
    <row r="116" spans="1:6" hidden="1" x14ac:dyDescent="0.15">
      <c r="A116" s="21">
        <v>2522</v>
      </c>
      <c r="B116" s="22" t="s">
        <v>146</v>
      </c>
      <c r="C116" s="11" t="str">
        <f>VLOOKUP(B116,Industries!B:D,2,0)</f>
        <v>Health Care and Social Assistance</v>
      </c>
      <c r="D116" s="11">
        <f>VLOOKUP(B116,Industries!B:D,3,0)</f>
        <v>92.8</v>
      </c>
      <c r="E116" s="64" t="s">
        <v>2</v>
      </c>
      <c r="F116" s="18">
        <v>43</v>
      </c>
    </row>
    <row r="117" spans="1:6" hidden="1" x14ac:dyDescent="0.15">
      <c r="A117" s="21">
        <v>2523</v>
      </c>
      <c r="B117" s="22" t="s">
        <v>147</v>
      </c>
      <c r="C117" s="11" t="str">
        <f>VLOOKUP(B117,Industries!B:D,2,0)</f>
        <v>Health Care and Social Assistance</v>
      </c>
      <c r="D117" s="11">
        <f>VLOOKUP(B117,Industries!B:D,3,0)</f>
        <v>93.3</v>
      </c>
      <c r="E117" s="91">
        <v>2297</v>
      </c>
      <c r="F117" s="18">
        <v>42</v>
      </c>
    </row>
    <row r="118" spans="1:6" hidden="1" x14ac:dyDescent="0.15">
      <c r="A118" s="21">
        <v>2524</v>
      </c>
      <c r="B118" s="22" t="s">
        <v>148</v>
      </c>
      <c r="C118" s="11" t="str">
        <f>VLOOKUP(B118,Industries!B:D,2,0)</f>
        <v>Health Care and Social Assistance</v>
      </c>
      <c r="D118" s="11">
        <f>VLOOKUP(B118,Industries!B:D,3,0)</f>
        <v>93.8</v>
      </c>
      <c r="E118" s="91">
        <v>1749</v>
      </c>
      <c r="F118" s="18">
        <v>41</v>
      </c>
    </row>
    <row r="119" spans="1:6" hidden="1" x14ac:dyDescent="0.15">
      <c r="A119" s="21">
        <v>2525</v>
      </c>
      <c r="B119" s="22" t="s">
        <v>149</v>
      </c>
      <c r="C119" s="11" t="str">
        <f>VLOOKUP(B119,Industries!B:D,2,0)</f>
        <v>Health Care and Social Assistance</v>
      </c>
      <c r="D119" s="11">
        <f>VLOOKUP(B119,Industries!B:D,3,0)</f>
        <v>97</v>
      </c>
      <c r="E119" s="91">
        <v>1701</v>
      </c>
      <c r="F119" s="18">
        <v>42</v>
      </c>
    </row>
    <row r="120" spans="1:6" hidden="1" x14ac:dyDescent="0.15">
      <c r="A120" s="21">
        <v>2526</v>
      </c>
      <c r="B120" s="22" t="s">
        <v>150</v>
      </c>
      <c r="C120" s="11" t="str">
        <f>VLOOKUP(B120,Industries!B:D,2,0)</f>
        <v>Health Care and Social Assistance</v>
      </c>
      <c r="D120" s="11">
        <f>VLOOKUP(B120,Industries!B:D,3,0)</f>
        <v>100</v>
      </c>
      <c r="E120" s="64" t="s">
        <v>2</v>
      </c>
      <c r="F120" s="18">
        <v>43</v>
      </c>
    </row>
    <row r="121" spans="1:6" hidden="1" x14ac:dyDescent="0.15">
      <c r="A121" s="21">
        <v>2527</v>
      </c>
      <c r="B121" s="22" t="s">
        <v>151</v>
      </c>
      <c r="C121" s="11" t="str">
        <f>VLOOKUP(B121,Industries!B:D,2,0)</f>
        <v>Health Care and Social Assistance</v>
      </c>
      <c r="D121" s="11">
        <f>VLOOKUP(B121,Industries!B:D,3,0)</f>
        <v>93.4</v>
      </c>
      <c r="E121" s="91">
        <v>1654</v>
      </c>
      <c r="F121" s="18">
        <v>41</v>
      </c>
    </row>
    <row r="122" spans="1:6" hidden="1" x14ac:dyDescent="0.15">
      <c r="A122" s="21">
        <v>2531</v>
      </c>
      <c r="B122" s="22" t="s">
        <v>152</v>
      </c>
      <c r="C122" s="11" t="str">
        <f>VLOOKUP(B122,Industries!B:D,2,0)</f>
        <v>Health Care and Social Assistance</v>
      </c>
      <c r="D122" s="11">
        <f>VLOOKUP(B122,Industries!B:D,3,0)</f>
        <v>98.3</v>
      </c>
      <c r="E122" s="91">
        <v>2535</v>
      </c>
      <c r="F122" s="18">
        <v>46</v>
      </c>
    </row>
    <row r="123" spans="1:6" hidden="1" x14ac:dyDescent="0.15">
      <c r="A123" s="21">
        <v>2532</v>
      </c>
      <c r="B123" s="22" t="s">
        <v>153</v>
      </c>
      <c r="C123" s="11" t="str">
        <f>VLOOKUP(B123,Industries!B:D,2,0)</f>
        <v>Health Care and Social Assistance</v>
      </c>
      <c r="D123" s="11">
        <f>VLOOKUP(B123,Industries!B:D,3,0)</f>
        <v>100</v>
      </c>
      <c r="E123" s="64" t="s">
        <v>2</v>
      </c>
      <c r="F123" s="18">
        <v>47</v>
      </c>
    </row>
    <row r="124" spans="1:6" hidden="1" x14ac:dyDescent="0.15">
      <c r="A124" s="21">
        <v>2533</v>
      </c>
      <c r="B124" s="22" t="s">
        <v>154</v>
      </c>
      <c r="C124" s="11" t="str">
        <f>VLOOKUP(B124,Industries!B:D,2,0)</f>
        <v>Health Care and Social Assistance</v>
      </c>
      <c r="D124" s="11">
        <f>VLOOKUP(B124,Industries!B:D,3,0)</f>
        <v>96.5</v>
      </c>
      <c r="E124" s="91">
        <v>6098</v>
      </c>
      <c r="F124" s="18">
        <v>50</v>
      </c>
    </row>
    <row r="125" spans="1:6" hidden="1" x14ac:dyDescent="0.15">
      <c r="A125" s="21">
        <v>2534</v>
      </c>
      <c r="B125" s="22" t="s">
        <v>155</v>
      </c>
      <c r="C125" s="11" t="str">
        <f>VLOOKUP(B125,Industries!B:D,2,0)</f>
        <v>Health Care and Social Assistance</v>
      </c>
      <c r="D125" s="11">
        <f>VLOOKUP(B125,Industries!B:D,3,0)</f>
        <v>96.6</v>
      </c>
      <c r="E125" s="91">
        <v>3387</v>
      </c>
      <c r="F125" s="18">
        <v>45</v>
      </c>
    </row>
    <row r="126" spans="1:6" hidden="1" x14ac:dyDescent="0.15">
      <c r="A126" s="21">
        <v>2535</v>
      </c>
      <c r="B126" s="22" t="s">
        <v>156</v>
      </c>
      <c r="C126" s="11" t="str">
        <f>VLOOKUP(B126,Industries!B:D,2,0)</f>
        <v>Health Care and Social Assistance</v>
      </c>
      <c r="D126" s="11">
        <f>VLOOKUP(B126,Industries!B:D,3,0)</f>
        <v>100</v>
      </c>
      <c r="E126" s="64" t="s">
        <v>2</v>
      </c>
      <c r="F126" s="18">
        <v>56</v>
      </c>
    </row>
    <row r="127" spans="1:6" hidden="1" x14ac:dyDescent="0.15">
      <c r="A127" s="21">
        <v>2539</v>
      </c>
      <c r="B127" s="22" t="s">
        <v>157</v>
      </c>
      <c r="C127" s="11" t="str">
        <f>VLOOKUP(B127,Industries!B:D,2,0)</f>
        <v>Health Care and Social Assistance</v>
      </c>
      <c r="D127" s="11">
        <f>VLOOKUP(B127,Industries!B:D,3,0)</f>
        <v>96.8</v>
      </c>
      <c r="E127" s="91">
        <v>3031</v>
      </c>
      <c r="F127" s="18">
        <v>47</v>
      </c>
    </row>
    <row r="128" spans="1:6" hidden="1" x14ac:dyDescent="0.15">
      <c r="A128" s="21">
        <v>2541</v>
      </c>
      <c r="B128" s="22" t="s">
        <v>158</v>
      </c>
      <c r="C128" s="11" t="str">
        <f>VLOOKUP(B128,Industries!B:D,2,0)</f>
        <v>Health Care and Social Assistance</v>
      </c>
      <c r="D128" s="11">
        <f>VLOOKUP(B128,Industries!B:D,3,0)</f>
        <v>99.1</v>
      </c>
      <c r="E128" s="91">
        <v>2300</v>
      </c>
      <c r="F128" s="18">
        <v>42</v>
      </c>
    </row>
    <row r="129" spans="1:6" hidden="1" x14ac:dyDescent="0.15">
      <c r="A129" s="21">
        <v>2542</v>
      </c>
      <c r="B129" s="22" t="s">
        <v>159</v>
      </c>
      <c r="C129" s="11" t="str">
        <f>VLOOKUP(B129,Industries!B:D,2,0)</f>
        <v>Health Care and Social Assistance</v>
      </c>
      <c r="D129" s="11">
        <f>VLOOKUP(B129,Industries!B:D,3,0)</f>
        <v>72.8</v>
      </c>
      <c r="E129" s="91">
        <v>2192</v>
      </c>
      <c r="F129" s="18">
        <v>42</v>
      </c>
    </row>
    <row r="130" spans="1:6" hidden="1" x14ac:dyDescent="0.15">
      <c r="A130" s="21">
        <v>2543</v>
      </c>
      <c r="B130" s="22" t="s">
        <v>160</v>
      </c>
      <c r="C130" s="11" t="str">
        <f>VLOOKUP(B130,Industries!B:D,2,0)</f>
        <v>Health Care and Social Assistance</v>
      </c>
      <c r="D130" s="11">
        <f>VLOOKUP(B130,Industries!B:D,3,0)</f>
        <v>92.7</v>
      </c>
      <c r="E130" s="91">
        <v>2357</v>
      </c>
      <c r="F130" s="18">
        <v>43</v>
      </c>
    </row>
    <row r="131" spans="1:6" hidden="1" x14ac:dyDescent="0.15">
      <c r="A131" s="21">
        <v>2544</v>
      </c>
      <c r="B131" s="22" t="s">
        <v>161</v>
      </c>
      <c r="C131" s="11" t="str">
        <f>VLOOKUP(B131,Industries!B:D,2,0)</f>
        <v>Health Care and Social Assistance</v>
      </c>
      <c r="D131" s="11">
        <f>VLOOKUP(B131,Industries!B:D,3,0)</f>
        <v>96.7</v>
      </c>
      <c r="E131" s="91">
        <v>1937</v>
      </c>
      <c r="F131" s="18">
        <v>41</v>
      </c>
    </row>
    <row r="132" spans="1:6" hidden="1" x14ac:dyDescent="0.15">
      <c r="A132" s="21">
        <v>2611</v>
      </c>
      <c r="B132" s="22" t="s">
        <v>162</v>
      </c>
      <c r="C132" s="11" t="str">
        <f>VLOOKUP(B132,Industries!B:D,2,0)</f>
        <v>Professional, Scientific and Technical Services</v>
      </c>
      <c r="D132" s="11">
        <f>VLOOKUP(B132,Industries!B:D,3,0)</f>
        <v>39.700000000000003</v>
      </c>
      <c r="E132" s="91">
        <v>2350</v>
      </c>
      <c r="F132" s="18">
        <v>42</v>
      </c>
    </row>
    <row r="133" spans="1:6" hidden="1" x14ac:dyDescent="0.15">
      <c r="A133" s="21">
        <v>2612</v>
      </c>
      <c r="B133" s="22" t="s">
        <v>163</v>
      </c>
      <c r="C133" s="11" t="str">
        <f>VLOOKUP(B133,Industries!B:D,2,0)</f>
        <v>Professional, Scientific and Technical Services</v>
      </c>
      <c r="D133" s="11">
        <f>VLOOKUP(B133,Industries!B:D,3,0)</f>
        <v>61.6</v>
      </c>
      <c r="E133" s="91">
        <v>1910</v>
      </c>
      <c r="F133" s="18">
        <v>42</v>
      </c>
    </row>
    <row r="134" spans="1:6" hidden="1" x14ac:dyDescent="0.15">
      <c r="A134" s="21">
        <v>2613</v>
      </c>
      <c r="B134" s="22" t="s">
        <v>164</v>
      </c>
      <c r="C134" s="11" t="str">
        <f>VLOOKUP(B134,Industries!B:D,2,0)</f>
        <v>Professional, Scientific and Technical Services</v>
      </c>
      <c r="D134" s="11">
        <f>VLOOKUP(B134,Industries!B:D,3,0)</f>
        <v>59.2</v>
      </c>
      <c r="E134" s="91">
        <v>2208</v>
      </c>
      <c r="F134" s="18">
        <v>41</v>
      </c>
    </row>
    <row r="135" spans="1:6" hidden="1" x14ac:dyDescent="0.15">
      <c r="A135" s="21">
        <v>2621</v>
      </c>
      <c r="B135" s="22" t="s">
        <v>165</v>
      </c>
      <c r="C135" s="11" t="str">
        <f>VLOOKUP(B135,Industries!B:D,2,0)</f>
        <v>Professional, Scientific and Technical Services</v>
      </c>
      <c r="D135" s="11">
        <f>VLOOKUP(B135,Industries!B:D,3,0)</f>
        <v>32.9</v>
      </c>
      <c r="E135" s="91">
        <v>2342</v>
      </c>
      <c r="F135" s="18">
        <v>41</v>
      </c>
    </row>
    <row r="136" spans="1:6" hidden="1" x14ac:dyDescent="0.15">
      <c r="A136" s="21">
        <v>2631</v>
      </c>
      <c r="B136" s="22" t="s">
        <v>166</v>
      </c>
      <c r="C136" s="11" t="str">
        <f>VLOOKUP(B136,Industries!B:D,2,0)</f>
        <v>Professional, Scientific and Technical Services</v>
      </c>
      <c r="D136" s="11">
        <f>VLOOKUP(B136,Industries!B:D,3,0)</f>
        <v>33.9</v>
      </c>
      <c r="E136" s="91">
        <v>2210</v>
      </c>
      <c r="F136" s="18">
        <v>42</v>
      </c>
    </row>
    <row r="137" spans="1:6" hidden="1" x14ac:dyDescent="0.15">
      <c r="A137" s="21">
        <v>2632</v>
      </c>
      <c r="B137" s="22" t="s">
        <v>167</v>
      </c>
      <c r="C137" s="11" t="str">
        <f>VLOOKUP(B137,Industries!B:D,2,0)</f>
        <v>Professional, Scientific and Technical Services</v>
      </c>
      <c r="D137" s="11">
        <f>VLOOKUP(B137,Industries!B:D,3,0)</f>
        <v>39.200000000000003</v>
      </c>
      <c r="E137" s="91">
        <v>2020</v>
      </c>
      <c r="F137" s="18">
        <v>41</v>
      </c>
    </row>
    <row r="138" spans="1:6" hidden="1" x14ac:dyDescent="0.15">
      <c r="A138" s="21">
        <v>2633</v>
      </c>
      <c r="B138" s="22" t="s">
        <v>168</v>
      </c>
      <c r="C138" s="11" t="str">
        <f>VLOOKUP(B138,Industries!B:D,2,0)</f>
        <v>Information Media and Telecommunications</v>
      </c>
      <c r="D138" s="11">
        <f>VLOOKUP(B138,Industries!B:D,3,0)</f>
        <v>51</v>
      </c>
      <c r="E138" s="91">
        <v>2099</v>
      </c>
      <c r="F138" s="18">
        <v>42</v>
      </c>
    </row>
    <row r="139" spans="1:6" hidden="1" x14ac:dyDescent="0.15">
      <c r="A139" s="21">
        <v>2711</v>
      </c>
      <c r="B139" s="22" t="s">
        <v>169</v>
      </c>
      <c r="C139" s="11" t="str">
        <f>VLOOKUP(B139,Industries!B:D,2,0)</f>
        <v>Professional, Scientific and Technical Services</v>
      </c>
      <c r="D139" s="11">
        <f>VLOOKUP(B139,Industries!B:D,3,0)</f>
        <v>68.5</v>
      </c>
      <c r="E139" s="91">
        <v>2734</v>
      </c>
      <c r="F139" s="18">
        <v>50</v>
      </c>
    </row>
    <row r="140" spans="1:6" hidden="1" x14ac:dyDescent="0.15">
      <c r="A140" s="21">
        <v>2712</v>
      </c>
      <c r="B140" s="22" t="s">
        <v>170</v>
      </c>
      <c r="C140" s="11" t="str">
        <f>VLOOKUP(B140,Industries!B:D,2,0)</f>
        <v>Public Administration and Safety</v>
      </c>
      <c r="D140" s="11">
        <f>VLOOKUP(B140,Industries!B:D,3,0)</f>
        <v>49.5</v>
      </c>
      <c r="E140" s="91">
        <v>2285</v>
      </c>
      <c r="F140" s="18">
        <v>45</v>
      </c>
    </row>
    <row r="141" spans="1:6" hidden="1" x14ac:dyDescent="0.15">
      <c r="A141" s="21">
        <v>2713</v>
      </c>
      <c r="B141" s="22" t="s">
        <v>171</v>
      </c>
      <c r="C141" s="11" t="str">
        <f>VLOOKUP(B141,Industries!B:D,2,0)</f>
        <v>Professional, Scientific and Technical Services</v>
      </c>
      <c r="D141" s="11">
        <f>VLOOKUP(B141,Industries!B:D,3,0)</f>
        <v>77.2</v>
      </c>
      <c r="E141" s="91">
        <v>1528</v>
      </c>
      <c r="F141" s="18">
        <v>48</v>
      </c>
    </row>
    <row r="142" spans="1:6" hidden="1" x14ac:dyDescent="0.15">
      <c r="A142" s="21">
        <v>2721</v>
      </c>
      <c r="B142" s="22" t="s">
        <v>172</v>
      </c>
      <c r="C142" s="11" t="str">
        <f>VLOOKUP(B142,Industries!B:D,2,0)</f>
        <v>Health Care and Social Assistance</v>
      </c>
      <c r="D142" s="11">
        <f>VLOOKUP(B142,Industries!B:D,3,0)</f>
        <v>49.2</v>
      </c>
      <c r="E142" s="91">
        <v>1652</v>
      </c>
      <c r="F142" s="18">
        <v>41</v>
      </c>
    </row>
    <row r="143" spans="1:6" hidden="1" x14ac:dyDescent="0.15">
      <c r="A143" s="21">
        <v>2722</v>
      </c>
      <c r="B143" s="22" t="s">
        <v>173</v>
      </c>
      <c r="C143" s="11" t="str">
        <f>VLOOKUP(B143,Industries!B:D,2,0)</f>
        <v>Other Services</v>
      </c>
      <c r="D143" s="11">
        <f>VLOOKUP(B143,Industries!B:D,3,0)</f>
        <v>77.5</v>
      </c>
      <c r="E143" s="64" t="s">
        <v>2</v>
      </c>
      <c r="F143" s="18">
        <v>48</v>
      </c>
    </row>
    <row r="144" spans="1:6" hidden="1" x14ac:dyDescent="0.15">
      <c r="A144" s="21">
        <v>2723</v>
      </c>
      <c r="B144" s="22" t="s">
        <v>174</v>
      </c>
      <c r="C144" s="11" t="str">
        <f>VLOOKUP(B144,Industries!B:D,2,0)</f>
        <v>Health Care and Social Assistance</v>
      </c>
      <c r="D144" s="11">
        <f>VLOOKUP(B144,Industries!B:D,3,0)</f>
        <v>76.099999999999994</v>
      </c>
      <c r="E144" s="91">
        <v>2066</v>
      </c>
      <c r="F144" s="18">
        <v>43</v>
      </c>
    </row>
    <row r="145" spans="1:6" hidden="1" x14ac:dyDescent="0.15">
      <c r="A145" s="21">
        <v>2724</v>
      </c>
      <c r="B145" s="22" t="s">
        <v>175</v>
      </c>
      <c r="C145" s="11" t="str">
        <f>VLOOKUP(B145,Industries!B:D,2,0)</f>
        <v>Professional, Scientific and Technical Services</v>
      </c>
      <c r="D145" s="11">
        <f>VLOOKUP(B145,Industries!B:D,3,0)</f>
        <v>47.2</v>
      </c>
      <c r="E145" s="91">
        <v>1634</v>
      </c>
      <c r="F145" s="18">
        <v>43</v>
      </c>
    </row>
    <row r="146" spans="1:6" hidden="1" x14ac:dyDescent="0.15">
      <c r="A146" s="21">
        <v>2725</v>
      </c>
      <c r="B146" s="22" t="s">
        <v>176</v>
      </c>
      <c r="C146" s="11" t="str">
        <f>VLOOKUP(B146,Industries!B:D,2,0)</f>
        <v>Health Care and Social Assistance</v>
      </c>
      <c r="D146" s="11">
        <f>VLOOKUP(B146,Industries!B:D,3,0)</f>
        <v>74.099999999999994</v>
      </c>
      <c r="E146" s="91">
        <v>1736</v>
      </c>
      <c r="F146" s="18">
        <v>41</v>
      </c>
    </row>
    <row r="147" spans="1:6" hidden="1" x14ac:dyDescent="0.15">
      <c r="A147" s="21">
        <v>2726</v>
      </c>
      <c r="B147" s="22" t="s">
        <v>177</v>
      </c>
      <c r="C147" s="11" t="str">
        <f>VLOOKUP(B147,Industries!B:D,2,0)</f>
        <v>Health Care and Social Assistance</v>
      </c>
      <c r="D147" s="11">
        <f>VLOOKUP(B147,Industries!B:D,3,0)</f>
        <v>54.9</v>
      </c>
      <c r="E147" s="91">
        <v>1714</v>
      </c>
      <c r="F147" s="18">
        <v>41</v>
      </c>
    </row>
    <row r="148" spans="1:6" hidden="1" x14ac:dyDescent="0.15">
      <c r="A148" s="21">
        <v>3111</v>
      </c>
      <c r="B148" s="22" t="s">
        <v>178</v>
      </c>
      <c r="C148" s="11" t="str">
        <f>VLOOKUP(B148,Industries!B:D,2,0)</f>
        <v>Professional, Scientific and Technical Services</v>
      </c>
      <c r="D148" s="11">
        <f>VLOOKUP(B148,Industries!B:D,3,0)</f>
        <v>33.299999999999997</v>
      </c>
      <c r="E148" s="64" t="s">
        <v>2</v>
      </c>
      <c r="F148" s="18">
        <v>42</v>
      </c>
    </row>
    <row r="149" spans="1:6" hidden="1" x14ac:dyDescent="0.15">
      <c r="A149" s="21">
        <v>3112</v>
      </c>
      <c r="B149" s="22" t="s">
        <v>179</v>
      </c>
      <c r="C149" s="11" t="str">
        <f>VLOOKUP(B149,Industries!B:D,2,0)</f>
        <v>Health Care and Social Assistance</v>
      </c>
      <c r="D149" s="11">
        <f>VLOOKUP(B149,Industries!B:D,3,0)</f>
        <v>80.2</v>
      </c>
      <c r="E149" s="91">
        <v>1178</v>
      </c>
      <c r="F149" s="18">
        <v>41</v>
      </c>
    </row>
    <row r="150" spans="1:6" hidden="1" x14ac:dyDescent="0.15">
      <c r="A150" s="21">
        <v>3113</v>
      </c>
      <c r="B150" s="22" t="s">
        <v>180</v>
      </c>
      <c r="C150" s="11" t="str">
        <f>VLOOKUP(B150,Industries!B:D,2,0)</f>
        <v>Public Administration and Safety</v>
      </c>
      <c r="D150" s="11">
        <f>VLOOKUP(B150,Industries!B:D,3,0)</f>
        <v>66</v>
      </c>
      <c r="E150" s="91">
        <v>1384</v>
      </c>
      <c r="F150" s="18">
        <v>42</v>
      </c>
    </row>
    <row r="151" spans="1:6" hidden="1" x14ac:dyDescent="0.15">
      <c r="A151" s="21">
        <v>3114</v>
      </c>
      <c r="B151" s="22" t="s">
        <v>181</v>
      </c>
      <c r="C151" s="11" t="str">
        <f>VLOOKUP(B151,Industries!B:D,2,0)</f>
        <v>Education and Training</v>
      </c>
      <c r="D151" s="11">
        <f>VLOOKUP(B151,Industries!B:D,3,0)</f>
        <v>37.299999999999997</v>
      </c>
      <c r="E151" s="91">
        <v>1441</v>
      </c>
      <c r="F151" s="18">
        <v>43</v>
      </c>
    </row>
    <row r="152" spans="1:6" hidden="1" x14ac:dyDescent="0.15">
      <c r="A152" s="21">
        <v>3121</v>
      </c>
      <c r="B152" s="22" t="s">
        <v>182</v>
      </c>
      <c r="C152" s="11" t="str">
        <f>VLOOKUP(B152,Industries!B:D,2,0)</f>
        <v>Construction</v>
      </c>
      <c r="D152" s="11">
        <f>VLOOKUP(B152,Industries!B:D,3,0)</f>
        <v>56.1</v>
      </c>
      <c r="E152" s="91">
        <v>2069</v>
      </c>
      <c r="F152" s="18">
        <v>47</v>
      </c>
    </row>
    <row r="153" spans="1:6" hidden="1" x14ac:dyDescent="0.15">
      <c r="A153" s="21">
        <v>3122</v>
      </c>
      <c r="B153" s="22" t="s">
        <v>183</v>
      </c>
      <c r="C153" s="11" t="str">
        <f>VLOOKUP(B153,Industries!B:D,2,0)</f>
        <v>Professional, Scientific and Technical Services</v>
      </c>
      <c r="D153" s="11">
        <f>VLOOKUP(B153,Industries!B:D,3,0)</f>
        <v>63.4</v>
      </c>
      <c r="E153" s="91">
        <v>1730</v>
      </c>
      <c r="F153" s="18">
        <v>42</v>
      </c>
    </row>
    <row r="154" spans="1:6" hidden="1" x14ac:dyDescent="0.15">
      <c r="A154" s="21">
        <v>3123</v>
      </c>
      <c r="B154" s="22" t="s">
        <v>184</v>
      </c>
      <c r="C154" s="11" t="str">
        <f>VLOOKUP(B154,Industries!B:D,2,0)</f>
        <v>Mining</v>
      </c>
      <c r="D154" s="11">
        <f>VLOOKUP(B154,Industries!B:D,3,0)</f>
        <v>22.8</v>
      </c>
      <c r="E154" s="91">
        <v>1816</v>
      </c>
      <c r="F154" s="18">
        <v>45</v>
      </c>
    </row>
    <row r="155" spans="1:6" hidden="1" x14ac:dyDescent="0.15">
      <c r="A155" s="21">
        <v>3124</v>
      </c>
      <c r="B155" s="22" t="s">
        <v>185</v>
      </c>
      <c r="C155" s="11" t="str">
        <f>VLOOKUP(B155,Industries!B:D,2,0)</f>
        <v>Information Media and Telecommunications</v>
      </c>
      <c r="D155" s="11">
        <f>VLOOKUP(B155,Industries!B:D,3,0)</f>
        <v>30.4</v>
      </c>
      <c r="E155" s="91">
        <v>2184</v>
      </c>
      <c r="F155" s="18">
        <v>43</v>
      </c>
    </row>
    <row r="156" spans="1:6" hidden="1" x14ac:dyDescent="0.15">
      <c r="A156" s="21">
        <v>3125</v>
      </c>
      <c r="B156" s="22" t="s">
        <v>186</v>
      </c>
      <c r="C156" s="11" t="str">
        <f>VLOOKUP(B156,Industries!B:D,2,0)</f>
        <v>Manufacturing</v>
      </c>
      <c r="D156" s="11">
        <f>VLOOKUP(B156,Industries!B:D,3,0)</f>
        <v>35.6</v>
      </c>
      <c r="E156" s="64" t="s">
        <v>2</v>
      </c>
      <c r="F156" s="18">
        <v>43</v>
      </c>
    </row>
    <row r="157" spans="1:6" hidden="1" x14ac:dyDescent="0.15">
      <c r="A157" s="21">
        <v>3126</v>
      </c>
      <c r="B157" s="22" t="s">
        <v>187</v>
      </c>
      <c r="C157" s="11" t="str">
        <f>VLOOKUP(B157,Industries!B:D,2,0)</f>
        <v>Public Administration and Safety</v>
      </c>
      <c r="D157" s="11">
        <f>VLOOKUP(B157,Industries!B:D,3,0)</f>
        <v>37.9</v>
      </c>
      <c r="E157" s="64" t="s">
        <v>2</v>
      </c>
      <c r="F157" s="18">
        <v>46</v>
      </c>
    </row>
    <row r="158" spans="1:6" hidden="1" x14ac:dyDescent="0.15">
      <c r="A158" s="21">
        <v>3129</v>
      </c>
      <c r="B158" s="22" t="s">
        <v>188</v>
      </c>
      <c r="C158" s="11" t="str">
        <f>VLOOKUP(B158,Industries!B:D,2,0)</f>
        <v>Mining</v>
      </c>
      <c r="D158" s="11">
        <f>VLOOKUP(B158,Industries!B:D,3,0)</f>
        <v>49.7</v>
      </c>
      <c r="E158" s="91">
        <v>2419</v>
      </c>
      <c r="F158" s="18">
        <v>52</v>
      </c>
    </row>
    <row r="159" spans="1:6" hidden="1" x14ac:dyDescent="0.15">
      <c r="A159" s="21">
        <v>3131</v>
      </c>
      <c r="B159" s="22" t="s">
        <v>189</v>
      </c>
      <c r="C159" s="11" t="str">
        <f>VLOOKUP(B159,Industries!B:D,2,0)</f>
        <v>Professional, Scientific and Technical Services</v>
      </c>
      <c r="D159" s="11">
        <f>VLOOKUP(B159,Industries!B:D,3,0)</f>
        <v>47.4</v>
      </c>
      <c r="E159" s="91">
        <v>1482</v>
      </c>
      <c r="F159" s="18">
        <v>41</v>
      </c>
    </row>
    <row r="160" spans="1:6" hidden="1" x14ac:dyDescent="0.15">
      <c r="A160" s="21">
        <v>3132</v>
      </c>
      <c r="B160" s="22" t="s">
        <v>190</v>
      </c>
      <c r="C160" s="11" t="str">
        <f>VLOOKUP(B160,Industries!B:D,2,0)</f>
        <v>Information Media and Telecommunications</v>
      </c>
      <c r="D160" s="11">
        <f>VLOOKUP(B160,Industries!B:D,3,0)</f>
        <v>60</v>
      </c>
      <c r="E160" s="91">
        <v>1885</v>
      </c>
      <c r="F160" s="18">
        <v>42</v>
      </c>
    </row>
    <row r="161" spans="1:6" hidden="1" x14ac:dyDescent="0.15">
      <c r="A161" s="21">
        <v>3211</v>
      </c>
      <c r="B161" s="22" t="s">
        <v>191</v>
      </c>
      <c r="C161" s="11" t="str">
        <f>VLOOKUP(B161,Industries!B:D,2,0)</f>
        <v>Other Services</v>
      </c>
      <c r="D161" s="11">
        <f>VLOOKUP(B161,Industries!B:D,3,0)</f>
        <v>63.3</v>
      </c>
      <c r="E161" s="91">
        <v>1352</v>
      </c>
      <c r="F161" s="18">
        <v>48</v>
      </c>
    </row>
    <row r="162" spans="1:6" hidden="1" x14ac:dyDescent="0.15">
      <c r="A162" s="21">
        <v>3212</v>
      </c>
      <c r="B162" s="22" t="s">
        <v>192</v>
      </c>
      <c r="C162" s="11" t="str">
        <f>VLOOKUP(B162,Industries!B:D,2,0)</f>
        <v>Other Services</v>
      </c>
      <c r="D162" s="11">
        <f>VLOOKUP(B162,Industries!B:D,3,0)</f>
        <v>62.8</v>
      </c>
      <c r="E162" s="91">
        <v>1265</v>
      </c>
      <c r="F162" s="18">
        <v>44</v>
      </c>
    </row>
    <row r="163" spans="1:6" hidden="1" x14ac:dyDescent="0.15">
      <c r="A163" s="21">
        <v>3221</v>
      </c>
      <c r="B163" s="22" t="s">
        <v>193</v>
      </c>
      <c r="C163" s="11" t="str">
        <f>VLOOKUP(B163,Industries!B:D,2,0)</f>
        <v>Agriculture, Forestry and Fishing</v>
      </c>
      <c r="D163" s="11">
        <f>VLOOKUP(B163,Industries!B:D,3,0)</f>
        <v>48.6</v>
      </c>
      <c r="E163" s="64" t="s">
        <v>2</v>
      </c>
      <c r="F163" s="18">
        <v>44</v>
      </c>
    </row>
    <row r="164" spans="1:6" hidden="1" x14ac:dyDescent="0.15">
      <c r="A164" s="21">
        <v>3222</v>
      </c>
      <c r="B164" s="22" t="s">
        <v>194</v>
      </c>
      <c r="C164" s="11" t="str">
        <f>VLOOKUP(B164,Industries!B:D,2,0)</f>
        <v>Manufacturing</v>
      </c>
      <c r="D164" s="11">
        <f>VLOOKUP(B164,Industries!B:D,3,0)</f>
        <v>86.8</v>
      </c>
      <c r="E164" s="91">
        <v>1229</v>
      </c>
      <c r="F164" s="18">
        <v>44</v>
      </c>
    </row>
    <row r="165" spans="1:6" hidden="1" x14ac:dyDescent="0.15">
      <c r="A165" s="21">
        <v>3223</v>
      </c>
      <c r="B165" s="22" t="s">
        <v>195</v>
      </c>
      <c r="C165" s="11" t="str">
        <f>VLOOKUP(B165,Industries!B:D,2,0)</f>
        <v>Manufacturing</v>
      </c>
      <c r="D165" s="11">
        <f>VLOOKUP(B165,Industries!B:D,3,0)</f>
        <v>65.8</v>
      </c>
      <c r="E165" s="91">
        <v>1760</v>
      </c>
      <c r="F165" s="18">
        <v>46</v>
      </c>
    </row>
    <row r="166" spans="1:6" hidden="1" x14ac:dyDescent="0.15">
      <c r="A166" s="21">
        <v>3231</v>
      </c>
      <c r="B166" s="22" t="s">
        <v>196</v>
      </c>
      <c r="C166" s="11" t="str">
        <f>VLOOKUP(B166,Industries!B:D,2,0)</f>
        <v>Transport, Postal and Warehousing</v>
      </c>
      <c r="D166" s="11">
        <f>VLOOKUP(B166,Industries!B:D,3,0)</f>
        <v>49.6</v>
      </c>
      <c r="E166" s="91">
        <v>2694</v>
      </c>
      <c r="F166" s="18">
        <v>43</v>
      </c>
    </row>
    <row r="167" spans="1:6" hidden="1" x14ac:dyDescent="0.15">
      <c r="A167" s="21">
        <v>3232</v>
      </c>
      <c r="B167" s="22" t="s">
        <v>197</v>
      </c>
      <c r="C167" s="11" t="str">
        <f>VLOOKUP(B167,Industries!B:D,2,0)</f>
        <v>Manufacturing</v>
      </c>
      <c r="D167" s="11">
        <f>VLOOKUP(B167,Industries!B:D,3,0)</f>
        <v>31.6</v>
      </c>
      <c r="E167" s="91">
        <v>2117</v>
      </c>
      <c r="F167" s="18">
        <v>49</v>
      </c>
    </row>
    <row r="168" spans="1:6" hidden="1" x14ac:dyDescent="0.15">
      <c r="A168" s="21">
        <v>3233</v>
      </c>
      <c r="B168" s="22" t="s">
        <v>198</v>
      </c>
      <c r="C168" s="11" t="str">
        <f>VLOOKUP(B168,Industries!B:D,2,0)</f>
        <v>Other Services</v>
      </c>
      <c r="D168" s="11">
        <f>VLOOKUP(B168,Industries!B:D,3,0)</f>
        <v>32.799999999999997</v>
      </c>
      <c r="E168" s="91">
        <v>1528</v>
      </c>
      <c r="F168" s="18">
        <v>43</v>
      </c>
    </row>
    <row r="169" spans="1:6" hidden="1" x14ac:dyDescent="0.15">
      <c r="A169" s="21">
        <v>3234</v>
      </c>
      <c r="B169" s="22" t="s">
        <v>199</v>
      </c>
      <c r="C169" s="11" t="str">
        <f>VLOOKUP(B169,Industries!B:D,2,0)</f>
        <v>Manufacturing</v>
      </c>
      <c r="D169" s="11">
        <f>VLOOKUP(B169,Industries!B:D,3,0)</f>
        <v>77.8</v>
      </c>
      <c r="E169" s="64" t="s">
        <v>2</v>
      </c>
      <c r="F169" s="18">
        <v>43</v>
      </c>
    </row>
    <row r="170" spans="1:6" hidden="1" x14ac:dyDescent="0.15">
      <c r="A170" s="21">
        <v>3241</v>
      </c>
      <c r="B170" s="22" t="s">
        <v>200</v>
      </c>
      <c r="C170" s="11" t="str">
        <f>VLOOKUP(B170,Industries!B:D,2,0)</f>
        <v>Other Services</v>
      </c>
      <c r="D170" s="11">
        <f>VLOOKUP(B170,Industries!B:D,3,0)</f>
        <v>99.2</v>
      </c>
      <c r="E170" s="91">
        <v>1520</v>
      </c>
      <c r="F170" s="18">
        <v>43</v>
      </c>
    </row>
    <row r="171" spans="1:6" hidden="1" x14ac:dyDescent="0.15">
      <c r="A171" s="21">
        <v>3242</v>
      </c>
      <c r="B171" s="22" t="s">
        <v>201</v>
      </c>
      <c r="C171" s="11" t="str">
        <f>VLOOKUP(B171,Industries!B:D,2,0)</f>
        <v>Other Services</v>
      </c>
      <c r="D171" s="11">
        <f>VLOOKUP(B171,Industries!B:D,3,0)</f>
        <v>65.7</v>
      </c>
      <c r="E171" s="91">
        <v>1352</v>
      </c>
      <c r="F171" s="18">
        <v>43</v>
      </c>
    </row>
    <row r="172" spans="1:6" hidden="1" x14ac:dyDescent="0.15">
      <c r="A172" s="21">
        <v>3243</v>
      </c>
      <c r="B172" s="22" t="s">
        <v>202</v>
      </c>
      <c r="C172" s="11" t="str">
        <f>VLOOKUP(B172,Industries!B:D,2,0)</f>
        <v>Other Services</v>
      </c>
      <c r="D172" s="11">
        <f>VLOOKUP(B172,Industries!B:D,3,0)</f>
        <v>87.9</v>
      </c>
      <c r="E172" s="91">
        <v>1553</v>
      </c>
      <c r="F172" s="18">
        <v>42</v>
      </c>
    </row>
    <row r="173" spans="1:6" hidden="1" x14ac:dyDescent="0.15">
      <c r="A173" s="21">
        <v>3311</v>
      </c>
      <c r="B173" s="22" t="s">
        <v>203</v>
      </c>
      <c r="C173" s="11" t="str">
        <f>VLOOKUP(B173,Industries!B:D,2,0)</f>
        <v>Construction</v>
      </c>
      <c r="D173" s="11">
        <f>VLOOKUP(B173,Industries!B:D,3,0)</f>
        <v>79.400000000000006</v>
      </c>
      <c r="E173" s="91">
        <v>1401</v>
      </c>
      <c r="F173" s="18">
        <v>43</v>
      </c>
    </row>
    <row r="174" spans="1:6" hidden="1" x14ac:dyDescent="0.15">
      <c r="A174" s="21">
        <v>3312</v>
      </c>
      <c r="B174" s="22" t="s">
        <v>204</v>
      </c>
      <c r="C174" s="11" t="str">
        <f>VLOOKUP(B174,Industries!B:D,2,0)</f>
        <v>Construction</v>
      </c>
      <c r="D174" s="11">
        <f>VLOOKUP(B174,Industries!B:D,3,0)</f>
        <v>88.6</v>
      </c>
      <c r="E174" s="91">
        <v>1432</v>
      </c>
      <c r="F174" s="18">
        <v>44</v>
      </c>
    </row>
    <row r="175" spans="1:6" hidden="1" x14ac:dyDescent="0.15">
      <c r="A175" s="21">
        <v>3321</v>
      </c>
      <c r="B175" s="22" t="s">
        <v>205</v>
      </c>
      <c r="C175" s="11" t="str">
        <f>VLOOKUP(B175,Industries!B:D,2,0)</f>
        <v>Construction</v>
      </c>
      <c r="D175" s="11">
        <f>VLOOKUP(B175,Industries!B:D,3,0)</f>
        <v>93.2</v>
      </c>
      <c r="E175" s="91">
        <v>1207</v>
      </c>
      <c r="F175" s="18">
        <v>44</v>
      </c>
    </row>
    <row r="176" spans="1:6" hidden="1" x14ac:dyDescent="0.15">
      <c r="A176" s="21">
        <v>3322</v>
      </c>
      <c r="B176" s="22" t="s">
        <v>206</v>
      </c>
      <c r="C176" s="11" t="str">
        <f>VLOOKUP(B176,Industries!B:D,2,0)</f>
        <v>Construction</v>
      </c>
      <c r="D176" s="11">
        <f>VLOOKUP(B176,Industries!B:D,3,0)</f>
        <v>93.2</v>
      </c>
      <c r="E176" s="91">
        <v>1237</v>
      </c>
      <c r="F176" s="18">
        <v>43</v>
      </c>
    </row>
    <row r="177" spans="1:6" hidden="1" x14ac:dyDescent="0.15">
      <c r="A177" s="21">
        <v>3331</v>
      </c>
      <c r="B177" s="22" t="s">
        <v>207</v>
      </c>
      <c r="C177" s="11" t="str">
        <f>VLOOKUP(B177,Industries!B:D,2,0)</f>
        <v>Construction</v>
      </c>
      <c r="D177" s="11">
        <f>VLOOKUP(B177,Industries!B:D,3,0)</f>
        <v>81.7</v>
      </c>
      <c r="E177" s="64" t="s">
        <v>2</v>
      </c>
      <c r="F177" s="18">
        <v>43</v>
      </c>
    </row>
    <row r="178" spans="1:6" hidden="1" x14ac:dyDescent="0.15">
      <c r="A178" s="21">
        <v>3332</v>
      </c>
      <c r="B178" s="22" t="s">
        <v>208</v>
      </c>
      <c r="C178" s="11" t="str">
        <f>VLOOKUP(B178,Industries!B:D,2,0)</f>
        <v>Construction</v>
      </c>
      <c r="D178" s="11">
        <f>VLOOKUP(B178,Industries!B:D,3,0)</f>
        <v>96.6</v>
      </c>
      <c r="E178" s="64" t="s">
        <v>2</v>
      </c>
      <c r="F178" s="18">
        <v>43</v>
      </c>
    </row>
    <row r="179" spans="1:6" hidden="1" x14ac:dyDescent="0.15">
      <c r="A179" s="21">
        <v>3333</v>
      </c>
      <c r="B179" s="22" t="s">
        <v>209</v>
      </c>
      <c r="C179" s="11" t="str">
        <f>VLOOKUP(B179,Industries!B:D,2,0)</f>
        <v>Construction</v>
      </c>
      <c r="D179" s="11">
        <f>VLOOKUP(B179,Industries!B:D,3,0)</f>
        <v>100</v>
      </c>
      <c r="E179" s="64" t="s">
        <v>2</v>
      </c>
      <c r="F179" s="18">
        <v>43</v>
      </c>
    </row>
    <row r="180" spans="1:6" hidden="1" x14ac:dyDescent="0.15">
      <c r="A180" s="21">
        <v>3334</v>
      </c>
      <c r="B180" s="22" t="s">
        <v>210</v>
      </c>
      <c r="C180" s="11" t="str">
        <f>VLOOKUP(B180,Industries!B:D,2,0)</f>
        <v>Construction</v>
      </c>
      <c r="D180" s="11">
        <f>VLOOKUP(B180,Industries!B:D,3,0)</f>
        <v>96.3</v>
      </c>
      <c r="E180" s="64" t="s">
        <v>2</v>
      </c>
      <c r="F180" s="18">
        <v>43</v>
      </c>
    </row>
    <row r="181" spans="1:6" hidden="1" x14ac:dyDescent="0.15">
      <c r="A181" s="21">
        <v>3341</v>
      </c>
      <c r="B181" s="22" t="s">
        <v>211</v>
      </c>
      <c r="C181" s="11" t="str">
        <f>VLOOKUP(B181,Industries!B:D,2,0)</f>
        <v>Construction</v>
      </c>
      <c r="D181" s="11">
        <f>VLOOKUP(B181,Industries!B:D,3,0)</f>
        <v>91</v>
      </c>
      <c r="E181" s="91">
        <v>1419</v>
      </c>
      <c r="F181" s="18">
        <v>44</v>
      </c>
    </row>
    <row r="182" spans="1:6" hidden="1" x14ac:dyDescent="0.15">
      <c r="A182" s="21">
        <v>3411</v>
      </c>
      <c r="B182" s="22" t="s">
        <v>212</v>
      </c>
      <c r="C182" s="11" t="str">
        <f>VLOOKUP(B182,Industries!B:D,2,0)</f>
        <v>Construction</v>
      </c>
      <c r="D182" s="11">
        <f>VLOOKUP(B182,Industries!B:D,3,0)</f>
        <v>68</v>
      </c>
      <c r="E182" s="91">
        <v>2120</v>
      </c>
      <c r="F182" s="18">
        <v>45</v>
      </c>
    </row>
    <row r="183" spans="1:6" hidden="1" x14ac:dyDescent="0.15">
      <c r="A183" s="21">
        <v>3421</v>
      </c>
      <c r="B183" s="22" t="s">
        <v>213</v>
      </c>
      <c r="C183" s="11" t="str">
        <f>VLOOKUP(B183,Industries!B:D,2,0)</f>
        <v>Other Services</v>
      </c>
      <c r="D183" s="11">
        <f>VLOOKUP(B183,Industries!B:D,3,0)</f>
        <v>47.2</v>
      </c>
      <c r="E183" s="64" t="s">
        <v>2</v>
      </c>
      <c r="F183" s="18">
        <v>44</v>
      </c>
    </row>
    <row r="184" spans="1:6" hidden="1" x14ac:dyDescent="0.15">
      <c r="A184" s="21">
        <v>3422</v>
      </c>
      <c r="B184" s="22" t="s">
        <v>214</v>
      </c>
      <c r="C184" s="11" t="str">
        <f>VLOOKUP(B184,Industries!B:D,2,0)</f>
        <v>Electricity, Gas, Water and Waste Services</v>
      </c>
      <c r="D184" s="11">
        <f>VLOOKUP(B184,Industries!B:D,3,0)</f>
        <v>57.3</v>
      </c>
      <c r="E184" s="91">
        <v>2486</v>
      </c>
      <c r="F184" s="18">
        <v>43</v>
      </c>
    </row>
    <row r="185" spans="1:6" hidden="1" x14ac:dyDescent="0.15">
      <c r="A185" s="21">
        <v>3423</v>
      </c>
      <c r="B185" s="22" t="s">
        <v>215</v>
      </c>
      <c r="C185" s="11" t="str">
        <f>VLOOKUP(B185,Industries!B:D,2,0)</f>
        <v>Other Services</v>
      </c>
      <c r="D185" s="11">
        <f>VLOOKUP(B185,Industries!B:D,3,0)</f>
        <v>24.7</v>
      </c>
      <c r="E185" s="91">
        <v>1415</v>
      </c>
      <c r="F185" s="18">
        <v>43</v>
      </c>
    </row>
    <row r="186" spans="1:6" hidden="1" x14ac:dyDescent="0.15">
      <c r="A186" s="21">
        <v>3424</v>
      </c>
      <c r="B186" s="22" t="s">
        <v>216</v>
      </c>
      <c r="C186" s="11" t="str">
        <f>VLOOKUP(B186,Industries!B:D,2,0)</f>
        <v>Information Media and Telecommunications</v>
      </c>
      <c r="D186" s="11">
        <f>VLOOKUP(B186,Industries!B:D,3,0)</f>
        <v>53.7</v>
      </c>
      <c r="E186" s="91">
        <v>1542</v>
      </c>
      <c r="F186" s="18">
        <v>43</v>
      </c>
    </row>
    <row r="187" spans="1:6" hidden="1" x14ac:dyDescent="0.15">
      <c r="A187" s="21">
        <v>3511</v>
      </c>
      <c r="B187" s="22" t="s">
        <v>217</v>
      </c>
      <c r="C187" s="11" t="str">
        <f>VLOOKUP(B187,Industries!B:D,2,0)</f>
        <v>Manufacturing</v>
      </c>
      <c r="D187" s="11">
        <f>VLOOKUP(B187,Industries!B:D,3,0)</f>
        <v>62.4</v>
      </c>
      <c r="E187" s="91">
        <v>1196</v>
      </c>
      <c r="F187" s="18">
        <v>44</v>
      </c>
    </row>
    <row r="188" spans="1:6" hidden="1" x14ac:dyDescent="0.15">
      <c r="A188" s="21">
        <v>3512</v>
      </c>
      <c r="B188" s="22" t="s">
        <v>218</v>
      </c>
      <c r="C188" s="11" t="str">
        <f>VLOOKUP(B188,Industries!B:D,2,0)</f>
        <v>Retail Trade</v>
      </c>
      <c r="D188" s="11">
        <f>VLOOKUP(B188,Industries!B:D,3,0)</f>
        <v>84.8</v>
      </c>
      <c r="E188" s="91">
        <v>1045</v>
      </c>
      <c r="F188" s="18">
        <v>46</v>
      </c>
    </row>
    <row r="189" spans="1:6" hidden="1" x14ac:dyDescent="0.15">
      <c r="A189" s="21">
        <v>3513</v>
      </c>
      <c r="B189" s="22" t="s">
        <v>219</v>
      </c>
      <c r="C189" s="11" t="str">
        <f>VLOOKUP(B189,Industries!B:D,2,0)</f>
        <v>Accommodation and Food Services</v>
      </c>
      <c r="D189" s="11">
        <f>VLOOKUP(B189,Industries!B:D,3,0)</f>
        <v>82.9</v>
      </c>
      <c r="E189" s="91">
        <v>1250</v>
      </c>
      <c r="F189" s="18">
        <v>46</v>
      </c>
    </row>
    <row r="190" spans="1:6" hidden="1" x14ac:dyDescent="0.15">
      <c r="A190" s="21">
        <v>3514</v>
      </c>
      <c r="B190" s="22" t="s">
        <v>220</v>
      </c>
      <c r="C190" s="11" t="str">
        <f>VLOOKUP(B190,Industries!B:D,2,0)</f>
        <v>Accommodation and Food Services</v>
      </c>
      <c r="D190" s="11">
        <f>VLOOKUP(B190,Industries!B:D,3,0)</f>
        <v>67.900000000000006</v>
      </c>
      <c r="E190" s="91">
        <v>1188</v>
      </c>
      <c r="F190" s="18">
        <v>43</v>
      </c>
    </row>
    <row r="191" spans="1:6" hidden="1" x14ac:dyDescent="0.15">
      <c r="A191" s="21">
        <v>3611</v>
      </c>
      <c r="B191" s="22" t="s">
        <v>221</v>
      </c>
      <c r="C191" s="11" t="str">
        <f>VLOOKUP(B191,Industries!B:D,2,0)</f>
        <v>Other Services</v>
      </c>
      <c r="D191" s="11">
        <f>VLOOKUP(B191,Industries!B:D,3,0)</f>
        <v>57.1</v>
      </c>
      <c r="E191" s="91">
        <v>1287</v>
      </c>
      <c r="F191" s="18">
        <v>47</v>
      </c>
    </row>
    <row r="192" spans="1:6" hidden="1" x14ac:dyDescent="0.15">
      <c r="A192" s="21">
        <v>3612</v>
      </c>
      <c r="B192" s="22" t="s">
        <v>222</v>
      </c>
      <c r="C192" s="11" t="str">
        <f>VLOOKUP(B192,Industries!B:D,2,0)</f>
        <v>Agriculture, Forestry and Fishing</v>
      </c>
      <c r="D192" s="11">
        <f>VLOOKUP(B192,Industries!B:D,3,0)</f>
        <v>100</v>
      </c>
      <c r="E192" s="64" t="s">
        <v>2</v>
      </c>
      <c r="F192" s="18">
        <v>43</v>
      </c>
    </row>
    <row r="193" spans="1:6" hidden="1" x14ac:dyDescent="0.15">
      <c r="A193" s="21">
        <v>3613</v>
      </c>
      <c r="B193" s="22" t="s">
        <v>223</v>
      </c>
      <c r="C193" s="11" t="str">
        <f>VLOOKUP(B193,Industries!B:D,2,0)</f>
        <v>Professional, Scientific and Technical Services</v>
      </c>
      <c r="D193" s="11">
        <f>VLOOKUP(B193,Industries!B:D,3,0)</f>
        <v>98.4</v>
      </c>
      <c r="E193" s="91">
        <v>1026</v>
      </c>
      <c r="F193" s="18">
        <v>40</v>
      </c>
    </row>
    <row r="194" spans="1:6" hidden="1" x14ac:dyDescent="0.15">
      <c r="A194" s="21">
        <v>3621</v>
      </c>
      <c r="B194" s="22" t="s">
        <v>224</v>
      </c>
      <c r="C194" s="11" t="str">
        <f>VLOOKUP(B194,Industries!B:D,2,0)</f>
        <v>Retail Trade</v>
      </c>
      <c r="D194" s="11">
        <f>VLOOKUP(B194,Industries!B:D,3,0)</f>
        <v>90.5</v>
      </c>
      <c r="E194" s="64" t="s">
        <v>2</v>
      </c>
      <c r="F194" s="18">
        <v>46</v>
      </c>
    </row>
    <row r="195" spans="1:6" hidden="1" x14ac:dyDescent="0.15">
      <c r="A195" s="21">
        <v>3622</v>
      </c>
      <c r="B195" s="22" t="s">
        <v>225</v>
      </c>
      <c r="C195" s="11" t="str">
        <f>VLOOKUP(B195,Industries!B:D,2,0)</f>
        <v>Construction</v>
      </c>
      <c r="D195" s="11">
        <f>VLOOKUP(B195,Industries!B:D,3,0)</f>
        <v>36.200000000000003</v>
      </c>
      <c r="E195" s="91">
        <v>1410</v>
      </c>
      <c r="F195" s="18">
        <v>43</v>
      </c>
    </row>
    <row r="196" spans="1:6" hidden="1" x14ac:dyDescent="0.15">
      <c r="A196" s="21">
        <v>3623</v>
      </c>
      <c r="B196" s="22" t="s">
        <v>226</v>
      </c>
      <c r="C196" s="11" t="str">
        <f>VLOOKUP(B196,Industries!B:D,2,0)</f>
        <v>Arts and Recreation Services</v>
      </c>
      <c r="D196" s="11">
        <f>VLOOKUP(B196,Industries!B:D,3,0)</f>
        <v>36.299999999999997</v>
      </c>
      <c r="E196" s="91">
        <v>1237</v>
      </c>
      <c r="F196" s="18">
        <v>41</v>
      </c>
    </row>
    <row r="197" spans="1:6" hidden="1" x14ac:dyDescent="0.15">
      <c r="A197" s="21">
        <v>3624</v>
      </c>
      <c r="B197" s="22" t="s">
        <v>227</v>
      </c>
      <c r="C197" s="11" t="str">
        <f>VLOOKUP(B197,Industries!B:D,2,0)</f>
        <v>Wholesale Trade</v>
      </c>
      <c r="D197" s="11">
        <f>VLOOKUP(B197,Industries!B:D,3,0)</f>
        <v>44</v>
      </c>
      <c r="E197" s="64" t="s">
        <v>2</v>
      </c>
      <c r="F197" s="18">
        <v>44</v>
      </c>
    </row>
    <row r="198" spans="1:6" hidden="1" x14ac:dyDescent="0.15">
      <c r="A198" s="21">
        <v>3911</v>
      </c>
      <c r="B198" s="22" t="s">
        <v>228</v>
      </c>
      <c r="C198" s="11" t="str">
        <f>VLOOKUP(B198,Industries!B:D,2,0)</f>
        <v>Other Services</v>
      </c>
      <c r="D198" s="11">
        <f>VLOOKUP(B198,Industries!B:D,3,0)</f>
        <v>98.9</v>
      </c>
      <c r="E198" s="91">
        <v>1038</v>
      </c>
      <c r="F198" s="18">
        <v>41</v>
      </c>
    </row>
    <row r="199" spans="1:6" hidden="1" x14ac:dyDescent="0.15">
      <c r="A199" s="21">
        <v>3921</v>
      </c>
      <c r="B199" s="22" t="s">
        <v>229</v>
      </c>
      <c r="C199" s="11" t="str">
        <f>VLOOKUP(B199,Industries!B:D,2,0)</f>
        <v>Manufacturing</v>
      </c>
      <c r="D199" s="11">
        <f>VLOOKUP(B199,Industries!B:D,3,0)</f>
        <v>88.9</v>
      </c>
      <c r="E199" s="90">
        <v>954</v>
      </c>
      <c r="F199" s="18">
        <v>41</v>
      </c>
    </row>
    <row r="200" spans="1:6" hidden="1" x14ac:dyDescent="0.15">
      <c r="A200" s="21">
        <v>3922</v>
      </c>
      <c r="B200" s="22" t="s">
        <v>230</v>
      </c>
      <c r="C200" s="11" t="str">
        <f>VLOOKUP(B200,Industries!B:D,2,0)</f>
        <v>Manufacturing</v>
      </c>
      <c r="D200" s="11">
        <f>VLOOKUP(B200,Industries!B:D,3,0)</f>
        <v>56.5</v>
      </c>
      <c r="E200" s="91">
        <v>1626</v>
      </c>
      <c r="F200" s="18">
        <v>41</v>
      </c>
    </row>
    <row r="201" spans="1:6" hidden="1" x14ac:dyDescent="0.15">
      <c r="A201" s="21">
        <v>3923</v>
      </c>
      <c r="B201" s="22" t="s">
        <v>231</v>
      </c>
      <c r="C201" s="11" t="str">
        <f>VLOOKUP(B201,Industries!B:D,2,0)</f>
        <v>Manufacturing</v>
      </c>
      <c r="D201" s="11">
        <f>VLOOKUP(B201,Industries!B:D,3,0)</f>
        <v>78.099999999999994</v>
      </c>
      <c r="E201" s="91">
        <v>1732</v>
      </c>
      <c r="F201" s="18">
        <v>41</v>
      </c>
    </row>
    <row r="202" spans="1:6" hidden="1" x14ac:dyDescent="0.15">
      <c r="A202" s="21">
        <v>3931</v>
      </c>
      <c r="B202" s="22" t="s">
        <v>232</v>
      </c>
      <c r="C202" s="11" t="str">
        <f>VLOOKUP(B202,Industries!B:D,2,0)</f>
        <v>Manufacturing</v>
      </c>
      <c r="D202" s="11">
        <f>VLOOKUP(B202,Industries!B:D,3,0)</f>
        <v>50</v>
      </c>
      <c r="E202" s="64" t="s">
        <v>2</v>
      </c>
      <c r="F202" s="18">
        <v>45</v>
      </c>
    </row>
    <row r="203" spans="1:6" hidden="1" x14ac:dyDescent="0.15">
      <c r="A203" s="21">
        <v>3932</v>
      </c>
      <c r="B203" s="22" t="s">
        <v>233</v>
      </c>
      <c r="C203" s="11" t="str">
        <f>VLOOKUP(B203,Industries!B:D,2,0)</f>
        <v>Manufacturing</v>
      </c>
      <c r="D203" s="11">
        <f>VLOOKUP(B203,Industries!B:D,3,0)</f>
        <v>62.5</v>
      </c>
      <c r="E203" s="91">
        <v>1148</v>
      </c>
      <c r="F203" s="18">
        <v>43</v>
      </c>
    </row>
    <row r="204" spans="1:6" hidden="1" x14ac:dyDescent="0.15">
      <c r="A204" s="21">
        <v>3933</v>
      </c>
      <c r="B204" s="22" t="s">
        <v>234</v>
      </c>
      <c r="C204" s="11" t="str">
        <f>VLOOKUP(B204,Industries!B:D,2,0)</f>
        <v>Manufacturing</v>
      </c>
      <c r="D204" s="11">
        <f>VLOOKUP(B204,Industries!B:D,3,0)</f>
        <v>74.400000000000006</v>
      </c>
      <c r="E204" s="64" t="s">
        <v>2</v>
      </c>
      <c r="F204" s="18">
        <v>43</v>
      </c>
    </row>
    <row r="205" spans="1:6" hidden="1" x14ac:dyDescent="0.15">
      <c r="A205" s="21">
        <v>3941</v>
      </c>
      <c r="B205" s="22" t="s">
        <v>235</v>
      </c>
      <c r="C205" s="11" t="str">
        <f>VLOOKUP(B205,Industries!B:D,2,0)</f>
        <v>Manufacturing</v>
      </c>
      <c r="D205" s="11">
        <f>VLOOKUP(B205,Industries!B:D,3,0)</f>
        <v>81.5</v>
      </c>
      <c r="E205" s="91">
        <v>1173</v>
      </c>
      <c r="F205" s="18">
        <v>44</v>
      </c>
    </row>
    <row r="206" spans="1:6" hidden="1" x14ac:dyDescent="0.15">
      <c r="A206" s="21">
        <v>3942</v>
      </c>
      <c r="B206" s="22" t="s">
        <v>236</v>
      </c>
      <c r="C206" s="11" t="str">
        <f>VLOOKUP(B206,Industries!B:D,2,0)</f>
        <v>Manufacturing</v>
      </c>
      <c r="D206" s="11">
        <f>VLOOKUP(B206,Industries!B:D,3,0)</f>
        <v>53.1</v>
      </c>
      <c r="E206" s="64" t="s">
        <v>2</v>
      </c>
      <c r="F206" s="18">
        <v>43</v>
      </c>
    </row>
    <row r="207" spans="1:6" hidden="1" x14ac:dyDescent="0.15">
      <c r="A207" s="21">
        <v>3991</v>
      </c>
      <c r="B207" s="22" t="s">
        <v>237</v>
      </c>
      <c r="C207" s="11" t="str">
        <f>VLOOKUP(B207,Industries!B:D,2,0)</f>
        <v>Manufacturing</v>
      </c>
      <c r="D207" s="11">
        <f>VLOOKUP(B207,Industries!B:D,3,0)</f>
        <v>84.9</v>
      </c>
      <c r="E207" s="91">
        <v>1685</v>
      </c>
      <c r="F207" s="18">
        <v>44</v>
      </c>
    </row>
    <row r="208" spans="1:6" hidden="1" x14ac:dyDescent="0.15">
      <c r="A208" s="21">
        <v>3992</v>
      </c>
      <c r="B208" s="22" t="s">
        <v>238</v>
      </c>
      <c r="C208" s="11" t="str">
        <f>VLOOKUP(B208,Industries!B:D,2,0)</f>
        <v>Electricity, Gas, Water and Waste Services</v>
      </c>
      <c r="D208" s="11">
        <f>VLOOKUP(B208,Industries!B:D,3,0)</f>
        <v>39.1</v>
      </c>
      <c r="E208" s="91">
        <v>2848</v>
      </c>
      <c r="F208" s="18">
        <v>51</v>
      </c>
    </row>
    <row r="209" spans="1:6" hidden="1" x14ac:dyDescent="0.15">
      <c r="A209" s="21">
        <v>3993</v>
      </c>
      <c r="B209" s="22" t="s">
        <v>239</v>
      </c>
      <c r="C209" s="11" t="str">
        <f>VLOOKUP(B209,Industries!B:D,2,0)</f>
        <v>Information Media and Telecommunications</v>
      </c>
      <c r="D209" s="11">
        <f>VLOOKUP(B209,Industries!B:D,3,0)</f>
        <v>44.6</v>
      </c>
      <c r="E209" s="91">
        <v>1308</v>
      </c>
      <c r="F209" s="18">
        <v>38</v>
      </c>
    </row>
    <row r="210" spans="1:6" hidden="1" x14ac:dyDescent="0.15">
      <c r="A210" s="21">
        <v>3994</v>
      </c>
      <c r="B210" s="22" t="s">
        <v>240</v>
      </c>
      <c r="C210" s="11" t="str">
        <f>VLOOKUP(B210,Industries!B:D,2,0)</f>
        <v>Manufacturing</v>
      </c>
      <c r="D210" s="11">
        <f>VLOOKUP(B210,Industries!B:D,3,0)</f>
        <v>54.5</v>
      </c>
      <c r="E210" s="64" t="s">
        <v>2</v>
      </c>
      <c r="F210" s="18">
        <v>45</v>
      </c>
    </row>
    <row r="211" spans="1:6" hidden="1" x14ac:dyDescent="0.15">
      <c r="A211" s="21">
        <v>3995</v>
      </c>
      <c r="B211" s="22" t="s">
        <v>241</v>
      </c>
      <c r="C211" s="11" t="str">
        <f>VLOOKUP(B211,Industries!B:D,2,0)</f>
        <v>Information Media and Telecommunications</v>
      </c>
      <c r="D211" s="11">
        <f>VLOOKUP(B211,Industries!B:D,3,0)</f>
        <v>26.3</v>
      </c>
      <c r="E211" s="91">
        <v>1451</v>
      </c>
      <c r="F211" s="18">
        <v>46</v>
      </c>
    </row>
    <row r="212" spans="1:6" hidden="1" x14ac:dyDescent="0.15">
      <c r="A212" s="21">
        <v>3996</v>
      </c>
      <c r="B212" s="22" t="s">
        <v>242</v>
      </c>
      <c r="C212" s="11" t="str">
        <f>VLOOKUP(B212,Industries!B:D,2,0)</f>
        <v>Professional, Scientific and Technical Services</v>
      </c>
      <c r="D212" s="11">
        <f>VLOOKUP(B212,Industries!B:D,3,0)</f>
        <v>63.9</v>
      </c>
      <c r="E212" s="64" t="s">
        <v>2</v>
      </c>
      <c r="F212" s="18">
        <v>44</v>
      </c>
    </row>
    <row r="213" spans="1:6" hidden="1" x14ac:dyDescent="0.15">
      <c r="A213" s="21">
        <v>3999</v>
      </c>
      <c r="B213" s="22" t="s">
        <v>243</v>
      </c>
      <c r="C213" s="11" t="str">
        <f>VLOOKUP(B213,Industries!B:D,2,0)</f>
        <v>Health Care and Social Assistance</v>
      </c>
      <c r="D213" s="11">
        <f>VLOOKUP(B213,Industries!B:D,3,0)</f>
        <v>39.299999999999997</v>
      </c>
      <c r="E213" s="91">
        <v>1331</v>
      </c>
      <c r="F213" s="18">
        <v>43</v>
      </c>
    </row>
    <row r="214" spans="1:6" hidden="1" x14ac:dyDescent="0.15">
      <c r="A214" s="21">
        <v>4111</v>
      </c>
      <c r="B214" s="22" t="s">
        <v>244</v>
      </c>
      <c r="C214" s="11" t="str">
        <f>VLOOKUP(B214,Industries!B:D,2,0)</f>
        <v>Health Care and Social Assistance</v>
      </c>
      <c r="D214" s="11">
        <f>VLOOKUP(B214,Industries!B:D,3,0)</f>
        <v>96.7</v>
      </c>
      <c r="E214" s="91">
        <v>2333</v>
      </c>
      <c r="F214" s="18">
        <v>48</v>
      </c>
    </row>
    <row r="215" spans="1:6" hidden="1" x14ac:dyDescent="0.15">
      <c r="A215" s="21">
        <v>4112</v>
      </c>
      <c r="B215" s="22" t="s">
        <v>245</v>
      </c>
      <c r="C215" s="11" t="str">
        <f>VLOOKUP(B215,Industries!B:D,2,0)</f>
        <v>Health Care and Social Assistance</v>
      </c>
      <c r="D215" s="11">
        <f>VLOOKUP(B215,Industries!B:D,3,0)</f>
        <v>54.3</v>
      </c>
      <c r="E215" s="91">
        <v>1369</v>
      </c>
      <c r="F215" s="18">
        <v>43</v>
      </c>
    </row>
    <row r="216" spans="1:6" hidden="1" x14ac:dyDescent="0.15">
      <c r="A216" s="21">
        <v>4113</v>
      </c>
      <c r="B216" s="22" t="s">
        <v>246</v>
      </c>
      <c r="C216" s="11" t="str">
        <f>VLOOKUP(B216,Industries!B:D,2,0)</f>
        <v>Health Care and Social Assistance</v>
      </c>
      <c r="D216" s="11">
        <f>VLOOKUP(B216,Industries!B:D,3,0)</f>
        <v>100</v>
      </c>
      <c r="E216" s="91">
        <v>1234</v>
      </c>
      <c r="F216" s="18">
        <v>40</v>
      </c>
    </row>
    <row r="217" spans="1:6" hidden="1" x14ac:dyDescent="0.15">
      <c r="A217" s="21">
        <v>4114</v>
      </c>
      <c r="B217" s="22" t="s">
        <v>247</v>
      </c>
      <c r="C217" s="11" t="str">
        <f>VLOOKUP(B217,Industries!B:D,2,0)</f>
        <v>Health Care and Social Assistance</v>
      </c>
      <c r="D217" s="11">
        <f>VLOOKUP(B217,Industries!B:D,3,0)</f>
        <v>98.8</v>
      </c>
      <c r="E217" s="91">
        <v>1312</v>
      </c>
      <c r="F217" s="18">
        <v>42</v>
      </c>
    </row>
    <row r="218" spans="1:6" hidden="1" x14ac:dyDescent="0.15">
      <c r="A218" s="21">
        <v>4115</v>
      </c>
      <c r="B218" s="22" t="s">
        <v>248</v>
      </c>
      <c r="C218" s="11" t="str">
        <f>VLOOKUP(B218,Industries!B:D,2,0)</f>
        <v>Health Care and Social Assistance</v>
      </c>
      <c r="D218" s="11">
        <f>VLOOKUP(B218,Industries!B:D,3,0)</f>
        <v>40</v>
      </c>
      <c r="E218" s="91">
        <v>1590</v>
      </c>
      <c r="F218" s="18">
        <v>42</v>
      </c>
    </row>
    <row r="219" spans="1:6" hidden="1" x14ac:dyDescent="0.15">
      <c r="A219" s="21">
        <v>4116</v>
      </c>
      <c r="B219" s="22" t="s">
        <v>249</v>
      </c>
      <c r="C219" s="11" t="str">
        <f>VLOOKUP(B219,Industries!B:D,2,0)</f>
        <v>Health Care and Social Assistance</v>
      </c>
      <c r="D219" s="11">
        <f>VLOOKUP(B219,Industries!B:D,3,0)</f>
        <v>88.1</v>
      </c>
      <c r="E219" s="64" t="s">
        <v>2</v>
      </c>
      <c r="F219" s="18">
        <v>43</v>
      </c>
    </row>
    <row r="220" spans="1:6" hidden="1" x14ac:dyDescent="0.15">
      <c r="A220" s="21">
        <v>4117</v>
      </c>
      <c r="B220" s="22" t="s">
        <v>250</v>
      </c>
      <c r="C220" s="11" t="str">
        <f>VLOOKUP(B220,Industries!B:D,2,0)</f>
        <v>Health Care and Social Assistance</v>
      </c>
      <c r="D220" s="11">
        <f>VLOOKUP(B220,Industries!B:D,3,0)</f>
        <v>64.7</v>
      </c>
      <c r="E220" s="91">
        <v>1492</v>
      </c>
      <c r="F220" s="18">
        <v>41</v>
      </c>
    </row>
    <row r="221" spans="1:6" hidden="1" x14ac:dyDescent="0.15">
      <c r="A221" s="21">
        <v>4211</v>
      </c>
      <c r="B221" s="22" t="s">
        <v>251</v>
      </c>
      <c r="C221" s="11" t="str">
        <f>VLOOKUP(B221,Industries!B:D,2,0)</f>
        <v>Health Care and Social Assistance</v>
      </c>
      <c r="D221" s="11">
        <f>VLOOKUP(B221,Industries!B:D,3,0)</f>
        <v>65.8</v>
      </c>
      <c r="E221" s="91">
        <v>1059</v>
      </c>
      <c r="F221" s="18">
        <v>41</v>
      </c>
    </row>
    <row r="222" spans="1:6" hidden="1" x14ac:dyDescent="0.15">
      <c r="A222" s="21">
        <v>4221</v>
      </c>
      <c r="B222" s="22" t="s">
        <v>252</v>
      </c>
      <c r="C222" s="11" t="str">
        <f>VLOOKUP(B222,Industries!B:D,2,0)</f>
        <v>Education and Training</v>
      </c>
      <c r="D222" s="11">
        <f>VLOOKUP(B222,Industries!B:D,3,0)</f>
        <v>95.1</v>
      </c>
      <c r="E222" s="91">
        <v>1137</v>
      </c>
      <c r="F222" s="18">
        <v>39</v>
      </c>
    </row>
    <row r="223" spans="1:6" hidden="1" x14ac:dyDescent="0.15">
      <c r="A223" s="21">
        <v>4231</v>
      </c>
      <c r="B223" s="22" t="s">
        <v>253</v>
      </c>
      <c r="C223" s="11" t="str">
        <f>VLOOKUP(B223,Industries!B:D,2,0)</f>
        <v>Health Care and Social Assistance</v>
      </c>
      <c r="D223" s="11">
        <f>VLOOKUP(B223,Industries!B:D,3,0)</f>
        <v>96.3</v>
      </c>
      <c r="E223" s="91">
        <v>1382</v>
      </c>
      <c r="F223" s="18">
        <v>43</v>
      </c>
    </row>
    <row r="224" spans="1:6" hidden="1" x14ac:dyDescent="0.15">
      <c r="A224" s="21">
        <v>4232</v>
      </c>
      <c r="B224" s="22" t="s">
        <v>254</v>
      </c>
      <c r="C224" s="11" t="str">
        <f>VLOOKUP(B224,Industries!B:D,2,0)</f>
        <v>Health Care and Social Assistance</v>
      </c>
      <c r="D224" s="11">
        <f>VLOOKUP(B224,Industries!B:D,3,0)</f>
        <v>98.6</v>
      </c>
      <c r="E224" s="91">
        <v>1102</v>
      </c>
      <c r="F224" s="18">
        <v>40</v>
      </c>
    </row>
    <row r="225" spans="1:6" hidden="1" x14ac:dyDescent="0.15">
      <c r="A225" s="21">
        <v>4233</v>
      </c>
      <c r="B225" s="22" t="s">
        <v>255</v>
      </c>
      <c r="C225" s="11" t="str">
        <f>VLOOKUP(B225,Industries!B:D,2,0)</f>
        <v>Health Care and Social Assistance</v>
      </c>
      <c r="D225" s="11">
        <f>VLOOKUP(B225,Industries!B:D,3,0)</f>
        <v>96.4</v>
      </c>
      <c r="E225" s="91">
        <v>1282</v>
      </c>
      <c r="F225" s="18">
        <v>42</v>
      </c>
    </row>
    <row r="226" spans="1:6" hidden="1" x14ac:dyDescent="0.15">
      <c r="A226" s="21">
        <v>4234</v>
      </c>
      <c r="B226" s="22" t="s">
        <v>256</v>
      </c>
      <c r="C226" s="11" t="str">
        <f>VLOOKUP(B226,Industries!B:D,2,0)</f>
        <v>Education and Training</v>
      </c>
      <c r="D226" s="11">
        <f>VLOOKUP(B226,Industries!B:D,3,0)</f>
        <v>56.5</v>
      </c>
      <c r="E226" s="91">
        <v>1296</v>
      </c>
      <c r="F226" s="18">
        <v>46</v>
      </c>
    </row>
    <row r="227" spans="1:6" hidden="1" x14ac:dyDescent="0.15">
      <c r="A227" s="21">
        <v>4311</v>
      </c>
      <c r="B227" s="22" t="s">
        <v>257</v>
      </c>
      <c r="C227" s="11" t="str">
        <f>VLOOKUP(B227,Industries!B:D,2,0)</f>
        <v>Accommodation and Food Services</v>
      </c>
      <c r="D227" s="11">
        <f>VLOOKUP(B227,Industries!B:D,3,0)</f>
        <v>88.2</v>
      </c>
      <c r="E227" s="91">
        <v>1038</v>
      </c>
      <c r="F227" s="18">
        <v>42</v>
      </c>
    </row>
    <row r="228" spans="1:6" hidden="1" x14ac:dyDescent="0.15">
      <c r="A228" s="21">
        <v>4312</v>
      </c>
      <c r="B228" s="22" t="s">
        <v>258</v>
      </c>
      <c r="C228" s="11" t="str">
        <f>VLOOKUP(B228,Industries!B:D,2,0)</f>
        <v>Accommodation and Food Services</v>
      </c>
      <c r="D228" s="11">
        <f>VLOOKUP(B228,Industries!B:D,3,0)</f>
        <v>81.400000000000006</v>
      </c>
      <c r="E228" s="91">
        <v>1253</v>
      </c>
      <c r="F228" s="18">
        <v>43</v>
      </c>
    </row>
    <row r="229" spans="1:6" hidden="1" x14ac:dyDescent="0.15">
      <c r="A229" s="21">
        <v>4313</v>
      </c>
      <c r="B229" s="22" t="s">
        <v>259</v>
      </c>
      <c r="C229" s="11" t="str">
        <f>VLOOKUP(B229,Industries!B:D,2,0)</f>
        <v>Arts and Recreation Services</v>
      </c>
      <c r="D229" s="11">
        <f>VLOOKUP(B229,Industries!B:D,3,0)</f>
        <v>85.4</v>
      </c>
      <c r="E229" s="91">
        <v>1298</v>
      </c>
      <c r="F229" s="18">
        <v>41</v>
      </c>
    </row>
    <row r="230" spans="1:6" hidden="1" x14ac:dyDescent="0.15">
      <c r="A230" s="21">
        <v>4314</v>
      </c>
      <c r="B230" s="22" t="s">
        <v>260</v>
      </c>
      <c r="C230" s="11" t="str">
        <f>VLOOKUP(B230,Industries!B:D,2,0)</f>
        <v>Accommodation and Food Services</v>
      </c>
      <c r="D230" s="11">
        <f>VLOOKUP(B230,Industries!B:D,3,0)</f>
        <v>85.9</v>
      </c>
      <c r="E230" s="91">
        <v>1250</v>
      </c>
      <c r="F230" s="18">
        <v>43</v>
      </c>
    </row>
    <row r="231" spans="1:6" hidden="1" x14ac:dyDescent="0.15">
      <c r="A231" s="21">
        <v>4315</v>
      </c>
      <c r="B231" s="22" t="s">
        <v>261</v>
      </c>
      <c r="C231" s="11" t="str">
        <f>VLOOKUP(B231,Industries!B:D,2,0)</f>
        <v>Accommodation and Food Services</v>
      </c>
      <c r="D231" s="11">
        <f>VLOOKUP(B231,Industries!B:D,3,0)</f>
        <v>92.8</v>
      </c>
      <c r="E231" s="91">
        <v>1000</v>
      </c>
      <c r="F231" s="18">
        <v>42</v>
      </c>
    </row>
    <row r="232" spans="1:6" hidden="1" x14ac:dyDescent="0.15">
      <c r="A232" s="21">
        <v>4319</v>
      </c>
      <c r="B232" s="22" t="s">
        <v>262</v>
      </c>
      <c r="C232" s="11" t="str">
        <f>VLOOKUP(B232,Industries!B:D,2,0)</f>
        <v>Accommodation and Food Services</v>
      </c>
      <c r="D232" s="11">
        <f>VLOOKUP(B232,Industries!B:D,3,0)</f>
        <v>63.9</v>
      </c>
      <c r="E232" s="91">
        <v>1064</v>
      </c>
      <c r="F232" s="18">
        <v>42</v>
      </c>
    </row>
    <row r="233" spans="1:6" hidden="1" x14ac:dyDescent="0.15">
      <c r="A233" s="21">
        <v>4411</v>
      </c>
      <c r="B233" s="22" t="s">
        <v>263</v>
      </c>
      <c r="C233" s="11" t="str">
        <f>VLOOKUP(B233,Industries!B:D,2,0)</f>
        <v>Public Administration and Safety</v>
      </c>
      <c r="D233" s="11">
        <f>VLOOKUP(B233,Industries!B:D,3,0)</f>
        <v>99</v>
      </c>
      <c r="E233" s="64" t="s">
        <v>2</v>
      </c>
      <c r="F233" s="18">
        <v>50</v>
      </c>
    </row>
    <row r="234" spans="1:6" hidden="1" x14ac:dyDescent="0.15">
      <c r="A234" s="21">
        <v>4412</v>
      </c>
      <c r="B234" s="22" t="s">
        <v>264</v>
      </c>
      <c r="C234" s="11" t="str">
        <f>VLOOKUP(B234,Industries!B:D,2,0)</f>
        <v>Public Administration and Safety</v>
      </c>
      <c r="D234" s="11">
        <f>VLOOKUP(B234,Industries!B:D,3,0)</f>
        <v>92.5</v>
      </c>
      <c r="E234" s="91">
        <v>2046</v>
      </c>
      <c r="F234" s="18">
        <v>48</v>
      </c>
    </row>
    <row r="235" spans="1:6" hidden="1" x14ac:dyDescent="0.15">
      <c r="A235" s="21">
        <v>4413</v>
      </c>
      <c r="B235" s="22" t="s">
        <v>265</v>
      </c>
      <c r="C235" s="11" t="str">
        <f>VLOOKUP(B235,Industries!B:D,2,0)</f>
        <v>Public Administration and Safety</v>
      </c>
      <c r="D235" s="11">
        <f>VLOOKUP(B235,Industries!B:D,3,0)</f>
        <v>99.4</v>
      </c>
      <c r="E235" s="91">
        <v>2188</v>
      </c>
      <c r="F235" s="18">
        <v>43</v>
      </c>
    </row>
    <row r="236" spans="1:6" hidden="1" x14ac:dyDescent="0.15">
      <c r="A236" s="21">
        <v>4421</v>
      </c>
      <c r="B236" s="22" t="s">
        <v>266</v>
      </c>
      <c r="C236" s="11" t="str">
        <f>VLOOKUP(B236,Industries!B:D,2,0)</f>
        <v>Public Administration and Safety</v>
      </c>
      <c r="D236" s="11">
        <f>VLOOKUP(B236,Industries!B:D,3,0)</f>
        <v>99.5</v>
      </c>
      <c r="E236" s="91">
        <v>1792</v>
      </c>
      <c r="F236" s="18">
        <v>44</v>
      </c>
    </row>
    <row r="237" spans="1:6" hidden="1" x14ac:dyDescent="0.15">
      <c r="A237" s="21">
        <v>4422</v>
      </c>
      <c r="B237" s="22" t="s">
        <v>267</v>
      </c>
      <c r="C237" s="11" t="str">
        <f>VLOOKUP(B237,Industries!B:D,2,0)</f>
        <v>Public Administration and Safety</v>
      </c>
      <c r="D237" s="11">
        <f>VLOOKUP(B237,Industries!B:D,3,0)</f>
        <v>73.599999999999994</v>
      </c>
      <c r="E237" s="91">
        <v>1382</v>
      </c>
      <c r="F237" s="18">
        <v>45</v>
      </c>
    </row>
    <row r="238" spans="1:6" hidden="1" x14ac:dyDescent="0.15">
      <c r="A238" s="21">
        <v>4511</v>
      </c>
      <c r="B238" s="22" t="s">
        <v>268</v>
      </c>
      <c r="C238" s="11" t="str">
        <f>VLOOKUP(B238,Industries!B:D,2,0)</f>
        <v>Other Services</v>
      </c>
      <c r="D238" s="11">
        <f>VLOOKUP(B238,Industries!B:D,3,0)</f>
        <v>96.1</v>
      </c>
      <c r="E238" s="91">
        <v>1196</v>
      </c>
      <c r="F238" s="18">
        <v>42</v>
      </c>
    </row>
    <row r="239" spans="1:6" hidden="1" x14ac:dyDescent="0.15">
      <c r="A239" s="21">
        <v>4512</v>
      </c>
      <c r="B239" s="22" t="s">
        <v>269</v>
      </c>
      <c r="C239" s="11" t="str">
        <f>VLOOKUP(B239,Industries!B:D,2,0)</f>
        <v>Education and Training</v>
      </c>
      <c r="D239" s="11">
        <f>VLOOKUP(B239,Industries!B:D,3,0)</f>
        <v>86.6</v>
      </c>
      <c r="E239" s="64" t="s">
        <v>2</v>
      </c>
      <c r="F239" s="18">
        <v>45</v>
      </c>
    </row>
    <row r="240" spans="1:6" hidden="1" x14ac:dyDescent="0.15">
      <c r="A240" s="21">
        <v>4513</v>
      </c>
      <c r="B240" s="22" t="s">
        <v>270</v>
      </c>
      <c r="C240" s="11" t="str">
        <f>VLOOKUP(B240,Industries!B:D,2,0)</f>
        <v>Other Services</v>
      </c>
      <c r="D240" s="11">
        <f>VLOOKUP(B240,Industries!B:D,3,0)</f>
        <v>100</v>
      </c>
      <c r="E240" s="91">
        <v>1356</v>
      </c>
      <c r="F240" s="18">
        <v>45</v>
      </c>
    </row>
    <row r="241" spans="1:6" hidden="1" x14ac:dyDescent="0.15">
      <c r="A241" s="21">
        <v>4514</v>
      </c>
      <c r="B241" s="22" t="s">
        <v>271</v>
      </c>
      <c r="C241" s="11" t="str">
        <f>VLOOKUP(B241,Industries!B:D,2,0)</f>
        <v>Transport, Postal and Warehousing</v>
      </c>
      <c r="D241" s="11">
        <f>VLOOKUP(B241,Industries!B:D,3,0)</f>
        <v>30.2</v>
      </c>
      <c r="E241" s="64" t="s">
        <v>2</v>
      </c>
      <c r="F241" s="18">
        <v>47</v>
      </c>
    </row>
    <row r="242" spans="1:6" hidden="1" x14ac:dyDescent="0.15">
      <c r="A242" s="21">
        <v>4515</v>
      </c>
      <c r="B242" s="22" t="s">
        <v>272</v>
      </c>
      <c r="C242" s="11" t="str">
        <f>VLOOKUP(B242,Industries!B:D,2,0)</f>
        <v>Health Care and Social Assistance</v>
      </c>
      <c r="D242" s="11">
        <f>VLOOKUP(B242,Industries!B:D,3,0)</f>
        <v>74.099999999999994</v>
      </c>
      <c r="E242" s="64" t="s">
        <v>2</v>
      </c>
      <c r="F242" s="18">
        <v>44</v>
      </c>
    </row>
    <row r="243" spans="1:6" hidden="1" x14ac:dyDescent="0.15">
      <c r="A243" s="21">
        <v>4516</v>
      </c>
      <c r="B243" s="22" t="s">
        <v>273</v>
      </c>
      <c r="C243" s="11" t="str">
        <f>VLOOKUP(B243,Industries!B:D,2,0)</f>
        <v>Administrative and Support Services</v>
      </c>
      <c r="D243" s="11">
        <f>VLOOKUP(B243,Industries!B:D,3,0)</f>
        <v>77.900000000000006</v>
      </c>
      <c r="E243" s="91">
        <v>1007</v>
      </c>
      <c r="F243" s="18">
        <v>43</v>
      </c>
    </row>
    <row r="244" spans="1:6" hidden="1" x14ac:dyDescent="0.15">
      <c r="A244" s="21">
        <v>4517</v>
      </c>
      <c r="B244" s="22" t="s">
        <v>274</v>
      </c>
      <c r="C244" s="11" t="str">
        <f>VLOOKUP(B244,Industries!B:D,2,0)</f>
        <v>Transport, Postal and Warehousing</v>
      </c>
      <c r="D244" s="11">
        <f>VLOOKUP(B244,Industries!B:D,3,0)</f>
        <v>92.6</v>
      </c>
      <c r="E244" s="91">
        <v>1555</v>
      </c>
      <c r="F244" s="18">
        <v>42</v>
      </c>
    </row>
    <row r="245" spans="1:6" hidden="1" x14ac:dyDescent="0.15">
      <c r="A245" s="21">
        <v>4518</v>
      </c>
      <c r="B245" s="22" t="s">
        <v>275</v>
      </c>
      <c r="C245" s="11" t="str">
        <f>VLOOKUP(B245,Industries!B:D,2,0)</f>
        <v>Other Services</v>
      </c>
      <c r="D245" s="11">
        <f>VLOOKUP(B245,Industries!B:D,3,0)</f>
        <v>66.7</v>
      </c>
      <c r="E245" s="64" t="s">
        <v>2</v>
      </c>
      <c r="F245" s="18">
        <v>45</v>
      </c>
    </row>
    <row r="246" spans="1:6" hidden="1" x14ac:dyDescent="0.15">
      <c r="A246" s="21">
        <v>4521</v>
      </c>
      <c r="B246" s="22" t="s">
        <v>276</v>
      </c>
      <c r="C246" s="11" t="str">
        <f>VLOOKUP(B246,Industries!B:D,2,0)</f>
        <v>Other Services</v>
      </c>
      <c r="D246" s="11">
        <f>VLOOKUP(B246,Industries!B:D,3,0)</f>
        <v>49.4</v>
      </c>
      <c r="E246" s="64" t="s">
        <v>2</v>
      </c>
      <c r="F246" s="18">
        <v>45</v>
      </c>
    </row>
    <row r="247" spans="1:6" hidden="1" x14ac:dyDescent="0.15">
      <c r="A247" s="21">
        <v>4522</v>
      </c>
      <c r="B247" s="22" t="s">
        <v>277</v>
      </c>
      <c r="C247" s="11" t="str">
        <f>VLOOKUP(B247,Industries!B:D,2,0)</f>
        <v>Arts and Recreation Services</v>
      </c>
      <c r="D247" s="11">
        <f>VLOOKUP(B247,Industries!B:D,3,0)</f>
        <v>42.9</v>
      </c>
      <c r="E247" s="91">
        <v>1264</v>
      </c>
      <c r="F247" s="18">
        <v>49</v>
      </c>
    </row>
    <row r="248" spans="1:6" hidden="1" x14ac:dyDescent="0.15">
      <c r="A248" s="21">
        <v>4523</v>
      </c>
      <c r="B248" s="22" t="s">
        <v>278</v>
      </c>
      <c r="C248" s="11" t="str">
        <f>VLOOKUP(B248,Industries!B:D,2,0)</f>
        <v>Education and Training</v>
      </c>
      <c r="D248" s="11">
        <f>VLOOKUP(B248,Industries!B:D,3,0)</f>
        <v>55</v>
      </c>
      <c r="E248" s="91">
        <v>1254</v>
      </c>
      <c r="F248" s="18">
        <v>46</v>
      </c>
    </row>
    <row r="249" spans="1:6" hidden="1" x14ac:dyDescent="0.15">
      <c r="A249" s="21">
        <v>4524</v>
      </c>
      <c r="B249" s="22" t="s">
        <v>279</v>
      </c>
      <c r="C249" s="11" t="str">
        <f>VLOOKUP(B249,Industries!B:D,2,0)</f>
        <v>Arts and Recreation Services</v>
      </c>
      <c r="D249" s="11">
        <f>VLOOKUP(B249,Industries!B:D,3,0)</f>
        <v>80.900000000000006</v>
      </c>
      <c r="E249" s="64" t="s">
        <v>2</v>
      </c>
      <c r="F249" s="18">
        <v>44</v>
      </c>
    </row>
    <row r="250" spans="1:6" hidden="1" x14ac:dyDescent="0.15">
      <c r="A250" s="21">
        <v>5111</v>
      </c>
      <c r="B250" s="22" t="s">
        <v>280</v>
      </c>
      <c r="C250" s="11" t="str">
        <f>VLOOKUP(B250,Industries!B:D,2,0)</f>
        <v>Public Administration and Safety</v>
      </c>
      <c r="D250" s="11">
        <f>VLOOKUP(B250,Industries!B:D,3,0)</f>
        <v>27.3</v>
      </c>
      <c r="E250" s="91">
        <v>1848</v>
      </c>
      <c r="F250" s="18">
        <v>43</v>
      </c>
    </row>
    <row r="251" spans="1:6" hidden="1" x14ac:dyDescent="0.15">
      <c r="A251" s="21">
        <v>5121</v>
      </c>
      <c r="B251" s="22" t="s">
        <v>281</v>
      </c>
      <c r="C251" s="11" t="str">
        <f>VLOOKUP(B251,Industries!B:D,2,0)</f>
        <v>Construction</v>
      </c>
      <c r="D251" s="11">
        <f>VLOOKUP(B251,Industries!B:D,3,0)</f>
        <v>12.8</v>
      </c>
      <c r="E251" s="91">
        <v>1501</v>
      </c>
      <c r="F251" s="18">
        <v>42</v>
      </c>
    </row>
    <row r="252" spans="1:6" hidden="1" x14ac:dyDescent="0.15">
      <c r="A252" s="21">
        <v>5122</v>
      </c>
      <c r="B252" s="22" t="s">
        <v>282</v>
      </c>
      <c r="C252" s="11" t="str">
        <f>VLOOKUP(B252,Industries!B:D,2,0)</f>
        <v>Health Care and Social Assistance</v>
      </c>
      <c r="D252" s="11">
        <f>VLOOKUP(B252,Industries!B:D,3,0)</f>
        <v>82.8</v>
      </c>
      <c r="E252" s="91">
        <v>1520</v>
      </c>
      <c r="F252" s="18">
        <v>42</v>
      </c>
    </row>
    <row r="253" spans="1:6" hidden="1" x14ac:dyDescent="0.15">
      <c r="A253" s="21">
        <v>5211</v>
      </c>
      <c r="B253" s="22" t="s">
        <v>283</v>
      </c>
      <c r="C253" s="11" t="str">
        <f>VLOOKUP(B253,Industries!B:D,2,0)</f>
        <v>Professional, Scientific and Technical Services</v>
      </c>
      <c r="D253" s="11">
        <f>VLOOKUP(B253,Industries!B:D,3,0)</f>
        <v>18.5</v>
      </c>
      <c r="E253" s="91">
        <v>1486</v>
      </c>
      <c r="F253" s="18">
        <v>41</v>
      </c>
    </row>
    <row r="254" spans="1:6" hidden="1" x14ac:dyDescent="0.15">
      <c r="A254" s="21">
        <v>5212</v>
      </c>
      <c r="B254" s="22" t="s">
        <v>284</v>
      </c>
      <c r="C254" s="11" t="str">
        <f>VLOOKUP(B254,Industries!B:D,2,0)</f>
        <v>Professional, Scientific and Technical Services</v>
      </c>
      <c r="D254" s="11">
        <f>VLOOKUP(B254,Industries!B:D,3,0)</f>
        <v>36.299999999999997</v>
      </c>
      <c r="E254" s="91">
        <v>1384</v>
      </c>
      <c r="F254" s="18">
        <v>41</v>
      </c>
    </row>
    <row r="255" spans="1:6" hidden="1" x14ac:dyDescent="0.15">
      <c r="A255" s="21">
        <v>5311</v>
      </c>
      <c r="B255" s="22" t="s">
        <v>285</v>
      </c>
      <c r="C255" s="11" t="str">
        <f>VLOOKUP(B255,Industries!B:D,2,0)</f>
        <v>Public Administration and Safety</v>
      </c>
      <c r="D255" s="11">
        <f>VLOOKUP(B255,Industries!B:D,3,0)</f>
        <v>23.2</v>
      </c>
      <c r="E255" s="91">
        <v>1223</v>
      </c>
      <c r="F255" s="18">
        <v>40</v>
      </c>
    </row>
    <row r="256" spans="1:6" hidden="1" x14ac:dyDescent="0.15">
      <c r="A256" s="21">
        <v>5321</v>
      </c>
      <c r="B256" s="22" t="s">
        <v>286</v>
      </c>
      <c r="C256" s="11" t="str">
        <f>VLOOKUP(B256,Industries!B:D,2,0)</f>
        <v>Health Care and Social Assistance</v>
      </c>
      <c r="D256" s="11">
        <f>VLOOKUP(B256,Industries!B:D,3,0)</f>
        <v>17.100000000000001</v>
      </c>
      <c r="E256" s="91">
        <v>1155</v>
      </c>
      <c r="F256" s="18">
        <v>40</v>
      </c>
    </row>
    <row r="257" spans="1:6" hidden="1" x14ac:dyDescent="0.15">
      <c r="A257" s="21">
        <v>5411</v>
      </c>
      <c r="B257" s="22" t="s">
        <v>287</v>
      </c>
      <c r="C257" s="11" t="str">
        <f>VLOOKUP(B257,Industries!B:D,2,0)</f>
        <v>Financial and Insurance Services</v>
      </c>
      <c r="D257" s="11">
        <f>VLOOKUP(B257,Industries!B:D,3,0)</f>
        <v>22.7</v>
      </c>
      <c r="E257" s="91">
        <v>1223</v>
      </c>
      <c r="F257" s="18">
        <v>40</v>
      </c>
    </row>
    <row r="258" spans="1:6" hidden="1" x14ac:dyDescent="0.15">
      <c r="A258" s="21">
        <v>5412</v>
      </c>
      <c r="B258" s="22" t="s">
        <v>288</v>
      </c>
      <c r="C258" s="11" t="str">
        <f>VLOOKUP(B258,Industries!B:D,2,0)</f>
        <v>Public Administration and Safety</v>
      </c>
      <c r="D258" s="11">
        <f>VLOOKUP(B258,Industries!B:D,3,0)</f>
        <v>23.6</v>
      </c>
      <c r="E258" s="91">
        <v>1218</v>
      </c>
      <c r="F258" s="18">
        <v>40</v>
      </c>
    </row>
    <row r="259" spans="1:6" hidden="1" x14ac:dyDescent="0.15">
      <c r="A259" s="21">
        <v>5421</v>
      </c>
      <c r="B259" s="22" t="s">
        <v>289</v>
      </c>
      <c r="C259" s="11" t="str">
        <f>VLOOKUP(B259,Industries!B:D,2,0)</f>
        <v>Health Care and Social Assistance</v>
      </c>
      <c r="D259" s="11">
        <f>VLOOKUP(B259,Industries!B:D,3,0)</f>
        <v>59</v>
      </c>
      <c r="E259" s="91">
        <v>1092</v>
      </c>
      <c r="F259" s="18">
        <v>40</v>
      </c>
    </row>
    <row r="260" spans="1:6" hidden="1" x14ac:dyDescent="0.15">
      <c r="A260" s="21">
        <v>5511</v>
      </c>
      <c r="B260" s="22" t="s">
        <v>290</v>
      </c>
      <c r="C260" s="11" t="str">
        <f>VLOOKUP(B260,Industries!B:D,2,0)</f>
        <v>Construction</v>
      </c>
      <c r="D260" s="11">
        <f>VLOOKUP(B260,Industries!B:D,3,0)</f>
        <v>13.7</v>
      </c>
      <c r="E260" s="91">
        <v>1250</v>
      </c>
      <c r="F260" s="18">
        <v>41</v>
      </c>
    </row>
    <row r="261" spans="1:6" hidden="1" x14ac:dyDescent="0.15">
      <c r="A261" s="21">
        <v>5512</v>
      </c>
      <c r="B261" s="22" t="s">
        <v>291</v>
      </c>
      <c r="C261" s="11" t="str">
        <f>VLOOKUP(B261,Industries!B:D,2,0)</f>
        <v>Professional, Scientific and Technical Services</v>
      </c>
      <c r="D261" s="11">
        <f>VLOOKUP(B261,Industries!B:D,3,0)</f>
        <v>27.8</v>
      </c>
      <c r="E261" s="91">
        <v>1304</v>
      </c>
      <c r="F261" s="18">
        <v>42</v>
      </c>
    </row>
    <row r="262" spans="1:6" hidden="1" x14ac:dyDescent="0.15">
      <c r="A262" s="21">
        <v>5513</v>
      </c>
      <c r="B262" s="22" t="s">
        <v>292</v>
      </c>
      <c r="C262" s="11" t="str">
        <f>VLOOKUP(B262,Industries!B:D,2,0)</f>
        <v>Public Administration and Safety</v>
      </c>
      <c r="D262" s="11">
        <f>VLOOKUP(B262,Industries!B:D,3,0)</f>
        <v>16.8</v>
      </c>
      <c r="E262" s="91">
        <v>1453</v>
      </c>
      <c r="F262" s="18">
        <v>41</v>
      </c>
    </row>
    <row r="263" spans="1:6" hidden="1" x14ac:dyDescent="0.15">
      <c r="A263" s="21">
        <v>5521</v>
      </c>
      <c r="B263" s="22" t="s">
        <v>293</v>
      </c>
      <c r="C263" s="11" t="str">
        <f>VLOOKUP(B263,Industries!B:D,2,0)</f>
        <v>Financial and Insurance Services</v>
      </c>
      <c r="D263" s="11">
        <f>VLOOKUP(B263,Industries!B:D,3,0)</f>
        <v>97.1</v>
      </c>
      <c r="E263" s="91">
        <v>1318</v>
      </c>
      <c r="F263" s="18">
        <v>42</v>
      </c>
    </row>
    <row r="264" spans="1:6" hidden="1" x14ac:dyDescent="0.15">
      <c r="A264" s="21">
        <v>5522</v>
      </c>
      <c r="B264" s="22" t="s">
        <v>294</v>
      </c>
      <c r="C264" s="11" t="str">
        <f>VLOOKUP(B264,Industries!B:D,2,0)</f>
        <v>Financial and Insurance Services</v>
      </c>
      <c r="D264" s="11">
        <f>VLOOKUP(B264,Industries!B:D,3,0)</f>
        <v>87.6</v>
      </c>
      <c r="E264" s="91">
        <v>1450</v>
      </c>
      <c r="F264" s="18">
        <v>43</v>
      </c>
    </row>
    <row r="265" spans="1:6" hidden="1" x14ac:dyDescent="0.15">
      <c r="A265" s="21">
        <v>5523</v>
      </c>
      <c r="B265" s="22" t="s">
        <v>295</v>
      </c>
      <c r="C265" s="11" t="str">
        <f>VLOOKUP(B265,Industries!B:D,2,0)</f>
        <v>Financial and Insurance Services</v>
      </c>
      <c r="D265" s="11">
        <f>VLOOKUP(B265,Industries!B:D,3,0)</f>
        <v>87</v>
      </c>
      <c r="E265" s="91">
        <v>1332</v>
      </c>
      <c r="F265" s="18">
        <v>40</v>
      </c>
    </row>
    <row r="266" spans="1:6" hidden="1" x14ac:dyDescent="0.15">
      <c r="A266" s="21">
        <v>5611</v>
      </c>
      <c r="B266" s="22" t="s">
        <v>296</v>
      </c>
      <c r="C266" s="11" t="str">
        <f>VLOOKUP(B266,Industries!B:D,2,0)</f>
        <v>Arts and Recreation Services</v>
      </c>
      <c r="D266" s="11">
        <f>VLOOKUP(B266,Industries!B:D,3,0)</f>
        <v>88.9</v>
      </c>
      <c r="E266" s="64" t="s">
        <v>2</v>
      </c>
      <c r="F266" s="18">
        <v>44</v>
      </c>
    </row>
    <row r="267" spans="1:6" hidden="1" x14ac:dyDescent="0.15">
      <c r="A267" s="21">
        <v>5612</v>
      </c>
      <c r="B267" s="22" t="s">
        <v>297</v>
      </c>
      <c r="C267" s="11" t="str">
        <f>VLOOKUP(B267,Industries!B:D,2,0)</f>
        <v>Transport, Postal and Warehousing</v>
      </c>
      <c r="D267" s="11">
        <f>VLOOKUP(B267,Industries!B:D,3,0)</f>
        <v>83.7</v>
      </c>
      <c r="E267" s="91">
        <v>1237</v>
      </c>
      <c r="F267" s="18">
        <v>45</v>
      </c>
    </row>
    <row r="268" spans="1:6" hidden="1" x14ac:dyDescent="0.15">
      <c r="A268" s="21">
        <v>5613</v>
      </c>
      <c r="B268" s="22" t="s">
        <v>298</v>
      </c>
      <c r="C268" s="11" t="str">
        <f>VLOOKUP(B268,Industries!B:D,2,0)</f>
        <v>Public Administration and Safety</v>
      </c>
      <c r="D268" s="11">
        <f>VLOOKUP(B268,Industries!B:D,3,0)</f>
        <v>31.2</v>
      </c>
      <c r="E268" s="91">
        <v>1490</v>
      </c>
      <c r="F268" s="18">
        <v>40</v>
      </c>
    </row>
    <row r="269" spans="1:6" hidden="1" x14ac:dyDescent="0.15">
      <c r="A269" s="21">
        <v>5614</v>
      </c>
      <c r="B269" s="22" t="s">
        <v>299</v>
      </c>
      <c r="C269" s="11" t="str">
        <f>VLOOKUP(B269,Industries!B:D,2,0)</f>
        <v>Transport, Postal and Warehousing</v>
      </c>
      <c r="D269" s="11">
        <f>VLOOKUP(B269,Industries!B:D,3,0)</f>
        <v>91.2</v>
      </c>
      <c r="E269" s="91">
        <v>1074</v>
      </c>
      <c r="F269" s="18">
        <v>41</v>
      </c>
    </row>
    <row r="270" spans="1:6" hidden="1" x14ac:dyDescent="0.15">
      <c r="A270" s="21">
        <v>5615</v>
      </c>
      <c r="B270" s="22" t="s">
        <v>300</v>
      </c>
      <c r="C270" s="11" t="str">
        <f>VLOOKUP(B270,Industries!B:D,2,0)</f>
        <v>Professional, Scientific and Technical Services</v>
      </c>
      <c r="D270" s="11">
        <f>VLOOKUP(B270,Industries!B:D,3,0)</f>
        <v>62.9</v>
      </c>
      <c r="E270" s="64" t="s">
        <v>2</v>
      </c>
      <c r="F270" s="18">
        <v>42</v>
      </c>
    </row>
    <row r="271" spans="1:6" hidden="1" x14ac:dyDescent="0.15">
      <c r="A271" s="21">
        <v>5616</v>
      </c>
      <c r="B271" s="22" t="s">
        <v>301</v>
      </c>
      <c r="C271" s="11" t="str">
        <f>VLOOKUP(B271,Industries!B:D,2,0)</f>
        <v>Public Administration and Safety</v>
      </c>
      <c r="D271" s="11">
        <f>VLOOKUP(B271,Industries!B:D,3,0)</f>
        <v>32.1</v>
      </c>
      <c r="E271" s="64" t="s">
        <v>2</v>
      </c>
      <c r="F271" s="18">
        <v>41</v>
      </c>
    </row>
    <row r="272" spans="1:6" hidden="1" x14ac:dyDescent="0.15">
      <c r="A272" s="21">
        <v>5619</v>
      </c>
      <c r="B272" s="22" t="s">
        <v>302</v>
      </c>
      <c r="C272" s="11" t="str">
        <f>VLOOKUP(B272,Industries!B:D,2,0)</f>
        <v>Professional, Scientific and Technical Services</v>
      </c>
      <c r="D272" s="11">
        <f>VLOOKUP(B272,Industries!B:D,3,0)</f>
        <v>29</v>
      </c>
      <c r="E272" s="91">
        <v>1093</v>
      </c>
      <c r="F272" s="18">
        <v>41</v>
      </c>
    </row>
    <row r="273" spans="1:6" hidden="1" x14ac:dyDescent="0.15">
      <c r="A273" s="21">
        <v>5911</v>
      </c>
      <c r="B273" s="22" t="s">
        <v>303</v>
      </c>
      <c r="C273" s="11" t="str">
        <f>VLOOKUP(B273,Industries!B:D,2,0)</f>
        <v>Wholesale Trade</v>
      </c>
      <c r="D273" s="11">
        <f>VLOOKUP(B273,Industries!B:D,3,0)</f>
        <v>21.7</v>
      </c>
      <c r="E273" s="91">
        <v>1309</v>
      </c>
      <c r="F273" s="18">
        <v>42</v>
      </c>
    </row>
    <row r="274" spans="1:6" hidden="1" x14ac:dyDescent="0.15">
      <c r="A274" s="21">
        <v>5912</v>
      </c>
      <c r="B274" s="22" t="s">
        <v>304</v>
      </c>
      <c r="C274" s="11" t="str">
        <f>VLOOKUP(B274,Industries!B:D,2,0)</f>
        <v>Transport, Postal and Warehousing</v>
      </c>
      <c r="D274" s="11">
        <f>VLOOKUP(B274,Industries!B:D,3,0)</f>
        <v>55.5</v>
      </c>
      <c r="E274" s="91">
        <v>1386</v>
      </c>
      <c r="F274" s="18">
        <v>44</v>
      </c>
    </row>
    <row r="275" spans="1:6" hidden="1" x14ac:dyDescent="0.15">
      <c r="A275" s="21">
        <v>5991</v>
      </c>
      <c r="B275" s="22" t="s">
        <v>305</v>
      </c>
      <c r="C275" s="11" t="str">
        <f>VLOOKUP(B275,Industries!B:D,2,0)</f>
        <v>Professional, Scientific and Technical Services</v>
      </c>
      <c r="D275" s="11">
        <f>VLOOKUP(B275,Industries!B:D,3,0)</f>
        <v>90.6</v>
      </c>
      <c r="E275" s="91">
        <v>1150</v>
      </c>
      <c r="F275" s="18">
        <v>41</v>
      </c>
    </row>
    <row r="276" spans="1:6" hidden="1" x14ac:dyDescent="0.15">
      <c r="A276" s="21">
        <v>5992</v>
      </c>
      <c r="B276" s="22" t="s">
        <v>306</v>
      </c>
      <c r="C276" s="11" t="str">
        <f>VLOOKUP(B276,Industries!B:D,2,0)</f>
        <v>Professional, Scientific and Technical Services</v>
      </c>
      <c r="D276" s="11">
        <f>VLOOKUP(B276,Industries!B:D,3,0)</f>
        <v>50.9</v>
      </c>
      <c r="E276" s="91">
        <v>1242</v>
      </c>
      <c r="F276" s="18">
        <v>40</v>
      </c>
    </row>
    <row r="277" spans="1:6" hidden="1" x14ac:dyDescent="0.15">
      <c r="A277" s="21">
        <v>5993</v>
      </c>
      <c r="B277" s="22" t="s">
        <v>307</v>
      </c>
      <c r="C277" s="11" t="str">
        <f>VLOOKUP(B277,Industries!B:D,2,0)</f>
        <v>Public Administration and Safety</v>
      </c>
      <c r="D277" s="11">
        <f>VLOOKUP(B277,Industries!B:D,3,0)</f>
        <v>41.7</v>
      </c>
      <c r="E277" s="91">
        <v>1331</v>
      </c>
      <c r="F277" s="18">
        <v>40</v>
      </c>
    </row>
    <row r="278" spans="1:6" hidden="1" x14ac:dyDescent="0.15">
      <c r="A278" s="21">
        <v>5994</v>
      </c>
      <c r="B278" s="22" t="s">
        <v>308</v>
      </c>
      <c r="C278" s="11" t="str">
        <f>VLOOKUP(B278,Industries!B:D,2,0)</f>
        <v>Health Care and Social Assistance</v>
      </c>
      <c r="D278" s="11">
        <f>VLOOKUP(B278,Industries!B:D,3,0)</f>
        <v>32.1</v>
      </c>
      <c r="E278" s="91">
        <v>1442</v>
      </c>
      <c r="F278" s="18">
        <v>41</v>
      </c>
    </row>
    <row r="279" spans="1:6" hidden="1" x14ac:dyDescent="0.15">
      <c r="A279" s="21">
        <v>5995</v>
      </c>
      <c r="B279" s="22" t="s">
        <v>309</v>
      </c>
      <c r="C279" s="11" t="str">
        <f>VLOOKUP(B279,Industries!B:D,2,0)</f>
        <v>Public Administration and Safety</v>
      </c>
      <c r="D279" s="11">
        <f>VLOOKUP(B279,Industries!B:D,3,0)</f>
        <v>68</v>
      </c>
      <c r="E279" s="91">
        <v>1596</v>
      </c>
      <c r="F279" s="18">
        <v>41</v>
      </c>
    </row>
    <row r="280" spans="1:6" hidden="1" x14ac:dyDescent="0.15">
      <c r="A280" s="21">
        <v>5996</v>
      </c>
      <c r="B280" s="22" t="s">
        <v>310</v>
      </c>
      <c r="C280" s="11" t="str">
        <f>VLOOKUP(B280,Industries!B:D,2,0)</f>
        <v>Financial and Insurance Services</v>
      </c>
      <c r="D280" s="11">
        <f>VLOOKUP(B280,Industries!B:D,3,0)</f>
        <v>78</v>
      </c>
      <c r="E280" s="91">
        <v>1864</v>
      </c>
      <c r="F280" s="18">
        <v>43</v>
      </c>
    </row>
    <row r="281" spans="1:6" hidden="1" x14ac:dyDescent="0.15">
      <c r="A281" s="21">
        <v>5997</v>
      </c>
      <c r="B281" s="22" t="s">
        <v>311</v>
      </c>
      <c r="C281" s="11" t="str">
        <f>VLOOKUP(B281,Industries!B:D,2,0)</f>
        <v>Information Media and Telecommunications</v>
      </c>
      <c r="D281" s="11">
        <f>VLOOKUP(B281,Industries!B:D,3,0)</f>
        <v>60</v>
      </c>
      <c r="E281" s="64" t="s">
        <v>2</v>
      </c>
      <c r="F281" s="18">
        <v>38</v>
      </c>
    </row>
    <row r="282" spans="1:6" hidden="1" x14ac:dyDescent="0.15">
      <c r="A282" s="21">
        <v>5999</v>
      </c>
      <c r="B282" s="22" t="s">
        <v>312</v>
      </c>
      <c r="C282" s="11" t="str">
        <f>VLOOKUP(B282,Industries!B:D,2,0)</f>
        <v>Health Care and Social Assistance</v>
      </c>
      <c r="D282" s="11">
        <f>VLOOKUP(B282,Industries!B:D,3,0)</f>
        <v>17</v>
      </c>
      <c r="E282" s="91">
        <v>1482</v>
      </c>
      <c r="F282" s="18">
        <v>43</v>
      </c>
    </row>
    <row r="283" spans="1:6" hidden="1" x14ac:dyDescent="0.15">
      <c r="A283" s="21">
        <v>6111</v>
      </c>
      <c r="B283" s="22" t="s">
        <v>313</v>
      </c>
      <c r="C283" s="11" t="str">
        <f>VLOOKUP(B283,Industries!B:D,2,0)</f>
        <v>Wholesale Trade</v>
      </c>
      <c r="D283" s="11">
        <f>VLOOKUP(B283,Industries!B:D,3,0)</f>
        <v>71</v>
      </c>
      <c r="E283" s="91">
        <v>1923</v>
      </c>
      <c r="F283" s="18">
        <v>50</v>
      </c>
    </row>
    <row r="284" spans="1:6" hidden="1" x14ac:dyDescent="0.15">
      <c r="A284" s="21">
        <v>6112</v>
      </c>
      <c r="B284" s="22" t="s">
        <v>314</v>
      </c>
      <c r="C284" s="11" t="str">
        <f>VLOOKUP(B284,Industries!B:D,2,0)</f>
        <v>Financial and Insurance Services</v>
      </c>
      <c r="D284" s="11">
        <f>VLOOKUP(B284,Industries!B:D,3,0)</f>
        <v>95.2</v>
      </c>
      <c r="E284" s="91">
        <v>1600</v>
      </c>
      <c r="F284" s="18">
        <v>41</v>
      </c>
    </row>
    <row r="285" spans="1:6" hidden="1" x14ac:dyDescent="0.15">
      <c r="A285" s="21">
        <v>6113</v>
      </c>
      <c r="B285" s="22" t="s">
        <v>315</v>
      </c>
      <c r="C285" s="11" t="str">
        <f>VLOOKUP(B285,Industries!B:D,2,0)</f>
        <v>Wholesale Trade</v>
      </c>
      <c r="D285" s="11">
        <f>VLOOKUP(B285,Industries!B:D,3,0)</f>
        <v>25</v>
      </c>
      <c r="E285" s="91">
        <v>1499</v>
      </c>
      <c r="F285" s="18">
        <v>44</v>
      </c>
    </row>
    <row r="286" spans="1:6" hidden="1" x14ac:dyDescent="0.15">
      <c r="A286" s="21">
        <v>6121</v>
      </c>
      <c r="B286" s="22" t="s">
        <v>316</v>
      </c>
      <c r="C286" s="11" t="str">
        <f>VLOOKUP(B286,Industries!B:D,2,0)</f>
        <v>Rental, Hiring and Real Estate Services</v>
      </c>
      <c r="D286" s="11">
        <f>VLOOKUP(B286,Industries!B:D,3,0)</f>
        <v>87.3</v>
      </c>
      <c r="E286" s="91">
        <v>1250</v>
      </c>
      <c r="F286" s="18">
        <v>46</v>
      </c>
    </row>
    <row r="287" spans="1:6" hidden="1" x14ac:dyDescent="0.15">
      <c r="A287" s="21">
        <v>6211</v>
      </c>
      <c r="B287" s="22" t="s">
        <v>317</v>
      </c>
      <c r="C287" s="11" t="str">
        <f>VLOOKUP(B287,Industries!B:D,2,0)</f>
        <v>Retail Trade</v>
      </c>
      <c r="D287" s="11">
        <f>VLOOKUP(B287,Industries!B:D,3,0)</f>
        <v>73.2</v>
      </c>
      <c r="E287" s="91">
        <v>1055</v>
      </c>
      <c r="F287" s="18">
        <v>41</v>
      </c>
    </row>
    <row r="288" spans="1:6" hidden="1" x14ac:dyDescent="0.15">
      <c r="A288" s="21">
        <v>6212</v>
      </c>
      <c r="B288" s="22" t="s">
        <v>318</v>
      </c>
      <c r="C288" s="11" t="str">
        <f>VLOOKUP(B288,Industries!B:D,2,0)</f>
        <v>Professional, Scientific and Technical Services</v>
      </c>
      <c r="D288" s="11">
        <f>VLOOKUP(B288,Industries!B:D,3,0)</f>
        <v>36.4</v>
      </c>
      <c r="E288" s="90">
        <v>984</v>
      </c>
      <c r="F288" s="18">
        <v>42</v>
      </c>
    </row>
    <row r="289" spans="1:6" hidden="1" x14ac:dyDescent="0.15">
      <c r="A289" s="21">
        <v>6213</v>
      </c>
      <c r="B289" s="22" t="s">
        <v>319</v>
      </c>
      <c r="C289" s="11" t="str">
        <f>VLOOKUP(B289,Industries!B:D,2,0)</f>
        <v>Retail Trade</v>
      </c>
      <c r="D289" s="11">
        <f>VLOOKUP(B289,Industries!B:D,3,0)</f>
        <v>73.099999999999994</v>
      </c>
      <c r="E289" s="91">
        <v>1214</v>
      </c>
      <c r="F289" s="18">
        <v>46</v>
      </c>
    </row>
    <row r="290" spans="1:6" hidden="1" x14ac:dyDescent="0.15">
      <c r="A290" s="21">
        <v>6214</v>
      </c>
      <c r="B290" s="22" t="s">
        <v>320</v>
      </c>
      <c r="C290" s="11" t="str">
        <f>VLOOKUP(B290,Industries!B:D,2,0)</f>
        <v>Retail Trade</v>
      </c>
      <c r="D290" s="11">
        <f>VLOOKUP(B290,Industries!B:D,3,0)</f>
        <v>98.5</v>
      </c>
      <c r="E290" s="90">
        <v>919</v>
      </c>
      <c r="F290" s="18">
        <v>39</v>
      </c>
    </row>
    <row r="291" spans="1:6" hidden="1" x14ac:dyDescent="0.15">
      <c r="A291" s="21">
        <v>6215</v>
      </c>
      <c r="B291" s="22" t="s">
        <v>321</v>
      </c>
      <c r="C291" s="11" t="str">
        <f>VLOOKUP(B291,Industries!B:D,2,0)</f>
        <v>Retail Trade</v>
      </c>
      <c r="D291" s="11">
        <f>VLOOKUP(B291,Industries!B:D,3,0)</f>
        <v>81.599999999999994</v>
      </c>
      <c r="E291" s="91">
        <v>1195</v>
      </c>
      <c r="F291" s="18">
        <v>44</v>
      </c>
    </row>
    <row r="292" spans="1:6" hidden="1" x14ac:dyDescent="0.15">
      <c r="A292" s="21">
        <v>6216</v>
      </c>
      <c r="B292" s="22" t="s">
        <v>322</v>
      </c>
      <c r="C292" s="11" t="str">
        <f>VLOOKUP(B292,Industries!B:D,2,0)</f>
        <v>Retail Trade</v>
      </c>
      <c r="D292" s="11">
        <f>VLOOKUP(B292,Industries!B:D,3,0)</f>
        <v>96.5</v>
      </c>
      <c r="E292" s="64" t="s">
        <v>2</v>
      </c>
      <c r="F292" s="18">
        <v>42</v>
      </c>
    </row>
    <row r="293" spans="1:6" hidden="1" x14ac:dyDescent="0.15">
      <c r="A293" s="21">
        <v>6217</v>
      </c>
      <c r="B293" s="22" t="s">
        <v>323</v>
      </c>
      <c r="C293" s="11" t="str">
        <f>VLOOKUP(B293,Industries!B:D,2,0)</f>
        <v>Retail Trade</v>
      </c>
      <c r="D293" s="11">
        <f>VLOOKUP(B293,Industries!B:D,3,0)</f>
        <v>34.200000000000003</v>
      </c>
      <c r="E293" s="64" t="s">
        <v>2</v>
      </c>
      <c r="F293" s="18">
        <v>46</v>
      </c>
    </row>
    <row r="294" spans="1:6" hidden="1" x14ac:dyDescent="0.15">
      <c r="A294" s="21">
        <v>6219</v>
      </c>
      <c r="B294" s="22" t="s">
        <v>324</v>
      </c>
      <c r="C294" s="11" t="str">
        <f>VLOOKUP(B294,Industries!B:D,2,0)</f>
        <v>Wholesale Trade</v>
      </c>
      <c r="D294" s="11">
        <f>VLOOKUP(B294,Industries!B:D,3,0)</f>
        <v>27.7</v>
      </c>
      <c r="E294" s="91">
        <v>1220</v>
      </c>
      <c r="F294" s="18">
        <v>44</v>
      </c>
    </row>
    <row r="295" spans="1:6" hidden="1" x14ac:dyDescent="0.15">
      <c r="A295" s="21">
        <v>6311</v>
      </c>
      <c r="B295" s="22" t="s">
        <v>325</v>
      </c>
      <c r="C295" s="11" t="str">
        <f>VLOOKUP(B295,Industries!B:D,2,0)</f>
        <v>Retail Trade</v>
      </c>
      <c r="D295" s="11">
        <f>VLOOKUP(B295,Industries!B:D,3,0)</f>
        <v>76.8</v>
      </c>
      <c r="E295" s="90">
        <v>892</v>
      </c>
      <c r="F295" s="18">
        <v>40</v>
      </c>
    </row>
    <row r="296" spans="1:6" hidden="1" x14ac:dyDescent="0.15">
      <c r="A296" s="21">
        <v>6391</v>
      </c>
      <c r="B296" s="22" t="s">
        <v>326</v>
      </c>
      <c r="C296" s="11" t="str">
        <f>VLOOKUP(B296,Industries!B:D,2,0)</f>
        <v>Retail Trade</v>
      </c>
      <c r="D296" s="11">
        <f>VLOOKUP(B296,Industries!B:D,3,0)</f>
        <v>40</v>
      </c>
      <c r="E296" s="64" t="s">
        <v>2</v>
      </c>
      <c r="F296" s="18">
        <v>41</v>
      </c>
    </row>
    <row r="297" spans="1:6" hidden="1" x14ac:dyDescent="0.15">
      <c r="A297" s="21">
        <v>6392</v>
      </c>
      <c r="B297" s="22" t="s">
        <v>327</v>
      </c>
      <c r="C297" s="11" t="str">
        <f>VLOOKUP(B297,Industries!B:D,2,0)</f>
        <v>Retail Trade</v>
      </c>
      <c r="D297" s="11">
        <f>VLOOKUP(B297,Industries!B:D,3,0)</f>
        <v>66.2</v>
      </c>
      <c r="E297" s="91">
        <v>1154</v>
      </c>
      <c r="F297" s="18">
        <v>45</v>
      </c>
    </row>
    <row r="298" spans="1:6" hidden="1" x14ac:dyDescent="0.15">
      <c r="A298" s="21">
        <v>6393</v>
      </c>
      <c r="B298" s="22" t="s">
        <v>328</v>
      </c>
      <c r="C298" s="11" t="str">
        <f>VLOOKUP(B298,Industries!B:D,2,0)</f>
        <v>Administrative and Support Services</v>
      </c>
      <c r="D298" s="11">
        <f>VLOOKUP(B298,Industries!B:D,3,0)</f>
        <v>23.8</v>
      </c>
      <c r="E298" s="91">
        <v>1216</v>
      </c>
      <c r="F298" s="18">
        <v>40</v>
      </c>
    </row>
    <row r="299" spans="1:6" hidden="1" x14ac:dyDescent="0.15">
      <c r="A299" s="21">
        <v>6394</v>
      </c>
      <c r="B299" s="22" t="s">
        <v>329</v>
      </c>
      <c r="C299" s="11" t="str">
        <f>VLOOKUP(B299,Industries!B:D,2,0)</f>
        <v>Transport, Postal and Warehousing</v>
      </c>
      <c r="D299" s="11">
        <f>VLOOKUP(B299,Industries!B:D,3,0)</f>
        <v>45.9</v>
      </c>
      <c r="E299" s="91">
        <v>1480</v>
      </c>
      <c r="F299" s="18">
        <v>41</v>
      </c>
    </row>
    <row r="300" spans="1:6" hidden="1" x14ac:dyDescent="0.15">
      <c r="A300" s="21">
        <v>6395</v>
      </c>
      <c r="B300" s="22" t="s">
        <v>330</v>
      </c>
      <c r="C300" s="11" t="str">
        <f>VLOOKUP(B300,Industries!B:D,2,0)</f>
        <v>Retail Trade</v>
      </c>
      <c r="D300" s="11">
        <f>VLOOKUP(B300,Industries!B:D,3,0)</f>
        <v>51.6</v>
      </c>
      <c r="E300" s="64" t="s">
        <v>2</v>
      </c>
      <c r="F300" s="18">
        <v>42</v>
      </c>
    </row>
    <row r="301" spans="1:6" hidden="1" x14ac:dyDescent="0.15">
      <c r="A301" s="21">
        <v>6399</v>
      </c>
      <c r="B301" s="22" t="s">
        <v>331</v>
      </c>
      <c r="C301" s="11" t="str">
        <f>VLOOKUP(B301,Industries!B:D,2,0)</f>
        <v>Retail Trade</v>
      </c>
      <c r="D301" s="11">
        <f>VLOOKUP(B301,Industries!B:D,3,0)</f>
        <v>83.6</v>
      </c>
      <c r="E301" s="64" t="s">
        <v>2</v>
      </c>
      <c r="F301" s="18">
        <v>43</v>
      </c>
    </row>
    <row r="302" spans="1:6" hidden="1" x14ac:dyDescent="0.15">
      <c r="A302" s="21">
        <v>7111</v>
      </c>
      <c r="B302" s="22" t="s">
        <v>332</v>
      </c>
      <c r="C302" s="11" t="str">
        <f>VLOOKUP(B302,Industries!B:D,2,0)</f>
        <v>Manufacturing</v>
      </c>
      <c r="D302" s="11">
        <f>VLOOKUP(B302,Industries!B:D,3,0)</f>
        <v>72.7</v>
      </c>
      <c r="E302" s="64" t="s">
        <v>2</v>
      </c>
      <c r="F302" s="18">
        <v>44</v>
      </c>
    </row>
    <row r="303" spans="1:6" hidden="1" x14ac:dyDescent="0.15">
      <c r="A303" s="21">
        <v>7112</v>
      </c>
      <c r="B303" s="22" t="s">
        <v>333</v>
      </c>
      <c r="C303" s="11" t="str">
        <f>VLOOKUP(B303,Industries!B:D,2,0)</f>
        <v>Manufacturing</v>
      </c>
      <c r="D303" s="11">
        <f>VLOOKUP(B303,Industries!B:D,3,0)</f>
        <v>53.8</v>
      </c>
      <c r="E303" s="91">
        <v>1198</v>
      </c>
      <c r="F303" s="18">
        <v>45</v>
      </c>
    </row>
    <row r="304" spans="1:6" hidden="1" x14ac:dyDescent="0.15">
      <c r="A304" s="21">
        <v>7113</v>
      </c>
      <c r="B304" s="22" t="s">
        <v>334</v>
      </c>
      <c r="C304" s="11" t="str">
        <f>VLOOKUP(B304,Industries!B:D,2,0)</f>
        <v>Manufacturing</v>
      </c>
      <c r="D304" s="11">
        <f>VLOOKUP(B304,Industries!B:D,3,0)</f>
        <v>73.900000000000006</v>
      </c>
      <c r="E304" s="64" t="s">
        <v>2</v>
      </c>
      <c r="F304" s="18">
        <v>44</v>
      </c>
    </row>
    <row r="305" spans="1:6" hidden="1" x14ac:dyDescent="0.15">
      <c r="A305" s="21">
        <v>7114</v>
      </c>
      <c r="B305" s="22" t="s">
        <v>335</v>
      </c>
      <c r="C305" s="11" t="str">
        <f>VLOOKUP(B305,Industries!B:D,2,0)</f>
        <v>Manufacturing</v>
      </c>
      <c r="D305" s="11">
        <f>VLOOKUP(B305,Industries!B:D,3,0)</f>
        <v>32</v>
      </c>
      <c r="E305" s="64" t="s">
        <v>2</v>
      </c>
      <c r="F305" s="18">
        <v>41</v>
      </c>
    </row>
    <row r="306" spans="1:6" hidden="1" x14ac:dyDescent="0.15">
      <c r="A306" s="21">
        <v>7115</v>
      </c>
      <c r="B306" s="22" t="s">
        <v>336</v>
      </c>
      <c r="C306" s="11" t="str">
        <f>VLOOKUP(B306,Industries!B:D,2,0)</f>
        <v>Manufacturing</v>
      </c>
      <c r="D306" s="11">
        <f>VLOOKUP(B306,Industries!B:D,3,0)</f>
        <v>89.5</v>
      </c>
      <c r="E306" s="91">
        <v>1294</v>
      </c>
      <c r="F306" s="18">
        <v>44</v>
      </c>
    </row>
    <row r="307" spans="1:6" hidden="1" x14ac:dyDescent="0.15">
      <c r="A307" s="21">
        <v>7116</v>
      </c>
      <c r="B307" s="22" t="s">
        <v>337</v>
      </c>
      <c r="C307" s="11" t="str">
        <f>VLOOKUP(B307,Industries!B:D,2,0)</f>
        <v>Manufacturing</v>
      </c>
      <c r="D307" s="11">
        <f>VLOOKUP(B307,Industries!B:D,3,0)</f>
        <v>62.2</v>
      </c>
      <c r="E307" s="90">
        <v>885</v>
      </c>
      <c r="F307" s="18">
        <v>41</v>
      </c>
    </row>
    <row r="308" spans="1:6" hidden="1" x14ac:dyDescent="0.15">
      <c r="A308" s="21">
        <v>7117</v>
      </c>
      <c r="B308" s="22" t="s">
        <v>338</v>
      </c>
      <c r="C308" s="11" t="str">
        <f>VLOOKUP(B308,Industries!B:D,2,0)</f>
        <v>Manufacturing</v>
      </c>
      <c r="D308" s="11">
        <f>VLOOKUP(B308,Industries!B:D,3,0)</f>
        <v>78.3</v>
      </c>
      <c r="E308" s="64" t="s">
        <v>2</v>
      </c>
      <c r="F308" s="18">
        <v>43</v>
      </c>
    </row>
    <row r="309" spans="1:6" hidden="1" x14ac:dyDescent="0.15">
      <c r="A309" s="21">
        <v>7119</v>
      </c>
      <c r="B309" s="22" t="s">
        <v>339</v>
      </c>
      <c r="C309" s="11" t="str">
        <f>VLOOKUP(B309,Industries!B:D,2,0)</f>
        <v>Manufacturing</v>
      </c>
      <c r="D309" s="11">
        <f>VLOOKUP(B309,Industries!B:D,3,0)</f>
        <v>29.7</v>
      </c>
      <c r="E309" s="91">
        <v>1227</v>
      </c>
      <c r="F309" s="18">
        <v>43</v>
      </c>
    </row>
    <row r="310" spans="1:6" hidden="1" x14ac:dyDescent="0.15">
      <c r="A310" s="21">
        <v>7121</v>
      </c>
      <c r="B310" s="22" t="s">
        <v>340</v>
      </c>
      <c r="C310" s="11" t="str">
        <f>VLOOKUP(B310,Industries!B:D,2,0)</f>
        <v>Construction</v>
      </c>
      <c r="D310" s="11">
        <f>VLOOKUP(B310,Industries!B:D,3,0)</f>
        <v>44.7</v>
      </c>
      <c r="E310" s="91">
        <v>2438</v>
      </c>
      <c r="F310" s="18">
        <v>50</v>
      </c>
    </row>
    <row r="311" spans="1:6" hidden="1" x14ac:dyDescent="0.15">
      <c r="A311" s="21">
        <v>7122</v>
      </c>
      <c r="B311" s="22" t="s">
        <v>341</v>
      </c>
      <c r="C311" s="11" t="str">
        <f>VLOOKUP(B311,Industries!B:D,2,0)</f>
        <v>Mining</v>
      </c>
      <c r="D311" s="11">
        <f>VLOOKUP(B311,Industries!B:D,3,0)</f>
        <v>87.8</v>
      </c>
      <c r="E311" s="91">
        <v>2494</v>
      </c>
      <c r="F311" s="18">
        <v>62</v>
      </c>
    </row>
    <row r="312" spans="1:6" hidden="1" x14ac:dyDescent="0.15">
      <c r="A312" s="21">
        <v>7123</v>
      </c>
      <c r="B312" s="22" t="s">
        <v>342</v>
      </c>
      <c r="C312" s="11" t="str">
        <f>VLOOKUP(B312,Industries!B:D,2,0)</f>
        <v>Manufacturing</v>
      </c>
      <c r="D312" s="11">
        <f>VLOOKUP(B312,Industries!B:D,3,0)</f>
        <v>77.3</v>
      </c>
      <c r="E312" s="91">
        <v>1520</v>
      </c>
      <c r="F312" s="18">
        <v>44</v>
      </c>
    </row>
    <row r="313" spans="1:6" hidden="1" x14ac:dyDescent="0.15">
      <c r="A313" s="21">
        <v>7129</v>
      </c>
      <c r="B313" s="22" t="s">
        <v>343</v>
      </c>
      <c r="C313" s="11" t="str">
        <f>VLOOKUP(B313,Industries!B:D,2,0)</f>
        <v>Electricity, Gas, Water and Waste Services</v>
      </c>
      <c r="D313" s="11">
        <f>VLOOKUP(B313,Industries!B:D,3,0)</f>
        <v>18.899999999999999</v>
      </c>
      <c r="E313" s="91">
        <v>1818</v>
      </c>
      <c r="F313" s="18">
        <v>49</v>
      </c>
    </row>
    <row r="314" spans="1:6" hidden="1" x14ac:dyDescent="0.15">
      <c r="A314" s="21">
        <v>7211</v>
      </c>
      <c r="B314" s="22" t="s">
        <v>344</v>
      </c>
      <c r="C314" s="11" t="str">
        <f>VLOOKUP(B314,Industries!B:D,2,0)</f>
        <v>Agriculture, Forestry and Fishing</v>
      </c>
      <c r="D314" s="11">
        <f>VLOOKUP(B314,Industries!B:D,3,0)</f>
        <v>68</v>
      </c>
      <c r="E314" s="91">
        <v>1185</v>
      </c>
      <c r="F314" s="18">
        <v>49</v>
      </c>
    </row>
    <row r="315" spans="1:6" hidden="1" x14ac:dyDescent="0.15">
      <c r="A315" s="21">
        <v>7212</v>
      </c>
      <c r="B315" s="22" t="s">
        <v>345</v>
      </c>
      <c r="C315" s="11" t="str">
        <f>VLOOKUP(B315,Industries!B:D,2,0)</f>
        <v>Construction</v>
      </c>
      <c r="D315" s="11">
        <f>VLOOKUP(B315,Industries!B:D,3,0)</f>
        <v>68.900000000000006</v>
      </c>
      <c r="E315" s="91">
        <v>1625</v>
      </c>
      <c r="F315" s="18">
        <v>49</v>
      </c>
    </row>
    <row r="316" spans="1:6" hidden="1" x14ac:dyDescent="0.15">
      <c r="A316" s="21">
        <v>7213</v>
      </c>
      <c r="B316" s="22" t="s">
        <v>346</v>
      </c>
      <c r="C316" s="11" t="str">
        <f>VLOOKUP(B316,Industries!B:D,2,0)</f>
        <v>Transport, Postal and Warehousing</v>
      </c>
      <c r="D316" s="11">
        <f>VLOOKUP(B316,Industries!B:D,3,0)</f>
        <v>38.700000000000003</v>
      </c>
      <c r="E316" s="91">
        <v>1286</v>
      </c>
      <c r="F316" s="18">
        <v>42</v>
      </c>
    </row>
    <row r="317" spans="1:6" hidden="1" x14ac:dyDescent="0.15">
      <c r="A317" s="21">
        <v>7219</v>
      </c>
      <c r="B317" s="22" t="s">
        <v>347</v>
      </c>
      <c r="C317" s="11" t="str">
        <f>VLOOKUP(B317,Industries!B:D,2,0)</f>
        <v>Transport, Postal and Warehousing</v>
      </c>
      <c r="D317" s="11">
        <f>VLOOKUP(B317,Industries!B:D,3,0)</f>
        <v>49.2</v>
      </c>
      <c r="E317" s="91">
        <v>1440</v>
      </c>
      <c r="F317" s="18">
        <v>44</v>
      </c>
    </row>
    <row r="318" spans="1:6" hidden="1" x14ac:dyDescent="0.15">
      <c r="A318" s="21">
        <v>7311</v>
      </c>
      <c r="B318" s="22" t="s">
        <v>348</v>
      </c>
      <c r="C318" s="11" t="str">
        <f>VLOOKUP(B318,Industries!B:D,2,0)</f>
        <v>Transport, Postal and Warehousing</v>
      </c>
      <c r="D318" s="11">
        <f>VLOOKUP(B318,Industries!B:D,3,0)</f>
        <v>96.1</v>
      </c>
      <c r="E318" s="64" t="s">
        <v>2</v>
      </c>
      <c r="F318" s="18">
        <v>48</v>
      </c>
    </row>
    <row r="319" spans="1:6" hidden="1" x14ac:dyDescent="0.15">
      <c r="A319" s="21">
        <v>7312</v>
      </c>
      <c r="B319" s="22" t="s">
        <v>349</v>
      </c>
      <c r="C319" s="11" t="str">
        <f>VLOOKUP(B319,Industries!B:D,2,0)</f>
        <v>Transport, Postal and Warehousing</v>
      </c>
      <c r="D319" s="11">
        <f>VLOOKUP(B319,Industries!B:D,3,0)</f>
        <v>85.9</v>
      </c>
      <c r="E319" s="91">
        <v>1597</v>
      </c>
      <c r="F319" s="18">
        <v>44</v>
      </c>
    </row>
    <row r="320" spans="1:6" hidden="1" x14ac:dyDescent="0.15">
      <c r="A320" s="21">
        <v>7313</v>
      </c>
      <c r="B320" s="22" t="s">
        <v>350</v>
      </c>
      <c r="C320" s="11" t="str">
        <f>VLOOKUP(B320,Industries!B:D,2,0)</f>
        <v>Transport, Postal and Warehousing</v>
      </c>
      <c r="D320" s="11">
        <f>VLOOKUP(B320,Industries!B:D,3,0)</f>
        <v>82.6</v>
      </c>
      <c r="E320" s="91">
        <v>2134</v>
      </c>
      <c r="F320" s="18">
        <v>45</v>
      </c>
    </row>
    <row r="321" spans="1:6" hidden="1" x14ac:dyDescent="0.15">
      <c r="A321" s="21">
        <v>7321</v>
      </c>
      <c r="B321" s="22" t="s">
        <v>351</v>
      </c>
      <c r="C321" s="11" t="str">
        <f>VLOOKUP(B321,Industries!B:D,2,0)</f>
        <v>Transport, Postal and Warehousing</v>
      </c>
      <c r="D321" s="11">
        <f>VLOOKUP(B321,Industries!B:D,3,0)</f>
        <v>46.1</v>
      </c>
      <c r="E321" s="91">
        <v>1140</v>
      </c>
      <c r="F321" s="18">
        <v>43</v>
      </c>
    </row>
    <row r="322" spans="1:6" hidden="1" x14ac:dyDescent="0.15">
      <c r="A322" s="21">
        <v>7331</v>
      </c>
      <c r="B322" s="22" t="s">
        <v>352</v>
      </c>
      <c r="C322" s="11" t="str">
        <f>VLOOKUP(B322,Industries!B:D,2,0)</f>
        <v>Transport, Postal and Warehousing</v>
      </c>
      <c r="D322" s="11">
        <f>VLOOKUP(B322,Industries!B:D,3,0)</f>
        <v>60.1</v>
      </c>
      <c r="E322" s="91">
        <v>1663</v>
      </c>
      <c r="F322" s="18">
        <v>49</v>
      </c>
    </row>
    <row r="323" spans="1:6" hidden="1" x14ac:dyDescent="0.15">
      <c r="A323" s="21">
        <v>7411</v>
      </c>
      <c r="B323" s="22" t="s">
        <v>353</v>
      </c>
      <c r="C323" s="11" t="str">
        <f>VLOOKUP(B323,Industries!B:D,2,0)</f>
        <v>Transport, Postal and Warehousing</v>
      </c>
      <c r="D323" s="11">
        <f>VLOOKUP(B323,Industries!B:D,3,0)</f>
        <v>28.3</v>
      </c>
      <c r="E323" s="91">
        <v>1134</v>
      </c>
      <c r="F323" s="18">
        <v>41</v>
      </c>
    </row>
    <row r="324" spans="1:6" hidden="1" x14ac:dyDescent="0.15">
      <c r="A324" s="21">
        <v>8111</v>
      </c>
      <c r="B324" s="22" t="s">
        <v>354</v>
      </c>
      <c r="C324" s="11" t="str">
        <f>VLOOKUP(B324,Industries!B:D,2,0)</f>
        <v>Other Services</v>
      </c>
      <c r="D324" s="11">
        <f>VLOOKUP(B324,Industries!B:D,3,0)</f>
        <v>55.6</v>
      </c>
      <c r="E324" s="90">
        <v>822</v>
      </c>
      <c r="F324" s="18">
        <v>41</v>
      </c>
    </row>
    <row r="325" spans="1:6" hidden="1" x14ac:dyDescent="0.15">
      <c r="A325" s="21">
        <v>8112</v>
      </c>
      <c r="B325" s="22" t="s">
        <v>355</v>
      </c>
      <c r="C325" s="11" t="str">
        <f>VLOOKUP(B325,Industries!B:D,2,0)</f>
        <v>Administrative and Support Services</v>
      </c>
      <c r="D325" s="11">
        <f>VLOOKUP(B325,Industries!B:D,3,0)</f>
        <v>50.3</v>
      </c>
      <c r="E325" s="91">
        <v>1013</v>
      </c>
      <c r="F325" s="18">
        <v>42</v>
      </c>
    </row>
    <row r="326" spans="1:6" hidden="1" x14ac:dyDescent="0.15">
      <c r="A326" s="21">
        <v>8113</v>
      </c>
      <c r="B326" s="22" t="s">
        <v>356</v>
      </c>
      <c r="C326" s="11" t="str">
        <f>VLOOKUP(B326,Industries!B:D,2,0)</f>
        <v>Administrative and Support Services</v>
      </c>
      <c r="D326" s="11">
        <f>VLOOKUP(B326,Industries!B:D,3,0)</f>
        <v>87.9</v>
      </c>
      <c r="E326" s="64" t="s">
        <v>2</v>
      </c>
      <c r="F326" s="18">
        <v>43</v>
      </c>
    </row>
    <row r="327" spans="1:6" hidden="1" x14ac:dyDescent="0.15">
      <c r="A327" s="21">
        <v>8114</v>
      </c>
      <c r="B327" s="22" t="s">
        <v>357</v>
      </c>
      <c r="C327" s="11" t="str">
        <f>VLOOKUP(B327,Industries!B:D,2,0)</f>
        <v>Accommodation and Food Services</v>
      </c>
      <c r="D327" s="11">
        <f>VLOOKUP(B327,Industries!B:D,3,0)</f>
        <v>52</v>
      </c>
      <c r="E327" s="91">
        <v>1036</v>
      </c>
      <c r="F327" s="18">
        <v>43</v>
      </c>
    </row>
    <row r="328" spans="1:6" hidden="1" x14ac:dyDescent="0.15">
      <c r="A328" s="21">
        <v>8115</v>
      </c>
      <c r="B328" s="22" t="s">
        <v>358</v>
      </c>
      <c r="C328" s="11" t="str">
        <f>VLOOKUP(B328,Industries!B:D,2,0)</f>
        <v>Other Services</v>
      </c>
      <c r="D328" s="11">
        <f>VLOOKUP(B328,Industries!B:D,3,0)</f>
        <v>61</v>
      </c>
      <c r="E328" s="91">
        <v>1094</v>
      </c>
      <c r="F328" s="18">
        <v>42</v>
      </c>
    </row>
    <row r="329" spans="1:6" hidden="1" x14ac:dyDescent="0.15">
      <c r="A329" s="21">
        <v>8116</v>
      </c>
      <c r="B329" s="22" t="s">
        <v>359</v>
      </c>
      <c r="C329" s="11" t="str">
        <f>VLOOKUP(B329,Industries!B:D,2,0)</f>
        <v>Administrative and Support Services</v>
      </c>
      <c r="D329" s="11">
        <f>VLOOKUP(B329,Industries!B:D,3,0)</f>
        <v>55.2</v>
      </c>
      <c r="E329" s="91">
        <v>1079</v>
      </c>
      <c r="F329" s="18">
        <v>43</v>
      </c>
    </row>
    <row r="330" spans="1:6" hidden="1" x14ac:dyDescent="0.15">
      <c r="A330" s="21">
        <v>8211</v>
      </c>
      <c r="B330" s="22" t="s">
        <v>360</v>
      </c>
      <c r="C330" s="11" t="str">
        <f>VLOOKUP(B330,Industries!B:D,2,0)</f>
        <v>Construction</v>
      </c>
      <c r="D330" s="11">
        <f>VLOOKUP(B330,Industries!B:D,3,0)</f>
        <v>78.5</v>
      </c>
      <c r="E330" s="91">
        <v>1550</v>
      </c>
      <c r="F330" s="18">
        <v>45</v>
      </c>
    </row>
    <row r="331" spans="1:6" hidden="1" x14ac:dyDescent="0.15">
      <c r="A331" s="21">
        <v>8212</v>
      </c>
      <c r="B331" s="22" t="s">
        <v>361</v>
      </c>
      <c r="C331" s="11" t="str">
        <f>VLOOKUP(B331,Industries!B:D,2,0)</f>
        <v>Construction</v>
      </c>
      <c r="D331" s="11">
        <f>VLOOKUP(B331,Industries!B:D,3,0)</f>
        <v>89.2</v>
      </c>
      <c r="E331" s="91">
        <v>1725</v>
      </c>
      <c r="F331" s="18">
        <v>45</v>
      </c>
    </row>
    <row r="332" spans="1:6" hidden="1" x14ac:dyDescent="0.15">
      <c r="A332" s="21">
        <v>8213</v>
      </c>
      <c r="B332" s="22" t="s">
        <v>362</v>
      </c>
      <c r="C332" s="11" t="str">
        <f>VLOOKUP(B332,Industries!B:D,2,0)</f>
        <v>Construction</v>
      </c>
      <c r="D332" s="11">
        <f>VLOOKUP(B332,Industries!B:D,3,0)</f>
        <v>86.1</v>
      </c>
      <c r="E332" s="64" t="s">
        <v>2</v>
      </c>
      <c r="F332" s="18">
        <v>46</v>
      </c>
    </row>
    <row r="333" spans="1:6" hidden="1" x14ac:dyDescent="0.15">
      <c r="A333" s="21">
        <v>8214</v>
      </c>
      <c r="B333" s="22" t="s">
        <v>363</v>
      </c>
      <c r="C333" s="11" t="str">
        <f>VLOOKUP(B333,Industries!B:D,2,0)</f>
        <v>Construction</v>
      </c>
      <c r="D333" s="11">
        <f>VLOOKUP(B333,Industries!B:D,3,0)</f>
        <v>72.099999999999994</v>
      </c>
      <c r="E333" s="91">
        <v>1379</v>
      </c>
      <c r="F333" s="18">
        <v>44</v>
      </c>
    </row>
    <row r="334" spans="1:6" hidden="1" x14ac:dyDescent="0.15">
      <c r="A334" s="21">
        <v>8215</v>
      </c>
      <c r="B334" s="22" t="s">
        <v>364</v>
      </c>
      <c r="C334" s="11" t="str">
        <f>VLOOKUP(B334,Industries!B:D,2,0)</f>
        <v>Construction</v>
      </c>
      <c r="D334" s="11">
        <f>VLOOKUP(B334,Industries!B:D,3,0)</f>
        <v>67.099999999999994</v>
      </c>
      <c r="E334" s="91">
        <v>1234</v>
      </c>
      <c r="F334" s="18">
        <v>44</v>
      </c>
    </row>
    <row r="335" spans="1:6" hidden="1" x14ac:dyDescent="0.15">
      <c r="A335" s="21">
        <v>8216</v>
      </c>
      <c r="B335" s="22" t="s">
        <v>365</v>
      </c>
      <c r="C335" s="11" t="str">
        <f>VLOOKUP(B335,Industries!B:D,2,0)</f>
        <v>Construction</v>
      </c>
      <c r="D335" s="11">
        <f>VLOOKUP(B335,Industries!B:D,3,0)</f>
        <v>47.2</v>
      </c>
      <c r="E335" s="91">
        <v>2252</v>
      </c>
      <c r="F335" s="18">
        <v>49</v>
      </c>
    </row>
    <row r="336" spans="1:6" hidden="1" x14ac:dyDescent="0.15">
      <c r="A336" s="21">
        <v>8217</v>
      </c>
      <c r="B336" s="22" t="s">
        <v>366</v>
      </c>
      <c r="C336" s="11" t="str">
        <f>VLOOKUP(B336,Industries!B:D,2,0)</f>
        <v>Construction</v>
      </c>
      <c r="D336" s="11">
        <f>VLOOKUP(B336,Industries!B:D,3,0)</f>
        <v>69.2</v>
      </c>
      <c r="E336" s="91">
        <v>1750</v>
      </c>
      <c r="F336" s="18">
        <v>49</v>
      </c>
    </row>
    <row r="337" spans="1:6" hidden="1" x14ac:dyDescent="0.15">
      <c r="A337" s="21">
        <v>8219</v>
      </c>
      <c r="B337" s="22" t="s">
        <v>367</v>
      </c>
      <c r="C337" s="11" t="str">
        <f>VLOOKUP(B337,Industries!B:D,2,0)</f>
        <v>Mining</v>
      </c>
      <c r="D337" s="11">
        <f>VLOOKUP(B337,Industries!B:D,3,0)</f>
        <v>56.6</v>
      </c>
      <c r="E337" s="91">
        <v>1748</v>
      </c>
      <c r="F337" s="18">
        <v>57</v>
      </c>
    </row>
    <row r="338" spans="1:6" hidden="1" x14ac:dyDescent="0.15">
      <c r="A338" s="21">
        <v>8311</v>
      </c>
      <c r="B338" s="22" t="s">
        <v>368</v>
      </c>
      <c r="C338" s="11" t="str">
        <f>VLOOKUP(B338,Industries!B:D,2,0)</f>
        <v>Manufacturing</v>
      </c>
      <c r="D338" s="11">
        <f>VLOOKUP(B338,Industries!B:D,3,0)</f>
        <v>84.7</v>
      </c>
      <c r="E338" s="91">
        <v>1310</v>
      </c>
      <c r="F338" s="18">
        <v>42</v>
      </c>
    </row>
    <row r="339" spans="1:6" hidden="1" x14ac:dyDescent="0.15">
      <c r="A339" s="21">
        <v>8312</v>
      </c>
      <c r="B339" s="22" t="s">
        <v>369</v>
      </c>
      <c r="C339" s="11" t="str">
        <f>VLOOKUP(B339,Industries!B:D,2,0)</f>
        <v>Manufacturing</v>
      </c>
      <c r="D339" s="11">
        <f>VLOOKUP(B339,Industries!B:D,3,0)</f>
        <v>95.7</v>
      </c>
      <c r="E339" s="91">
        <v>1178</v>
      </c>
      <c r="F339" s="18">
        <v>40</v>
      </c>
    </row>
    <row r="340" spans="1:6" hidden="1" x14ac:dyDescent="0.15">
      <c r="A340" s="21">
        <v>8313</v>
      </c>
      <c r="B340" s="22" t="s">
        <v>370</v>
      </c>
      <c r="C340" s="11" t="str">
        <f>VLOOKUP(B340,Industries!B:D,2,0)</f>
        <v>Manufacturing</v>
      </c>
      <c r="D340" s="11">
        <f>VLOOKUP(B340,Industries!B:D,3,0)</f>
        <v>78.900000000000006</v>
      </c>
      <c r="E340" s="91">
        <v>1139</v>
      </c>
      <c r="F340" s="18">
        <v>41</v>
      </c>
    </row>
    <row r="341" spans="1:6" hidden="1" x14ac:dyDescent="0.15">
      <c r="A341" s="21">
        <v>8321</v>
      </c>
      <c r="B341" s="22" t="s">
        <v>371</v>
      </c>
      <c r="C341" s="11" t="str">
        <f>VLOOKUP(B341,Industries!B:D,2,0)</f>
        <v>Manufacturing</v>
      </c>
      <c r="D341" s="11">
        <f>VLOOKUP(B341,Industries!B:D,3,0)</f>
        <v>44.3</v>
      </c>
      <c r="E341" s="91">
        <v>1045</v>
      </c>
      <c r="F341" s="18">
        <v>40</v>
      </c>
    </row>
    <row r="342" spans="1:6" hidden="1" x14ac:dyDescent="0.15">
      <c r="A342" s="21">
        <v>8322</v>
      </c>
      <c r="B342" s="22" t="s">
        <v>372</v>
      </c>
      <c r="C342" s="11" t="str">
        <f>VLOOKUP(B342,Industries!B:D,2,0)</f>
        <v>Manufacturing</v>
      </c>
      <c r="D342" s="11">
        <f>VLOOKUP(B342,Industries!B:D,3,0)</f>
        <v>72.7</v>
      </c>
      <c r="E342" s="91">
        <v>1042</v>
      </c>
      <c r="F342" s="18">
        <v>40</v>
      </c>
    </row>
    <row r="343" spans="1:6" hidden="1" x14ac:dyDescent="0.15">
      <c r="A343" s="21">
        <v>8391</v>
      </c>
      <c r="B343" s="22" t="s">
        <v>373</v>
      </c>
      <c r="C343" s="11" t="str">
        <f>VLOOKUP(B343,Industries!B:D,2,0)</f>
        <v>Manufacturing</v>
      </c>
      <c r="D343" s="11">
        <f>VLOOKUP(B343,Industries!B:D,3,0)</f>
        <v>71.599999999999994</v>
      </c>
      <c r="E343" s="91">
        <v>1158</v>
      </c>
      <c r="F343" s="18">
        <v>43</v>
      </c>
    </row>
    <row r="344" spans="1:6" hidden="1" x14ac:dyDescent="0.15">
      <c r="A344" s="21">
        <v>8392</v>
      </c>
      <c r="B344" s="22" t="s">
        <v>374</v>
      </c>
      <c r="C344" s="11" t="str">
        <f>VLOOKUP(B344,Industries!B:D,2,0)</f>
        <v>Manufacturing</v>
      </c>
      <c r="D344" s="11">
        <f>VLOOKUP(B344,Industries!B:D,3,0)</f>
        <v>95.5</v>
      </c>
      <c r="E344" s="64" t="s">
        <v>2</v>
      </c>
      <c r="F344" s="18">
        <v>40</v>
      </c>
    </row>
    <row r="345" spans="1:6" hidden="1" x14ac:dyDescent="0.15">
      <c r="A345" s="21">
        <v>8393</v>
      </c>
      <c r="B345" s="22" t="s">
        <v>375</v>
      </c>
      <c r="C345" s="11" t="str">
        <f>VLOOKUP(B345,Industries!B:D,2,0)</f>
        <v>Manufacturing</v>
      </c>
      <c r="D345" s="11">
        <f>VLOOKUP(B345,Industries!B:D,3,0)</f>
        <v>61.4</v>
      </c>
      <c r="E345" s="91">
        <v>1120</v>
      </c>
      <c r="F345" s="18">
        <v>42</v>
      </c>
    </row>
    <row r="346" spans="1:6" hidden="1" x14ac:dyDescent="0.15">
      <c r="A346" s="21">
        <v>8394</v>
      </c>
      <c r="B346" s="22" t="s">
        <v>376</v>
      </c>
      <c r="C346" s="11" t="str">
        <f>VLOOKUP(B346,Industries!B:D,2,0)</f>
        <v>Manufacturing</v>
      </c>
      <c r="D346" s="11">
        <f>VLOOKUP(B346,Industries!B:D,3,0)</f>
        <v>70.7</v>
      </c>
      <c r="E346" s="91">
        <v>1116</v>
      </c>
      <c r="F346" s="18">
        <v>41</v>
      </c>
    </row>
    <row r="347" spans="1:6" hidden="1" x14ac:dyDescent="0.15">
      <c r="A347" s="21">
        <v>8399</v>
      </c>
      <c r="B347" s="22" t="s">
        <v>377</v>
      </c>
      <c r="C347" s="11" t="str">
        <f>VLOOKUP(B347,Industries!B:D,2,0)</f>
        <v>Manufacturing</v>
      </c>
      <c r="D347" s="11">
        <f>VLOOKUP(B347,Industries!B:D,3,0)</f>
        <v>31.8</v>
      </c>
      <c r="E347" s="91">
        <v>1408</v>
      </c>
      <c r="F347" s="18">
        <v>41</v>
      </c>
    </row>
    <row r="348" spans="1:6" hidden="1" x14ac:dyDescent="0.15">
      <c r="A348" s="21">
        <v>8411</v>
      </c>
      <c r="B348" s="22" t="s">
        <v>378</v>
      </c>
      <c r="C348" s="11" t="str">
        <f>VLOOKUP(B348,Industries!B:D,2,0)</f>
        <v>Agriculture, Forestry and Fishing</v>
      </c>
      <c r="D348" s="11">
        <f>VLOOKUP(B348,Industries!B:D,3,0)</f>
        <v>91.7</v>
      </c>
      <c r="E348" s="64" t="s">
        <v>2</v>
      </c>
      <c r="F348" s="18">
        <v>46</v>
      </c>
    </row>
    <row r="349" spans="1:6" hidden="1" x14ac:dyDescent="0.15">
      <c r="A349" s="21">
        <v>8412</v>
      </c>
      <c r="B349" s="22" t="s">
        <v>379</v>
      </c>
      <c r="C349" s="11" t="str">
        <f>VLOOKUP(B349,Industries!B:D,2,0)</f>
        <v>Agriculture, Forestry and Fishing</v>
      </c>
      <c r="D349" s="11">
        <f>VLOOKUP(B349,Industries!B:D,3,0)</f>
        <v>88.7</v>
      </c>
      <c r="E349" s="91">
        <v>1210</v>
      </c>
      <c r="F349" s="18">
        <v>43</v>
      </c>
    </row>
    <row r="350" spans="1:6" hidden="1" x14ac:dyDescent="0.15">
      <c r="A350" s="21">
        <v>8413</v>
      </c>
      <c r="B350" s="22" t="s">
        <v>380</v>
      </c>
      <c r="C350" s="11" t="str">
        <f>VLOOKUP(B350,Industries!B:D,2,0)</f>
        <v>Agriculture, Forestry and Fishing</v>
      </c>
      <c r="D350" s="11">
        <f>VLOOKUP(B350,Industries!B:D,3,0)</f>
        <v>65</v>
      </c>
      <c r="E350" s="64" t="s">
        <v>2</v>
      </c>
      <c r="F350" s="18">
        <v>46</v>
      </c>
    </row>
    <row r="351" spans="1:6" hidden="1" x14ac:dyDescent="0.15">
      <c r="A351" s="21">
        <v>8414</v>
      </c>
      <c r="B351" s="22" t="s">
        <v>381</v>
      </c>
      <c r="C351" s="11" t="str">
        <f>VLOOKUP(B351,Industries!B:D,2,0)</f>
        <v>Administrative and Support Services</v>
      </c>
      <c r="D351" s="11">
        <f>VLOOKUP(B351,Industries!B:D,3,0)</f>
        <v>33.4</v>
      </c>
      <c r="E351" s="91">
        <v>1130</v>
      </c>
      <c r="F351" s="18">
        <v>42</v>
      </c>
    </row>
    <row r="352" spans="1:6" hidden="1" x14ac:dyDescent="0.15">
      <c r="A352" s="21">
        <v>8415</v>
      </c>
      <c r="B352" s="22" t="s">
        <v>382</v>
      </c>
      <c r="C352" s="11" t="str">
        <f>VLOOKUP(B352,Industries!B:D,2,0)</f>
        <v>Agriculture, Forestry and Fishing</v>
      </c>
      <c r="D352" s="11">
        <f>VLOOKUP(B352,Industries!B:D,3,0)</f>
        <v>77.900000000000006</v>
      </c>
      <c r="E352" s="90">
        <v>877</v>
      </c>
      <c r="F352" s="18">
        <v>47</v>
      </c>
    </row>
    <row r="353" spans="1:6" hidden="1" x14ac:dyDescent="0.15">
      <c r="A353" s="21">
        <v>8416</v>
      </c>
      <c r="B353" s="22" t="s">
        <v>383</v>
      </c>
      <c r="C353" s="11" t="str">
        <f>VLOOKUP(B353,Industries!B:D,2,0)</f>
        <v>Agriculture, Forestry and Fishing</v>
      </c>
      <c r="D353" s="11">
        <f>VLOOKUP(B353,Industries!B:D,3,0)</f>
        <v>93.9</v>
      </c>
      <c r="E353" s="64" t="s">
        <v>2</v>
      </c>
      <c r="F353" s="18">
        <v>47</v>
      </c>
    </row>
    <row r="354" spans="1:6" hidden="1" x14ac:dyDescent="0.15">
      <c r="A354" s="21">
        <v>8419</v>
      </c>
      <c r="B354" s="22" t="s">
        <v>384</v>
      </c>
      <c r="C354" s="11" t="str">
        <f>VLOOKUP(B354,Industries!B:D,2,0)</f>
        <v>Administrative and Support Services</v>
      </c>
      <c r="D354" s="11">
        <f>VLOOKUP(B354,Industries!B:D,3,0)</f>
        <v>49.6</v>
      </c>
      <c r="E354" s="91">
        <v>1154</v>
      </c>
      <c r="F354" s="18">
        <v>44</v>
      </c>
    </row>
    <row r="355" spans="1:6" hidden="1" x14ac:dyDescent="0.15">
      <c r="A355" s="21">
        <v>8511</v>
      </c>
      <c r="B355" s="22" t="s">
        <v>385</v>
      </c>
      <c r="C355" s="11" t="str">
        <f>VLOOKUP(B355,Industries!B:D,2,0)</f>
        <v>Accommodation and Food Services</v>
      </c>
      <c r="D355" s="11">
        <f>VLOOKUP(B355,Industries!B:D,3,0)</f>
        <v>97.8</v>
      </c>
      <c r="E355" s="64" t="s">
        <v>2</v>
      </c>
      <c r="F355" s="18">
        <v>46</v>
      </c>
    </row>
    <row r="356" spans="1:6" hidden="1" x14ac:dyDescent="0.15">
      <c r="A356" s="21">
        <v>8512</v>
      </c>
      <c r="B356" s="22" t="s">
        <v>386</v>
      </c>
      <c r="C356" s="11" t="str">
        <f>VLOOKUP(B356,Industries!B:D,2,0)</f>
        <v>Retail Trade</v>
      </c>
      <c r="D356" s="11">
        <f>VLOOKUP(B356,Industries!B:D,3,0)</f>
        <v>65.599999999999994</v>
      </c>
      <c r="E356" s="64" t="s">
        <v>2</v>
      </c>
      <c r="F356" s="18">
        <v>41</v>
      </c>
    </row>
    <row r="357" spans="1:6" hidden="1" x14ac:dyDescent="0.15">
      <c r="A357" s="21">
        <v>8513</v>
      </c>
      <c r="B357" s="22" t="s">
        <v>387</v>
      </c>
      <c r="C357" s="11" t="str">
        <f>VLOOKUP(B357,Industries!B:D,2,0)</f>
        <v>Accommodation and Food Services</v>
      </c>
      <c r="D357" s="11">
        <f>VLOOKUP(B357,Industries!B:D,3,0)</f>
        <v>72.099999999999994</v>
      </c>
      <c r="E357" s="90">
        <v>939</v>
      </c>
      <c r="F357" s="18">
        <v>42</v>
      </c>
    </row>
    <row r="358" spans="1:6" hidden="1" x14ac:dyDescent="0.15">
      <c r="A358" s="21">
        <v>8911</v>
      </c>
      <c r="B358" s="22" t="s">
        <v>388</v>
      </c>
      <c r="C358" s="11" t="str">
        <f>VLOOKUP(B358,Industries!B:D,2,0)</f>
        <v>Transport, Postal and Warehousing</v>
      </c>
      <c r="D358" s="11">
        <f>VLOOKUP(B358,Industries!B:D,3,0)</f>
        <v>72</v>
      </c>
      <c r="E358" s="91">
        <v>1266</v>
      </c>
      <c r="F358" s="18">
        <v>43</v>
      </c>
    </row>
    <row r="359" spans="1:6" hidden="1" x14ac:dyDescent="0.15">
      <c r="A359" s="21">
        <v>8912</v>
      </c>
      <c r="B359" s="22" t="s">
        <v>389</v>
      </c>
      <c r="C359" s="11" t="str">
        <f>VLOOKUP(B359,Industries!B:D,2,0)</f>
        <v>Retail Trade</v>
      </c>
      <c r="D359" s="11">
        <f>VLOOKUP(B359,Industries!B:D,3,0)</f>
        <v>96.5</v>
      </c>
      <c r="E359" s="64" t="s">
        <v>2</v>
      </c>
      <c r="F359" s="18">
        <v>40</v>
      </c>
    </row>
    <row r="360" spans="1:6" hidden="1" x14ac:dyDescent="0.15">
      <c r="A360" s="21">
        <v>8991</v>
      </c>
      <c r="B360" s="22" t="s">
        <v>390</v>
      </c>
      <c r="C360" s="11" t="str">
        <f>VLOOKUP(B360,Industries!B:D,2,0)</f>
        <v>Education and Training</v>
      </c>
      <c r="D360" s="11">
        <f>VLOOKUP(B360,Industries!B:D,3,0)</f>
        <v>36.4</v>
      </c>
      <c r="E360" s="91">
        <v>1121</v>
      </c>
      <c r="F360" s="18">
        <v>42</v>
      </c>
    </row>
    <row r="361" spans="1:6" hidden="1" x14ac:dyDescent="0.15">
      <c r="A361" s="21">
        <v>8992</v>
      </c>
      <c r="B361" s="22" t="s">
        <v>391</v>
      </c>
      <c r="C361" s="11" t="str">
        <f>VLOOKUP(B361,Industries!B:D,2,0)</f>
        <v>Agriculture, Forestry and Fishing</v>
      </c>
      <c r="D361" s="11">
        <f>VLOOKUP(B361,Industries!B:D,3,0)</f>
        <v>55.2</v>
      </c>
      <c r="E361" s="64" t="s">
        <v>2</v>
      </c>
      <c r="F361" s="18">
        <v>57</v>
      </c>
    </row>
    <row r="362" spans="1:6" hidden="1" x14ac:dyDescent="0.15">
      <c r="A362" s="21">
        <v>8993</v>
      </c>
      <c r="B362" s="22" t="s">
        <v>392</v>
      </c>
      <c r="C362" s="11" t="str">
        <f>VLOOKUP(B362,Industries!B:D,2,0)</f>
        <v>Construction</v>
      </c>
      <c r="D362" s="11">
        <f>VLOOKUP(B362,Industries!B:D,3,0)</f>
        <v>44.4</v>
      </c>
      <c r="E362" s="91">
        <v>1238</v>
      </c>
      <c r="F362" s="18">
        <v>43</v>
      </c>
    </row>
    <row r="363" spans="1:6" hidden="1" x14ac:dyDescent="0.15">
      <c r="A363" s="21">
        <v>8994</v>
      </c>
      <c r="B363" s="22" t="s">
        <v>393</v>
      </c>
      <c r="C363" s="11" t="str">
        <f>VLOOKUP(B363,Industries!B:D,2,0)</f>
        <v>Other Services</v>
      </c>
      <c r="D363" s="11">
        <f>VLOOKUP(B363,Industries!B:D,3,0)</f>
        <v>46.8</v>
      </c>
      <c r="E363" s="91">
        <v>1155</v>
      </c>
      <c r="F363" s="18">
        <v>44</v>
      </c>
    </row>
    <row r="364" spans="1:6" hidden="1" x14ac:dyDescent="0.15">
      <c r="A364" s="21">
        <v>8995</v>
      </c>
      <c r="B364" s="22" t="s">
        <v>394</v>
      </c>
      <c r="C364" s="11" t="str">
        <f>VLOOKUP(B364,Industries!B:D,2,0)</f>
        <v>Manufacturing</v>
      </c>
      <c r="D364" s="11">
        <f>VLOOKUP(B364,Industries!B:D,3,0)</f>
        <v>52.4</v>
      </c>
      <c r="E364" s="91">
        <v>1036</v>
      </c>
      <c r="F364" s="18">
        <v>40</v>
      </c>
    </row>
    <row r="365" spans="1:6" hidden="1" x14ac:dyDescent="0.15">
      <c r="A365" s="21">
        <v>8996</v>
      </c>
      <c r="B365" s="22" t="s">
        <v>395</v>
      </c>
      <c r="C365" s="11" t="str">
        <f>VLOOKUP(B365,Industries!B:D,2,0)</f>
        <v>Electricity, Gas, Water and Waste Services</v>
      </c>
      <c r="D365" s="11">
        <f>VLOOKUP(B365,Industries!B:D,3,0)</f>
        <v>55.2</v>
      </c>
      <c r="E365" s="91">
        <v>1230</v>
      </c>
      <c r="F365" s="18">
        <v>44</v>
      </c>
    </row>
    <row r="366" spans="1:6" hidden="1" x14ac:dyDescent="0.15">
      <c r="A366" s="21">
        <v>8997</v>
      </c>
      <c r="B366" s="22" t="s">
        <v>396</v>
      </c>
      <c r="C366" s="11" t="str">
        <f>VLOOKUP(B366,Industries!B:D,2,0)</f>
        <v>Accommodation and Food Services</v>
      </c>
      <c r="D366" s="11">
        <f>VLOOKUP(B366,Industries!B:D,3,0)</f>
        <v>78</v>
      </c>
      <c r="E366" s="91">
        <v>1061</v>
      </c>
      <c r="F366" s="18">
        <v>42</v>
      </c>
    </row>
    <row r="367" spans="1:6" hidden="1" x14ac:dyDescent="0.15">
      <c r="A367" s="21">
        <v>8999</v>
      </c>
      <c r="B367" s="22" t="s">
        <v>397</v>
      </c>
      <c r="C367" s="11" t="str">
        <f>VLOOKUP(B367,Industries!B:D,2,0)</f>
        <v>Public Administration and Safety</v>
      </c>
      <c r="D367" s="11">
        <f>VLOOKUP(B367,Industries!B:D,3,0)</f>
        <v>28.5</v>
      </c>
      <c r="E367" s="91">
        <v>1250</v>
      </c>
      <c r="F367" s="18">
        <v>44</v>
      </c>
    </row>
    <row r="368" spans="1:6" x14ac:dyDescent="0.15">
      <c r="A368" s="21">
        <v>111211</v>
      </c>
      <c r="B368" s="22" t="s">
        <v>398</v>
      </c>
      <c r="C368" s="11" t="str">
        <f>VLOOKUP(B368,Industries!B:D,2,0)</f>
        <v>Manufacturing</v>
      </c>
      <c r="D368" s="11">
        <f>VLOOKUP(B368,Industries!B:D,3,0)</f>
        <v>9.3000000000000007</v>
      </c>
      <c r="E368" s="13"/>
      <c r="F368" s="18">
        <v>49</v>
      </c>
    </row>
    <row r="369" spans="1:6" x14ac:dyDescent="0.15">
      <c r="A369" s="21">
        <v>111212</v>
      </c>
      <c r="B369" s="22" t="s">
        <v>399</v>
      </c>
      <c r="C369" s="11" t="str">
        <f>VLOOKUP(B369,Industries!B:D,2,0)</f>
        <v>Public Administration and Safety</v>
      </c>
      <c r="D369" s="11">
        <f>VLOOKUP(B369,Industries!B:D,3,0)</f>
        <v>97.6</v>
      </c>
      <c r="E369" s="13"/>
      <c r="F369" s="18">
        <v>50</v>
      </c>
    </row>
    <row r="370" spans="1:6" x14ac:dyDescent="0.15">
      <c r="A370" s="21">
        <v>111311</v>
      </c>
      <c r="B370" s="22" t="s">
        <v>400</v>
      </c>
      <c r="C370" s="11" t="str">
        <f>VLOOKUP(B370,Industries!B:D,2,0)</f>
        <v>Public Administration and Safety</v>
      </c>
      <c r="D370" s="11">
        <f>VLOOKUP(B370,Industries!B:D,3,0)</f>
        <v>84.5</v>
      </c>
      <c r="E370" s="13"/>
      <c r="F370" s="18">
        <v>51</v>
      </c>
    </row>
    <row r="371" spans="1:6" x14ac:dyDescent="0.15">
      <c r="A371" s="21">
        <v>111312</v>
      </c>
      <c r="B371" s="22" t="s">
        <v>401</v>
      </c>
      <c r="C371" s="11" t="str">
        <f>VLOOKUP(B371,Industries!B:D,2,0)</f>
        <v>Public Administration and Safety</v>
      </c>
      <c r="D371" s="11">
        <f>VLOOKUP(B371,Industries!B:D,3,0)</f>
        <v>96.7</v>
      </c>
      <c r="E371" s="13"/>
      <c r="F371" s="18">
        <v>62</v>
      </c>
    </row>
    <row r="372" spans="1:6" x14ac:dyDescent="0.15">
      <c r="A372" s="21">
        <v>111399</v>
      </c>
      <c r="B372" s="22" t="s">
        <v>402</v>
      </c>
      <c r="C372" s="11" t="str">
        <f>VLOOKUP(B372,Industries!B:D,2,0)</f>
        <v>Public Administration and Safety</v>
      </c>
      <c r="D372" s="11">
        <f>VLOOKUP(B372,Industries!B:D,3,0)</f>
        <v>58.3</v>
      </c>
      <c r="E372" s="13"/>
      <c r="F372" s="18">
        <v>47</v>
      </c>
    </row>
    <row r="373" spans="1:6" x14ac:dyDescent="0.15">
      <c r="A373" s="21">
        <v>121211</v>
      </c>
      <c r="B373" s="22" t="s">
        <v>403</v>
      </c>
      <c r="C373" s="11" t="str">
        <f>VLOOKUP(B373,Industries!B:D,2,0)</f>
        <v>Agriculture, Forestry and Fishing</v>
      </c>
      <c r="D373" s="11">
        <f>VLOOKUP(B373,Industries!B:D,3,0)</f>
        <v>99.2</v>
      </c>
      <c r="E373" s="13"/>
      <c r="F373" s="18">
        <v>55</v>
      </c>
    </row>
    <row r="374" spans="1:6" x14ac:dyDescent="0.15">
      <c r="A374" s="21">
        <v>121212</v>
      </c>
      <c r="B374" s="22" t="s">
        <v>404</v>
      </c>
      <c r="C374" s="11" t="str">
        <f>VLOOKUP(B374,Industries!B:D,2,0)</f>
        <v>Agriculture, Forestry and Fishing</v>
      </c>
      <c r="D374" s="11">
        <f>VLOOKUP(B374,Industries!B:D,3,0)</f>
        <v>89.2</v>
      </c>
      <c r="E374" s="13"/>
      <c r="F374" s="18">
        <v>49</v>
      </c>
    </row>
    <row r="375" spans="1:6" x14ac:dyDescent="0.15">
      <c r="A375" s="21">
        <v>121213</v>
      </c>
      <c r="B375" s="22" t="s">
        <v>405</v>
      </c>
      <c r="C375" s="11" t="str">
        <f>VLOOKUP(B375,Industries!B:D,2,0)</f>
        <v>Agriculture, Forestry and Fishing</v>
      </c>
      <c r="D375" s="11">
        <f>VLOOKUP(B375,Industries!B:D,3,0)</f>
        <v>95.5</v>
      </c>
      <c r="E375" s="13"/>
      <c r="F375" s="18">
        <v>50</v>
      </c>
    </row>
    <row r="376" spans="1:6" x14ac:dyDescent="0.15">
      <c r="A376" s="21">
        <v>121214</v>
      </c>
      <c r="B376" s="22" t="s">
        <v>406</v>
      </c>
      <c r="C376" s="11" t="str">
        <f>VLOOKUP(B376,Industries!B:D,2,0)</f>
        <v>Agriculture, Forestry and Fishing</v>
      </c>
      <c r="D376" s="11">
        <f>VLOOKUP(B376,Industries!B:D,3,0)</f>
        <v>97.7</v>
      </c>
      <c r="E376" s="13"/>
      <c r="F376" s="18">
        <v>54</v>
      </c>
    </row>
    <row r="377" spans="1:6" x14ac:dyDescent="0.15">
      <c r="A377" s="21">
        <v>121215</v>
      </c>
      <c r="B377" s="22" t="s">
        <v>407</v>
      </c>
      <c r="C377" s="11" t="str">
        <f>VLOOKUP(B377,Industries!B:D,2,0)</f>
        <v>Agriculture, Forestry and Fishing</v>
      </c>
      <c r="D377" s="11">
        <f>VLOOKUP(B377,Industries!B:D,3,0)</f>
        <v>70.099999999999994</v>
      </c>
      <c r="E377" s="13"/>
      <c r="F377" s="18">
        <v>48</v>
      </c>
    </row>
    <row r="378" spans="1:6" x14ac:dyDescent="0.15">
      <c r="A378" s="21">
        <v>121216</v>
      </c>
      <c r="B378" s="22" t="s">
        <v>408</v>
      </c>
      <c r="C378" s="11" t="str">
        <f>VLOOKUP(B378,Industries!B:D,2,0)</f>
        <v>Agriculture, Forestry and Fishing</v>
      </c>
      <c r="D378" s="11">
        <f>VLOOKUP(B378,Industries!B:D,3,0)</f>
        <v>94.4</v>
      </c>
      <c r="E378" s="13"/>
      <c r="F378" s="18">
        <v>54</v>
      </c>
    </row>
    <row r="379" spans="1:6" x14ac:dyDescent="0.15">
      <c r="A379" s="21">
        <v>121217</v>
      </c>
      <c r="B379" s="22" t="s">
        <v>409</v>
      </c>
      <c r="C379" s="11" t="str">
        <f>VLOOKUP(B379,Industries!B:D,2,0)</f>
        <v>Agriculture, Forestry and Fishing</v>
      </c>
      <c r="D379" s="11">
        <f>VLOOKUP(B379,Industries!B:D,3,0)</f>
        <v>97.1</v>
      </c>
      <c r="E379" s="13"/>
      <c r="F379" s="18">
        <v>58</v>
      </c>
    </row>
    <row r="380" spans="1:6" x14ac:dyDescent="0.15">
      <c r="A380" s="21">
        <v>121218</v>
      </c>
      <c r="B380" s="22" t="s">
        <v>410</v>
      </c>
      <c r="C380" s="11" t="str">
        <f>VLOOKUP(B380,Industries!B:D,2,0)</f>
        <v>Agriculture, Forestry and Fishing</v>
      </c>
      <c r="D380" s="11">
        <f>VLOOKUP(B380,Industries!B:D,3,0)</f>
        <v>95.4</v>
      </c>
      <c r="E380" s="13"/>
      <c r="F380" s="18">
        <v>51</v>
      </c>
    </row>
    <row r="381" spans="1:6" x14ac:dyDescent="0.15">
      <c r="A381" s="21">
        <v>121221</v>
      </c>
      <c r="B381" s="22" t="s">
        <v>411</v>
      </c>
      <c r="C381" s="11" t="str">
        <f>VLOOKUP(B381,Industries!B:D,2,0)</f>
        <v>Agriculture, Forestry and Fishing</v>
      </c>
      <c r="D381" s="11">
        <f>VLOOKUP(B381,Industries!B:D,3,0)</f>
        <v>95.8</v>
      </c>
      <c r="E381" s="13"/>
      <c r="F381" s="18">
        <v>52</v>
      </c>
    </row>
    <row r="382" spans="1:6" x14ac:dyDescent="0.15">
      <c r="A382" s="21">
        <v>121299</v>
      </c>
      <c r="B382" s="22" t="s">
        <v>412</v>
      </c>
      <c r="C382" s="11" t="str">
        <f>VLOOKUP(B382,Industries!B:D,2,0)</f>
        <v>Agriculture, Forestry and Fishing</v>
      </c>
      <c r="D382" s="11">
        <f>VLOOKUP(B382,Industries!B:D,3,0)</f>
        <v>75.5</v>
      </c>
      <c r="E382" s="13"/>
      <c r="F382" s="18">
        <v>48</v>
      </c>
    </row>
    <row r="383" spans="1:6" x14ac:dyDescent="0.15">
      <c r="A383" s="21">
        <v>121311</v>
      </c>
      <c r="B383" s="22" t="s">
        <v>413</v>
      </c>
      <c r="C383" s="11" t="str">
        <f>VLOOKUP(B383,Industries!B:D,2,0)</f>
        <v>Agriculture, Forestry and Fishing</v>
      </c>
      <c r="D383" s="11">
        <f>VLOOKUP(B383,Industries!B:D,3,0)</f>
        <v>89.4</v>
      </c>
      <c r="E383" s="13"/>
      <c r="F383" s="18">
        <v>51</v>
      </c>
    </row>
    <row r="384" spans="1:6" x14ac:dyDescent="0.15">
      <c r="A384" s="21">
        <v>121312</v>
      </c>
      <c r="B384" s="22" t="s">
        <v>414</v>
      </c>
      <c r="C384" s="11" t="str">
        <f>VLOOKUP(B384,Industries!B:D,2,0)</f>
        <v>Agriculture, Forestry and Fishing</v>
      </c>
      <c r="D384" s="11">
        <f>VLOOKUP(B384,Industries!B:D,3,0)</f>
        <v>97.5</v>
      </c>
      <c r="E384" s="13"/>
      <c r="F384" s="18">
        <v>55</v>
      </c>
    </row>
    <row r="385" spans="1:6" x14ac:dyDescent="0.15">
      <c r="A385" s="21">
        <v>121313</v>
      </c>
      <c r="B385" s="22" t="s">
        <v>415</v>
      </c>
      <c r="C385" s="11" t="str">
        <f>VLOOKUP(B385,Industries!B:D,2,0)</f>
        <v>Agriculture, Forestry and Fishing</v>
      </c>
      <c r="D385" s="11">
        <f>VLOOKUP(B385,Industries!B:D,3,0)</f>
        <v>97</v>
      </c>
      <c r="E385" s="13"/>
      <c r="F385" s="18">
        <v>66</v>
      </c>
    </row>
    <row r="386" spans="1:6" x14ac:dyDescent="0.15">
      <c r="A386" s="21">
        <v>121314</v>
      </c>
      <c r="B386" s="22" t="s">
        <v>416</v>
      </c>
      <c r="C386" s="11" t="str">
        <f>VLOOKUP(B386,Industries!B:D,2,0)</f>
        <v>Agriculture, Forestry and Fishing</v>
      </c>
      <c r="D386" s="11">
        <f>VLOOKUP(B386,Industries!B:D,3,0)</f>
        <v>100</v>
      </c>
      <c r="E386" s="13"/>
      <c r="F386" s="18">
        <v>60</v>
      </c>
    </row>
    <row r="387" spans="1:6" x14ac:dyDescent="0.15">
      <c r="A387" s="21">
        <v>121315</v>
      </c>
      <c r="B387" s="22" t="s">
        <v>417</v>
      </c>
      <c r="C387" s="11" t="str">
        <f>VLOOKUP(B387,Industries!B:D,2,0)</f>
        <v>Agriculture, Forestry and Fishing</v>
      </c>
      <c r="D387" s="11">
        <f>VLOOKUP(B387,Industries!B:D,3,0)</f>
        <v>92.8</v>
      </c>
      <c r="E387" s="13"/>
      <c r="F387" s="18">
        <v>58</v>
      </c>
    </row>
    <row r="388" spans="1:6" x14ac:dyDescent="0.15">
      <c r="A388" s="21">
        <v>121316</v>
      </c>
      <c r="B388" s="22" t="s">
        <v>418</v>
      </c>
      <c r="C388" s="11" t="str">
        <f>VLOOKUP(B388,Industries!B:D,2,0)</f>
        <v>Agriculture, Forestry and Fishing</v>
      </c>
      <c r="D388" s="11">
        <f>VLOOKUP(B388,Industries!B:D,3,0)</f>
        <v>84.9</v>
      </c>
      <c r="E388" s="13"/>
      <c r="F388" s="18">
        <v>52</v>
      </c>
    </row>
    <row r="389" spans="1:6" x14ac:dyDescent="0.15">
      <c r="A389" s="21">
        <v>121317</v>
      </c>
      <c r="B389" s="22" t="s">
        <v>419</v>
      </c>
      <c r="C389" s="11" t="str">
        <f>VLOOKUP(B389,Industries!B:D,2,0)</f>
        <v>Agriculture, Forestry and Fishing</v>
      </c>
      <c r="D389" s="11">
        <f>VLOOKUP(B389,Industries!B:D,3,0)</f>
        <v>97.7</v>
      </c>
      <c r="E389" s="13"/>
      <c r="F389" s="18">
        <v>56</v>
      </c>
    </row>
    <row r="390" spans="1:6" x14ac:dyDescent="0.15">
      <c r="A390" s="21">
        <v>121318</v>
      </c>
      <c r="B390" s="22" t="s">
        <v>420</v>
      </c>
      <c r="C390" s="11" t="str">
        <f>VLOOKUP(B390,Industries!B:D,2,0)</f>
        <v>Agriculture, Forestry and Fishing</v>
      </c>
      <c r="D390" s="11">
        <f>VLOOKUP(B390,Industries!B:D,3,0)</f>
        <v>92.5</v>
      </c>
      <c r="E390" s="13"/>
      <c r="F390" s="18">
        <v>51</v>
      </c>
    </row>
    <row r="391" spans="1:6" x14ac:dyDescent="0.15">
      <c r="A391" s="21">
        <v>121321</v>
      </c>
      <c r="B391" s="22" t="s">
        <v>421</v>
      </c>
      <c r="C391" s="11" t="str">
        <f>VLOOKUP(B391,Industries!B:D,2,0)</f>
        <v>Agriculture, Forestry and Fishing</v>
      </c>
      <c r="D391" s="11">
        <f>VLOOKUP(B391,Industries!B:D,3,0)</f>
        <v>81</v>
      </c>
      <c r="E391" s="13"/>
      <c r="F391" s="18">
        <v>51</v>
      </c>
    </row>
    <row r="392" spans="1:6" x14ac:dyDescent="0.15">
      <c r="A392" s="21">
        <v>121322</v>
      </c>
      <c r="B392" s="22" t="s">
        <v>422</v>
      </c>
      <c r="C392" s="11" t="str">
        <f>VLOOKUP(B392,Industries!B:D,2,0)</f>
        <v>Agriculture, Forestry and Fishing</v>
      </c>
      <c r="D392" s="11">
        <f>VLOOKUP(B392,Industries!B:D,3,0)</f>
        <v>98.4</v>
      </c>
      <c r="E392" s="13"/>
      <c r="F392" s="18">
        <v>54</v>
      </c>
    </row>
    <row r="393" spans="1:6" x14ac:dyDescent="0.15">
      <c r="A393" s="21">
        <v>121399</v>
      </c>
      <c r="B393" s="22" t="s">
        <v>423</v>
      </c>
      <c r="C393" s="11" t="str">
        <f>VLOOKUP(B393,Industries!B:D,2,0)</f>
        <v>Agriculture, Forestry and Fishing</v>
      </c>
      <c r="D393" s="11">
        <f>VLOOKUP(B393,Industries!B:D,3,0)</f>
        <v>83</v>
      </c>
      <c r="E393" s="13"/>
      <c r="F393" s="18">
        <v>55</v>
      </c>
    </row>
    <row r="394" spans="1:6" x14ac:dyDescent="0.15">
      <c r="A394" s="21">
        <v>131112</v>
      </c>
      <c r="B394" s="22" t="s">
        <v>424</v>
      </c>
      <c r="C394" s="11" t="str">
        <f>VLOOKUP(B394,Industries!B:D,2,0)</f>
        <v>Wholesale Trade</v>
      </c>
      <c r="D394" s="11">
        <f>VLOOKUP(B394,Industries!B:D,3,0)</f>
        <v>14.8</v>
      </c>
      <c r="E394" s="13"/>
      <c r="F394" s="18">
        <v>46</v>
      </c>
    </row>
    <row r="395" spans="1:6" x14ac:dyDescent="0.15">
      <c r="A395" s="21">
        <v>131113</v>
      </c>
      <c r="B395" s="22" t="s">
        <v>425</v>
      </c>
      <c r="C395" s="11" t="str">
        <f>VLOOKUP(B395,Industries!B:D,2,0)</f>
        <v>Professional, Scientific and Technical Services</v>
      </c>
      <c r="D395" s="11">
        <f>VLOOKUP(B395,Industries!B:D,3,0)</f>
        <v>59.3</v>
      </c>
      <c r="E395" s="13"/>
      <c r="F395" s="18">
        <v>46</v>
      </c>
    </row>
    <row r="396" spans="1:6" x14ac:dyDescent="0.15">
      <c r="A396" s="21">
        <v>131114</v>
      </c>
      <c r="B396" s="22" t="s">
        <v>426</v>
      </c>
      <c r="C396" s="11" t="str">
        <f>VLOOKUP(B396,Industries!B:D,2,0)</f>
        <v>Public Administration and Safety</v>
      </c>
      <c r="D396" s="11">
        <f>VLOOKUP(B396,Industries!B:D,3,0)</f>
        <v>20.9</v>
      </c>
      <c r="E396" s="13"/>
      <c r="F396" s="18">
        <v>45</v>
      </c>
    </row>
    <row r="397" spans="1:6" x14ac:dyDescent="0.15">
      <c r="A397" s="21">
        <v>133111</v>
      </c>
      <c r="B397" s="22" t="s">
        <v>427</v>
      </c>
      <c r="C397" s="11" t="str">
        <f>VLOOKUP(B397,Industries!B:D,2,0)</f>
        <v>Construction</v>
      </c>
      <c r="D397" s="11">
        <f>VLOOKUP(B397,Industries!B:D,3,0)</f>
        <v>67.400000000000006</v>
      </c>
      <c r="E397" s="13"/>
      <c r="F397" s="18">
        <v>49</v>
      </c>
    </row>
    <row r="398" spans="1:6" x14ac:dyDescent="0.15">
      <c r="A398" s="21">
        <v>133112</v>
      </c>
      <c r="B398" s="22" t="s">
        <v>428</v>
      </c>
      <c r="C398" s="11" t="str">
        <f>VLOOKUP(B398,Industries!B:D,2,0)</f>
        <v>Construction</v>
      </c>
      <c r="D398" s="11">
        <f>VLOOKUP(B398,Industries!B:D,3,0)</f>
        <v>91.3</v>
      </c>
      <c r="E398" s="13"/>
      <c r="F398" s="18">
        <v>48</v>
      </c>
    </row>
    <row r="399" spans="1:6" x14ac:dyDescent="0.15">
      <c r="A399" s="21">
        <v>133311</v>
      </c>
      <c r="B399" s="22" t="s">
        <v>429</v>
      </c>
      <c r="C399" s="11" t="str">
        <f>VLOOKUP(B399,Industries!B:D,2,0)</f>
        <v>Professional, Scientific and Technical Services</v>
      </c>
      <c r="D399" s="11">
        <f>VLOOKUP(B399,Industries!B:D,3,0)</f>
        <v>27.7</v>
      </c>
      <c r="E399" s="13"/>
      <c r="F399" s="18">
        <v>46</v>
      </c>
    </row>
    <row r="400" spans="1:6" x14ac:dyDescent="0.15">
      <c r="A400" s="21">
        <v>133312</v>
      </c>
      <c r="B400" s="22" t="s">
        <v>430</v>
      </c>
      <c r="C400" s="11" t="str">
        <f>VLOOKUP(B400,Industries!B:D,2,0)</f>
        <v>Wholesale Trade</v>
      </c>
      <c r="D400" s="11">
        <f>VLOOKUP(B400,Industries!B:D,3,0)</f>
        <v>77.5</v>
      </c>
      <c r="E400" s="13"/>
      <c r="F400" s="18">
        <v>48</v>
      </c>
    </row>
    <row r="401" spans="1:6" x14ac:dyDescent="0.15">
      <c r="A401" s="21">
        <v>133511</v>
      </c>
      <c r="B401" s="22" t="s">
        <v>431</v>
      </c>
      <c r="C401" s="11" t="str">
        <f>VLOOKUP(B401,Industries!B:D,2,0)</f>
        <v>Agriculture, Forestry and Fishing</v>
      </c>
      <c r="D401" s="11">
        <f>VLOOKUP(B401,Industries!B:D,3,0)</f>
        <v>66.3</v>
      </c>
      <c r="E401" s="13"/>
      <c r="F401" s="18">
        <v>48</v>
      </c>
    </row>
    <row r="402" spans="1:6" x14ac:dyDescent="0.15">
      <c r="A402" s="21">
        <v>133512</v>
      </c>
      <c r="B402" s="22" t="s">
        <v>432</v>
      </c>
      <c r="C402" s="11" t="str">
        <f>VLOOKUP(B402,Industries!B:D,2,0)</f>
        <v>Manufacturing</v>
      </c>
      <c r="D402" s="11">
        <f>VLOOKUP(B402,Industries!B:D,3,0)</f>
        <v>76</v>
      </c>
      <c r="E402" s="13"/>
      <c r="F402" s="18">
        <v>46</v>
      </c>
    </row>
    <row r="403" spans="1:6" x14ac:dyDescent="0.15">
      <c r="A403" s="21">
        <v>133513</v>
      </c>
      <c r="B403" s="22" t="s">
        <v>433</v>
      </c>
      <c r="C403" s="11" t="str">
        <f>VLOOKUP(B403,Industries!B:D,2,0)</f>
        <v>Mining</v>
      </c>
      <c r="D403" s="11">
        <f>VLOOKUP(B403,Industries!B:D,3,0)</f>
        <v>72.7</v>
      </c>
      <c r="E403" s="13"/>
      <c r="F403" s="18">
        <v>56</v>
      </c>
    </row>
    <row r="404" spans="1:6" x14ac:dyDescent="0.15">
      <c r="A404" s="21">
        <v>133611</v>
      </c>
      <c r="B404" s="22" t="s">
        <v>434</v>
      </c>
      <c r="C404" s="11" t="str">
        <f>VLOOKUP(B404,Industries!B:D,2,0)</f>
        <v>Transport, Postal and Warehousing</v>
      </c>
      <c r="D404" s="11">
        <f>VLOOKUP(B404,Industries!B:D,3,0)</f>
        <v>41.3</v>
      </c>
      <c r="E404" s="13"/>
      <c r="F404" s="18">
        <v>48</v>
      </c>
    </row>
    <row r="405" spans="1:6" x14ac:dyDescent="0.15">
      <c r="A405" s="21">
        <v>133612</v>
      </c>
      <c r="B405" s="22" t="s">
        <v>435</v>
      </c>
      <c r="C405" s="11" t="str">
        <f>VLOOKUP(B405,Industries!B:D,2,0)</f>
        <v>Manufacturing</v>
      </c>
      <c r="D405" s="11">
        <f>VLOOKUP(B405,Industries!B:D,3,0)</f>
        <v>20.399999999999999</v>
      </c>
      <c r="E405" s="13"/>
      <c r="F405" s="18">
        <v>45</v>
      </c>
    </row>
    <row r="406" spans="1:6" x14ac:dyDescent="0.15">
      <c r="A406" s="21">
        <v>134211</v>
      </c>
      <c r="B406" s="22" t="s">
        <v>436</v>
      </c>
      <c r="C406" s="11" t="str">
        <f>VLOOKUP(B406,Industries!B:D,2,0)</f>
        <v>Health Care and Social Assistance</v>
      </c>
      <c r="D406" s="11">
        <f>VLOOKUP(B406,Industries!B:D,3,0)</f>
        <v>82.3</v>
      </c>
      <c r="E406" s="13"/>
      <c r="F406" s="18">
        <v>44</v>
      </c>
    </row>
    <row r="407" spans="1:6" x14ac:dyDescent="0.15">
      <c r="A407" s="21">
        <v>134212</v>
      </c>
      <c r="B407" s="22" t="s">
        <v>437</v>
      </c>
      <c r="C407" s="11" t="str">
        <f>VLOOKUP(B407,Industries!B:D,2,0)</f>
        <v>Health Care and Social Assistance</v>
      </c>
      <c r="D407" s="11">
        <f>VLOOKUP(B407,Industries!B:D,3,0)</f>
        <v>91.8</v>
      </c>
      <c r="E407" s="13"/>
      <c r="F407" s="18">
        <v>46</v>
      </c>
    </row>
    <row r="408" spans="1:6" x14ac:dyDescent="0.15">
      <c r="A408" s="21">
        <v>134213</v>
      </c>
      <c r="B408" s="22" t="s">
        <v>438</v>
      </c>
      <c r="C408" s="11" t="str">
        <f>VLOOKUP(B408,Industries!B:D,2,0)</f>
        <v>Health Care and Social Assistance</v>
      </c>
      <c r="D408" s="11">
        <f>VLOOKUP(B408,Industries!B:D,3,0)</f>
        <v>82.1</v>
      </c>
      <c r="E408" s="13"/>
      <c r="F408" s="18">
        <v>45</v>
      </c>
    </row>
    <row r="409" spans="1:6" x14ac:dyDescent="0.15">
      <c r="A409" s="21">
        <v>134214</v>
      </c>
      <c r="B409" s="22" t="s">
        <v>439</v>
      </c>
      <c r="C409" s="11" t="str">
        <f>VLOOKUP(B409,Industries!B:D,2,0)</f>
        <v>Health Care and Social Assistance</v>
      </c>
      <c r="D409" s="11">
        <f>VLOOKUP(B409,Industries!B:D,3,0)</f>
        <v>60.6</v>
      </c>
      <c r="E409" s="13"/>
      <c r="F409" s="18">
        <v>43</v>
      </c>
    </row>
    <row r="410" spans="1:6" x14ac:dyDescent="0.15">
      <c r="A410" s="21">
        <v>134299</v>
      </c>
      <c r="B410" s="22" t="s">
        <v>440</v>
      </c>
      <c r="C410" s="11" t="str">
        <f>VLOOKUP(B410,Industries!B:D,2,0)</f>
        <v>Health Care and Social Assistance</v>
      </c>
      <c r="D410" s="11">
        <f>VLOOKUP(B410,Industries!B:D,3,0)</f>
        <v>78.2</v>
      </c>
      <c r="E410" s="13"/>
      <c r="F410" s="18">
        <v>44</v>
      </c>
    </row>
    <row r="411" spans="1:6" x14ac:dyDescent="0.15">
      <c r="A411" s="21">
        <v>134411</v>
      </c>
      <c r="B411" s="22" t="s">
        <v>441</v>
      </c>
      <c r="C411" s="11" t="str">
        <f>VLOOKUP(B411,Industries!B:D,2,0)</f>
        <v>Education and Training</v>
      </c>
      <c r="D411" s="11">
        <f>VLOOKUP(B411,Industries!B:D,3,0)</f>
        <v>95.5</v>
      </c>
      <c r="E411" s="13"/>
      <c r="F411" s="18">
        <v>47</v>
      </c>
    </row>
    <row r="412" spans="1:6" x14ac:dyDescent="0.15">
      <c r="A412" s="21">
        <v>134412</v>
      </c>
      <c r="B412" s="22" t="s">
        <v>442</v>
      </c>
      <c r="C412" s="11" t="str">
        <f>VLOOKUP(B412,Industries!B:D,2,0)</f>
        <v>Education and Training</v>
      </c>
      <c r="D412" s="11">
        <f>VLOOKUP(B412,Industries!B:D,3,0)</f>
        <v>75.8</v>
      </c>
      <c r="E412" s="13"/>
      <c r="F412" s="18">
        <v>49</v>
      </c>
    </row>
    <row r="413" spans="1:6" x14ac:dyDescent="0.15">
      <c r="A413" s="21">
        <v>134499</v>
      </c>
      <c r="B413" s="22" t="s">
        <v>443</v>
      </c>
      <c r="C413" s="11" t="str">
        <f>VLOOKUP(B413,Industries!B:D,2,0)</f>
        <v>Education and Training</v>
      </c>
      <c r="D413" s="11">
        <f>VLOOKUP(B413,Industries!B:D,3,0)</f>
        <v>80.7</v>
      </c>
      <c r="E413" s="13"/>
      <c r="F413" s="18">
        <v>44</v>
      </c>
    </row>
    <row r="414" spans="1:6" x14ac:dyDescent="0.15">
      <c r="A414" s="21">
        <v>135111</v>
      </c>
      <c r="B414" s="22" t="s">
        <v>444</v>
      </c>
      <c r="C414" s="11" t="str">
        <f>VLOOKUP(B414,Industries!B:D,2,0)</f>
        <v>Professional, Scientific and Technical Services</v>
      </c>
      <c r="D414" s="11">
        <f>VLOOKUP(B414,Industries!B:D,3,0)</f>
        <v>32.5</v>
      </c>
      <c r="E414" s="13"/>
      <c r="F414" s="18">
        <v>49</v>
      </c>
    </row>
    <row r="415" spans="1:6" x14ac:dyDescent="0.15">
      <c r="A415" s="21">
        <v>135112</v>
      </c>
      <c r="B415" s="22" t="s">
        <v>445</v>
      </c>
      <c r="C415" s="11" t="str">
        <f>VLOOKUP(B415,Industries!B:D,2,0)</f>
        <v>Professional, Scientific and Technical Services</v>
      </c>
      <c r="D415" s="11">
        <f>VLOOKUP(B415,Industries!B:D,3,0)</f>
        <v>38.5</v>
      </c>
      <c r="E415" s="13"/>
      <c r="F415" s="18">
        <v>44</v>
      </c>
    </row>
    <row r="416" spans="1:6" x14ac:dyDescent="0.15">
      <c r="A416" s="21">
        <v>135199</v>
      </c>
      <c r="B416" s="22" t="s">
        <v>446</v>
      </c>
      <c r="C416" s="11" t="str">
        <f>VLOOKUP(B416,Industries!B:D,2,0)</f>
        <v>Professional, Scientific and Technical Services</v>
      </c>
      <c r="D416" s="11">
        <f>VLOOKUP(B416,Industries!B:D,3,0)</f>
        <v>34.6</v>
      </c>
      <c r="E416" s="13"/>
      <c r="F416" s="18">
        <v>44</v>
      </c>
    </row>
    <row r="417" spans="1:6" x14ac:dyDescent="0.15">
      <c r="A417" s="21">
        <v>139111</v>
      </c>
      <c r="B417" s="22" t="s">
        <v>447</v>
      </c>
      <c r="C417" s="11" t="str">
        <f>VLOOKUP(B417,Industries!B:D,2,0)</f>
        <v>Public Administration and Safety</v>
      </c>
      <c r="D417" s="11">
        <f>VLOOKUP(B417,Industries!B:D,3,0)</f>
        <v>98.4</v>
      </c>
      <c r="E417" s="13"/>
      <c r="F417" s="18">
        <v>51</v>
      </c>
    </row>
    <row r="418" spans="1:6" x14ac:dyDescent="0.15">
      <c r="A418" s="21">
        <v>139112</v>
      </c>
      <c r="B418" s="22" t="s">
        <v>448</v>
      </c>
      <c r="C418" s="11" t="str">
        <f>VLOOKUP(B418,Industries!B:D,2,0)</f>
        <v>Public Administration and Safety</v>
      </c>
      <c r="D418" s="11">
        <f>VLOOKUP(B418,Industries!B:D,3,0)</f>
        <v>91.8</v>
      </c>
      <c r="E418" s="13"/>
      <c r="F418" s="18">
        <v>47</v>
      </c>
    </row>
    <row r="419" spans="1:6" x14ac:dyDescent="0.15">
      <c r="A419" s="21">
        <v>139113</v>
      </c>
      <c r="B419" s="22" t="s">
        <v>449</v>
      </c>
      <c r="C419" s="11" t="str">
        <f>VLOOKUP(B419,Industries!B:D,2,0)</f>
        <v>Public Administration and Safety</v>
      </c>
      <c r="D419" s="11">
        <f>VLOOKUP(B419,Industries!B:D,3,0)</f>
        <v>99</v>
      </c>
      <c r="E419" s="13"/>
      <c r="F419" s="18">
        <v>47</v>
      </c>
    </row>
    <row r="420" spans="1:6" x14ac:dyDescent="0.15">
      <c r="A420" s="21">
        <v>139911</v>
      </c>
      <c r="B420" s="22" t="s">
        <v>450</v>
      </c>
      <c r="C420" s="11" t="str">
        <f>VLOOKUP(B420,Industries!B:D,2,0)</f>
        <v>Public Administration and Safety</v>
      </c>
      <c r="D420" s="11">
        <f>VLOOKUP(B420,Industries!B:D,3,0)</f>
        <v>99</v>
      </c>
      <c r="E420" s="13"/>
      <c r="F420" s="18">
        <v>45</v>
      </c>
    </row>
    <row r="421" spans="1:6" x14ac:dyDescent="0.15">
      <c r="A421" s="21">
        <v>139912</v>
      </c>
      <c r="B421" s="22" t="s">
        <v>451</v>
      </c>
      <c r="C421" s="11" t="str">
        <f>VLOOKUP(B421,Industries!B:D,2,0)</f>
        <v>Public Administration and Safety</v>
      </c>
      <c r="D421" s="11">
        <f>VLOOKUP(B421,Industries!B:D,3,0)</f>
        <v>28.9</v>
      </c>
      <c r="E421" s="13"/>
      <c r="F421" s="18">
        <v>45</v>
      </c>
    </row>
    <row r="422" spans="1:6" x14ac:dyDescent="0.15">
      <c r="A422" s="21">
        <v>139913</v>
      </c>
      <c r="B422" s="22" t="s">
        <v>452</v>
      </c>
      <c r="C422" s="11" t="str">
        <f>VLOOKUP(B422,Industries!B:D,2,0)</f>
        <v>Professional, Scientific and Technical Services</v>
      </c>
      <c r="D422" s="11">
        <f>VLOOKUP(B422,Industries!B:D,3,0)</f>
        <v>27.5</v>
      </c>
      <c r="E422" s="13"/>
      <c r="F422" s="18">
        <v>44</v>
      </c>
    </row>
    <row r="423" spans="1:6" x14ac:dyDescent="0.15">
      <c r="A423" s="21">
        <v>139914</v>
      </c>
      <c r="B423" s="22" t="s">
        <v>453</v>
      </c>
      <c r="C423" s="11" t="str">
        <f>VLOOKUP(B423,Industries!B:D,2,0)</f>
        <v>Manufacturing</v>
      </c>
      <c r="D423" s="11">
        <f>VLOOKUP(B423,Industries!B:D,3,0)</f>
        <v>32.9</v>
      </c>
      <c r="E423" s="13"/>
      <c r="F423" s="18">
        <v>43</v>
      </c>
    </row>
    <row r="424" spans="1:6" x14ac:dyDescent="0.15">
      <c r="A424" s="21">
        <v>139915</v>
      </c>
      <c r="B424" s="22" t="s">
        <v>454</v>
      </c>
      <c r="C424" s="11" t="str">
        <f>VLOOKUP(B424,Industries!B:D,2,0)</f>
        <v>Arts and Recreation Services</v>
      </c>
      <c r="D424" s="11">
        <f>VLOOKUP(B424,Industries!B:D,3,0)</f>
        <v>63.5</v>
      </c>
      <c r="E424" s="13"/>
      <c r="F424" s="18">
        <v>45</v>
      </c>
    </row>
    <row r="425" spans="1:6" x14ac:dyDescent="0.15">
      <c r="A425" s="21">
        <v>139999</v>
      </c>
      <c r="B425" s="22" t="s">
        <v>455</v>
      </c>
      <c r="C425" s="11" t="str">
        <f>VLOOKUP(B425,Industries!B:D,2,0)</f>
        <v>Public Administration and Safety</v>
      </c>
      <c r="D425" s="11">
        <f>VLOOKUP(B425,Industries!B:D,3,0)</f>
        <v>26.6</v>
      </c>
      <c r="E425" s="13"/>
      <c r="F425" s="18">
        <v>46</v>
      </c>
    </row>
    <row r="426" spans="1:6" x14ac:dyDescent="0.15">
      <c r="A426" s="21">
        <v>141911</v>
      </c>
      <c r="B426" s="22" t="s">
        <v>456</v>
      </c>
      <c r="C426" s="11" t="str">
        <f>VLOOKUP(B426,Industries!B:D,2,0)</f>
        <v>Accommodation and Food Services</v>
      </c>
      <c r="D426" s="11">
        <f>VLOOKUP(B426,Industries!B:D,3,0)</f>
        <v>90.5</v>
      </c>
      <c r="E426" s="13"/>
      <c r="F426" s="18">
        <v>53</v>
      </c>
    </row>
    <row r="427" spans="1:6" x14ac:dyDescent="0.15">
      <c r="A427" s="21">
        <v>141912</v>
      </c>
      <c r="B427" s="22" t="s">
        <v>457</v>
      </c>
      <c r="C427" s="11" t="str">
        <f>VLOOKUP(B427,Industries!B:D,2,0)</f>
        <v>Health Care and Social Assistance</v>
      </c>
      <c r="D427" s="11">
        <f>VLOOKUP(B427,Industries!B:D,3,0)</f>
        <v>85.3</v>
      </c>
      <c r="E427" s="13"/>
      <c r="F427" s="18">
        <v>44</v>
      </c>
    </row>
    <row r="428" spans="1:6" x14ac:dyDescent="0.15">
      <c r="A428" s="21">
        <v>141999</v>
      </c>
      <c r="B428" s="22" t="s">
        <v>458</v>
      </c>
      <c r="C428" s="11" t="str">
        <f>VLOOKUP(B428,Industries!B:D,2,0)</f>
        <v>Accommodation and Food Services</v>
      </c>
      <c r="D428" s="11">
        <f>VLOOKUP(B428,Industries!B:D,3,0)</f>
        <v>68.099999999999994</v>
      </c>
      <c r="E428" s="13"/>
      <c r="F428" s="18">
        <v>51</v>
      </c>
    </row>
    <row r="429" spans="1:6" x14ac:dyDescent="0.15">
      <c r="A429" s="21">
        <v>142111</v>
      </c>
      <c r="B429" s="22" t="s">
        <v>459</v>
      </c>
      <c r="C429" s="11" t="str">
        <f>VLOOKUP(B429,Industries!B:D,2,0)</f>
        <v>Retail Trade</v>
      </c>
      <c r="D429" s="11">
        <f>VLOOKUP(B429,Industries!B:D,3,0)</f>
        <v>70.2</v>
      </c>
      <c r="E429" s="13"/>
      <c r="F429" s="18">
        <v>47</v>
      </c>
    </row>
    <row r="430" spans="1:6" x14ac:dyDescent="0.15">
      <c r="A430" s="21">
        <v>142112</v>
      </c>
      <c r="B430" s="22" t="s">
        <v>460</v>
      </c>
      <c r="C430" s="11" t="str">
        <f>VLOOKUP(B430,Industries!B:D,2,0)</f>
        <v>Retail Trade</v>
      </c>
      <c r="D430" s="11">
        <f>VLOOKUP(B430,Industries!B:D,3,0)</f>
        <v>92.3</v>
      </c>
      <c r="E430" s="13"/>
      <c r="F430" s="18">
        <v>49</v>
      </c>
    </row>
    <row r="431" spans="1:6" x14ac:dyDescent="0.15">
      <c r="A431" s="21">
        <v>142113</v>
      </c>
      <c r="B431" s="22" t="s">
        <v>461</v>
      </c>
      <c r="C431" s="11" t="str">
        <f>VLOOKUP(B431,Industries!B:D,2,0)</f>
        <v>Arts and Recreation Services</v>
      </c>
      <c r="D431" s="11">
        <f>VLOOKUP(B431,Industries!B:D,3,0)</f>
        <v>69.2</v>
      </c>
      <c r="E431" s="13"/>
      <c r="F431" s="18">
        <v>45</v>
      </c>
    </row>
    <row r="432" spans="1:6" x14ac:dyDescent="0.15">
      <c r="A432" s="21">
        <v>142114</v>
      </c>
      <c r="B432" s="22" t="s">
        <v>462</v>
      </c>
      <c r="C432" s="11" t="str">
        <f>VLOOKUP(B432,Industries!B:D,2,0)</f>
        <v>Other Services</v>
      </c>
      <c r="D432" s="11">
        <f>VLOOKUP(B432,Industries!B:D,3,0)</f>
        <v>91.4</v>
      </c>
      <c r="E432" s="13"/>
      <c r="F432" s="18">
        <v>44</v>
      </c>
    </row>
    <row r="433" spans="1:6" x14ac:dyDescent="0.15">
      <c r="A433" s="21">
        <v>142115</v>
      </c>
      <c r="B433" s="22" t="s">
        <v>463</v>
      </c>
      <c r="C433" s="11" t="str">
        <f>VLOOKUP(B433,Industries!B:D,2,0)</f>
        <v>Transport, Postal and Warehousing</v>
      </c>
      <c r="D433" s="11">
        <f>VLOOKUP(B433,Industries!B:D,3,0)</f>
        <v>93.4</v>
      </c>
      <c r="E433" s="13"/>
      <c r="F433" s="18">
        <v>47</v>
      </c>
    </row>
    <row r="434" spans="1:6" x14ac:dyDescent="0.15">
      <c r="A434" s="21">
        <v>142116</v>
      </c>
      <c r="B434" s="22" t="s">
        <v>464</v>
      </c>
      <c r="C434" s="11" t="str">
        <f>VLOOKUP(B434,Industries!B:D,2,0)</f>
        <v>Administrative and Support Services</v>
      </c>
      <c r="D434" s="11">
        <f>VLOOKUP(B434,Industries!B:D,3,0)</f>
        <v>83.2</v>
      </c>
      <c r="E434" s="13"/>
      <c r="F434" s="18">
        <v>47</v>
      </c>
    </row>
    <row r="435" spans="1:6" x14ac:dyDescent="0.15">
      <c r="A435" s="21">
        <v>149111</v>
      </c>
      <c r="B435" s="22" t="s">
        <v>465</v>
      </c>
      <c r="C435" s="11" t="str">
        <f>VLOOKUP(B435,Industries!B:D,2,0)</f>
        <v>Arts and Recreation Services</v>
      </c>
      <c r="D435" s="11">
        <f>VLOOKUP(B435,Industries!B:D,3,0)</f>
        <v>42.7</v>
      </c>
      <c r="E435" s="13"/>
      <c r="F435" s="18">
        <v>49</v>
      </c>
    </row>
    <row r="436" spans="1:6" x14ac:dyDescent="0.15">
      <c r="A436" s="21">
        <v>149112</v>
      </c>
      <c r="B436" s="22" t="s">
        <v>466</v>
      </c>
      <c r="C436" s="11" t="str">
        <f>VLOOKUP(B436,Industries!B:D,2,0)</f>
        <v>Arts and Recreation Services</v>
      </c>
      <c r="D436" s="11">
        <f>VLOOKUP(B436,Industries!B:D,3,0)</f>
        <v>74</v>
      </c>
      <c r="E436" s="13"/>
      <c r="F436" s="18">
        <v>46</v>
      </c>
    </row>
    <row r="437" spans="1:6" x14ac:dyDescent="0.15">
      <c r="A437" s="21">
        <v>149113</v>
      </c>
      <c r="B437" s="22" t="s">
        <v>467</v>
      </c>
      <c r="C437" s="11" t="str">
        <f>VLOOKUP(B437,Industries!B:D,2,0)</f>
        <v>Arts and Recreation Services</v>
      </c>
      <c r="D437" s="11">
        <f>VLOOKUP(B437,Industries!B:D,3,0)</f>
        <v>57.5</v>
      </c>
      <c r="E437" s="13"/>
      <c r="F437" s="18">
        <v>45</v>
      </c>
    </row>
    <row r="438" spans="1:6" x14ac:dyDescent="0.15">
      <c r="A438" s="21">
        <v>149211</v>
      </c>
      <c r="B438" s="22" t="s">
        <v>468</v>
      </c>
      <c r="C438" s="11" t="str">
        <f>VLOOKUP(B438,Industries!B:D,2,0)</f>
        <v>Financial and Insurance Services</v>
      </c>
      <c r="D438" s="11">
        <f>VLOOKUP(B438,Industries!B:D,3,0)</f>
        <v>16.8</v>
      </c>
      <c r="E438" s="13"/>
      <c r="F438" s="18">
        <v>44</v>
      </c>
    </row>
    <row r="439" spans="1:6" x14ac:dyDescent="0.15">
      <c r="A439" s="21">
        <v>149212</v>
      </c>
      <c r="B439" s="22" t="s">
        <v>469</v>
      </c>
      <c r="C439" s="11" t="str">
        <f>VLOOKUP(B439,Industries!B:D,2,0)</f>
        <v>Retail Trade</v>
      </c>
      <c r="D439" s="11">
        <f>VLOOKUP(B439,Industries!B:D,3,0)</f>
        <v>13.8</v>
      </c>
      <c r="E439" s="13"/>
      <c r="F439" s="18">
        <v>44</v>
      </c>
    </row>
    <row r="440" spans="1:6" x14ac:dyDescent="0.15">
      <c r="A440" s="21">
        <v>149411</v>
      </c>
      <c r="B440" s="22" t="s">
        <v>470</v>
      </c>
      <c r="C440" s="11" t="str">
        <f>VLOOKUP(B440,Industries!B:D,2,0)</f>
        <v>Administrative and Support Services</v>
      </c>
      <c r="D440" s="11">
        <f>VLOOKUP(B440,Industries!B:D,3,0)</f>
        <v>25.7</v>
      </c>
      <c r="E440" s="13"/>
      <c r="F440" s="18">
        <v>45</v>
      </c>
    </row>
    <row r="441" spans="1:6" x14ac:dyDescent="0.15">
      <c r="A441" s="21">
        <v>149412</v>
      </c>
      <c r="B441" s="22" t="s">
        <v>471</v>
      </c>
      <c r="C441" s="11" t="str">
        <f>VLOOKUP(B441,Industries!B:D,2,0)</f>
        <v>Transport, Postal and Warehousing</v>
      </c>
      <c r="D441" s="11">
        <f>VLOOKUP(B441,Industries!B:D,3,0)</f>
        <v>79.599999999999994</v>
      </c>
      <c r="E441" s="13"/>
      <c r="F441" s="18">
        <v>44</v>
      </c>
    </row>
    <row r="442" spans="1:6" x14ac:dyDescent="0.15">
      <c r="A442" s="21">
        <v>149413</v>
      </c>
      <c r="B442" s="22" t="s">
        <v>472</v>
      </c>
      <c r="C442" s="11" t="str">
        <f>VLOOKUP(B442,Industries!B:D,2,0)</f>
        <v>Transport, Postal and Warehousing</v>
      </c>
      <c r="D442" s="11">
        <f>VLOOKUP(B442,Industries!B:D,3,0)</f>
        <v>76.8</v>
      </c>
      <c r="E442" s="13"/>
      <c r="F442" s="18">
        <v>51</v>
      </c>
    </row>
    <row r="443" spans="1:6" x14ac:dyDescent="0.15">
      <c r="A443" s="21">
        <v>149911</v>
      </c>
      <c r="B443" s="22" t="s">
        <v>473</v>
      </c>
      <c r="C443" s="11" t="str">
        <f>VLOOKUP(B443,Industries!B:D,2,0)</f>
        <v>Other Services</v>
      </c>
      <c r="D443" s="11">
        <f>VLOOKUP(B443,Industries!B:D,3,0)</f>
        <v>87.2</v>
      </c>
      <c r="E443" s="13"/>
      <c r="F443" s="18">
        <v>55</v>
      </c>
    </row>
    <row r="444" spans="1:6" x14ac:dyDescent="0.15">
      <c r="A444" s="21">
        <v>149912</v>
      </c>
      <c r="B444" s="22" t="s">
        <v>474</v>
      </c>
      <c r="C444" s="11" t="str">
        <f>VLOOKUP(B444,Industries!B:D,2,0)</f>
        <v>Information Media and Telecommunications</v>
      </c>
      <c r="D444" s="11">
        <f>VLOOKUP(B444,Industries!B:D,3,0)</f>
        <v>74.099999999999994</v>
      </c>
      <c r="E444" s="13"/>
      <c r="F444" s="18">
        <v>44</v>
      </c>
    </row>
    <row r="445" spans="1:6" x14ac:dyDescent="0.15">
      <c r="A445" s="21">
        <v>149913</v>
      </c>
      <c r="B445" s="22" t="s">
        <v>475</v>
      </c>
      <c r="C445" s="11" t="str">
        <f>VLOOKUP(B445,Industries!B:D,2,0)</f>
        <v>Rental, Hiring and Real Estate Services</v>
      </c>
      <c r="D445" s="11">
        <f>VLOOKUP(B445,Industries!B:D,3,0)</f>
        <v>21.3</v>
      </c>
      <c r="E445" s="13"/>
      <c r="F445" s="18">
        <v>44</v>
      </c>
    </row>
    <row r="446" spans="1:6" x14ac:dyDescent="0.15">
      <c r="A446" s="21">
        <v>149914</v>
      </c>
      <c r="B446" s="22" t="s">
        <v>476</v>
      </c>
      <c r="C446" s="11" t="str">
        <f>VLOOKUP(B446,Industries!B:D,2,0)</f>
        <v>Financial and Insurance Services</v>
      </c>
      <c r="D446" s="11">
        <f>VLOOKUP(B446,Industries!B:D,3,0)</f>
        <v>95.7</v>
      </c>
      <c r="E446" s="13"/>
      <c r="F446" s="18">
        <v>44</v>
      </c>
    </row>
    <row r="447" spans="1:6" x14ac:dyDescent="0.15">
      <c r="A447" s="21">
        <v>149915</v>
      </c>
      <c r="B447" s="22" t="s">
        <v>477</v>
      </c>
      <c r="C447" s="11" t="str">
        <f>VLOOKUP(B447,Industries!B:D,2,0)</f>
        <v>Rental, Hiring and Real Estate Services</v>
      </c>
      <c r="D447" s="11">
        <f>VLOOKUP(B447,Industries!B:D,3,0)</f>
        <v>69.8</v>
      </c>
      <c r="E447" s="13"/>
      <c r="F447" s="18">
        <v>49</v>
      </c>
    </row>
    <row r="448" spans="1:6" x14ac:dyDescent="0.15">
      <c r="A448" s="21">
        <v>149999</v>
      </c>
      <c r="B448" s="22" t="s">
        <v>478</v>
      </c>
      <c r="C448" s="11" t="str">
        <f>VLOOKUP(B448,Industries!B:D,2,0)</f>
        <v>Professional, Scientific and Technical Services</v>
      </c>
      <c r="D448" s="11">
        <f>VLOOKUP(B448,Industries!B:D,3,0)</f>
        <v>14.3</v>
      </c>
      <c r="E448" s="13"/>
      <c r="F448" s="18">
        <v>48</v>
      </c>
    </row>
    <row r="449" spans="1:6" x14ac:dyDescent="0.15">
      <c r="A449" s="21">
        <v>211111</v>
      </c>
      <c r="B449" s="22" t="s">
        <v>479</v>
      </c>
      <c r="C449" s="11" t="str">
        <f>VLOOKUP(B449,Industries!B:D,2,0)</f>
        <v>Arts and Recreation Services</v>
      </c>
      <c r="D449" s="11">
        <f>VLOOKUP(B449,Industries!B:D,3,0)</f>
        <v>54.9</v>
      </c>
      <c r="E449" s="13"/>
      <c r="F449" s="18">
        <v>44</v>
      </c>
    </row>
    <row r="450" spans="1:6" x14ac:dyDescent="0.15">
      <c r="A450" s="21">
        <v>211112</v>
      </c>
      <c r="B450" s="22" t="s">
        <v>480</v>
      </c>
      <c r="C450" s="11" t="str">
        <f>VLOOKUP(B450,Industries!B:D,2,0)</f>
        <v>Arts and Recreation Services</v>
      </c>
      <c r="D450" s="11">
        <f>VLOOKUP(B450,Industries!B:D,3,0)</f>
        <v>63.7</v>
      </c>
      <c r="E450" s="13"/>
      <c r="F450" s="18">
        <v>46</v>
      </c>
    </row>
    <row r="451" spans="1:6" x14ac:dyDescent="0.15">
      <c r="A451" s="21">
        <v>211113</v>
      </c>
      <c r="B451" s="22" t="s">
        <v>481</v>
      </c>
      <c r="C451" s="11" t="str">
        <f>VLOOKUP(B451,Industries!B:D,2,0)</f>
        <v>Arts and Recreation Services</v>
      </c>
      <c r="D451" s="11">
        <f>VLOOKUP(B451,Industries!B:D,3,0)</f>
        <v>74.900000000000006</v>
      </c>
      <c r="E451" s="13"/>
      <c r="F451" s="18">
        <v>46</v>
      </c>
    </row>
    <row r="452" spans="1:6" x14ac:dyDescent="0.15">
      <c r="A452" s="21">
        <v>211199</v>
      </c>
      <c r="B452" s="22" t="s">
        <v>482</v>
      </c>
      <c r="C452" s="11" t="str">
        <f>VLOOKUP(B452,Industries!B:D,2,0)</f>
        <v>Arts and Recreation Services</v>
      </c>
      <c r="D452" s="11">
        <f>VLOOKUP(B452,Industries!B:D,3,0)</f>
        <v>37.5</v>
      </c>
      <c r="E452" s="13"/>
      <c r="F452" s="18">
        <v>48</v>
      </c>
    </row>
    <row r="453" spans="1:6" x14ac:dyDescent="0.15">
      <c r="A453" s="21">
        <v>211211</v>
      </c>
      <c r="B453" s="22" t="s">
        <v>483</v>
      </c>
      <c r="C453" s="11" t="str">
        <f>VLOOKUP(B453,Industries!B:D,2,0)</f>
        <v>Arts and Recreation Services</v>
      </c>
      <c r="D453" s="11">
        <f>VLOOKUP(B453,Industries!B:D,3,0)</f>
        <v>69.3</v>
      </c>
      <c r="E453" s="13"/>
      <c r="F453" s="18">
        <v>48</v>
      </c>
    </row>
    <row r="454" spans="1:6" x14ac:dyDescent="0.15">
      <c r="A454" s="21">
        <v>211212</v>
      </c>
      <c r="B454" s="22" t="s">
        <v>484</v>
      </c>
      <c r="C454" s="11" t="str">
        <f>VLOOKUP(B454,Industries!B:D,2,0)</f>
        <v>Education and Training</v>
      </c>
      <c r="D454" s="11">
        <f>VLOOKUP(B454,Industries!B:D,3,0)</f>
        <v>44.8</v>
      </c>
      <c r="E454" s="13"/>
      <c r="F454" s="18">
        <v>48</v>
      </c>
    </row>
    <row r="455" spans="1:6" x14ac:dyDescent="0.15">
      <c r="A455" s="21">
        <v>211213</v>
      </c>
      <c r="B455" s="22" t="s">
        <v>485</v>
      </c>
      <c r="C455" s="11" t="str">
        <f>VLOOKUP(B455,Industries!B:D,2,0)</f>
        <v>Arts and Recreation Services</v>
      </c>
      <c r="D455" s="11">
        <f>VLOOKUP(B455,Industries!B:D,3,0)</f>
        <v>69.599999999999994</v>
      </c>
      <c r="E455" s="13"/>
      <c r="F455" s="18">
        <v>46</v>
      </c>
    </row>
    <row r="456" spans="1:6" x14ac:dyDescent="0.15">
      <c r="A456" s="21">
        <v>211214</v>
      </c>
      <c r="B456" s="22" t="s">
        <v>486</v>
      </c>
      <c r="C456" s="11" t="str">
        <f>VLOOKUP(B456,Industries!B:D,2,0)</f>
        <v>Arts and Recreation Services</v>
      </c>
      <c r="D456" s="11">
        <f>VLOOKUP(B456,Industries!B:D,3,0)</f>
        <v>77.099999999999994</v>
      </c>
      <c r="E456" s="13"/>
      <c r="F456" s="18">
        <v>44</v>
      </c>
    </row>
    <row r="457" spans="1:6" x14ac:dyDescent="0.15">
      <c r="A457" s="21">
        <v>211299</v>
      </c>
      <c r="B457" s="22" t="s">
        <v>487</v>
      </c>
      <c r="C457" s="11" t="str">
        <f>VLOOKUP(B457,Industries!B:D,2,0)</f>
        <v>Arts and Recreation Services</v>
      </c>
      <c r="D457" s="11">
        <f>VLOOKUP(B457,Industries!B:D,3,0)</f>
        <v>38.299999999999997</v>
      </c>
      <c r="E457" s="13"/>
      <c r="F457" s="18">
        <v>43</v>
      </c>
    </row>
    <row r="458" spans="1:6" x14ac:dyDescent="0.15">
      <c r="A458" s="21">
        <v>211411</v>
      </c>
      <c r="B458" s="22" t="s">
        <v>488</v>
      </c>
      <c r="C458" s="11" t="str">
        <f>VLOOKUP(B458,Industries!B:D,2,0)</f>
        <v>Arts and Recreation Services</v>
      </c>
      <c r="D458" s="11">
        <f>VLOOKUP(B458,Industries!B:D,3,0)</f>
        <v>85.1</v>
      </c>
      <c r="E458" s="13"/>
      <c r="F458" s="18">
        <v>46</v>
      </c>
    </row>
    <row r="459" spans="1:6" x14ac:dyDescent="0.15">
      <c r="A459" s="21">
        <v>211412</v>
      </c>
      <c r="B459" s="22" t="s">
        <v>489</v>
      </c>
      <c r="C459" s="11" t="str">
        <f>VLOOKUP(B459,Industries!B:D,2,0)</f>
        <v>Arts and Recreation Services</v>
      </c>
      <c r="D459" s="11">
        <f>VLOOKUP(B459,Industries!B:D,3,0)</f>
        <v>60.3</v>
      </c>
      <c r="E459" s="13"/>
      <c r="F459" s="18">
        <v>46</v>
      </c>
    </row>
    <row r="460" spans="1:6" x14ac:dyDescent="0.15">
      <c r="A460" s="21">
        <v>211413</v>
      </c>
      <c r="B460" s="22" t="s">
        <v>490</v>
      </c>
      <c r="C460" s="11" t="str">
        <f>VLOOKUP(B460,Industries!B:D,2,0)</f>
        <v>Arts and Recreation Services</v>
      </c>
      <c r="D460" s="11">
        <f>VLOOKUP(B460,Industries!B:D,3,0)</f>
        <v>78.400000000000006</v>
      </c>
      <c r="E460" s="13"/>
      <c r="F460" s="18">
        <v>46</v>
      </c>
    </row>
    <row r="461" spans="1:6" x14ac:dyDescent="0.15">
      <c r="A461" s="21">
        <v>211499</v>
      </c>
      <c r="B461" s="22" t="s">
        <v>491</v>
      </c>
      <c r="C461" s="11" t="str">
        <f>VLOOKUP(B461,Industries!B:D,2,0)</f>
        <v>Arts and Recreation Services</v>
      </c>
      <c r="D461" s="11">
        <f>VLOOKUP(B461,Industries!B:D,3,0)</f>
        <v>35.700000000000003</v>
      </c>
      <c r="E461" s="13"/>
      <c r="F461" s="18">
        <v>47</v>
      </c>
    </row>
    <row r="462" spans="1:6" x14ac:dyDescent="0.15">
      <c r="A462" s="21">
        <v>212111</v>
      </c>
      <c r="B462" s="22" t="s">
        <v>492</v>
      </c>
      <c r="C462" s="11" t="str">
        <f>VLOOKUP(B462,Industries!B:D,2,0)</f>
        <v>Arts and Recreation Services</v>
      </c>
      <c r="D462" s="11">
        <f>VLOOKUP(B462,Industries!B:D,3,0)</f>
        <v>56.3</v>
      </c>
      <c r="E462" s="13"/>
      <c r="F462" s="18">
        <v>50</v>
      </c>
    </row>
    <row r="463" spans="1:6" x14ac:dyDescent="0.15">
      <c r="A463" s="21">
        <v>212112</v>
      </c>
      <c r="B463" s="22" t="s">
        <v>493</v>
      </c>
      <c r="C463" s="11" t="str">
        <f>VLOOKUP(B463,Industries!B:D,2,0)</f>
        <v>Information Media and Telecommunications</v>
      </c>
      <c r="D463" s="11">
        <f>VLOOKUP(B463,Industries!B:D,3,0)</f>
        <v>61.2</v>
      </c>
      <c r="E463" s="13"/>
      <c r="F463" s="18">
        <v>47</v>
      </c>
    </row>
    <row r="464" spans="1:6" x14ac:dyDescent="0.15">
      <c r="A464" s="21">
        <v>212113</v>
      </c>
      <c r="B464" s="22" t="s">
        <v>494</v>
      </c>
      <c r="C464" s="11" t="str">
        <f>VLOOKUP(B464,Industries!B:D,2,0)</f>
        <v>Information Media and Telecommunications</v>
      </c>
      <c r="D464" s="11">
        <f>VLOOKUP(B464,Industries!B:D,3,0)</f>
        <v>58</v>
      </c>
      <c r="E464" s="13"/>
      <c r="F464" s="18">
        <v>44</v>
      </c>
    </row>
    <row r="465" spans="1:6" x14ac:dyDescent="0.15">
      <c r="A465" s="21">
        <v>212114</v>
      </c>
      <c r="B465" s="22" t="s">
        <v>495</v>
      </c>
      <c r="C465" s="11" t="str">
        <f>VLOOKUP(B465,Industries!B:D,2,0)</f>
        <v>Information Media and Telecommunications</v>
      </c>
      <c r="D465" s="11">
        <f>VLOOKUP(B465,Industries!B:D,3,0)</f>
        <v>78.400000000000006</v>
      </c>
      <c r="E465" s="13"/>
      <c r="F465" s="18">
        <v>46</v>
      </c>
    </row>
    <row r="466" spans="1:6" x14ac:dyDescent="0.15">
      <c r="A466" s="21">
        <v>212211</v>
      </c>
      <c r="B466" s="22" t="s">
        <v>496</v>
      </c>
      <c r="C466" s="11" t="str">
        <f>VLOOKUP(B466,Industries!B:D,2,0)</f>
        <v>Arts and Recreation Services</v>
      </c>
      <c r="D466" s="11">
        <f>VLOOKUP(B466,Industries!B:D,3,0)</f>
        <v>57.3</v>
      </c>
      <c r="E466" s="13"/>
      <c r="F466" s="18">
        <v>46</v>
      </c>
    </row>
    <row r="467" spans="1:6" x14ac:dyDescent="0.15">
      <c r="A467" s="21">
        <v>212212</v>
      </c>
      <c r="B467" s="22" t="s">
        <v>497</v>
      </c>
      <c r="C467" s="11" t="str">
        <f>VLOOKUP(B467,Industries!B:D,2,0)</f>
        <v>Information Media and Telecommunications</v>
      </c>
      <c r="D467" s="11">
        <f>VLOOKUP(B467,Industries!B:D,3,0)</f>
        <v>63.2</v>
      </c>
      <c r="E467" s="13"/>
      <c r="F467" s="18">
        <v>43</v>
      </c>
    </row>
    <row r="468" spans="1:6" x14ac:dyDescent="0.15">
      <c r="A468" s="21">
        <v>212311</v>
      </c>
      <c r="B468" s="22" t="s">
        <v>498</v>
      </c>
      <c r="C468" s="11" t="str">
        <f>VLOOKUP(B468,Industries!B:D,2,0)</f>
        <v>Information Media and Telecommunications</v>
      </c>
      <c r="D468" s="11">
        <f>VLOOKUP(B468,Industries!B:D,3,0)</f>
        <v>68.8</v>
      </c>
      <c r="E468" s="13"/>
      <c r="F468" s="18">
        <v>51</v>
      </c>
    </row>
    <row r="469" spans="1:6" x14ac:dyDescent="0.15">
      <c r="A469" s="21">
        <v>212312</v>
      </c>
      <c r="B469" s="22" t="s">
        <v>499</v>
      </c>
      <c r="C469" s="11" t="str">
        <f>VLOOKUP(B469,Industries!B:D,2,0)</f>
        <v>Information Media and Telecommunications</v>
      </c>
      <c r="D469" s="11">
        <f>VLOOKUP(B469,Industries!B:D,3,0)</f>
        <v>71.8</v>
      </c>
      <c r="E469" s="13"/>
      <c r="F469" s="18">
        <v>49</v>
      </c>
    </row>
    <row r="470" spans="1:6" x14ac:dyDescent="0.15">
      <c r="A470" s="21">
        <v>212313</v>
      </c>
      <c r="B470" s="22" t="s">
        <v>500</v>
      </c>
      <c r="C470" s="11" t="str">
        <f>VLOOKUP(B470,Industries!B:D,2,0)</f>
        <v>Information Media and Telecommunications</v>
      </c>
      <c r="D470" s="11">
        <f>VLOOKUP(B470,Industries!B:D,3,0)</f>
        <v>85</v>
      </c>
      <c r="E470" s="13"/>
      <c r="F470" s="18">
        <v>47</v>
      </c>
    </row>
    <row r="471" spans="1:6" x14ac:dyDescent="0.15">
      <c r="A471" s="21">
        <v>212314</v>
      </c>
      <c r="B471" s="22" t="s">
        <v>501</v>
      </c>
      <c r="C471" s="11" t="str">
        <f>VLOOKUP(B471,Industries!B:D,2,0)</f>
        <v>Information Media and Telecommunications</v>
      </c>
      <c r="D471" s="11">
        <f>VLOOKUP(B471,Industries!B:D,3,0)</f>
        <v>82.4</v>
      </c>
      <c r="E471" s="13"/>
      <c r="F471" s="18">
        <v>45</v>
      </c>
    </row>
    <row r="472" spans="1:6" x14ac:dyDescent="0.15">
      <c r="A472" s="21">
        <v>212315</v>
      </c>
      <c r="B472" s="22" t="s">
        <v>502</v>
      </c>
      <c r="C472" s="11" t="str">
        <f>VLOOKUP(B472,Industries!B:D,2,0)</f>
        <v>Information Media and Telecommunications</v>
      </c>
      <c r="D472" s="11">
        <f>VLOOKUP(B472,Industries!B:D,3,0)</f>
        <v>91.6</v>
      </c>
      <c r="E472" s="13"/>
      <c r="F472" s="18">
        <v>44</v>
      </c>
    </row>
    <row r="473" spans="1:6" x14ac:dyDescent="0.15">
      <c r="A473" s="21">
        <v>212316</v>
      </c>
      <c r="B473" s="22" t="s">
        <v>503</v>
      </c>
      <c r="C473" s="11" t="str">
        <f>VLOOKUP(B473,Industries!B:D,2,0)</f>
        <v>Arts and Recreation Services</v>
      </c>
      <c r="D473" s="11">
        <f>VLOOKUP(B473,Industries!B:D,3,0)</f>
        <v>55.7</v>
      </c>
      <c r="E473" s="13"/>
      <c r="F473" s="18">
        <v>47</v>
      </c>
    </row>
    <row r="474" spans="1:6" x14ac:dyDescent="0.15">
      <c r="A474" s="21">
        <v>212317</v>
      </c>
      <c r="B474" s="22" t="s">
        <v>504</v>
      </c>
      <c r="C474" s="11" t="str">
        <f>VLOOKUP(B474,Industries!B:D,2,0)</f>
        <v>Information Media and Telecommunications</v>
      </c>
      <c r="D474" s="11">
        <f>VLOOKUP(B474,Industries!B:D,3,0)</f>
        <v>77.900000000000006</v>
      </c>
      <c r="E474" s="13"/>
      <c r="F474" s="18">
        <v>47</v>
      </c>
    </row>
    <row r="475" spans="1:6" x14ac:dyDescent="0.15">
      <c r="A475" s="21">
        <v>212318</v>
      </c>
      <c r="B475" s="22" t="s">
        <v>505</v>
      </c>
      <c r="C475" s="11" t="str">
        <f>VLOOKUP(B475,Industries!B:D,2,0)</f>
        <v>Information Media and Telecommunications</v>
      </c>
      <c r="D475" s="11">
        <f>VLOOKUP(B475,Industries!B:D,3,0)</f>
        <v>70.2</v>
      </c>
      <c r="E475" s="13"/>
      <c r="F475" s="18">
        <v>46</v>
      </c>
    </row>
    <row r="476" spans="1:6" x14ac:dyDescent="0.15">
      <c r="A476" s="21">
        <v>212399</v>
      </c>
      <c r="B476" s="22" t="s">
        <v>506</v>
      </c>
      <c r="C476" s="11" t="str">
        <f>VLOOKUP(B476,Industries!B:D,2,0)</f>
        <v>Information Media and Telecommunications</v>
      </c>
      <c r="D476" s="11">
        <f>VLOOKUP(B476,Industries!B:D,3,0)</f>
        <v>62.5</v>
      </c>
      <c r="E476" s="13"/>
      <c r="F476" s="18">
        <v>48</v>
      </c>
    </row>
    <row r="477" spans="1:6" x14ac:dyDescent="0.15">
      <c r="A477" s="21">
        <v>212411</v>
      </c>
      <c r="B477" s="22" t="s">
        <v>507</v>
      </c>
      <c r="C477" s="11" t="str">
        <f>VLOOKUP(B477,Industries!B:D,2,0)</f>
        <v>Professional, Scientific and Technical Services</v>
      </c>
      <c r="D477" s="11">
        <f>VLOOKUP(B477,Industries!B:D,3,0)</f>
        <v>58.6</v>
      </c>
      <c r="E477" s="13"/>
      <c r="F477" s="18">
        <v>44</v>
      </c>
    </row>
    <row r="478" spans="1:6" x14ac:dyDescent="0.15">
      <c r="A478" s="21">
        <v>212412</v>
      </c>
      <c r="B478" s="22" t="s">
        <v>508</v>
      </c>
      <c r="C478" s="11" t="str">
        <f>VLOOKUP(B478,Industries!B:D,2,0)</f>
        <v>Information Media and Telecommunications</v>
      </c>
      <c r="D478" s="11">
        <f>VLOOKUP(B478,Industries!B:D,3,0)</f>
        <v>59.1</v>
      </c>
      <c r="E478" s="13"/>
      <c r="F478" s="18">
        <v>43</v>
      </c>
    </row>
    <row r="479" spans="1:6" x14ac:dyDescent="0.15">
      <c r="A479" s="21">
        <v>212413</v>
      </c>
      <c r="B479" s="22" t="s">
        <v>509</v>
      </c>
      <c r="C479" s="11" t="str">
        <f>VLOOKUP(B479,Industries!B:D,2,0)</f>
        <v>Information Media and Telecommunications</v>
      </c>
      <c r="D479" s="11">
        <f>VLOOKUP(B479,Industries!B:D,3,0)</f>
        <v>86.4</v>
      </c>
      <c r="E479" s="13"/>
      <c r="F479" s="18">
        <v>44</v>
      </c>
    </row>
    <row r="480" spans="1:6" x14ac:dyDescent="0.15">
      <c r="A480" s="21">
        <v>212414</v>
      </c>
      <c r="B480" s="22" t="s">
        <v>510</v>
      </c>
      <c r="C480" s="11" t="str">
        <f>VLOOKUP(B480,Industries!B:D,2,0)</f>
        <v>Information Media and Telecommunications</v>
      </c>
      <c r="D480" s="11">
        <f>VLOOKUP(B480,Industries!B:D,3,0)</f>
        <v>93.7</v>
      </c>
      <c r="E480" s="13"/>
      <c r="F480" s="18">
        <v>43</v>
      </c>
    </row>
    <row r="481" spans="1:6" x14ac:dyDescent="0.15">
      <c r="A481" s="21">
        <v>212415</v>
      </c>
      <c r="B481" s="22" t="s">
        <v>511</v>
      </c>
      <c r="C481" s="11" t="str">
        <f>VLOOKUP(B481,Industries!B:D,2,0)</f>
        <v>Professional, Scientific and Technical Services</v>
      </c>
      <c r="D481" s="11">
        <f>VLOOKUP(B481,Industries!B:D,3,0)</f>
        <v>24.6</v>
      </c>
      <c r="E481" s="13"/>
      <c r="F481" s="18">
        <v>42</v>
      </c>
    </row>
    <row r="482" spans="1:6" x14ac:dyDescent="0.15">
      <c r="A482" s="21">
        <v>212416</v>
      </c>
      <c r="B482" s="22" t="s">
        <v>512</v>
      </c>
      <c r="C482" s="11" t="str">
        <f>VLOOKUP(B482,Industries!B:D,2,0)</f>
        <v>Information Media and Telecommunications</v>
      </c>
      <c r="D482" s="11">
        <f>VLOOKUP(B482,Industries!B:D,3,0)</f>
        <v>97.3</v>
      </c>
      <c r="E482" s="13"/>
      <c r="F482" s="18">
        <v>47</v>
      </c>
    </row>
    <row r="483" spans="1:6" x14ac:dyDescent="0.15">
      <c r="A483" s="21">
        <v>212499</v>
      </c>
      <c r="B483" s="22" t="s">
        <v>513</v>
      </c>
      <c r="C483" s="11" t="str">
        <f>VLOOKUP(B483,Industries!B:D,2,0)</f>
        <v>Information Media and Telecommunications</v>
      </c>
      <c r="D483" s="11">
        <f>VLOOKUP(B483,Industries!B:D,3,0)</f>
        <v>39.299999999999997</v>
      </c>
      <c r="E483" s="13"/>
      <c r="F483" s="18">
        <v>44</v>
      </c>
    </row>
    <row r="484" spans="1:6" x14ac:dyDescent="0.15">
      <c r="A484" s="21">
        <v>221111</v>
      </c>
      <c r="B484" s="22" t="s">
        <v>514</v>
      </c>
      <c r="C484" s="11" t="str">
        <f>VLOOKUP(B484,Industries!B:D,2,0)</f>
        <v>Professional, Scientific and Technical Services</v>
      </c>
      <c r="D484" s="11">
        <f>VLOOKUP(B484,Industries!B:D,3,0)</f>
        <v>49.1</v>
      </c>
      <c r="E484" s="13"/>
      <c r="F484" s="18">
        <v>43</v>
      </c>
    </row>
    <row r="485" spans="1:6" x14ac:dyDescent="0.15">
      <c r="A485" s="21">
        <v>221112</v>
      </c>
      <c r="B485" s="22" t="s">
        <v>515</v>
      </c>
      <c r="C485" s="11" t="str">
        <f>VLOOKUP(B485,Industries!B:D,2,0)</f>
        <v>Public Administration and Safety</v>
      </c>
      <c r="D485" s="11">
        <f>VLOOKUP(B485,Industries!B:D,3,0)</f>
        <v>13.7</v>
      </c>
      <c r="E485" s="13"/>
      <c r="F485" s="18">
        <v>43</v>
      </c>
    </row>
    <row r="486" spans="1:6" x14ac:dyDescent="0.15">
      <c r="A486" s="21">
        <v>221113</v>
      </c>
      <c r="B486" s="22" t="s">
        <v>516</v>
      </c>
      <c r="C486" s="11" t="str">
        <f>VLOOKUP(B486,Industries!B:D,2,0)</f>
        <v>Professional, Scientific and Technical Services</v>
      </c>
      <c r="D486" s="11">
        <f>VLOOKUP(B486,Industries!B:D,3,0)</f>
        <v>83.5</v>
      </c>
      <c r="E486" s="13"/>
      <c r="F486" s="18">
        <v>45</v>
      </c>
    </row>
    <row r="487" spans="1:6" x14ac:dyDescent="0.15">
      <c r="A487" s="21">
        <v>221211</v>
      </c>
      <c r="B487" s="22" t="s">
        <v>517</v>
      </c>
      <c r="C487" s="11" t="str">
        <f>VLOOKUP(B487,Industries!B:D,2,0)</f>
        <v>Financial and Insurance Services</v>
      </c>
      <c r="D487" s="11">
        <f>VLOOKUP(B487,Industries!B:D,3,0)</f>
        <v>17.399999999999999</v>
      </c>
      <c r="E487" s="13"/>
      <c r="F487" s="18">
        <v>48</v>
      </c>
    </row>
    <row r="488" spans="1:6" x14ac:dyDescent="0.15">
      <c r="A488" s="21">
        <v>221212</v>
      </c>
      <c r="B488" s="22" t="s">
        <v>518</v>
      </c>
      <c r="C488" s="11" t="str">
        <f>VLOOKUP(B488,Industries!B:D,2,0)</f>
        <v>Financial and Insurance Services</v>
      </c>
      <c r="D488" s="11">
        <f>VLOOKUP(B488,Industries!B:D,3,0)</f>
        <v>67</v>
      </c>
      <c r="E488" s="13"/>
      <c r="F488" s="18">
        <v>45</v>
      </c>
    </row>
    <row r="489" spans="1:6" x14ac:dyDescent="0.15">
      <c r="A489" s="21">
        <v>221213</v>
      </c>
      <c r="B489" s="22" t="s">
        <v>519</v>
      </c>
      <c r="C489" s="11" t="str">
        <f>VLOOKUP(B489,Industries!B:D,2,0)</f>
        <v>Professional, Scientific and Technical Services</v>
      </c>
      <c r="D489" s="11">
        <f>VLOOKUP(B489,Industries!B:D,3,0)</f>
        <v>46.9</v>
      </c>
      <c r="E489" s="13"/>
      <c r="F489" s="18">
        <v>44</v>
      </c>
    </row>
    <row r="490" spans="1:6" x14ac:dyDescent="0.15">
      <c r="A490" s="21">
        <v>221214</v>
      </c>
      <c r="B490" s="22" t="s">
        <v>520</v>
      </c>
      <c r="C490" s="11" t="str">
        <f>VLOOKUP(B490,Industries!B:D,2,0)</f>
        <v>Financial and Insurance Services</v>
      </c>
      <c r="D490" s="11">
        <f>VLOOKUP(B490,Industries!B:D,3,0)</f>
        <v>30</v>
      </c>
      <c r="E490" s="13"/>
      <c r="F490" s="18">
        <v>41</v>
      </c>
    </row>
    <row r="491" spans="1:6" x14ac:dyDescent="0.15">
      <c r="A491" s="21">
        <v>222111</v>
      </c>
      <c r="B491" s="22" t="s">
        <v>521</v>
      </c>
      <c r="C491" s="11" t="str">
        <f>VLOOKUP(B491,Industries!B:D,2,0)</f>
        <v>Wholesale Trade</v>
      </c>
      <c r="D491" s="11">
        <f>VLOOKUP(B491,Industries!B:D,3,0)</f>
        <v>27.6</v>
      </c>
      <c r="E491" s="13"/>
      <c r="F491" s="18">
        <v>47</v>
      </c>
    </row>
    <row r="492" spans="1:6" x14ac:dyDescent="0.15">
      <c r="A492" s="21">
        <v>222112</v>
      </c>
      <c r="B492" s="22" t="s">
        <v>522</v>
      </c>
      <c r="C492" s="11" t="str">
        <f>VLOOKUP(B492,Industries!B:D,2,0)</f>
        <v>Financial and Insurance Services</v>
      </c>
      <c r="D492" s="11">
        <f>VLOOKUP(B492,Industries!B:D,3,0)</f>
        <v>95.2</v>
      </c>
      <c r="E492" s="13"/>
      <c r="F492" s="18">
        <v>47</v>
      </c>
    </row>
    <row r="493" spans="1:6" x14ac:dyDescent="0.15">
      <c r="A493" s="21">
        <v>222113</v>
      </c>
      <c r="B493" s="22" t="s">
        <v>523</v>
      </c>
      <c r="C493" s="11" t="str">
        <f>VLOOKUP(B493,Industries!B:D,2,0)</f>
        <v>Financial and Insurance Services</v>
      </c>
      <c r="D493" s="11">
        <f>VLOOKUP(B493,Industries!B:D,3,0)</f>
        <v>93</v>
      </c>
      <c r="E493" s="13"/>
      <c r="F493" s="18">
        <v>44</v>
      </c>
    </row>
    <row r="494" spans="1:6" x14ac:dyDescent="0.15">
      <c r="A494" s="21">
        <v>222199</v>
      </c>
      <c r="B494" s="22" t="s">
        <v>524</v>
      </c>
      <c r="C494" s="11" t="str">
        <f>VLOOKUP(B494,Industries!B:D,2,0)</f>
        <v>Rental, Hiring and Real Estate Services</v>
      </c>
      <c r="D494" s="11">
        <f>VLOOKUP(B494,Industries!B:D,3,0)</f>
        <v>71.7</v>
      </c>
      <c r="E494" s="13"/>
      <c r="F494" s="18">
        <v>48</v>
      </c>
    </row>
    <row r="495" spans="1:6" x14ac:dyDescent="0.15">
      <c r="A495" s="21">
        <v>222211</v>
      </c>
      <c r="B495" s="22" t="s">
        <v>525</v>
      </c>
      <c r="C495" s="11" t="str">
        <f>VLOOKUP(B495,Industries!B:D,2,0)</f>
        <v>Financial and Insurance Services</v>
      </c>
      <c r="D495" s="11">
        <f>VLOOKUP(B495,Industries!B:D,3,0)</f>
        <v>90.3</v>
      </c>
      <c r="E495" s="13"/>
      <c r="F495" s="18">
        <v>48</v>
      </c>
    </row>
    <row r="496" spans="1:6" x14ac:dyDescent="0.15">
      <c r="A496" s="21">
        <v>222212</v>
      </c>
      <c r="B496" s="22" t="s">
        <v>526</v>
      </c>
      <c r="C496" s="11" t="str">
        <f>VLOOKUP(B496,Industries!B:D,2,0)</f>
        <v>Financial and Insurance Services</v>
      </c>
      <c r="D496" s="11">
        <f>VLOOKUP(B496,Industries!B:D,3,0)</f>
        <v>90.8</v>
      </c>
      <c r="E496" s="13"/>
      <c r="F496" s="18">
        <v>49</v>
      </c>
    </row>
    <row r="497" spans="1:6" x14ac:dyDescent="0.15">
      <c r="A497" s="21">
        <v>222213</v>
      </c>
      <c r="B497" s="22" t="s">
        <v>527</v>
      </c>
      <c r="C497" s="11" t="str">
        <f>VLOOKUP(B497,Industries!B:D,2,0)</f>
        <v>Financial and Insurance Services</v>
      </c>
      <c r="D497" s="11">
        <f>VLOOKUP(B497,Industries!B:D,3,0)</f>
        <v>96.5</v>
      </c>
      <c r="E497" s="13"/>
      <c r="F497" s="18">
        <v>51</v>
      </c>
    </row>
    <row r="498" spans="1:6" x14ac:dyDescent="0.15">
      <c r="A498" s="21">
        <v>222299</v>
      </c>
      <c r="B498" s="22" t="s">
        <v>528</v>
      </c>
      <c r="C498" s="11" t="str">
        <f>VLOOKUP(B498,Industries!B:D,2,0)</f>
        <v>Financial and Insurance Services</v>
      </c>
      <c r="D498" s="11">
        <f>VLOOKUP(B498,Industries!B:D,3,0)</f>
        <v>84.4</v>
      </c>
      <c r="E498" s="13"/>
      <c r="F498" s="18">
        <v>45</v>
      </c>
    </row>
    <row r="499" spans="1:6" x14ac:dyDescent="0.15">
      <c r="A499" s="21">
        <v>222311</v>
      </c>
      <c r="B499" s="22" t="s">
        <v>529</v>
      </c>
      <c r="C499" s="11" t="str">
        <f>VLOOKUP(B499,Industries!B:D,2,0)</f>
        <v>Financial and Insurance Services</v>
      </c>
      <c r="D499" s="11">
        <f>VLOOKUP(B499,Industries!B:D,3,0)</f>
        <v>86.6</v>
      </c>
      <c r="E499" s="13"/>
      <c r="F499" s="18">
        <v>44</v>
      </c>
    </row>
    <row r="500" spans="1:6" x14ac:dyDescent="0.15">
      <c r="A500" s="21">
        <v>222312</v>
      </c>
      <c r="B500" s="22" t="s">
        <v>530</v>
      </c>
      <c r="C500" s="11" t="str">
        <f>VLOOKUP(B500,Industries!B:D,2,0)</f>
        <v>Financial and Insurance Services</v>
      </c>
      <c r="D500" s="11">
        <f>VLOOKUP(B500,Industries!B:D,3,0)</f>
        <v>72</v>
      </c>
      <c r="E500" s="13"/>
      <c r="F500" s="18">
        <v>47</v>
      </c>
    </row>
    <row r="501" spans="1:6" x14ac:dyDescent="0.15">
      <c r="A501" s="21">
        <v>223111</v>
      </c>
      <c r="B501" s="22" t="s">
        <v>531</v>
      </c>
      <c r="C501" s="11" t="str">
        <f>VLOOKUP(B501,Industries!B:D,2,0)</f>
        <v>Public Administration and Safety</v>
      </c>
      <c r="D501" s="11">
        <f>VLOOKUP(B501,Industries!B:D,3,0)</f>
        <v>23.2</v>
      </c>
      <c r="E501" s="13"/>
      <c r="F501" s="18">
        <v>42</v>
      </c>
    </row>
    <row r="502" spans="1:6" x14ac:dyDescent="0.15">
      <c r="A502" s="21">
        <v>223112</v>
      </c>
      <c r="B502" s="22" t="s">
        <v>532</v>
      </c>
      <c r="C502" s="11" t="str">
        <f>VLOOKUP(B502,Industries!B:D,2,0)</f>
        <v>Administrative and Support Services</v>
      </c>
      <c r="D502" s="11">
        <f>VLOOKUP(B502,Industries!B:D,3,0)</f>
        <v>64.099999999999994</v>
      </c>
      <c r="E502" s="13"/>
      <c r="F502" s="18">
        <v>43</v>
      </c>
    </row>
    <row r="503" spans="1:6" x14ac:dyDescent="0.15">
      <c r="A503" s="21">
        <v>223113</v>
      </c>
      <c r="B503" s="22" t="s">
        <v>533</v>
      </c>
      <c r="C503" s="11" t="str">
        <f>VLOOKUP(B503,Industries!B:D,2,0)</f>
        <v>Other Services</v>
      </c>
      <c r="D503" s="11">
        <f>VLOOKUP(B503,Industries!B:D,3,0)</f>
        <v>66.3</v>
      </c>
      <c r="E503" s="13"/>
      <c r="F503" s="18">
        <v>44</v>
      </c>
    </row>
    <row r="504" spans="1:6" x14ac:dyDescent="0.15">
      <c r="A504" s="21">
        <v>224111</v>
      </c>
      <c r="B504" s="22" t="s">
        <v>534</v>
      </c>
      <c r="C504" s="11" t="str">
        <f>VLOOKUP(B504,Industries!B:D,2,0)</f>
        <v>Financial and Insurance Services</v>
      </c>
      <c r="D504" s="11">
        <f>VLOOKUP(B504,Industries!B:D,3,0)</f>
        <v>84.5</v>
      </c>
      <c r="E504" s="13"/>
      <c r="F504" s="18">
        <v>43</v>
      </c>
    </row>
    <row r="505" spans="1:6" x14ac:dyDescent="0.15">
      <c r="A505" s="21">
        <v>224112</v>
      </c>
      <c r="B505" s="22" t="s">
        <v>535</v>
      </c>
      <c r="C505" s="11" t="str">
        <f>VLOOKUP(B505,Industries!B:D,2,0)</f>
        <v>Financial and Insurance Services</v>
      </c>
      <c r="D505" s="11">
        <f>VLOOKUP(B505,Industries!B:D,3,0)</f>
        <v>33.799999999999997</v>
      </c>
      <c r="E505" s="13"/>
      <c r="F505" s="18">
        <v>43</v>
      </c>
    </row>
    <row r="506" spans="1:6" x14ac:dyDescent="0.15">
      <c r="A506" s="21">
        <v>224113</v>
      </c>
      <c r="B506" s="22" t="s">
        <v>536</v>
      </c>
      <c r="C506" s="11" t="str">
        <f>VLOOKUP(B506,Industries!B:D,2,0)</f>
        <v>Professional, Scientific and Technical Services</v>
      </c>
      <c r="D506" s="11">
        <f>VLOOKUP(B506,Industries!B:D,3,0)</f>
        <v>37.200000000000003</v>
      </c>
      <c r="E506" s="13"/>
      <c r="F506" s="18">
        <v>41</v>
      </c>
    </row>
    <row r="507" spans="1:6" x14ac:dyDescent="0.15">
      <c r="A507" s="21">
        <v>224211</v>
      </c>
      <c r="B507" s="22" t="s">
        <v>537</v>
      </c>
      <c r="C507" s="11" t="str">
        <f>VLOOKUP(B507,Industries!B:D,2,0)</f>
        <v>Education and Training</v>
      </c>
      <c r="D507" s="11">
        <f>VLOOKUP(B507,Industries!B:D,3,0)</f>
        <v>27.6</v>
      </c>
      <c r="E507" s="13"/>
      <c r="F507" s="18">
        <v>40</v>
      </c>
    </row>
    <row r="508" spans="1:6" x14ac:dyDescent="0.15">
      <c r="A508" s="21">
        <v>224212</v>
      </c>
      <c r="B508" s="22" t="s">
        <v>538</v>
      </c>
      <c r="C508" s="11" t="str">
        <f>VLOOKUP(B508,Industries!B:D,2,0)</f>
        <v>Arts and Recreation Services</v>
      </c>
      <c r="D508" s="11">
        <f>VLOOKUP(B508,Industries!B:D,3,0)</f>
        <v>68.2</v>
      </c>
      <c r="E508" s="13"/>
      <c r="F508" s="18">
        <v>42</v>
      </c>
    </row>
    <row r="509" spans="1:6" x14ac:dyDescent="0.15">
      <c r="A509" s="21">
        <v>224213</v>
      </c>
      <c r="B509" s="22" t="s">
        <v>539</v>
      </c>
      <c r="C509" s="11" t="str">
        <f>VLOOKUP(B509,Industries!B:D,2,0)</f>
        <v>Health Care and Social Assistance</v>
      </c>
      <c r="D509" s="11">
        <f>VLOOKUP(B509,Industries!B:D,3,0)</f>
        <v>79.2</v>
      </c>
      <c r="E509" s="13"/>
      <c r="F509" s="18">
        <v>42</v>
      </c>
    </row>
    <row r="510" spans="1:6" x14ac:dyDescent="0.15">
      <c r="A510" s="21">
        <v>224214</v>
      </c>
      <c r="B510" s="22" t="s">
        <v>540</v>
      </c>
      <c r="C510" s="11" t="str">
        <f>VLOOKUP(B510,Industries!B:D,2,0)</f>
        <v>Public Administration and Safety</v>
      </c>
      <c r="D510" s="11">
        <f>VLOOKUP(B510,Industries!B:D,3,0)</f>
        <v>46.6</v>
      </c>
      <c r="E510" s="13"/>
      <c r="F510" s="18">
        <v>40</v>
      </c>
    </row>
    <row r="511" spans="1:6" x14ac:dyDescent="0.15">
      <c r="A511" s="21">
        <v>224411</v>
      </c>
      <c r="B511" s="22" t="s">
        <v>541</v>
      </c>
      <c r="C511" s="11" t="str">
        <f>VLOOKUP(B511,Industries!B:D,2,0)</f>
        <v>Public Administration and Safety</v>
      </c>
      <c r="D511" s="11">
        <f>VLOOKUP(B511,Industries!B:D,3,0)</f>
        <v>72.2</v>
      </c>
      <c r="E511" s="13"/>
      <c r="F511" s="18">
        <v>41</v>
      </c>
    </row>
    <row r="512" spans="1:6" x14ac:dyDescent="0.15">
      <c r="A512" s="21">
        <v>224412</v>
      </c>
      <c r="B512" s="22" t="s">
        <v>542</v>
      </c>
      <c r="C512" s="11" t="str">
        <f>VLOOKUP(B512,Industries!B:D,2,0)</f>
        <v>Public Administration and Safety</v>
      </c>
      <c r="D512" s="11">
        <f>VLOOKUP(B512,Industries!B:D,3,0)</f>
        <v>80.400000000000006</v>
      </c>
      <c r="E512" s="13"/>
      <c r="F512" s="18">
        <v>41</v>
      </c>
    </row>
    <row r="513" spans="1:6" x14ac:dyDescent="0.15">
      <c r="A513" s="21">
        <v>224511</v>
      </c>
      <c r="B513" s="22" t="s">
        <v>543</v>
      </c>
      <c r="C513" s="11" t="str">
        <f>VLOOKUP(B513,Industries!B:D,2,0)</f>
        <v>Rental, Hiring and Real Estate Services</v>
      </c>
      <c r="D513" s="11">
        <f>VLOOKUP(B513,Industries!B:D,3,0)</f>
        <v>45</v>
      </c>
      <c r="E513" s="13"/>
      <c r="F513" s="18">
        <v>46</v>
      </c>
    </row>
    <row r="514" spans="1:6" x14ac:dyDescent="0.15">
      <c r="A514" s="21">
        <v>224512</v>
      </c>
      <c r="B514" s="22" t="s">
        <v>544</v>
      </c>
      <c r="C514" s="11" t="str">
        <f>VLOOKUP(B514,Industries!B:D,2,0)</f>
        <v>Rental, Hiring and Real Estate Services</v>
      </c>
      <c r="D514" s="11">
        <f>VLOOKUP(B514,Industries!B:D,3,0)</f>
        <v>71</v>
      </c>
      <c r="E514" s="13"/>
      <c r="F514" s="18">
        <v>47</v>
      </c>
    </row>
    <row r="515" spans="1:6" x14ac:dyDescent="0.15">
      <c r="A515" s="21">
        <v>224711</v>
      </c>
      <c r="B515" s="22" t="s">
        <v>545</v>
      </c>
      <c r="C515" s="11" t="str">
        <f>VLOOKUP(B515,Industries!B:D,2,0)</f>
        <v>Professional, Scientific and Technical Services</v>
      </c>
      <c r="D515" s="11">
        <f>VLOOKUP(B515,Industries!B:D,3,0)</f>
        <v>40.6</v>
      </c>
      <c r="E515" s="13"/>
      <c r="F515" s="18">
        <v>44</v>
      </c>
    </row>
    <row r="516" spans="1:6" x14ac:dyDescent="0.15">
      <c r="A516" s="21">
        <v>224712</v>
      </c>
      <c r="B516" s="22" t="s">
        <v>546</v>
      </c>
      <c r="C516" s="11" t="str">
        <f>VLOOKUP(B516,Industries!B:D,2,0)</f>
        <v>Financial and Insurance Services</v>
      </c>
      <c r="D516" s="11">
        <f>VLOOKUP(B516,Industries!B:D,3,0)</f>
        <v>19.600000000000001</v>
      </c>
      <c r="E516" s="13"/>
      <c r="F516" s="18">
        <v>43</v>
      </c>
    </row>
    <row r="517" spans="1:6" x14ac:dyDescent="0.15">
      <c r="A517" s="21">
        <v>224911</v>
      </c>
      <c r="B517" s="22" t="s">
        <v>547</v>
      </c>
      <c r="C517" s="11" t="str">
        <f>VLOOKUP(B517,Industries!B:D,2,0)</f>
        <v>Public Administration and Safety</v>
      </c>
      <c r="D517" s="11">
        <f>VLOOKUP(B517,Industries!B:D,3,0)</f>
        <v>96.8</v>
      </c>
      <c r="E517" s="13"/>
      <c r="F517" s="18">
        <v>45</v>
      </c>
    </row>
    <row r="518" spans="1:6" x14ac:dyDescent="0.15">
      <c r="A518" s="21">
        <v>224912</v>
      </c>
      <c r="B518" s="22" t="s">
        <v>548</v>
      </c>
      <c r="C518" s="11" t="str">
        <f>VLOOKUP(B518,Industries!B:D,2,0)</f>
        <v>Public Administration and Safety</v>
      </c>
      <c r="D518" s="11">
        <f>VLOOKUP(B518,Industries!B:D,3,0)</f>
        <v>44.3</v>
      </c>
      <c r="E518" s="13"/>
      <c r="F518" s="18">
        <v>42</v>
      </c>
    </row>
    <row r="519" spans="1:6" x14ac:dyDescent="0.15">
      <c r="A519" s="21">
        <v>224913</v>
      </c>
      <c r="B519" s="22" t="s">
        <v>549</v>
      </c>
      <c r="C519" s="11" t="str">
        <f>VLOOKUP(B519,Industries!B:D,2,0)</f>
        <v>Professional, Scientific and Technical Services</v>
      </c>
      <c r="D519" s="11">
        <f>VLOOKUP(B519,Industries!B:D,3,0)</f>
        <v>85.4</v>
      </c>
      <c r="E519" s="13"/>
      <c r="F519" s="18">
        <v>43</v>
      </c>
    </row>
    <row r="520" spans="1:6" x14ac:dyDescent="0.15">
      <c r="A520" s="21">
        <v>224914</v>
      </c>
      <c r="B520" s="22" t="s">
        <v>550</v>
      </c>
      <c r="C520" s="11" t="str">
        <f>VLOOKUP(B520,Industries!B:D,2,0)</f>
        <v>Public Administration and Safety</v>
      </c>
      <c r="D520" s="11">
        <f>VLOOKUP(B520,Industries!B:D,3,0)</f>
        <v>90.3</v>
      </c>
      <c r="E520" s="13"/>
      <c r="F520" s="18">
        <v>40</v>
      </c>
    </row>
    <row r="521" spans="1:6" x14ac:dyDescent="0.15">
      <c r="A521" s="21">
        <v>224999</v>
      </c>
      <c r="B521" s="22" t="s">
        <v>551</v>
      </c>
      <c r="C521" s="11" t="str">
        <f>VLOOKUP(B521,Industries!B:D,2,0)</f>
        <v>Public Administration and Safety</v>
      </c>
      <c r="D521" s="11">
        <f>VLOOKUP(B521,Industries!B:D,3,0)</f>
        <v>30.6</v>
      </c>
      <c r="E521" s="13"/>
      <c r="F521" s="18">
        <v>42</v>
      </c>
    </row>
    <row r="522" spans="1:6" x14ac:dyDescent="0.15">
      <c r="A522" s="21">
        <v>225111</v>
      </c>
      <c r="B522" s="22" t="s">
        <v>552</v>
      </c>
      <c r="C522" s="11" t="str">
        <f>VLOOKUP(B522,Industries!B:D,2,0)</f>
        <v>Professional, Scientific and Technical Services</v>
      </c>
      <c r="D522" s="11">
        <f>VLOOKUP(B522,Industries!B:D,3,0)</f>
        <v>68.8</v>
      </c>
      <c r="E522" s="13"/>
      <c r="F522" s="18">
        <v>46</v>
      </c>
    </row>
    <row r="523" spans="1:6" x14ac:dyDescent="0.15">
      <c r="A523" s="21">
        <v>225112</v>
      </c>
      <c r="B523" s="22" t="s">
        <v>553</v>
      </c>
      <c r="C523" s="11" t="str">
        <f>VLOOKUP(B523,Industries!B:D,2,0)</f>
        <v>Professional, Scientific and Technical Services</v>
      </c>
      <c r="D523" s="11">
        <f>VLOOKUP(B523,Industries!B:D,3,0)</f>
        <v>57</v>
      </c>
      <c r="E523" s="13"/>
      <c r="F523" s="18">
        <v>42</v>
      </c>
    </row>
    <row r="524" spans="1:6" x14ac:dyDescent="0.15">
      <c r="A524" s="21">
        <v>225113</v>
      </c>
      <c r="B524" s="22" t="s">
        <v>554</v>
      </c>
      <c r="C524" s="11" t="str">
        <f>VLOOKUP(B524,Industries!B:D,2,0)</f>
        <v>Professional, Scientific and Technical Services</v>
      </c>
      <c r="D524" s="11">
        <f>VLOOKUP(B524,Industries!B:D,3,0)</f>
        <v>24.9</v>
      </c>
      <c r="E524" s="13"/>
      <c r="F524" s="18">
        <v>44</v>
      </c>
    </row>
    <row r="525" spans="1:6" x14ac:dyDescent="0.15">
      <c r="A525" s="21">
        <v>225211</v>
      </c>
      <c r="B525" s="22" t="s">
        <v>555</v>
      </c>
      <c r="C525" s="11" t="str">
        <f>VLOOKUP(B525,Industries!B:D,2,0)</f>
        <v>Professional, Scientific and Technical Services</v>
      </c>
      <c r="D525" s="11">
        <f>VLOOKUP(B525,Industries!B:D,3,0)</f>
        <v>48.5</v>
      </c>
      <c r="E525" s="13"/>
      <c r="F525" s="18">
        <v>44</v>
      </c>
    </row>
    <row r="526" spans="1:6" x14ac:dyDescent="0.15">
      <c r="A526" s="21">
        <v>225212</v>
      </c>
      <c r="B526" s="22" t="s">
        <v>556</v>
      </c>
      <c r="C526" s="11" t="str">
        <f>VLOOKUP(B526,Industries!B:D,2,0)</f>
        <v>Professional, Scientific and Technical Services</v>
      </c>
      <c r="D526" s="11">
        <f>VLOOKUP(B526,Industries!B:D,3,0)</f>
        <v>60.2</v>
      </c>
      <c r="E526" s="13"/>
      <c r="F526" s="18">
        <v>44</v>
      </c>
    </row>
    <row r="527" spans="1:6" x14ac:dyDescent="0.15">
      <c r="A527" s="21">
        <v>225213</v>
      </c>
      <c r="B527" s="22" t="s">
        <v>557</v>
      </c>
      <c r="C527" s="11" t="str">
        <f>VLOOKUP(B527,Industries!B:D,2,0)</f>
        <v>Professional, Scientific and Technical Services</v>
      </c>
      <c r="D527" s="11">
        <f>VLOOKUP(B527,Industries!B:D,3,0)</f>
        <v>35.4</v>
      </c>
      <c r="E527" s="13"/>
      <c r="F527" s="18">
        <v>44</v>
      </c>
    </row>
    <row r="528" spans="1:6" x14ac:dyDescent="0.15">
      <c r="A528" s="21">
        <v>225411</v>
      </c>
      <c r="B528" s="22" t="s">
        <v>558</v>
      </c>
      <c r="C528" s="11" t="str">
        <f>VLOOKUP(B528,Industries!B:D,2,0)</f>
        <v>Public Administration and Safety</v>
      </c>
      <c r="D528" s="11">
        <f>VLOOKUP(B528,Industries!B:D,3,0)</f>
        <v>24.4</v>
      </c>
      <c r="E528" s="13"/>
      <c r="F528" s="18">
        <v>44</v>
      </c>
    </row>
    <row r="529" spans="1:6" x14ac:dyDescent="0.15">
      <c r="A529" s="21">
        <v>225412</v>
      </c>
      <c r="B529" s="22" t="s">
        <v>559</v>
      </c>
      <c r="C529" s="11" t="str">
        <f>VLOOKUP(B529,Industries!B:D,2,0)</f>
        <v>Wholesale Trade</v>
      </c>
      <c r="D529" s="11">
        <f>VLOOKUP(B529,Industries!B:D,3,0)</f>
        <v>54.5</v>
      </c>
      <c r="E529" s="13"/>
      <c r="F529" s="18">
        <v>43</v>
      </c>
    </row>
    <row r="530" spans="1:6" x14ac:dyDescent="0.15">
      <c r="A530" s="21">
        <v>225499</v>
      </c>
      <c r="B530" s="22" t="s">
        <v>560</v>
      </c>
      <c r="C530" s="11" t="str">
        <f>VLOOKUP(B530,Industries!B:D,2,0)</f>
        <v>Wholesale Trade</v>
      </c>
      <c r="D530" s="11">
        <f>VLOOKUP(B530,Industries!B:D,3,0)</f>
        <v>34.700000000000003</v>
      </c>
      <c r="E530" s="13"/>
      <c r="F530" s="18">
        <v>44</v>
      </c>
    </row>
    <row r="531" spans="1:6" x14ac:dyDescent="0.15">
      <c r="A531" s="21">
        <v>231111</v>
      </c>
      <c r="B531" s="22" t="s">
        <v>561</v>
      </c>
      <c r="C531" s="11" t="str">
        <f>VLOOKUP(B531,Industries!B:D,2,0)</f>
        <v>Transport, Postal and Warehousing</v>
      </c>
      <c r="D531" s="11">
        <f>VLOOKUP(B531,Industries!B:D,3,0)</f>
        <v>75.099999999999994</v>
      </c>
      <c r="E531" s="13"/>
      <c r="F531" s="18">
        <v>45</v>
      </c>
    </row>
    <row r="532" spans="1:6" x14ac:dyDescent="0.15">
      <c r="A532" s="21">
        <v>231112</v>
      </c>
      <c r="B532" s="22" t="s">
        <v>562</v>
      </c>
      <c r="C532" s="11" t="str">
        <f>VLOOKUP(B532,Industries!B:D,2,0)</f>
        <v>Transport, Postal and Warehousing</v>
      </c>
      <c r="D532" s="11">
        <f>VLOOKUP(B532,Industries!B:D,3,0)</f>
        <v>80</v>
      </c>
      <c r="E532" s="13"/>
      <c r="F532" s="18">
        <v>40</v>
      </c>
    </row>
    <row r="533" spans="1:6" x14ac:dyDescent="0.15">
      <c r="A533" s="21">
        <v>231113</v>
      </c>
      <c r="B533" s="22" t="s">
        <v>563</v>
      </c>
      <c r="C533" s="11" t="str">
        <f>VLOOKUP(B533,Industries!B:D,2,0)</f>
        <v>Education and Training</v>
      </c>
      <c r="D533" s="11">
        <f>VLOOKUP(B533,Industries!B:D,3,0)</f>
        <v>49.5</v>
      </c>
      <c r="E533" s="13"/>
      <c r="F533" s="18">
        <v>44</v>
      </c>
    </row>
    <row r="534" spans="1:6" x14ac:dyDescent="0.15">
      <c r="A534" s="21">
        <v>231114</v>
      </c>
      <c r="B534" s="22" t="s">
        <v>564</v>
      </c>
      <c r="C534" s="11" t="str">
        <f>VLOOKUP(B534,Industries!B:D,2,0)</f>
        <v>Transport, Postal and Warehousing</v>
      </c>
      <c r="D534" s="11">
        <f>VLOOKUP(B534,Industries!B:D,3,0)</f>
        <v>52.7</v>
      </c>
      <c r="E534" s="13"/>
      <c r="F534" s="18">
        <v>48</v>
      </c>
    </row>
    <row r="535" spans="1:6" x14ac:dyDescent="0.15">
      <c r="A535" s="21">
        <v>231199</v>
      </c>
      <c r="B535" s="22" t="s">
        <v>565</v>
      </c>
      <c r="C535" s="11" t="str">
        <f>VLOOKUP(B535,Industries!B:D,2,0)</f>
        <v>Transport, Postal and Warehousing</v>
      </c>
      <c r="D535" s="11">
        <f>VLOOKUP(B535,Industries!B:D,3,0)</f>
        <v>50.6</v>
      </c>
      <c r="E535" s="13"/>
      <c r="F535" s="18">
        <v>44</v>
      </c>
    </row>
    <row r="536" spans="1:6" x14ac:dyDescent="0.15">
      <c r="A536" s="21">
        <v>231211</v>
      </c>
      <c r="B536" s="22" t="s">
        <v>566</v>
      </c>
      <c r="C536" s="11" t="str">
        <f>VLOOKUP(B536,Industries!B:D,2,0)</f>
        <v>Agriculture, Forestry and Fishing</v>
      </c>
      <c r="D536" s="11">
        <f>VLOOKUP(B536,Industries!B:D,3,0)</f>
        <v>80.7</v>
      </c>
      <c r="E536" s="13"/>
      <c r="F536" s="18">
        <v>60</v>
      </c>
    </row>
    <row r="537" spans="1:6" x14ac:dyDescent="0.15">
      <c r="A537" s="21">
        <v>231212</v>
      </c>
      <c r="B537" s="22" t="s">
        <v>567</v>
      </c>
      <c r="C537" s="11" t="str">
        <f>VLOOKUP(B537,Industries!B:D,2,0)</f>
        <v>Transport, Postal and Warehousing</v>
      </c>
      <c r="D537" s="11">
        <f>VLOOKUP(B537,Industries!B:D,3,0)</f>
        <v>50.6</v>
      </c>
      <c r="E537" s="13"/>
      <c r="F537" s="18">
        <v>57</v>
      </c>
    </row>
    <row r="538" spans="1:6" x14ac:dyDescent="0.15">
      <c r="A538" s="21">
        <v>231213</v>
      </c>
      <c r="B538" s="22" t="s">
        <v>568</v>
      </c>
      <c r="C538" s="11" t="str">
        <f>VLOOKUP(B538,Industries!B:D,2,0)</f>
        <v>Transport, Postal and Warehousing</v>
      </c>
      <c r="D538" s="11">
        <f>VLOOKUP(B538,Industries!B:D,3,0)</f>
        <v>72.900000000000006</v>
      </c>
      <c r="E538" s="13"/>
      <c r="F538" s="18">
        <v>54</v>
      </c>
    </row>
    <row r="539" spans="1:6" x14ac:dyDescent="0.15">
      <c r="A539" s="21">
        <v>231214</v>
      </c>
      <c r="B539" s="22" t="s">
        <v>569</v>
      </c>
      <c r="C539" s="11" t="str">
        <f>VLOOKUP(B539,Industries!B:D,2,0)</f>
        <v>Transport, Postal and Warehousing</v>
      </c>
      <c r="D539" s="11">
        <f>VLOOKUP(B539,Industries!B:D,3,0)</f>
        <v>56.8</v>
      </c>
      <c r="E539" s="13"/>
      <c r="F539" s="18">
        <v>63</v>
      </c>
    </row>
    <row r="540" spans="1:6" x14ac:dyDescent="0.15">
      <c r="A540" s="21">
        <v>231215</v>
      </c>
      <c r="B540" s="22" t="s">
        <v>570</v>
      </c>
      <c r="C540" s="11" t="str">
        <f>VLOOKUP(B540,Industries!B:D,2,0)</f>
        <v>Professional, Scientific and Technical Services</v>
      </c>
      <c r="D540" s="11">
        <f>VLOOKUP(B540,Industries!B:D,3,0)</f>
        <v>59.5</v>
      </c>
      <c r="E540" s="13"/>
      <c r="F540" s="18">
        <v>45</v>
      </c>
    </row>
    <row r="541" spans="1:6" x14ac:dyDescent="0.15">
      <c r="A541" s="21">
        <v>231299</v>
      </c>
      <c r="B541" s="22" t="s">
        <v>571</v>
      </c>
      <c r="C541" s="11" t="str">
        <f>VLOOKUP(B541,Industries!B:D,2,0)</f>
        <v>Transport, Postal and Warehousing</v>
      </c>
      <c r="D541" s="11">
        <f>VLOOKUP(B541,Industries!B:D,3,0)</f>
        <v>51.6</v>
      </c>
      <c r="E541" s="13"/>
      <c r="F541" s="18">
        <v>45</v>
      </c>
    </row>
    <row r="542" spans="1:6" x14ac:dyDescent="0.15">
      <c r="A542" s="21">
        <v>232111</v>
      </c>
      <c r="B542" s="22" t="s">
        <v>572</v>
      </c>
      <c r="C542" s="11" t="str">
        <f>VLOOKUP(B542,Industries!B:D,2,0)</f>
        <v>Professional, Scientific and Technical Services</v>
      </c>
      <c r="D542" s="11">
        <f>VLOOKUP(B542,Industries!B:D,3,0)</f>
        <v>89.2</v>
      </c>
      <c r="E542" s="13"/>
      <c r="F542" s="18">
        <v>45</v>
      </c>
    </row>
    <row r="543" spans="1:6" x14ac:dyDescent="0.15">
      <c r="A543" s="21">
        <v>232112</v>
      </c>
      <c r="B543" s="22" t="s">
        <v>573</v>
      </c>
      <c r="C543" s="11" t="str">
        <f>VLOOKUP(B543,Industries!B:D,2,0)</f>
        <v>Professional, Scientific and Technical Services</v>
      </c>
      <c r="D543" s="11">
        <f>VLOOKUP(B543,Industries!B:D,3,0)</f>
        <v>65.099999999999994</v>
      </c>
      <c r="E543" s="13"/>
      <c r="F543" s="18">
        <v>44</v>
      </c>
    </row>
    <row r="544" spans="1:6" x14ac:dyDescent="0.15">
      <c r="A544" s="21">
        <v>232212</v>
      </c>
      <c r="B544" s="22" t="s">
        <v>574</v>
      </c>
      <c r="C544" s="11" t="str">
        <f>VLOOKUP(B544,Industries!B:D,2,0)</f>
        <v>Professional, Scientific and Technical Services</v>
      </c>
      <c r="D544" s="11">
        <f>VLOOKUP(B544,Industries!B:D,3,0)</f>
        <v>60.7</v>
      </c>
      <c r="E544" s="13"/>
      <c r="F544" s="18">
        <v>47</v>
      </c>
    </row>
    <row r="545" spans="1:6" x14ac:dyDescent="0.15">
      <c r="A545" s="21">
        <v>232213</v>
      </c>
      <c r="B545" s="22" t="s">
        <v>575</v>
      </c>
      <c r="C545" s="11" t="str">
        <f>VLOOKUP(B545,Industries!B:D,2,0)</f>
        <v>Public Administration and Safety</v>
      </c>
      <c r="D545" s="11">
        <f>VLOOKUP(B545,Industries!B:D,3,0)</f>
        <v>43.2</v>
      </c>
      <c r="E545" s="13"/>
      <c r="F545" s="18">
        <v>40</v>
      </c>
    </row>
    <row r="546" spans="1:6" x14ac:dyDescent="0.15">
      <c r="A546" s="21">
        <v>232214</v>
      </c>
      <c r="B546" s="22" t="s">
        <v>576</v>
      </c>
      <c r="C546" s="11" t="str">
        <f>VLOOKUP(B546,Industries!B:D,2,0)</f>
        <v>Public Administration and Safety</v>
      </c>
      <c r="D546" s="11">
        <f>VLOOKUP(B546,Industries!B:D,3,0)</f>
        <v>48.6</v>
      </c>
      <c r="E546" s="13"/>
      <c r="F546" s="18">
        <v>40</v>
      </c>
    </row>
    <row r="547" spans="1:6" x14ac:dyDescent="0.15">
      <c r="A547" s="21">
        <v>232311</v>
      </c>
      <c r="B547" s="22" t="s">
        <v>577</v>
      </c>
      <c r="C547" s="11" t="str">
        <f>VLOOKUP(B547,Industries!B:D,2,0)</f>
        <v>Retail Trade</v>
      </c>
      <c r="D547" s="11">
        <f>VLOOKUP(B547,Industries!B:D,3,0)</f>
        <v>33.5</v>
      </c>
      <c r="E547" s="13"/>
      <c r="F547" s="18">
        <v>46</v>
      </c>
    </row>
    <row r="548" spans="1:6" x14ac:dyDescent="0.15">
      <c r="A548" s="21">
        <v>232312</v>
      </c>
      <c r="B548" s="22" t="s">
        <v>578</v>
      </c>
      <c r="C548" s="11" t="str">
        <f>VLOOKUP(B548,Industries!B:D,2,0)</f>
        <v>Manufacturing</v>
      </c>
      <c r="D548" s="11">
        <f>VLOOKUP(B548,Industries!B:D,3,0)</f>
        <v>37</v>
      </c>
      <c r="E548" s="13"/>
      <c r="F548" s="18">
        <v>44</v>
      </c>
    </row>
    <row r="549" spans="1:6" x14ac:dyDescent="0.15">
      <c r="A549" s="21">
        <v>232313</v>
      </c>
      <c r="B549" s="22" t="s">
        <v>579</v>
      </c>
      <c r="C549" s="11" t="str">
        <f>VLOOKUP(B549,Industries!B:D,2,0)</f>
        <v>Professional, Scientific and Technical Services</v>
      </c>
      <c r="D549" s="11">
        <f>VLOOKUP(B549,Industries!B:D,3,0)</f>
        <v>48.6</v>
      </c>
      <c r="E549" s="13"/>
      <c r="F549" s="18">
        <v>46</v>
      </c>
    </row>
    <row r="550" spans="1:6" x14ac:dyDescent="0.15">
      <c r="A550" s="21">
        <v>232411</v>
      </c>
      <c r="B550" s="22" t="s">
        <v>580</v>
      </c>
      <c r="C550" s="11" t="str">
        <f>VLOOKUP(B550,Industries!B:D,2,0)</f>
        <v>Professional, Scientific and Technical Services</v>
      </c>
      <c r="D550" s="11">
        <f>VLOOKUP(B550,Industries!B:D,3,0)</f>
        <v>53.1</v>
      </c>
      <c r="E550" s="13"/>
      <c r="F550" s="18">
        <v>42</v>
      </c>
    </row>
    <row r="551" spans="1:6" x14ac:dyDescent="0.15">
      <c r="A551" s="21">
        <v>232412</v>
      </c>
      <c r="B551" s="22" t="s">
        <v>581</v>
      </c>
      <c r="C551" s="11" t="str">
        <f>VLOOKUP(B551,Industries!B:D,2,0)</f>
        <v>Professional, Scientific and Technical Services</v>
      </c>
      <c r="D551" s="11">
        <f>VLOOKUP(B551,Industries!B:D,3,0)</f>
        <v>32.299999999999997</v>
      </c>
      <c r="E551" s="13"/>
      <c r="F551" s="18">
        <v>44</v>
      </c>
    </row>
    <row r="552" spans="1:6" x14ac:dyDescent="0.15">
      <c r="A552" s="21">
        <v>232413</v>
      </c>
      <c r="B552" s="22" t="s">
        <v>582</v>
      </c>
      <c r="C552" s="11" t="str">
        <f>VLOOKUP(B552,Industries!B:D,2,0)</f>
        <v>Professional, Scientific and Technical Services</v>
      </c>
      <c r="D552" s="11">
        <f>VLOOKUP(B552,Industries!B:D,3,0)</f>
        <v>27.6</v>
      </c>
      <c r="E552" s="13"/>
      <c r="F552" s="18">
        <v>42</v>
      </c>
    </row>
    <row r="553" spans="1:6" x14ac:dyDescent="0.15">
      <c r="A553" s="21">
        <v>232414</v>
      </c>
      <c r="B553" s="22" t="s">
        <v>583</v>
      </c>
      <c r="C553" s="11" t="str">
        <f>VLOOKUP(B553,Industries!B:D,2,0)</f>
        <v>Professional, Scientific and Technical Services</v>
      </c>
      <c r="D553" s="11">
        <f>VLOOKUP(B553,Industries!B:D,3,0)</f>
        <v>66.400000000000006</v>
      </c>
      <c r="E553" s="13"/>
      <c r="F553" s="18">
        <v>43</v>
      </c>
    </row>
    <row r="554" spans="1:6" x14ac:dyDescent="0.15">
      <c r="A554" s="21">
        <v>233111</v>
      </c>
      <c r="B554" s="22" t="s">
        <v>584</v>
      </c>
      <c r="C554" s="11" t="str">
        <f>VLOOKUP(B554,Industries!B:D,2,0)</f>
        <v>Manufacturing</v>
      </c>
      <c r="D554" s="11">
        <f>VLOOKUP(B554,Industries!B:D,3,0)</f>
        <v>33.5</v>
      </c>
      <c r="E554" s="13"/>
      <c r="F554" s="18">
        <v>44</v>
      </c>
    </row>
    <row r="555" spans="1:6" x14ac:dyDescent="0.15">
      <c r="A555" s="21">
        <v>233112</v>
      </c>
      <c r="B555" s="22" t="s">
        <v>585</v>
      </c>
      <c r="C555" s="11" t="str">
        <f>VLOOKUP(B555,Industries!B:D,2,0)</f>
        <v>Manufacturing</v>
      </c>
      <c r="D555" s="11">
        <f>VLOOKUP(B555,Industries!B:D,3,0)</f>
        <v>34.6</v>
      </c>
      <c r="E555" s="13"/>
      <c r="F555" s="18">
        <v>44</v>
      </c>
    </row>
    <row r="556" spans="1:6" x14ac:dyDescent="0.15">
      <c r="A556" s="21">
        <v>233211</v>
      </c>
      <c r="B556" s="22" t="s">
        <v>586</v>
      </c>
      <c r="C556" s="11" t="str">
        <f>VLOOKUP(B556,Industries!B:D,2,0)</f>
        <v>Construction</v>
      </c>
      <c r="D556" s="11">
        <f>VLOOKUP(B556,Industries!B:D,3,0)</f>
        <v>35.6</v>
      </c>
      <c r="E556" s="13"/>
      <c r="F556" s="18">
        <v>46</v>
      </c>
    </row>
    <row r="557" spans="1:6" x14ac:dyDescent="0.15">
      <c r="A557" s="21">
        <v>233212</v>
      </c>
      <c r="B557" s="22" t="s">
        <v>587</v>
      </c>
      <c r="C557" s="11" t="str">
        <f>VLOOKUP(B557,Industries!B:D,2,0)</f>
        <v>Professional, Scientific and Technical Services</v>
      </c>
      <c r="D557" s="11">
        <f>VLOOKUP(B557,Industries!B:D,3,0)</f>
        <v>69.900000000000006</v>
      </c>
      <c r="E557" s="13"/>
      <c r="F557" s="18">
        <v>47</v>
      </c>
    </row>
    <row r="558" spans="1:6" x14ac:dyDescent="0.15">
      <c r="A558" s="21">
        <v>233213</v>
      </c>
      <c r="B558" s="22" t="s">
        <v>588</v>
      </c>
      <c r="C558" s="11" t="str">
        <f>VLOOKUP(B558,Industries!B:D,2,0)</f>
        <v>Professional, Scientific and Technical Services</v>
      </c>
      <c r="D558" s="11">
        <f>VLOOKUP(B558,Industries!B:D,3,0)</f>
        <v>53.1</v>
      </c>
      <c r="E558" s="13"/>
      <c r="F558" s="18">
        <v>45</v>
      </c>
    </row>
    <row r="559" spans="1:6" x14ac:dyDescent="0.15">
      <c r="A559" s="21">
        <v>233214</v>
      </c>
      <c r="B559" s="22" t="s">
        <v>589</v>
      </c>
      <c r="C559" s="11" t="str">
        <f>VLOOKUP(B559,Industries!B:D,2,0)</f>
        <v>Professional, Scientific and Technical Services</v>
      </c>
      <c r="D559" s="11">
        <f>VLOOKUP(B559,Industries!B:D,3,0)</f>
        <v>75.099999999999994</v>
      </c>
      <c r="E559" s="13"/>
      <c r="F559" s="18">
        <v>44</v>
      </c>
    </row>
    <row r="560" spans="1:6" x14ac:dyDescent="0.15">
      <c r="A560" s="21">
        <v>233215</v>
      </c>
      <c r="B560" s="22" t="s">
        <v>590</v>
      </c>
      <c r="C560" s="11" t="str">
        <f>VLOOKUP(B560,Industries!B:D,2,0)</f>
        <v>Public Administration and Safety</v>
      </c>
      <c r="D560" s="11">
        <f>VLOOKUP(B560,Industries!B:D,3,0)</f>
        <v>31.6</v>
      </c>
      <c r="E560" s="13"/>
      <c r="F560" s="18">
        <v>43</v>
      </c>
    </row>
    <row r="561" spans="1:6" x14ac:dyDescent="0.15">
      <c r="A561" s="21">
        <v>233511</v>
      </c>
      <c r="B561" s="22" t="s">
        <v>591</v>
      </c>
      <c r="C561" s="11" t="str">
        <f>VLOOKUP(B561,Industries!B:D,2,0)</f>
        <v>Manufacturing</v>
      </c>
      <c r="D561" s="11">
        <f>VLOOKUP(B561,Industries!B:D,3,0)</f>
        <v>56.8</v>
      </c>
      <c r="E561" s="13"/>
      <c r="F561" s="18">
        <v>44</v>
      </c>
    </row>
    <row r="562" spans="1:6" x14ac:dyDescent="0.15">
      <c r="A562" s="21">
        <v>233512</v>
      </c>
      <c r="B562" s="22" t="s">
        <v>592</v>
      </c>
      <c r="C562" s="11" t="str">
        <f>VLOOKUP(B562,Industries!B:D,2,0)</f>
        <v>Professional, Scientific and Technical Services</v>
      </c>
      <c r="D562" s="11">
        <f>VLOOKUP(B562,Industries!B:D,3,0)</f>
        <v>29.9</v>
      </c>
      <c r="E562" s="13"/>
      <c r="F562" s="18">
        <v>45</v>
      </c>
    </row>
    <row r="563" spans="1:6" x14ac:dyDescent="0.15">
      <c r="A563" s="21">
        <v>233513</v>
      </c>
      <c r="B563" s="22" t="s">
        <v>593</v>
      </c>
      <c r="C563" s="11" t="str">
        <f>VLOOKUP(B563,Industries!B:D,2,0)</f>
        <v>Manufacturing</v>
      </c>
      <c r="D563" s="11">
        <f>VLOOKUP(B563,Industries!B:D,3,0)</f>
        <v>34.5</v>
      </c>
      <c r="E563" s="13"/>
      <c r="F563" s="18">
        <v>45</v>
      </c>
    </row>
    <row r="564" spans="1:6" x14ac:dyDescent="0.15">
      <c r="A564" s="21">
        <v>233611</v>
      </c>
      <c r="B564" s="22" t="s">
        <v>594</v>
      </c>
      <c r="C564" s="11" t="str">
        <f>VLOOKUP(B564,Industries!B:D,2,0)</f>
        <v>Mining</v>
      </c>
      <c r="D564" s="11">
        <f>VLOOKUP(B564,Industries!B:D,3,0)</f>
        <v>71.5</v>
      </c>
      <c r="E564" s="13"/>
      <c r="F564" s="18">
        <v>52</v>
      </c>
    </row>
    <row r="565" spans="1:6" x14ac:dyDescent="0.15">
      <c r="A565" s="21">
        <v>233612</v>
      </c>
      <c r="B565" s="22" t="s">
        <v>595</v>
      </c>
      <c r="C565" s="11" t="str">
        <f>VLOOKUP(B565,Industries!B:D,2,0)</f>
        <v>Mining</v>
      </c>
      <c r="D565" s="11">
        <f>VLOOKUP(B565,Industries!B:D,3,0)</f>
        <v>53.6</v>
      </c>
      <c r="E565" s="13"/>
      <c r="F565" s="18">
        <v>48</v>
      </c>
    </row>
    <row r="566" spans="1:6" x14ac:dyDescent="0.15">
      <c r="A566" s="21">
        <v>233911</v>
      </c>
      <c r="B566" s="22" t="s">
        <v>596</v>
      </c>
      <c r="C566" s="11" t="str">
        <f>VLOOKUP(B566,Industries!B:D,2,0)</f>
        <v>Public Administration and Safety</v>
      </c>
      <c r="D566" s="11">
        <f>VLOOKUP(B566,Industries!B:D,3,0)</f>
        <v>37.5</v>
      </c>
      <c r="E566" s="13"/>
      <c r="F566" s="18">
        <v>44</v>
      </c>
    </row>
    <row r="567" spans="1:6" x14ac:dyDescent="0.15">
      <c r="A567" s="21">
        <v>233912</v>
      </c>
      <c r="B567" s="22" t="s">
        <v>597</v>
      </c>
      <c r="C567" s="11" t="str">
        <f>VLOOKUP(B567,Industries!B:D,2,0)</f>
        <v>Agriculture, Forestry and Fishing</v>
      </c>
      <c r="D567" s="11">
        <f>VLOOKUP(B567,Industries!B:D,3,0)</f>
        <v>28.4</v>
      </c>
      <c r="E567" s="13"/>
      <c r="F567" s="18">
        <v>47</v>
      </c>
    </row>
    <row r="568" spans="1:6" x14ac:dyDescent="0.15">
      <c r="A568" s="21">
        <v>233913</v>
      </c>
      <c r="B568" s="22" t="s">
        <v>598</v>
      </c>
      <c r="C568" s="11" t="str">
        <f>VLOOKUP(B568,Industries!B:D,2,0)</f>
        <v>Health Care and Social Assistance</v>
      </c>
      <c r="D568" s="11">
        <f>VLOOKUP(B568,Industries!B:D,3,0)</f>
        <v>42</v>
      </c>
      <c r="E568" s="13"/>
      <c r="F568" s="18">
        <v>42</v>
      </c>
    </row>
    <row r="569" spans="1:6" x14ac:dyDescent="0.15">
      <c r="A569" s="21">
        <v>233914</v>
      </c>
      <c r="B569" s="22" t="s">
        <v>599</v>
      </c>
      <c r="C569" s="11" t="str">
        <f>VLOOKUP(B569,Industries!B:D,2,0)</f>
        <v>Public Administration and Safety</v>
      </c>
      <c r="D569" s="11">
        <f>VLOOKUP(B569,Industries!B:D,3,0)</f>
        <v>30.6</v>
      </c>
      <c r="E569" s="13"/>
      <c r="F569" s="18">
        <v>42</v>
      </c>
    </row>
    <row r="570" spans="1:6" x14ac:dyDescent="0.15">
      <c r="A570" s="21">
        <v>233915</v>
      </c>
      <c r="B570" s="22" t="s">
        <v>600</v>
      </c>
      <c r="C570" s="11" t="str">
        <f>VLOOKUP(B570,Industries!B:D,2,0)</f>
        <v>Professional, Scientific and Technical Services</v>
      </c>
      <c r="D570" s="11">
        <f>VLOOKUP(B570,Industries!B:D,3,0)</f>
        <v>58.6</v>
      </c>
      <c r="E570" s="13"/>
      <c r="F570" s="18">
        <v>43</v>
      </c>
    </row>
    <row r="571" spans="1:6" x14ac:dyDescent="0.15">
      <c r="A571" s="21">
        <v>233916</v>
      </c>
      <c r="B571" s="22" t="s">
        <v>601</v>
      </c>
      <c r="C571" s="11" t="str">
        <f>VLOOKUP(B571,Industries!B:D,2,0)</f>
        <v>Professional, Scientific and Technical Services</v>
      </c>
      <c r="D571" s="11">
        <f>VLOOKUP(B571,Industries!B:D,3,0)</f>
        <v>44.5</v>
      </c>
      <c r="E571" s="13"/>
      <c r="F571" s="18">
        <v>43</v>
      </c>
    </row>
    <row r="572" spans="1:6" x14ac:dyDescent="0.15">
      <c r="A572" s="21">
        <v>233999</v>
      </c>
      <c r="B572" s="22" t="s">
        <v>602</v>
      </c>
      <c r="C572" s="11" t="str">
        <f>VLOOKUP(B572,Industries!B:D,2,0)</f>
        <v>Professional, Scientific and Technical Services</v>
      </c>
      <c r="D572" s="11">
        <f>VLOOKUP(B572,Industries!B:D,3,0)</f>
        <v>39.4</v>
      </c>
      <c r="E572" s="13"/>
      <c r="F572" s="18">
        <v>43</v>
      </c>
    </row>
    <row r="573" spans="1:6" x14ac:dyDescent="0.15">
      <c r="A573" s="21">
        <v>234111</v>
      </c>
      <c r="B573" s="22" t="s">
        <v>603</v>
      </c>
      <c r="C573" s="11" t="str">
        <f>VLOOKUP(B573,Industries!B:D,2,0)</f>
        <v>Agriculture, Forestry and Fishing</v>
      </c>
      <c r="D573" s="11">
        <f>VLOOKUP(B573,Industries!B:D,3,0)</f>
        <v>43.6</v>
      </c>
      <c r="E573" s="13"/>
      <c r="F573" s="18">
        <v>46</v>
      </c>
    </row>
    <row r="574" spans="1:6" x14ac:dyDescent="0.15">
      <c r="A574" s="21">
        <v>234112</v>
      </c>
      <c r="B574" s="22" t="s">
        <v>604</v>
      </c>
      <c r="C574" s="11" t="str">
        <f>VLOOKUP(B574,Industries!B:D,2,0)</f>
        <v>Agriculture, Forestry and Fishing</v>
      </c>
      <c r="D574" s="11">
        <f>VLOOKUP(B574,Industries!B:D,3,0)</f>
        <v>29.7</v>
      </c>
      <c r="E574" s="13"/>
      <c r="F574" s="18">
        <v>45</v>
      </c>
    </row>
    <row r="575" spans="1:6" x14ac:dyDescent="0.15">
      <c r="A575" s="21">
        <v>234113</v>
      </c>
      <c r="B575" s="22" t="s">
        <v>605</v>
      </c>
      <c r="C575" s="11" t="str">
        <f>VLOOKUP(B575,Industries!B:D,2,0)</f>
        <v>Agriculture, Forestry and Fishing</v>
      </c>
      <c r="D575" s="11">
        <f>VLOOKUP(B575,Industries!B:D,3,0)</f>
        <v>68.599999999999994</v>
      </c>
      <c r="E575" s="13"/>
      <c r="F575" s="18">
        <v>44</v>
      </c>
    </row>
    <row r="576" spans="1:6" x14ac:dyDescent="0.15">
      <c r="A576" s="21">
        <v>234211</v>
      </c>
      <c r="B576" s="22" t="s">
        <v>606</v>
      </c>
      <c r="C576" s="11" t="str">
        <f>VLOOKUP(B576,Industries!B:D,2,0)</f>
        <v>Manufacturing</v>
      </c>
      <c r="D576" s="11">
        <f>VLOOKUP(B576,Industries!B:D,3,0)</f>
        <v>34</v>
      </c>
      <c r="E576" s="13"/>
      <c r="F576" s="18">
        <v>42</v>
      </c>
    </row>
    <row r="577" spans="1:6" x14ac:dyDescent="0.15">
      <c r="A577" s="21">
        <v>234212</v>
      </c>
      <c r="B577" s="22" t="s">
        <v>607</v>
      </c>
      <c r="C577" s="11" t="str">
        <f>VLOOKUP(B577,Industries!B:D,2,0)</f>
        <v>Manufacturing</v>
      </c>
      <c r="D577" s="11">
        <f>VLOOKUP(B577,Industries!B:D,3,0)</f>
        <v>65.400000000000006</v>
      </c>
      <c r="E577" s="13"/>
      <c r="F577" s="18">
        <v>42</v>
      </c>
    </row>
    <row r="578" spans="1:6" x14ac:dyDescent="0.15">
      <c r="A578" s="21">
        <v>234213</v>
      </c>
      <c r="B578" s="22" t="s">
        <v>608</v>
      </c>
      <c r="C578" s="11" t="str">
        <f>VLOOKUP(B578,Industries!B:D,2,0)</f>
        <v>Manufacturing</v>
      </c>
      <c r="D578" s="11">
        <f>VLOOKUP(B578,Industries!B:D,3,0)</f>
        <v>89.5</v>
      </c>
      <c r="E578" s="13"/>
      <c r="F578" s="18">
        <v>47</v>
      </c>
    </row>
    <row r="579" spans="1:6" x14ac:dyDescent="0.15">
      <c r="A579" s="21">
        <v>234311</v>
      </c>
      <c r="B579" s="22" t="s">
        <v>609</v>
      </c>
      <c r="C579" s="11" t="str">
        <f>VLOOKUP(B579,Industries!B:D,2,0)</f>
        <v>Public Administration and Safety</v>
      </c>
      <c r="D579" s="11">
        <f>VLOOKUP(B579,Industries!B:D,3,0)</f>
        <v>58.6</v>
      </c>
      <c r="E579" s="13"/>
      <c r="F579" s="18">
        <v>41</v>
      </c>
    </row>
    <row r="580" spans="1:6" x14ac:dyDescent="0.15">
      <c r="A580" s="21">
        <v>234312</v>
      </c>
      <c r="B580" s="22" t="s">
        <v>610</v>
      </c>
      <c r="C580" s="11" t="str">
        <f>VLOOKUP(B580,Industries!B:D,2,0)</f>
        <v>Professional, Scientific and Technical Services</v>
      </c>
      <c r="D580" s="11">
        <f>VLOOKUP(B580,Industries!B:D,3,0)</f>
        <v>61.9</v>
      </c>
      <c r="E580" s="13"/>
      <c r="F580" s="18">
        <v>45</v>
      </c>
    </row>
    <row r="581" spans="1:6" x14ac:dyDescent="0.15">
      <c r="A581" s="21">
        <v>234313</v>
      </c>
      <c r="B581" s="22" t="s">
        <v>611</v>
      </c>
      <c r="C581" s="11" t="str">
        <f>VLOOKUP(B581,Industries!B:D,2,0)</f>
        <v>Professional, Scientific and Technical Services</v>
      </c>
      <c r="D581" s="11">
        <f>VLOOKUP(B581,Industries!B:D,3,0)</f>
        <v>49.8</v>
      </c>
      <c r="E581" s="13"/>
      <c r="F581" s="18">
        <v>43</v>
      </c>
    </row>
    <row r="582" spans="1:6" x14ac:dyDescent="0.15">
      <c r="A582" s="21">
        <v>234314</v>
      </c>
      <c r="B582" s="22" t="s">
        <v>612</v>
      </c>
      <c r="C582" s="11" t="str">
        <f>VLOOKUP(B582,Industries!B:D,2,0)</f>
        <v>Arts and Recreation Services</v>
      </c>
      <c r="D582" s="11">
        <f>VLOOKUP(B582,Industries!B:D,3,0)</f>
        <v>56.6</v>
      </c>
      <c r="E582" s="13"/>
      <c r="F582" s="18">
        <v>41</v>
      </c>
    </row>
    <row r="583" spans="1:6" x14ac:dyDescent="0.15">
      <c r="A583" s="21">
        <v>234399</v>
      </c>
      <c r="B583" s="22" t="s">
        <v>613</v>
      </c>
      <c r="C583" s="11" t="str">
        <f>VLOOKUP(B583,Industries!B:D,2,0)</f>
        <v>Public Administration and Safety</v>
      </c>
      <c r="D583" s="11">
        <f>VLOOKUP(B583,Industries!B:D,3,0)</f>
        <v>31.7</v>
      </c>
      <c r="E583" s="13"/>
      <c r="F583" s="18">
        <v>43</v>
      </c>
    </row>
    <row r="584" spans="1:6" x14ac:dyDescent="0.15">
      <c r="A584" s="21">
        <v>234411</v>
      </c>
      <c r="B584" s="22" t="s">
        <v>614</v>
      </c>
      <c r="C584" s="11" t="str">
        <f>VLOOKUP(B584,Industries!B:D,2,0)</f>
        <v>Mining</v>
      </c>
      <c r="D584" s="11">
        <f>VLOOKUP(B584,Industries!B:D,3,0)</f>
        <v>65.900000000000006</v>
      </c>
      <c r="E584" s="13"/>
      <c r="F584" s="18">
        <v>52</v>
      </c>
    </row>
    <row r="585" spans="1:6" x14ac:dyDescent="0.15">
      <c r="A585" s="21">
        <v>234412</v>
      </c>
      <c r="B585" s="22" t="s">
        <v>615</v>
      </c>
      <c r="C585" s="11" t="str">
        <f>VLOOKUP(B585,Industries!B:D,2,0)</f>
        <v>Mining</v>
      </c>
      <c r="D585" s="11">
        <f>VLOOKUP(B585,Industries!B:D,3,0)</f>
        <v>37.4</v>
      </c>
      <c r="E585" s="13"/>
      <c r="F585" s="18">
        <v>44</v>
      </c>
    </row>
    <row r="586" spans="1:6" x14ac:dyDescent="0.15">
      <c r="A586" s="21">
        <v>234413</v>
      </c>
      <c r="B586" s="22" t="s">
        <v>616</v>
      </c>
      <c r="C586" s="11" t="str">
        <f>VLOOKUP(B586,Industries!B:D,2,0)</f>
        <v>Professional, Scientific and Technical Services</v>
      </c>
      <c r="D586" s="11">
        <f>VLOOKUP(B586,Industries!B:D,3,0)</f>
        <v>52.4</v>
      </c>
      <c r="E586" s="13"/>
      <c r="F586" s="18">
        <v>44</v>
      </c>
    </row>
    <row r="587" spans="1:6" x14ac:dyDescent="0.15">
      <c r="A587" s="21">
        <v>234511</v>
      </c>
      <c r="B587" s="22" t="s">
        <v>617</v>
      </c>
      <c r="C587" s="11" t="str">
        <f>VLOOKUP(B587,Industries!B:D,2,0)</f>
        <v>Education and Training</v>
      </c>
      <c r="D587" s="11">
        <f>VLOOKUP(B587,Industries!B:D,3,0)</f>
        <v>58.1</v>
      </c>
      <c r="E587" s="13"/>
      <c r="F587" s="18">
        <v>42</v>
      </c>
    </row>
    <row r="588" spans="1:6" x14ac:dyDescent="0.15">
      <c r="A588" s="21">
        <v>234513</v>
      </c>
      <c r="B588" s="22" t="s">
        <v>618</v>
      </c>
      <c r="C588" s="11" t="str">
        <f>VLOOKUP(B588,Industries!B:D,2,0)</f>
        <v>Education and Training</v>
      </c>
      <c r="D588" s="11">
        <f>VLOOKUP(B588,Industries!B:D,3,0)</f>
        <v>39.799999999999997</v>
      </c>
      <c r="E588" s="13"/>
      <c r="F588" s="18">
        <v>43</v>
      </c>
    </row>
    <row r="589" spans="1:6" x14ac:dyDescent="0.15">
      <c r="A589" s="21">
        <v>234514</v>
      </c>
      <c r="B589" s="22" t="s">
        <v>619</v>
      </c>
      <c r="C589" s="11" t="str">
        <f>VLOOKUP(B589,Industries!B:D,2,0)</f>
        <v>Education and Training</v>
      </c>
      <c r="D589" s="11">
        <f>VLOOKUP(B589,Industries!B:D,3,0)</f>
        <v>36.799999999999997</v>
      </c>
      <c r="E589" s="13"/>
      <c r="F589" s="18">
        <v>43</v>
      </c>
    </row>
    <row r="590" spans="1:6" x14ac:dyDescent="0.15">
      <c r="A590" s="21">
        <v>234515</v>
      </c>
      <c r="B590" s="22" t="s">
        <v>620</v>
      </c>
      <c r="C590" s="11" t="str">
        <f>VLOOKUP(B590,Industries!B:D,2,0)</f>
        <v>Professional, Scientific and Technical Services</v>
      </c>
      <c r="D590" s="11">
        <f>VLOOKUP(B590,Industries!B:D,3,0)</f>
        <v>41</v>
      </c>
      <c r="E590" s="13"/>
      <c r="F590" s="18">
        <v>43</v>
      </c>
    </row>
    <row r="591" spans="1:6" x14ac:dyDescent="0.15">
      <c r="A591" s="21">
        <v>234516</v>
      </c>
      <c r="B591" s="22" t="s">
        <v>621</v>
      </c>
      <c r="C591" s="11" t="str">
        <f>VLOOKUP(B591,Industries!B:D,2,0)</f>
        <v>Professional, Scientific and Technical Services</v>
      </c>
      <c r="D591" s="11">
        <f>VLOOKUP(B591,Industries!B:D,3,0)</f>
        <v>39.5</v>
      </c>
      <c r="E591" s="13"/>
      <c r="F591" s="18">
        <v>43</v>
      </c>
    </row>
    <row r="592" spans="1:6" x14ac:dyDescent="0.15">
      <c r="A592" s="21">
        <v>234517</v>
      </c>
      <c r="B592" s="22" t="s">
        <v>622</v>
      </c>
      <c r="C592" s="11" t="str">
        <f>VLOOKUP(B592,Industries!B:D,2,0)</f>
        <v>Professional, Scientific and Technical Services</v>
      </c>
      <c r="D592" s="11">
        <f>VLOOKUP(B592,Industries!B:D,3,0)</f>
        <v>31</v>
      </c>
      <c r="E592" s="13"/>
      <c r="F592" s="18">
        <v>41</v>
      </c>
    </row>
    <row r="593" spans="1:6" x14ac:dyDescent="0.15">
      <c r="A593" s="21">
        <v>234518</v>
      </c>
      <c r="B593" s="22" t="s">
        <v>623</v>
      </c>
      <c r="C593" s="11" t="str">
        <f>VLOOKUP(B593,Industries!B:D,2,0)</f>
        <v>Professional, Scientific and Technical Services</v>
      </c>
      <c r="D593" s="11">
        <f>VLOOKUP(B593,Industries!B:D,3,0)</f>
        <v>27</v>
      </c>
      <c r="E593" s="13"/>
      <c r="F593" s="18">
        <v>45</v>
      </c>
    </row>
    <row r="594" spans="1:6" x14ac:dyDescent="0.15">
      <c r="A594" s="21">
        <v>234599</v>
      </c>
      <c r="B594" s="22" t="s">
        <v>624</v>
      </c>
      <c r="C594" s="11" t="str">
        <f>VLOOKUP(B594,Industries!B:D,2,0)</f>
        <v>Professional, Scientific and Technical Services</v>
      </c>
      <c r="D594" s="11">
        <f>VLOOKUP(B594,Industries!B:D,3,0)</f>
        <v>26.6</v>
      </c>
      <c r="E594" s="13"/>
      <c r="F594" s="18">
        <v>42</v>
      </c>
    </row>
    <row r="595" spans="1:6" x14ac:dyDescent="0.15">
      <c r="A595" s="21">
        <v>234911</v>
      </c>
      <c r="B595" s="22" t="s">
        <v>625</v>
      </c>
      <c r="C595" s="11" t="str">
        <f>VLOOKUP(B595,Industries!B:D,2,0)</f>
        <v>Arts and Recreation Services</v>
      </c>
      <c r="D595" s="11">
        <f>VLOOKUP(B595,Industries!B:D,3,0)</f>
        <v>61.1</v>
      </c>
      <c r="E595" s="13"/>
      <c r="F595" s="18">
        <v>40</v>
      </c>
    </row>
    <row r="596" spans="1:6" x14ac:dyDescent="0.15">
      <c r="A596" s="21">
        <v>234912</v>
      </c>
      <c r="B596" s="22" t="s">
        <v>626</v>
      </c>
      <c r="C596" s="11" t="str">
        <f>VLOOKUP(B596,Industries!B:D,2,0)</f>
        <v>Mining</v>
      </c>
      <c r="D596" s="11">
        <f>VLOOKUP(B596,Industries!B:D,3,0)</f>
        <v>51.7</v>
      </c>
      <c r="E596" s="13"/>
      <c r="F596" s="18">
        <v>49</v>
      </c>
    </row>
    <row r="597" spans="1:6" x14ac:dyDescent="0.15">
      <c r="A597" s="21">
        <v>234913</v>
      </c>
      <c r="B597" s="22" t="s">
        <v>627</v>
      </c>
      <c r="C597" s="11" t="str">
        <f>VLOOKUP(B597,Industries!B:D,2,0)</f>
        <v>Professional, Scientific and Technical Services</v>
      </c>
      <c r="D597" s="11">
        <f>VLOOKUP(B597,Industries!B:D,3,0)</f>
        <v>80</v>
      </c>
      <c r="E597" s="13"/>
      <c r="F597" s="18">
        <v>42</v>
      </c>
    </row>
    <row r="598" spans="1:6" x14ac:dyDescent="0.15">
      <c r="A598" s="21">
        <v>234914</v>
      </c>
      <c r="B598" s="22" t="s">
        <v>628</v>
      </c>
      <c r="C598" s="11" t="str">
        <f>VLOOKUP(B598,Industries!B:D,2,0)</f>
        <v>Public Administration and Safety</v>
      </c>
      <c r="D598" s="11">
        <f>VLOOKUP(B598,Industries!B:D,3,0)</f>
        <v>31.7</v>
      </c>
      <c r="E598" s="13"/>
      <c r="F598" s="18">
        <v>43</v>
      </c>
    </row>
    <row r="599" spans="1:6" x14ac:dyDescent="0.15">
      <c r="A599" s="21">
        <v>234915</v>
      </c>
      <c r="B599" s="22" t="s">
        <v>629</v>
      </c>
      <c r="C599" s="11" t="str">
        <f>VLOOKUP(B599,Industries!B:D,2,0)</f>
        <v>Health Care and Social Assistance</v>
      </c>
      <c r="D599" s="11">
        <f>VLOOKUP(B599,Industries!B:D,3,0)</f>
        <v>72.2</v>
      </c>
      <c r="E599" s="13"/>
      <c r="F599" s="18">
        <v>43</v>
      </c>
    </row>
    <row r="600" spans="1:6" x14ac:dyDescent="0.15">
      <c r="A600" s="21">
        <v>234999</v>
      </c>
      <c r="B600" s="22" t="s">
        <v>630</v>
      </c>
      <c r="C600" s="11" t="str">
        <f>VLOOKUP(B600,Industries!B:D,2,0)</f>
        <v>Health Care and Social Assistance</v>
      </c>
      <c r="D600" s="11">
        <f>VLOOKUP(B600,Industries!B:D,3,0)</f>
        <v>52.6</v>
      </c>
      <c r="E600" s="13"/>
      <c r="F600" s="18">
        <v>41</v>
      </c>
    </row>
    <row r="601" spans="1:6" x14ac:dyDescent="0.15">
      <c r="A601" s="21">
        <v>241511</v>
      </c>
      <c r="B601" s="22" t="s">
        <v>631</v>
      </c>
      <c r="C601" s="11" t="str">
        <f>VLOOKUP(B601,Industries!B:D,2,0)</f>
        <v>Education and Training</v>
      </c>
      <c r="D601" s="11">
        <f>VLOOKUP(B601,Industries!B:D,3,0)</f>
        <v>95.2</v>
      </c>
      <c r="E601" s="13"/>
      <c r="F601" s="18">
        <v>44</v>
      </c>
    </row>
    <row r="602" spans="1:6" x14ac:dyDescent="0.15">
      <c r="A602" s="21">
        <v>241512</v>
      </c>
      <c r="B602" s="22" t="s">
        <v>632</v>
      </c>
      <c r="C602" s="11" t="str">
        <f>VLOOKUP(B602,Industries!B:D,2,0)</f>
        <v>Education and Training</v>
      </c>
      <c r="D602" s="11">
        <f>VLOOKUP(B602,Industries!B:D,3,0)</f>
        <v>93.3</v>
      </c>
      <c r="E602" s="13"/>
      <c r="F602" s="18">
        <v>42</v>
      </c>
    </row>
    <row r="603" spans="1:6" x14ac:dyDescent="0.15">
      <c r="A603" s="21">
        <v>241513</v>
      </c>
      <c r="B603" s="22" t="s">
        <v>633</v>
      </c>
      <c r="C603" s="11" t="str">
        <f>VLOOKUP(B603,Industries!B:D,2,0)</f>
        <v>Education and Training</v>
      </c>
      <c r="D603" s="11">
        <f>VLOOKUP(B603,Industries!B:D,3,0)</f>
        <v>90</v>
      </c>
      <c r="E603" s="13"/>
      <c r="F603" s="18">
        <v>41</v>
      </c>
    </row>
    <row r="604" spans="1:6" x14ac:dyDescent="0.15">
      <c r="A604" s="21">
        <v>241599</v>
      </c>
      <c r="B604" s="22" t="s">
        <v>634</v>
      </c>
      <c r="C604" s="11" t="str">
        <f>VLOOKUP(B604,Industries!B:D,2,0)</f>
        <v>Education and Training</v>
      </c>
      <c r="D604" s="11">
        <f>VLOOKUP(B604,Industries!B:D,3,0)</f>
        <v>90.9</v>
      </c>
      <c r="E604" s="13"/>
      <c r="F604" s="18">
        <v>43</v>
      </c>
    </row>
    <row r="605" spans="1:6" x14ac:dyDescent="0.15">
      <c r="A605" s="21">
        <v>242111</v>
      </c>
      <c r="B605" s="22" t="s">
        <v>635</v>
      </c>
      <c r="C605" s="11" t="str">
        <f>VLOOKUP(B605,Industries!B:D,2,0)</f>
        <v>Education and Training</v>
      </c>
      <c r="D605" s="11">
        <f>VLOOKUP(B605,Industries!B:D,3,0)</f>
        <v>98.8</v>
      </c>
      <c r="E605" s="13"/>
      <c r="F605" s="18">
        <v>46</v>
      </c>
    </row>
    <row r="606" spans="1:6" x14ac:dyDescent="0.15">
      <c r="A606" s="21">
        <v>242112</v>
      </c>
      <c r="B606" s="22" t="s">
        <v>636</v>
      </c>
      <c r="C606" s="11" t="str">
        <f>VLOOKUP(B606,Industries!B:D,2,0)</f>
        <v>Education and Training</v>
      </c>
      <c r="D606" s="11">
        <f>VLOOKUP(B606,Industries!B:D,3,0)</f>
        <v>98.7</v>
      </c>
      <c r="E606" s="13"/>
      <c r="F606" s="18">
        <v>43</v>
      </c>
    </row>
    <row r="607" spans="1:6" x14ac:dyDescent="0.15">
      <c r="A607" s="21">
        <v>249111</v>
      </c>
      <c r="B607" s="22" t="s">
        <v>637</v>
      </c>
      <c r="C607" s="11" t="str">
        <f>VLOOKUP(B607,Industries!B:D,2,0)</f>
        <v>Education and Training</v>
      </c>
      <c r="D607" s="11">
        <f>VLOOKUP(B607,Industries!B:D,3,0)</f>
        <v>79.900000000000006</v>
      </c>
      <c r="E607" s="13"/>
      <c r="F607" s="18">
        <v>43</v>
      </c>
    </row>
    <row r="608" spans="1:6" x14ac:dyDescent="0.15">
      <c r="A608" s="21">
        <v>249112</v>
      </c>
      <c r="B608" s="22" t="s">
        <v>638</v>
      </c>
      <c r="C608" s="11" t="str">
        <f>VLOOKUP(B608,Industries!B:D,2,0)</f>
        <v>Education and Training</v>
      </c>
      <c r="D608" s="11">
        <f>VLOOKUP(B608,Industries!B:D,3,0)</f>
        <v>74.5</v>
      </c>
      <c r="E608" s="13"/>
      <c r="F608" s="18">
        <v>44</v>
      </c>
    </row>
    <row r="609" spans="1:6" x14ac:dyDescent="0.15">
      <c r="A609" s="21">
        <v>249211</v>
      </c>
      <c r="B609" s="22" t="s">
        <v>639</v>
      </c>
      <c r="C609" s="11" t="str">
        <f>VLOOKUP(B609,Industries!B:D,2,0)</f>
        <v>Education and Training</v>
      </c>
      <c r="D609" s="11">
        <f>VLOOKUP(B609,Industries!B:D,3,0)</f>
        <v>72.400000000000006</v>
      </c>
      <c r="E609" s="13"/>
      <c r="F609" s="18">
        <v>44</v>
      </c>
    </row>
    <row r="610" spans="1:6" x14ac:dyDescent="0.15">
      <c r="A610" s="21">
        <v>249212</v>
      </c>
      <c r="B610" s="22" t="s">
        <v>640</v>
      </c>
      <c r="C610" s="11" t="str">
        <f>VLOOKUP(B610,Industries!B:D,2,0)</f>
        <v>Education and Training</v>
      </c>
      <c r="D610" s="11">
        <f>VLOOKUP(B610,Industries!B:D,3,0)</f>
        <v>91.7</v>
      </c>
      <c r="E610" s="13"/>
      <c r="F610" s="18">
        <v>46</v>
      </c>
    </row>
    <row r="611" spans="1:6" x14ac:dyDescent="0.15">
      <c r="A611" s="21">
        <v>249213</v>
      </c>
      <c r="B611" s="22" t="s">
        <v>641</v>
      </c>
      <c r="C611" s="11" t="str">
        <f>VLOOKUP(B611,Industries!B:D,2,0)</f>
        <v>Education and Training</v>
      </c>
      <c r="D611" s="11">
        <f>VLOOKUP(B611,Industries!B:D,3,0)</f>
        <v>82.8</v>
      </c>
      <c r="E611" s="13"/>
      <c r="F611" s="18">
        <v>44</v>
      </c>
    </row>
    <row r="612" spans="1:6" x14ac:dyDescent="0.15">
      <c r="A612" s="21">
        <v>249214</v>
      </c>
      <c r="B612" s="22" t="s">
        <v>642</v>
      </c>
      <c r="C612" s="11" t="str">
        <f>VLOOKUP(B612,Industries!B:D,2,0)</f>
        <v>Education and Training</v>
      </c>
      <c r="D612" s="11">
        <f>VLOOKUP(B612,Industries!B:D,3,0)</f>
        <v>96</v>
      </c>
      <c r="E612" s="13"/>
      <c r="F612" s="18">
        <v>44</v>
      </c>
    </row>
    <row r="613" spans="1:6" x14ac:dyDescent="0.15">
      <c r="A613" s="21">
        <v>249299</v>
      </c>
      <c r="B613" s="22" t="s">
        <v>643</v>
      </c>
      <c r="C613" s="11" t="str">
        <f>VLOOKUP(B613,Industries!B:D,2,0)</f>
        <v>Education and Training</v>
      </c>
      <c r="D613" s="11">
        <f>VLOOKUP(B613,Industries!B:D,3,0)</f>
        <v>88.9</v>
      </c>
      <c r="E613" s="13"/>
      <c r="F613" s="18">
        <v>44</v>
      </c>
    </row>
    <row r="614" spans="1:6" x14ac:dyDescent="0.15">
      <c r="A614" s="21">
        <v>251111</v>
      </c>
      <c r="B614" s="22" t="s">
        <v>644</v>
      </c>
      <c r="C614" s="11" t="str">
        <f>VLOOKUP(B614,Industries!B:D,2,0)</f>
        <v>Health Care and Social Assistance</v>
      </c>
      <c r="D614" s="11">
        <f>VLOOKUP(B614,Industries!B:D,3,0)</f>
        <v>86.6</v>
      </c>
      <c r="E614" s="13"/>
      <c r="F614" s="18">
        <v>41</v>
      </c>
    </row>
    <row r="615" spans="1:6" x14ac:dyDescent="0.15">
      <c r="A615" s="21">
        <v>251112</v>
      </c>
      <c r="B615" s="22" t="s">
        <v>645</v>
      </c>
      <c r="C615" s="11" t="str">
        <f>VLOOKUP(B615,Industries!B:D,2,0)</f>
        <v>Health Care and Social Assistance</v>
      </c>
      <c r="D615" s="11">
        <f>VLOOKUP(B615,Industries!B:D,3,0)</f>
        <v>52.8</v>
      </c>
      <c r="E615" s="13"/>
      <c r="F615" s="18">
        <v>43</v>
      </c>
    </row>
    <row r="616" spans="1:6" x14ac:dyDescent="0.15">
      <c r="A616" s="21">
        <v>251211</v>
      </c>
      <c r="B616" s="22" t="s">
        <v>646</v>
      </c>
      <c r="C616" s="11" t="str">
        <f>VLOOKUP(B616,Industries!B:D,2,0)</f>
        <v>Health Care and Social Assistance</v>
      </c>
      <c r="D616" s="11">
        <f>VLOOKUP(B616,Industries!B:D,3,0)</f>
        <v>97.5</v>
      </c>
      <c r="E616" s="13"/>
      <c r="F616" s="18">
        <v>41</v>
      </c>
    </row>
    <row r="617" spans="1:6" x14ac:dyDescent="0.15">
      <c r="A617" s="21">
        <v>251212</v>
      </c>
      <c r="B617" s="22" t="s">
        <v>647</v>
      </c>
      <c r="C617" s="11" t="str">
        <f>VLOOKUP(B617,Industries!B:D,2,0)</f>
        <v>Health Care and Social Assistance</v>
      </c>
      <c r="D617" s="11">
        <f>VLOOKUP(B617,Industries!B:D,3,0)</f>
        <v>96.7</v>
      </c>
      <c r="E617" s="13"/>
      <c r="F617" s="18">
        <v>40</v>
      </c>
    </row>
    <row r="618" spans="1:6" x14ac:dyDescent="0.15">
      <c r="A618" s="21">
        <v>251213</v>
      </c>
      <c r="B618" s="22" t="s">
        <v>648</v>
      </c>
      <c r="C618" s="11" t="str">
        <f>VLOOKUP(B618,Industries!B:D,2,0)</f>
        <v>Health Care and Social Assistance</v>
      </c>
      <c r="D618" s="11">
        <f>VLOOKUP(B618,Industries!B:D,3,0)</f>
        <v>97.9</v>
      </c>
      <c r="E618" s="13"/>
      <c r="F618" s="18">
        <v>41</v>
      </c>
    </row>
    <row r="619" spans="1:6" x14ac:dyDescent="0.15">
      <c r="A619" s="21">
        <v>251214</v>
      </c>
      <c r="B619" s="22" t="s">
        <v>649</v>
      </c>
      <c r="C619" s="11" t="str">
        <f>VLOOKUP(B619,Industries!B:D,2,0)</f>
        <v>Health Care and Social Assistance</v>
      </c>
      <c r="D619" s="11">
        <f>VLOOKUP(B619,Industries!B:D,3,0)</f>
        <v>97.9</v>
      </c>
      <c r="E619" s="13"/>
      <c r="F619" s="18">
        <v>41</v>
      </c>
    </row>
    <row r="620" spans="1:6" x14ac:dyDescent="0.15">
      <c r="A620" s="21">
        <v>251311</v>
      </c>
      <c r="B620" s="22" t="s">
        <v>650</v>
      </c>
      <c r="C620" s="11" t="str">
        <f>VLOOKUP(B620,Industries!B:D,2,0)</f>
        <v>Public Administration and Safety</v>
      </c>
      <c r="D620" s="11">
        <f>VLOOKUP(B620,Industries!B:D,3,0)</f>
        <v>56.5</v>
      </c>
      <c r="E620" s="13"/>
      <c r="F620" s="18">
        <v>41</v>
      </c>
    </row>
    <row r="621" spans="1:6" x14ac:dyDescent="0.15">
      <c r="A621" s="21">
        <v>251312</v>
      </c>
      <c r="B621" s="22" t="s">
        <v>651</v>
      </c>
      <c r="C621" s="11" t="str">
        <f>VLOOKUP(B621,Industries!B:D,2,0)</f>
        <v>Public Administration and Safety</v>
      </c>
      <c r="D621" s="11">
        <f>VLOOKUP(B621,Industries!B:D,3,0)</f>
        <v>16.5</v>
      </c>
      <c r="E621" s="13"/>
      <c r="F621" s="18">
        <v>46</v>
      </c>
    </row>
    <row r="622" spans="1:6" x14ac:dyDescent="0.15">
      <c r="A622" s="21">
        <v>251411</v>
      </c>
      <c r="B622" s="22" t="s">
        <v>652</v>
      </c>
      <c r="C622" s="11" t="str">
        <f>VLOOKUP(B622,Industries!B:D,2,0)</f>
        <v>Health Care and Social Assistance</v>
      </c>
      <c r="D622" s="11">
        <f>VLOOKUP(B622,Industries!B:D,3,0)</f>
        <v>96.8</v>
      </c>
      <c r="E622" s="13"/>
      <c r="F622" s="18">
        <v>42</v>
      </c>
    </row>
    <row r="623" spans="1:6" x14ac:dyDescent="0.15">
      <c r="A623" s="21">
        <v>251412</v>
      </c>
      <c r="B623" s="22" t="s">
        <v>653</v>
      </c>
      <c r="C623" s="11" t="str">
        <f>VLOOKUP(B623,Industries!B:D,2,0)</f>
        <v>Health Care and Social Assistance</v>
      </c>
      <c r="D623" s="11">
        <f>VLOOKUP(B623,Industries!B:D,3,0)</f>
        <v>96.1</v>
      </c>
      <c r="E623" s="13"/>
      <c r="F623" s="18">
        <v>41</v>
      </c>
    </row>
    <row r="624" spans="1:6" x14ac:dyDescent="0.15">
      <c r="A624" s="21">
        <v>251511</v>
      </c>
      <c r="B624" s="22" t="s">
        <v>654</v>
      </c>
      <c r="C624" s="11" t="str">
        <f>VLOOKUP(B624,Industries!B:D,2,0)</f>
        <v>Health Care and Social Assistance</v>
      </c>
      <c r="D624" s="11">
        <f>VLOOKUP(B624,Industries!B:D,3,0)</f>
        <v>84.2</v>
      </c>
      <c r="E624" s="13"/>
      <c r="F624" s="18">
        <v>41</v>
      </c>
    </row>
    <row r="625" spans="1:6" x14ac:dyDescent="0.15">
      <c r="A625" s="21">
        <v>251512</v>
      </c>
      <c r="B625" s="22" t="s">
        <v>655</v>
      </c>
      <c r="C625" s="11" t="str">
        <f>VLOOKUP(B625,Industries!B:D,2,0)</f>
        <v>Manufacturing</v>
      </c>
      <c r="D625" s="11">
        <f>VLOOKUP(B625,Industries!B:D,3,0)</f>
        <v>56</v>
      </c>
      <c r="E625" s="13"/>
      <c r="F625" s="18">
        <v>42</v>
      </c>
    </row>
    <row r="626" spans="1:6" x14ac:dyDescent="0.15">
      <c r="A626" s="21">
        <v>251513</v>
      </c>
      <c r="B626" s="22" t="s">
        <v>656</v>
      </c>
      <c r="C626" s="11" t="str">
        <f>VLOOKUP(B626,Industries!B:D,2,0)</f>
        <v>Retail Trade</v>
      </c>
      <c r="D626" s="11">
        <f>VLOOKUP(B626,Industries!B:D,3,0)</f>
        <v>87.8</v>
      </c>
      <c r="E626" s="13"/>
      <c r="F626" s="18">
        <v>43</v>
      </c>
    </row>
    <row r="627" spans="1:6" x14ac:dyDescent="0.15">
      <c r="A627" s="21">
        <v>251911</v>
      </c>
      <c r="B627" s="22" t="s">
        <v>657</v>
      </c>
      <c r="C627" s="11" t="str">
        <f>VLOOKUP(B627,Industries!B:D,2,0)</f>
        <v>Health Care and Social Assistance</v>
      </c>
      <c r="D627" s="11">
        <f>VLOOKUP(B627,Industries!B:D,3,0)</f>
        <v>65.3</v>
      </c>
      <c r="E627" s="13"/>
      <c r="F627" s="18">
        <v>42</v>
      </c>
    </row>
    <row r="628" spans="1:6" x14ac:dyDescent="0.15">
      <c r="A628" s="21">
        <v>251912</v>
      </c>
      <c r="B628" s="22" t="s">
        <v>658</v>
      </c>
      <c r="C628" s="11" t="str">
        <f>VLOOKUP(B628,Industries!B:D,2,0)</f>
        <v>Health Care and Social Assistance</v>
      </c>
      <c r="D628" s="11">
        <f>VLOOKUP(B628,Industries!B:D,3,0)</f>
        <v>79.099999999999994</v>
      </c>
      <c r="E628" s="13"/>
      <c r="F628" s="18">
        <v>44</v>
      </c>
    </row>
    <row r="629" spans="1:6" x14ac:dyDescent="0.15">
      <c r="A629" s="21">
        <v>251999</v>
      </c>
      <c r="B629" s="22" t="s">
        <v>659</v>
      </c>
      <c r="C629" s="11" t="str">
        <f>VLOOKUP(B629,Industries!B:D,2,0)</f>
        <v>Health Care and Social Assistance</v>
      </c>
      <c r="D629" s="11">
        <f>VLOOKUP(B629,Industries!B:D,3,0)</f>
        <v>81.3</v>
      </c>
      <c r="E629" s="13"/>
      <c r="F629" s="18">
        <v>41</v>
      </c>
    </row>
    <row r="630" spans="1:6" x14ac:dyDescent="0.15">
      <c r="A630" s="21">
        <v>252111</v>
      </c>
      <c r="B630" s="22" t="s">
        <v>660</v>
      </c>
      <c r="C630" s="11" t="str">
        <f>VLOOKUP(B630,Industries!B:D,2,0)</f>
        <v>Health Care and Social Assistance</v>
      </c>
      <c r="D630" s="11">
        <f>VLOOKUP(B630,Industries!B:D,3,0)</f>
        <v>99.1</v>
      </c>
      <c r="E630" s="13"/>
      <c r="F630" s="18">
        <v>43</v>
      </c>
    </row>
    <row r="631" spans="1:6" x14ac:dyDescent="0.15">
      <c r="A631" s="21">
        <v>252112</v>
      </c>
      <c r="B631" s="22" t="s">
        <v>661</v>
      </c>
      <c r="C631" s="11" t="str">
        <f>VLOOKUP(B631,Industries!B:D,2,0)</f>
        <v>Health Care and Social Assistance</v>
      </c>
      <c r="D631" s="11">
        <f>VLOOKUP(B631,Industries!B:D,3,0)</f>
        <v>99.1</v>
      </c>
      <c r="E631" s="13"/>
      <c r="F631" s="18">
        <v>44</v>
      </c>
    </row>
    <row r="632" spans="1:6" x14ac:dyDescent="0.15">
      <c r="A632" s="21">
        <v>252211</v>
      </c>
      <c r="B632" s="22" t="s">
        <v>662</v>
      </c>
      <c r="C632" s="11" t="str">
        <f>VLOOKUP(B632,Industries!B:D,2,0)</f>
        <v>Health Care and Social Assistance</v>
      </c>
      <c r="D632" s="11">
        <f>VLOOKUP(B632,Industries!B:D,3,0)</f>
        <v>97.9</v>
      </c>
      <c r="E632" s="13"/>
      <c r="F632" s="18">
        <v>43</v>
      </c>
    </row>
    <row r="633" spans="1:6" x14ac:dyDescent="0.15">
      <c r="A633" s="21">
        <v>252212</v>
      </c>
      <c r="B633" s="22" t="s">
        <v>663</v>
      </c>
      <c r="C633" s="11" t="str">
        <f>VLOOKUP(B633,Industries!B:D,2,0)</f>
        <v>Health Care and Social Assistance</v>
      </c>
      <c r="D633" s="11">
        <f>VLOOKUP(B633,Industries!B:D,3,0)</f>
        <v>91.6</v>
      </c>
      <c r="E633" s="13"/>
      <c r="F633" s="18">
        <v>43</v>
      </c>
    </row>
    <row r="634" spans="1:6" x14ac:dyDescent="0.15">
      <c r="A634" s="21">
        <v>252213</v>
      </c>
      <c r="B634" s="22" t="s">
        <v>664</v>
      </c>
      <c r="C634" s="11" t="str">
        <f>VLOOKUP(B634,Industries!B:D,2,0)</f>
        <v>Health Care and Social Assistance</v>
      </c>
      <c r="D634" s="11">
        <f>VLOOKUP(B634,Industries!B:D,3,0)</f>
        <v>76.900000000000006</v>
      </c>
      <c r="E634" s="13"/>
      <c r="F634" s="18">
        <v>43</v>
      </c>
    </row>
    <row r="635" spans="1:6" x14ac:dyDescent="0.15">
      <c r="A635" s="21">
        <v>252214</v>
      </c>
      <c r="B635" s="22" t="s">
        <v>665</v>
      </c>
      <c r="C635" s="11" t="str">
        <f>VLOOKUP(B635,Industries!B:D,2,0)</f>
        <v>Health Care and Social Assistance</v>
      </c>
      <c r="D635" s="11">
        <f>VLOOKUP(B635,Industries!B:D,3,0)</f>
        <v>96.9</v>
      </c>
      <c r="E635" s="13"/>
      <c r="F635" s="18">
        <v>43</v>
      </c>
    </row>
    <row r="636" spans="1:6" x14ac:dyDescent="0.15">
      <c r="A636" s="21">
        <v>252299</v>
      </c>
      <c r="B636" s="22" t="s">
        <v>666</v>
      </c>
      <c r="C636" s="11" t="str">
        <f>VLOOKUP(B636,Industries!B:D,2,0)</f>
        <v>Health Care and Social Assistance</v>
      </c>
      <c r="D636" s="11">
        <f>VLOOKUP(B636,Industries!B:D,3,0)</f>
        <v>84.5</v>
      </c>
      <c r="E636" s="13"/>
      <c r="F636" s="18">
        <v>42</v>
      </c>
    </row>
    <row r="637" spans="1:6" x14ac:dyDescent="0.15">
      <c r="A637" s="21">
        <v>252311</v>
      </c>
      <c r="B637" s="22" t="s">
        <v>667</v>
      </c>
      <c r="C637" s="11" t="str">
        <f>VLOOKUP(B637,Industries!B:D,2,0)</f>
        <v>Health Care and Social Assistance</v>
      </c>
      <c r="D637" s="11">
        <f>VLOOKUP(B637,Industries!B:D,3,0)</f>
        <v>96.9</v>
      </c>
      <c r="E637" s="13"/>
      <c r="F637" s="18">
        <v>46</v>
      </c>
    </row>
    <row r="638" spans="1:6" x14ac:dyDescent="0.15">
      <c r="A638" s="21">
        <v>252312</v>
      </c>
      <c r="B638" s="22" t="s">
        <v>668</v>
      </c>
      <c r="C638" s="11" t="str">
        <f>VLOOKUP(B638,Industries!B:D,2,0)</f>
        <v>Health Care and Social Assistance</v>
      </c>
      <c r="D638" s="11">
        <f>VLOOKUP(B638,Industries!B:D,3,0)</f>
        <v>97.1</v>
      </c>
      <c r="E638" s="13"/>
      <c r="F638" s="18">
        <v>42</v>
      </c>
    </row>
    <row r="639" spans="1:6" x14ac:dyDescent="0.15">
      <c r="A639" s="21">
        <v>252711</v>
      </c>
      <c r="B639" s="22" t="s">
        <v>669</v>
      </c>
      <c r="C639" s="11" t="str">
        <f>VLOOKUP(B639,Industries!B:D,2,0)</f>
        <v>Health Care and Social Assistance</v>
      </c>
      <c r="D639" s="11">
        <f>VLOOKUP(B639,Industries!B:D,3,0)</f>
        <v>91.4</v>
      </c>
      <c r="E639" s="13"/>
      <c r="F639" s="18">
        <v>41</v>
      </c>
    </row>
    <row r="640" spans="1:6" x14ac:dyDescent="0.15">
      <c r="A640" s="21">
        <v>252712</v>
      </c>
      <c r="B640" s="22" t="s">
        <v>670</v>
      </c>
      <c r="C640" s="11" t="str">
        <f>VLOOKUP(B640,Industries!B:D,2,0)</f>
        <v>Health Care and Social Assistance</v>
      </c>
      <c r="D640" s="11">
        <f>VLOOKUP(B640,Industries!B:D,3,0)</f>
        <v>75.8</v>
      </c>
      <c r="E640" s="13"/>
      <c r="F640" s="18">
        <v>41</v>
      </c>
    </row>
    <row r="641" spans="1:6" x14ac:dyDescent="0.15">
      <c r="A641" s="21">
        <v>253111</v>
      </c>
      <c r="B641" s="22" t="s">
        <v>671</v>
      </c>
      <c r="C641" s="11" t="str">
        <f>VLOOKUP(B641,Industries!B:D,2,0)</f>
        <v>Health Care and Social Assistance</v>
      </c>
      <c r="D641" s="11">
        <f>VLOOKUP(B641,Industries!B:D,3,0)</f>
        <v>96.4</v>
      </c>
      <c r="E641" s="13"/>
      <c r="F641" s="18">
        <v>46</v>
      </c>
    </row>
    <row r="642" spans="1:6" x14ac:dyDescent="0.15">
      <c r="A642" s="21">
        <v>253112</v>
      </c>
      <c r="B642" s="22" t="s">
        <v>672</v>
      </c>
      <c r="C642" s="11" t="str">
        <f>VLOOKUP(B642,Industries!B:D,2,0)</f>
        <v>Health Care and Social Assistance</v>
      </c>
      <c r="D642" s="11">
        <f>VLOOKUP(B642,Industries!B:D,3,0)</f>
        <v>98.3</v>
      </c>
      <c r="E642" s="13"/>
      <c r="F642" s="18">
        <v>48</v>
      </c>
    </row>
    <row r="643" spans="1:6" x14ac:dyDescent="0.15">
      <c r="A643" s="21">
        <v>253311</v>
      </c>
      <c r="B643" s="22" t="s">
        <v>673</v>
      </c>
      <c r="C643" s="11" t="str">
        <f>VLOOKUP(B643,Industries!B:D,2,0)</f>
        <v>Health Care and Social Assistance</v>
      </c>
      <c r="D643" s="11">
        <f>VLOOKUP(B643,Industries!B:D,3,0)</f>
        <v>99.1</v>
      </c>
      <c r="E643" s="13"/>
      <c r="F643" s="18">
        <v>49</v>
      </c>
    </row>
    <row r="644" spans="1:6" x14ac:dyDescent="0.15">
      <c r="A644" s="21">
        <v>253312</v>
      </c>
      <c r="B644" s="22" t="s">
        <v>674</v>
      </c>
      <c r="C644" s="11" t="str">
        <f>VLOOKUP(B644,Industries!B:D,2,0)</f>
        <v>Health Care and Social Assistance</v>
      </c>
      <c r="D644" s="11">
        <f>VLOOKUP(B644,Industries!B:D,3,0)</f>
        <v>97.8</v>
      </c>
      <c r="E644" s="13"/>
      <c r="F644" s="18">
        <v>53</v>
      </c>
    </row>
    <row r="645" spans="1:6" x14ac:dyDescent="0.15">
      <c r="A645" s="21">
        <v>253313</v>
      </c>
      <c r="B645" s="22" t="s">
        <v>675</v>
      </c>
      <c r="C645" s="11" t="str">
        <f>VLOOKUP(B645,Industries!B:D,2,0)</f>
        <v>Health Care and Social Assistance</v>
      </c>
      <c r="D645" s="11">
        <f>VLOOKUP(B645,Industries!B:D,3,0)</f>
        <v>97.6</v>
      </c>
      <c r="E645" s="13"/>
      <c r="F645" s="18">
        <v>51</v>
      </c>
    </row>
    <row r="646" spans="1:6" x14ac:dyDescent="0.15">
      <c r="A646" s="21">
        <v>253314</v>
      </c>
      <c r="B646" s="22" t="s">
        <v>676</v>
      </c>
      <c r="C646" s="11" t="str">
        <f>VLOOKUP(B646,Industries!B:D,2,0)</f>
        <v>Health Care and Social Assistance</v>
      </c>
      <c r="D646" s="11">
        <f>VLOOKUP(B646,Industries!B:D,3,0)</f>
        <v>95.2</v>
      </c>
      <c r="E646" s="13"/>
      <c r="F646" s="18">
        <v>49</v>
      </c>
    </row>
    <row r="647" spans="1:6" x14ac:dyDescent="0.15">
      <c r="A647" s="21">
        <v>253315</v>
      </c>
      <c r="B647" s="22" t="s">
        <v>677</v>
      </c>
      <c r="C647" s="11" t="str">
        <f>VLOOKUP(B647,Industries!B:D,2,0)</f>
        <v>Health Care and Social Assistance</v>
      </c>
      <c r="D647" s="11">
        <f>VLOOKUP(B647,Industries!B:D,3,0)</f>
        <v>98.6</v>
      </c>
      <c r="E647" s="13"/>
      <c r="F647" s="18">
        <v>48</v>
      </c>
    </row>
    <row r="648" spans="1:6" x14ac:dyDescent="0.15">
      <c r="A648" s="21">
        <v>253316</v>
      </c>
      <c r="B648" s="22" t="s">
        <v>678</v>
      </c>
      <c r="C648" s="11" t="str">
        <f>VLOOKUP(B648,Industries!B:D,2,0)</f>
        <v>Health Care and Social Assistance</v>
      </c>
      <c r="D648" s="11">
        <f>VLOOKUP(B648,Industries!B:D,3,0)</f>
        <v>98.9</v>
      </c>
      <c r="E648" s="13"/>
      <c r="F648" s="18">
        <v>51</v>
      </c>
    </row>
    <row r="649" spans="1:6" x14ac:dyDescent="0.15">
      <c r="A649" s="21">
        <v>253317</v>
      </c>
      <c r="B649" s="22" t="s">
        <v>679</v>
      </c>
      <c r="C649" s="11" t="str">
        <f>VLOOKUP(B649,Industries!B:D,2,0)</f>
        <v>Health Care and Social Assistance</v>
      </c>
      <c r="D649" s="11">
        <f>VLOOKUP(B649,Industries!B:D,3,0)</f>
        <v>98.9</v>
      </c>
      <c r="E649" s="13"/>
      <c r="F649" s="18">
        <v>53</v>
      </c>
    </row>
    <row r="650" spans="1:6" x14ac:dyDescent="0.15">
      <c r="A650" s="21">
        <v>253318</v>
      </c>
      <c r="B650" s="22" t="s">
        <v>680</v>
      </c>
      <c r="C650" s="11" t="str">
        <f>VLOOKUP(B650,Industries!B:D,2,0)</f>
        <v>Health Care and Social Assistance</v>
      </c>
      <c r="D650" s="11">
        <f>VLOOKUP(B650,Industries!B:D,3,0)</f>
        <v>96.2</v>
      </c>
      <c r="E650" s="13"/>
      <c r="F650" s="18">
        <v>50</v>
      </c>
    </row>
    <row r="651" spans="1:6" x14ac:dyDescent="0.15">
      <c r="A651" s="21">
        <v>253321</v>
      </c>
      <c r="B651" s="22" t="s">
        <v>681</v>
      </c>
      <c r="C651" s="11" t="str">
        <f>VLOOKUP(B651,Industries!B:D,2,0)</f>
        <v>Health Care and Social Assistance</v>
      </c>
      <c r="D651" s="11">
        <f>VLOOKUP(B651,Industries!B:D,3,0)</f>
        <v>97.5</v>
      </c>
      <c r="E651" s="13"/>
      <c r="F651" s="18">
        <v>49</v>
      </c>
    </row>
    <row r="652" spans="1:6" x14ac:dyDescent="0.15">
      <c r="A652" s="21">
        <v>253322</v>
      </c>
      <c r="B652" s="22" t="s">
        <v>682</v>
      </c>
      <c r="C652" s="11" t="str">
        <f>VLOOKUP(B652,Industries!B:D,2,0)</f>
        <v>Health Care and Social Assistance</v>
      </c>
      <c r="D652" s="11">
        <f>VLOOKUP(B652,Industries!B:D,3,0)</f>
        <v>95.9</v>
      </c>
      <c r="E652" s="13"/>
      <c r="F652" s="18">
        <v>52</v>
      </c>
    </row>
    <row r="653" spans="1:6" x14ac:dyDescent="0.15">
      <c r="A653" s="21">
        <v>253323</v>
      </c>
      <c r="B653" s="22" t="s">
        <v>683</v>
      </c>
      <c r="C653" s="11" t="str">
        <f>VLOOKUP(B653,Industries!B:D,2,0)</f>
        <v>Health Care and Social Assistance</v>
      </c>
      <c r="D653" s="11">
        <f>VLOOKUP(B653,Industries!B:D,3,0)</f>
        <v>100</v>
      </c>
      <c r="E653" s="13"/>
      <c r="F653" s="18">
        <v>50</v>
      </c>
    </row>
    <row r="654" spans="1:6" x14ac:dyDescent="0.15">
      <c r="A654" s="21">
        <v>253324</v>
      </c>
      <c r="B654" s="22" t="s">
        <v>684</v>
      </c>
      <c r="C654" s="11" t="str">
        <f>VLOOKUP(B654,Industries!B:D,2,0)</f>
        <v>Health Care and Social Assistance</v>
      </c>
      <c r="D654" s="11">
        <f>VLOOKUP(B654,Industries!B:D,3,0)</f>
        <v>95.3</v>
      </c>
      <c r="E654" s="13"/>
      <c r="F654" s="18">
        <v>56</v>
      </c>
    </row>
    <row r="655" spans="1:6" x14ac:dyDescent="0.15">
      <c r="A655" s="21">
        <v>253399</v>
      </c>
      <c r="B655" s="22" t="s">
        <v>685</v>
      </c>
      <c r="C655" s="11" t="str">
        <f>VLOOKUP(B655,Industries!B:D,2,0)</f>
        <v>Health Care and Social Assistance</v>
      </c>
      <c r="D655" s="11">
        <f>VLOOKUP(B655,Industries!B:D,3,0)</f>
        <v>90.6</v>
      </c>
      <c r="E655" s="13"/>
      <c r="F655" s="18">
        <v>46</v>
      </c>
    </row>
    <row r="656" spans="1:6" x14ac:dyDescent="0.15">
      <c r="A656" s="21">
        <v>253511</v>
      </c>
      <c r="B656" s="22" t="s">
        <v>686</v>
      </c>
      <c r="C656" s="11" t="str">
        <f>VLOOKUP(B656,Industries!B:D,2,0)</f>
        <v>Health Care and Social Assistance</v>
      </c>
      <c r="D656" s="11">
        <f>VLOOKUP(B656,Industries!B:D,3,0)</f>
        <v>95.3</v>
      </c>
      <c r="E656" s="13"/>
      <c r="F656" s="18">
        <v>54</v>
      </c>
    </row>
    <row r="657" spans="1:6" x14ac:dyDescent="0.15">
      <c r="A657" s="21">
        <v>253512</v>
      </c>
      <c r="B657" s="22" t="s">
        <v>687</v>
      </c>
      <c r="C657" s="11" t="str">
        <f>VLOOKUP(B657,Industries!B:D,2,0)</f>
        <v>Health Care and Social Assistance</v>
      </c>
      <c r="D657" s="11">
        <f>VLOOKUP(B657,Industries!B:D,3,0)</f>
        <v>100</v>
      </c>
      <c r="E657" s="13"/>
      <c r="F657" s="18">
        <v>60</v>
      </c>
    </row>
    <row r="658" spans="1:6" x14ac:dyDescent="0.15">
      <c r="A658" s="21">
        <v>253513</v>
      </c>
      <c r="B658" s="22" t="s">
        <v>688</v>
      </c>
      <c r="C658" s="11" t="str">
        <f>VLOOKUP(B658,Industries!B:D,2,0)</f>
        <v>Health Care and Social Assistance</v>
      </c>
      <c r="D658" s="11">
        <f>VLOOKUP(B658,Industries!B:D,3,0)</f>
        <v>98.2</v>
      </c>
      <c r="E658" s="13"/>
      <c r="F658" s="18">
        <v>61</v>
      </c>
    </row>
    <row r="659" spans="1:6" x14ac:dyDescent="0.15">
      <c r="A659" s="21">
        <v>253514</v>
      </c>
      <c r="B659" s="22" t="s">
        <v>689</v>
      </c>
      <c r="C659" s="11" t="str">
        <f>VLOOKUP(B659,Industries!B:D,2,0)</f>
        <v>Health Care and Social Assistance</v>
      </c>
      <c r="D659" s="11">
        <f>VLOOKUP(B659,Industries!B:D,3,0)</f>
        <v>97.9</v>
      </c>
      <c r="E659" s="13"/>
      <c r="F659" s="18">
        <v>55</v>
      </c>
    </row>
    <row r="660" spans="1:6" x14ac:dyDescent="0.15">
      <c r="A660" s="21">
        <v>253515</v>
      </c>
      <c r="B660" s="22" t="s">
        <v>690</v>
      </c>
      <c r="C660" s="11" t="str">
        <f>VLOOKUP(B660,Industries!B:D,2,0)</f>
        <v>Health Care and Social Assistance</v>
      </c>
      <c r="D660" s="11">
        <f>VLOOKUP(B660,Industries!B:D,3,0)</f>
        <v>100</v>
      </c>
      <c r="E660" s="13"/>
      <c r="F660" s="18">
        <v>53</v>
      </c>
    </row>
    <row r="661" spans="1:6" x14ac:dyDescent="0.15">
      <c r="A661" s="21">
        <v>253516</v>
      </c>
      <c r="B661" s="22" t="s">
        <v>691</v>
      </c>
      <c r="C661" s="11" t="str">
        <f>VLOOKUP(B661,Industries!B:D,2,0)</f>
        <v>Health Care and Social Assistance</v>
      </c>
      <c r="D661" s="11">
        <f>VLOOKUP(B661,Industries!B:D,3,0)</f>
        <v>100</v>
      </c>
      <c r="E661" s="13"/>
      <c r="F661" s="18">
        <v>58</v>
      </c>
    </row>
    <row r="662" spans="1:6" x14ac:dyDescent="0.15">
      <c r="A662" s="21">
        <v>253517</v>
      </c>
      <c r="B662" s="22" t="s">
        <v>692</v>
      </c>
      <c r="C662" s="11" t="str">
        <f>VLOOKUP(B662,Industries!B:D,2,0)</f>
        <v>Health Care and Social Assistance</v>
      </c>
      <c r="D662" s="11">
        <f>VLOOKUP(B662,Industries!B:D,3,0)</f>
        <v>100</v>
      </c>
      <c r="E662" s="13"/>
      <c r="F662" s="18">
        <v>55</v>
      </c>
    </row>
    <row r="663" spans="1:6" x14ac:dyDescent="0.15">
      <c r="A663" s="21">
        <v>253518</v>
      </c>
      <c r="B663" s="22" t="s">
        <v>693</v>
      </c>
      <c r="C663" s="11" t="str">
        <f>VLOOKUP(B663,Industries!B:D,2,0)</f>
        <v>Health Care and Social Assistance</v>
      </c>
      <c r="D663" s="11">
        <f>VLOOKUP(B663,Industries!B:D,3,0)</f>
        <v>99</v>
      </c>
      <c r="E663" s="13"/>
      <c r="F663" s="18">
        <v>56</v>
      </c>
    </row>
    <row r="664" spans="1:6" x14ac:dyDescent="0.15">
      <c r="A664" s="21">
        <v>253521</v>
      </c>
      <c r="B664" s="22" t="s">
        <v>694</v>
      </c>
      <c r="C664" s="11" t="str">
        <f>VLOOKUP(B664,Industries!B:D,2,0)</f>
        <v>Health Care and Social Assistance</v>
      </c>
      <c r="D664" s="11">
        <f>VLOOKUP(B664,Industries!B:D,3,0)</f>
        <v>100</v>
      </c>
      <c r="E664" s="13"/>
      <c r="F664" s="18">
        <v>58</v>
      </c>
    </row>
    <row r="665" spans="1:6" x14ac:dyDescent="0.15">
      <c r="A665" s="21">
        <v>253911</v>
      </c>
      <c r="B665" s="22" t="s">
        <v>695</v>
      </c>
      <c r="C665" s="11" t="str">
        <f>VLOOKUP(B665,Industries!B:D,2,0)</f>
        <v>Health Care and Social Assistance</v>
      </c>
      <c r="D665" s="11">
        <f>VLOOKUP(B665,Industries!B:D,3,0)</f>
        <v>98.7</v>
      </c>
      <c r="E665" s="13"/>
      <c r="F665" s="18">
        <v>46</v>
      </c>
    </row>
    <row r="666" spans="1:6" x14ac:dyDescent="0.15">
      <c r="A666" s="21">
        <v>253912</v>
      </c>
      <c r="B666" s="22" t="s">
        <v>696</v>
      </c>
      <c r="C666" s="11" t="str">
        <f>VLOOKUP(B666,Industries!B:D,2,0)</f>
        <v>Health Care and Social Assistance</v>
      </c>
      <c r="D666" s="11">
        <f>VLOOKUP(B666,Industries!B:D,3,0)</f>
        <v>98.4</v>
      </c>
      <c r="E666" s="13"/>
      <c r="F666" s="18">
        <v>45</v>
      </c>
    </row>
    <row r="667" spans="1:6" x14ac:dyDescent="0.15">
      <c r="A667" s="21">
        <v>253913</v>
      </c>
      <c r="B667" s="22" t="s">
        <v>697</v>
      </c>
      <c r="C667" s="11" t="str">
        <f>VLOOKUP(B667,Industries!B:D,2,0)</f>
        <v>Health Care and Social Assistance</v>
      </c>
      <c r="D667" s="11">
        <f>VLOOKUP(B667,Industries!B:D,3,0)</f>
        <v>98.8</v>
      </c>
      <c r="E667" s="13"/>
      <c r="F667" s="18">
        <v>53</v>
      </c>
    </row>
    <row r="668" spans="1:6" x14ac:dyDescent="0.15">
      <c r="A668" s="21">
        <v>253914</v>
      </c>
      <c r="B668" s="22" t="s">
        <v>698</v>
      </c>
      <c r="C668" s="11" t="str">
        <f>VLOOKUP(B668,Industries!B:D,2,0)</f>
        <v>Health Care and Social Assistance</v>
      </c>
      <c r="D668" s="11">
        <f>VLOOKUP(B668,Industries!B:D,3,0)</f>
        <v>97.2</v>
      </c>
      <c r="E668" s="13"/>
      <c r="F668" s="18">
        <v>47</v>
      </c>
    </row>
    <row r="669" spans="1:6" x14ac:dyDescent="0.15">
      <c r="A669" s="21">
        <v>253915</v>
      </c>
      <c r="B669" s="22" t="s">
        <v>699</v>
      </c>
      <c r="C669" s="11" t="str">
        <f>VLOOKUP(B669,Industries!B:D,2,0)</f>
        <v>Health Care and Social Assistance</v>
      </c>
      <c r="D669" s="11">
        <f>VLOOKUP(B669,Industries!B:D,3,0)</f>
        <v>96.4</v>
      </c>
      <c r="E669" s="13"/>
      <c r="F669" s="18">
        <v>44</v>
      </c>
    </row>
    <row r="670" spans="1:6" x14ac:dyDescent="0.15">
      <c r="A670" s="21">
        <v>253917</v>
      </c>
      <c r="B670" s="22" t="s">
        <v>700</v>
      </c>
      <c r="C670" s="11" t="str">
        <f>VLOOKUP(B670,Industries!B:D,2,0)</f>
        <v>Health Care and Social Assistance</v>
      </c>
      <c r="D670" s="11">
        <f>VLOOKUP(B670,Industries!B:D,3,0)</f>
        <v>98.7</v>
      </c>
      <c r="E670" s="13"/>
      <c r="F670" s="18">
        <v>46</v>
      </c>
    </row>
    <row r="671" spans="1:6" x14ac:dyDescent="0.15">
      <c r="A671" s="21">
        <v>253918</v>
      </c>
      <c r="B671" s="22" t="s">
        <v>701</v>
      </c>
      <c r="C671" s="11" t="str">
        <f>VLOOKUP(B671,Industries!B:D,2,0)</f>
        <v>Health Care and Social Assistance</v>
      </c>
      <c r="D671" s="11">
        <f>VLOOKUP(B671,Industries!B:D,3,0)</f>
        <v>97.2</v>
      </c>
      <c r="E671" s="13"/>
      <c r="F671" s="18">
        <v>46</v>
      </c>
    </row>
    <row r="672" spans="1:6" x14ac:dyDescent="0.15">
      <c r="A672" s="21">
        <v>253999</v>
      </c>
      <c r="B672" s="22" t="s">
        <v>702</v>
      </c>
      <c r="C672" s="11" t="str">
        <f>VLOOKUP(B672,Industries!B:D,2,0)</f>
        <v>Health Care and Social Assistance</v>
      </c>
      <c r="D672" s="11">
        <f>VLOOKUP(B672,Industries!B:D,3,0)</f>
        <v>88.6</v>
      </c>
      <c r="E672" s="13"/>
      <c r="F672" s="18">
        <v>48</v>
      </c>
    </row>
    <row r="673" spans="1:6" x14ac:dyDescent="0.15">
      <c r="A673" s="21">
        <v>254211</v>
      </c>
      <c r="B673" s="22" t="s">
        <v>703</v>
      </c>
      <c r="C673" s="11" t="str">
        <f>VLOOKUP(B673,Industries!B:D,2,0)</f>
        <v>Health Care and Social Assistance</v>
      </c>
      <c r="D673" s="11">
        <f>VLOOKUP(B673,Industries!B:D,3,0)</f>
        <v>73.7</v>
      </c>
      <c r="E673" s="13"/>
      <c r="F673" s="18">
        <v>42</v>
      </c>
    </row>
    <row r="674" spans="1:6" x14ac:dyDescent="0.15">
      <c r="A674" s="21">
        <v>254212</v>
      </c>
      <c r="B674" s="22" t="s">
        <v>704</v>
      </c>
      <c r="C674" s="11" t="str">
        <f>VLOOKUP(B674,Industries!B:D,2,0)</f>
        <v>Health Care and Social Assistance</v>
      </c>
      <c r="D674" s="11">
        <f>VLOOKUP(B674,Industries!B:D,3,0)</f>
        <v>71.099999999999994</v>
      </c>
      <c r="E674" s="13"/>
      <c r="F674" s="18">
        <v>42</v>
      </c>
    </row>
    <row r="675" spans="1:6" x14ac:dyDescent="0.15">
      <c r="A675" s="21">
        <v>254411</v>
      </c>
      <c r="B675" s="22" t="s">
        <v>705</v>
      </c>
      <c r="C675" s="11" t="str">
        <f>VLOOKUP(B675,Industries!B:D,2,0)</f>
        <v>Health Care and Social Assistance</v>
      </c>
      <c r="D675" s="11">
        <f>VLOOKUP(B675,Industries!B:D,3,0)</f>
        <v>93.9</v>
      </c>
      <c r="E675" s="13"/>
      <c r="F675" s="18">
        <v>43</v>
      </c>
    </row>
    <row r="676" spans="1:6" x14ac:dyDescent="0.15">
      <c r="A676" s="21">
        <v>254412</v>
      </c>
      <c r="B676" s="22" t="s">
        <v>706</v>
      </c>
      <c r="C676" s="11" t="str">
        <f>VLOOKUP(B676,Industries!B:D,2,0)</f>
        <v>Health Care and Social Assistance</v>
      </c>
      <c r="D676" s="11">
        <f>VLOOKUP(B676,Industries!B:D,3,0)</f>
        <v>96.7</v>
      </c>
      <c r="E676" s="13"/>
      <c r="F676" s="18">
        <v>42</v>
      </c>
    </row>
    <row r="677" spans="1:6" x14ac:dyDescent="0.15">
      <c r="A677" s="21">
        <v>254413</v>
      </c>
      <c r="B677" s="22" t="s">
        <v>707</v>
      </c>
      <c r="C677" s="11" t="str">
        <f>VLOOKUP(B677,Industries!B:D,2,0)</f>
        <v>Health Care and Social Assistance</v>
      </c>
      <c r="D677" s="11">
        <f>VLOOKUP(B677,Industries!B:D,3,0)</f>
        <v>74.900000000000006</v>
      </c>
      <c r="E677" s="13"/>
      <c r="F677" s="18">
        <v>41</v>
      </c>
    </row>
    <row r="678" spans="1:6" x14ac:dyDescent="0.15">
      <c r="A678" s="21">
        <v>254414</v>
      </c>
      <c r="B678" s="22" t="s">
        <v>708</v>
      </c>
      <c r="C678" s="11" t="str">
        <f>VLOOKUP(B678,Industries!B:D,2,0)</f>
        <v>Health Care and Social Assistance</v>
      </c>
      <c r="D678" s="11">
        <f>VLOOKUP(B678,Industries!B:D,3,0)</f>
        <v>80.400000000000006</v>
      </c>
      <c r="E678" s="13"/>
      <c r="F678" s="18">
        <v>41</v>
      </c>
    </row>
    <row r="679" spans="1:6" x14ac:dyDescent="0.15">
      <c r="A679" s="21">
        <v>254415</v>
      </c>
      <c r="B679" s="22" t="s">
        <v>709</v>
      </c>
      <c r="C679" s="11" t="str">
        <f>VLOOKUP(B679,Industries!B:D,2,0)</f>
        <v>Health Care and Social Assistance</v>
      </c>
      <c r="D679" s="11">
        <f>VLOOKUP(B679,Industries!B:D,3,0)</f>
        <v>96.9</v>
      </c>
      <c r="E679" s="13"/>
      <c r="F679" s="18">
        <v>41</v>
      </c>
    </row>
    <row r="680" spans="1:6" x14ac:dyDescent="0.15">
      <c r="A680" s="21">
        <v>254416</v>
      </c>
      <c r="B680" s="22" t="s">
        <v>710</v>
      </c>
      <c r="C680" s="11" t="str">
        <f>VLOOKUP(B680,Industries!B:D,2,0)</f>
        <v>Health Care and Social Assistance</v>
      </c>
      <c r="D680" s="11">
        <f>VLOOKUP(B680,Industries!B:D,3,0)</f>
        <v>70.099999999999994</v>
      </c>
      <c r="E680" s="13"/>
      <c r="F680" s="18">
        <v>42</v>
      </c>
    </row>
    <row r="681" spans="1:6" x14ac:dyDescent="0.15">
      <c r="A681" s="21">
        <v>254417</v>
      </c>
      <c r="B681" s="22" t="s">
        <v>711</v>
      </c>
      <c r="C681" s="11" t="str">
        <f>VLOOKUP(B681,Industries!B:D,2,0)</f>
        <v>Health Care and Social Assistance</v>
      </c>
      <c r="D681" s="11">
        <f>VLOOKUP(B681,Industries!B:D,3,0)</f>
        <v>93.1</v>
      </c>
      <c r="E681" s="13"/>
      <c r="F681" s="18">
        <v>41</v>
      </c>
    </row>
    <row r="682" spans="1:6" x14ac:dyDescent="0.15">
      <c r="A682" s="21">
        <v>254418</v>
      </c>
      <c r="B682" s="22" t="s">
        <v>712</v>
      </c>
      <c r="C682" s="11" t="str">
        <f>VLOOKUP(B682,Industries!B:D,2,0)</f>
        <v>Health Care and Social Assistance</v>
      </c>
      <c r="D682" s="11">
        <f>VLOOKUP(B682,Industries!B:D,3,0)</f>
        <v>96.1</v>
      </c>
      <c r="E682" s="13"/>
      <c r="F682" s="18">
        <v>41</v>
      </c>
    </row>
    <row r="683" spans="1:6" x14ac:dyDescent="0.15">
      <c r="A683" s="21">
        <v>254421</v>
      </c>
      <c r="B683" s="22" t="s">
        <v>713</v>
      </c>
      <c r="C683" s="11" t="str">
        <f>VLOOKUP(B683,Industries!B:D,2,0)</f>
        <v>Health Care and Social Assistance</v>
      </c>
      <c r="D683" s="11">
        <f>VLOOKUP(B683,Industries!B:D,3,0)</f>
        <v>97.5</v>
      </c>
      <c r="E683" s="13"/>
      <c r="F683" s="18">
        <v>41</v>
      </c>
    </row>
    <row r="684" spans="1:6" x14ac:dyDescent="0.15">
      <c r="A684" s="21">
        <v>254422</v>
      </c>
      <c r="B684" s="22" t="s">
        <v>714</v>
      </c>
      <c r="C684" s="11" t="str">
        <f>VLOOKUP(B684,Industries!B:D,2,0)</f>
        <v>Health Care and Social Assistance</v>
      </c>
      <c r="D684" s="11">
        <f>VLOOKUP(B684,Industries!B:D,3,0)</f>
        <v>92.7</v>
      </c>
      <c r="E684" s="13"/>
      <c r="F684" s="18">
        <v>42</v>
      </c>
    </row>
    <row r="685" spans="1:6" x14ac:dyDescent="0.15">
      <c r="A685" s="21">
        <v>254423</v>
      </c>
      <c r="B685" s="22" t="s">
        <v>715</v>
      </c>
      <c r="C685" s="11" t="str">
        <f>VLOOKUP(B685,Industries!B:D,2,0)</f>
        <v>Health Care and Social Assistance</v>
      </c>
      <c r="D685" s="11">
        <f>VLOOKUP(B685,Industries!B:D,3,0)</f>
        <v>97.5</v>
      </c>
      <c r="E685" s="13"/>
      <c r="F685" s="18">
        <v>41</v>
      </c>
    </row>
    <row r="686" spans="1:6" x14ac:dyDescent="0.15">
      <c r="A686" s="21">
        <v>254424</v>
      </c>
      <c r="B686" s="22" t="s">
        <v>716</v>
      </c>
      <c r="C686" s="11" t="str">
        <f>VLOOKUP(B686,Industries!B:D,2,0)</f>
        <v>Health Care and Social Assistance</v>
      </c>
      <c r="D686" s="11">
        <f>VLOOKUP(B686,Industries!B:D,3,0)</f>
        <v>97.4</v>
      </c>
      <c r="E686" s="13"/>
      <c r="F686" s="18">
        <v>41</v>
      </c>
    </row>
    <row r="687" spans="1:6" x14ac:dyDescent="0.15">
      <c r="A687" s="21">
        <v>254425</v>
      </c>
      <c r="B687" s="22" t="s">
        <v>717</v>
      </c>
      <c r="C687" s="11" t="str">
        <f>VLOOKUP(B687,Industries!B:D,2,0)</f>
        <v>Health Care and Social Assistance</v>
      </c>
      <c r="D687" s="11">
        <f>VLOOKUP(B687,Industries!B:D,3,0)</f>
        <v>97</v>
      </c>
      <c r="E687" s="13"/>
      <c r="F687" s="18">
        <v>41</v>
      </c>
    </row>
    <row r="688" spans="1:6" x14ac:dyDescent="0.15">
      <c r="A688" s="21">
        <v>254499</v>
      </c>
      <c r="B688" s="22" t="s">
        <v>718</v>
      </c>
      <c r="C688" s="11" t="str">
        <f>VLOOKUP(B688,Industries!B:D,2,0)</f>
        <v>Health Care and Social Assistance</v>
      </c>
      <c r="D688" s="11">
        <f>VLOOKUP(B688,Industries!B:D,3,0)</f>
        <v>91</v>
      </c>
      <c r="E688" s="13"/>
      <c r="F688" s="18">
        <v>42</v>
      </c>
    </row>
    <row r="689" spans="1:6" x14ac:dyDescent="0.15">
      <c r="A689" s="21">
        <v>261111</v>
      </c>
      <c r="B689" s="22" t="s">
        <v>719</v>
      </c>
      <c r="C689" s="11" t="str">
        <f>VLOOKUP(B689,Industries!B:D,2,0)</f>
        <v>Professional, Scientific and Technical Services</v>
      </c>
      <c r="D689" s="11">
        <f>VLOOKUP(B689,Industries!B:D,3,0)</f>
        <v>41.7</v>
      </c>
      <c r="E689" s="13"/>
      <c r="F689" s="18">
        <v>42</v>
      </c>
    </row>
    <row r="690" spans="1:6" x14ac:dyDescent="0.15">
      <c r="A690" s="21">
        <v>261112</v>
      </c>
      <c r="B690" s="22" t="s">
        <v>720</v>
      </c>
      <c r="C690" s="11" t="str">
        <f>VLOOKUP(B690,Industries!B:D,2,0)</f>
        <v>Professional, Scientific and Technical Services</v>
      </c>
      <c r="D690" s="11">
        <f>VLOOKUP(B690,Industries!B:D,3,0)</f>
        <v>28.4</v>
      </c>
      <c r="E690" s="13"/>
      <c r="F690" s="18">
        <v>42</v>
      </c>
    </row>
    <row r="691" spans="1:6" x14ac:dyDescent="0.15">
      <c r="A691" s="21">
        <v>261211</v>
      </c>
      <c r="B691" s="22" t="s">
        <v>721</v>
      </c>
      <c r="C691" s="11" t="str">
        <f>VLOOKUP(B691,Industries!B:D,2,0)</f>
        <v>Professional, Scientific and Technical Services</v>
      </c>
      <c r="D691" s="11">
        <f>VLOOKUP(B691,Industries!B:D,3,0)</f>
        <v>44.6</v>
      </c>
      <c r="E691" s="13"/>
      <c r="F691" s="18">
        <v>43</v>
      </c>
    </row>
    <row r="692" spans="1:6" x14ac:dyDescent="0.15">
      <c r="A692" s="21">
        <v>261212</v>
      </c>
      <c r="B692" s="22" t="s">
        <v>722</v>
      </c>
      <c r="C692" s="11" t="str">
        <f>VLOOKUP(B692,Industries!B:D,2,0)</f>
        <v>Professional, Scientific and Technical Services</v>
      </c>
      <c r="D692" s="11">
        <f>VLOOKUP(B692,Industries!B:D,3,0)</f>
        <v>63.8</v>
      </c>
      <c r="E692" s="13"/>
      <c r="F692" s="18">
        <v>42</v>
      </c>
    </row>
    <row r="693" spans="1:6" x14ac:dyDescent="0.15">
      <c r="A693" s="21">
        <v>261311</v>
      </c>
      <c r="B693" s="22" t="s">
        <v>723</v>
      </c>
      <c r="C693" s="11" t="str">
        <f>VLOOKUP(B693,Industries!B:D,2,0)</f>
        <v>Professional, Scientific and Technical Services</v>
      </c>
      <c r="D693" s="11">
        <f>VLOOKUP(B693,Industries!B:D,3,0)</f>
        <v>35.5</v>
      </c>
      <c r="E693" s="13"/>
      <c r="F693" s="18">
        <v>41</v>
      </c>
    </row>
    <row r="694" spans="1:6" x14ac:dyDescent="0.15">
      <c r="A694" s="21">
        <v>261312</v>
      </c>
      <c r="B694" s="22" t="s">
        <v>724</v>
      </c>
      <c r="C694" s="11" t="str">
        <f>VLOOKUP(B694,Industries!B:D,2,0)</f>
        <v>Professional, Scientific and Technical Services</v>
      </c>
      <c r="D694" s="11">
        <f>VLOOKUP(B694,Industries!B:D,3,0)</f>
        <v>54.9</v>
      </c>
      <c r="E694" s="13"/>
      <c r="F694" s="18">
        <v>41</v>
      </c>
    </row>
    <row r="695" spans="1:6" x14ac:dyDescent="0.15">
      <c r="A695" s="21">
        <v>261313</v>
      </c>
      <c r="B695" s="22" t="s">
        <v>725</v>
      </c>
      <c r="C695" s="11" t="str">
        <f>VLOOKUP(B695,Industries!B:D,2,0)</f>
        <v>Professional, Scientific and Technical Services</v>
      </c>
      <c r="D695" s="11">
        <f>VLOOKUP(B695,Industries!B:D,3,0)</f>
        <v>58.2</v>
      </c>
      <c r="E695" s="13"/>
      <c r="F695" s="18">
        <v>42</v>
      </c>
    </row>
    <row r="696" spans="1:6" x14ac:dyDescent="0.15">
      <c r="A696" s="21">
        <v>261314</v>
      </c>
      <c r="B696" s="22" t="s">
        <v>726</v>
      </c>
      <c r="C696" s="11" t="str">
        <f>VLOOKUP(B696,Industries!B:D,2,0)</f>
        <v>Professional, Scientific and Technical Services</v>
      </c>
      <c r="D696" s="11">
        <f>VLOOKUP(B696,Industries!B:D,3,0)</f>
        <v>48.3</v>
      </c>
      <c r="E696" s="13"/>
      <c r="F696" s="18">
        <v>40</v>
      </c>
    </row>
    <row r="697" spans="1:6" x14ac:dyDescent="0.15">
      <c r="A697" s="21">
        <v>261399</v>
      </c>
      <c r="B697" s="22" t="s">
        <v>727</v>
      </c>
      <c r="C697" s="11" t="str">
        <f>VLOOKUP(B697,Industries!B:D,2,0)</f>
        <v>Professional, Scientific and Technical Services</v>
      </c>
      <c r="D697" s="11">
        <f>VLOOKUP(B697,Industries!B:D,3,0)</f>
        <v>52.8</v>
      </c>
      <c r="E697" s="13"/>
      <c r="F697" s="18">
        <v>44</v>
      </c>
    </row>
    <row r="698" spans="1:6" x14ac:dyDescent="0.15">
      <c r="A698" s="21">
        <v>262111</v>
      </c>
      <c r="B698" s="22" t="s">
        <v>728</v>
      </c>
      <c r="C698" s="11" t="str">
        <f>VLOOKUP(B698,Industries!B:D,2,0)</f>
        <v>Professional, Scientific and Technical Services</v>
      </c>
      <c r="D698" s="11">
        <f>VLOOKUP(B698,Industries!B:D,3,0)</f>
        <v>21.6</v>
      </c>
      <c r="E698" s="13"/>
      <c r="F698" s="18">
        <v>41</v>
      </c>
    </row>
    <row r="699" spans="1:6" x14ac:dyDescent="0.15">
      <c r="A699" s="21">
        <v>262112</v>
      </c>
      <c r="B699" s="22" t="s">
        <v>729</v>
      </c>
      <c r="C699" s="11" t="str">
        <f>VLOOKUP(B699,Industries!B:D,2,0)</f>
        <v>Professional, Scientific and Technical Services</v>
      </c>
      <c r="D699" s="11">
        <f>VLOOKUP(B699,Industries!B:D,3,0)</f>
        <v>28.7</v>
      </c>
      <c r="E699" s="13"/>
      <c r="F699" s="18">
        <v>42</v>
      </c>
    </row>
    <row r="700" spans="1:6" x14ac:dyDescent="0.15">
      <c r="A700" s="21">
        <v>262113</v>
      </c>
      <c r="B700" s="22" t="s">
        <v>730</v>
      </c>
      <c r="C700" s="11" t="str">
        <f>VLOOKUP(B700,Industries!B:D,2,0)</f>
        <v>Professional, Scientific and Technical Services</v>
      </c>
      <c r="D700" s="11">
        <f>VLOOKUP(B700,Industries!B:D,3,0)</f>
        <v>26.6</v>
      </c>
      <c r="E700" s="13"/>
      <c r="F700" s="18">
        <v>41</v>
      </c>
    </row>
    <row r="701" spans="1:6" x14ac:dyDescent="0.15">
      <c r="A701" s="21">
        <v>263111</v>
      </c>
      <c r="B701" s="22" t="s">
        <v>731</v>
      </c>
      <c r="C701" s="11" t="str">
        <f>VLOOKUP(B701,Industries!B:D,2,0)</f>
        <v>Professional, Scientific and Technical Services</v>
      </c>
      <c r="D701" s="11">
        <f>VLOOKUP(B701,Industries!B:D,3,0)</f>
        <v>47.6</v>
      </c>
      <c r="E701" s="13"/>
      <c r="F701" s="18">
        <v>42</v>
      </c>
    </row>
    <row r="702" spans="1:6" x14ac:dyDescent="0.15">
      <c r="A702" s="21">
        <v>263112</v>
      </c>
      <c r="B702" s="22" t="s">
        <v>732</v>
      </c>
      <c r="C702" s="11" t="str">
        <f>VLOOKUP(B702,Industries!B:D,2,0)</f>
        <v>Professional, Scientific and Technical Services</v>
      </c>
      <c r="D702" s="11">
        <f>VLOOKUP(B702,Industries!B:D,3,0)</f>
        <v>26.9</v>
      </c>
      <c r="E702" s="13"/>
      <c r="F702" s="18">
        <v>42</v>
      </c>
    </row>
    <row r="703" spans="1:6" x14ac:dyDescent="0.15">
      <c r="A703" s="21">
        <v>263113</v>
      </c>
      <c r="B703" s="22" t="s">
        <v>733</v>
      </c>
      <c r="C703" s="11" t="str">
        <f>VLOOKUP(B703,Industries!B:D,2,0)</f>
        <v>Professional, Scientific and Technical Services</v>
      </c>
      <c r="D703" s="11">
        <f>VLOOKUP(B703,Industries!B:D,3,0)</f>
        <v>34.5</v>
      </c>
      <c r="E703" s="13"/>
      <c r="F703" s="18">
        <v>42</v>
      </c>
    </row>
    <row r="704" spans="1:6" x14ac:dyDescent="0.15">
      <c r="A704" s="21">
        <v>263211</v>
      </c>
      <c r="B704" s="22" t="s">
        <v>734</v>
      </c>
      <c r="C704" s="11" t="str">
        <f>VLOOKUP(B704,Industries!B:D,2,0)</f>
        <v>Professional, Scientific and Technical Services</v>
      </c>
      <c r="D704" s="11">
        <f>VLOOKUP(B704,Industries!B:D,3,0)</f>
        <v>44.9</v>
      </c>
      <c r="E704" s="13"/>
      <c r="F704" s="18">
        <v>41</v>
      </c>
    </row>
    <row r="705" spans="1:6" x14ac:dyDescent="0.15">
      <c r="A705" s="21">
        <v>263212</v>
      </c>
      <c r="B705" s="22" t="s">
        <v>735</v>
      </c>
      <c r="C705" s="11" t="str">
        <f>VLOOKUP(B705,Industries!B:D,2,0)</f>
        <v>Professional, Scientific and Technical Services</v>
      </c>
      <c r="D705" s="11">
        <f>VLOOKUP(B705,Industries!B:D,3,0)</f>
        <v>42.9</v>
      </c>
      <c r="E705" s="13"/>
      <c r="F705" s="18">
        <v>41</v>
      </c>
    </row>
    <row r="706" spans="1:6" x14ac:dyDescent="0.15">
      <c r="A706" s="21">
        <v>263213</v>
      </c>
      <c r="B706" s="22" t="s">
        <v>736</v>
      </c>
      <c r="C706" s="11" t="str">
        <f>VLOOKUP(B706,Industries!B:D,2,0)</f>
        <v>Professional, Scientific and Technical Services</v>
      </c>
      <c r="D706" s="11">
        <f>VLOOKUP(B706,Industries!B:D,3,0)</f>
        <v>29.5</v>
      </c>
      <c r="E706" s="13"/>
      <c r="F706" s="18">
        <v>40</v>
      </c>
    </row>
    <row r="707" spans="1:6" x14ac:dyDescent="0.15">
      <c r="A707" s="21">
        <v>263299</v>
      </c>
      <c r="B707" s="22" t="s">
        <v>737</v>
      </c>
      <c r="C707" s="11" t="str">
        <f>VLOOKUP(B707,Industries!B:D,2,0)</f>
        <v>Professional, Scientific and Technical Services</v>
      </c>
      <c r="D707" s="11">
        <f>VLOOKUP(B707,Industries!B:D,3,0)</f>
        <v>52.6</v>
      </c>
      <c r="E707" s="13"/>
      <c r="F707" s="18">
        <v>42</v>
      </c>
    </row>
    <row r="708" spans="1:6" x14ac:dyDescent="0.15">
      <c r="A708" s="21">
        <v>263311</v>
      </c>
      <c r="B708" s="22" t="s">
        <v>738</v>
      </c>
      <c r="C708" s="11" t="str">
        <f>VLOOKUP(B708,Industries!B:D,2,0)</f>
        <v>Information Media and Telecommunications</v>
      </c>
      <c r="D708" s="11">
        <f>VLOOKUP(B708,Industries!B:D,3,0)</f>
        <v>50.8</v>
      </c>
      <c r="E708" s="13"/>
      <c r="F708" s="18">
        <v>43</v>
      </c>
    </row>
    <row r="709" spans="1:6" x14ac:dyDescent="0.15">
      <c r="A709" s="21">
        <v>263312</v>
      </c>
      <c r="B709" s="22" t="s">
        <v>739</v>
      </c>
      <c r="C709" s="11" t="str">
        <f>VLOOKUP(B709,Industries!B:D,2,0)</f>
        <v>Information Media and Telecommunications</v>
      </c>
      <c r="D709" s="11">
        <f>VLOOKUP(B709,Industries!B:D,3,0)</f>
        <v>60.8</v>
      </c>
      <c r="E709" s="13"/>
      <c r="F709" s="18">
        <v>42</v>
      </c>
    </row>
    <row r="710" spans="1:6" x14ac:dyDescent="0.15">
      <c r="A710" s="21">
        <v>271211</v>
      </c>
      <c r="B710" s="22" t="s">
        <v>740</v>
      </c>
      <c r="C710" s="11" t="str">
        <f>VLOOKUP(B710,Industries!B:D,2,0)</f>
        <v>Public Administration and Safety</v>
      </c>
      <c r="D710" s="11">
        <f>VLOOKUP(B710,Industries!B:D,3,0)</f>
        <v>96.4</v>
      </c>
      <c r="E710" s="13"/>
      <c r="F710" s="18">
        <v>52</v>
      </c>
    </row>
    <row r="711" spans="1:6" x14ac:dyDescent="0.15">
      <c r="A711" s="21">
        <v>271212</v>
      </c>
      <c r="B711" s="22" t="s">
        <v>741</v>
      </c>
      <c r="C711" s="11" t="str">
        <f>VLOOKUP(B711,Industries!B:D,2,0)</f>
        <v>Public Administration and Safety</v>
      </c>
      <c r="D711" s="11">
        <f>VLOOKUP(B711,Industries!B:D,3,0)</f>
        <v>100</v>
      </c>
      <c r="E711" s="13"/>
      <c r="F711" s="18">
        <v>44</v>
      </c>
    </row>
    <row r="712" spans="1:6" x14ac:dyDescent="0.15">
      <c r="A712" s="21">
        <v>271213</v>
      </c>
      <c r="B712" s="22" t="s">
        <v>742</v>
      </c>
      <c r="C712" s="11" t="str">
        <f>VLOOKUP(B712,Industries!B:D,2,0)</f>
        <v>Public Administration and Safety</v>
      </c>
      <c r="D712" s="11">
        <f>VLOOKUP(B712,Industries!B:D,3,0)</f>
        <v>91.8</v>
      </c>
      <c r="E712" s="13"/>
      <c r="F712" s="18">
        <v>47</v>
      </c>
    </row>
    <row r="713" spans="1:6" x14ac:dyDescent="0.15">
      <c r="A713" s="21">
        <v>271214</v>
      </c>
      <c r="B713" s="22" t="s">
        <v>743</v>
      </c>
      <c r="C713" s="11" t="str">
        <f>VLOOKUP(B713,Industries!B:D,2,0)</f>
        <v>Professional, Scientific and Technical Services</v>
      </c>
      <c r="D713" s="11">
        <f>VLOOKUP(B713,Industries!B:D,3,0)</f>
        <v>89</v>
      </c>
      <c r="E713" s="13"/>
      <c r="F713" s="18">
        <v>47</v>
      </c>
    </row>
    <row r="714" spans="1:6" x14ac:dyDescent="0.15">
      <c r="A714" s="21">
        <v>271299</v>
      </c>
      <c r="B714" s="22" t="s">
        <v>744</v>
      </c>
      <c r="C714" s="11" t="str">
        <f>VLOOKUP(B714,Industries!B:D,2,0)</f>
        <v>Public Administration and Safety</v>
      </c>
      <c r="D714" s="11">
        <f>VLOOKUP(B714,Industries!B:D,3,0)</f>
        <v>41.3</v>
      </c>
      <c r="E714" s="13"/>
      <c r="F714" s="18">
        <v>43</v>
      </c>
    </row>
    <row r="715" spans="1:6" x14ac:dyDescent="0.15">
      <c r="A715" s="21">
        <v>272111</v>
      </c>
      <c r="B715" s="22" t="s">
        <v>745</v>
      </c>
      <c r="C715" s="11" t="str">
        <f>VLOOKUP(B715,Industries!B:D,2,0)</f>
        <v>Professional, Scientific and Technical Services</v>
      </c>
      <c r="D715" s="11">
        <f>VLOOKUP(B715,Industries!B:D,3,0)</f>
        <v>80</v>
      </c>
      <c r="E715" s="13"/>
      <c r="F715" s="18">
        <v>42</v>
      </c>
    </row>
    <row r="716" spans="1:6" x14ac:dyDescent="0.15">
      <c r="A716" s="21">
        <v>272112</v>
      </c>
      <c r="B716" s="22" t="s">
        <v>746</v>
      </c>
      <c r="C716" s="11" t="str">
        <f>VLOOKUP(B716,Industries!B:D,2,0)</f>
        <v>Health Care and Social Assistance</v>
      </c>
      <c r="D716" s="11">
        <f>VLOOKUP(B716,Industries!B:D,3,0)</f>
        <v>87.4</v>
      </c>
      <c r="E716" s="13"/>
      <c r="F716" s="18">
        <v>41</v>
      </c>
    </row>
    <row r="717" spans="1:6" x14ac:dyDescent="0.15">
      <c r="A717" s="21">
        <v>272113</v>
      </c>
      <c r="B717" s="22" t="s">
        <v>747</v>
      </c>
      <c r="C717" s="11" t="str">
        <f>VLOOKUP(B717,Industries!B:D,2,0)</f>
        <v>Health Care and Social Assistance</v>
      </c>
      <c r="D717" s="11">
        <f>VLOOKUP(B717,Industries!B:D,3,0)</f>
        <v>88.2</v>
      </c>
      <c r="E717" s="13"/>
      <c r="F717" s="18">
        <v>41</v>
      </c>
    </row>
    <row r="718" spans="1:6" x14ac:dyDescent="0.15">
      <c r="A718" s="21">
        <v>272114</v>
      </c>
      <c r="B718" s="22" t="s">
        <v>748</v>
      </c>
      <c r="C718" s="11" t="str">
        <f>VLOOKUP(B718,Industries!B:D,2,0)</f>
        <v>Health Care and Social Assistance</v>
      </c>
      <c r="D718" s="11">
        <f>VLOOKUP(B718,Industries!B:D,3,0)</f>
        <v>61.7</v>
      </c>
      <c r="E718" s="13"/>
      <c r="F718" s="18">
        <v>41</v>
      </c>
    </row>
    <row r="719" spans="1:6" x14ac:dyDescent="0.15">
      <c r="A719" s="21">
        <v>272115</v>
      </c>
      <c r="B719" s="22" t="s">
        <v>749</v>
      </c>
      <c r="C719" s="11" t="str">
        <f>VLOOKUP(B719,Industries!B:D,2,0)</f>
        <v>Education and Training</v>
      </c>
      <c r="D719" s="11">
        <f>VLOOKUP(B719,Industries!B:D,3,0)</f>
        <v>88.3</v>
      </c>
      <c r="E719" s="13"/>
      <c r="F719" s="18">
        <v>42</v>
      </c>
    </row>
    <row r="720" spans="1:6" x14ac:dyDescent="0.15">
      <c r="A720" s="21">
        <v>272199</v>
      </c>
      <c r="B720" s="22" t="s">
        <v>750</v>
      </c>
      <c r="C720" s="11" t="str">
        <f>VLOOKUP(B720,Industries!B:D,2,0)</f>
        <v>Education and Training</v>
      </c>
      <c r="D720" s="11">
        <f>VLOOKUP(B720,Industries!B:D,3,0)</f>
        <v>54.2</v>
      </c>
      <c r="E720" s="13"/>
      <c r="F720" s="18">
        <v>42</v>
      </c>
    </row>
    <row r="721" spans="1:6" x14ac:dyDescent="0.15">
      <c r="A721" s="21">
        <v>272311</v>
      </c>
      <c r="B721" s="22" t="s">
        <v>751</v>
      </c>
      <c r="C721" s="11" t="str">
        <f>VLOOKUP(B721,Industries!B:D,2,0)</f>
        <v>Other Services</v>
      </c>
      <c r="D721" s="11">
        <f>VLOOKUP(B721,Industries!B:D,3,0)</f>
        <v>77.900000000000006</v>
      </c>
      <c r="E721" s="13"/>
      <c r="F721" s="18">
        <v>43</v>
      </c>
    </row>
    <row r="722" spans="1:6" x14ac:dyDescent="0.15">
      <c r="A722" s="21">
        <v>272312</v>
      </c>
      <c r="B722" s="22" t="s">
        <v>752</v>
      </c>
      <c r="C722" s="11" t="str">
        <f>VLOOKUP(B722,Industries!B:D,2,0)</f>
        <v>Education and Training</v>
      </c>
      <c r="D722" s="11">
        <f>VLOOKUP(B722,Industries!B:D,3,0)</f>
        <v>86.4</v>
      </c>
      <c r="E722" s="13"/>
      <c r="F722" s="18">
        <v>42</v>
      </c>
    </row>
    <row r="723" spans="1:6" x14ac:dyDescent="0.15">
      <c r="A723" s="21">
        <v>272313</v>
      </c>
      <c r="B723" s="22" t="s">
        <v>753</v>
      </c>
      <c r="C723" s="11" t="str">
        <f>VLOOKUP(B723,Industries!B:D,2,0)</f>
        <v>Health Care and Social Assistance</v>
      </c>
      <c r="D723" s="11">
        <f>VLOOKUP(B723,Industries!B:D,3,0)</f>
        <v>31.5</v>
      </c>
      <c r="E723" s="13"/>
      <c r="F723" s="18">
        <v>45</v>
      </c>
    </row>
    <row r="724" spans="1:6" x14ac:dyDescent="0.15">
      <c r="A724" s="21">
        <v>272314</v>
      </c>
      <c r="B724" s="22" t="s">
        <v>754</v>
      </c>
      <c r="C724" s="11" t="str">
        <f>VLOOKUP(B724,Industries!B:D,2,0)</f>
        <v>Health Care and Social Assistance</v>
      </c>
      <c r="D724" s="11">
        <f>VLOOKUP(B724,Industries!B:D,3,0)</f>
        <v>89.1</v>
      </c>
      <c r="E724" s="13"/>
      <c r="F724" s="18">
        <v>43</v>
      </c>
    </row>
    <row r="725" spans="1:6" x14ac:dyDescent="0.15">
      <c r="A725" s="21">
        <v>272399</v>
      </c>
      <c r="B725" s="22" t="s">
        <v>755</v>
      </c>
      <c r="C725" s="11" t="str">
        <f>VLOOKUP(B725,Industries!B:D,2,0)</f>
        <v>Health Care and Social Assistance</v>
      </c>
      <c r="D725" s="11">
        <f>VLOOKUP(B725,Industries!B:D,3,0)</f>
        <v>53.3</v>
      </c>
      <c r="E725" s="13"/>
      <c r="F725" s="18">
        <v>42</v>
      </c>
    </row>
    <row r="726" spans="1:6" x14ac:dyDescent="0.15">
      <c r="A726" s="21">
        <v>272411</v>
      </c>
      <c r="B726" s="22" t="s">
        <v>756</v>
      </c>
      <c r="C726" s="11" t="str">
        <f>VLOOKUP(B726,Industries!B:D,2,0)</f>
        <v>Professional, Scientific and Technical Services</v>
      </c>
      <c r="D726" s="11">
        <f>VLOOKUP(B726,Industries!B:D,3,0)</f>
        <v>28.3</v>
      </c>
      <c r="E726" s="13"/>
      <c r="F726" s="18">
        <v>44</v>
      </c>
    </row>
    <row r="727" spans="1:6" x14ac:dyDescent="0.15">
      <c r="A727" s="21">
        <v>272412</v>
      </c>
      <c r="B727" s="22" t="s">
        <v>757</v>
      </c>
      <c r="C727" s="11" t="str">
        <f>VLOOKUP(B727,Industries!B:D,2,0)</f>
        <v>Professional, Scientific and Technical Services</v>
      </c>
      <c r="D727" s="11">
        <f>VLOOKUP(B727,Industries!B:D,3,0)</f>
        <v>53.7</v>
      </c>
      <c r="E727" s="13"/>
      <c r="F727" s="18">
        <v>41</v>
      </c>
    </row>
    <row r="728" spans="1:6" x14ac:dyDescent="0.15">
      <c r="A728" s="21">
        <v>272413</v>
      </c>
      <c r="B728" s="22" t="s">
        <v>758</v>
      </c>
      <c r="C728" s="11" t="str">
        <f>VLOOKUP(B728,Industries!B:D,2,0)</f>
        <v>Professional, Scientific and Technical Services</v>
      </c>
      <c r="D728" s="11">
        <f>VLOOKUP(B728,Industries!B:D,3,0)</f>
        <v>69.599999999999994</v>
      </c>
      <c r="E728" s="13"/>
      <c r="F728" s="18">
        <v>43</v>
      </c>
    </row>
    <row r="729" spans="1:6" x14ac:dyDescent="0.15">
      <c r="A729" s="21">
        <v>272414</v>
      </c>
      <c r="B729" s="22" t="s">
        <v>759</v>
      </c>
      <c r="C729" s="11" t="str">
        <f>VLOOKUP(B729,Industries!B:D,2,0)</f>
        <v>Professional, Scientific and Technical Services</v>
      </c>
      <c r="D729" s="11">
        <f>VLOOKUP(B729,Industries!B:D,3,0)</f>
        <v>76.099999999999994</v>
      </c>
      <c r="E729" s="13"/>
      <c r="F729" s="18">
        <v>44</v>
      </c>
    </row>
    <row r="730" spans="1:6" x14ac:dyDescent="0.15">
      <c r="A730" s="21">
        <v>272499</v>
      </c>
      <c r="B730" s="22" t="s">
        <v>760</v>
      </c>
      <c r="C730" s="11" t="str">
        <f>VLOOKUP(B730,Industries!B:D,2,0)</f>
        <v>Education and Training</v>
      </c>
      <c r="D730" s="11">
        <f>VLOOKUP(B730,Industries!B:D,3,0)</f>
        <v>32</v>
      </c>
      <c r="E730" s="13"/>
      <c r="F730" s="18">
        <v>43</v>
      </c>
    </row>
    <row r="731" spans="1:6" x14ac:dyDescent="0.15">
      <c r="A731" s="21">
        <v>272611</v>
      </c>
      <c r="B731" s="22" t="s">
        <v>761</v>
      </c>
      <c r="C731" s="11" t="str">
        <f>VLOOKUP(B731,Industries!B:D,2,0)</f>
        <v>Public Administration and Safety</v>
      </c>
      <c r="D731" s="11">
        <f>VLOOKUP(B731,Industries!B:D,3,0)</f>
        <v>62.3</v>
      </c>
      <c r="E731" s="13"/>
      <c r="F731" s="18">
        <v>41</v>
      </c>
    </row>
    <row r="732" spans="1:6" x14ac:dyDescent="0.15">
      <c r="A732" s="21">
        <v>272612</v>
      </c>
      <c r="B732" s="22" t="s">
        <v>762</v>
      </c>
      <c r="C732" s="11" t="str">
        <f>VLOOKUP(B732,Industries!B:D,2,0)</f>
        <v>Public Administration and Safety</v>
      </c>
      <c r="D732" s="11">
        <f>VLOOKUP(B732,Industries!B:D,3,0)</f>
        <v>32.299999999999997</v>
      </c>
      <c r="E732" s="13"/>
      <c r="F732" s="18">
        <v>42</v>
      </c>
    </row>
    <row r="733" spans="1:6" x14ac:dyDescent="0.15">
      <c r="A733" s="21">
        <v>272613</v>
      </c>
      <c r="B733" s="22" t="s">
        <v>763</v>
      </c>
      <c r="C733" s="11" t="str">
        <f>VLOOKUP(B733,Industries!B:D,2,0)</f>
        <v>Health Care and Social Assistance</v>
      </c>
      <c r="D733" s="11">
        <f>VLOOKUP(B733,Industries!B:D,3,0)</f>
        <v>56.8</v>
      </c>
      <c r="E733" s="13"/>
      <c r="F733" s="18">
        <v>41</v>
      </c>
    </row>
    <row r="734" spans="1:6" x14ac:dyDescent="0.15">
      <c r="A734" s="21">
        <v>311211</v>
      </c>
      <c r="B734" s="22" t="s">
        <v>764</v>
      </c>
      <c r="C734" s="11" t="str">
        <f>VLOOKUP(B734,Industries!B:D,2,0)</f>
        <v>Health Care and Social Assistance</v>
      </c>
      <c r="D734" s="11">
        <f>VLOOKUP(B734,Industries!B:D,3,0)</f>
        <v>97</v>
      </c>
      <c r="E734" s="13"/>
      <c r="F734" s="18">
        <v>42</v>
      </c>
    </row>
    <row r="735" spans="1:6" x14ac:dyDescent="0.15">
      <c r="A735" s="21">
        <v>311212</v>
      </c>
      <c r="B735" s="22" t="s">
        <v>765</v>
      </c>
      <c r="C735" s="11" t="str">
        <f>VLOOKUP(B735,Industries!B:D,2,0)</f>
        <v>Health Care and Social Assistance</v>
      </c>
      <c r="D735" s="11">
        <f>VLOOKUP(B735,Industries!B:D,3,0)</f>
        <v>91.2</v>
      </c>
      <c r="E735" s="13"/>
      <c r="F735" s="18">
        <v>41</v>
      </c>
    </row>
    <row r="736" spans="1:6" x14ac:dyDescent="0.15">
      <c r="A736" s="21">
        <v>311213</v>
      </c>
      <c r="B736" s="22" t="s">
        <v>766</v>
      </c>
      <c r="C736" s="11" t="str">
        <f>VLOOKUP(B736,Industries!B:D,2,0)</f>
        <v>Health Care and Social Assistance</v>
      </c>
      <c r="D736" s="11">
        <f>VLOOKUP(B736,Industries!B:D,3,0)</f>
        <v>87.5</v>
      </c>
      <c r="E736" s="13"/>
      <c r="F736" s="18">
        <v>40</v>
      </c>
    </row>
    <row r="737" spans="1:6" x14ac:dyDescent="0.15">
      <c r="A737" s="21">
        <v>311214</v>
      </c>
      <c r="B737" s="22" t="s">
        <v>767</v>
      </c>
      <c r="C737" s="11" t="str">
        <f>VLOOKUP(B737,Industries!B:D,2,0)</f>
        <v>Health Care and Social Assistance</v>
      </c>
      <c r="D737" s="11">
        <f>VLOOKUP(B737,Industries!B:D,3,0)</f>
        <v>96.7</v>
      </c>
      <c r="E737" s="13"/>
      <c r="F737" s="18">
        <v>42</v>
      </c>
    </row>
    <row r="738" spans="1:6" x14ac:dyDescent="0.15">
      <c r="A738" s="21">
        <v>311215</v>
      </c>
      <c r="B738" s="22" t="s">
        <v>768</v>
      </c>
      <c r="C738" s="11" t="str">
        <f>VLOOKUP(B738,Industries!B:D,2,0)</f>
        <v>Retail Trade</v>
      </c>
      <c r="D738" s="11">
        <f>VLOOKUP(B738,Industries!B:D,3,0)</f>
        <v>69.099999999999994</v>
      </c>
      <c r="E738" s="13"/>
      <c r="F738" s="18">
        <v>40</v>
      </c>
    </row>
    <row r="739" spans="1:6" x14ac:dyDescent="0.15">
      <c r="A739" s="21">
        <v>311216</v>
      </c>
      <c r="B739" s="22" t="s">
        <v>769</v>
      </c>
      <c r="C739" s="11" t="str">
        <f>VLOOKUP(B739,Industries!B:D,2,0)</f>
        <v>Health Care and Social Assistance</v>
      </c>
      <c r="D739" s="11">
        <f>VLOOKUP(B739,Industries!B:D,3,0)</f>
        <v>98.3</v>
      </c>
      <c r="E739" s="13"/>
      <c r="F739" s="18">
        <v>40</v>
      </c>
    </row>
    <row r="740" spans="1:6" x14ac:dyDescent="0.15">
      <c r="A740" s="21">
        <v>311299</v>
      </c>
      <c r="B740" s="22" t="s">
        <v>770</v>
      </c>
      <c r="C740" s="11" t="str">
        <f>VLOOKUP(B740,Industries!B:D,2,0)</f>
        <v>Health Care and Social Assistance</v>
      </c>
      <c r="D740" s="11">
        <f>VLOOKUP(B740,Industries!B:D,3,0)</f>
        <v>80.400000000000006</v>
      </c>
      <c r="E740" s="13"/>
      <c r="F740" s="18">
        <v>42</v>
      </c>
    </row>
    <row r="741" spans="1:6" x14ac:dyDescent="0.15">
      <c r="A741" s="21">
        <v>311311</v>
      </c>
      <c r="B741" s="22" t="s">
        <v>771</v>
      </c>
      <c r="C741" s="11" t="str">
        <f>VLOOKUP(B741,Industries!B:D,2,0)</f>
        <v>Public Administration and Safety</v>
      </c>
      <c r="D741" s="11">
        <f>VLOOKUP(B741,Industries!B:D,3,0)</f>
        <v>93.8</v>
      </c>
      <c r="E741" s="13"/>
      <c r="F741" s="18">
        <v>42</v>
      </c>
    </row>
    <row r="742" spans="1:6" x14ac:dyDescent="0.15">
      <c r="A742" s="21">
        <v>311312</v>
      </c>
      <c r="B742" s="22" t="s">
        <v>772</v>
      </c>
      <c r="C742" s="11" t="str">
        <f>VLOOKUP(B742,Industries!B:D,2,0)</f>
        <v>Manufacturing</v>
      </c>
      <c r="D742" s="11">
        <f>VLOOKUP(B742,Industries!B:D,3,0)</f>
        <v>60.7</v>
      </c>
      <c r="E742" s="13"/>
      <c r="F742" s="18">
        <v>41</v>
      </c>
    </row>
    <row r="743" spans="1:6" x14ac:dyDescent="0.15">
      <c r="A743" s="21">
        <v>311313</v>
      </c>
      <c r="B743" s="22" t="s">
        <v>773</v>
      </c>
      <c r="C743" s="11" t="str">
        <f>VLOOKUP(B743,Industries!B:D,2,0)</f>
        <v>Public Administration and Safety</v>
      </c>
      <c r="D743" s="11">
        <f>VLOOKUP(B743,Industries!B:D,3,0)</f>
        <v>79.099999999999994</v>
      </c>
      <c r="E743" s="13"/>
      <c r="F743" s="18">
        <v>41</v>
      </c>
    </row>
    <row r="744" spans="1:6" x14ac:dyDescent="0.15">
      <c r="A744" s="21">
        <v>311399</v>
      </c>
      <c r="B744" s="22" t="s">
        <v>774</v>
      </c>
      <c r="C744" s="11" t="str">
        <f>VLOOKUP(B744,Industries!B:D,2,0)</f>
        <v>Public Administration and Safety</v>
      </c>
      <c r="D744" s="11">
        <f>VLOOKUP(B744,Industries!B:D,3,0)</f>
        <v>43.1</v>
      </c>
      <c r="E744" s="13"/>
      <c r="F744" s="18">
        <v>42</v>
      </c>
    </row>
    <row r="745" spans="1:6" x14ac:dyDescent="0.15">
      <c r="A745" s="21">
        <v>311411</v>
      </c>
      <c r="B745" s="22" t="s">
        <v>775</v>
      </c>
      <c r="C745" s="11" t="str">
        <f>VLOOKUP(B745,Industries!B:D,2,0)</f>
        <v>Manufacturing</v>
      </c>
      <c r="D745" s="11">
        <f>VLOOKUP(B745,Industries!B:D,3,0)</f>
        <v>47.1</v>
      </c>
      <c r="E745" s="13"/>
      <c r="F745" s="18">
        <v>42</v>
      </c>
    </row>
    <row r="746" spans="1:6" x14ac:dyDescent="0.15">
      <c r="A746" s="21">
        <v>311412</v>
      </c>
      <c r="B746" s="22" t="s">
        <v>776</v>
      </c>
      <c r="C746" s="11" t="str">
        <f>VLOOKUP(B746,Industries!B:D,2,0)</f>
        <v>Professional, Scientific and Technical Services</v>
      </c>
      <c r="D746" s="11">
        <f>VLOOKUP(B746,Industries!B:D,3,0)</f>
        <v>48.8</v>
      </c>
      <c r="E746" s="13"/>
      <c r="F746" s="18">
        <v>51</v>
      </c>
    </row>
    <row r="747" spans="1:6" x14ac:dyDescent="0.15">
      <c r="A747" s="21">
        <v>311413</v>
      </c>
      <c r="B747" s="22" t="s">
        <v>777</v>
      </c>
      <c r="C747" s="11" t="str">
        <f>VLOOKUP(B747,Industries!B:D,2,0)</f>
        <v>Professional, Scientific and Technical Services</v>
      </c>
      <c r="D747" s="11">
        <f>VLOOKUP(B747,Industries!B:D,3,0)</f>
        <v>28.6</v>
      </c>
      <c r="E747" s="13"/>
      <c r="F747" s="18">
        <v>41</v>
      </c>
    </row>
    <row r="748" spans="1:6" x14ac:dyDescent="0.15">
      <c r="A748" s="21">
        <v>311414</v>
      </c>
      <c r="B748" s="22" t="s">
        <v>778</v>
      </c>
      <c r="C748" s="11" t="str">
        <f>VLOOKUP(B748,Industries!B:D,2,0)</f>
        <v>Education and Training</v>
      </c>
      <c r="D748" s="11">
        <f>VLOOKUP(B748,Industries!B:D,3,0)</f>
        <v>99.3</v>
      </c>
      <c r="E748" s="13"/>
      <c r="F748" s="18">
        <v>39</v>
      </c>
    </row>
    <row r="749" spans="1:6" x14ac:dyDescent="0.15">
      <c r="A749" s="21">
        <v>311415</v>
      </c>
      <c r="B749" s="22" t="s">
        <v>779</v>
      </c>
      <c r="C749" s="11" t="str">
        <f>VLOOKUP(B749,Industries!B:D,2,0)</f>
        <v>Electricity, Gas, Water and Waste Services</v>
      </c>
      <c r="D749" s="11">
        <f>VLOOKUP(B749,Industries!B:D,3,0)</f>
        <v>39.5</v>
      </c>
      <c r="E749" s="13"/>
      <c r="F749" s="18">
        <v>43</v>
      </c>
    </row>
    <row r="750" spans="1:6" x14ac:dyDescent="0.15">
      <c r="A750" s="21">
        <v>311499</v>
      </c>
      <c r="B750" s="22" t="s">
        <v>780</v>
      </c>
      <c r="C750" s="11" t="str">
        <f>VLOOKUP(B750,Industries!B:D,2,0)</f>
        <v>Professional, Scientific and Technical Services</v>
      </c>
      <c r="D750" s="11">
        <f>VLOOKUP(B750,Industries!B:D,3,0)</f>
        <v>30.8</v>
      </c>
      <c r="E750" s="13"/>
      <c r="F750" s="18">
        <v>42</v>
      </c>
    </row>
    <row r="751" spans="1:6" x14ac:dyDescent="0.15">
      <c r="A751" s="21">
        <v>312111</v>
      </c>
      <c r="B751" s="22" t="s">
        <v>781</v>
      </c>
      <c r="C751" s="11" t="str">
        <f>VLOOKUP(B751,Industries!B:D,2,0)</f>
        <v>Professional, Scientific and Technical Services</v>
      </c>
      <c r="D751" s="11">
        <f>VLOOKUP(B751,Industries!B:D,3,0)</f>
        <v>66.2</v>
      </c>
      <c r="E751" s="13"/>
      <c r="F751" s="18">
        <v>44</v>
      </c>
    </row>
    <row r="752" spans="1:6" x14ac:dyDescent="0.15">
      <c r="A752" s="21">
        <v>312112</v>
      </c>
      <c r="B752" s="22" t="s">
        <v>782</v>
      </c>
      <c r="C752" s="11" t="str">
        <f>VLOOKUP(B752,Industries!B:D,2,0)</f>
        <v>Construction</v>
      </c>
      <c r="D752" s="11">
        <f>VLOOKUP(B752,Industries!B:D,3,0)</f>
        <v>80.2</v>
      </c>
      <c r="E752" s="13"/>
      <c r="F752" s="18">
        <v>50</v>
      </c>
    </row>
    <row r="753" spans="1:6" x14ac:dyDescent="0.15">
      <c r="A753" s="21">
        <v>312113</v>
      </c>
      <c r="B753" s="22" t="s">
        <v>783</v>
      </c>
      <c r="C753" s="11" t="str">
        <f>VLOOKUP(B753,Industries!B:D,2,0)</f>
        <v>Professional, Scientific and Technical Services</v>
      </c>
      <c r="D753" s="11">
        <f>VLOOKUP(B753,Industries!B:D,3,0)</f>
        <v>37.5</v>
      </c>
      <c r="E753" s="13"/>
      <c r="F753" s="18">
        <v>44</v>
      </c>
    </row>
    <row r="754" spans="1:6" x14ac:dyDescent="0.15">
      <c r="A754" s="21">
        <v>312114</v>
      </c>
      <c r="B754" s="22" t="s">
        <v>784</v>
      </c>
      <c r="C754" s="11" t="str">
        <f>VLOOKUP(B754,Industries!B:D,2,0)</f>
        <v>Construction</v>
      </c>
      <c r="D754" s="11">
        <f>VLOOKUP(B754,Industries!B:D,3,0)</f>
        <v>80.7</v>
      </c>
      <c r="E754" s="13"/>
      <c r="F754" s="18">
        <v>44</v>
      </c>
    </row>
    <row r="755" spans="1:6" x14ac:dyDescent="0.15">
      <c r="A755" s="21">
        <v>312115</v>
      </c>
      <c r="B755" s="22" t="s">
        <v>785</v>
      </c>
      <c r="C755" s="11" t="str">
        <f>VLOOKUP(B755,Industries!B:D,2,0)</f>
        <v>Public Administration and Safety</v>
      </c>
      <c r="D755" s="11">
        <f>VLOOKUP(B755,Industries!B:D,3,0)</f>
        <v>74</v>
      </c>
      <c r="E755" s="13"/>
      <c r="F755" s="18">
        <v>40</v>
      </c>
    </row>
    <row r="756" spans="1:6" x14ac:dyDescent="0.15">
      <c r="A756" s="21">
        <v>312116</v>
      </c>
      <c r="B756" s="22" t="s">
        <v>786</v>
      </c>
      <c r="C756" s="11" t="str">
        <f>VLOOKUP(B756,Industries!B:D,2,0)</f>
        <v>Professional, Scientific and Technical Services</v>
      </c>
      <c r="D756" s="11">
        <f>VLOOKUP(B756,Industries!B:D,3,0)</f>
        <v>53.9</v>
      </c>
      <c r="E756" s="13"/>
      <c r="F756" s="18">
        <v>42</v>
      </c>
    </row>
    <row r="757" spans="1:6" x14ac:dyDescent="0.15">
      <c r="A757" s="21">
        <v>312199</v>
      </c>
      <c r="B757" s="22" t="s">
        <v>787</v>
      </c>
      <c r="C757" s="11" t="str">
        <f>VLOOKUP(B757,Industries!B:D,2,0)</f>
        <v>Construction</v>
      </c>
      <c r="D757" s="11">
        <f>VLOOKUP(B757,Industries!B:D,3,0)</f>
        <v>34.6</v>
      </c>
      <c r="E757" s="13"/>
      <c r="F757" s="18">
        <v>43</v>
      </c>
    </row>
    <row r="758" spans="1:6" x14ac:dyDescent="0.15">
      <c r="A758" s="21">
        <v>312211</v>
      </c>
      <c r="B758" s="22" t="s">
        <v>788</v>
      </c>
      <c r="C758" s="11" t="str">
        <f>VLOOKUP(B758,Industries!B:D,2,0)</f>
        <v>Professional, Scientific and Technical Services</v>
      </c>
      <c r="D758" s="11">
        <f>VLOOKUP(B758,Industries!B:D,3,0)</f>
        <v>61</v>
      </c>
      <c r="E758" s="13"/>
      <c r="F758" s="18">
        <v>42</v>
      </c>
    </row>
    <row r="759" spans="1:6" x14ac:dyDescent="0.15">
      <c r="A759" s="21">
        <v>312212</v>
      </c>
      <c r="B759" s="22" t="s">
        <v>789</v>
      </c>
      <c r="C759" s="11" t="str">
        <f>VLOOKUP(B759,Industries!B:D,2,0)</f>
        <v>Professional, Scientific and Technical Services</v>
      </c>
      <c r="D759" s="11">
        <f>VLOOKUP(B759,Industries!B:D,3,0)</f>
        <v>31.9</v>
      </c>
      <c r="E759" s="13"/>
      <c r="F759" s="18">
        <v>44</v>
      </c>
    </row>
    <row r="760" spans="1:6" x14ac:dyDescent="0.15">
      <c r="A760" s="21">
        <v>312311</v>
      </c>
      <c r="B760" s="22" t="s">
        <v>790</v>
      </c>
      <c r="C760" s="11" t="str">
        <f>VLOOKUP(B760,Industries!B:D,2,0)</f>
        <v>Professional, Scientific and Technical Services</v>
      </c>
      <c r="D760" s="11">
        <f>VLOOKUP(B760,Industries!B:D,3,0)</f>
        <v>33.1</v>
      </c>
      <c r="E760" s="13"/>
      <c r="F760" s="18">
        <v>42</v>
      </c>
    </row>
    <row r="761" spans="1:6" x14ac:dyDescent="0.15">
      <c r="A761" s="21">
        <v>312312</v>
      </c>
      <c r="B761" s="22" t="s">
        <v>791</v>
      </c>
      <c r="C761" s="11" t="str">
        <f>VLOOKUP(B761,Industries!B:D,2,0)</f>
        <v>Construction</v>
      </c>
      <c r="D761" s="11">
        <f>VLOOKUP(B761,Industries!B:D,3,0)</f>
        <v>23.4</v>
      </c>
      <c r="E761" s="13"/>
      <c r="F761" s="18">
        <v>46</v>
      </c>
    </row>
    <row r="762" spans="1:6" x14ac:dyDescent="0.15">
      <c r="A762" s="21">
        <v>312411</v>
      </c>
      <c r="B762" s="22" t="s">
        <v>792</v>
      </c>
      <c r="C762" s="11" t="str">
        <f>VLOOKUP(B762,Industries!B:D,2,0)</f>
        <v>Manufacturing</v>
      </c>
      <c r="D762" s="11">
        <f>VLOOKUP(B762,Industries!B:D,3,0)</f>
        <v>40.299999999999997</v>
      </c>
      <c r="E762" s="13"/>
      <c r="F762" s="18">
        <v>44</v>
      </c>
    </row>
    <row r="763" spans="1:6" x14ac:dyDescent="0.15">
      <c r="A763" s="21">
        <v>312412</v>
      </c>
      <c r="B763" s="22" t="s">
        <v>793</v>
      </c>
      <c r="C763" s="11" t="str">
        <f>VLOOKUP(B763,Industries!B:D,2,0)</f>
        <v>Public Administration and Safety</v>
      </c>
      <c r="D763" s="11">
        <f>VLOOKUP(B763,Industries!B:D,3,0)</f>
        <v>24.8</v>
      </c>
      <c r="E763" s="13"/>
      <c r="F763" s="18">
        <v>43</v>
      </c>
    </row>
    <row r="764" spans="1:6" x14ac:dyDescent="0.15">
      <c r="A764" s="21">
        <v>312511</v>
      </c>
      <c r="B764" s="22" t="s">
        <v>794</v>
      </c>
      <c r="C764" s="11" t="str">
        <f>VLOOKUP(B764,Industries!B:D,2,0)</f>
        <v>Manufacturing</v>
      </c>
      <c r="D764" s="11">
        <f>VLOOKUP(B764,Industries!B:D,3,0)</f>
        <v>35.6</v>
      </c>
      <c r="E764" s="13"/>
      <c r="F764" s="18">
        <v>42</v>
      </c>
    </row>
    <row r="765" spans="1:6" x14ac:dyDescent="0.15">
      <c r="A765" s="21">
        <v>312512</v>
      </c>
      <c r="B765" s="22" t="s">
        <v>795</v>
      </c>
      <c r="C765" s="11" t="str">
        <f>VLOOKUP(B765,Industries!B:D,2,0)</f>
        <v>Manufacturing</v>
      </c>
      <c r="D765" s="11">
        <f>VLOOKUP(B765,Industries!B:D,3,0)</f>
        <v>24.4</v>
      </c>
      <c r="E765" s="13"/>
      <c r="F765" s="18">
        <v>46</v>
      </c>
    </row>
    <row r="766" spans="1:6" x14ac:dyDescent="0.15">
      <c r="A766" s="21">
        <v>312911</v>
      </c>
      <c r="B766" s="22" t="s">
        <v>796</v>
      </c>
      <c r="C766" s="11" t="str">
        <f>VLOOKUP(B766,Industries!B:D,2,0)</f>
        <v>Mining</v>
      </c>
      <c r="D766" s="11">
        <f>VLOOKUP(B766,Industries!B:D,3,0)</f>
        <v>41.8</v>
      </c>
      <c r="E766" s="13"/>
      <c r="F766" s="18">
        <v>49</v>
      </c>
    </row>
    <row r="767" spans="1:6" x14ac:dyDescent="0.15">
      <c r="A767" s="21">
        <v>312912</v>
      </c>
      <c r="B767" s="22" t="s">
        <v>797</v>
      </c>
      <c r="C767" s="11" t="str">
        <f>VLOOKUP(B767,Industries!B:D,2,0)</f>
        <v>Professional, Scientific and Technical Services</v>
      </c>
      <c r="D767" s="11">
        <f>VLOOKUP(B767,Industries!B:D,3,0)</f>
        <v>38.200000000000003</v>
      </c>
      <c r="E767" s="13"/>
      <c r="F767" s="18">
        <v>50</v>
      </c>
    </row>
    <row r="768" spans="1:6" x14ac:dyDescent="0.15">
      <c r="A768" s="21">
        <v>312913</v>
      </c>
      <c r="B768" s="22" t="s">
        <v>798</v>
      </c>
      <c r="C768" s="11" t="str">
        <f>VLOOKUP(B768,Industries!B:D,2,0)</f>
        <v>Mining</v>
      </c>
      <c r="D768" s="11">
        <f>VLOOKUP(B768,Industries!B:D,3,0)</f>
        <v>85</v>
      </c>
      <c r="E768" s="13"/>
      <c r="F768" s="18">
        <v>62</v>
      </c>
    </row>
    <row r="769" spans="1:6" x14ac:dyDescent="0.15">
      <c r="A769" s="21">
        <v>312999</v>
      </c>
      <c r="B769" s="22" t="s">
        <v>799</v>
      </c>
      <c r="C769" s="11" t="str">
        <f>VLOOKUP(B769,Industries!B:D,2,0)</f>
        <v>Manufacturing</v>
      </c>
      <c r="D769" s="11">
        <f>VLOOKUP(B769,Industries!B:D,3,0)</f>
        <v>27</v>
      </c>
      <c r="E769" s="13"/>
      <c r="F769" s="18">
        <v>46</v>
      </c>
    </row>
    <row r="770" spans="1:6" x14ac:dyDescent="0.15">
      <c r="A770" s="21">
        <v>313111</v>
      </c>
      <c r="B770" s="22" t="s">
        <v>800</v>
      </c>
      <c r="C770" s="11" t="str">
        <f>VLOOKUP(B770,Industries!B:D,2,0)</f>
        <v>Professional, Scientific and Technical Services</v>
      </c>
      <c r="D770" s="11">
        <f>VLOOKUP(B770,Industries!B:D,3,0)</f>
        <v>42.8</v>
      </c>
      <c r="E770" s="13"/>
      <c r="F770" s="18">
        <v>42</v>
      </c>
    </row>
    <row r="771" spans="1:6" x14ac:dyDescent="0.15">
      <c r="A771" s="21">
        <v>313112</v>
      </c>
      <c r="B771" s="22" t="s">
        <v>801</v>
      </c>
      <c r="C771" s="11" t="str">
        <f>VLOOKUP(B771,Industries!B:D,2,0)</f>
        <v>Professional, Scientific and Technical Services</v>
      </c>
      <c r="D771" s="11">
        <f>VLOOKUP(B771,Industries!B:D,3,0)</f>
        <v>34.4</v>
      </c>
      <c r="E771" s="13"/>
      <c r="F771" s="18">
        <v>41</v>
      </c>
    </row>
    <row r="772" spans="1:6" x14ac:dyDescent="0.15">
      <c r="A772" s="21">
        <v>313113</v>
      </c>
      <c r="B772" s="22" t="s">
        <v>802</v>
      </c>
      <c r="C772" s="11" t="str">
        <f>VLOOKUP(B772,Industries!B:D,2,0)</f>
        <v>Retail Trade</v>
      </c>
      <c r="D772" s="11">
        <f>VLOOKUP(B772,Industries!B:D,3,0)</f>
        <v>17.2</v>
      </c>
      <c r="E772" s="13"/>
      <c r="F772" s="18">
        <v>42</v>
      </c>
    </row>
    <row r="773" spans="1:6" x14ac:dyDescent="0.15">
      <c r="A773" s="21">
        <v>313199</v>
      </c>
      <c r="B773" s="22" t="s">
        <v>803</v>
      </c>
      <c r="C773" s="11" t="str">
        <f>VLOOKUP(B773,Industries!B:D,2,0)</f>
        <v>Professional, Scientific and Technical Services</v>
      </c>
      <c r="D773" s="11">
        <f>VLOOKUP(B773,Industries!B:D,3,0)</f>
        <v>20.8</v>
      </c>
      <c r="E773" s="13"/>
      <c r="F773" s="18">
        <v>42</v>
      </c>
    </row>
    <row r="774" spans="1:6" x14ac:dyDescent="0.15">
      <c r="A774" s="21">
        <v>313211</v>
      </c>
      <c r="B774" s="22" t="s">
        <v>804</v>
      </c>
      <c r="C774" s="11" t="str">
        <f>VLOOKUP(B774,Industries!B:D,2,0)</f>
        <v>Information Media and Telecommunications</v>
      </c>
      <c r="D774" s="11">
        <f>VLOOKUP(B774,Industries!B:D,3,0)</f>
        <v>29.7</v>
      </c>
      <c r="E774" s="13"/>
      <c r="F774" s="18">
        <v>43</v>
      </c>
    </row>
    <row r="775" spans="1:6" x14ac:dyDescent="0.15">
      <c r="A775" s="21">
        <v>313212</v>
      </c>
      <c r="B775" s="22" t="s">
        <v>805</v>
      </c>
      <c r="C775" s="11" t="str">
        <f>VLOOKUP(B775,Industries!B:D,2,0)</f>
        <v>Information Media and Telecommunications</v>
      </c>
      <c r="D775" s="11">
        <f>VLOOKUP(B775,Industries!B:D,3,0)</f>
        <v>71.400000000000006</v>
      </c>
      <c r="E775" s="13"/>
      <c r="F775" s="18">
        <v>43</v>
      </c>
    </row>
    <row r="776" spans="1:6" x14ac:dyDescent="0.15">
      <c r="A776" s="21">
        <v>313213</v>
      </c>
      <c r="B776" s="22" t="s">
        <v>806</v>
      </c>
      <c r="C776" s="11" t="str">
        <f>VLOOKUP(B776,Industries!B:D,2,0)</f>
        <v>Information Media and Telecommunications</v>
      </c>
      <c r="D776" s="11">
        <f>VLOOKUP(B776,Industries!B:D,3,0)</f>
        <v>78.599999999999994</v>
      </c>
      <c r="E776" s="13"/>
      <c r="F776" s="18">
        <v>41</v>
      </c>
    </row>
    <row r="777" spans="1:6" x14ac:dyDescent="0.15">
      <c r="A777" s="21">
        <v>313214</v>
      </c>
      <c r="B777" s="22" t="s">
        <v>807</v>
      </c>
      <c r="C777" s="11" t="str">
        <f>VLOOKUP(B777,Industries!B:D,2,0)</f>
        <v>Information Media and Telecommunications</v>
      </c>
      <c r="D777" s="11">
        <f>VLOOKUP(B777,Industries!B:D,3,0)</f>
        <v>61</v>
      </c>
      <c r="E777" s="13"/>
      <c r="F777" s="18">
        <v>41</v>
      </c>
    </row>
    <row r="778" spans="1:6" x14ac:dyDescent="0.15">
      <c r="A778" s="21">
        <v>321211</v>
      </c>
      <c r="B778" s="22" t="s">
        <v>808</v>
      </c>
      <c r="C778" s="11" t="str">
        <f>VLOOKUP(B778,Industries!B:D,2,0)</f>
        <v>Other Services</v>
      </c>
      <c r="D778" s="11">
        <f>VLOOKUP(B778,Industries!B:D,3,0)</f>
        <v>60</v>
      </c>
      <c r="E778" s="13"/>
      <c r="F778" s="18">
        <v>44</v>
      </c>
    </row>
    <row r="779" spans="1:6" x14ac:dyDescent="0.15">
      <c r="A779" s="21">
        <v>321212</v>
      </c>
      <c r="B779" s="22" t="s">
        <v>809</v>
      </c>
      <c r="C779" s="11" t="str">
        <f>VLOOKUP(B779,Industries!B:D,2,0)</f>
        <v>Other Services</v>
      </c>
      <c r="D779" s="11">
        <f>VLOOKUP(B779,Industries!B:D,3,0)</f>
        <v>35.700000000000003</v>
      </c>
      <c r="E779" s="13"/>
      <c r="F779" s="18">
        <v>46</v>
      </c>
    </row>
    <row r="780" spans="1:6" x14ac:dyDescent="0.15">
      <c r="A780" s="21">
        <v>321213</v>
      </c>
      <c r="B780" s="22" t="s">
        <v>810</v>
      </c>
      <c r="C780" s="11" t="str">
        <f>VLOOKUP(B780,Industries!B:D,2,0)</f>
        <v>Other Services</v>
      </c>
      <c r="D780" s="11">
        <f>VLOOKUP(B780,Industries!B:D,3,0)</f>
        <v>53.1</v>
      </c>
      <c r="E780" s="13"/>
      <c r="F780" s="18">
        <v>43</v>
      </c>
    </row>
    <row r="781" spans="1:6" x14ac:dyDescent="0.15">
      <c r="A781" s="21">
        <v>321214</v>
      </c>
      <c r="B781" s="22" t="s">
        <v>811</v>
      </c>
      <c r="C781" s="11" t="str">
        <f>VLOOKUP(B781,Industries!B:D,2,0)</f>
        <v>Other Services</v>
      </c>
      <c r="D781" s="11">
        <f>VLOOKUP(B781,Industries!B:D,3,0)</f>
        <v>43.9</v>
      </c>
      <c r="E781" s="13"/>
      <c r="F781" s="18">
        <v>43</v>
      </c>
    </row>
    <row r="782" spans="1:6" x14ac:dyDescent="0.15">
      <c r="A782" s="21">
        <v>322111</v>
      </c>
      <c r="B782" s="22" t="s">
        <v>812</v>
      </c>
      <c r="C782" s="11" t="str">
        <f>VLOOKUP(B782,Industries!B:D,2,0)</f>
        <v>Manufacturing</v>
      </c>
      <c r="D782" s="11">
        <f>VLOOKUP(B782,Industries!B:D,3,0)</f>
        <v>86.4</v>
      </c>
      <c r="E782" s="13"/>
      <c r="F782" s="18">
        <v>43</v>
      </c>
    </row>
    <row r="783" spans="1:6" x14ac:dyDescent="0.15">
      <c r="A783" s="21">
        <v>322112</v>
      </c>
      <c r="B783" s="22" t="s">
        <v>813</v>
      </c>
      <c r="C783" s="11" t="str">
        <f>VLOOKUP(B783,Industries!B:D,2,0)</f>
        <v>Manufacturing</v>
      </c>
      <c r="D783" s="11">
        <f>VLOOKUP(B783,Industries!B:D,3,0)</f>
        <v>85.9</v>
      </c>
      <c r="E783" s="13"/>
      <c r="F783" s="18">
        <v>42</v>
      </c>
    </row>
    <row r="784" spans="1:6" x14ac:dyDescent="0.15">
      <c r="A784" s="21">
        <v>322113</v>
      </c>
      <c r="B784" s="22" t="s">
        <v>814</v>
      </c>
      <c r="C784" s="11" t="str">
        <f>VLOOKUP(B784,Industries!B:D,2,0)</f>
        <v>Agriculture, Forestry and Fishing</v>
      </c>
      <c r="D784" s="11">
        <f>VLOOKUP(B784,Industries!B:D,3,0)</f>
        <v>90.2</v>
      </c>
      <c r="E784" s="13"/>
      <c r="F784" s="18">
        <v>47</v>
      </c>
    </row>
    <row r="785" spans="1:6" x14ac:dyDescent="0.15">
      <c r="A785" s="21">
        <v>322114</v>
      </c>
      <c r="B785" s="22" t="s">
        <v>815</v>
      </c>
      <c r="C785" s="11" t="str">
        <f>VLOOKUP(B785,Industries!B:D,2,0)</f>
        <v>Manufacturing</v>
      </c>
      <c r="D785" s="11">
        <f>VLOOKUP(B785,Industries!B:D,3,0)</f>
        <v>92.6</v>
      </c>
      <c r="E785" s="13"/>
      <c r="F785" s="18">
        <v>41</v>
      </c>
    </row>
    <row r="786" spans="1:6" x14ac:dyDescent="0.15">
      <c r="A786" s="21">
        <v>322115</v>
      </c>
      <c r="B786" s="22" t="s">
        <v>816</v>
      </c>
      <c r="C786" s="11" t="str">
        <f>VLOOKUP(B786,Industries!B:D,2,0)</f>
        <v>Manufacturing</v>
      </c>
      <c r="D786" s="11">
        <f>VLOOKUP(B786,Industries!B:D,3,0)</f>
        <v>86.8</v>
      </c>
      <c r="E786" s="13"/>
      <c r="F786" s="18">
        <v>41</v>
      </c>
    </row>
    <row r="787" spans="1:6" x14ac:dyDescent="0.15">
      <c r="A787" s="21">
        <v>322311</v>
      </c>
      <c r="B787" s="22" t="s">
        <v>817</v>
      </c>
      <c r="C787" s="11" t="str">
        <f>VLOOKUP(B787,Industries!B:D,2,0)</f>
        <v>Manufacturing</v>
      </c>
      <c r="D787" s="11">
        <f>VLOOKUP(B787,Industries!B:D,3,0)</f>
        <v>54.9</v>
      </c>
      <c r="E787" s="13"/>
      <c r="F787" s="18">
        <v>47</v>
      </c>
    </row>
    <row r="788" spans="1:6" x14ac:dyDescent="0.15">
      <c r="A788" s="21">
        <v>322312</v>
      </c>
      <c r="B788" s="22" t="s">
        <v>818</v>
      </c>
      <c r="C788" s="11" t="str">
        <f>VLOOKUP(B788,Industries!B:D,2,0)</f>
        <v>Manufacturing</v>
      </c>
      <c r="D788" s="11">
        <f>VLOOKUP(B788,Industries!B:D,3,0)</f>
        <v>28.4</v>
      </c>
      <c r="E788" s="13"/>
      <c r="F788" s="18">
        <v>48</v>
      </c>
    </row>
    <row r="789" spans="1:6" x14ac:dyDescent="0.15">
      <c r="A789" s="21">
        <v>322313</v>
      </c>
      <c r="B789" s="22" t="s">
        <v>819</v>
      </c>
      <c r="C789" s="11" t="str">
        <f>VLOOKUP(B789,Industries!B:D,2,0)</f>
        <v>Manufacturing</v>
      </c>
      <c r="D789" s="11">
        <f>VLOOKUP(B789,Industries!B:D,3,0)</f>
        <v>54.6</v>
      </c>
      <c r="E789" s="13"/>
      <c r="F789" s="18">
        <v>44</v>
      </c>
    </row>
    <row r="790" spans="1:6" x14ac:dyDescent="0.15">
      <c r="A790" s="21">
        <v>323111</v>
      </c>
      <c r="B790" s="22" t="s">
        <v>820</v>
      </c>
      <c r="C790" s="11" t="str">
        <f>VLOOKUP(B790,Industries!B:D,2,0)</f>
        <v>Public Administration and Safety</v>
      </c>
      <c r="D790" s="11">
        <f>VLOOKUP(B790,Industries!B:D,3,0)</f>
        <v>61.1</v>
      </c>
      <c r="E790" s="13"/>
      <c r="F790" s="18">
        <v>43</v>
      </c>
    </row>
    <row r="791" spans="1:6" x14ac:dyDescent="0.15">
      <c r="A791" s="21">
        <v>323112</v>
      </c>
      <c r="B791" s="22" t="s">
        <v>821</v>
      </c>
      <c r="C791" s="11" t="str">
        <f>VLOOKUP(B791,Industries!B:D,2,0)</f>
        <v>Public Administration and Safety</v>
      </c>
      <c r="D791" s="11">
        <f>VLOOKUP(B791,Industries!B:D,3,0)</f>
        <v>73.599999999999994</v>
      </c>
      <c r="E791" s="13"/>
      <c r="F791" s="18">
        <v>43</v>
      </c>
    </row>
    <row r="792" spans="1:6" x14ac:dyDescent="0.15">
      <c r="A792" s="21">
        <v>323113</v>
      </c>
      <c r="B792" s="22" t="s">
        <v>822</v>
      </c>
      <c r="C792" s="11" t="str">
        <f>VLOOKUP(B792,Industries!B:D,2,0)</f>
        <v>Manufacturing</v>
      </c>
      <c r="D792" s="11">
        <f>VLOOKUP(B792,Industries!B:D,3,0)</f>
        <v>51.7</v>
      </c>
      <c r="E792" s="13"/>
      <c r="F792" s="18">
        <v>42</v>
      </c>
    </row>
    <row r="793" spans="1:6" x14ac:dyDescent="0.15">
      <c r="A793" s="21">
        <v>323211</v>
      </c>
      <c r="B793" s="22" t="s">
        <v>823</v>
      </c>
      <c r="C793" s="11" t="str">
        <f>VLOOKUP(B793,Industries!B:D,2,0)</f>
        <v>Mining</v>
      </c>
      <c r="D793" s="11">
        <f>VLOOKUP(B793,Industries!B:D,3,0)</f>
        <v>28.1</v>
      </c>
      <c r="E793" s="13"/>
      <c r="F793" s="18">
        <v>51</v>
      </c>
    </row>
    <row r="794" spans="1:6" x14ac:dyDescent="0.15">
      <c r="A794" s="21">
        <v>323212</v>
      </c>
      <c r="B794" s="22" t="s">
        <v>824</v>
      </c>
      <c r="C794" s="11" t="str">
        <f>VLOOKUP(B794,Industries!B:D,2,0)</f>
        <v>Manufacturing</v>
      </c>
      <c r="D794" s="11">
        <f>VLOOKUP(B794,Industries!B:D,3,0)</f>
        <v>56.2</v>
      </c>
      <c r="E794" s="13"/>
      <c r="F794" s="18">
        <v>44</v>
      </c>
    </row>
    <row r="795" spans="1:6" x14ac:dyDescent="0.15">
      <c r="A795" s="21">
        <v>323213</v>
      </c>
      <c r="B795" s="22" t="s">
        <v>825</v>
      </c>
      <c r="C795" s="11" t="str">
        <f>VLOOKUP(B795,Industries!B:D,2,0)</f>
        <v>Manufacturing</v>
      </c>
      <c r="D795" s="11">
        <f>VLOOKUP(B795,Industries!B:D,3,0)</f>
        <v>52.3</v>
      </c>
      <c r="E795" s="13"/>
      <c r="F795" s="18">
        <v>45</v>
      </c>
    </row>
    <row r="796" spans="1:6" x14ac:dyDescent="0.15">
      <c r="A796" s="21">
        <v>323214</v>
      </c>
      <c r="B796" s="22" t="s">
        <v>826</v>
      </c>
      <c r="C796" s="11" t="str">
        <f>VLOOKUP(B796,Industries!B:D,2,0)</f>
        <v>Manufacturing</v>
      </c>
      <c r="D796" s="11">
        <f>VLOOKUP(B796,Industries!B:D,3,0)</f>
        <v>64.400000000000006</v>
      </c>
      <c r="E796" s="13"/>
      <c r="F796" s="18">
        <v>43</v>
      </c>
    </row>
    <row r="797" spans="1:6" x14ac:dyDescent="0.15">
      <c r="A797" s="21">
        <v>323215</v>
      </c>
      <c r="B797" s="22" t="s">
        <v>827</v>
      </c>
      <c r="C797" s="11" t="str">
        <f>VLOOKUP(B797,Industries!B:D,2,0)</f>
        <v>Other Services</v>
      </c>
      <c r="D797" s="11">
        <f>VLOOKUP(B797,Industries!B:D,3,0)</f>
        <v>33.200000000000003</v>
      </c>
      <c r="E797" s="13"/>
      <c r="F797" s="18">
        <v>43</v>
      </c>
    </row>
    <row r="798" spans="1:6" x14ac:dyDescent="0.15">
      <c r="A798" s="21">
        <v>323299</v>
      </c>
      <c r="B798" s="22" t="s">
        <v>828</v>
      </c>
      <c r="C798" s="11" t="str">
        <f>VLOOKUP(B798,Industries!B:D,2,0)</f>
        <v>Agriculture, Forestry and Fishing</v>
      </c>
      <c r="D798" s="11">
        <f>VLOOKUP(B798,Industries!B:D,3,0)</f>
        <v>25.1</v>
      </c>
      <c r="E798" s="13"/>
      <c r="F798" s="18">
        <v>47</v>
      </c>
    </row>
    <row r="799" spans="1:6" x14ac:dyDescent="0.15">
      <c r="A799" s="21">
        <v>323311</v>
      </c>
      <c r="B799" s="22" t="s">
        <v>829</v>
      </c>
      <c r="C799" s="11" t="str">
        <f>VLOOKUP(B799,Industries!B:D,2,0)</f>
        <v>Manufacturing</v>
      </c>
      <c r="D799" s="11">
        <f>VLOOKUP(B799,Industries!B:D,3,0)</f>
        <v>57.2</v>
      </c>
      <c r="E799" s="13"/>
      <c r="F799" s="18">
        <v>43</v>
      </c>
    </row>
    <row r="800" spans="1:6" x14ac:dyDescent="0.15">
      <c r="A800" s="21">
        <v>323312</v>
      </c>
      <c r="B800" s="22" t="s">
        <v>830</v>
      </c>
      <c r="C800" s="11" t="str">
        <f>VLOOKUP(B800,Industries!B:D,2,0)</f>
        <v>Public Administration and Safety</v>
      </c>
      <c r="D800" s="11">
        <f>VLOOKUP(B800,Industries!B:D,3,0)</f>
        <v>35.200000000000003</v>
      </c>
      <c r="E800" s="13"/>
      <c r="F800" s="18">
        <v>43</v>
      </c>
    </row>
    <row r="801" spans="1:6" x14ac:dyDescent="0.15">
      <c r="A801" s="21">
        <v>323313</v>
      </c>
      <c r="B801" s="22" t="s">
        <v>831</v>
      </c>
      <c r="C801" s="11" t="str">
        <f>VLOOKUP(B801,Industries!B:D,2,0)</f>
        <v>Public Administration and Safety</v>
      </c>
      <c r="D801" s="11">
        <f>VLOOKUP(B801,Industries!B:D,3,0)</f>
        <v>51.7</v>
      </c>
      <c r="E801" s="13"/>
      <c r="F801" s="18">
        <v>43</v>
      </c>
    </row>
    <row r="802" spans="1:6" x14ac:dyDescent="0.15">
      <c r="A802" s="21">
        <v>323314</v>
      </c>
      <c r="B802" s="22" t="s">
        <v>832</v>
      </c>
      <c r="C802" s="11" t="str">
        <f>VLOOKUP(B802,Industries!B:D,2,0)</f>
        <v>Other Services</v>
      </c>
      <c r="D802" s="11">
        <f>VLOOKUP(B802,Industries!B:D,3,0)</f>
        <v>20.6</v>
      </c>
      <c r="E802" s="13"/>
      <c r="F802" s="18">
        <v>43</v>
      </c>
    </row>
    <row r="803" spans="1:6" x14ac:dyDescent="0.15">
      <c r="A803" s="21">
        <v>323315</v>
      </c>
      <c r="B803" s="22" t="s">
        <v>833</v>
      </c>
      <c r="C803" s="11" t="str">
        <f>VLOOKUP(B803,Industries!B:D,2,0)</f>
        <v>Manufacturing</v>
      </c>
      <c r="D803" s="11">
        <f>VLOOKUP(B803,Industries!B:D,3,0)</f>
        <v>51.2</v>
      </c>
      <c r="E803" s="13"/>
      <c r="F803" s="18">
        <v>44</v>
      </c>
    </row>
    <row r="804" spans="1:6" x14ac:dyDescent="0.15">
      <c r="A804" s="21">
        <v>323316</v>
      </c>
      <c r="B804" s="22" t="s">
        <v>834</v>
      </c>
      <c r="C804" s="11" t="str">
        <f>VLOOKUP(B804,Industries!B:D,2,0)</f>
        <v>Other Services</v>
      </c>
      <c r="D804" s="11">
        <f>VLOOKUP(B804,Industries!B:D,3,0)</f>
        <v>53.7</v>
      </c>
      <c r="E804" s="13"/>
      <c r="F804" s="18">
        <v>44</v>
      </c>
    </row>
    <row r="805" spans="1:6" x14ac:dyDescent="0.15">
      <c r="A805" s="21">
        <v>323411</v>
      </c>
      <c r="B805" s="22" t="s">
        <v>835</v>
      </c>
      <c r="C805" s="11" t="str">
        <f>VLOOKUP(B805,Industries!B:D,2,0)</f>
        <v>Manufacturing</v>
      </c>
      <c r="D805" s="11">
        <f>VLOOKUP(B805,Industries!B:D,3,0)</f>
        <v>86.2</v>
      </c>
      <c r="E805" s="13"/>
      <c r="F805" s="18">
        <v>43</v>
      </c>
    </row>
    <row r="806" spans="1:6" x14ac:dyDescent="0.15">
      <c r="A806" s="21">
        <v>323412</v>
      </c>
      <c r="B806" s="22" t="s">
        <v>836</v>
      </c>
      <c r="C806" s="11" t="str">
        <f>VLOOKUP(B806,Industries!B:D,2,0)</f>
        <v>Manufacturing</v>
      </c>
      <c r="D806" s="11">
        <f>VLOOKUP(B806,Industries!B:D,3,0)</f>
        <v>79</v>
      </c>
      <c r="E806" s="13"/>
      <c r="F806" s="18">
        <v>43</v>
      </c>
    </row>
    <row r="807" spans="1:6" x14ac:dyDescent="0.15">
      <c r="A807" s="21">
        <v>324211</v>
      </c>
      <c r="B807" s="22" t="s">
        <v>837</v>
      </c>
      <c r="C807" s="11" t="str">
        <f>VLOOKUP(B807,Industries!B:D,2,0)</f>
        <v>Manufacturing</v>
      </c>
      <c r="D807" s="11">
        <f>VLOOKUP(B807,Industries!B:D,3,0)</f>
        <v>52.2</v>
      </c>
      <c r="E807" s="13"/>
      <c r="F807" s="18">
        <v>43</v>
      </c>
    </row>
    <row r="808" spans="1:6" x14ac:dyDescent="0.15">
      <c r="A808" s="21">
        <v>324212</v>
      </c>
      <c r="B808" s="22" t="s">
        <v>838</v>
      </c>
      <c r="C808" s="11" t="str">
        <f>VLOOKUP(B808,Industries!B:D,2,0)</f>
        <v>Other Services</v>
      </c>
      <c r="D808" s="11">
        <f>VLOOKUP(B808,Industries!B:D,3,0)</f>
        <v>69.8</v>
      </c>
      <c r="E808" s="13"/>
      <c r="F808" s="18">
        <v>45</v>
      </c>
    </row>
    <row r="809" spans="1:6" x14ac:dyDescent="0.15">
      <c r="A809" s="21">
        <v>331111</v>
      </c>
      <c r="B809" s="22" t="s">
        <v>839</v>
      </c>
      <c r="C809" s="11" t="str">
        <f>VLOOKUP(B809,Industries!B:D,2,0)</f>
        <v>Construction</v>
      </c>
      <c r="D809" s="11">
        <f>VLOOKUP(B809,Industries!B:D,3,0)</f>
        <v>97.5</v>
      </c>
      <c r="E809" s="13"/>
      <c r="F809" s="18">
        <v>42</v>
      </c>
    </row>
    <row r="810" spans="1:6" x14ac:dyDescent="0.15">
      <c r="A810" s="21">
        <v>331112</v>
      </c>
      <c r="B810" s="22" t="s">
        <v>840</v>
      </c>
      <c r="C810" s="11" t="str">
        <f>VLOOKUP(B810,Industries!B:D,2,0)</f>
        <v>Manufacturing</v>
      </c>
      <c r="D810" s="11">
        <f>VLOOKUP(B810,Industries!B:D,3,0)</f>
        <v>66.3</v>
      </c>
      <c r="E810" s="13"/>
      <c r="F810" s="18">
        <v>43</v>
      </c>
    </row>
    <row r="811" spans="1:6" x14ac:dyDescent="0.15">
      <c r="A811" s="21">
        <v>331212</v>
      </c>
      <c r="B811" s="22" t="s">
        <v>841</v>
      </c>
      <c r="C811" s="11" t="str">
        <f>VLOOKUP(B811,Industries!B:D,2,0)</f>
        <v>Construction</v>
      </c>
      <c r="D811" s="11">
        <f>VLOOKUP(B811,Industries!B:D,3,0)</f>
        <v>91.6</v>
      </c>
      <c r="E811" s="13"/>
      <c r="F811" s="18">
        <v>44</v>
      </c>
    </row>
    <row r="812" spans="1:6" x14ac:dyDescent="0.15">
      <c r="A812" s="21">
        <v>331213</v>
      </c>
      <c r="B812" s="22" t="s">
        <v>842</v>
      </c>
      <c r="C812" s="11" t="str">
        <f>VLOOKUP(B812,Industries!B:D,2,0)</f>
        <v>Construction</v>
      </c>
      <c r="D812" s="11">
        <f>VLOOKUP(B812,Industries!B:D,3,0)</f>
        <v>48.2</v>
      </c>
      <c r="E812" s="13"/>
      <c r="F812" s="18">
        <v>44</v>
      </c>
    </row>
    <row r="813" spans="1:6" x14ac:dyDescent="0.15">
      <c r="A813" s="21">
        <v>333211</v>
      </c>
      <c r="B813" s="22" t="s">
        <v>843</v>
      </c>
      <c r="C813" s="11" t="str">
        <f>VLOOKUP(B813,Industries!B:D,2,0)</f>
        <v>Construction</v>
      </c>
      <c r="D813" s="11">
        <f>VLOOKUP(B813,Industries!B:D,3,0)</f>
        <v>97.6</v>
      </c>
      <c r="E813" s="13"/>
      <c r="F813" s="18">
        <v>43</v>
      </c>
    </row>
    <row r="814" spans="1:6" x14ac:dyDescent="0.15">
      <c r="A814" s="21">
        <v>333212</v>
      </c>
      <c r="B814" s="22" t="s">
        <v>844</v>
      </c>
      <c r="C814" s="11" t="str">
        <f>VLOOKUP(B814,Industries!B:D,2,0)</f>
        <v>Construction</v>
      </c>
      <c r="D814" s="11">
        <f>VLOOKUP(B814,Industries!B:D,3,0)</f>
        <v>97.5</v>
      </c>
      <c r="E814" s="13"/>
      <c r="F814" s="18">
        <v>43</v>
      </c>
    </row>
    <row r="815" spans="1:6" x14ac:dyDescent="0.15">
      <c r="A815" s="21">
        <v>334111</v>
      </c>
      <c r="B815" s="22" t="s">
        <v>845</v>
      </c>
      <c r="C815" s="11" t="str">
        <f>VLOOKUP(B815,Industries!B:D,2,0)</f>
        <v>Construction</v>
      </c>
      <c r="D815" s="11">
        <f>VLOOKUP(B815,Industries!B:D,3,0)</f>
        <v>89.9</v>
      </c>
      <c r="E815" s="13"/>
      <c r="F815" s="18">
        <v>44</v>
      </c>
    </row>
    <row r="816" spans="1:6" x14ac:dyDescent="0.15">
      <c r="A816" s="21">
        <v>334112</v>
      </c>
      <c r="B816" s="22" t="s">
        <v>846</v>
      </c>
      <c r="C816" s="11" t="str">
        <f>VLOOKUP(B816,Industries!B:D,2,0)</f>
        <v>Construction</v>
      </c>
      <c r="D816" s="11">
        <f>VLOOKUP(B816,Industries!B:D,3,0)</f>
        <v>89.9</v>
      </c>
      <c r="E816" s="13"/>
      <c r="F816" s="18">
        <v>43</v>
      </c>
    </row>
    <row r="817" spans="1:6" x14ac:dyDescent="0.15">
      <c r="A817" s="21">
        <v>334113</v>
      </c>
      <c r="B817" s="22" t="s">
        <v>847</v>
      </c>
      <c r="C817" s="11" t="str">
        <f>VLOOKUP(B817,Industries!B:D,2,0)</f>
        <v>Construction</v>
      </c>
      <c r="D817" s="11">
        <f>VLOOKUP(B817,Industries!B:D,3,0)</f>
        <v>90.9</v>
      </c>
      <c r="E817" s="13"/>
      <c r="F817" s="18">
        <v>45</v>
      </c>
    </row>
    <row r="818" spans="1:6" x14ac:dyDescent="0.15">
      <c r="A818" s="21">
        <v>334114</v>
      </c>
      <c r="B818" s="22" t="s">
        <v>848</v>
      </c>
      <c r="C818" s="11" t="str">
        <f>VLOOKUP(B818,Industries!B:D,2,0)</f>
        <v>Construction</v>
      </c>
      <c r="D818" s="11">
        <f>VLOOKUP(B818,Industries!B:D,3,0)</f>
        <v>77.099999999999994</v>
      </c>
      <c r="E818" s="13"/>
      <c r="F818" s="18">
        <v>46</v>
      </c>
    </row>
    <row r="819" spans="1:6" x14ac:dyDescent="0.15">
      <c r="A819" s="21">
        <v>334115</v>
      </c>
      <c r="B819" s="22" t="s">
        <v>849</v>
      </c>
      <c r="C819" s="11" t="str">
        <f>VLOOKUP(B819,Industries!B:D,2,0)</f>
        <v>Construction</v>
      </c>
      <c r="D819" s="11">
        <f>VLOOKUP(B819,Industries!B:D,3,0)</f>
        <v>97.1</v>
      </c>
      <c r="E819" s="13"/>
      <c r="F819" s="18">
        <v>44</v>
      </c>
    </row>
    <row r="820" spans="1:6" x14ac:dyDescent="0.15">
      <c r="A820" s="21">
        <v>341111</v>
      </c>
      <c r="B820" s="22" t="s">
        <v>850</v>
      </c>
      <c r="C820" s="11" t="str">
        <f>VLOOKUP(B820,Industries!B:D,2,0)</f>
        <v>Construction</v>
      </c>
      <c r="D820" s="11">
        <f>VLOOKUP(B820,Industries!B:D,3,0)</f>
        <v>63.9</v>
      </c>
      <c r="E820" s="13"/>
      <c r="F820" s="18">
        <v>45</v>
      </c>
    </row>
    <row r="821" spans="1:6" x14ac:dyDescent="0.15">
      <c r="A821" s="21">
        <v>341112</v>
      </c>
      <c r="B821" s="22" t="s">
        <v>851</v>
      </c>
      <c r="C821" s="11" t="str">
        <f>VLOOKUP(B821,Industries!B:D,2,0)</f>
        <v>Construction</v>
      </c>
      <c r="D821" s="11">
        <f>VLOOKUP(B821,Industries!B:D,3,0)</f>
        <v>35.5</v>
      </c>
      <c r="E821" s="13"/>
      <c r="F821" s="18">
        <v>51</v>
      </c>
    </row>
    <row r="822" spans="1:6" x14ac:dyDescent="0.15">
      <c r="A822" s="21">
        <v>341113</v>
      </c>
      <c r="B822" s="22" t="s">
        <v>852</v>
      </c>
      <c r="C822" s="11" t="str">
        <f>VLOOKUP(B822,Industries!B:D,2,0)</f>
        <v>Construction</v>
      </c>
      <c r="D822" s="11">
        <f>VLOOKUP(B822,Industries!B:D,3,0)</f>
        <v>58.8</v>
      </c>
      <c r="E822" s="13"/>
      <c r="F822" s="18">
        <v>44</v>
      </c>
    </row>
    <row r="823" spans="1:6" x14ac:dyDescent="0.15">
      <c r="A823" s="21">
        <v>342211</v>
      </c>
      <c r="B823" s="22" t="s">
        <v>853</v>
      </c>
      <c r="C823" s="11" t="str">
        <f>VLOOKUP(B823,Industries!B:D,2,0)</f>
        <v>Electricity, Gas, Water and Waste Services</v>
      </c>
      <c r="D823" s="11">
        <f>VLOOKUP(B823,Industries!B:D,3,0)</f>
        <v>72.2</v>
      </c>
      <c r="E823" s="13"/>
      <c r="F823" s="18">
        <v>43</v>
      </c>
    </row>
    <row r="824" spans="1:6" x14ac:dyDescent="0.15">
      <c r="A824" s="21">
        <v>342212</v>
      </c>
      <c r="B824" s="22" t="s">
        <v>854</v>
      </c>
      <c r="C824" s="11" t="str">
        <f>VLOOKUP(B824,Industries!B:D,2,0)</f>
        <v>Electricity, Gas, Water and Waste Services</v>
      </c>
      <c r="D824" s="11">
        <f>VLOOKUP(B824,Industries!B:D,3,0)</f>
        <v>63.8</v>
      </c>
      <c r="E824" s="13"/>
      <c r="F824" s="18">
        <v>44</v>
      </c>
    </row>
    <row r="825" spans="1:6" x14ac:dyDescent="0.15">
      <c r="A825" s="21">
        <v>342311</v>
      </c>
      <c r="B825" s="22" t="s">
        <v>855</v>
      </c>
      <c r="C825" s="11" t="str">
        <f>VLOOKUP(B825,Industries!B:D,2,0)</f>
        <v>Wholesale Trade</v>
      </c>
      <c r="D825" s="11">
        <f>VLOOKUP(B825,Industries!B:D,3,0)</f>
        <v>42.7</v>
      </c>
      <c r="E825" s="13"/>
      <c r="F825" s="18">
        <v>41</v>
      </c>
    </row>
    <row r="826" spans="1:6" x14ac:dyDescent="0.15">
      <c r="A826" s="21">
        <v>342312</v>
      </c>
      <c r="B826" s="22" t="s">
        <v>856</v>
      </c>
      <c r="C826" s="11" t="str">
        <f>VLOOKUP(B826,Industries!B:D,2,0)</f>
        <v>Public Administration and Safety</v>
      </c>
      <c r="D826" s="11">
        <f>VLOOKUP(B826,Industries!B:D,3,0)</f>
        <v>84.2</v>
      </c>
      <c r="E826" s="13"/>
      <c r="F826" s="18">
        <v>47</v>
      </c>
    </row>
    <row r="827" spans="1:6" x14ac:dyDescent="0.15">
      <c r="A827" s="21">
        <v>342313</v>
      </c>
      <c r="B827" s="22" t="s">
        <v>857</v>
      </c>
      <c r="C827" s="11" t="str">
        <f>VLOOKUP(B827,Industries!B:D,2,0)</f>
        <v>Other Services</v>
      </c>
      <c r="D827" s="11">
        <f>VLOOKUP(B827,Industries!B:D,3,0)</f>
        <v>19.7</v>
      </c>
      <c r="E827" s="13"/>
      <c r="F827" s="18">
        <v>43</v>
      </c>
    </row>
    <row r="828" spans="1:6" x14ac:dyDescent="0.15">
      <c r="A828" s="21">
        <v>342314</v>
      </c>
      <c r="B828" s="22" t="s">
        <v>858</v>
      </c>
      <c r="C828" s="11" t="str">
        <f>VLOOKUP(B828,Industries!B:D,2,0)</f>
        <v>Public Administration and Safety</v>
      </c>
      <c r="D828" s="11">
        <f>VLOOKUP(B828,Industries!B:D,3,0)</f>
        <v>54</v>
      </c>
      <c r="E828" s="13"/>
      <c r="F828" s="18">
        <v>48</v>
      </c>
    </row>
    <row r="829" spans="1:6" x14ac:dyDescent="0.15">
      <c r="A829" s="21">
        <v>342315</v>
      </c>
      <c r="B829" s="22" t="s">
        <v>859</v>
      </c>
      <c r="C829" s="11" t="str">
        <f>VLOOKUP(B829,Industries!B:D,2,0)</f>
        <v>Transport, Postal and Warehousing</v>
      </c>
      <c r="D829" s="11">
        <f>VLOOKUP(B829,Industries!B:D,3,0)</f>
        <v>37.799999999999997</v>
      </c>
      <c r="E829" s="13"/>
      <c r="F829" s="18">
        <v>43</v>
      </c>
    </row>
    <row r="830" spans="1:6" x14ac:dyDescent="0.15">
      <c r="A830" s="21">
        <v>342411</v>
      </c>
      <c r="B830" s="22" t="s">
        <v>860</v>
      </c>
      <c r="C830" s="11" t="str">
        <f>VLOOKUP(B830,Industries!B:D,2,0)</f>
        <v>Construction</v>
      </c>
      <c r="D830" s="11">
        <f>VLOOKUP(B830,Industries!B:D,3,0)</f>
        <v>52.2</v>
      </c>
      <c r="E830" s="13"/>
      <c r="F830" s="18">
        <v>43</v>
      </c>
    </row>
    <row r="831" spans="1:6" x14ac:dyDescent="0.15">
      <c r="A831" s="21">
        <v>342412</v>
      </c>
      <c r="B831" s="22" t="s">
        <v>861</v>
      </c>
      <c r="C831" s="11" t="str">
        <f>VLOOKUP(B831,Industries!B:D,2,0)</f>
        <v>Information Media and Telecommunications</v>
      </c>
      <c r="D831" s="11">
        <f>VLOOKUP(B831,Industries!B:D,3,0)</f>
        <v>63.1</v>
      </c>
      <c r="E831" s="13"/>
      <c r="F831" s="18">
        <v>43</v>
      </c>
    </row>
    <row r="832" spans="1:6" x14ac:dyDescent="0.15">
      <c r="A832" s="21">
        <v>342413</v>
      </c>
      <c r="B832" s="22" t="s">
        <v>862</v>
      </c>
      <c r="C832" s="11" t="str">
        <f>VLOOKUP(B832,Industries!B:D,2,0)</f>
        <v>Information Media and Telecommunications</v>
      </c>
      <c r="D832" s="11">
        <f>VLOOKUP(B832,Industries!B:D,3,0)</f>
        <v>62.3</v>
      </c>
      <c r="E832" s="13"/>
      <c r="F832" s="18">
        <v>44</v>
      </c>
    </row>
    <row r="833" spans="1:6" x14ac:dyDescent="0.15">
      <c r="A833" s="21">
        <v>342414</v>
      </c>
      <c r="B833" s="22" t="s">
        <v>863</v>
      </c>
      <c r="C833" s="11" t="str">
        <f>VLOOKUP(B833,Industries!B:D,2,0)</f>
        <v>Information Media and Telecommunications</v>
      </c>
      <c r="D833" s="11">
        <f>VLOOKUP(B833,Industries!B:D,3,0)</f>
        <v>64.3</v>
      </c>
      <c r="E833" s="13"/>
      <c r="F833" s="18">
        <v>43</v>
      </c>
    </row>
    <row r="834" spans="1:6" x14ac:dyDescent="0.15">
      <c r="A834" s="21">
        <v>351111</v>
      </c>
      <c r="B834" s="22" t="s">
        <v>864</v>
      </c>
      <c r="C834" s="11" t="str">
        <f>VLOOKUP(B834,Industries!B:D,2,0)</f>
        <v>Manufacturing</v>
      </c>
      <c r="D834" s="11">
        <f>VLOOKUP(B834,Industries!B:D,3,0)</f>
        <v>63.1</v>
      </c>
      <c r="E834" s="13"/>
      <c r="F834" s="18">
        <v>44</v>
      </c>
    </row>
    <row r="835" spans="1:6" x14ac:dyDescent="0.15">
      <c r="A835" s="21">
        <v>351112</v>
      </c>
      <c r="B835" s="22" t="s">
        <v>865</v>
      </c>
      <c r="C835" s="11" t="str">
        <f>VLOOKUP(B835,Industries!B:D,2,0)</f>
        <v>Manufacturing</v>
      </c>
      <c r="D835" s="11">
        <f>VLOOKUP(B835,Industries!B:D,3,0)</f>
        <v>47</v>
      </c>
      <c r="E835" s="13"/>
      <c r="F835" s="18">
        <v>45</v>
      </c>
    </row>
    <row r="836" spans="1:6" x14ac:dyDescent="0.15">
      <c r="A836" s="21">
        <v>361111</v>
      </c>
      <c r="B836" s="22" t="s">
        <v>866</v>
      </c>
      <c r="C836" s="11" t="str">
        <f>VLOOKUP(B836,Industries!B:D,2,0)</f>
        <v>Other Services</v>
      </c>
      <c r="D836" s="11">
        <f>VLOOKUP(B836,Industries!B:D,3,0)</f>
        <v>54.3</v>
      </c>
      <c r="E836" s="13"/>
      <c r="F836" s="18">
        <v>48</v>
      </c>
    </row>
    <row r="837" spans="1:6" x14ac:dyDescent="0.15">
      <c r="A837" s="21">
        <v>361112</v>
      </c>
      <c r="B837" s="22" t="s">
        <v>867</v>
      </c>
      <c r="C837" s="11" t="str">
        <f>VLOOKUP(B837,Industries!B:D,2,0)</f>
        <v>Arts and Recreation Services</v>
      </c>
      <c r="D837" s="11">
        <f>VLOOKUP(B837,Industries!B:D,3,0)</f>
        <v>55.8</v>
      </c>
      <c r="E837" s="13"/>
      <c r="F837" s="18">
        <v>54</v>
      </c>
    </row>
    <row r="838" spans="1:6" x14ac:dyDescent="0.15">
      <c r="A838" s="21">
        <v>361113</v>
      </c>
      <c r="B838" s="22" t="s">
        <v>868</v>
      </c>
      <c r="C838" s="11" t="str">
        <f>VLOOKUP(B838,Industries!B:D,2,0)</f>
        <v>Other Services</v>
      </c>
      <c r="D838" s="11">
        <f>VLOOKUP(B838,Industries!B:D,3,0)</f>
        <v>88.2</v>
      </c>
      <c r="E838" s="13"/>
      <c r="F838" s="18">
        <v>42</v>
      </c>
    </row>
    <row r="839" spans="1:6" x14ac:dyDescent="0.15">
      <c r="A839" s="21">
        <v>361114</v>
      </c>
      <c r="B839" s="22" t="s">
        <v>869</v>
      </c>
      <c r="C839" s="11" t="str">
        <f>VLOOKUP(B839,Industries!B:D,2,0)</f>
        <v>Arts and Recreation Services</v>
      </c>
      <c r="D839" s="11">
        <f>VLOOKUP(B839,Industries!B:D,3,0)</f>
        <v>87.9</v>
      </c>
      <c r="E839" s="13"/>
      <c r="F839" s="18">
        <v>42</v>
      </c>
    </row>
    <row r="840" spans="1:6" x14ac:dyDescent="0.15">
      <c r="A840" s="21">
        <v>361115</v>
      </c>
      <c r="B840" s="22" t="s">
        <v>870</v>
      </c>
      <c r="C840" s="11" t="str">
        <f>VLOOKUP(B840,Industries!B:D,2,0)</f>
        <v>Other Services</v>
      </c>
      <c r="D840" s="11">
        <f>VLOOKUP(B840,Industries!B:D,3,0)</f>
        <v>64.400000000000006</v>
      </c>
      <c r="E840" s="13"/>
      <c r="F840" s="18">
        <v>45</v>
      </c>
    </row>
    <row r="841" spans="1:6" x14ac:dyDescent="0.15">
      <c r="A841" s="21">
        <v>361199</v>
      </c>
      <c r="B841" s="22" t="s">
        <v>871</v>
      </c>
      <c r="C841" s="11" t="str">
        <f>VLOOKUP(B841,Industries!B:D,2,0)</f>
        <v>Other Services</v>
      </c>
      <c r="D841" s="11">
        <f>VLOOKUP(B841,Industries!B:D,3,0)</f>
        <v>52.4</v>
      </c>
      <c r="E841" s="13"/>
      <c r="F841" s="18">
        <v>46</v>
      </c>
    </row>
    <row r="842" spans="1:6" x14ac:dyDescent="0.15">
      <c r="A842" s="21">
        <v>362211</v>
      </c>
      <c r="B842" s="22" t="s">
        <v>872</v>
      </c>
      <c r="C842" s="11" t="str">
        <f>VLOOKUP(B842,Industries!B:D,2,0)</f>
        <v>Administrative and Support Services</v>
      </c>
      <c r="D842" s="11">
        <f>VLOOKUP(B842,Industries!B:D,3,0)</f>
        <v>51.6</v>
      </c>
      <c r="E842" s="13"/>
      <c r="F842" s="18">
        <v>41</v>
      </c>
    </row>
    <row r="843" spans="1:6" x14ac:dyDescent="0.15">
      <c r="A843" s="21">
        <v>362212</v>
      </c>
      <c r="B843" s="22" t="s">
        <v>873</v>
      </c>
      <c r="C843" s="11" t="str">
        <f>VLOOKUP(B843,Industries!B:D,2,0)</f>
        <v>Administrative and Support Services</v>
      </c>
      <c r="D843" s="11">
        <f>VLOOKUP(B843,Industries!B:D,3,0)</f>
        <v>59</v>
      </c>
      <c r="E843" s="13"/>
      <c r="F843" s="18">
        <v>44</v>
      </c>
    </row>
    <row r="844" spans="1:6" x14ac:dyDescent="0.15">
      <c r="A844" s="21">
        <v>362213</v>
      </c>
      <c r="B844" s="22" t="s">
        <v>874</v>
      </c>
      <c r="C844" s="11" t="str">
        <f>VLOOKUP(B844,Industries!B:D,2,0)</f>
        <v>Construction</v>
      </c>
      <c r="D844" s="11">
        <f>VLOOKUP(B844,Industries!B:D,3,0)</f>
        <v>82</v>
      </c>
      <c r="E844" s="13"/>
      <c r="F844" s="18">
        <v>43</v>
      </c>
    </row>
    <row r="845" spans="1:6" x14ac:dyDescent="0.15">
      <c r="A845" s="21">
        <v>392111</v>
      </c>
      <c r="B845" s="22" t="s">
        <v>875</v>
      </c>
      <c r="C845" s="11" t="str">
        <f>VLOOKUP(B845,Industries!B:D,2,0)</f>
        <v>Manufacturing</v>
      </c>
      <c r="D845" s="11">
        <f>VLOOKUP(B845,Industries!B:D,3,0)</f>
        <v>79.8</v>
      </c>
      <c r="E845" s="13"/>
      <c r="F845" s="18">
        <v>40</v>
      </c>
    </row>
    <row r="846" spans="1:6" x14ac:dyDescent="0.15">
      <c r="A846" s="21">
        <v>392112</v>
      </c>
      <c r="B846" s="22" t="s">
        <v>876</v>
      </c>
      <c r="C846" s="11" t="str">
        <f>VLOOKUP(B846,Industries!B:D,2,0)</f>
        <v>Manufacturing</v>
      </c>
      <c r="D846" s="11">
        <f>VLOOKUP(B846,Industries!B:D,3,0)</f>
        <v>90.6</v>
      </c>
      <c r="E846" s="13"/>
      <c r="F846" s="18">
        <v>42</v>
      </c>
    </row>
    <row r="847" spans="1:6" x14ac:dyDescent="0.15">
      <c r="A847" s="21">
        <v>392311</v>
      </c>
      <c r="B847" s="22" t="s">
        <v>877</v>
      </c>
      <c r="C847" s="11" t="str">
        <f>VLOOKUP(B847,Industries!B:D,2,0)</f>
        <v>Manufacturing</v>
      </c>
      <c r="D847" s="11">
        <f>VLOOKUP(B847,Industries!B:D,3,0)</f>
        <v>78.099999999999994</v>
      </c>
      <c r="E847" s="13"/>
      <c r="F847" s="18">
        <v>41</v>
      </c>
    </row>
    <row r="848" spans="1:6" x14ac:dyDescent="0.15">
      <c r="A848" s="21">
        <v>392312</v>
      </c>
      <c r="B848" s="22" t="s">
        <v>878</v>
      </c>
      <c r="C848" s="11" t="str">
        <f>VLOOKUP(B848,Industries!B:D,2,0)</f>
        <v>Manufacturing</v>
      </c>
      <c r="D848" s="11">
        <f>VLOOKUP(B848,Industries!B:D,3,0)</f>
        <v>71.8</v>
      </c>
      <c r="E848" s="13"/>
      <c r="F848" s="18">
        <v>42</v>
      </c>
    </row>
    <row r="849" spans="1:6" x14ac:dyDescent="0.15">
      <c r="A849" s="21">
        <v>393111</v>
      </c>
      <c r="B849" s="22" t="s">
        <v>879</v>
      </c>
      <c r="C849" s="11" t="str">
        <f>VLOOKUP(B849,Industries!B:D,2,0)</f>
        <v>Manufacturing</v>
      </c>
      <c r="D849" s="11">
        <f>VLOOKUP(B849,Industries!B:D,3,0)</f>
        <v>85.2</v>
      </c>
      <c r="E849" s="13"/>
      <c r="F849" s="18">
        <v>42</v>
      </c>
    </row>
    <row r="850" spans="1:6" x14ac:dyDescent="0.15">
      <c r="A850" s="21">
        <v>393112</v>
      </c>
      <c r="B850" s="22" t="s">
        <v>880</v>
      </c>
      <c r="C850" s="11" t="str">
        <f>VLOOKUP(B850,Industries!B:D,2,0)</f>
        <v>Manufacturing</v>
      </c>
      <c r="D850" s="11">
        <f>VLOOKUP(B850,Industries!B:D,3,0)</f>
        <v>76.099999999999994</v>
      </c>
      <c r="E850" s="13"/>
      <c r="F850" s="18">
        <v>46</v>
      </c>
    </row>
    <row r="851" spans="1:6" x14ac:dyDescent="0.15">
      <c r="A851" s="21">
        <v>393113</v>
      </c>
      <c r="B851" s="22" t="s">
        <v>881</v>
      </c>
      <c r="C851" s="11" t="str">
        <f>VLOOKUP(B851,Industries!B:D,2,0)</f>
        <v>Manufacturing</v>
      </c>
      <c r="D851" s="11">
        <f>VLOOKUP(B851,Industries!B:D,3,0)</f>
        <v>90.5</v>
      </c>
      <c r="E851" s="13"/>
      <c r="F851" s="18">
        <v>44</v>
      </c>
    </row>
    <row r="852" spans="1:6" x14ac:dyDescent="0.15">
      <c r="A852" s="21">
        <v>393114</v>
      </c>
      <c r="B852" s="22" t="s">
        <v>882</v>
      </c>
      <c r="C852" s="11" t="str">
        <f>VLOOKUP(B852,Industries!B:D,2,0)</f>
        <v>Other Services</v>
      </c>
      <c r="D852" s="11">
        <f>VLOOKUP(B852,Industries!B:D,3,0)</f>
        <v>62.9</v>
      </c>
      <c r="E852" s="13"/>
      <c r="F852" s="18">
        <v>46</v>
      </c>
    </row>
    <row r="853" spans="1:6" x14ac:dyDescent="0.15">
      <c r="A853" s="21">
        <v>393211</v>
      </c>
      <c r="B853" s="22" t="s">
        <v>883</v>
      </c>
      <c r="C853" s="11" t="str">
        <f>VLOOKUP(B853,Industries!B:D,2,0)</f>
        <v>Manufacturing</v>
      </c>
      <c r="D853" s="11">
        <f>VLOOKUP(B853,Industries!B:D,3,0)</f>
        <v>77.599999999999994</v>
      </c>
      <c r="E853" s="13"/>
      <c r="F853" s="18">
        <v>40</v>
      </c>
    </row>
    <row r="854" spans="1:6" x14ac:dyDescent="0.15">
      <c r="A854" s="21">
        <v>393212</v>
      </c>
      <c r="B854" s="22" t="s">
        <v>884</v>
      </c>
      <c r="C854" s="11" t="str">
        <f>VLOOKUP(B854,Industries!B:D,2,0)</f>
        <v>Manufacturing</v>
      </c>
      <c r="D854" s="11">
        <f>VLOOKUP(B854,Industries!B:D,3,0)</f>
        <v>61.5</v>
      </c>
      <c r="E854" s="13"/>
      <c r="F854" s="18">
        <v>42</v>
      </c>
    </row>
    <row r="855" spans="1:6" x14ac:dyDescent="0.15">
      <c r="A855" s="21">
        <v>393213</v>
      </c>
      <c r="B855" s="22" t="s">
        <v>885</v>
      </c>
      <c r="C855" s="11" t="str">
        <f>VLOOKUP(B855,Industries!B:D,2,0)</f>
        <v>Manufacturing</v>
      </c>
      <c r="D855" s="11">
        <f>VLOOKUP(B855,Industries!B:D,3,0)</f>
        <v>42.5</v>
      </c>
      <c r="E855" s="13"/>
      <c r="F855" s="18">
        <v>44</v>
      </c>
    </row>
    <row r="856" spans="1:6" x14ac:dyDescent="0.15">
      <c r="A856" s="21">
        <v>393299</v>
      </c>
      <c r="B856" s="22" t="s">
        <v>886</v>
      </c>
      <c r="C856" s="11" t="str">
        <f>VLOOKUP(B856,Industries!B:D,2,0)</f>
        <v>Manufacturing</v>
      </c>
      <c r="D856" s="11">
        <f>VLOOKUP(B856,Industries!B:D,3,0)</f>
        <v>56.9</v>
      </c>
      <c r="E856" s="13"/>
      <c r="F856" s="18">
        <v>45</v>
      </c>
    </row>
    <row r="857" spans="1:6" x14ac:dyDescent="0.15">
      <c r="A857" s="21">
        <v>394211</v>
      </c>
      <c r="B857" s="22" t="s">
        <v>887</v>
      </c>
      <c r="C857" s="11" t="str">
        <f>VLOOKUP(B857,Industries!B:D,2,0)</f>
        <v>Manufacturing</v>
      </c>
      <c r="D857" s="11">
        <f>VLOOKUP(B857,Industries!B:D,3,0)</f>
        <v>56.1</v>
      </c>
      <c r="E857" s="13"/>
      <c r="F857" s="18">
        <v>43</v>
      </c>
    </row>
    <row r="858" spans="1:6" x14ac:dyDescent="0.15">
      <c r="A858" s="21">
        <v>394212</v>
      </c>
      <c r="B858" s="22" t="s">
        <v>888</v>
      </c>
      <c r="C858" s="11" t="str">
        <f>VLOOKUP(B858,Industries!B:D,2,0)</f>
        <v>Retail Trade</v>
      </c>
      <c r="D858" s="11">
        <f>VLOOKUP(B858,Industries!B:D,3,0)</f>
        <v>59.7</v>
      </c>
      <c r="E858" s="13"/>
      <c r="F858" s="18">
        <v>44</v>
      </c>
    </row>
    <row r="859" spans="1:6" x14ac:dyDescent="0.15">
      <c r="A859" s="21">
        <v>394213</v>
      </c>
      <c r="B859" s="22" t="s">
        <v>889</v>
      </c>
      <c r="C859" s="11" t="str">
        <f>VLOOKUP(B859,Industries!B:D,2,0)</f>
        <v>Manufacturing</v>
      </c>
      <c r="D859" s="11">
        <f>VLOOKUP(B859,Industries!B:D,3,0)</f>
        <v>70</v>
      </c>
      <c r="E859" s="13"/>
      <c r="F859" s="18">
        <v>42</v>
      </c>
    </row>
    <row r="860" spans="1:6" x14ac:dyDescent="0.15">
      <c r="A860" s="21">
        <v>394214</v>
      </c>
      <c r="B860" s="22" t="s">
        <v>890</v>
      </c>
      <c r="C860" s="11" t="str">
        <f>VLOOKUP(B860,Industries!B:D,2,0)</f>
        <v>Manufacturing</v>
      </c>
      <c r="D860" s="11">
        <f>VLOOKUP(B860,Industries!B:D,3,0)</f>
        <v>85.4</v>
      </c>
      <c r="E860" s="13"/>
      <c r="F860" s="18">
        <v>43</v>
      </c>
    </row>
    <row r="861" spans="1:6" x14ac:dyDescent="0.15">
      <c r="A861" s="21">
        <v>394299</v>
      </c>
      <c r="B861" s="22" t="s">
        <v>891</v>
      </c>
      <c r="C861" s="11" t="str">
        <f>VLOOKUP(B861,Industries!B:D,2,0)</f>
        <v>Manufacturing</v>
      </c>
      <c r="D861" s="11">
        <f>VLOOKUP(B861,Industries!B:D,3,0)</f>
        <v>59</v>
      </c>
      <c r="E861" s="13"/>
      <c r="F861" s="18">
        <v>45</v>
      </c>
    </row>
    <row r="862" spans="1:6" x14ac:dyDescent="0.15">
      <c r="A862" s="21">
        <v>399111</v>
      </c>
      <c r="B862" s="22" t="s">
        <v>892</v>
      </c>
      <c r="C862" s="11" t="str">
        <f>VLOOKUP(B862,Industries!B:D,2,0)</f>
        <v>Manufacturing</v>
      </c>
      <c r="D862" s="11">
        <f>VLOOKUP(B862,Industries!B:D,3,0)</f>
        <v>80.2</v>
      </c>
      <c r="E862" s="13"/>
      <c r="F862" s="18">
        <v>44</v>
      </c>
    </row>
    <row r="863" spans="1:6" x14ac:dyDescent="0.15">
      <c r="A863" s="21">
        <v>399112</v>
      </c>
      <c r="B863" s="22" t="s">
        <v>893</v>
      </c>
      <c r="C863" s="11" t="str">
        <f>VLOOKUP(B863,Industries!B:D,2,0)</f>
        <v>Manufacturing</v>
      </c>
      <c r="D863" s="11">
        <f>VLOOKUP(B863,Industries!B:D,3,0)</f>
        <v>80</v>
      </c>
      <c r="E863" s="13"/>
      <c r="F863" s="18">
        <v>44</v>
      </c>
    </row>
    <row r="864" spans="1:6" x14ac:dyDescent="0.15">
      <c r="A864" s="21">
        <v>399211</v>
      </c>
      <c r="B864" s="22" t="s">
        <v>894</v>
      </c>
      <c r="C864" s="11" t="str">
        <f>VLOOKUP(B864,Industries!B:D,2,0)</f>
        <v>Manufacturing</v>
      </c>
      <c r="D864" s="11">
        <f>VLOOKUP(B864,Industries!B:D,3,0)</f>
        <v>80.400000000000006</v>
      </c>
      <c r="E864" s="13"/>
      <c r="F864" s="18">
        <v>45</v>
      </c>
    </row>
    <row r="865" spans="1:6" x14ac:dyDescent="0.15">
      <c r="A865" s="21">
        <v>399212</v>
      </c>
      <c r="B865" s="22" t="s">
        <v>895</v>
      </c>
      <c r="C865" s="11" t="str">
        <f>VLOOKUP(B865,Industries!B:D,2,0)</f>
        <v>Mining</v>
      </c>
      <c r="D865" s="11">
        <f>VLOOKUP(B865,Industries!B:D,3,0)</f>
        <v>46.5</v>
      </c>
      <c r="E865" s="13"/>
      <c r="F865" s="18">
        <v>57</v>
      </c>
    </row>
    <row r="866" spans="1:6" x14ac:dyDescent="0.15">
      <c r="A866" s="21">
        <v>399213</v>
      </c>
      <c r="B866" s="22" t="s">
        <v>896</v>
      </c>
      <c r="C866" s="11" t="str">
        <f>VLOOKUP(B866,Industries!B:D,2,0)</f>
        <v>Electricity, Gas, Water and Waste Services</v>
      </c>
      <c r="D866" s="11">
        <f>VLOOKUP(B866,Industries!B:D,3,0)</f>
        <v>79.5</v>
      </c>
      <c r="E866" s="13"/>
      <c r="F866" s="18">
        <v>47</v>
      </c>
    </row>
    <row r="867" spans="1:6" x14ac:dyDescent="0.15">
      <c r="A867" s="21">
        <v>399311</v>
      </c>
      <c r="B867" s="22" t="s">
        <v>897</v>
      </c>
      <c r="C867" s="11" t="str">
        <f>VLOOKUP(B867,Industries!B:D,2,0)</f>
        <v>Arts and Recreation Services</v>
      </c>
      <c r="D867" s="11">
        <f>VLOOKUP(B867,Industries!B:D,3,0)</f>
        <v>61.9</v>
      </c>
      <c r="E867" s="13"/>
      <c r="F867" s="18">
        <v>43</v>
      </c>
    </row>
    <row r="868" spans="1:6" x14ac:dyDescent="0.15">
      <c r="A868" s="21">
        <v>399312</v>
      </c>
      <c r="B868" s="22" t="s">
        <v>898</v>
      </c>
      <c r="C868" s="11" t="str">
        <f>VLOOKUP(B868,Industries!B:D,2,0)</f>
        <v>Education and Training</v>
      </c>
      <c r="D868" s="11">
        <f>VLOOKUP(B868,Industries!B:D,3,0)</f>
        <v>48.3</v>
      </c>
      <c r="E868" s="13"/>
      <c r="F868" s="18">
        <v>38</v>
      </c>
    </row>
    <row r="869" spans="1:6" x14ac:dyDescent="0.15">
      <c r="A869" s="21">
        <v>399511</v>
      </c>
      <c r="B869" s="22" t="s">
        <v>899</v>
      </c>
      <c r="C869" s="11" t="str">
        <f>VLOOKUP(B869,Industries!B:D,2,0)</f>
        <v>Information Media and Telecommunications</v>
      </c>
      <c r="D869" s="11">
        <f>VLOOKUP(B869,Industries!B:D,3,0)</f>
        <v>93.9</v>
      </c>
      <c r="E869" s="13"/>
      <c r="F869" s="18">
        <v>42</v>
      </c>
    </row>
    <row r="870" spans="1:6" x14ac:dyDescent="0.15">
      <c r="A870" s="21">
        <v>399512</v>
      </c>
      <c r="B870" s="22" t="s">
        <v>900</v>
      </c>
      <c r="C870" s="11" t="str">
        <f>VLOOKUP(B870,Industries!B:D,2,0)</f>
        <v>Information Media and Telecommunications</v>
      </c>
      <c r="D870" s="11">
        <f>VLOOKUP(B870,Industries!B:D,3,0)</f>
        <v>81.5</v>
      </c>
      <c r="E870" s="13"/>
      <c r="F870" s="18">
        <v>45</v>
      </c>
    </row>
    <row r="871" spans="1:6" x14ac:dyDescent="0.15">
      <c r="A871" s="21">
        <v>399513</v>
      </c>
      <c r="B871" s="22" t="s">
        <v>901</v>
      </c>
      <c r="C871" s="11" t="str">
        <f>VLOOKUP(B871,Industries!B:D,2,0)</f>
        <v>Arts and Recreation Services</v>
      </c>
      <c r="D871" s="11">
        <f>VLOOKUP(B871,Industries!B:D,3,0)</f>
        <v>40.4</v>
      </c>
      <c r="E871" s="13"/>
      <c r="F871" s="18">
        <v>49</v>
      </c>
    </row>
    <row r="872" spans="1:6" x14ac:dyDescent="0.15">
      <c r="A872" s="21">
        <v>399514</v>
      </c>
      <c r="B872" s="22" t="s">
        <v>902</v>
      </c>
      <c r="C872" s="11" t="str">
        <f>VLOOKUP(B872,Industries!B:D,2,0)</f>
        <v>Other Services</v>
      </c>
      <c r="D872" s="11">
        <f>VLOOKUP(B872,Industries!B:D,3,0)</f>
        <v>40.9</v>
      </c>
      <c r="E872" s="13"/>
      <c r="F872" s="18">
        <v>42</v>
      </c>
    </row>
    <row r="873" spans="1:6" x14ac:dyDescent="0.15">
      <c r="A873" s="21">
        <v>399515</v>
      </c>
      <c r="B873" s="22" t="s">
        <v>903</v>
      </c>
      <c r="C873" s="11" t="str">
        <f>VLOOKUP(B873,Industries!B:D,2,0)</f>
        <v>Other Services</v>
      </c>
      <c r="D873" s="11">
        <f>VLOOKUP(B873,Industries!B:D,3,0)</f>
        <v>55.7</v>
      </c>
      <c r="E873" s="13"/>
      <c r="F873" s="18">
        <v>45</v>
      </c>
    </row>
    <row r="874" spans="1:6" x14ac:dyDescent="0.15">
      <c r="A874" s="21">
        <v>399516</v>
      </c>
      <c r="B874" s="22" t="s">
        <v>904</v>
      </c>
      <c r="C874" s="11" t="str">
        <f>VLOOKUP(B874,Industries!B:D,2,0)</f>
        <v>Information Media and Telecommunications</v>
      </c>
      <c r="D874" s="11">
        <f>VLOOKUP(B874,Industries!B:D,3,0)</f>
        <v>45.8</v>
      </c>
      <c r="E874" s="13"/>
      <c r="F874" s="18">
        <v>47</v>
      </c>
    </row>
    <row r="875" spans="1:6" x14ac:dyDescent="0.15">
      <c r="A875" s="21">
        <v>399517</v>
      </c>
      <c r="B875" s="22" t="s">
        <v>905</v>
      </c>
      <c r="C875" s="11" t="str">
        <f>VLOOKUP(B875,Industries!B:D,2,0)</f>
        <v>Information Media and Telecommunications</v>
      </c>
      <c r="D875" s="11">
        <f>VLOOKUP(B875,Industries!B:D,3,0)</f>
        <v>95</v>
      </c>
      <c r="E875" s="13"/>
      <c r="F875" s="18">
        <v>45</v>
      </c>
    </row>
    <row r="876" spans="1:6" x14ac:dyDescent="0.15">
      <c r="A876" s="21">
        <v>399599</v>
      </c>
      <c r="B876" s="22" t="s">
        <v>906</v>
      </c>
      <c r="C876" s="11" t="str">
        <f>VLOOKUP(B876,Industries!B:D,2,0)</f>
        <v>Information Media and Telecommunications</v>
      </c>
      <c r="D876" s="11">
        <f>VLOOKUP(B876,Industries!B:D,3,0)</f>
        <v>37.4</v>
      </c>
      <c r="E876" s="13"/>
      <c r="F876" s="18">
        <v>49</v>
      </c>
    </row>
    <row r="877" spans="1:6" x14ac:dyDescent="0.15">
      <c r="A877" s="21">
        <v>399911</v>
      </c>
      <c r="B877" s="22" t="s">
        <v>907</v>
      </c>
      <c r="C877" s="11" t="str">
        <f>VLOOKUP(B877,Industries!B:D,2,0)</f>
        <v>Agriculture, Forestry and Fishing</v>
      </c>
      <c r="D877" s="11">
        <f>VLOOKUP(B877,Industries!B:D,3,0)</f>
        <v>25.2</v>
      </c>
      <c r="E877" s="13"/>
      <c r="F877" s="18">
        <v>48</v>
      </c>
    </row>
    <row r="878" spans="1:6" x14ac:dyDescent="0.15">
      <c r="A878" s="21">
        <v>399912</v>
      </c>
      <c r="B878" s="22" t="s">
        <v>908</v>
      </c>
      <c r="C878" s="11" t="str">
        <f>VLOOKUP(B878,Industries!B:D,2,0)</f>
        <v>Professional, Scientific and Technical Services</v>
      </c>
      <c r="D878" s="11">
        <f>VLOOKUP(B878,Industries!B:D,3,0)</f>
        <v>38.5</v>
      </c>
      <c r="E878" s="13"/>
      <c r="F878" s="18">
        <v>44</v>
      </c>
    </row>
    <row r="879" spans="1:6" x14ac:dyDescent="0.15">
      <c r="A879" s="21">
        <v>399913</v>
      </c>
      <c r="B879" s="22" t="s">
        <v>909</v>
      </c>
      <c r="C879" s="11" t="str">
        <f>VLOOKUP(B879,Industries!B:D,2,0)</f>
        <v>Health Care and Social Assistance</v>
      </c>
      <c r="D879" s="11">
        <f>VLOOKUP(B879,Industries!B:D,3,0)</f>
        <v>94.1</v>
      </c>
      <c r="E879" s="13"/>
      <c r="F879" s="18">
        <v>40</v>
      </c>
    </row>
    <row r="880" spans="1:6" x14ac:dyDescent="0.15">
      <c r="A880" s="21">
        <v>399914</v>
      </c>
      <c r="B880" s="22" t="s">
        <v>910</v>
      </c>
      <c r="C880" s="11" t="str">
        <f>VLOOKUP(B880,Industries!B:D,2,0)</f>
        <v>Health Care and Social Assistance</v>
      </c>
      <c r="D880" s="11">
        <f>VLOOKUP(B880,Industries!B:D,3,0)</f>
        <v>51</v>
      </c>
      <c r="E880" s="13"/>
      <c r="F880" s="18">
        <v>41</v>
      </c>
    </row>
    <row r="881" spans="1:6" x14ac:dyDescent="0.15">
      <c r="A881" s="21">
        <v>399915</v>
      </c>
      <c r="B881" s="22" t="s">
        <v>911</v>
      </c>
      <c r="C881" s="11" t="str">
        <f>VLOOKUP(B881,Industries!B:D,2,0)</f>
        <v>Professional, Scientific and Technical Services</v>
      </c>
      <c r="D881" s="11">
        <f>VLOOKUP(B881,Industries!B:D,3,0)</f>
        <v>70.400000000000006</v>
      </c>
      <c r="E881" s="13"/>
      <c r="F881" s="18">
        <v>43</v>
      </c>
    </row>
    <row r="882" spans="1:6" x14ac:dyDescent="0.15">
      <c r="A882" s="21">
        <v>399916</v>
      </c>
      <c r="B882" s="22" t="s">
        <v>912</v>
      </c>
      <c r="C882" s="11" t="str">
        <f>VLOOKUP(B882,Industries!B:D,2,0)</f>
        <v>Manufacturing</v>
      </c>
      <c r="D882" s="11">
        <f>VLOOKUP(B882,Industries!B:D,3,0)</f>
        <v>81.3</v>
      </c>
      <c r="E882" s="13"/>
      <c r="F882" s="18">
        <v>43</v>
      </c>
    </row>
    <row r="883" spans="1:6" x14ac:dyDescent="0.15">
      <c r="A883" s="21">
        <v>399917</v>
      </c>
      <c r="B883" s="22" t="s">
        <v>913</v>
      </c>
      <c r="C883" s="11" t="str">
        <f>VLOOKUP(B883,Industries!B:D,2,0)</f>
        <v>Agriculture, Forestry and Fishing</v>
      </c>
      <c r="D883" s="11">
        <f>VLOOKUP(B883,Industries!B:D,3,0)</f>
        <v>81.599999999999994</v>
      </c>
      <c r="E883" s="13"/>
      <c r="F883" s="18">
        <v>42</v>
      </c>
    </row>
    <row r="884" spans="1:6" x14ac:dyDescent="0.15">
      <c r="A884" s="21">
        <v>399918</v>
      </c>
      <c r="B884" s="22" t="s">
        <v>914</v>
      </c>
      <c r="C884" s="11" t="str">
        <f>VLOOKUP(B884,Industries!B:D,2,0)</f>
        <v>Public Administration and Safety</v>
      </c>
      <c r="D884" s="11">
        <f>VLOOKUP(B884,Industries!B:D,3,0)</f>
        <v>38.700000000000003</v>
      </c>
      <c r="E884" s="13"/>
      <c r="F884" s="18">
        <v>44</v>
      </c>
    </row>
    <row r="885" spans="1:6" x14ac:dyDescent="0.15">
      <c r="A885" s="21">
        <v>399999</v>
      </c>
      <c r="B885" s="22" t="s">
        <v>915</v>
      </c>
      <c r="C885" s="11" t="str">
        <f>VLOOKUP(B885,Industries!B:D,2,0)</f>
        <v>Manufacturing</v>
      </c>
      <c r="D885" s="11">
        <f>VLOOKUP(B885,Industries!B:D,3,0)</f>
        <v>21.1</v>
      </c>
      <c r="E885" s="13"/>
      <c r="F885" s="18">
        <v>44</v>
      </c>
    </row>
    <row r="886" spans="1:6" x14ac:dyDescent="0.15">
      <c r="A886" s="21">
        <v>411111</v>
      </c>
      <c r="B886" s="22" t="s">
        <v>916</v>
      </c>
      <c r="C886" s="11" t="str">
        <f>VLOOKUP(B886,Industries!B:D,2,0)</f>
        <v>Health Care and Social Assistance</v>
      </c>
      <c r="D886" s="11">
        <f>VLOOKUP(B886,Industries!B:D,3,0)</f>
        <v>96.5</v>
      </c>
      <c r="E886" s="13"/>
      <c r="F886" s="18">
        <v>48</v>
      </c>
    </row>
    <row r="887" spans="1:6" x14ac:dyDescent="0.15">
      <c r="A887" s="21">
        <v>411112</v>
      </c>
      <c r="B887" s="22" t="s">
        <v>917</v>
      </c>
      <c r="C887" s="11" t="str">
        <f>VLOOKUP(B887,Industries!B:D,2,0)</f>
        <v>Health Care and Social Assistance</v>
      </c>
      <c r="D887" s="11">
        <f>VLOOKUP(B887,Industries!B:D,3,0)</f>
        <v>97.8</v>
      </c>
      <c r="E887" s="13"/>
      <c r="F887" s="18">
        <v>49</v>
      </c>
    </row>
    <row r="888" spans="1:6" x14ac:dyDescent="0.15">
      <c r="A888" s="21">
        <v>411211</v>
      </c>
      <c r="B888" s="22" t="s">
        <v>918</v>
      </c>
      <c r="C888" s="11" t="str">
        <f>VLOOKUP(B888,Industries!B:D,2,0)</f>
        <v>Health Care and Social Assistance</v>
      </c>
      <c r="D888" s="11">
        <f>VLOOKUP(B888,Industries!B:D,3,0)</f>
        <v>97.5</v>
      </c>
      <c r="E888" s="13"/>
      <c r="F888" s="18">
        <v>40</v>
      </c>
    </row>
    <row r="889" spans="1:6" x14ac:dyDescent="0.15">
      <c r="A889" s="21">
        <v>411212</v>
      </c>
      <c r="B889" s="22" t="s">
        <v>919</v>
      </c>
      <c r="C889" s="11" t="str">
        <f>VLOOKUP(B889,Industries!B:D,2,0)</f>
        <v>Health Care and Social Assistance</v>
      </c>
      <c r="D889" s="11">
        <f>VLOOKUP(B889,Industries!B:D,3,0)</f>
        <v>79.900000000000006</v>
      </c>
      <c r="E889" s="13"/>
      <c r="F889" s="18">
        <v>46</v>
      </c>
    </row>
    <row r="890" spans="1:6" x14ac:dyDescent="0.15">
      <c r="A890" s="21">
        <v>411213</v>
      </c>
      <c r="B890" s="22" t="s">
        <v>920</v>
      </c>
      <c r="C890" s="11" t="str">
        <f>VLOOKUP(B890,Industries!B:D,2,0)</f>
        <v>Manufacturing</v>
      </c>
      <c r="D890" s="11">
        <f>VLOOKUP(B890,Industries!B:D,3,0)</f>
        <v>65.599999999999994</v>
      </c>
      <c r="E890" s="13"/>
      <c r="F890" s="18">
        <v>43</v>
      </c>
    </row>
    <row r="891" spans="1:6" x14ac:dyDescent="0.15">
      <c r="A891" s="21">
        <v>411214</v>
      </c>
      <c r="B891" s="22" t="s">
        <v>921</v>
      </c>
      <c r="C891" s="11" t="str">
        <f>VLOOKUP(B891,Industries!B:D,2,0)</f>
        <v>Health Care and Social Assistance</v>
      </c>
      <c r="D891" s="11">
        <f>VLOOKUP(B891,Industries!B:D,3,0)</f>
        <v>95.5</v>
      </c>
      <c r="E891" s="13"/>
      <c r="F891" s="18">
        <v>40</v>
      </c>
    </row>
    <row r="892" spans="1:6" x14ac:dyDescent="0.15">
      <c r="A892" s="21">
        <v>411411</v>
      </c>
      <c r="B892" s="22" t="s">
        <v>922</v>
      </c>
      <c r="C892" s="11" t="str">
        <f>VLOOKUP(B892,Industries!B:D,2,0)</f>
        <v>Health Care and Social Assistance</v>
      </c>
      <c r="D892" s="11">
        <f>VLOOKUP(B892,Industries!B:D,3,0)</f>
        <v>94.1</v>
      </c>
      <c r="E892" s="13"/>
      <c r="F892" s="18">
        <v>42</v>
      </c>
    </row>
    <row r="893" spans="1:6" x14ac:dyDescent="0.15">
      <c r="A893" s="21">
        <v>411412</v>
      </c>
      <c r="B893" s="22" t="s">
        <v>923</v>
      </c>
      <c r="C893" s="11" t="str">
        <f>VLOOKUP(B893,Industries!B:D,2,0)</f>
        <v>Health Care and Social Assistance</v>
      </c>
      <c r="D893" s="11">
        <f>VLOOKUP(B893,Industries!B:D,3,0)</f>
        <v>78.599999999999994</v>
      </c>
      <c r="E893" s="13"/>
      <c r="F893" s="18">
        <v>43</v>
      </c>
    </row>
    <row r="894" spans="1:6" x14ac:dyDescent="0.15">
      <c r="A894" s="21">
        <v>411711</v>
      </c>
      <c r="B894" s="22" t="s">
        <v>924</v>
      </c>
      <c r="C894" s="11" t="str">
        <f>VLOOKUP(B894,Industries!B:D,2,0)</f>
        <v>Health Care and Social Assistance</v>
      </c>
      <c r="D894" s="11">
        <f>VLOOKUP(B894,Industries!B:D,3,0)</f>
        <v>62.7</v>
      </c>
      <c r="E894" s="13"/>
      <c r="F894" s="18">
        <v>41</v>
      </c>
    </row>
    <row r="895" spans="1:6" x14ac:dyDescent="0.15">
      <c r="A895" s="21">
        <v>411712</v>
      </c>
      <c r="B895" s="22" t="s">
        <v>925</v>
      </c>
      <c r="C895" s="11" t="str">
        <f>VLOOKUP(B895,Industries!B:D,2,0)</f>
        <v>Health Care and Social Assistance</v>
      </c>
      <c r="D895" s="11">
        <f>VLOOKUP(B895,Industries!B:D,3,0)</f>
        <v>58.1</v>
      </c>
      <c r="E895" s="13"/>
      <c r="F895" s="18">
        <v>41</v>
      </c>
    </row>
    <row r="896" spans="1:6" x14ac:dyDescent="0.15">
      <c r="A896" s="21">
        <v>411713</v>
      </c>
      <c r="B896" s="22" t="s">
        <v>926</v>
      </c>
      <c r="C896" s="11" t="str">
        <f>VLOOKUP(B896,Industries!B:D,2,0)</f>
        <v>Health Care and Social Assistance</v>
      </c>
      <c r="D896" s="11">
        <f>VLOOKUP(B896,Industries!B:D,3,0)</f>
        <v>70.099999999999994</v>
      </c>
      <c r="E896" s="13"/>
      <c r="F896" s="18">
        <v>41</v>
      </c>
    </row>
    <row r="897" spans="1:6" x14ac:dyDescent="0.15">
      <c r="A897" s="21">
        <v>411714</v>
      </c>
      <c r="B897" s="22" t="s">
        <v>927</v>
      </c>
      <c r="C897" s="11" t="str">
        <f>VLOOKUP(B897,Industries!B:D,2,0)</f>
        <v>Public Administration and Safety</v>
      </c>
      <c r="D897" s="11">
        <f>VLOOKUP(B897,Industries!B:D,3,0)</f>
        <v>95.2</v>
      </c>
      <c r="E897" s="13"/>
      <c r="F897" s="18">
        <v>40</v>
      </c>
    </row>
    <row r="898" spans="1:6" x14ac:dyDescent="0.15">
      <c r="A898" s="21">
        <v>411715</v>
      </c>
      <c r="B898" s="22" t="s">
        <v>928</v>
      </c>
      <c r="C898" s="11" t="str">
        <f>VLOOKUP(B898,Industries!B:D,2,0)</f>
        <v>Health Care and Social Assistance</v>
      </c>
      <c r="D898" s="11">
        <f>VLOOKUP(B898,Industries!B:D,3,0)</f>
        <v>63.6</v>
      </c>
      <c r="E898" s="13"/>
      <c r="F898" s="18">
        <v>42</v>
      </c>
    </row>
    <row r="899" spans="1:6" x14ac:dyDescent="0.15">
      <c r="A899" s="21">
        <v>411716</v>
      </c>
      <c r="B899" s="22" t="s">
        <v>929</v>
      </c>
      <c r="C899" s="11" t="str">
        <f>VLOOKUP(B899,Industries!B:D,2,0)</f>
        <v>Health Care and Social Assistance</v>
      </c>
      <c r="D899" s="11">
        <f>VLOOKUP(B899,Industries!B:D,3,0)</f>
        <v>55</v>
      </c>
      <c r="E899" s="13"/>
      <c r="F899" s="18">
        <v>42</v>
      </c>
    </row>
    <row r="900" spans="1:6" x14ac:dyDescent="0.15">
      <c r="A900" s="21">
        <v>421111</v>
      </c>
      <c r="B900" s="22" t="s">
        <v>930</v>
      </c>
      <c r="C900" s="11" t="str">
        <f>VLOOKUP(B900,Industries!B:D,2,0)</f>
        <v>Health Care and Social Assistance</v>
      </c>
      <c r="D900" s="11">
        <f>VLOOKUP(B900,Industries!B:D,3,0)</f>
        <v>66.8</v>
      </c>
      <c r="E900" s="13"/>
      <c r="F900" s="18">
        <v>40</v>
      </c>
    </row>
    <row r="901" spans="1:6" x14ac:dyDescent="0.15">
      <c r="A901" s="21">
        <v>421112</v>
      </c>
      <c r="B901" s="22" t="s">
        <v>931</v>
      </c>
      <c r="C901" s="11" t="str">
        <f>VLOOKUP(B901,Industries!B:D,2,0)</f>
        <v>Health Care and Social Assistance</v>
      </c>
      <c r="D901" s="11">
        <f>VLOOKUP(B901,Industries!B:D,3,0)</f>
        <v>95.8</v>
      </c>
      <c r="E901" s="13"/>
      <c r="F901" s="18">
        <v>47</v>
      </c>
    </row>
    <row r="902" spans="1:6" x14ac:dyDescent="0.15">
      <c r="A902" s="21">
        <v>421113</v>
      </c>
      <c r="B902" s="22" t="s">
        <v>932</v>
      </c>
      <c r="C902" s="11" t="str">
        <f>VLOOKUP(B902,Industries!B:D,2,0)</f>
        <v>Other Services</v>
      </c>
      <c r="D902" s="11">
        <f>VLOOKUP(B902,Industries!B:D,3,0)</f>
        <v>55.6</v>
      </c>
      <c r="E902" s="13"/>
      <c r="F902" s="18">
        <v>43</v>
      </c>
    </row>
    <row r="903" spans="1:6" x14ac:dyDescent="0.15">
      <c r="A903" s="21">
        <v>421114</v>
      </c>
      <c r="B903" s="22" t="s">
        <v>933</v>
      </c>
      <c r="C903" s="11" t="str">
        <f>VLOOKUP(B903,Industries!B:D,2,0)</f>
        <v>Health Care and Social Assistance</v>
      </c>
      <c r="D903" s="11">
        <f>VLOOKUP(B903,Industries!B:D,3,0)</f>
        <v>62</v>
      </c>
      <c r="E903" s="13"/>
      <c r="F903" s="18">
        <v>42</v>
      </c>
    </row>
    <row r="904" spans="1:6" x14ac:dyDescent="0.15">
      <c r="A904" s="21">
        <v>422111</v>
      </c>
      <c r="B904" s="22" t="s">
        <v>934</v>
      </c>
      <c r="C904" s="11" t="str">
        <f>VLOOKUP(B904,Industries!B:D,2,0)</f>
        <v>Education and Training</v>
      </c>
      <c r="D904" s="11">
        <f>VLOOKUP(B904,Industries!B:D,3,0)</f>
        <v>91.6</v>
      </c>
      <c r="E904" s="13"/>
      <c r="F904" s="18">
        <v>40</v>
      </c>
    </row>
    <row r="905" spans="1:6" x14ac:dyDescent="0.15">
      <c r="A905" s="21">
        <v>422112</v>
      </c>
      <c r="B905" s="22" t="s">
        <v>935</v>
      </c>
      <c r="C905" s="11" t="str">
        <f>VLOOKUP(B905,Industries!B:D,2,0)</f>
        <v>Education and Training</v>
      </c>
      <c r="D905" s="11">
        <f>VLOOKUP(B905,Industries!B:D,3,0)</f>
        <v>97.2</v>
      </c>
      <c r="E905" s="13"/>
      <c r="F905" s="18">
        <v>39</v>
      </c>
    </row>
    <row r="906" spans="1:6" x14ac:dyDescent="0.15">
      <c r="A906" s="21">
        <v>422115</v>
      </c>
      <c r="B906" s="22" t="s">
        <v>936</v>
      </c>
      <c r="C906" s="11" t="str">
        <f>VLOOKUP(B906,Industries!B:D,2,0)</f>
        <v>Education and Training</v>
      </c>
      <c r="D906" s="11">
        <f>VLOOKUP(B906,Industries!B:D,3,0)</f>
        <v>83.6</v>
      </c>
      <c r="E906" s="13"/>
      <c r="F906" s="18">
        <v>39</v>
      </c>
    </row>
    <row r="907" spans="1:6" x14ac:dyDescent="0.15">
      <c r="A907" s="21">
        <v>422116</v>
      </c>
      <c r="B907" s="22" t="s">
        <v>937</v>
      </c>
      <c r="C907" s="11" t="str">
        <f>VLOOKUP(B907,Industries!B:D,2,0)</f>
        <v>Education and Training</v>
      </c>
      <c r="D907" s="11">
        <f>VLOOKUP(B907,Industries!B:D,3,0)</f>
        <v>97.3</v>
      </c>
      <c r="E907" s="13"/>
      <c r="F907" s="18">
        <v>40</v>
      </c>
    </row>
    <row r="908" spans="1:6" x14ac:dyDescent="0.15">
      <c r="A908" s="21">
        <v>423311</v>
      </c>
      <c r="B908" s="22" t="s">
        <v>938</v>
      </c>
      <c r="C908" s="11" t="str">
        <f>VLOOKUP(B908,Industries!B:D,2,0)</f>
        <v>Health Care and Social Assistance</v>
      </c>
      <c r="D908" s="11">
        <f>VLOOKUP(B908,Industries!B:D,3,0)</f>
        <v>92.7</v>
      </c>
      <c r="E908" s="13"/>
      <c r="F908" s="18">
        <v>42</v>
      </c>
    </row>
    <row r="909" spans="1:6" x14ac:dyDescent="0.15">
      <c r="A909" s="21">
        <v>423312</v>
      </c>
      <c r="B909" s="22" t="s">
        <v>939</v>
      </c>
      <c r="C909" s="11" t="str">
        <f>VLOOKUP(B909,Industries!B:D,2,0)</f>
        <v>Health Care and Social Assistance</v>
      </c>
      <c r="D909" s="11">
        <f>VLOOKUP(B909,Industries!B:D,3,0)</f>
        <v>95.6</v>
      </c>
      <c r="E909" s="13"/>
      <c r="F909" s="18">
        <v>43</v>
      </c>
    </row>
    <row r="910" spans="1:6" x14ac:dyDescent="0.15">
      <c r="A910" s="21">
        <v>423313</v>
      </c>
      <c r="B910" s="22" t="s">
        <v>940</v>
      </c>
      <c r="C910" s="11" t="str">
        <f>VLOOKUP(B910,Industries!B:D,2,0)</f>
        <v>Health Care and Social Assistance</v>
      </c>
      <c r="D910" s="11">
        <f>VLOOKUP(B910,Industries!B:D,3,0)</f>
        <v>95</v>
      </c>
      <c r="E910" s="13"/>
      <c r="F910" s="18">
        <v>43</v>
      </c>
    </row>
    <row r="911" spans="1:6" x14ac:dyDescent="0.15">
      <c r="A911" s="21">
        <v>423314</v>
      </c>
      <c r="B911" s="22" t="s">
        <v>941</v>
      </c>
      <c r="C911" s="11" t="str">
        <f>VLOOKUP(B911,Industries!B:D,2,0)</f>
        <v>Health Care and Social Assistance</v>
      </c>
      <c r="D911" s="11">
        <f>VLOOKUP(B911,Industries!B:D,3,0)</f>
        <v>93.9</v>
      </c>
      <c r="E911" s="13"/>
      <c r="F911" s="18">
        <v>40</v>
      </c>
    </row>
    <row r="912" spans="1:6" x14ac:dyDescent="0.15">
      <c r="A912" s="21">
        <v>423411</v>
      </c>
      <c r="B912" s="22" t="s">
        <v>942</v>
      </c>
      <c r="C912" s="11" t="str">
        <f>VLOOKUP(B912,Industries!B:D,2,0)</f>
        <v>Health Care and Social Assistance</v>
      </c>
      <c r="D912" s="11">
        <f>VLOOKUP(B912,Industries!B:D,3,0)</f>
        <v>79.099999999999994</v>
      </c>
      <c r="E912" s="13"/>
      <c r="F912" s="18">
        <v>46</v>
      </c>
    </row>
    <row r="913" spans="1:6" x14ac:dyDescent="0.15">
      <c r="A913" s="21">
        <v>423412</v>
      </c>
      <c r="B913" s="22" t="s">
        <v>943</v>
      </c>
      <c r="C913" s="11" t="str">
        <f>VLOOKUP(B913,Industries!B:D,2,0)</f>
        <v>Education and Training</v>
      </c>
      <c r="D913" s="11">
        <f>VLOOKUP(B913,Industries!B:D,3,0)</f>
        <v>84.7</v>
      </c>
      <c r="E913" s="13"/>
      <c r="F913" s="18">
        <v>47</v>
      </c>
    </row>
    <row r="914" spans="1:6" x14ac:dyDescent="0.15">
      <c r="A914" s="21">
        <v>423413</v>
      </c>
      <c r="B914" s="22" t="s">
        <v>944</v>
      </c>
      <c r="C914" s="11" t="str">
        <f>VLOOKUP(B914,Industries!B:D,2,0)</f>
        <v>Health Care and Social Assistance</v>
      </c>
      <c r="D914" s="11">
        <f>VLOOKUP(B914,Industries!B:D,3,0)</f>
        <v>74.8</v>
      </c>
      <c r="E914" s="13"/>
      <c r="F914" s="18">
        <v>43</v>
      </c>
    </row>
    <row r="915" spans="1:6" x14ac:dyDescent="0.15">
      <c r="A915" s="21">
        <v>431111</v>
      </c>
      <c r="B915" s="22" t="s">
        <v>945</v>
      </c>
      <c r="C915" s="11" t="str">
        <f>VLOOKUP(B915,Industries!B:D,2,0)</f>
        <v>Accommodation and Food Services</v>
      </c>
      <c r="D915" s="11">
        <f>VLOOKUP(B915,Industries!B:D,3,0)</f>
        <v>91</v>
      </c>
      <c r="E915" s="13"/>
      <c r="F915" s="18">
        <v>43</v>
      </c>
    </row>
    <row r="916" spans="1:6" x14ac:dyDescent="0.15">
      <c r="A916" s="21">
        <v>431112</v>
      </c>
      <c r="B916" s="22" t="s">
        <v>946</v>
      </c>
      <c r="C916" s="11" t="str">
        <f>VLOOKUP(B916,Industries!B:D,2,0)</f>
        <v>Accommodation and Food Services</v>
      </c>
      <c r="D916" s="11">
        <f>VLOOKUP(B916,Industries!B:D,3,0)</f>
        <v>85.9</v>
      </c>
      <c r="E916" s="13"/>
      <c r="F916" s="18">
        <v>42</v>
      </c>
    </row>
    <row r="917" spans="1:6" x14ac:dyDescent="0.15">
      <c r="A917" s="21">
        <v>431911</v>
      </c>
      <c r="B917" s="22" t="s">
        <v>947</v>
      </c>
      <c r="C917" s="11" t="str">
        <f>VLOOKUP(B917,Industries!B:D,2,0)</f>
        <v>Accommodation and Food Services</v>
      </c>
      <c r="D917" s="11">
        <f>VLOOKUP(B917,Industries!B:D,3,0)</f>
        <v>87.5</v>
      </c>
      <c r="E917" s="13"/>
      <c r="F917" s="18">
        <v>44</v>
      </c>
    </row>
    <row r="918" spans="1:6" x14ac:dyDescent="0.15">
      <c r="A918" s="21">
        <v>431912</v>
      </c>
      <c r="B918" s="22" t="s">
        <v>948</v>
      </c>
      <c r="C918" s="11" t="str">
        <f>VLOOKUP(B918,Industries!B:D,2,0)</f>
        <v>Accommodation and Food Services</v>
      </c>
      <c r="D918" s="11">
        <f>VLOOKUP(B918,Industries!B:D,3,0)</f>
        <v>71.3</v>
      </c>
      <c r="E918" s="13"/>
      <c r="F918" s="18">
        <v>41</v>
      </c>
    </row>
    <row r="919" spans="1:6" x14ac:dyDescent="0.15">
      <c r="A919" s="21">
        <v>431999</v>
      </c>
      <c r="B919" s="22" t="s">
        <v>949</v>
      </c>
      <c r="C919" s="11" t="str">
        <f>VLOOKUP(B919,Industries!B:D,2,0)</f>
        <v>Arts and Recreation Services</v>
      </c>
      <c r="D919" s="11">
        <f>VLOOKUP(B919,Industries!B:D,3,0)</f>
        <v>53.4</v>
      </c>
      <c r="E919" s="13"/>
      <c r="F919" s="18">
        <v>42</v>
      </c>
    </row>
    <row r="920" spans="1:6" x14ac:dyDescent="0.15">
      <c r="A920" s="21">
        <v>441211</v>
      </c>
      <c r="B920" s="22" t="s">
        <v>950</v>
      </c>
      <c r="C920" s="11" t="str">
        <f>VLOOKUP(B920,Industries!B:D,2,0)</f>
        <v>Public Administration and Safety</v>
      </c>
      <c r="D920" s="11">
        <f>VLOOKUP(B920,Industries!B:D,3,0)</f>
        <v>36.799999999999997</v>
      </c>
      <c r="E920" s="13"/>
      <c r="F920" s="18">
        <v>55</v>
      </c>
    </row>
    <row r="921" spans="1:6" x14ac:dyDescent="0.15">
      <c r="A921" s="21">
        <v>441212</v>
      </c>
      <c r="B921" s="22" t="s">
        <v>951</v>
      </c>
      <c r="C921" s="11" t="str">
        <f>VLOOKUP(B921,Industries!B:D,2,0)</f>
        <v>Public Administration and Safety</v>
      </c>
      <c r="D921" s="11">
        <f>VLOOKUP(B921,Industries!B:D,3,0)</f>
        <v>90.3</v>
      </c>
      <c r="E921" s="13"/>
      <c r="F921" s="18">
        <v>48</v>
      </c>
    </row>
    <row r="922" spans="1:6" x14ac:dyDescent="0.15">
      <c r="A922" s="21">
        <v>441311</v>
      </c>
      <c r="B922" s="22" t="s">
        <v>952</v>
      </c>
      <c r="C922" s="11" t="str">
        <f>VLOOKUP(B922,Industries!B:D,2,0)</f>
        <v>Public Administration and Safety</v>
      </c>
      <c r="D922" s="11">
        <f>VLOOKUP(B922,Industries!B:D,3,0)</f>
        <v>99.8</v>
      </c>
      <c r="E922" s="13"/>
      <c r="F922" s="18">
        <v>44</v>
      </c>
    </row>
    <row r="923" spans="1:6" x14ac:dyDescent="0.15">
      <c r="A923" s="21">
        <v>441312</v>
      </c>
      <c r="B923" s="22" t="s">
        <v>953</v>
      </c>
      <c r="C923" s="11" t="str">
        <f>VLOOKUP(B923,Industries!B:D,2,0)</f>
        <v>Public Administration and Safety</v>
      </c>
      <c r="D923" s="11">
        <f>VLOOKUP(B923,Industries!B:D,3,0)</f>
        <v>99.2</v>
      </c>
      <c r="E923" s="13"/>
      <c r="F923" s="18">
        <v>43</v>
      </c>
    </row>
    <row r="924" spans="1:6" x14ac:dyDescent="0.15">
      <c r="A924" s="21">
        <v>442211</v>
      </c>
      <c r="B924" s="22" t="s">
        <v>954</v>
      </c>
      <c r="C924" s="11" t="str">
        <f>VLOOKUP(B924,Industries!B:D,2,0)</f>
        <v>Public Administration and Safety</v>
      </c>
      <c r="D924" s="11">
        <f>VLOOKUP(B924,Industries!B:D,3,0)</f>
        <v>75.099999999999994</v>
      </c>
      <c r="E924" s="13"/>
      <c r="F924" s="18">
        <v>44</v>
      </c>
    </row>
    <row r="925" spans="1:6" x14ac:dyDescent="0.15">
      <c r="A925" s="21">
        <v>442212</v>
      </c>
      <c r="B925" s="22" t="s">
        <v>955</v>
      </c>
      <c r="C925" s="11" t="str">
        <f>VLOOKUP(B925,Industries!B:D,2,0)</f>
        <v>Public Administration and Safety</v>
      </c>
      <c r="D925" s="11">
        <f>VLOOKUP(B925,Industries!B:D,3,0)</f>
        <v>92.5</v>
      </c>
      <c r="E925" s="13"/>
      <c r="F925" s="18">
        <v>43</v>
      </c>
    </row>
    <row r="926" spans="1:6" x14ac:dyDescent="0.15">
      <c r="A926" s="21">
        <v>442213</v>
      </c>
      <c r="B926" s="22" t="s">
        <v>956</v>
      </c>
      <c r="C926" s="11" t="str">
        <f>VLOOKUP(B926,Industries!B:D,2,0)</f>
        <v>Public Administration and Safety</v>
      </c>
      <c r="D926" s="11">
        <f>VLOOKUP(B926,Industries!B:D,3,0)</f>
        <v>63.9</v>
      </c>
      <c r="E926" s="13"/>
      <c r="F926" s="18">
        <v>45</v>
      </c>
    </row>
    <row r="927" spans="1:6" x14ac:dyDescent="0.15">
      <c r="A927" s="21">
        <v>442214</v>
      </c>
      <c r="B927" s="22" t="s">
        <v>957</v>
      </c>
      <c r="C927" s="11" t="str">
        <f>VLOOKUP(B927,Industries!B:D,2,0)</f>
        <v>Public Administration and Safety</v>
      </c>
      <c r="D927" s="11">
        <f>VLOOKUP(B927,Industries!B:D,3,0)</f>
        <v>73.400000000000006</v>
      </c>
      <c r="E927" s="13"/>
      <c r="F927" s="18">
        <v>46</v>
      </c>
    </row>
    <row r="928" spans="1:6" x14ac:dyDescent="0.15">
      <c r="A928" s="21">
        <v>442215</v>
      </c>
      <c r="B928" s="22" t="s">
        <v>958</v>
      </c>
      <c r="C928" s="11" t="str">
        <f>VLOOKUP(B928,Industries!B:D,2,0)</f>
        <v>Retail Trade</v>
      </c>
      <c r="D928" s="11">
        <f>VLOOKUP(B928,Industries!B:D,3,0)</f>
        <v>73.5</v>
      </c>
      <c r="E928" s="13"/>
      <c r="F928" s="18">
        <v>43</v>
      </c>
    </row>
    <row r="929" spans="1:6" x14ac:dyDescent="0.15">
      <c r="A929" s="21">
        <v>442216</v>
      </c>
      <c r="B929" s="22" t="s">
        <v>959</v>
      </c>
      <c r="C929" s="11" t="str">
        <f>VLOOKUP(B929,Industries!B:D,2,0)</f>
        <v>Public Administration and Safety</v>
      </c>
      <c r="D929" s="11">
        <f>VLOOKUP(B929,Industries!B:D,3,0)</f>
        <v>52</v>
      </c>
      <c r="E929" s="13"/>
      <c r="F929" s="18">
        <v>44</v>
      </c>
    </row>
    <row r="930" spans="1:6" x14ac:dyDescent="0.15">
      <c r="A930" s="21">
        <v>442217</v>
      </c>
      <c r="B930" s="22" t="s">
        <v>960</v>
      </c>
      <c r="C930" s="11" t="str">
        <f>VLOOKUP(B930,Industries!B:D,2,0)</f>
        <v>Public Administration and Safety</v>
      </c>
      <c r="D930" s="11">
        <f>VLOOKUP(B930,Industries!B:D,3,0)</f>
        <v>73.900000000000006</v>
      </c>
      <c r="E930" s="13"/>
      <c r="F930" s="18">
        <v>45</v>
      </c>
    </row>
    <row r="931" spans="1:6" x14ac:dyDescent="0.15">
      <c r="A931" s="21">
        <v>442299</v>
      </c>
      <c r="B931" s="22" t="s">
        <v>961</v>
      </c>
      <c r="C931" s="11" t="str">
        <f>VLOOKUP(B931,Industries!B:D,2,0)</f>
        <v>Arts and Recreation Services</v>
      </c>
      <c r="D931" s="11">
        <f>VLOOKUP(B931,Industries!B:D,3,0)</f>
        <v>49.4</v>
      </c>
      <c r="E931" s="13"/>
      <c r="F931" s="18">
        <v>43</v>
      </c>
    </row>
    <row r="932" spans="1:6" x14ac:dyDescent="0.15">
      <c r="A932" s="21">
        <v>451311</v>
      </c>
      <c r="B932" s="22" t="s">
        <v>962</v>
      </c>
      <c r="C932" s="11" t="str">
        <f>VLOOKUP(B932,Industries!B:D,2,0)</f>
        <v>Other Services</v>
      </c>
      <c r="D932" s="11">
        <f>VLOOKUP(B932,Industries!B:D,3,0)</f>
        <v>98.4</v>
      </c>
      <c r="E932" s="13"/>
      <c r="F932" s="18">
        <v>46</v>
      </c>
    </row>
    <row r="933" spans="1:6" x14ac:dyDescent="0.15">
      <c r="A933" s="21">
        <v>451399</v>
      </c>
      <c r="B933" s="22" t="s">
        <v>963</v>
      </c>
      <c r="C933" s="11" t="str">
        <f>VLOOKUP(B933,Industries!B:D,2,0)</f>
        <v>Other Services</v>
      </c>
      <c r="D933" s="11">
        <f>VLOOKUP(B933,Industries!B:D,3,0)</f>
        <v>97.9</v>
      </c>
      <c r="E933" s="13"/>
      <c r="F933" s="18">
        <v>43</v>
      </c>
    </row>
    <row r="934" spans="1:6" x14ac:dyDescent="0.15">
      <c r="A934" s="21">
        <v>451411</v>
      </c>
      <c r="B934" s="22" t="s">
        <v>964</v>
      </c>
      <c r="C934" s="11" t="str">
        <f>VLOOKUP(B934,Industries!B:D,2,0)</f>
        <v>Arts and Recreation Services</v>
      </c>
      <c r="D934" s="11">
        <f>VLOOKUP(B934,Industries!B:D,3,0)</f>
        <v>75.7</v>
      </c>
      <c r="E934" s="13"/>
      <c r="F934" s="18">
        <v>40</v>
      </c>
    </row>
    <row r="935" spans="1:6" x14ac:dyDescent="0.15">
      <c r="A935" s="21">
        <v>451412</v>
      </c>
      <c r="B935" s="22" t="s">
        <v>965</v>
      </c>
      <c r="C935" s="11" t="str">
        <f>VLOOKUP(B935,Industries!B:D,2,0)</f>
        <v>Administrative and Support Services</v>
      </c>
      <c r="D935" s="11">
        <f>VLOOKUP(B935,Industries!B:D,3,0)</f>
        <v>46.8</v>
      </c>
      <c r="E935" s="13"/>
      <c r="F935" s="18">
        <v>48</v>
      </c>
    </row>
    <row r="936" spans="1:6" x14ac:dyDescent="0.15">
      <c r="A936" s="21">
        <v>451511</v>
      </c>
      <c r="B936" s="22" t="s">
        <v>966</v>
      </c>
      <c r="C936" s="11" t="str">
        <f>VLOOKUP(B936,Industries!B:D,2,0)</f>
        <v>Health Care and Social Assistance</v>
      </c>
      <c r="D936" s="11">
        <f>VLOOKUP(B936,Industries!B:D,3,0)</f>
        <v>89.1</v>
      </c>
      <c r="E936" s="13"/>
      <c r="F936" s="18">
        <v>45</v>
      </c>
    </row>
    <row r="937" spans="1:6" x14ac:dyDescent="0.15">
      <c r="A937" s="21">
        <v>451512</v>
      </c>
      <c r="B937" s="22" t="s">
        <v>967</v>
      </c>
      <c r="C937" s="11" t="str">
        <f>VLOOKUP(B937,Industries!B:D,2,0)</f>
        <v>Other Services</v>
      </c>
      <c r="D937" s="11">
        <f>VLOOKUP(B937,Industries!B:D,3,0)</f>
        <v>51.7</v>
      </c>
      <c r="E937" s="13"/>
      <c r="F937" s="18">
        <v>43</v>
      </c>
    </row>
    <row r="938" spans="1:6" x14ac:dyDescent="0.15">
      <c r="A938" s="21">
        <v>451513</v>
      </c>
      <c r="B938" s="22" t="s">
        <v>968</v>
      </c>
      <c r="C938" s="11" t="str">
        <f>VLOOKUP(B938,Industries!B:D,2,0)</f>
        <v>Health Care and Social Assistance</v>
      </c>
      <c r="D938" s="11">
        <f>VLOOKUP(B938,Industries!B:D,3,0)</f>
        <v>84</v>
      </c>
      <c r="E938" s="13"/>
      <c r="F938" s="18">
        <v>44</v>
      </c>
    </row>
    <row r="939" spans="1:6" x14ac:dyDescent="0.15">
      <c r="A939" s="21">
        <v>451611</v>
      </c>
      <c r="B939" s="22" t="s">
        <v>969</v>
      </c>
      <c r="C939" s="11" t="str">
        <f>VLOOKUP(B939,Industries!B:D,2,0)</f>
        <v>Administrative and Support Services</v>
      </c>
      <c r="D939" s="11">
        <f>VLOOKUP(B939,Industries!B:D,3,0)</f>
        <v>34.4</v>
      </c>
      <c r="E939" s="13"/>
      <c r="F939" s="18">
        <v>42</v>
      </c>
    </row>
    <row r="940" spans="1:6" x14ac:dyDescent="0.15">
      <c r="A940" s="21">
        <v>451612</v>
      </c>
      <c r="B940" s="22" t="s">
        <v>970</v>
      </c>
      <c r="C940" s="11" t="str">
        <f>VLOOKUP(B940,Industries!B:D,2,0)</f>
        <v>Administrative and Support Services</v>
      </c>
      <c r="D940" s="11">
        <f>VLOOKUP(B940,Industries!B:D,3,0)</f>
        <v>87.8</v>
      </c>
      <c r="E940" s="13"/>
      <c r="F940" s="18">
        <v>43</v>
      </c>
    </row>
    <row r="941" spans="1:6" x14ac:dyDescent="0.15">
      <c r="A941" s="21">
        <v>451711</v>
      </c>
      <c r="B941" s="22" t="s">
        <v>971</v>
      </c>
      <c r="C941" s="11" t="str">
        <f>VLOOKUP(B941,Industries!B:D,2,0)</f>
        <v>Transport, Postal and Warehousing</v>
      </c>
      <c r="D941" s="11">
        <f>VLOOKUP(B941,Industries!B:D,3,0)</f>
        <v>95.9</v>
      </c>
      <c r="E941" s="13"/>
      <c r="F941" s="18">
        <v>41</v>
      </c>
    </row>
    <row r="942" spans="1:6" x14ac:dyDescent="0.15">
      <c r="A942" s="21">
        <v>451799</v>
      </c>
      <c r="B942" s="22" t="s">
        <v>972</v>
      </c>
      <c r="C942" s="11" t="str">
        <f>VLOOKUP(B942,Industries!B:D,2,0)</f>
        <v>Transport, Postal and Warehousing</v>
      </c>
      <c r="D942" s="11">
        <f>VLOOKUP(B942,Industries!B:D,3,0)</f>
        <v>81.2</v>
      </c>
      <c r="E942" s="13"/>
      <c r="F942" s="18">
        <v>49</v>
      </c>
    </row>
    <row r="943" spans="1:6" x14ac:dyDescent="0.15">
      <c r="A943" s="21">
        <v>451811</v>
      </c>
      <c r="B943" s="22" t="s">
        <v>973</v>
      </c>
      <c r="C943" s="11" t="str">
        <f>VLOOKUP(B943,Industries!B:D,2,0)</f>
        <v>Other Services</v>
      </c>
      <c r="D943" s="11">
        <f>VLOOKUP(B943,Industries!B:D,3,0)</f>
        <v>94.6</v>
      </c>
      <c r="E943" s="13"/>
      <c r="F943" s="18">
        <v>46</v>
      </c>
    </row>
    <row r="944" spans="1:6" x14ac:dyDescent="0.15">
      <c r="A944" s="21">
        <v>451812</v>
      </c>
      <c r="B944" s="22" t="s">
        <v>974</v>
      </c>
      <c r="C944" s="11" t="str">
        <f>VLOOKUP(B944,Industries!B:D,2,0)</f>
        <v>Other Services</v>
      </c>
      <c r="D944" s="11">
        <f>VLOOKUP(B944,Industries!B:D,3,0)</f>
        <v>97.4</v>
      </c>
      <c r="E944" s="13"/>
      <c r="F944" s="18">
        <v>41</v>
      </c>
    </row>
    <row r="945" spans="1:6" x14ac:dyDescent="0.15">
      <c r="A945" s="21">
        <v>451814</v>
      </c>
      <c r="B945" s="22" t="s">
        <v>975</v>
      </c>
      <c r="C945" s="11" t="str">
        <f>VLOOKUP(B945,Industries!B:D,2,0)</f>
        <v>Other Services</v>
      </c>
      <c r="D945" s="11">
        <f>VLOOKUP(B945,Industries!B:D,3,0)</f>
        <v>85.1</v>
      </c>
      <c r="E945" s="13"/>
      <c r="F945" s="18">
        <v>44</v>
      </c>
    </row>
    <row r="946" spans="1:6" x14ac:dyDescent="0.15">
      <c r="A946" s="21">
        <v>451815</v>
      </c>
      <c r="B946" s="22" t="s">
        <v>976</v>
      </c>
      <c r="C946" s="11" t="str">
        <f>VLOOKUP(B946,Industries!B:D,2,0)</f>
        <v>Education and Training</v>
      </c>
      <c r="D946" s="11">
        <f>VLOOKUP(B946,Industries!B:D,3,0)</f>
        <v>59</v>
      </c>
      <c r="E946" s="13"/>
      <c r="F946" s="18">
        <v>45</v>
      </c>
    </row>
    <row r="947" spans="1:6" x14ac:dyDescent="0.15">
      <c r="A947" s="21">
        <v>451816</v>
      </c>
      <c r="B947" s="22" t="s">
        <v>977</v>
      </c>
      <c r="C947" s="11" t="str">
        <f>VLOOKUP(B947,Industries!B:D,2,0)</f>
        <v>Other Services</v>
      </c>
      <c r="D947" s="11">
        <f>VLOOKUP(B947,Industries!B:D,3,0)</f>
        <v>54.5</v>
      </c>
      <c r="E947" s="13"/>
      <c r="F947" s="18">
        <v>43</v>
      </c>
    </row>
    <row r="948" spans="1:6" x14ac:dyDescent="0.15">
      <c r="A948" s="21">
        <v>451899</v>
      </c>
      <c r="B948" s="22" t="s">
        <v>978</v>
      </c>
      <c r="C948" s="11" t="str">
        <f>VLOOKUP(B948,Industries!B:D,2,0)</f>
        <v>Health Care and Social Assistance</v>
      </c>
      <c r="D948" s="11">
        <f>VLOOKUP(B948,Industries!B:D,3,0)</f>
        <v>31.3</v>
      </c>
      <c r="E948" s="13"/>
      <c r="F948" s="18">
        <v>44</v>
      </c>
    </row>
    <row r="949" spans="1:6" x14ac:dyDescent="0.15">
      <c r="A949" s="21">
        <v>452211</v>
      </c>
      <c r="B949" s="22" t="s">
        <v>979</v>
      </c>
      <c r="C949" s="11" t="str">
        <f>VLOOKUP(B949,Industries!B:D,2,0)</f>
        <v>Arts and Recreation Services</v>
      </c>
      <c r="D949" s="11">
        <f>VLOOKUP(B949,Industries!B:D,3,0)</f>
        <v>100</v>
      </c>
      <c r="E949" s="13"/>
      <c r="F949" s="18">
        <v>46</v>
      </c>
    </row>
    <row r="950" spans="1:6" x14ac:dyDescent="0.15">
      <c r="A950" s="21">
        <v>452212</v>
      </c>
      <c r="B950" s="22" t="s">
        <v>980</v>
      </c>
      <c r="C950" s="11" t="str">
        <f>VLOOKUP(B950,Industries!B:D,2,0)</f>
        <v>Transport, Postal and Warehousing</v>
      </c>
      <c r="D950" s="11">
        <f>VLOOKUP(B950,Industries!B:D,3,0)</f>
        <v>58</v>
      </c>
      <c r="E950" s="13"/>
      <c r="F950" s="18">
        <v>52</v>
      </c>
    </row>
    <row r="951" spans="1:6" x14ac:dyDescent="0.15">
      <c r="A951" s="21">
        <v>452213</v>
      </c>
      <c r="B951" s="22" t="s">
        <v>981</v>
      </c>
      <c r="C951" s="11" t="str">
        <f>VLOOKUP(B951,Industries!B:D,2,0)</f>
        <v>Agriculture, Forestry and Fishing</v>
      </c>
      <c r="D951" s="11">
        <f>VLOOKUP(B951,Industries!B:D,3,0)</f>
        <v>100</v>
      </c>
      <c r="E951" s="13"/>
      <c r="F951" s="18">
        <v>66</v>
      </c>
    </row>
    <row r="952" spans="1:6" x14ac:dyDescent="0.15">
      <c r="A952" s="21">
        <v>452214</v>
      </c>
      <c r="B952" s="22" t="s">
        <v>982</v>
      </c>
      <c r="C952" s="11" t="str">
        <f>VLOOKUP(B952,Industries!B:D,2,0)</f>
        <v>Arts and Recreation Services</v>
      </c>
      <c r="D952" s="11">
        <f>VLOOKUP(B952,Industries!B:D,3,0)</f>
        <v>52</v>
      </c>
      <c r="E952" s="13"/>
      <c r="F952" s="18">
        <v>51</v>
      </c>
    </row>
    <row r="953" spans="1:6" x14ac:dyDescent="0.15">
      <c r="A953" s="21">
        <v>452215</v>
      </c>
      <c r="B953" s="22" t="s">
        <v>983</v>
      </c>
      <c r="C953" s="11" t="str">
        <f>VLOOKUP(B953,Industries!B:D,2,0)</f>
        <v>Education and Training</v>
      </c>
      <c r="D953" s="11">
        <f>VLOOKUP(B953,Industries!B:D,3,0)</f>
        <v>54.9</v>
      </c>
      <c r="E953" s="13"/>
      <c r="F953" s="18">
        <v>49</v>
      </c>
    </row>
    <row r="954" spans="1:6" x14ac:dyDescent="0.15">
      <c r="A954" s="21">
        <v>452216</v>
      </c>
      <c r="B954" s="22" t="s">
        <v>984</v>
      </c>
      <c r="C954" s="11" t="str">
        <f>VLOOKUP(B954,Industries!B:D,2,0)</f>
        <v>Administrative and Support Services</v>
      </c>
      <c r="D954" s="11">
        <f>VLOOKUP(B954,Industries!B:D,3,0)</f>
        <v>30.8</v>
      </c>
      <c r="E954" s="13"/>
      <c r="F954" s="18">
        <v>70</v>
      </c>
    </row>
    <row r="955" spans="1:6" x14ac:dyDescent="0.15">
      <c r="A955" s="21">
        <v>452217</v>
      </c>
      <c r="B955" s="22" t="s">
        <v>985</v>
      </c>
      <c r="C955" s="11" t="str">
        <f>VLOOKUP(B955,Industries!B:D,2,0)</f>
        <v>Arts and Recreation Services</v>
      </c>
      <c r="D955" s="11">
        <f>VLOOKUP(B955,Industries!B:D,3,0)</f>
        <v>52.2</v>
      </c>
      <c r="E955" s="13"/>
      <c r="F955" s="18">
        <v>45</v>
      </c>
    </row>
    <row r="956" spans="1:6" x14ac:dyDescent="0.15">
      <c r="A956" s="21">
        <v>452299</v>
      </c>
      <c r="B956" s="22" t="s">
        <v>986</v>
      </c>
      <c r="C956" s="11" t="str">
        <f>VLOOKUP(B956,Industries!B:D,2,0)</f>
        <v>Arts and Recreation Services</v>
      </c>
      <c r="D956" s="11">
        <f>VLOOKUP(B956,Industries!B:D,3,0)</f>
        <v>55.8</v>
      </c>
      <c r="E956" s="13"/>
      <c r="F956" s="18">
        <v>46</v>
      </c>
    </row>
    <row r="957" spans="1:6" x14ac:dyDescent="0.15">
      <c r="A957" s="21">
        <v>452311</v>
      </c>
      <c r="B957" s="22" t="s">
        <v>987</v>
      </c>
      <c r="C957" s="11" t="str">
        <f>VLOOKUP(B957,Industries!B:D,2,0)</f>
        <v>Transport, Postal and Warehousing</v>
      </c>
      <c r="D957" s="11">
        <f>VLOOKUP(B957,Industries!B:D,3,0)</f>
        <v>29.7</v>
      </c>
      <c r="E957" s="13"/>
      <c r="F957" s="18">
        <v>49</v>
      </c>
    </row>
    <row r="958" spans="1:6" x14ac:dyDescent="0.15">
      <c r="A958" s="21">
        <v>452312</v>
      </c>
      <c r="B958" s="22" t="s">
        <v>988</v>
      </c>
      <c r="C958" s="11" t="str">
        <f>VLOOKUP(B958,Industries!B:D,2,0)</f>
        <v>Arts and Recreation Services</v>
      </c>
      <c r="D958" s="11">
        <f>VLOOKUP(B958,Industries!B:D,3,0)</f>
        <v>49.9</v>
      </c>
      <c r="E958" s="13"/>
      <c r="F958" s="18">
        <v>43</v>
      </c>
    </row>
    <row r="959" spans="1:6" x14ac:dyDescent="0.15">
      <c r="A959" s="21">
        <v>452313</v>
      </c>
      <c r="B959" s="22" t="s">
        <v>989</v>
      </c>
      <c r="C959" s="11" t="str">
        <f>VLOOKUP(B959,Industries!B:D,2,0)</f>
        <v>Education and Training</v>
      </c>
      <c r="D959" s="11">
        <f>VLOOKUP(B959,Industries!B:D,3,0)</f>
        <v>84.9</v>
      </c>
      <c r="E959" s="13"/>
      <c r="F959" s="18">
        <v>51</v>
      </c>
    </row>
    <row r="960" spans="1:6" x14ac:dyDescent="0.15">
      <c r="A960" s="21">
        <v>452314</v>
      </c>
      <c r="B960" s="22" t="s">
        <v>990</v>
      </c>
      <c r="C960" s="11" t="str">
        <f>VLOOKUP(B960,Industries!B:D,2,0)</f>
        <v>Education and Training</v>
      </c>
      <c r="D960" s="11">
        <f>VLOOKUP(B960,Industries!B:D,3,0)</f>
        <v>42.4</v>
      </c>
      <c r="E960" s="13"/>
      <c r="F960" s="18">
        <v>42</v>
      </c>
    </row>
    <row r="961" spans="1:6" x14ac:dyDescent="0.15">
      <c r="A961" s="21">
        <v>452315</v>
      </c>
      <c r="B961" s="22" t="s">
        <v>991</v>
      </c>
      <c r="C961" s="11" t="str">
        <f>VLOOKUP(B961,Industries!B:D,2,0)</f>
        <v>Education and Training</v>
      </c>
      <c r="D961" s="11">
        <f>VLOOKUP(B961,Industries!B:D,3,0)</f>
        <v>62.8</v>
      </c>
      <c r="E961" s="13"/>
      <c r="F961" s="18">
        <v>43</v>
      </c>
    </row>
    <row r="962" spans="1:6" x14ac:dyDescent="0.15">
      <c r="A962" s="21">
        <v>452316</v>
      </c>
      <c r="B962" s="22" t="s">
        <v>992</v>
      </c>
      <c r="C962" s="11" t="str">
        <f>VLOOKUP(B962,Industries!B:D,2,0)</f>
        <v>Education and Training</v>
      </c>
      <c r="D962" s="11">
        <f>VLOOKUP(B962,Industries!B:D,3,0)</f>
        <v>88.6</v>
      </c>
      <c r="E962" s="13"/>
      <c r="F962" s="18">
        <v>44</v>
      </c>
    </row>
    <row r="963" spans="1:6" x14ac:dyDescent="0.15">
      <c r="A963" s="21">
        <v>452317</v>
      </c>
      <c r="B963" s="22" t="s">
        <v>993</v>
      </c>
      <c r="C963" s="11" t="str">
        <f>VLOOKUP(B963,Industries!B:D,2,0)</f>
        <v>Education and Training</v>
      </c>
      <c r="D963" s="11">
        <f>VLOOKUP(B963,Industries!B:D,3,0)</f>
        <v>65.8</v>
      </c>
      <c r="E963" s="13"/>
      <c r="F963" s="18">
        <v>47</v>
      </c>
    </row>
    <row r="964" spans="1:6" x14ac:dyDescent="0.15">
      <c r="A964" s="21">
        <v>452318</v>
      </c>
      <c r="B964" s="22" t="s">
        <v>994</v>
      </c>
      <c r="C964" s="11" t="str">
        <f>VLOOKUP(B964,Industries!B:D,2,0)</f>
        <v>Arts and Recreation Services</v>
      </c>
      <c r="D964" s="11">
        <f>VLOOKUP(B964,Industries!B:D,3,0)</f>
        <v>86.2</v>
      </c>
      <c r="E964" s="13"/>
      <c r="F964" s="18">
        <v>46</v>
      </c>
    </row>
    <row r="965" spans="1:6" x14ac:dyDescent="0.15">
      <c r="A965" s="21">
        <v>452321</v>
      </c>
      <c r="B965" s="22" t="s">
        <v>995</v>
      </c>
      <c r="C965" s="11" t="str">
        <f>VLOOKUP(B965,Industries!B:D,2,0)</f>
        <v>Arts and Recreation Services</v>
      </c>
      <c r="D965" s="11">
        <f>VLOOKUP(B965,Industries!B:D,3,0)</f>
        <v>64.7</v>
      </c>
      <c r="E965" s="13"/>
      <c r="F965" s="18">
        <v>43</v>
      </c>
    </row>
    <row r="966" spans="1:6" x14ac:dyDescent="0.15">
      <c r="A966" s="21">
        <v>452322</v>
      </c>
      <c r="B966" s="22" t="s">
        <v>996</v>
      </c>
      <c r="C966" s="11" t="str">
        <f>VLOOKUP(B966,Industries!B:D,2,0)</f>
        <v>Arts and Recreation Services</v>
      </c>
      <c r="D966" s="11">
        <f>VLOOKUP(B966,Industries!B:D,3,0)</f>
        <v>91.6</v>
      </c>
      <c r="E966" s="13"/>
      <c r="F966" s="18">
        <v>47</v>
      </c>
    </row>
    <row r="967" spans="1:6" x14ac:dyDescent="0.15">
      <c r="A967" s="21">
        <v>452323</v>
      </c>
      <c r="B967" s="22" t="s">
        <v>997</v>
      </c>
      <c r="C967" s="11" t="str">
        <f>VLOOKUP(B967,Industries!B:D,2,0)</f>
        <v>Arts and Recreation Services</v>
      </c>
      <c r="D967" s="11">
        <f>VLOOKUP(B967,Industries!B:D,3,0)</f>
        <v>72.3</v>
      </c>
      <c r="E967" s="13"/>
      <c r="F967" s="18">
        <v>47</v>
      </c>
    </row>
    <row r="968" spans="1:6" x14ac:dyDescent="0.15">
      <c r="A968" s="21">
        <v>452411</v>
      </c>
      <c r="B968" s="22" t="s">
        <v>998</v>
      </c>
      <c r="C968" s="11" t="str">
        <f>VLOOKUP(B968,Industries!B:D,2,0)</f>
        <v>Arts and Recreation Services</v>
      </c>
      <c r="D968" s="11">
        <f>VLOOKUP(B968,Industries!B:D,3,0)</f>
        <v>92.9</v>
      </c>
      <c r="E968" s="13"/>
      <c r="F968" s="18">
        <v>43</v>
      </c>
    </row>
    <row r="969" spans="1:6" x14ac:dyDescent="0.15">
      <c r="A969" s="21">
        <v>452412</v>
      </c>
      <c r="B969" s="22" t="s">
        <v>999</v>
      </c>
      <c r="C969" s="11" t="str">
        <f>VLOOKUP(B969,Industries!B:D,2,0)</f>
        <v>Arts and Recreation Services</v>
      </c>
      <c r="D969" s="11">
        <f>VLOOKUP(B969,Industries!B:D,3,0)</f>
        <v>48.5</v>
      </c>
      <c r="E969" s="13"/>
      <c r="F969" s="18">
        <v>46</v>
      </c>
    </row>
    <row r="970" spans="1:6" x14ac:dyDescent="0.15">
      <c r="A970" s="21">
        <v>452413</v>
      </c>
      <c r="B970" s="22" t="s">
        <v>1000</v>
      </c>
      <c r="C970" s="11" t="str">
        <f>VLOOKUP(B970,Industries!B:D,2,0)</f>
        <v>Arts and Recreation Services</v>
      </c>
      <c r="D970" s="11">
        <f>VLOOKUP(B970,Industries!B:D,3,0)</f>
        <v>94.4</v>
      </c>
      <c r="E970" s="13"/>
      <c r="F970" s="18">
        <v>49</v>
      </c>
    </row>
    <row r="971" spans="1:6" x14ac:dyDescent="0.15">
      <c r="A971" s="21">
        <v>452414</v>
      </c>
      <c r="B971" s="22" t="s">
        <v>1001</v>
      </c>
      <c r="C971" s="11" t="str">
        <f>VLOOKUP(B971,Industries!B:D,2,0)</f>
        <v>Arts and Recreation Services</v>
      </c>
      <c r="D971" s="11">
        <f>VLOOKUP(B971,Industries!B:D,3,0)</f>
        <v>56.6</v>
      </c>
      <c r="E971" s="13"/>
      <c r="F971" s="18">
        <v>40</v>
      </c>
    </row>
    <row r="972" spans="1:6" x14ac:dyDescent="0.15">
      <c r="A972" s="21">
        <v>452499</v>
      </c>
      <c r="B972" s="22" t="s">
        <v>1002</v>
      </c>
      <c r="C972" s="11" t="str">
        <f>VLOOKUP(B972,Industries!B:D,2,0)</f>
        <v>Arts and Recreation Services</v>
      </c>
      <c r="D972" s="11">
        <f>VLOOKUP(B972,Industries!B:D,3,0)</f>
        <v>77.7</v>
      </c>
      <c r="E972" s="13"/>
      <c r="F972" s="18">
        <v>47</v>
      </c>
    </row>
    <row r="973" spans="1:6" x14ac:dyDescent="0.15">
      <c r="A973" s="21">
        <v>511111</v>
      </c>
      <c r="B973" s="22" t="s">
        <v>1003</v>
      </c>
      <c r="C973" s="11" t="str">
        <f>VLOOKUP(B973,Industries!B:D,2,0)</f>
        <v>Construction</v>
      </c>
      <c r="D973" s="11">
        <f>VLOOKUP(B973,Industries!B:D,3,0)</f>
        <v>29.9</v>
      </c>
      <c r="E973" s="13"/>
      <c r="F973" s="18">
        <v>44</v>
      </c>
    </row>
    <row r="974" spans="1:6" x14ac:dyDescent="0.15">
      <c r="A974" s="21">
        <v>511112</v>
      </c>
      <c r="B974" s="22" t="s">
        <v>1004</v>
      </c>
      <c r="C974" s="11" t="str">
        <f>VLOOKUP(B974,Industries!B:D,2,0)</f>
        <v>Public Administration and Safety</v>
      </c>
      <c r="D974" s="11">
        <f>VLOOKUP(B974,Industries!B:D,3,0)</f>
        <v>26.2</v>
      </c>
      <c r="E974" s="13"/>
      <c r="F974" s="18">
        <v>43</v>
      </c>
    </row>
    <row r="975" spans="1:6" x14ac:dyDescent="0.15">
      <c r="A975" s="21">
        <v>512211</v>
      </c>
      <c r="B975" s="22" t="s">
        <v>1005</v>
      </c>
      <c r="C975" s="11" t="str">
        <f>VLOOKUP(B975,Industries!B:D,2,0)</f>
        <v>Health Care and Social Assistance</v>
      </c>
      <c r="D975" s="11">
        <f>VLOOKUP(B975,Industries!B:D,3,0)</f>
        <v>95.5</v>
      </c>
      <c r="E975" s="13"/>
      <c r="F975" s="18">
        <v>42</v>
      </c>
    </row>
    <row r="976" spans="1:6" x14ac:dyDescent="0.15">
      <c r="A976" s="21">
        <v>512299</v>
      </c>
      <c r="B976" s="22" t="s">
        <v>1006</v>
      </c>
      <c r="C976" s="11" t="str">
        <f>VLOOKUP(B976,Industries!B:D,2,0)</f>
        <v>Professional, Scientific and Technical Services</v>
      </c>
      <c r="D976" s="11">
        <f>VLOOKUP(B976,Industries!B:D,3,0)</f>
        <v>59.8</v>
      </c>
      <c r="E976" s="13"/>
      <c r="F976" s="18">
        <v>44</v>
      </c>
    </row>
    <row r="977" spans="1:6" x14ac:dyDescent="0.15">
      <c r="A977" s="21">
        <v>521211</v>
      </c>
      <c r="B977" s="22" t="s">
        <v>1007</v>
      </c>
      <c r="C977" s="11" t="str">
        <f>VLOOKUP(B977,Industries!B:D,2,0)</f>
        <v>Professional, Scientific and Technical Services</v>
      </c>
      <c r="D977" s="11">
        <f>VLOOKUP(B977,Industries!B:D,3,0)</f>
        <v>15.2</v>
      </c>
      <c r="E977" s="13"/>
      <c r="F977" s="18">
        <v>41</v>
      </c>
    </row>
    <row r="978" spans="1:6" x14ac:dyDescent="0.15">
      <c r="A978" s="21">
        <v>521212</v>
      </c>
      <c r="B978" s="22" t="s">
        <v>1008</v>
      </c>
      <c r="C978" s="11" t="str">
        <f>VLOOKUP(B978,Industries!B:D,2,0)</f>
        <v>Professional, Scientific and Technical Services</v>
      </c>
      <c r="D978" s="11">
        <f>VLOOKUP(B978,Industries!B:D,3,0)</f>
        <v>94.2</v>
      </c>
      <c r="E978" s="13"/>
      <c r="F978" s="18">
        <v>39</v>
      </c>
    </row>
    <row r="979" spans="1:6" x14ac:dyDescent="0.15">
      <c r="A979" s="21">
        <v>532111</v>
      </c>
      <c r="B979" s="22" t="s">
        <v>1009</v>
      </c>
      <c r="C979" s="11" t="str">
        <f>VLOOKUP(B979,Industries!B:D,2,0)</f>
        <v>Public Administration and Safety</v>
      </c>
      <c r="D979" s="11">
        <f>VLOOKUP(B979,Industries!B:D,3,0)</f>
        <v>14.8</v>
      </c>
      <c r="E979" s="13"/>
      <c r="F979" s="18">
        <v>40</v>
      </c>
    </row>
    <row r="980" spans="1:6" x14ac:dyDescent="0.15">
      <c r="A980" s="21">
        <v>532112</v>
      </c>
      <c r="B980" s="22" t="s">
        <v>1010</v>
      </c>
      <c r="C980" s="11" t="str">
        <f>VLOOKUP(B980,Industries!B:D,2,0)</f>
        <v>Public Administration and Safety</v>
      </c>
      <c r="D980" s="11">
        <f>VLOOKUP(B980,Industries!B:D,3,0)</f>
        <v>34.6</v>
      </c>
      <c r="E980" s="13"/>
      <c r="F980" s="18">
        <v>41</v>
      </c>
    </row>
    <row r="981" spans="1:6" x14ac:dyDescent="0.15">
      <c r="A981" s="21">
        <v>532113</v>
      </c>
      <c r="B981" s="22" t="s">
        <v>1011</v>
      </c>
      <c r="C981" s="11" t="str">
        <f>VLOOKUP(B981,Industries!B:D,2,0)</f>
        <v>Health Care and Social Assistance</v>
      </c>
      <c r="D981" s="11">
        <f>VLOOKUP(B981,Industries!B:D,3,0)</f>
        <v>47.2</v>
      </c>
      <c r="E981" s="13"/>
      <c r="F981" s="18">
        <v>41</v>
      </c>
    </row>
    <row r="982" spans="1:6" x14ac:dyDescent="0.15">
      <c r="A982" s="21">
        <v>541111</v>
      </c>
      <c r="B982" s="22" t="s">
        <v>1012</v>
      </c>
      <c r="C982" s="11" t="str">
        <f>VLOOKUP(B982,Industries!B:D,2,0)</f>
        <v>Financial and Insurance Services</v>
      </c>
      <c r="D982" s="11">
        <f>VLOOKUP(B982,Industries!B:D,3,0)</f>
        <v>24.9</v>
      </c>
      <c r="E982" s="13"/>
      <c r="F982" s="18">
        <v>41</v>
      </c>
    </row>
    <row r="983" spans="1:6" x14ac:dyDescent="0.15">
      <c r="A983" s="21">
        <v>541112</v>
      </c>
      <c r="B983" s="22" t="s">
        <v>1013</v>
      </c>
      <c r="C983" s="11" t="str">
        <f>VLOOKUP(B983,Industries!B:D,2,0)</f>
        <v>Financial and Insurance Services</v>
      </c>
      <c r="D983" s="11">
        <f>VLOOKUP(B983,Industries!B:D,3,0)</f>
        <v>19.8</v>
      </c>
      <c r="E983" s="13"/>
      <c r="F983" s="18">
        <v>39</v>
      </c>
    </row>
    <row r="984" spans="1:6" x14ac:dyDescent="0.15">
      <c r="A984" s="21">
        <v>542111</v>
      </c>
      <c r="B984" s="22" t="s">
        <v>1014</v>
      </c>
      <c r="C984" s="11" t="str">
        <f>VLOOKUP(B984,Industries!B:D,2,0)</f>
        <v>Health Care and Social Assistance</v>
      </c>
      <c r="D984" s="11">
        <f>VLOOKUP(B984,Industries!B:D,3,0)</f>
        <v>26.7</v>
      </c>
      <c r="E984" s="13"/>
      <c r="F984" s="18">
        <v>40</v>
      </c>
    </row>
    <row r="985" spans="1:6" x14ac:dyDescent="0.15">
      <c r="A985" s="21">
        <v>542112</v>
      </c>
      <c r="B985" s="22" t="s">
        <v>1015</v>
      </c>
      <c r="C985" s="11" t="str">
        <f>VLOOKUP(B985,Industries!B:D,2,0)</f>
        <v>Health Care and Social Assistance</v>
      </c>
      <c r="D985" s="11">
        <f>VLOOKUP(B985,Industries!B:D,3,0)</f>
        <v>96.2</v>
      </c>
      <c r="E985" s="13"/>
      <c r="F985" s="18">
        <v>41</v>
      </c>
    </row>
    <row r="986" spans="1:6" x14ac:dyDescent="0.15">
      <c r="A986" s="21">
        <v>542113</v>
      </c>
      <c r="B986" s="22" t="s">
        <v>1016</v>
      </c>
      <c r="C986" s="11" t="str">
        <f>VLOOKUP(B986,Industries!B:D,2,0)</f>
        <v>Accommodation and Food Services</v>
      </c>
      <c r="D986" s="11">
        <f>VLOOKUP(B986,Industries!B:D,3,0)</f>
        <v>95.1</v>
      </c>
      <c r="E986" s="13"/>
      <c r="F986" s="18">
        <v>41</v>
      </c>
    </row>
    <row r="987" spans="1:6" x14ac:dyDescent="0.15">
      <c r="A987" s="21">
        <v>542114</v>
      </c>
      <c r="B987" s="22" t="s">
        <v>1017</v>
      </c>
      <c r="C987" s="11" t="str">
        <f>VLOOKUP(B987,Industries!B:D,2,0)</f>
        <v>Health Care and Social Assistance</v>
      </c>
      <c r="D987" s="11">
        <f>VLOOKUP(B987,Industries!B:D,3,0)</f>
        <v>96.9</v>
      </c>
      <c r="E987" s="13"/>
      <c r="F987" s="18">
        <v>40</v>
      </c>
    </row>
    <row r="988" spans="1:6" x14ac:dyDescent="0.15">
      <c r="A988" s="21">
        <v>551111</v>
      </c>
      <c r="B988" s="22" t="s">
        <v>1018</v>
      </c>
      <c r="C988" s="11" t="str">
        <f>VLOOKUP(B988,Industries!B:D,2,0)</f>
        <v>Construction</v>
      </c>
      <c r="D988" s="11">
        <f>VLOOKUP(B988,Industries!B:D,3,0)</f>
        <v>10</v>
      </c>
      <c r="E988" s="13"/>
      <c r="F988" s="18">
        <v>40</v>
      </c>
    </row>
    <row r="989" spans="1:6" x14ac:dyDescent="0.15">
      <c r="A989" s="21">
        <v>551112</v>
      </c>
      <c r="B989" s="22" t="s">
        <v>1019</v>
      </c>
      <c r="C989" s="11" t="str">
        <f>VLOOKUP(B989,Industries!B:D,2,0)</f>
        <v>Construction</v>
      </c>
      <c r="D989" s="11">
        <f>VLOOKUP(B989,Industries!B:D,3,0)</f>
        <v>39.299999999999997</v>
      </c>
      <c r="E989" s="13"/>
      <c r="F989" s="18">
        <v>43</v>
      </c>
    </row>
    <row r="990" spans="1:6" x14ac:dyDescent="0.15">
      <c r="A990" s="21">
        <v>552311</v>
      </c>
      <c r="B990" s="22" t="s">
        <v>1020</v>
      </c>
      <c r="C990" s="11" t="str">
        <f>VLOOKUP(B990,Industries!B:D,2,0)</f>
        <v>Arts and Recreation Services</v>
      </c>
      <c r="D990" s="11">
        <f>VLOOKUP(B990,Industries!B:D,3,0)</f>
        <v>95.4</v>
      </c>
      <c r="E990" s="13"/>
      <c r="F990" s="18">
        <v>43</v>
      </c>
    </row>
    <row r="991" spans="1:6" x14ac:dyDescent="0.15">
      <c r="A991" s="21">
        <v>552312</v>
      </c>
      <c r="B991" s="22" t="s">
        <v>1021</v>
      </c>
      <c r="C991" s="11" t="str">
        <f>VLOOKUP(B991,Industries!B:D,2,0)</f>
        <v>Financial and Insurance Services</v>
      </c>
      <c r="D991" s="11">
        <f>VLOOKUP(B991,Industries!B:D,3,0)</f>
        <v>87.1</v>
      </c>
      <c r="E991" s="13"/>
      <c r="F991" s="18">
        <v>40</v>
      </c>
    </row>
    <row r="992" spans="1:6" x14ac:dyDescent="0.15">
      <c r="A992" s="21">
        <v>552313</v>
      </c>
      <c r="B992" s="22" t="s">
        <v>1022</v>
      </c>
      <c r="C992" s="11" t="str">
        <f>VLOOKUP(B992,Industries!B:D,2,0)</f>
        <v>Financial and Insurance Services</v>
      </c>
      <c r="D992" s="11">
        <f>VLOOKUP(B992,Industries!B:D,3,0)</f>
        <v>76.5</v>
      </c>
      <c r="E992" s="13"/>
      <c r="F992" s="18">
        <v>41</v>
      </c>
    </row>
    <row r="993" spans="1:6" x14ac:dyDescent="0.15">
      <c r="A993" s="21">
        <v>552314</v>
      </c>
      <c r="B993" s="22" t="s">
        <v>1023</v>
      </c>
      <c r="C993" s="11" t="str">
        <f>VLOOKUP(B993,Industries!B:D,2,0)</f>
        <v>Professional, Scientific and Technical Services</v>
      </c>
      <c r="D993" s="11">
        <f>VLOOKUP(B993,Industries!B:D,3,0)</f>
        <v>60</v>
      </c>
      <c r="E993" s="13"/>
      <c r="F993" s="18">
        <v>41</v>
      </c>
    </row>
    <row r="994" spans="1:6" x14ac:dyDescent="0.15">
      <c r="A994" s="21">
        <v>561111</v>
      </c>
      <c r="B994" s="22" t="s">
        <v>1024</v>
      </c>
      <c r="C994" s="11" t="str">
        <f>VLOOKUP(B994,Industries!B:D,2,0)</f>
        <v>Arts and Recreation Services</v>
      </c>
      <c r="D994" s="11">
        <f>VLOOKUP(B994,Industries!B:D,3,0)</f>
        <v>80.900000000000006</v>
      </c>
      <c r="E994" s="13"/>
      <c r="F994" s="18">
        <v>45</v>
      </c>
    </row>
    <row r="995" spans="1:6" x14ac:dyDescent="0.15">
      <c r="A995" s="21">
        <v>561112</v>
      </c>
      <c r="B995" s="22" t="s">
        <v>1025</v>
      </c>
      <c r="C995" s="11" t="str">
        <f>VLOOKUP(B995,Industries!B:D,2,0)</f>
        <v>Arts and Recreation Services</v>
      </c>
      <c r="D995" s="11">
        <f>VLOOKUP(B995,Industries!B:D,3,0)</f>
        <v>100</v>
      </c>
      <c r="E995" s="13"/>
      <c r="F995" s="18">
        <v>41</v>
      </c>
    </row>
    <row r="996" spans="1:6" x14ac:dyDescent="0.15">
      <c r="A996" s="21">
        <v>561113</v>
      </c>
      <c r="B996" s="22" t="s">
        <v>1026</v>
      </c>
      <c r="C996" s="11" t="str">
        <f>VLOOKUP(B996,Industries!B:D,2,0)</f>
        <v>Arts and Recreation Services</v>
      </c>
      <c r="D996" s="11">
        <f>VLOOKUP(B996,Industries!B:D,3,0)</f>
        <v>98.7</v>
      </c>
      <c r="E996" s="13"/>
      <c r="F996" s="18">
        <v>42</v>
      </c>
    </row>
    <row r="997" spans="1:6" x14ac:dyDescent="0.15">
      <c r="A997" s="21">
        <v>561199</v>
      </c>
      <c r="B997" s="22" t="s">
        <v>1027</v>
      </c>
      <c r="C997" s="11" t="str">
        <f>VLOOKUP(B997,Industries!B:D,2,0)</f>
        <v>Accommodation and Food Services</v>
      </c>
      <c r="D997" s="11">
        <f>VLOOKUP(B997,Industries!B:D,3,0)</f>
        <v>42.4</v>
      </c>
      <c r="E997" s="13"/>
      <c r="F997" s="18">
        <v>40</v>
      </c>
    </row>
    <row r="998" spans="1:6" x14ac:dyDescent="0.15">
      <c r="A998" s="21">
        <v>561211</v>
      </c>
      <c r="B998" s="22" t="s">
        <v>1028</v>
      </c>
      <c r="C998" s="11" t="str">
        <f>VLOOKUP(B998,Industries!B:D,2,0)</f>
        <v>Transport, Postal and Warehousing</v>
      </c>
      <c r="D998" s="11">
        <f>VLOOKUP(B998,Industries!B:D,3,0)</f>
        <v>80.599999999999994</v>
      </c>
      <c r="E998" s="13"/>
      <c r="F998" s="18">
        <v>46</v>
      </c>
    </row>
    <row r="999" spans="1:6" x14ac:dyDescent="0.15">
      <c r="A999" s="21">
        <v>561212</v>
      </c>
      <c r="B999" s="22" t="s">
        <v>1029</v>
      </c>
      <c r="C999" s="11" t="str">
        <f>VLOOKUP(B999,Industries!B:D,2,0)</f>
        <v>Transport, Postal and Warehousing</v>
      </c>
      <c r="D999" s="11">
        <f>VLOOKUP(B999,Industries!B:D,3,0)</f>
        <v>98.5</v>
      </c>
      <c r="E999" s="13"/>
      <c r="F999" s="18">
        <v>43</v>
      </c>
    </row>
    <row r="1000" spans="1:6" x14ac:dyDescent="0.15">
      <c r="A1000" s="21">
        <v>561411</v>
      </c>
      <c r="B1000" s="22" t="s">
        <v>1030</v>
      </c>
      <c r="C1000" s="11" t="str">
        <f>VLOOKUP(B1000,Industries!B:D,2,0)</f>
        <v>Transport, Postal and Warehousing</v>
      </c>
      <c r="D1000" s="11">
        <f>VLOOKUP(B1000,Industries!B:D,3,0)</f>
        <v>50.3</v>
      </c>
      <c r="E1000" s="13"/>
      <c r="F1000" s="18">
        <v>40</v>
      </c>
    </row>
    <row r="1001" spans="1:6" x14ac:dyDescent="0.15">
      <c r="A1001" s="21">
        <v>561412</v>
      </c>
      <c r="B1001" s="22" t="s">
        <v>1031</v>
      </c>
      <c r="C1001" s="11" t="str">
        <f>VLOOKUP(B1001,Industries!B:D,2,0)</f>
        <v>Transport, Postal and Warehousing</v>
      </c>
      <c r="D1001" s="11">
        <f>VLOOKUP(B1001,Industries!B:D,3,0)</f>
        <v>99</v>
      </c>
      <c r="E1001" s="13"/>
      <c r="F1001" s="18">
        <v>41</v>
      </c>
    </row>
    <row r="1002" spans="1:6" x14ac:dyDescent="0.15">
      <c r="A1002" s="21">
        <v>561911</v>
      </c>
      <c r="B1002" s="22" t="s">
        <v>1032</v>
      </c>
      <c r="C1002" s="11" t="str">
        <f>VLOOKUP(B1002,Industries!B:D,2,0)</f>
        <v>Information Media and Telecommunications</v>
      </c>
      <c r="D1002" s="11">
        <f>VLOOKUP(B1002,Industries!B:D,3,0)</f>
        <v>54.3</v>
      </c>
      <c r="E1002" s="13"/>
      <c r="F1002" s="18">
        <v>40</v>
      </c>
    </row>
    <row r="1003" spans="1:6" x14ac:dyDescent="0.15">
      <c r="A1003" s="21">
        <v>561912</v>
      </c>
      <c r="B1003" s="22" t="s">
        <v>1033</v>
      </c>
      <c r="C1003" s="11" t="str">
        <f>VLOOKUP(B1003,Industries!B:D,2,0)</f>
        <v>Administrative and Support Services</v>
      </c>
      <c r="D1003" s="11">
        <f>VLOOKUP(B1003,Industries!B:D,3,0)</f>
        <v>62.8</v>
      </c>
      <c r="E1003" s="13"/>
      <c r="F1003" s="18">
        <v>40</v>
      </c>
    </row>
    <row r="1004" spans="1:6" x14ac:dyDescent="0.15">
      <c r="A1004" s="21">
        <v>561913</v>
      </c>
      <c r="B1004" s="22" t="s">
        <v>1034</v>
      </c>
      <c r="C1004" s="11" t="str">
        <f>VLOOKUP(B1004,Industries!B:D,2,0)</f>
        <v>Public Administration and Safety</v>
      </c>
      <c r="D1004" s="11">
        <f>VLOOKUP(B1004,Industries!B:D,3,0)</f>
        <v>68</v>
      </c>
      <c r="E1004" s="13"/>
      <c r="F1004" s="18">
        <v>41</v>
      </c>
    </row>
    <row r="1005" spans="1:6" x14ac:dyDescent="0.15">
      <c r="A1005" s="21">
        <v>561999</v>
      </c>
      <c r="B1005" s="22" t="s">
        <v>1035</v>
      </c>
      <c r="C1005" s="11" t="str">
        <f>VLOOKUP(B1005,Industries!B:D,2,0)</f>
        <v>Professional, Scientific and Technical Services</v>
      </c>
      <c r="D1005" s="11">
        <f>VLOOKUP(B1005,Industries!B:D,3,0)</f>
        <v>48.3</v>
      </c>
      <c r="E1005" s="13"/>
      <c r="F1005" s="18">
        <v>41</v>
      </c>
    </row>
    <row r="1006" spans="1:6" x14ac:dyDescent="0.15">
      <c r="A1006" s="21">
        <v>591112</v>
      </c>
      <c r="B1006" s="22" t="s">
        <v>1036</v>
      </c>
      <c r="C1006" s="11" t="str">
        <f>VLOOKUP(B1006,Industries!B:D,2,0)</f>
        <v>Manufacturing</v>
      </c>
      <c r="D1006" s="11">
        <f>VLOOKUP(B1006,Industries!B:D,3,0)</f>
        <v>22.1</v>
      </c>
      <c r="E1006" s="13"/>
      <c r="F1006" s="18">
        <v>42</v>
      </c>
    </row>
    <row r="1007" spans="1:6" x14ac:dyDescent="0.15">
      <c r="A1007" s="21">
        <v>591113</v>
      </c>
      <c r="B1007" s="22" t="s">
        <v>1037</v>
      </c>
      <c r="C1007" s="11" t="str">
        <f>VLOOKUP(B1007,Industries!B:D,2,0)</f>
        <v>Manufacturing</v>
      </c>
      <c r="D1007" s="11">
        <f>VLOOKUP(B1007,Industries!B:D,3,0)</f>
        <v>20.399999999999999</v>
      </c>
      <c r="E1007" s="13"/>
      <c r="F1007" s="18">
        <v>41</v>
      </c>
    </row>
    <row r="1008" spans="1:6" x14ac:dyDescent="0.15">
      <c r="A1008" s="21">
        <v>591115</v>
      </c>
      <c r="B1008" s="22" t="s">
        <v>1038</v>
      </c>
      <c r="C1008" s="11" t="str">
        <f>VLOOKUP(B1008,Industries!B:D,2,0)</f>
        <v>Retail Trade</v>
      </c>
      <c r="D1008" s="11">
        <f>VLOOKUP(B1008,Industries!B:D,3,0)</f>
        <v>37.6</v>
      </c>
      <c r="E1008" s="13"/>
      <c r="F1008" s="18">
        <v>42</v>
      </c>
    </row>
    <row r="1009" spans="1:6" x14ac:dyDescent="0.15">
      <c r="A1009" s="21">
        <v>591116</v>
      </c>
      <c r="B1009" s="22" t="s">
        <v>1039</v>
      </c>
      <c r="C1009" s="11" t="str">
        <f>VLOOKUP(B1009,Industries!B:D,2,0)</f>
        <v>Wholesale Trade</v>
      </c>
      <c r="D1009" s="11">
        <f>VLOOKUP(B1009,Industries!B:D,3,0)</f>
        <v>24</v>
      </c>
      <c r="E1009" s="13"/>
      <c r="F1009" s="18">
        <v>44</v>
      </c>
    </row>
    <row r="1010" spans="1:6" x14ac:dyDescent="0.15">
      <c r="A1010" s="21">
        <v>591117</v>
      </c>
      <c r="B1010" s="22" t="s">
        <v>1040</v>
      </c>
      <c r="C1010" s="11" t="str">
        <f>VLOOKUP(B1010,Industries!B:D,2,0)</f>
        <v>Wholesale Trade</v>
      </c>
      <c r="D1010" s="11">
        <f>VLOOKUP(B1010,Industries!B:D,3,0)</f>
        <v>26.3</v>
      </c>
      <c r="E1010" s="13"/>
      <c r="F1010" s="18">
        <v>41</v>
      </c>
    </row>
    <row r="1011" spans="1:6" x14ac:dyDescent="0.15">
      <c r="A1011" s="21">
        <v>591211</v>
      </c>
      <c r="B1011" s="22" t="s">
        <v>1041</v>
      </c>
      <c r="C1011" s="11" t="str">
        <f>VLOOKUP(B1011,Industries!B:D,2,0)</f>
        <v>Transport, Postal and Warehousing</v>
      </c>
      <c r="D1011" s="11">
        <f>VLOOKUP(B1011,Industries!B:D,3,0)</f>
        <v>46.2</v>
      </c>
      <c r="E1011" s="13"/>
      <c r="F1011" s="18">
        <v>44</v>
      </c>
    </row>
    <row r="1012" spans="1:6" x14ac:dyDescent="0.15">
      <c r="A1012" s="21">
        <v>591212</v>
      </c>
      <c r="B1012" s="22" t="s">
        <v>1042</v>
      </c>
      <c r="C1012" s="11" t="str">
        <f>VLOOKUP(B1012,Industries!B:D,2,0)</f>
        <v>Transport, Postal and Warehousing</v>
      </c>
      <c r="D1012" s="11">
        <f>VLOOKUP(B1012,Industries!B:D,3,0)</f>
        <v>71.3</v>
      </c>
      <c r="E1012" s="13"/>
      <c r="F1012" s="18">
        <v>42</v>
      </c>
    </row>
    <row r="1013" spans="1:6" x14ac:dyDescent="0.15">
      <c r="A1013" s="21">
        <v>599111</v>
      </c>
      <c r="B1013" s="22" t="s">
        <v>1043</v>
      </c>
      <c r="C1013" s="11" t="str">
        <f>VLOOKUP(B1013,Industries!B:D,2,0)</f>
        <v>Professional, Scientific and Technical Services</v>
      </c>
      <c r="D1013" s="11">
        <f>VLOOKUP(B1013,Industries!B:D,3,0)</f>
        <v>82.4</v>
      </c>
      <c r="E1013" s="13"/>
      <c r="F1013" s="18">
        <v>42</v>
      </c>
    </row>
    <row r="1014" spans="1:6" x14ac:dyDescent="0.15">
      <c r="A1014" s="21">
        <v>599112</v>
      </c>
      <c r="B1014" s="22" t="s">
        <v>1044</v>
      </c>
      <c r="C1014" s="11" t="str">
        <f>VLOOKUP(B1014,Industries!B:D,2,0)</f>
        <v>Professional, Scientific and Technical Services</v>
      </c>
      <c r="D1014" s="11">
        <f>VLOOKUP(B1014,Industries!B:D,3,0)</f>
        <v>84.6</v>
      </c>
      <c r="E1014" s="13"/>
      <c r="F1014" s="18">
        <v>41</v>
      </c>
    </row>
    <row r="1015" spans="1:6" x14ac:dyDescent="0.15">
      <c r="A1015" s="21">
        <v>599211</v>
      </c>
      <c r="B1015" s="22" t="s">
        <v>1045</v>
      </c>
      <c r="C1015" s="11" t="str">
        <f>VLOOKUP(B1015,Industries!B:D,2,0)</f>
        <v>Public Administration and Safety</v>
      </c>
      <c r="D1015" s="11">
        <f>VLOOKUP(B1015,Industries!B:D,3,0)</f>
        <v>98.2</v>
      </c>
      <c r="E1015" s="13"/>
      <c r="F1015" s="18">
        <v>40</v>
      </c>
    </row>
    <row r="1016" spans="1:6" x14ac:dyDescent="0.15">
      <c r="A1016" s="21">
        <v>599212</v>
      </c>
      <c r="B1016" s="22" t="s">
        <v>1046</v>
      </c>
      <c r="C1016" s="11" t="str">
        <f>VLOOKUP(B1016,Industries!B:D,2,0)</f>
        <v>Public Administration and Safety</v>
      </c>
      <c r="D1016" s="11">
        <f>VLOOKUP(B1016,Industries!B:D,3,0)</f>
        <v>92.2</v>
      </c>
      <c r="E1016" s="13"/>
      <c r="F1016" s="18">
        <v>40</v>
      </c>
    </row>
    <row r="1017" spans="1:6" x14ac:dyDescent="0.15">
      <c r="A1017" s="21">
        <v>599213</v>
      </c>
      <c r="B1017" s="22" t="s">
        <v>1047</v>
      </c>
      <c r="C1017" s="11" t="str">
        <f>VLOOKUP(B1017,Industries!B:D,2,0)</f>
        <v>Public Administration and Safety</v>
      </c>
      <c r="D1017" s="11">
        <f>VLOOKUP(B1017,Industries!B:D,3,0)</f>
        <v>88.5</v>
      </c>
      <c r="E1017" s="13"/>
      <c r="F1017" s="18">
        <v>40</v>
      </c>
    </row>
    <row r="1018" spans="1:6" x14ac:dyDescent="0.15">
      <c r="A1018" s="21">
        <v>599214</v>
      </c>
      <c r="B1018" s="22" t="s">
        <v>1048</v>
      </c>
      <c r="C1018" s="11" t="str">
        <f>VLOOKUP(B1018,Industries!B:D,2,0)</f>
        <v>Professional, Scientific and Technical Services</v>
      </c>
      <c r="D1018" s="11">
        <f>VLOOKUP(B1018,Industries!B:D,3,0)</f>
        <v>78.7</v>
      </c>
      <c r="E1018" s="13"/>
      <c r="F1018" s="18">
        <v>41</v>
      </c>
    </row>
    <row r="1019" spans="1:6" x14ac:dyDescent="0.15">
      <c r="A1019" s="21">
        <v>599215</v>
      </c>
      <c r="B1019" s="22" t="s">
        <v>1049</v>
      </c>
      <c r="C1019" s="11" t="str">
        <f>VLOOKUP(B1019,Industries!B:D,2,0)</f>
        <v>Financial and Insurance Services</v>
      </c>
      <c r="D1019" s="11">
        <f>VLOOKUP(B1019,Industries!B:D,3,0)</f>
        <v>44.3</v>
      </c>
      <c r="E1019" s="13"/>
      <c r="F1019" s="18">
        <v>40</v>
      </c>
    </row>
    <row r="1020" spans="1:6" x14ac:dyDescent="0.15">
      <c r="A1020" s="21">
        <v>599511</v>
      </c>
      <c r="B1020" s="22" t="s">
        <v>1050</v>
      </c>
      <c r="C1020" s="11" t="str">
        <f>VLOOKUP(B1020,Industries!B:D,2,0)</f>
        <v>Public Administration and Safety</v>
      </c>
      <c r="D1020" s="11">
        <f>VLOOKUP(B1020,Industries!B:D,3,0)</f>
        <v>87.9</v>
      </c>
      <c r="E1020" s="13"/>
      <c r="F1020" s="18">
        <v>43</v>
      </c>
    </row>
    <row r="1021" spans="1:6" x14ac:dyDescent="0.15">
      <c r="A1021" s="21">
        <v>599512</v>
      </c>
      <c r="B1021" s="22" t="s">
        <v>1051</v>
      </c>
      <c r="C1021" s="11" t="str">
        <f>VLOOKUP(B1021,Industries!B:D,2,0)</f>
        <v>Public Administration and Safety</v>
      </c>
      <c r="D1021" s="11">
        <f>VLOOKUP(B1021,Industries!B:D,3,0)</f>
        <v>94.1</v>
      </c>
      <c r="E1021" s="13"/>
      <c r="F1021" s="18">
        <v>41</v>
      </c>
    </row>
    <row r="1022" spans="1:6" x14ac:dyDescent="0.15">
      <c r="A1022" s="21">
        <v>599513</v>
      </c>
      <c r="B1022" s="22" t="s">
        <v>1052</v>
      </c>
      <c r="C1022" s="11" t="str">
        <f>VLOOKUP(B1022,Industries!B:D,2,0)</f>
        <v>Public Administration and Safety</v>
      </c>
      <c r="D1022" s="11">
        <f>VLOOKUP(B1022,Industries!B:D,3,0)</f>
        <v>62.5</v>
      </c>
      <c r="E1022" s="13"/>
      <c r="F1022" s="18">
        <v>40</v>
      </c>
    </row>
    <row r="1023" spans="1:6" x14ac:dyDescent="0.15">
      <c r="A1023" s="21">
        <v>599514</v>
      </c>
      <c r="B1023" s="22" t="s">
        <v>1053</v>
      </c>
      <c r="C1023" s="11" t="str">
        <f>VLOOKUP(B1023,Industries!B:D,2,0)</f>
        <v>Public Administration and Safety</v>
      </c>
      <c r="D1023" s="11">
        <f>VLOOKUP(B1023,Industries!B:D,3,0)</f>
        <v>72.5</v>
      </c>
      <c r="E1023" s="13"/>
      <c r="F1023" s="18">
        <v>41</v>
      </c>
    </row>
    <row r="1024" spans="1:6" x14ac:dyDescent="0.15">
      <c r="A1024" s="21">
        <v>599515</v>
      </c>
      <c r="B1024" s="22" t="s">
        <v>1054</v>
      </c>
      <c r="C1024" s="11" t="str">
        <f>VLOOKUP(B1024,Industries!B:D,2,0)</f>
        <v>Public Administration and Safety</v>
      </c>
      <c r="D1024" s="11">
        <f>VLOOKUP(B1024,Industries!B:D,3,0)</f>
        <v>95.2</v>
      </c>
      <c r="E1024" s="13"/>
      <c r="F1024" s="18">
        <v>40</v>
      </c>
    </row>
    <row r="1025" spans="1:6" x14ac:dyDescent="0.15">
      <c r="A1025" s="21">
        <v>599516</v>
      </c>
      <c r="B1025" s="22" t="s">
        <v>1055</v>
      </c>
      <c r="C1025" s="11" t="str">
        <f>VLOOKUP(B1025,Industries!B:D,2,0)</f>
        <v>Public Administration and Safety</v>
      </c>
      <c r="D1025" s="11">
        <f>VLOOKUP(B1025,Industries!B:D,3,0)</f>
        <v>82.4</v>
      </c>
      <c r="E1025" s="13"/>
      <c r="F1025" s="18">
        <v>40</v>
      </c>
    </row>
    <row r="1026" spans="1:6" x14ac:dyDescent="0.15">
      <c r="A1026" s="21">
        <v>599517</v>
      </c>
      <c r="B1026" s="22" t="s">
        <v>1056</v>
      </c>
      <c r="C1026" s="11" t="str">
        <f>VLOOKUP(B1026,Industries!B:D,2,0)</f>
        <v>Transport, Postal and Warehousing</v>
      </c>
      <c r="D1026" s="11">
        <f>VLOOKUP(B1026,Industries!B:D,3,0)</f>
        <v>44.2</v>
      </c>
      <c r="E1026" s="13"/>
      <c r="F1026" s="18">
        <v>45</v>
      </c>
    </row>
    <row r="1027" spans="1:6" x14ac:dyDescent="0.15">
      <c r="A1027" s="21">
        <v>599518</v>
      </c>
      <c r="B1027" s="22" t="s">
        <v>1057</v>
      </c>
      <c r="C1027" s="11" t="str">
        <f>VLOOKUP(B1027,Industries!B:D,2,0)</f>
        <v>Transport, Postal and Warehousing</v>
      </c>
      <c r="D1027" s="11">
        <f>VLOOKUP(B1027,Industries!B:D,3,0)</f>
        <v>73.400000000000006</v>
      </c>
      <c r="E1027" s="13"/>
      <c r="F1027" s="18">
        <v>42</v>
      </c>
    </row>
    <row r="1028" spans="1:6" x14ac:dyDescent="0.15">
      <c r="A1028" s="21">
        <v>599521</v>
      </c>
      <c r="B1028" s="22" t="s">
        <v>1058</v>
      </c>
      <c r="C1028" s="11" t="str">
        <f>VLOOKUP(B1028,Industries!B:D,2,0)</f>
        <v>Electricity, Gas, Water and Waste Services</v>
      </c>
      <c r="D1028" s="11">
        <f>VLOOKUP(B1028,Industries!B:D,3,0)</f>
        <v>50.9</v>
      </c>
      <c r="E1028" s="13"/>
      <c r="F1028" s="18">
        <v>41</v>
      </c>
    </row>
    <row r="1029" spans="1:6" x14ac:dyDescent="0.15">
      <c r="A1029" s="21">
        <v>599599</v>
      </c>
      <c r="B1029" s="22" t="s">
        <v>1059</v>
      </c>
      <c r="C1029" s="11" t="str">
        <f>VLOOKUP(B1029,Industries!B:D,2,0)</f>
        <v>Public Administration and Safety</v>
      </c>
      <c r="D1029" s="11">
        <f>VLOOKUP(B1029,Industries!B:D,3,0)</f>
        <v>62.2</v>
      </c>
      <c r="E1029" s="13"/>
      <c r="F1029" s="18">
        <v>42</v>
      </c>
    </row>
    <row r="1030" spans="1:6" x14ac:dyDescent="0.15">
      <c r="A1030" s="21">
        <v>599611</v>
      </c>
      <c r="B1030" s="22" t="s">
        <v>1060</v>
      </c>
      <c r="C1030" s="11" t="str">
        <f>VLOOKUP(B1030,Industries!B:D,2,0)</f>
        <v>Financial and Insurance Services</v>
      </c>
      <c r="D1030" s="11">
        <f>VLOOKUP(B1030,Industries!B:D,3,0)</f>
        <v>73</v>
      </c>
      <c r="E1030" s="13"/>
      <c r="F1030" s="18">
        <v>43</v>
      </c>
    </row>
    <row r="1031" spans="1:6" x14ac:dyDescent="0.15">
      <c r="A1031" s="21">
        <v>599612</v>
      </c>
      <c r="B1031" s="22" t="s">
        <v>1061</v>
      </c>
      <c r="C1031" s="11" t="str">
        <f>VLOOKUP(B1031,Industries!B:D,2,0)</f>
        <v>Financial and Insurance Services</v>
      </c>
      <c r="D1031" s="11">
        <f>VLOOKUP(B1031,Industries!B:D,3,0)</f>
        <v>89.6</v>
      </c>
      <c r="E1031" s="13"/>
      <c r="F1031" s="18">
        <v>43</v>
      </c>
    </row>
    <row r="1032" spans="1:6" x14ac:dyDescent="0.15">
      <c r="A1032" s="21">
        <v>599613</v>
      </c>
      <c r="B1032" s="22" t="s">
        <v>1062</v>
      </c>
      <c r="C1032" s="11" t="str">
        <f>VLOOKUP(B1032,Industries!B:D,2,0)</f>
        <v>Financial and Insurance Services</v>
      </c>
      <c r="D1032" s="11">
        <f>VLOOKUP(B1032,Industries!B:D,3,0)</f>
        <v>79.599999999999994</v>
      </c>
      <c r="E1032" s="13"/>
      <c r="F1032" s="18">
        <v>43</v>
      </c>
    </row>
    <row r="1033" spans="1:6" x14ac:dyDescent="0.15">
      <c r="A1033" s="21">
        <v>599912</v>
      </c>
      <c r="B1033" s="22" t="s">
        <v>1063</v>
      </c>
      <c r="C1033" s="11" t="str">
        <f>VLOOKUP(B1033,Industries!B:D,2,0)</f>
        <v>Information Media and Telecommunications</v>
      </c>
      <c r="D1033" s="11">
        <f>VLOOKUP(B1033,Industries!B:D,3,0)</f>
        <v>76.900000000000006</v>
      </c>
      <c r="E1033" s="13"/>
      <c r="F1033" s="18">
        <v>47</v>
      </c>
    </row>
    <row r="1034" spans="1:6" x14ac:dyDescent="0.15">
      <c r="A1034" s="21">
        <v>599913</v>
      </c>
      <c r="B1034" s="22" t="s">
        <v>1064</v>
      </c>
      <c r="C1034" s="11" t="str">
        <f>VLOOKUP(B1034,Industries!B:D,2,0)</f>
        <v>Professional, Scientific and Technical Services</v>
      </c>
      <c r="D1034" s="11">
        <f>VLOOKUP(B1034,Industries!B:D,3,0)</f>
        <v>35.299999999999997</v>
      </c>
      <c r="E1034" s="13"/>
      <c r="F1034" s="18">
        <v>42</v>
      </c>
    </row>
    <row r="1035" spans="1:6" x14ac:dyDescent="0.15">
      <c r="A1035" s="21">
        <v>599914</v>
      </c>
      <c r="B1035" s="22" t="s">
        <v>1065</v>
      </c>
      <c r="C1035" s="11" t="str">
        <f>VLOOKUP(B1035,Industries!B:D,2,0)</f>
        <v>Public Administration and Safety</v>
      </c>
      <c r="D1035" s="11">
        <f>VLOOKUP(B1035,Industries!B:D,3,0)</f>
        <v>28.2</v>
      </c>
      <c r="E1035" s="13"/>
      <c r="F1035" s="18">
        <v>45</v>
      </c>
    </row>
    <row r="1036" spans="1:6" x14ac:dyDescent="0.15">
      <c r="A1036" s="21">
        <v>599915</v>
      </c>
      <c r="B1036" s="22" t="s">
        <v>1066</v>
      </c>
      <c r="C1036" s="11" t="str">
        <f>VLOOKUP(B1036,Industries!B:D,2,0)</f>
        <v>Health Care and Social Assistance</v>
      </c>
      <c r="D1036" s="11">
        <f>VLOOKUP(B1036,Industries!B:D,3,0)</f>
        <v>93.8</v>
      </c>
      <c r="E1036" s="13"/>
      <c r="F1036" s="18">
        <v>41</v>
      </c>
    </row>
    <row r="1037" spans="1:6" x14ac:dyDescent="0.15">
      <c r="A1037" s="21">
        <v>599916</v>
      </c>
      <c r="B1037" s="22" t="s">
        <v>1067</v>
      </c>
      <c r="C1037" s="11" t="str">
        <f>VLOOKUP(B1037,Industries!B:D,2,0)</f>
        <v>Public Administration and Safety</v>
      </c>
      <c r="D1037" s="11">
        <f>VLOOKUP(B1037,Industries!B:D,3,0)</f>
        <v>24</v>
      </c>
      <c r="E1037" s="13"/>
      <c r="F1037" s="18">
        <v>41</v>
      </c>
    </row>
    <row r="1038" spans="1:6" x14ac:dyDescent="0.15">
      <c r="A1038" s="21">
        <v>599999</v>
      </c>
      <c r="B1038" s="22" t="s">
        <v>1068</v>
      </c>
      <c r="C1038" s="11" t="str">
        <f>VLOOKUP(B1038,Industries!B:D,2,0)</f>
        <v>Education and Training</v>
      </c>
      <c r="D1038" s="11">
        <f>VLOOKUP(B1038,Industries!B:D,3,0)</f>
        <v>25.2</v>
      </c>
      <c r="E1038" s="13"/>
      <c r="F1038" s="18">
        <v>41</v>
      </c>
    </row>
    <row r="1039" spans="1:6" x14ac:dyDescent="0.15">
      <c r="A1039" s="21">
        <v>611111</v>
      </c>
      <c r="B1039" s="22" t="s">
        <v>1069</v>
      </c>
      <c r="C1039" s="11" t="str">
        <f>VLOOKUP(B1039,Industries!B:D,2,0)</f>
        <v>Wholesale Trade</v>
      </c>
      <c r="D1039" s="11">
        <f>VLOOKUP(B1039,Industries!B:D,3,0)</f>
        <v>60.7</v>
      </c>
      <c r="E1039" s="13"/>
      <c r="F1039" s="18">
        <v>49</v>
      </c>
    </row>
    <row r="1040" spans="1:6" x14ac:dyDescent="0.15">
      <c r="A1040" s="21">
        <v>611112</v>
      </c>
      <c r="B1040" s="22" t="s">
        <v>1070</v>
      </c>
      <c r="C1040" s="11" t="str">
        <f>VLOOKUP(B1040,Industries!B:D,2,0)</f>
        <v>Wholesale Trade</v>
      </c>
      <c r="D1040" s="11">
        <f>VLOOKUP(B1040,Industries!B:D,3,0)</f>
        <v>65.7</v>
      </c>
      <c r="E1040" s="13"/>
      <c r="F1040" s="18">
        <v>50</v>
      </c>
    </row>
    <row r="1041" spans="1:6" x14ac:dyDescent="0.15">
      <c r="A1041" s="21">
        <v>611311</v>
      </c>
      <c r="B1041" s="22" t="s">
        <v>1071</v>
      </c>
      <c r="C1041" s="11" t="str">
        <f>VLOOKUP(B1041,Industries!B:D,2,0)</f>
        <v>Manufacturing</v>
      </c>
      <c r="D1041" s="11">
        <f>VLOOKUP(B1041,Industries!B:D,3,0)</f>
        <v>28.6</v>
      </c>
      <c r="E1041" s="13"/>
      <c r="F1041" s="18">
        <v>44</v>
      </c>
    </row>
    <row r="1042" spans="1:6" x14ac:dyDescent="0.15">
      <c r="A1042" s="21">
        <v>611312</v>
      </c>
      <c r="B1042" s="22" t="s">
        <v>1072</v>
      </c>
      <c r="C1042" s="11" t="str">
        <f>VLOOKUP(B1042,Industries!B:D,2,0)</f>
        <v>Information Media and Telecommunications</v>
      </c>
      <c r="D1042" s="11">
        <f>VLOOKUP(B1042,Industries!B:D,3,0)</f>
        <v>22.3</v>
      </c>
      <c r="E1042" s="13"/>
      <c r="F1042" s="18">
        <v>43</v>
      </c>
    </row>
    <row r="1043" spans="1:6" x14ac:dyDescent="0.15">
      <c r="A1043" s="21">
        <v>611313</v>
      </c>
      <c r="B1043" s="22" t="s">
        <v>1073</v>
      </c>
      <c r="C1043" s="11" t="str">
        <f>VLOOKUP(B1043,Industries!B:D,2,0)</f>
        <v>Retail Trade</v>
      </c>
      <c r="D1043" s="11">
        <f>VLOOKUP(B1043,Industries!B:D,3,0)</f>
        <v>52.4</v>
      </c>
      <c r="E1043" s="13"/>
      <c r="F1043" s="18">
        <v>44</v>
      </c>
    </row>
    <row r="1044" spans="1:6" x14ac:dyDescent="0.15">
      <c r="A1044" s="21">
        <v>611314</v>
      </c>
      <c r="B1044" s="22" t="s">
        <v>1074</v>
      </c>
      <c r="C1044" s="11" t="str">
        <f>VLOOKUP(B1044,Industries!B:D,2,0)</f>
        <v>Retail Trade</v>
      </c>
      <c r="D1044" s="11">
        <f>VLOOKUP(B1044,Industries!B:D,3,0)</f>
        <v>32.9</v>
      </c>
      <c r="E1044" s="13"/>
      <c r="F1044" s="18">
        <v>44</v>
      </c>
    </row>
    <row r="1045" spans="1:6" x14ac:dyDescent="0.15">
      <c r="A1045" s="21">
        <v>611399</v>
      </c>
      <c r="B1045" s="22" t="s">
        <v>1075</v>
      </c>
      <c r="C1045" s="11" t="str">
        <f>VLOOKUP(B1045,Industries!B:D,2,0)</f>
        <v>Wholesale Trade</v>
      </c>
      <c r="D1045" s="11">
        <f>VLOOKUP(B1045,Industries!B:D,3,0)</f>
        <v>16.7</v>
      </c>
      <c r="E1045" s="13"/>
      <c r="F1045" s="18">
        <v>44</v>
      </c>
    </row>
    <row r="1046" spans="1:6" x14ac:dyDescent="0.15">
      <c r="A1046" s="21">
        <v>612111</v>
      </c>
      <c r="B1046" s="22" t="s">
        <v>1076</v>
      </c>
      <c r="C1046" s="11" t="str">
        <f>VLOOKUP(B1046,Industries!B:D,2,0)</f>
        <v>Wholesale Trade</v>
      </c>
      <c r="D1046" s="11">
        <f>VLOOKUP(B1046,Industries!B:D,3,0)</f>
        <v>44</v>
      </c>
      <c r="E1046" s="13"/>
      <c r="F1046" s="18">
        <v>46</v>
      </c>
    </row>
    <row r="1047" spans="1:6" x14ac:dyDescent="0.15">
      <c r="A1047" s="21">
        <v>612112</v>
      </c>
      <c r="B1047" s="22" t="s">
        <v>1077</v>
      </c>
      <c r="C1047" s="11" t="str">
        <f>VLOOKUP(B1047,Industries!B:D,2,0)</f>
        <v>Rental, Hiring and Real Estate Services</v>
      </c>
      <c r="D1047" s="11">
        <f>VLOOKUP(B1047,Industries!B:D,3,0)</f>
        <v>83.2</v>
      </c>
      <c r="E1047" s="13"/>
      <c r="F1047" s="18">
        <v>43</v>
      </c>
    </row>
    <row r="1048" spans="1:6" x14ac:dyDescent="0.15">
      <c r="A1048" s="21">
        <v>612113</v>
      </c>
      <c r="B1048" s="22" t="s">
        <v>1078</v>
      </c>
      <c r="C1048" s="11" t="str">
        <f>VLOOKUP(B1048,Industries!B:D,2,0)</f>
        <v>Rental, Hiring and Real Estate Services</v>
      </c>
      <c r="D1048" s="11">
        <f>VLOOKUP(B1048,Industries!B:D,3,0)</f>
        <v>91.7</v>
      </c>
      <c r="E1048" s="13"/>
      <c r="F1048" s="18">
        <v>50</v>
      </c>
    </row>
    <row r="1049" spans="1:6" x14ac:dyDescent="0.15">
      <c r="A1049" s="21">
        <v>612114</v>
      </c>
      <c r="B1049" s="22" t="s">
        <v>1079</v>
      </c>
      <c r="C1049" s="11" t="str">
        <f>VLOOKUP(B1049,Industries!B:D,2,0)</f>
        <v>Rental, Hiring and Real Estate Services</v>
      </c>
      <c r="D1049" s="11">
        <f>VLOOKUP(B1049,Industries!B:D,3,0)</f>
        <v>97.4</v>
      </c>
      <c r="E1049" s="13"/>
      <c r="F1049" s="18">
        <v>48</v>
      </c>
    </row>
    <row r="1050" spans="1:6" x14ac:dyDescent="0.15">
      <c r="A1050" s="21">
        <v>612115</v>
      </c>
      <c r="B1050" s="22" t="s">
        <v>1080</v>
      </c>
      <c r="C1050" s="11" t="str">
        <f>VLOOKUP(B1050,Industries!B:D,2,0)</f>
        <v>Rental, Hiring and Real Estate Services</v>
      </c>
      <c r="D1050" s="11">
        <f>VLOOKUP(B1050,Industries!B:D,3,0)</f>
        <v>88.5</v>
      </c>
      <c r="E1050" s="13"/>
      <c r="F1050" s="18">
        <v>47</v>
      </c>
    </row>
    <row r="1051" spans="1:6" x14ac:dyDescent="0.15">
      <c r="A1051" s="21">
        <v>621311</v>
      </c>
      <c r="B1051" s="22" t="s">
        <v>1081</v>
      </c>
      <c r="C1051" s="11" t="str">
        <f>VLOOKUP(B1051,Industries!B:D,2,0)</f>
        <v>Retail Trade</v>
      </c>
      <c r="D1051" s="11">
        <f>VLOOKUP(B1051,Industries!B:D,3,0)</f>
        <v>84.8</v>
      </c>
      <c r="E1051" s="13"/>
      <c r="F1051" s="18">
        <v>48</v>
      </c>
    </row>
    <row r="1052" spans="1:6" x14ac:dyDescent="0.15">
      <c r="A1052" s="21">
        <v>621312</v>
      </c>
      <c r="B1052" s="22" t="s">
        <v>1082</v>
      </c>
      <c r="C1052" s="11" t="str">
        <f>VLOOKUP(B1052,Industries!B:D,2,0)</f>
        <v>Retail Trade</v>
      </c>
      <c r="D1052" s="11">
        <f>VLOOKUP(B1052,Industries!B:D,3,0)</f>
        <v>58.9</v>
      </c>
      <c r="E1052" s="13"/>
      <c r="F1052" s="18">
        <v>43</v>
      </c>
    </row>
    <row r="1053" spans="1:6" x14ac:dyDescent="0.15">
      <c r="A1053" s="21">
        <v>621711</v>
      </c>
      <c r="B1053" s="22" t="s">
        <v>1083</v>
      </c>
      <c r="C1053" s="11" t="str">
        <f>VLOOKUP(B1053,Industries!B:D,2,0)</f>
        <v>Retail Trade</v>
      </c>
      <c r="D1053" s="11">
        <f>VLOOKUP(B1053,Industries!B:D,3,0)</f>
        <v>27.3</v>
      </c>
      <c r="E1053" s="13"/>
      <c r="F1053" s="18">
        <v>48</v>
      </c>
    </row>
    <row r="1054" spans="1:6" x14ac:dyDescent="0.15">
      <c r="A1054" s="21">
        <v>621712</v>
      </c>
      <c r="B1054" s="22" t="s">
        <v>1084</v>
      </c>
      <c r="C1054" s="11" t="str">
        <f>VLOOKUP(B1054,Industries!B:D,2,0)</f>
        <v>Retail Trade</v>
      </c>
      <c r="D1054" s="11">
        <f>VLOOKUP(B1054,Industries!B:D,3,0)</f>
        <v>41.9</v>
      </c>
      <c r="E1054" s="13"/>
      <c r="F1054" s="18">
        <v>44</v>
      </c>
    </row>
    <row r="1055" spans="1:6" x14ac:dyDescent="0.15">
      <c r="A1055" s="21">
        <v>621713</v>
      </c>
      <c r="B1055" s="22" t="s">
        <v>1085</v>
      </c>
      <c r="C1055" s="11" t="str">
        <f>VLOOKUP(B1055,Industries!B:D,2,0)</f>
        <v>Retail Trade</v>
      </c>
      <c r="D1055" s="11">
        <f>VLOOKUP(B1055,Industries!B:D,3,0)</f>
        <v>54.9</v>
      </c>
      <c r="E1055" s="13"/>
      <c r="F1055" s="18">
        <v>49</v>
      </c>
    </row>
    <row r="1056" spans="1:6" x14ac:dyDescent="0.15">
      <c r="A1056" s="21">
        <v>621911</v>
      </c>
      <c r="B1056" s="22" t="s">
        <v>1086</v>
      </c>
      <c r="C1056" s="11" t="str">
        <f>VLOOKUP(B1056,Industries!B:D,2,0)</f>
        <v>Wholesale Trade</v>
      </c>
      <c r="D1056" s="11">
        <f>VLOOKUP(B1056,Industries!B:D,3,0)</f>
        <v>53.4</v>
      </c>
      <c r="E1056" s="13"/>
      <c r="F1056" s="18">
        <v>44</v>
      </c>
    </row>
    <row r="1057" spans="1:6" x14ac:dyDescent="0.15">
      <c r="A1057" s="21">
        <v>621912</v>
      </c>
      <c r="B1057" s="22" t="s">
        <v>1087</v>
      </c>
      <c r="C1057" s="11" t="str">
        <f>VLOOKUP(B1057,Industries!B:D,2,0)</f>
        <v>Rental, Hiring and Real Estate Services</v>
      </c>
      <c r="D1057" s="11">
        <f>VLOOKUP(B1057,Industries!B:D,3,0)</f>
        <v>81.400000000000006</v>
      </c>
      <c r="E1057" s="13"/>
      <c r="F1057" s="18">
        <v>43</v>
      </c>
    </row>
    <row r="1058" spans="1:6" x14ac:dyDescent="0.15">
      <c r="A1058" s="21">
        <v>621999</v>
      </c>
      <c r="B1058" s="22" t="s">
        <v>1088</v>
      </c>
      <c r="C1058" s="11" t="str">
        <f>VLOOKUP(B1058,Industries!B:D,2,0)</f>
        <v>Wholesale Trade</v>
      </c>
      <c r="D1058" s="11">
        <f>VLOOKUP(B1058,Industries!B:D,3,0)</f>
        <v>29.4</v>
      </c>
      <c r="E1058" s="13"/>
      <c r="F1058" s="18">
        <v>45</v>
      </c>
    </row>
    <row r="1059" spans="1:6" x14ac:dyDescent="0.15">
      <c r="A1059" s="21">
        <v>631111</v>
      </c>
      <c r="B1059" s="22" t="s">
        <v>1089</v>
      </c>
      <c r="C1059" s="11" t="str">
        <f>VLOOKUP(B1059,Industries!B:D,2,0)</f>
        <v>Retail Trade</v>
      </c>
      <c r="D1059" s="11">
        <f>VLOOKUP(B1059,Industries!B:D,3,0)</f>
        <v>82.6</v>
      </c>
      <c r="E1059" s="13"/>
      <c r="F1059" s="18">
        <v>40</v>
      </c>
    </row>
    <row r="1060" spans="1:6" x14ac:dyDescent="0.15">
      <c r="A1060" s="21">
        <v>631112</v>
      </c>
      <c r="B1060" s="22" t="s">
        <v>1090</v>
      </c>
      <c r="C1060" s="11" t="str">
        <f>VLOOKUP(B1060,Industries!B:D,2,0)</f>
        <v>Retail Trade</v>
      </c>
      <c r="D1060" s="11">
        <f>VLOOKUP(B1060,Industries!B:D,3,0)</f>
        <v>48.1</v>
      </c>
      <c r="E1060" s="13"/>
      <c r="F1060" s="18">
        <v>41</v>
      </c>
    </row>
    <row r="1061" spans="1:6" x14ac:dyDescent="0.15">
      <c r="A1061" s="21">
        <v>639111</v>
      </c>
      <c r="B1061" s="22" t="s">
        <v>1091</v>
      </c>
      <c r="C1061" s="11" t="str">
        <f>VLOOKUP(B1061,Industries!B:D,2,0)</f>
        <v>Administrative and Support Services</v>
      </c>
      <c r="D1061" s="11">
        <f>VLOOKUP(B1061,Industries!B:D,3,0)</f>
        <v>26.3</v>
      </c>
      <c r="E1061" s="13"/>
      <c r="F1061" s="18">
        <v>43</v>
      </c>
    </row>
    <row r="1062" spans="1:6" x14ac:dyDescent="0.15">
      <c r="A1062" s="21">
        <v>639112</v>
      </c>
      <c r="B1062" s="22" t="s">
        <v>1092</v>
      </c>
      <c r="C1062" s="11" t="str">
        <f>VLOOKUP(B1062,Industries!B:D,2,0)</f>
        <v>Retail Trade</v>
      </c>
      <c r="D1062" s="11">
        <f>VLOOKUP(B1062,Industries!B:D,3,0)</f>
        <v>41.1</v>
      </c>
      <c r="E1062" s="13"/>
      <c r="F1062" s="18">
        <v>41</v>
      </c>
    </row>
    <row r="1063" spans="1:6" x14ac:dyDescent="0.15">
      <c r="A1063" s="21">
        <v>639211</v>
      </c>
      <c r="B1063" s="22" t="s">
        <v>1093</v>
      </c>
      <c r="C1063" s="11" t="str">
        <f>VLOOKUP(B1063,Industries!B:D,2,0)</f>
        <v>Retail Trade</v>
      </c>
      <c r="D1063" s="11">
        <f>VLOOKUP(B1063,Industries!B:D,3,0)</f>
        <v>80.2</v>
      </c>
      <c r="E1063" s="13"/>
      <c r="F1063" s="18">
        <v>45</v>
      </c>
    </row>
    <row r="1064" spans="1:6" x14ac:dyDescent="0.15">
      <c r="A1064" s="21">
        <v>639212</v>
      </c>
      <c r="B1064" s="22" t="s">
        <v>1094</v>
      </c>
      <c r="C1064" s="11" t="str">
        <f>VLOOKUP(B1064,Industries!B:D,2,0)</f>
        <v>Wholesale Trade</v>
      </c>
      <c r="D1064" s="11">
        <f>VLOOKUP(B1064,Industries!B:D,3,0)</f>
        <v>85.2</v>
      </c>
      <c r="E1064" s="13"/>
      <c r="F1064" s="18">
        <v>46</v>
      </c>
    </row>
    <row r="1065" spans="1:6" x14ac:dyDescent="0.15">
      <c r="A1065" s="21">
        <v>639411</v>
      </c>
      <c r="B1065" s="22" t="s">
        <v>1095</v>
      </c>
      <c r="C1065" s="11" t="str">
        <f>VLOOKUP(B1065,Industries!B:D,2,0)</f>
        <v>Transport, Postal and Warehousing</v>
      </c>
      <c r="D1065" s="11">
        <f>VLOOKUP(B1065,Industries!B:D,3,0)</f>
        <v>48.3</v>
      </c>
      <c r="E1065" s="13"/>
      <c r="F1065" s="18">
        <v>41</v>
      </c>
    </row>
    <row r="1066" spans="1:6" x14ac:dyDescent="0.15">
      <c r="A1066" s="21">
        <v>639412</v>
      </c>
      <c r="B1066" s="22" t="s">
        <v>1096</v>
      </c>
      <c r="C1066" s="11" t="str">
        <f>VLOOKUP(B1066,Industries!B:D,2,0)</f>
        <v>Transport, Postal and Warehousing</v>
      </c>
      <c r="D1066" s="11">
        <f>VLOOKUP(B1066,Industries!B:D,3,0)</f>
        <v>92</v>
      </c>
      <c r="E1066" s="13"/>
      <c r="F1066" s="18">
        <v>43</v>
      </c>
    </row>
    <row r="1067" spans="1:6" x14ac:dyDescent="0.15">
      <c r="A1067" s="21">
        <v>711111</v>
      </c>
      <c r="B1067" s="22" t="s">
        <v>1097</v>
      </c>
      <c r="C1067" s="11" t="str">
        <f>VLOOKUP(B1067,Industries!B:D,2,0)</f>
        <v>Manufacturing</v>
      </c>
      <c r="D1067" s="11">
        <f>VLOOKUP(B1067,Industries!B:D,3,0)</f>
        <v>74.5</v>
      </c>
      <c r="E1067" s="13"/>
      <c r="F1067" s="18">
        <v>45</v>
      </c>
    </row>
    <row r="1068" spans="1:6" x14ac:dyDescent="0.15">
      <c r="A1068" s="21">
        <v>711112</v>
      </c>
      <c r="B1068" s="22" t="s">
        <v>1098</v>
      </c>
      <c r="C1068" s="11" t="str">
        <f>VLOOKUP(B1068,Industries!B:D,2,0)</f>
        <v>Manufacturing</v>
      </c>
      <c r="D1068" s="11">
        <f>VLOOKUP(B1068,Industries!B:D,3,0)</f>
        <v>49.1</v>
      </c>
      <c r="E1068" s="13"/>
      <c r="F1068" s="18">
        <v>45</v>
      </c>
    </row>
    <row r="1069" spans="1:6" x14ac:dyDescent="0.15">
      <c r="A1069" s="21">
        <v>711113</v>
      </c>
      <c r="B1069" s="22" t="s">
        <v>1099</v>
      </c>
      <c r="C1069" s="11" t="str">
        <f>VLOOKUP(B1069,Industries!B:D,2,0)</f>
        <v>Manufacturing</v>
      </c>
      <c r="D1069" s="11">
        <f>VLOOKUP(B1069,Industries!B:D,3,0)</f>
        <v>81.8</v>
      </c>
      <c r="E1069" s="13"/>
      <c r="F1069" s="18">
        <v>42</v>
      </c>
    </row>
    <row r="1070" spans="1:6" x14ac:dyDescent="0.15">
      <c r="A1070" s="21">
        <v>711114</v>
      </c>
      <c r="B1070" s="22" t="s">
        <v>1100</v>
      </c>
      <c r="C1070" s="11" t="str">
        <f>VLOOKUP(B1070,Industries!B:D,2,0)</f>
        <v>Manufacturing</v>
      </c>
      <c r="D1070" s="11">
        <f>VLOOKUP(B1070,Industries!B:D,3,0)</f>
        <v>54.7</v>
      </c>
      <c r="E1070" s="13"/>
      <c r="F1070" s="18">
        <v>44</v>
      </c>
    </row>
    <row r="1071" spans="1:6" x14ac:dyDescent="0.15">
      <c r="A1071" s="21">
        <v>711199</v>
      </c>
      <c r="B1071" s="22" t="s">
        <v>1101</v>
      </c>
      <c r="C1071" s="11" t="str">
        <f>VLOOKUP(B1071,Industries!B:D,2,0)</f>
        <v>Manufacturing</v>
      </c>
      <c r="D1071" s="11">
        <f>VLOOKUP(B1071,Industries!B:D,3,0)</f>
        <v>81.3</v>
      </c>
      <c r="E1071" s="13"/>
      <c r="F1071" s="18">
        <v>47</v>
      </c>
    </row>
    <row r="1072" spans="1:6" x14ac:dyDescent="0.15">
      <c r="A1072" s="21">
        <v>711311</v>
      </c>
      <c r="B1072" s="22" t="s">
        <v>1102</v>
      </c>
      <c r="C1072" s="11" t="str">
        <f>VLOOKUP(B1072,Industries!B:D,2,0)</f>
        <v>Manufacturing</v>
      </c>
      <c r="D1072" s="11">
        <f>VLOOKUP(B1072,Industries!B:D,3,0)</f>
        <v>89.3</v>
      </c>
      <c r="E1072" s="13"/>
      <c r="F1072" s="18">
        <v>43</v>
      </c>
    </row>
    <row r="1073" spans="1:6" x14ac:dyDescent="0.15">
      <c r="A1073" s="21">
        <v>711313</v>
      </c>
      <c r="B1073" s="22" t="s">
        <v>1103</v>
      </c>
      <c r="C1073" s="11" t="str">
        <f>VLOOKUP(B1073,Industries!B:D,2,0)</f>
        <v>Manufacturing</v>
      </c>
      <c r="D1073" s="11">
        <f>VLOOKUP(B1073,Industries!B:D,3,0)</f>
        <v>84.9</v>
      </c>
      <c r="E1073" s="13"/>
      <c r="F1073" s="18">
        <v>44</v>
      </c>
    </row>
    <row r="1074" spans="1:6" x14ac:dyDescent="0.15">
      <c r="A1074" s="21">
        <v>711314</v>
      </c>
      <c r="B1074" s="22" t="s">
        <v>1104</v>
      </c>
      <c r="C1074" s="11" t="str">
        <f>VLOOKUP(B1074,Industries!B:D,2,0)</f>
        <v>Manufacturing</v>
      </c>
      <c r="D1074" s="11">
        <f>VLOOKUP(B1074,Industries!B:D,3,0)</f>
        <v>59.8</v>
      </c>
      <c r="E1074" s="13"/>
      <c r="F1074" s="18">
        <v>44</v>
      </c>
    </row>
    <row r="1075" spans="1:6" x14ac:dyDescent="0.15">
      <c r="A1075" s="21">
        <v>711511</v>
      </c>
      <c r="B1075" s="22" t="s">
        <v>1105</v>
      </c>
      <c r="C1075" s="11" t="str">
        <f>VLOOKUP(B1075,Industries!B:D,2,0)</f>
        <v>Manufacturing</v>
      </c>
      <c r="D1075" s="11">
        <f>VLOOKUP(B1075,Industries!B:D,3,0)</f>
        <v>88.2</v>
      </c>
      <c r="E1075" s="13"/>
      <c r="F1075" s="18">
        <v>42</v>
      </c>
    </row>
    <row r="1076" spans="1:6" x14ac:dyDescent="0.15">
      <c r="A1076" s="21">
        <v>711512</v>
      </c>
      <c r="B1076" s="22" t="s">
        <v>1106</v>
      </c>
      <c r="C1076" s="11" t="str">
        <f>VLOOKUP(B1076,Industries!B:D,2,0)</f>
        <v>Manufacturing</v>
      </c>
      <c r="D1076" s="11">
        <f>VLOOKUP(B1076,Industries!B:D,3,0)</f>
        <v>68.3</v>
      </c>
      <c r="E1076" s="13"/>
      <c r="F1076" s="18">
        <v>45</v>
      </c>
    </row>
    <row r="1077" spans="1:6" x14ac:dyDescent="0.15">
      <c r="A1077" s="21">
        <v>711513</v>
      </c>
      <c r="B1077" s="22" t="s">
        <v>1107</v>
      </c>
      <c r="C1077" s="11" t="str">
        <f>VLOOKUP(B1077,Industries!B:D,2,0)</f>
        <v>Manufacturing</v>
      </c>
      <c r="D1077" s="11">
        <f>VLOOKUP(B1077,Industries!B:D,3,0)</f>
        <v>54.2</v>
      </c>
      <c r="E1077" s="13"/>
      <c r="F1077" s="18">
        <v>49</v>
      </c>
    </row>
    <row r="1078" spans="1:6" x14ac:dyDescent="0.15">
      <c r="A1078" s="21">
        <v>711514</v>
      </c>
      <c r="B1078" s="22" t="s">
        <v>1108</v>
      </c>
      <c r="C1078" s="11" t="str">
        <f>VLOOKUP(B1078,Industries!B:D,2,0)</f>
        <v>Manufacturing</v>
      </c>
      <c r="D1078" s="11">
        <f>VLOOKUP(B1078,Industries!B:D,3,0)</f>
        <v>91.7</v>
      </c>
      <c r="E1078" s="13"/>
      <c r="F1078" s="18">
        <v>42</v>
      </c>
    </row>
    <row r="1079" spans="1:6" x14ac:dyDescent="0.15">
      <c r="A1079" s="21">
        <v>711515</v>
      </c>
      <c r="B1079" s="22" t="s">
        <v>1109</v>
      </c>
      <c r="C1079" s="11" t="str">
        <f>VLOOKUP(B1079,Industries!B:D,2,0)</f>
        <v>Manufacturing</v>
      </c>
      <c r="D1079" s="11">
        <f>VLOOKUP(B1079,Industries!B:D,3,0)</f>
        <v>76.8</v>
      </c>
      <c r="E1079" s="13"/>
      <c r="F1079" s="18">
        <v>43</v>
      </c>
    </row>
    <row r="1080" spans="1:6" x14ac:dyDescent="0.15">
      <c r="A1080" s="21">
        <v>711516</v>
      </c>
      <c r="B1080" s="22" t="s">
        <v>1110</v>
      </c>
      <c r="C1080" s="11" t="str">
        <f>VLOOKUP(B1080,Industries!B:D,2,0)</f>
        <v>Manufacturing</v>
      </c>
      <c r="D1080" s="11">
        <f>VLOOKUP(B1080,Industries!B:D,3,0)</f>
        <v>40</v>
      </c>
      <c r="E1080" s="13"/>
      <c r="F1080" s="18">
        <v>48</v>
      </c>
    </row>
    <row r="1081" spans="1:6" x14ac:dyDescent="0.15">
      <c r="A1081" s="21">
        <v>711599</v>
      </c>
      <c r="B1081" s="22" t="s">
        <v>1111</v>
      </c>
      <c r="C1081" s="11" t="str">
        <f>VLOOKUP(B1081,Industries!B:D,2,0)</f>
        <v>Manufacturing</v>
      </c>
      <c r="D1081" s="11">
        <f>VLOOKUP(B1081,Industries!B:D,3,0)</f>
        <v>89.6</v>
      </c>
      <c r="E1081" s="13"/>
      <c r="F1081" s="18">
        <v>41</v>
      </c>
    </row>
    <row r="1082" spans="1:6" x14ac:dyDescent="0.15">
      <c r="A1082" s="21">
        <v>711711</v>
      </c>
      <c r="B1082" s="22" t="s">
        <v>1112</v>
      </c>
      <c r="C1082" s="11" t="str">
        <f>VLOOKUP(B1082,Industries!B:D,2,0)</f>
        <v>Manufacturing</v>
      </c>
      <c r="D1082" s="11">
        <f>VLOOKUP(B1082,Industries!B:D,3,0)</f>
        <v>85.1</v>
      </c>
      <c r="E1082" s="13"/>
      <c r="F1082" s="18">
        <v>40</v>
      </c>
    </row>
    <row r="1083" spans="1:6" x14ac:dyDescent="0.15">
      <c r="A1083" s="21">
        <v>711712</v>
      </c>
      <c r="B1083" s="22" t="s">
        <v>1113</v>
      </c>
      <c r="C1083" s="11" t="str">
        <f>VLOOKUP(B1083,Industries!B:D,2,0)</f>
        <v>Manufacturing</v>
      </c>
      <c r="D1083" s="11">
        <f>VLOOKUP(B1083,Industries!B:D,3,0)</f>
        <v>83.1</v>
      </c>
      <c r="E1083" s="13"/>
      <c r="F1083" s="18">
        <v>44</v>
      </c>
    </row>
    <row r="1084" spans="1:6" x14ac:dyDescent="0.15">
      <c r="A1084" s="21">
        <v>711713</v>
      </c>
      <c r="B1084" s="22" t="s">
        <v>1114</v>
      </c>
      <c r="C1084" s="11" t="str">
        <f>VLOOKUP(B1084,Industries!B:D,2,0)</f>
        <v>Manufacturing</v>
      </c>
      <c r="D1084" s="11">
        <f>VLOOKUP(B1084,Industries!B:D,3,0)</f>
        <v>87</v>
      </c>
      <c r="E1084" s="13"/>
      <c r="F1084" s="18">
        <v>42</v>
      </c>
    </row>
    <row r="1085" spans="1:6" x14ac:dyDescent="0.15">
      <c r="A1085" s="21">
        <v>711714</v>
      </c>
      <c r="B1085" s="22" t="s">
        <v>1115</v>
      </c>
      <c r="C1085" s="11" t="str">
        <f>VLOOKUP(B1085,Industries!B:D,2,0)</f>
        <v>Manufacturing</v>
      </c>
      <c r="D1085" s="11">
        <f>VLOOKUP(B1085,Industries!B:D,3,0)</f>
        <v>85.4</v>
      </c>
      <c r="E1085" s="13"/>
      <c r="F1085" s="18">
        <v>42</v>
      </c>
    </row>
    <row r="1086" spans="1:6" x14ac:dyDescent="0.15">
      <c r="A1086" s="21">
        <v>711715</v>
      </c>
      <c r="B1086" s="22" t="s">
        <v>1116</v>
      </c>
      <c r="C1086" s="11" t="str">
        <f>VLOOKUP(B1086,Industries!B:D,2,0)</f>
        <v>Manufacturing</v>
      </c>
      <c r="D1086" s="11">
        <f>VLOOKUP(B1086,Industries!B:D,3,0)</f>
        <v>64.099999999999994</v>
      </c>
      <c r="E1086" s="13"/>
      <c r="F1086" s="18">
        <v>42</v>
      </c>
    </row>
    <row r="1087" spans="1:6" x14ac:dyDescent="0.15">
      <c r="A1087" s="21">
        <v>711716</v>
      </c>
      <c r="B1087" s="22" t="s">
        <v>1117</v>
      </c>
      <c r="C1087" s="11" t="str">
        <f>VLOOKUP(B1087,Industries!B:D,2,0)</f>
        <v>Agriculture, Forestry and Fishing</v>
      </c>
      <c r="D1087" s="11">
        <f>VLOOKUP(B1087,Industries!B:D,3,0)</f>
        <v>59.6</v>
      </c>
      <c r="E1087" s="13"/>
      <c r="F1087" s="18">
        <v>50</v>
      </c>
    </row>
    <row r="1088" spans="1:6" x14ac:dyDescent="0.15">
      <c r="A1088" s="21">
        <v>711799</v>
      </c>
      <c r="B1088" s="22" t="s">
        <v>1118</v>
      </c>
      <c r="C1088" s="11" t="str">
        <f>VLOOKUP(B1088,Industries!B:D,2,0)</f>
        <v>Manufacturing</v>
      </c>
      <c r="D1088" s="11">
        <f>VLOOKUP(B1088,Industries!B:D,3,0)</f>
        <v>76.900000000000006</v>
      </c>
      <c r="E1088" s="13"/>
      <c r="F1088" s="18">
        <v>41</v>
      </c>
    </row>
    <row r="1089" spans="1:6" x14ac:dyDescent="0.15">
      <c r="A1089" s="21">
        <v>711911</v>
      </c>
      <c r="B1089" s="22" t="s">
        <v>1119</v>
      </c>
      <c r="C1089" s="11" t="str">
        <f>VLOOKUP(B1089,Industries!B:D,2,0)</f>
        <v>Manufacturing</v>
      </c>
      <c r="D1089" s="11">
        <f>VLOOKUP(B1089,Industries!B:D,3,0)</f>
        <v>73.3</v>
      </c>
      <c r="E1089" s="13"/>
      <c r="F1089" s="18">
        <v>44</v>
      </c>
    </row>
    <row r="1090" spans="1:6" x14ac:dyDescent="0.15">
      <c r="A1090" s="21">
        <v>711912</v>
      </c>
      <c r="B1090" s="22" t="s">
        <v>1120</v>
      </c>
      <c r="C1090" s="11" t="str">
        <f>VLOOKUP(B1090,Industries!B:D,2,0)</f>
        <v>Information Media and Telecommunications</v>
      </c>
      <c r="D1090" s="11">
        <f>VLOOKUP(B1090,Industries!B:D,3,0)</f>
        <v>83.8</v>
      </c>
      <c r="E1090" s="13"/>
      <c r="F1090" s="18">
        <v>41</v>
      </c>
    </row>
    <row r="1091" spans="1:6" x14ac:dyDescent="0.15">
      <c r="A1091" s="21">
        <v>711913</v>
      </c>
      <c r="B1091" s="22" t="s">
        <v>1121</v>
      </c>
      <c r="C1091" s="11" t="str">
        <f>VLOOKUP(B1091,Industries!B:D,2,0)</f>
        <v>Construction</v>
      </c>
      <c r="D1091" s="11">
        <f>VLOOKUP(B1091,Industries!B:D,3,0)</f>
        <v>59.9</v>
      </c>
      <c r="E1091" s="13"/>
      <c r="F1091" s="18">
        <v>45</v>
      </c>
    </row>
    <row r="1092" spans="1:6" x14ac:dyDescent="0.15">
      <c r="A1092" s="21">
        <v>711914</v>
      </c>
      <c r="B1092" s="22" t="s">
        <v>1122</v>
      </c>
      <c r="C1092" s="11" t="str">
        <f>VLOOKUP(B1092,Industries!B:D,2,0)</f>
        <v>Health Care and Social Assistance</v>
      </c>
      <c r="D1092" s="11">
        <f>VLOOKUP(B1092,Industries!B:D,3,0)</f>
        <v>94.1</v>
      </c>
      <c r="E1092" s="13"/>
      <c r="F1092" s="18">
        <v>41</v>
      </c>
    </row>
    <row r="1093" spans="1:6" x14ac:dyDescent="0.15">
      <c r="A1093" s="21">
        <v>711999</v>
      </c>
      <c r="B1093" s="22" t="s">
        <v>1123</v>
      </c>
      <c r="C1093" s="11" t="str">
        <f>VLOOKUP(B1093,Industries!B:D,2,0)</f>
        <v>Electricity, Gas, Water and Waste Services</v>
      </c>
      <c r="D1093" s="11">
        <f>VLOOKUP(B1093,Industries!B:D,3,0)</f>
        <v>20.7</v>
      </c>
      <c r="E1093" s="13"/>
      <c r="F1093" s="18">
        <v>43</v>
      </c>
    </row>
    <row r="1094" spans="1:6" x14ac:dyDescent="0.15">
      <c r="A1094" s="21">
        <v>712211</v>
      </c>
      <c r="B1094" s="22" t="s">
        <v>1124</v>
      </c>
      <c r="C1094" s="11" t="str">
        <f>VLOOKUP(B1094,Industries!B:D,2,0)</f>
        <v>Mining</v>
      </c>
      <c r="D1094" s="11">
        <f>VLOOKUP(B1094,Industries!B:D,3,0)</f>
        <v>68.400000000000006</v>
      </c>
      <c r="E1094" s="13"/>
      <c r="F1094" s="18">
        <v>67</v>
      </c>
    </row>
    <row r="1095" spans="1:6" x14ac:dyDescent="0.15">
      <c r="A1095" s="21">
        <v>712212</v>
      </c>
      <c r="B1095" s="22" t="s">
        <v>1125</v>
      </c>
      <c r="C1095" s="11" t="str">
        <f>VLOOKUP(B1095,Industries!B:D,2,0)</f>
        <v>Mining</v>
      </c>
      <c r="D1095" s="11">
        <f>VLOOKUP(B1095,Industries!B:D,3,0)</f>
        <v>89.8</v>
      </c>
      <c r="E1095" s="13"/>
      <c r="F1095" s="18">
        <v>60</v>
      </c>
    </row>
    <row r="1096" spans="1:6" x14ac:dyDescent="0.15">
      <c r="A1096" s="21">
        <v>712213</v>
      </c>
      <c r="B1096" s="22" t="s">
        <v>1126</v>
      </c>
      <c r="C1096" s="11" t="str">
        <f>VLOOKUP(B1096,Industries!B:D,2,0)</f>
        <v>Mining</v>
      </c>
      <c r="D1096" s="11">
        <f>VLOOKUP(B1096,Industries!B:D,3,0)</f>
        <v>79</v>
      </c>
      <c r="E1096" s="13"/>
      <c r="F1096" s="18">
        <v>66</v>
      </c>
    </row>
    <row r="1097" spans="1:6" x14ac:dyDescent="0.15">
      <c r="A1097" s="21">
        <v>712911</v>
      </c>
      <c r="B1097" s="22" t="s">
        <v>1127</v>
      </c>
      <c r="C1097" s="11" t="str">
        <f>VLOOKUP(B1097,Industries!B:D,2,0)</f>
        <v>Manufacturing</v>
      </c>
      <c r="D1097" s="11">
        <f>VLOOKUP(B1097,Industries!B:D,3,0)</f>
        <v>69.400000000000006</v>
      </c>
      <c r="E1097" s="13"/>
      <c r="F1097" s="18">
        <v>48</v>
      </c>
    </row>
    <row r="1098" spans="1:6" x14ac:dyDescent="0.15">
      <c r="A1098" s="21">
        <v>712912</v>
      </c>
      <c r="B1098" s="22" t="s">
        <v>1128</v>
      </c>
      <c r="C1098" s="11" t="str">
        <f>VLOOKUP(B1098,Industries!B:D,2,0)</f>
        <v>Transport, Postal and Warehousing</v>
      </c>
      <c r="D1098" s="11">
        <f>VLOOKUP(B1098,Industries!B:D,3,0)</f>
        <v>46.2</v>
      </c>
      <c r="E1098" s="13"/>
      <c r="F1098" s="18">
        <v>50</v>
      </c>
    </row>
    <row r="1099" spans="1:6" x14ac:dyDescent="0.15">
      <c r="A1099" s="21">
        <v>712913</v>
      </c>
      <c r="B1099" s="22" t="s">
        <v>1129</v>
      </c>
      <c r="C1099" s="11" t="str">
        <f>VLOOKUP(B1099,Industries!B:D,2,0)</f>
        <v>Manufacturing</v>
      </c>
      <c r="D1099" s="11">
        <f>VLOOKUP(B1099,Industries!B:D,3,0)</f>
        <v>61.9</v>
      </c>
      <c r="E1099" s="13"/>
      <c r="F1099" s="18">
        <v>48</v>
      </c>
    </row>
    <row r="1100" spans="1:6" x14ac:dyDescent="0.15">
      <c r="A1100" s="21">
        <v>712914</v>
      </c>
      <c r="B1100" s="22" t="s">
        <v>1130</v>
      </c>
      <c r="C1100" s="11" t="str">
        <f>VLOOKUP(B1100,Industries!B:D,2,0)</f>
        <v>Manufacturing</v>
      </c>
      <c r="D1100" s="11">
        <f>VLOOKUP(B1100,Industries!B:D,3,0)</f>
        <v>48.8</v>
      </c>
      <c r="E1100" s="13"/>
      <c r="F1100" s="18">
        <v>51</v>
      </c>
    </row>
    <row r="1101" spans="1:6" x14ac:dyDescent="0.15">
      <c r="A1101" s="21">
        <v>712915</v>
      </c>
      <c r="B1101" s="22" t="s">
        <v>1131</v>
      </c>
      <c r="C1101" s="11" t="str">
        <f>VLOOKUP(B1101,Industries!B:D,2,0)</f>
        <v>Construction</v>
      </c>
      <c r="D1101" s="11">
        <f>VLOOKUP(B1101,Industries!B:D,3,0)</f>
        <v>96.9</v>
      </c>
      <c r="E1101" s="13"/>
      <c r="F1101" s="18">
        <v>48</v>
      </c>
    </row>
    <row r="1102" spans="1:6" x14ac:dyDescent="0.15">
      <c r="A1102" s="21">
        <v>712916</v>
      </c>
      <c r="B1102" s="22" t="s">
        <v>1132</v>
      </c>
      <c r="C1102" s="11" t="str">
        <f>VLOOKUP(B1102,Industries!B:D,2,0)</f>
        <v>Manufacturing</v>
      </c>
      <c r="D1102" s="11">
        <f>VLOOKUP(B1102,Industries!B:D,3,0)</f>
        <v>89.3</v>
      </c>
      <c r="E1102" s="13"/>
      <c r="F1102" s="18">
        <v>44</v>
      </c>
    </row>
    <row r="1103" spans="1:6" x14ac:dyDescent="0.15">
      <c r="A1103" s="21">
        <v>712917</v>
      </c>
      <c r="B1103" s="22" t="s">
        <v>1133</v>
      </c>
      <c r="C1103" s="11" t="str">
        <f>VLOOKUP(B1103,Industries!B:D,2,0)</f>
        <v>Transport, Postal and Warehousing</v>
      </c>
      <c r="D1103" s="11">
        <f>VLOOKUP(B1103,Industries!B:D,3,0)</f>
        <v>63.4</v>
      </c>
      <c r="E1103" s="13"/>
      <c r="F1103" s="18">
        <v>46</v>
      </c>
    </row>
    <row r="1104" spans="1:6" x14ac:dyDescent="0.15">
      <c r="A1104" s="21">
        <v>712918</v>
      </c>
      <c r="B1104" s="22" t="s">
        <v>1134</v>
      </c>
      <c r="C1104" s="11" t="str">
        <f>VLOOKUP(B1104,Industries!B:D,2,0)</f>
        <v>Transport, Postal and Warehousing</v>
      </c>
      <c r="D1104" s="11">
        <f>VLOOKUP(B1104,Industries!B:D,3,0)</f>
        <v>70.599999999999994</v>
      </c>
      <c r="E1104" s="13"/>
      <c r="F1104" s="18">
        <v>43</v>
      </c>
    </row>
    <row r="1105" spans="1:6" x14ac:dyDescent="0.15">
      <c r="A1105" s="21">
        <v>712921</v>
      </c>
      <c r="B1105" s="22" t="s">
        <v>1135</v>
      </c>
      <c r="C1105" s="11" t="str">
        <f>VLOOKUP(B1105,Industries!B:D,2,0)</f>
        <v>Electricity, Gas, Water and Waste Services</v>
      </c>
      <c r="D1105" s="11">
        <f>VLOOKUP(B1105,Industries!B:D,3,0)</f>
        <v>70.099999999999994</v>
      </c>
      <c r="E1105" s="13"/>
      <c r="F1105" s="18">
        <v>44</v>
      </c>
    </row>
    <row r="1106" spans="1:6" x14ac:dyDescent="0.15">
      <c r="A1106" s="21">
        <v>712922</v>
      </c>
      <c r="B1106" s="22" t="s">
        <v>1136</v>
      </c>
      <c r="C1106" s="11" t="str">
        <f>VLOOKUP(B1106,Industries!B:D,2,0)</f>
        <v>Electricity, Gas, Water and Waste Services</v>
      </c>
      <c r="D1106" s="11">
        <f>VLOOKUP(B1106,Industries!B:D,3,0)</f>
        <v>32.1</v>
      </c>
      <c r="E1106" s="13"/>
      <c r="F1106" s="18">
        <v>46</v>
      </c>
    </row>
    <row r="1107" spans="1:6" x14ac:dyDescent="0.15">
      <c r="A1107" s="21">
        <v>712999</v>
      </c>
      <c r="B1107" s="22" t="s">
        <v>1137</v>
      </c>
      <c r="C1107" s="11" t="str">
        <f>VLOOKUP(B1107,Industries!B:D,2,0)</f>
        <v>Mining</v>
      </c>
      <c r="D1107" s="11">
        <f>VLOOKUP(B1107,Industries!B:D,3,0)</f>
        <v>60</v>
      </c>
      <c r="E1107" s="13"/>
      <c r="F1107" s="18">
        <v>57</v>
      </c>
    </row>
    <row r="1108" spans="1:6" x14ac:dyDescent="0.15">
      <c r="A1108" s="21">
        <v>721111</v>
      </c>
      <c r="B1108" s="22" t="s">
        <v>1138</v>
      </c>
      <c r="C1108" s="11" t="str">
        <f>VLOOKUP(B1108,Industries!B:D,2,0)</f>
        <v>Agriculture, Forestry and Fishing</v>
      </c>
      <c r="D1108" s="11">
        <f>VLOOKUP(B1108,Industries!B:D,3,0)</f>
        <v>75.2</v>
      </c>
      <c r="E1108" s="13"/>
      <c r="F1108" s="18">
        <v>49</v>
      </c>
    </row>
    <row r="1109" spans="1:6" x14ac:dyDescent="0.15">
      <c r="A1109" s="21">
        <v>721112</v>
      </c>
      <c r="B1109" s="22" t="s">
        <v>1139</v>
      </c>
      <c r="C1109" s="11" t="str">
        <f>VLOOKUP(B1109,Industries!B:D,2,0)</f>
        <v>Agriculture, Forestry and Fishing</v>
      </c>
      <c r="D1109" s="11">
        <f>VLOOKUP(B1109,Industries!B:D,3,0)</f>
        <v>71.7</v>
      </c>
      <c r="E1109" s="13"/>
      <c r="F1109" s="18">
        <v>53</v>
      </c>
    </row>
    <row r="1110" spans="1:6" x14ac:dyDescent="0.15">
      <c r="A1110" s="21">
        <v>721211</v>
      </c>
      <c r="B1110" s="22" t="s">
        <v>1140</v>
      </c>
      <c r="C1110" s="11" t="str">
        <f>VLOOKUP(B1110,Industries!B:D,2,0)</f>
        <v>Construction</v>
      </c>
      <c r="D1110" s="11">
        <f>VLOOKUP(B1110,Industries!B:D,3,0)</f>
        <v>72.599999999999994</v>
      </c>
      <c r="E1110" s="13"/>
      <c r="F1110" s="18">
        <v>49</v>
      </c>
    </row>
    <row r="1111" spans="1:6" x14ac:dyDescent="0.15">
      <c r="A1111" s="21">
        <v>721212</v>
      </c>
      <c r="B1111" s="22" t="s">
        <v>1141</v>
      </c>
      <c r="C1111" s="11" t="str">
        <f>VLOOKUP(B1111,Industries!B:D,2,0)</f>
        <v>Construction</v>
      </c>
      <c r="D1111" s="11">
        <f>VLOOKUP(B1111,Industries!B:D,3,0)</f>
        <v>55.4</v>
      </c>
      <c r="E1111" s="13"/>
      <c r="F1111" s="18">
        <v>44</v>
      </c>
    </row>
    <row r="1112" spans="1:6" x14ac:dyDescent="0.15">
      <c r="A1112" s="21">
        <v>721213</v>
      </c>
      <c r="B1112" s="22" t="s">
        <v>1142</v>
      </c>
      <c r="C1112" s="11" t="str">
        <f>VLOOKUP(B1112,Industries!B:D,2,0)</f>
        <v>Mining</v>
      </c>
      <c r="D1112" s="11">
        <f>VLOOKUP(B1112,Industries!B:D,3,0)</f>
        <v>44.5</v>
      </c>
      <c r="E1112" s="13"/>
      <c r="F1112" s="18">
        <v>57</v>
      </c>
    </row>
    <row r="1113" spans="1:6" x14ac:dyDescent="0.15">
      <c r="A1113" s="21">
        <v>721214</v>
      </c>
      <c r="B1113" s="22" t="s">
        <v>1143</v>
      </c>
      <c r="C1113" s="11" t="str">
        <f>VLOOKUP(B1113,Industries!B:D,2,0)</f>
        <v>Construction</v>
      </c>
      <c r="D1113" s="11">
        <f>VLOOKUP(B1113,Industries!B:D,3,0)</f>
        <v>80.900000000000006</v>
      </c>
      <c r="E1113" s="13"/>
      <c r="F1113" s="18">
        <v>48</v>
      </c>
    </row>
    <row r="1114" spans="1:6" x14ac:dyDescent="0.15">
      <c r="A1114" s="21">
        <v>721215</v>
      </c>
      <c r="B1114" s="22" t="s">
        <v>1144</v>
      </c>
      <c r="C1114" s="11" t="str">
        <f>VLOOKUP(B1114,Industries!B:D,2,0)</f>
        <v>Construction</v>
      </c>
      <c r="D1114" s="11">
        <f>VLOOKUP(B1114,Industries!B:D,3,0)</f>
        <v>46.4</v>
      </c>
      <c r="E1114" s="13"/>
      <c r="F1114" s="18">
        <v>49</v>
      </c>
    </row>
    <row r="1115" spans="1:6" x14ac:dyDescent="0.15">
      <c r="A1115" s="21">
        <v>721216</v>
      </c>
      <c r="B1115" s="22" t="s">
        <v>1145</v>
      </c>
      <c r="C1115" s="11" t="str">
        <f>VLOOKUP(B1115,Industries!B:D,2,0)</f>
        <v>Construction</v>
      </c>
      <c r="D1115" s="11">
        <f>VLOOKUP(B1115,Industries!B:D,3,0)</f>
        <v>43.4</v>
      </c>
      <c r="E1115" s="13"/>
      <c r="F1115" s="18">
        <v>48</v>
      </c>
    </row>
    <row r="1116" spans="1:6" x14ac:dyDescent="0.15">
      <c r="A1116" s="21">
        <v>721911</v>
      </c>
      <c r="B1116" s="22" t="s">
        <v>1146</v>
      </c>
      <c r="C1116" s="11" t="str">
        <f>VLOOKUP(B1116,Industries!B:D,2,0)</f>
        <v>Transport, Postal and Warehousing</v>
      </c>
      <c r="D1116" s="11">
        <f>VLOOKUP(B1116,Industries!B:D,3,0)</f>
        <v>90.3</v>
      </c>
      <c r="E1116" s="13"/>
      <c r="F1116" s="18">
        <v>42</v>
      </c>
    </row>
    <row r="1117" spans="1:6" x14ac:dyDescent="0.15">
      <c r="A1117" s="21">
        <v>721912</v>
      </c>
      <c r="B1117" s="22" t="s">
        <v>1147</v>
      </c>
      <c r="C1117" s="11" t="str">
        <f>VLOOKUP(B1117,Industries!B:D,2,0)</f>
        <v>Construction</v>
      </c>
      <c r="D1117" s="11">
        <f>VLOOKUP(B1117,Industries!B:D,3,0)</f>
        <v>82.9</v>
      </c>
      <c r="E1117" s="13"/>
      <c r="F1117" s="18">
        <v>45</v>
      </c>
    </row>
    <row r="1118" spans="1:6" x14ac:dyDescent="0.15">
      <c r="A1118" s="21">
        <v>721913</v>
      </c>
      <c r="B1118" s="22" t="s">
        <v>1148</v>
      </c>
      <c r="C1118" s="11" t="str">
        <f>VLOOKUP(B1118,Industries!B:D,2,0)</f>
        <v>Construction</v>
      </c>
      <c r="D1118" s="11">
        <f>VLOOKUP(B1118,Industries!B:D,3,0)</f>
        <v>88.3</v>
      </c>
      <c r="E1118" s="13"/>
      <c r="F1118" s="18">
        <v>48</v>
      </c>
    </row>
    <row r="1119" spans="1:6" x14ac:dyDescent="0.15">
      <c r="A1119" s="21">
        <v>721914</v>
      </c>
      <c r="B1119" s="22" t="s">
        <v>1149</v>
      </c>
      <c r="C1119" s="11" t="str">
        <f>VLOOKUP(B1119,Industries!B:D,2,0)</f>
        <v>Transport, Postal and Warehousing</v>
      </c>
      <c r="D1119" s="11">
        <f>VLOOKUP(B1119,Industries!B:D,3,0)</f>
        <v>44.5</v>
      </c>
      <c r="E1119" s="13"/>
      <c r="F1119" s="18">
        <v>53</v>
      </c>
    </row>
    <row r="1120" spans="1:6" x14ac:dyDescent="0.15">
      <c r="A1120" s="21">
        <v>721915</v>
      </c>
      <c r="B1120" s="22" t="s">
        <v>1150</v>
      </c>
      <c r="C1120" s="11" t="str">
        <f>VLOOKUP(B1120,Industries!B:D,2,0)</f>
        <v>Construction</v>
      </c>
      <c r="D1120" s="11">
        <f>VLOOKUP(B1120,Industries!B:D,3,0)</f>
        <v>56.6</v>
      </c>
      <c r="E1120" s="13"/>
      <c r="F1120" s="18">
        <v>45</v>
      </c>
    </row>
    <row r="1121" spans="1:6" x14ac:dyDescent="0.15">
      <c r="A1121" s="21">
        <v>721916</v>
      </c>
      <c r="B1121" s="22" t="s">
        <v>1151</v>
      </c>
      <c r="C1121" s="11" t="str">
        <f>VLOOKUP(B1121,Industries!B:D,2,0)</f>
        <v>Public Administration and Safety</v>
      </c>
      <c r="D1121" s="11">
        <f>VLOOKUP(B1121,Industries!B:D,3,0)</f>
        <v>55.8</v>
      </c>
      <c r="E1121" s="13"/>
      <c r="F1121" s="18">
        <v>43</v>
      </c>
    </row>
    <row r="1122" spans="1:6" x14ac:dyDescent="0.15">
      <c r="A1122" s="21">
        <v>721999</v>
      </c>
      <c r="B1122" s="22" t="s">
        <v>1152</v>
      </c>
      <c r="C1122" s="11" t="str">
        <f>VLOOKUP(B1122,Industries!B:D,2,0)</f>
        <v>Transport, Postal and Warehousing</v>
      </c>
      <c r="D1122" s="11">
        <f>VLOOKUP(B1122,Industries!B:D,3,0)</f>
        <v>32.1</v>
      </c>
      <c r="E1122" s="13"/>
      <c r="F1122" s="18">
        <v>50</v>
      </c>
    </row>
    <row r="1123" spans="1:6" x14ac:dyDescent="0.15">
      <c r="A1123" s="21">
        <v>731111</v>
      </c>
      <c r="B1123" s="22" t="s">
        <v>1153</v>
      </c>
      <c r="C1123" s="11" t="str">
        <f>VLOOKUP(B1123,Industries!B:D,2,0)</f>
        <v>Transport, Postal and Warehousing</v>
      </c>
      <c r="D1123" s="11">
        <f>VLOOKUP(B1123,Industries!B:D,3,0)</f>
        <v>79.3</v>
      </c>
      <c r="E1123" s="13"/>
      <c r="F1123" s="18">
        <v>49</v>
      </c>
    </row>
    <row r="1124" spans="1:6" x14ac:dyDescent="0.15">
      <c r="A1124" s="21">
        <v>731112</v>
      </c>
      <c r="B1124" s="22" t="s">
        <v>1154</v>
      </c>
      <c r="C1124" s="11" t="str">
        <f>VLOOKUP(B1124,Industries!B:D,2,0)</f>
        <v>Transport, Postal and Warehousing</v>
      </c>
      <c r="D1124" s="11">
        <f>VLOOKUP(B1124,Industries!B:D,3,0)</f>
        <v>98.7</v>
      </c>
      <c r="E1124" s="13"/>
      <c r="F1124" s="18">
        <v>49</v>
      </c>
    </row>
    <row r="1125" spans="1:6" x14ac:dyDescent="0.15">
      <c r="A1125" s="21">
        <v>731199</v>
      </c>
      <c r="B1125" s="22" t="s">
        <v>1155</v>
      </c>
      <c r="C1125" s="11" t="str">
        <f>VLOOKUP(B1125,Industries!B:D,2,0)</f>
        <v>Transport, Postal and Warehousing</v>
      </c>
      <c r="D1125" s="11">
        <f>VLOOKUP(B1125,Industries!B:D,3,0)</f>
        <v>86</v>
      </c>
      <c r="E1125" s="13"/>
      <c r="F1125" s="18">
        <v>46</v>
      </c>
    </row>
    <row r="1126" spans="1:6" x14ac:dyDescent="0.15">
      <c r="A1126" s="21">
        <v>731211</v>
      </c>
      <c r="B1126" s="22" t="s">
        <v>1156</v>
      </c>
      <c r="C1126" s="11" t="str">
        <f>VLOOKUP(B1126,Industries!B:D,2,0)</f>
        <v>Transport, Postal and Warehousing</v>
      </c>
      <c r="D1126" s="11">
        <f>VLOOKUP(B1126,Industries!B:D,3,0)</f>
        <v>80</v>
      </c>
      <c r="E1126" s="13"/>
      <c r="F1126" s="18">
        <v>43</v>
      </c>
    </row>
    <row r="1127" spans="1:6" x14ac:dyDescent="0.15">
      <c r="A1127" s="21">
        <v>731212</v>
      </c>
      <c r="B1127" s="22" t="s">
        <v>1157</v>
      </c>
      <c r="C1127" s="11" t="str">
        <f>VLOOKUP(B1127,Industries!B:D,2,0)</f>
        <v>Transport, Postal and Warehousing</v>
      </c>
      <c r="D1127" s="11">
        <f>VLOOKUP(B1127,Industries!B:D,3,0)</f>
        <v>80.3</v>
      </c>
      <c r="E1127" s="13"/>
      <c r="F1127" s="18">
        <v>46</v>
      </c>
    </row>
    <row r="1128" spans="1:6" x14ac:dyDescent="0.15">
      <c r="A1128" s="21">
        <v>731213</v>
      </c>
      <c r="B1128" s="22" t="s">
        <v>1158</v>
      </c>
      <c r="C1128" s="11" t="str">
        <f>VLOOKUP(B1128,Industries!B:D,2,0)</f>
        <v>Transport, Postal and Warehousing</v>
      </c>
      <c r="D1128" s="11">
        <f>VLOOKUP(B1128,Industries!B:D,3,0)</f>
        <v>92.4</v>
      </c>
      <c r="E1128" s="13"/>
      <c r="F1128" s="18">
        <v>46</v>
      </c>
    </row>
    <row r="1129" spans="1:6" x14ac:dyDescent="0.15">
      <c r="A1129" s="21">
        <v>731311</v>
      </c>
      <c r="B1129" s="22" t="s">
        <v>1159</v>
      </c>
      <c r="C1129" s="11" t="str">
        <f>VLOOKUP(B1129,Industries!B:D,2,0)</f>
        <v>Transport, Postal and Warehousing</v>
      </c>
      <c r="D1129" s="11">
        <f>VLOOKUP(B1129,Industries!B:D,3,0)</f>
        <v>74.599999999999994</v>
      </c>
      <c r="E1129" s="13"/>
      <c r="F1129" s="18">
        <v>46</v>
      </c>
    </row>
    <row r="1130" spans="1:6" x14ac:dyDescent="0.15">
      <c r="A1130" s="21">
        <v>731312</v>
      </c>
      <c r="B1130" s="22" t="s">
        <v>1160</v>
      </c>
      <c r="C1130" s="11" t="str">
        <f>VLOOKUP(B1130,Industries!B:D,2,0)</f>
        <v>Transport, Postal and Warehousing</v>
      </c>
      <c r="D1130" s="11">
        <f>VLOOKUP(B1130,Industries!B:D,3,0)</f>
        <v>96.7</v>
      </c>
      <c r="E1130" s="13"/>
      <c r="F1130" s="18">
        <v>43</v>
      </c>
    </row>
    <row r="1131" spans="1:6" x14ac:dyDescent="0.15">
      <c r="A1131" s="21">
        <v>733111</v>
      </c>
      <c r="B1131" s="22" t="s">
        <v>1161</v>
      </c>
      <c r="C1131" s="11" t="str">
        <f>VLOOKUP(B1131,Industries!B:D,2,0)</f>
        <v>Transport, Postal and Warehousing</v>
      </c>
      <c r="D1131" s="11">
        <f>VLOOKUP(B1131,Industries!B:D,3,0)</f>
        <v>54.4</v>
      </c>
      <c r="E1131" s="13"/>
      <c r="F1131" s="18">
        <v>50</v>
      </c>
    </row>
    <row r="1132" spans="1:6" x14ac:dyDescent="0.15">
      <c r="A1132" s="21">
        <v>733112</v>
      </c>
      <c r="B1132" s="22" t="s">
        <v>1162</v>
      </c>
      <c r="C1132" s="11" t="str">
        <f>VLOOKUP(B1132,Industries!B:D,2,0)</f>
        <v>Transport, Postal and Warehousing</v>
      </c>
      <c r="D1132" s="11">
        <f>VLOOKUP(B1132,Industries!B:D,3,0)</f>
        <v>55.4</v>
      </c>
      <c r="E1132" s="13"/>
      <c r="F1132" s="18">
        <v>44</v>
      </c>
    </row>
    <row r="1133" spans="1:6" x14ac:dyDescent="0.15">
      <c r="A1133" s="21">
        <v>733113</v>
      </c>
      <c r="B1133" s="22" t="s">
        <v>1163</v>
      </c>
      <c r="C1133" s="11" t="str">
        <f>VLOOKUP(B1133,Industries!B:D,2,0)</f>
        <v>Transport, Postal and Warehousing</v>
      </c>
      <c r="D1133" s="11">
        <f>VLOOKUP(B1133,Industries!B:D,3,0)</f>
        <v>92.4</v>
      </c>
      <c r="E1133" s="13"/>
      <c r="F1133" s="18">
        <v>44</v>
      </c>
    </row>
    <row r="1134" spans="1:6" x14ac:dyDescent="0.15">
      <c r="A1134" s="21">
        <v>733114</v>
      </c>
      <c r="B1134" s="22" t="s">
        <v>1164</v>
      </c>
      <c r="C1134" s="11" t="str">
        <f>VLOOKUP(B1134,Industries!B:D,2,0)</f>
        <v>Transport, Postal and Warehousing</v>
      </c>
      <c r="D1134" s="11">
        <f>VLOOKUP(B1134,Industries!B:D,3,0)</f>
        <v>50.3</v>
      </c>
      <c r="E1134" s="13"/>
      <c r="F1134" s="18">
        <v>53</v>
      </c>
    </row>
    <row r="1135" spans="1:6" x14ac:dyDescent="0.15">
      <c r="A1135" s="21">
        <v>733115</v>
      </c>
      <c r="B1135" s="22" t="s">
        <v>1165</v>
      </c>
      <c r="C1135" s="11" t="str">
        <f>VLOOKUP(B1135,Industries!B:D,2,0)</f>
        <v>Transport, Postal and Warehousing</v>
      </c>
      <c r="D1135" s="11">
        <f>VLOOKUP(B1135,Industries!B:D,3,0)</f>
        <v>73.8</v>
      </c>
      <c r="E1135" s="13"/>
      <c r="F1135" s="18">
        <v>50</v>
      </c>
    </row>
    <row r="1136" spans="1:6" x14ac:dyDescent="0.15">
      <c r="A1136" s="21">
        <v>811411</v>
      </c>
      <c r="B1136" s="22" t="s">
        <v>1166</v>
      </c>
      <c r="C1136" s="11" t="str">
        <f>VLOOKUP(B1136,Industries!B:D,2,0)</f>
        <v>Accommodation and Food Services</v>
      </c>
      <c r="D1136" s="11">
        <f>VLOOKUP(B1136,Industries!B:D,3,0)</f>
        <v>67.5</v>
      </c>
      <c r="E1136" s="13"/>
      <c r="F1136" s="18">
        <v>43</v>
      </c>
    </row>
    <row r="1137" spans="1:6" x14ac:dyDescent="0.15">
      <c r="A1137" s="21">
        <v>811412</v>
      </c>
      <c r="B1137" s="22" t="s">
        <v>1167</v>
      </c>
      <c r="C1137" s="11" t="str">
        <f>VLOOKUP(B1137,Industries!B:D,2,0)</f>
        <v>Administrative and Support Services</v>
      </c>
      <c r="D1137" s="11">
        <f>VLOOKUP(B1137,Industries!B:D,3,0)</f>
        <v>47.4</v>
      </c>
      <c r="E1137" s="13"/>
      <c r="F1137" s="18">
        <v>45</v>
      </c>
    </row>
    <row r="1138" spans="1:6" x14ac:dyDescent="0.15">
      <c r="A1138" s="21">
        <v>811511</v>
      </c>
      <c r="B1138" s="22" t="s">
        <v>1168</v>
      </c>
      <c r="C1138" s="11" t="str">
        <f>VLOOKUP(B1138,Industries!B:D,2,0)</f>
        <v>Other Services</v>
      </c>
      <c r="D1138" s="11">
        <f>VLOOKUP(B1138,Industries!B:D,3,0)</f>
        <v>54.6</v>
      </c>
      <c r="E1138" s="13"/>
      <c r="F1138" s="18">
        <v>41</v>
      </c>
    </row>
    <row r="1139" spans="1:6" x14ac:dyDescent="0.15">
      <c r="A1139" s="21">
        <v>811512</v>
      </c>
      <c r="B1139" s="22" t="s">
        <v>1169</v>
      </c>
      <c r="C1139" s="11" t="str">
        <f>VLOOKUP(B1139,Industries!B:D,2,0)</f>
        <v>Other Services</v>
      </c>
      <c r="D1139" s="11">
        <f>VLOOKUP(B1139,Industries!B:D,3,0)</f>
        <v>92.9</v>
      </c>
      <c r="E1139" s="13"/>
      <c r="F1139" s="18">
        <v>46</v>
      </c>
    </row>
    <row r="1140" spans="1:6" x14ac:dyDescent="0.15">
      <c r="A1140" s="21">
        <v>811513</v>
      </c>
      <c r="B1140" s="22" t="s">
        <v>1170</v>
      </c>
      <c r="C1140" s="11" t="str">
        <f>VLOOKUP(B1140,Industries!B:D,2,0)</f>
        <v>Other Services</v>
      </c>
      <c r="D1140" s="11">
        <f>VLOOKUP(B1140,Industries!B:D,3,0)</f>
        <v>75.2</v>
      </c>
      <c r="E1140" s="13"/>
      <c r="F1140" s="18">
        <v>42</v>
      </c>
    </row>
    <row r="1141" spans="1:6" x14ac:dyDescent="0.15">
      <c r="A1141" s="21">
        <v>811611</v>
      </c>
      <c r="B1141" s="22" t="s">
        <v>1171</v>
      </c>
      <c r="C1141" s="11" t="str">
        <f>VLOOKUP(B1141,Industries!B:D,2,0)</f>
        <v>Other Services</v>
      </c>
      <c r="D1141" s="11">
        <f>VLOOKUP(B1141,Industries!B:D,3,0)</f>
        <v>73.400000000000006</v>
      </c>
      <c r="E1141" s="13"/>
      <c r="F1141" s="18">
        <v>43</v>
      </c>
    </row>
    <row r="1142" spans="1:6" x14ac:dyDescent="0.15">
      <c r="A1142" s="21">
        <v>811612</v>
      </c>
      <c r="B1142" s="22" t="s">
        <v>1172</v>
      </c>
      <c r="C1142" s="11" t="str">
        <f>VLOOKUP(B1142,Industries!B:D,2,0)</f>
        <v>Administrative and Support Services</v>
      </c>
      <c r="D1142" s="11">
        <f>VLOOKUP(B1142,Industries!B:D,3,0)</f>
        <v>91.7</v>
      </c>
      <c r="E1142" s="13"/>
      <c r="F1142" s="18">
        <v>42</v>
      </c>
    </row>
    <row r="1143" spans="1:6" x14ac:dyDescent="0.15">
      <c r="A1143" s="21">
        <v>811699</v>
      </c>
      <c r="B1143" s="22" t="s">
        <v>1173</v>
      </c>
      <c r="C1143" s="11" t="str">
        <f>VLOOKUP(B1143,Industries!B:D,2,0)</f>
        <v>Administrative and Support Services</v>
      </c>
      <c r="D1143" s="11">
        <f>VLOOKUP(B1143,Industries!B:D,3,0)</f>
        <v>48.3</v>
      </c>
      <c r="E1143" s="13"/>
      <c r="F1143" s="18">
        <v>44</v>
      </c>
    </row>
    <row r="1144" spans="1:6" x14ac:dyDescent="0.15">
      <c r="A1144" s="21">
        <v>821111</v>
      </c>
      <c r="B1144" s="22" t="s">
        <v>1174</v>
      </c>
      <c r="C1144" s="11" t="str">
        <f>VLOOKUP(B1144,Industries!B:D,2,0)</f>
        <v>Construction</v>
      </c>
      <c r="D1144" s="11">
        <f>VLOOKUP(B1144,Industries!B:D,3,0)</f>
        <v>85.8</v>
      </c>
      <c r="E1144" s="13"/>
      <c r="F1144" s="18">
        <v>45</v>
      </c>
    </row>
    <row r="1145" spans="1:6" x14ac:dyDescent="0.15">
      <c r="A1145" s="21">
        <v>821112</v>
      </c>
      <c r="B1145" s="22" t="s">
        <v>1175</v>
      </c>
      <c r="C1145" s="11" t="str">
        <f>VLOOKUP(B1145,Industries!B:D,2,0)</f>
        <v>Electricity, Gas, Water and Waste Services</v>
      </c>
      <c r="D1145" s="11">
        <f>VLOOKUP(B1145,Industries!B:D,3,0)</f>
        <v>54.8</v>
      </c>
      <c r="E1145" s="13"/>
      <c r="F1145" s="18">
        <v>43</v>
      </c>
    </row>
    <row r="1146" spans="1:6" x14ac:dyDescent="0.15">
      <c r="A1146" s="21">
        <v>821113</v>
      </c>
      <c r="B1146" s="22" t="s">
        <v>1176</v>
      </c>
      <c r="C1146" s="11" t="str">
        <f>VLOOKUP(B1146,Industries!B:D,2,0)</f>
        <v>Construction</v>
      </c>
      <c r="D1146" s="11">
        <f>VLOOKUP(B1146,Industries!B:D,3,0)</f>
        <v>69.8</v>
      </c>
      <c r="E1146" s="13"/>
      <c r="F1146" s="18">
        <v>44</v>
      </c>
    </row>
    <row r="1147" spans="1:6" x14ac:dyDescent="0.15">
      <c r="A1147" s="21">
        <v>821114</v>
      </c>
      <c r="B1147" s="22" t="s">
        <v>1177</v>
      </c>
      <c r="C1147" s="11" t="str">
        <f>VLOOKUP(B1147,Industries!B:D,2,0)</f>
        <v>Construction</v>
      </c>
      <c r="D1147" s="11">
        <f>VLOOKUP(B1147,Industries!B:D,3,0)</f>
        <v>87.8</v>
      </c>
      <c r="E1147" s="13"/>
      <c r="F1147" s="18">
        <v>42</v>
      </c>
    </row>
    <row r="1148" spans="1:6" x14ac:dyDescent="0.15">
      <c r="A1148" s="21">
        <v>821411</v>
      </c>
      <c r="B1148" s="22" t="s">
        <v>1178</v>
      </c>
      <c r="C1148" s="11" t="str">
        <f>VLOOKUP(B1148,Industries!B:D,2,0)</f>
        <v>Construction</v>
      </c>
      <c r="D1148" s="11">
        <f>VLOOKUP(B1148,Industries!B:D,3,0)</f>
        <v>88.6</v>
      </c>
      <c r="E1148" s="13"/>
      <c r="F1148" s="18">
        <v>45</v>
      </c>
    </row>
    <row r="1149" spans="1:6" x14ac:dyDescent="0.15">
      <c r="A1149" s="21">
        <v>821412</v>
      </c>
      <c r="B1149" s="22" t="s">
        <v>1179</v>
      </c>
      <c r="C1149" s="11" t="str">
        <f>VLOOKUP(B1149,Industries!B:D,2,0)</f>
        <v>Construction</v>
      </c>
      <c r="D1149" s="11">
        <f>VLOOKUP(B1149,Industries!B:D,3,0)</f>
        <v>79.599999999999994</v>
      </c>
      <c r="E1149" s="13"/>
      <c r="F1149" s="18">
        <v>44</v>
      </c>
    </row>
    <row r="1150" spans="1:6" x14ac:dyDescent="0.15">
      <c r="A1150" s="21">
        <v>821711</v>
      </c>
      <c r="B1150" s="22" t="s">
        <v>1180</v>
      </c>
      <c r="C1150" s="11" t="str">
        <f>VLOOKUP(B1150,Industries!B:D,2,0)</f>
        <v>Construction</v>
      </c>
      <c r="D1150" s="11">
        <f>VLOOKUP(B1150,Industries!B:D,3,0)</f>
        <v>60.9</v>
      </c>
      <c r="E1150" s="13"/>
      <c r="F1150" s="18">
        <v>52</v>
      </c>
    </row>
    <row r="1151" spans="1:6" x14ac:dyDescent="0.15">
      <c r="A1151" s="21">
        <v>821712</v>
      </c>
      <c r="B1151" s="22" t="s">
        <v>1181</v>
      </c>
      <c r="C1151" s="11" t="str">
        <f>VLOOKUP(B1151,Industries!B:D,2,0)</f>
        <v>Construction</v>
      </c>
      <c r="D1151" s="11">
        <f>VLOOKUP(B1151,Industries!B:D,3,0)</f>
        <v>80.400000000000006</v>
      </c>
      <c r="E1151" s="13"/>
      <c r="F1151" s="18">
        <v>49</v>
      </c>
    </row>
    <row r="1152" spans="1:6" x14ac:dyDescent="0.15">
      <c r="A1152" s="21">
        <v>821713</v>
      </c>
      <c r="B1152" s="22" t="s">
        <v>1182</v>
      </c>
      <c r="C1152" s="11" t="str">
        <f>VLOOKUP(B1152,Industries!B:D,2,0)</f>
        <v>Construction</v>
      </c>
      <c r="D1152" s="11">
        <f>VLOOKUP(B1152,Industries!B:D,3,0)</f>
        <v>93.2</v>
      </c>
      <c r="E1152" s="13"/>
      <c r="F1152" s="18">
        <v>44</v>
      </c>
    </row>
    <row r="1153" spans="1:6" x14ac:dyDescent="0.15">
      <c r="A1153" s="21">
        <v>821714</v>
      </c>
      <c r="B1153" s="22" t="s">
        <v>1183</v>
      </c>
      <c r="C1153" s="11" t="str">
        <f>VLOOKUP(B1153,Industries!B:D,2,0)</f>
        <v>Construction</v>
      </c>
      <c r="D1153" s="11">
        <f>VLOOKUP(B1153,Industries!B:D,3,0)</f>
        <v>77.8</v>
      </c>
      <c r="E1153" s="13"/>
      <c r="F1153" s="18">
        <v>45</v>
      </c>
    </row>
    <row r="1154" spans="1:6" x14ac:dyDescent="0.15">
      <c r="A1154" s="21">
        <v>821911</v>
      </c>
      <c r="B1154" s="22" t="s">
        <v>1184</v>
      </c>
      <c r="C1154" s="11" t="str">
        <f>VLOOKUP(B1154,Industries!B:D,2,0)</f>
        <v>Construction</v>
      </c>
      <c r="D1154" s="11">
        <f>VLOOKUP(B1154,Industries!B:D,3,0)</f>
        <v>83</v>
      </c>
      <c r="E1154" s="13"/>
      <c r="F1154" s="18">
        <v>50</v>
      </c>
    </row>
    <row r="1155" spans="1:6" x14ac:dyDescent="0.15">
      <c r="A1155" s="21">
        <v>821912</v>
      </c>
      <c r="B1155" s="22" t="s">
        <v>1185</v>
      </c>
      <c r="C1155" s="11" t="str">
        <f>VLOOKUP(B1155,Industries!B:D,2,0)</f>
        <v>Mining</v>
      </c>
      <c r="D1155" s="11">
        <f>VLOOKUP(B1155,Industries!B:D,3,0)</f>
        <v>69.5</v>
      </c>
      <c r="E1155" s="13"/>
      <c r="F1155" s="18">
        <v>71</v>
      </c>
    </row>
    <row r="1156" spans="1:6" x14ac:dyDescent="0.15">
      <c r="A1156" s="21">
        <v>821913</v>
      </c>
      <c r="B1156" s="22" t="s">
        <v>1186</v>
      </c>
      <c r="C1156" s="11" t="str">
        <f>VLOOKUP(B1156,Industries!B:D,2,0)</f>
        <v>Construction</v>
      </c>
      <c r="D1156" s="11">
        <f>VLOOKUP(B1156,Industries!B:D,3,0)</f>
        <v>68.5</v>
      </c>
      <c r="E1156" s="13"/>
      <c r="F1156" s="18">
        <v>51</v>
      </c>
    </row>
    <row r="1157" spans="1:6" x14ac:dyDescent="0.15">
      <c r="A1157" s="21">
        <v>821914</v>
      </c>
      <c r="B1157" s="22" t="s">
        <v>1187</v>
      </c>
      <c r="C1157" s="11" t="str">
        <f>VLOOKUP(B1157,Industries!B:D,2,0)</f>
        <v>Mining</v>
      </c>
      <c r="D1157" s="11">
        <f>VLOOKUP(B1157,Industries!B:D,3,0)</f>
        <v>68.8</v>
      </c>
      <c r="E1157" s="13"/>
      <c r="F1157" s="18">
        <v>53</v>
      </c>
    </row>
    <row r="1158" spans="1:6" x14ac:dyDescent="0.15">
      <c r="A1158" s="21">
        <v>821915</v>
      </c>
      <c r="B1158" s="22" t="s">
        <v>1188</v>
      </c>
      <c r="C1158" s="11" t="str">
        <f>VLOOKUP(B1158,Industries!B:D,2,0)</f>
        <v>Professional, Scientific and Technical Services</v>
      </c>
      <c r="D1158" s="11">
        <f>VLOOKUP(B1158,Industries!B:D,3,0)</f>
        <v>59.3</v>
      </c>
      <c r="E1158" s="13"/>
      <c r="F1158" s="18">
        <v>46</v>
      </c>
    </row>
    <row r="1159" spans="1:6" x14ac:dyDescent="0.15">
      <c r="A1159" s="21">
        <v>831111</v>
      </c>
      <c r="B1159" s="22" t="s">
        <v>1189</v>
      </c>
      <c r="C1159" s="11" t="str">
        <f>VLOOKUP(B1159,Industries!B:D,2,0)</f>
        <v>Manufacturing</v>
      </c>
      <c r="D1159" s="11">
        <f>VLOOKUP(B1159,Industries!B:D,3,0)</f>
        <v>90.2</v>
      </c>
      <c r="E1159" s="13"/>
      <c r="F1159" s="18">
        <v>41</v>
      </c>
    </row>
    <row r="1160" spans="1:6" x14ac:dyDescent="0.15">
      <c r="A1160" s="21">
        <v>831112</v>
      </c>
      <c r="B1160" s="22" t="s">
        <v>1190</v>
      </c>
      <c r="C1160" s="11" t="str">
        <f>VLOOKUP(B1160,Industries!B:D,2,0)</f>
        <v>Manufacturing</v>
      </c>
      <c r="D1160" s="11">
        <f>VLOOKUP(B1160,Industries!B:D,3,0)</f>
        <v>90.6</v>
      </c>
      <c r="E1160" s="13"/>
      <c r="F1160" s="18">
        <v>44</v>
      </c>
    </row>
    <row r="1161" spans="1:6" x14ac:dyDescent="0.15">
      <c r="A1161" s="21">
        <v>831113</v>
      </c>
      <c r="B1161" s="22" t="s">
        <v>1191</v>
      </c>
      <c r="C1161" s="11" t="str">
        <f>VLOOKUP(B1161,Industries!B:D,2,0)</f>
        <v>Manufacturing</v>
      </c>
      <c r="D1161" s="11">
        <f>VLOOKUP(B1161,Industries!B:D,3,0)</f>
        <v>85.7</v>
      </c>
      <c r="E1161" s="13"/>
      <c r="F1161" s="18">
        <v>41</v>
      </c>
    </row>
    <row r="1162" spans="1:6" x14ac:dyDescent="0.15">
      <c r="A1162" s="21">
        <v>831114</v>
      </c>
      <c r="B1162" s="22" t="s">
        <v>1192</v>
      </c>
      <c r="C1162" s="11" t="str">
        <f>VLOOKUP(B1162,Industries!B:D,2,0)</f>
        <v>Manufacturing</v>
      </c>
      <c r="D1162" s="11">
        <f>VLOOKUP(B1162,Industries!B:D,3,0)</f>
        <v>82.4</v>
      </c>
      <c r="E1162" s="13"/>
      <c r="F1162" s="18">
        <v>43</v>
      </c>
    </row>
    <row r="1163" spans="1:6" x14ac:dyDescent="0.15">
      <c r="A1163" s="21">
        <v>831115</v>
      </c>
      <c r="B1163" s="22" t="s">
        <v>1193</v>
      </c>
      <c r="C1163" s="11" t="str">
        <f>VLOOKUP(B1163,Industries!B:D,2,0)</f>
        <v>Manufacturing</v>
      </c>
      <c r="D1163" s="11">
        <f>VLOOKUP(B1163,Industries!B:D,3,0)</f>
        <v>50.3</v>
      </c>
      <c r="E1163" s="13"/>
      <c r="F1163" s="18">
        <v>42</v>
      </c>
    </row>
    <row r="1164" spans="1:6" x14ac:dyDescent="0.15">
      <c r="A1164" s="21">
        <v>831116</v>
      </c>
      <c r="B1164" s="22" t="s">
        <v>1194</v>
      </c>
      <c r="C1164" s="11" t="str">
        <f>VLOOKUP(B1164,Industries!B:D,2,0)</f>
        <v>Manufacturing</v>
      </c>
      <c r="D1164" s="11">
        <f>VLOOKUP(B1164,Industries!B:D,3,0)</f>
        <v>76.3</v>
      </c>
      <c r="E1164" s="13"/>
      <c r="F1164" s="18">
        <v>44</v>
      </c>
    </row>
    <row r="1165" spans="1:6" x14ac:dyDescent="0.15">
      <c r="A1165" s="21">
        <v>831117</v>
      </c>
      <c r="B1165" s="22" t="s">
        <v>1195</v>
      </c>
      <c r="C1165" s="11" t="str">
        <f>VLOOKUP(B1165,Industries!B:D,2,0)</f>
        <v>Manufacturing</v>
      </c>
      <c r="D1165" s="11">
        <f>VLOOKUP(B1165,Industries!B:D,3,0)</f>
        <v>89.1</v>
      </c>
      <c r="E1165" s="13"/>
      <c r="F1165" s="18">
        <v>45</v>
      </c>
    </row>
    <row r="1166" spans="1:6" x14ac:dyDescent="0.15">
      <c r="A1166" s="21">
        <v>831118</v>
      </c>
      <c r="B1166" s="22" t="s">
        <v>1196</v>
      </c>
      <c r="C1166" s="11" t="str">
        <f>VLOOKUP(B1166,Industries!B:D,2,0)</f>
        <v>Manufacturing</v>
      </c>
      <c r="D1166" s="11">
        <f>VLOOKUP(B1166,Industries!B:D,3,0)</f>
        <v>88.2</v>
      </c>
      <c r="E1166" s="13"/>
      <c r="F1166" s="18">
        <v>41</v>
      </c>
    </row>
    <row r="1167" spans="1:6" x14ac:dyDescent="0.15">
      <c r="A1167" s="21">
        <v>831199</v>
      </c>
      <c r="B1167" s="22" t="s">
        <v>1197</v>
      </c>
      <c r="C1167" s="11" t="str">
        <f>VLOOKUP(B1167,Industries!B:D,2,0)</f>
        <v>Manufacturing</v>
      </c>
      <c r="D1167" s="11">
        <f>VLOOKUP(B1167,Industries!B:D,3,0)</f>
        <v>75.8</v>
      </c>
      <c r="E1167" s="13"/>
      <c r="F1167" s="18">
        <v>42</v>
      </c>
    </row>
    <row r="1168" spans="1:6" x14ac:dyDescent="0.15">
      <c r="A1168" s="21">
        <v>831211</v>
      </c>
      <c r="B1168" s="22" t="s">
        <v>1198</v>
      </c>
      <c r="C1168" s="11" t="str">
        <f>VLOOKUP(B1168,Industries!B:D,2,0)</f>
        <v>Manufacturing</v>
      </c>
      <c r="D1168" s="11">
        <f>VLOOKUP(B1168,Industries!B:D,3,0)</f>
        <v>80.400000000000006</v>
      </c>
      <c r="E1168" s="13"/>
      <c r="F1168" s="18">
        <v>40</v>
      </c>
    </row>
    <row r="1169" spans="1:6" x14ac:dyDescent="0.15">
      <c r="A1169" s="21">
        <v>831212</v>
      </c>
      <c r="B1169" s="22" t="s">
        <v>1199</v>
      </c>
      <c r="C1169" s="11" t="str">
        <f>VLOOKUP(B1169,Industries!B:D,2,0)</f>
        <v>Manufacturing</v>
      </c>
      <c r="D1169" s="11">
        <f>VLOOKUP(B1169,Industries!B:D,3,0)</f>
        <v>86.7</v>
      </c>
      <c r="E1169" s="13"/>
      <c r="F1169" s="18">
        <v>40</v>
      </c>
    </row>
    <row r="1170" spans="1:6" x14ac:dyDescent="0.15">
      <c r="A1170" s="21">
        <v>831311</v>
      </c>
      <c r="B1170" s="22" t="s">
        <v>1200</v>
      </c>
      <c r="C1170" s="11" t="str">
        <f>VLOOKUP(B1170,Industries!B:D,2,0)</f>
        <v>Manufacturing</v>
      </c>
      <c r="D1170" s="11">
        <f>VLOOKUP(B1170,Industries!B:D,3,0)</f>
        <v>83.8</v>
      </c>
      <c r="E1170" s="13"/>
      <c r="F1170" s="18">
        <v>41</v>
      </c>
    </row>
    <row r="1171" spans="1:6" x14ac:dyDescent="0.15">
      <c r="A1171" s="21">
        <v>831312</v>
      </c>
      <c r="B1171" s="22" t="s">
        <v>1201</v>
      </c>
      <c r="C1171" s="11" t="str">
        <f>VLOOKUP(B1171,Industries!B:D,2,0)</f>
        <v>Manufacturing</v>
      </c>
      <c r="D1171" s="11">
        <f>VLOOKUP(B1171,Industries!B:D,3,0)</f>
        <v>80.099999999999994</v>
      </c>
      <c r="E1171" s="13"/>
      <c r="F1171" s="18">
        <v>40</v>
      </c>
    </row>
    <row r="1172" spans="1:6" x14ac:dyDescent="0.15">
      <c r="A1172" s="21">
        <v>831313</v>
      </c>
      <c r="B1172" s="22" t="s">
        <v>1202</v>
      </c>
      <c r="C1172" s="11" t="str">
        <f>VLOOKUP(B1172,Industries!B:D,2,0)</f>
        <v>Manufacturing</v>
      </c>
      <c r="D1172" s="11">
        <f>VLOOKUP(B1172,Industries!B:D,3,0)</f>
        <v>36</v>
      </c>
      <c r="E1172" s="13"/>
      <c r="F1172" s="18">
        <v>42</v>
      </c>
    </row>
    <row r="1173" spans="1:6" x14ac:dyDescent="0.15">
      <c r="A1173" s="21">
        <v>832111</v>
      </c>
      <c r="B1173" s="22" t="s">
        <v>1203</v>
      </c>
      <c r="C1173" s="11" t="str">
        <f>VLOOKUP(B1173,Industries!B:D,2,0)</f>
        <v>Manufacturing</v>
      </c>
      <c r="D1173" s="11">
        <f>VLOOKUP(B1173,Industries!B:D,3,0)</f>
        <v>58</v>
      </c>
      <c r="E1173" s="13"/>
      <c r="F1173" s="18">
        <v>40</v>
      </c>
    </row>
    <row r="1174" spans="1:6" x14ac:dyDescent="0.15">
      <c r="A1174" s="21">
        <v>832112</v>
      </c>
      <c r="B1174" s="22" t="s">
        <v>1204</v>
      </c>
      <c r="C1174" s="11" t="str">
        <f>VLOOKUP(B1174,Industries!B:D,2,0)</f>
        <v>Manufacturing</v>
      </c>
      <c r="D1174" s="11">
        <f>VLOOKUP(B1174,Industries!B:D,3,0)</f>
        <v>63.6</v>
      </c>
      <c r="E1174" s="13"/>
      <c r="F1174" s="18">
        <v>42</v>
      </c>
    </row>
    <row r="1175" spans="1:6" x14ac:dyDescent="0.15">
      <c r="A1175" s="21">
        <v>832113</v>
      </c>
      <c r="B1175" s="22" t="s">
        <v>1205</v>
      </c>
      <c r="C1175" s="11" t="str">
        <f>VLOOKUP(B1175,Industries!B:D,2,0)</f>
        <v>Agriculture, Forestry and Fishing</v>
      </c>
      <c r="D1175" s="11">
        <f>VLOOKUP(B1175,Industries!B:D,3,0)</f>
        <v>43.5</v>
      </c>
      <c r="E1175" s="13"/>
      <c r="F1175" s="18">
        <v>43</v>
      </c>
    </row>
    <row r="1176" spans="1:6" x14ac:dyDescent="0.15">
      <c r="A1176" s="21">
        <v>832114</v>
      </c>
      <c r="B1176" s="22" t="s">
        <v>1206</v>
      </c>
      <c r="C1176" s="11" t="str">
        <f>VLOOKUP(B1176,Industries!B:D,2,0)</f>
        <v>Manufacturing</v>
      </c>
      <c r="D1176" s="11">
        <f>VLOOKUP(B1176,Industries!B:D,3,0)</f>
        <v>69.900000000000006</v>
      </c>
      <c r="E1176" s="13"/>
      <c r="F1176" s="18">
        <v>40</v>
      </c>
    </row>
    <row r="1177" spans="1:6" x14ac:dyDescent="0.15">
      <c r="A1177" s="21">
        <v>832115</v>
      </c>
      <c r="B1177" s="22" t="s">
        <v>1207</v>
      </c>
      <c r="C1177" s="11" t="str">
        <f>VLOOKUP(B1177,Industries!B:D,2,0)</f>
        <v>Wholesale Trade</v>
      </c>
      <c r="D1177" s="11">
        <f>VLOOKUP(B1177,Industries!B:D,3,0)</f>
        <v>36.5</v>
      </c>
      <c r="E1177" s="13"/>
      <c r="F1177" s="18">
        <v>41</v>
      </c>
    </row>
    <row r="1178" spans="1:6" x14ac:dyDescent="0.15">
      <c r="A1178" s="21">
        <v>832199</v>
      </c>
      <c r="B1178" s="22" t="s">
        <v>1208</v>
      </c>
      <c r="C1178" s="11" t="str">
        <f>VLOOKUP(B1178,Industries!B:D,2,0)</f>
        <v>Manufacturing</v>
      </c>
      <c r="D1178" s="11">
        <f>VLOOKUP(B1178,Industries!B:D,3,0)</f>
        <v>48.1</v>
      </c>
      <c r="E1178" s="13"/>
      <c r="F1178" s="18">
        <v>40</v>
      </c>
    </row>
    <row r="1179" spans="1:6" x14ac:dyDescent="0.15">
      <c r="A1179" s="21">
        <v>839211</v>
      </c>
      <c r="B1179" s="22" t="s">
        <v>1209</v>
      </c>
      <c r="C1179" s="11" t="str">
        <f>VLOOKUP(B1179,Industries!B:D,2,0)</f>
        <v>Manufacturing</v>
      </c>
      <c r="D1179" s="11">
        <f>VLOOKUP(B1179,Industries!B:D,3,0)</f>
        <v>86.3</v>
      </c>
      <c r="E1179" s="13"/>
      <c r="F1179" s="18">
        <v>40</v>
      </c>
    </row>
    <row r="1180" spans="1:6" x14ac:dyDescent="0.15">
      <c r="A1180" s="21">
        <v>839212</v>
      </c>
      <c r="B1180" s="22" t="s">
        <v>1210</v>
      </c>
      <c r="C1180" s="11" t="str">
        <f>VLOOKUP(B1180,Industries!B:D,2,0)</f>
        <v>Manufacturing</v>
      </c>
      <c r="D1180" s="11">
        <f>VLOOKUP(B1180,Industries!B:D,3,0)</f>
        <v>58.8</v>
      </c>
      <c r="E1180" s="13"/>
      <c r="F1180" s="18">
        <v>41</v>
      </c>
    </row>
    <row r="1181" spans="1:6" x14ac:dyDescent="0.15">
      <c r="A1181" s="21">
        <v>839311</v>
      </c>
      <c r="B1181" s="22" t="s">
        <v>1211</v>
      </c>
      <c r="C1181" s="11" t="str">
        <f>VLOOKUP(B1181,Industries!B:D,2,0)</f>
        <v>Manufacturing</v>
      </c>
      <c r="D1181" s="11">
        <f>VLOOKUP(B1181,Industries!B:D,3,0)</f>
        <v>52.6</v>
      </c>
      <c r="E1181" s="13"/>
      <c r="F1181" s="18">
        <v>42</v>
      </c>
    </row>
    <row r="1182" spans="1:6" x14ac:dyDescent="0.15">
      <c r="A1182" s="21">
        <v>839312</v>
      </c>
      <c r="B1182" s="22" t="s">
        <v>1212</v>
      </c>
      <c r="C1182" s="11" t="str">
        <f>VLOOKUP(B1182,Industries!B:D,2,0)</f>
        <v>Agriculture, Forestry and Fishing</v>
      </c>
      <c r="D1182" s="11">
        <f>VLOOKUP(B1182,Industries!B:D,3,0)</f>
        <v>43</v>
      </c>
      <c r="E1182" s="13"/>
      <c r="F1182" s="18">
        <v>43</v>
      </c>
    </row>
    <row r="1183" spans="1:6" x14ac:dyDescent="0.15">
      <c r="A1183" s="21">
        <v>839313</v>
      </c>
      <c r="B1183" s="22" t="s">
        <v>1213</v>
      </c>
      <c r="C1183" s="11" t="str">
        <f>VLOOKUP(B1183,Industries!B:D,2,0)</f>
        <v>Manufacturing</v>
      </c>
      <c r="D1183" s="11">
        <f>VLOOKUP(B1183,Industries!B:D,3,0)</f>
        <v>36.5</v>
      </c>
      <c r="E1183" s="13"/>
      <c r="F1183" s="18">
        <v>44</v>
      </c>
    </row>
    <row r="1184" spans="1:6" x14ac:dyDescent="0.15">
      <c r="A1184" s="21">
        <v>839411</v>
      </c>
      <c r="B1184" s="22" t="s">
        <v>1214</v>
      </c>
      <c r="C1184" s="11" t="str">
        <f>VLOOKUP(B1184,Industries!B:D,2,0)</f>
        <v>Manufacturing</v>
      </c>
      <c r="D1184" s="11">
        <f>VLOOKUP(B1184,Industries!B:D,3,0)</f>
        <v>77.900000000000006</v>
      </c>
      <c r="E1184" s="13"/>
      <c r="F1184" s="18">
        <v>43</v>
      </c>
    </row>
    <row r="1185" spans="1:6" x14ac:dyDescent="0.15">
      <c r="A1185" s="21">
        <v>839412</v>
      </c>
      <c r="B1185" s="22" t="s">
        <v>1215</v>
      </c>
      <c r="C1185" s="11" t="str">
        <f>VLOOKUP(B1185,Industries!B:D,2,0)</f>
        <v>Manufacturing</v>
      </c>
      <c r="D1185" s="11">
        <f>VLOOKUP(B1185,Industries!B:D,3,0)</f>
        <v>71.8</v>
      </c>
      <c r="E1185" s="13"/>
      <c r="F1185" s="18">
        <v>41</v>
      </c>
    </row>
    <row r="1186" spans="1:6" x14ac:dyDescent="0.15">
      <c r="A1186" s="21">
        <v>839413</v>
      </c>
      <c r="B1186" s="22" t="s">
        <v>1216</v>
      </c>
      <c r="C1186" s="11" t="str">
        <f>VLOOKUP(B1186,Industries!B:D,2,0)</f>
        <v>Manufacturing</v>
      </c>
      <c r="D1186" s="11">
        <f>VLOOKUP(B1186,Industries!B:D,3,0)</f>
        <v>55.5</v>
      </c>
      <c r="E1186" s="13"/>
      <c r="F1186" s="18">
        <v>40</v>
      </c>
    </row>
    <row r="1187" spans="1:6" x14ac:dyDescent="0.15">
      <c r="A1187" s="21">
        <v>839911</v>
      </c>
      <c r="B1187" s="22" t="s">
        <v>1217</v>
      </c>
      <c r="C1187" s="11" t="str">
        <f>VLOOKUP(B1187,Industries!B:D,2,0)</f>
        <v>Manufacturing</v>
      </c>
      <c r="D1187" s="11">
        <f>VLOOKUP(B1187,Industries!B:D,3,0)</f>
        <v>61.1</v>
      </c>
      <c r="E1187" s="13"/>
      <c r="F1187" s="18">
        <v>43</v>
      </c>
    </row>
    <row r="1188" spans="1:6" x14ac:dyDescent="0.15">
      <c r="A1188" s="21">
        <v>839912</v>
      </c>
      <c r="B1188" s="22" t="s">
        <v>1218</v>
      </c>
      <c r="C1188" s="11" t="str">
        <f>VLOOKUP(B1188,Industries!B:D,2,0)</f>
        <v>Manufacturing</v>
      </c>
      <c r="D1188" s="11">
        <f>VLOOKUP(B1188,Industries!B:D,3,0)</f>
        <v>75.8</v>
      </c>
      <c r="E1188" s="13"/>
      <c r="F1188" s="18">
        <v>41</v>
      </c>
    </row>
    <row r="1189" spans="1:6" x14ac:dyDescent="0.15">
      <c r="A1189" s="21">
        <v>839913</v>
      </c>
      <c r="B1189" s="22" t="s">
        <v>1219</v>
      </c>
      <c r="C1189" s="11" t="str">
        <f>VLOOKUP(B1189,Industries!B:D,2,0)</f>
        <v>Manufacturing</v>
      </c>
      <c r="D1189" s="11">
        <f>VLOOKUP(B1189,Industries!B:D,3,0)</f>
        <v>50.7</v>
      </c>
      <c r="E1189" s="13"/>
      <c r="F1189" s="18">
        <v>42</v>
      </c>
    </row>
    <row r="1190" spans="1:6" x14ac:dyDescent="0.15">
      <c r="A1190" s="21">
        <v>839914</v>
      </c>
      <c r="B1190" s="22" t="s">
        <v>1220</v>
      </c>
      <c r="C1190" s="11" t="str">
        <f>VLOOKUP(B1190,Industries!B:D,2,0)</f>
        <v>Manufacturing</v>
      </c>
      <c r="D1190" s="11">
        <f>VLOOKUP(B1190,Industries!B:D,3,0)</f>
        <v>59.7</v>
      </c>
      <c r="E1190" s="13"/>
      <c r="F1190" s="18">
        <v>40</v>
      </c>
    </row>
    <row r="1191" spans="1:6" x14ac:dyDescent="0.15">
      <c r="A1191" s="21">
        <v>839915</v>
      </c>
      <c r="B1191" s="22" t="s">
        <v>1221</v>
      </c>
      <c r="C1191" s="11" t="str">
        <f>VLOOKUP(B1191,Industries!B:D,2,0)</f>
        <v>Manufacturing</v>
      </c>
      <c r="D1191" s="11">
        <f>VLOOKUP(B1191,Industries!B:D,3,0)</f>
        <v>87.7</v>
      </c>
      <c r="E1191" s="13"/>
      <c r="F1191" s="18">
        <v>40</v>
      </c>
    </row>
    <row r="1192" spans="1:6" x14ac:dyDescent="0.15">
      <c r="A1192" s="21">
        <v>839916</v>
      </c>
      <c r="B1192" s="22" t="s">
        <v>1222</v>
      </c>
      <c r="C1192" s="11" t="str">
        <f>VLOOKUP(B1192,Industries!B:D,2,0)</f>
        <v>Manufacturing</v>
      </c>
      <c r="D1192" s="11">
        <f>VLOOKUP(B1192,Industries!B:D,3,0)</f>
        <v>69.099999999999994</v>
      </c>
      <c r="E1192" s="13"/>
      <c r="F1192" s="18">
        <v>41</v>
      </c>
    </row>
    <row r="1193" spans="1:6" x14ac:dyDescent="0.15">
      <c r="A1193" s="21">
        <v>839917</v>
      </c>
      <c r="B1193" s="22" t="s">
        <v>1223</v>
      </c>
      <c r="C1193" s="11" t="str">
        <f>VLOOKUP(B1193,Industries!B:D,2,0)</f>
        <v>Manufacturing</v>
      </c>
      <c r="D1193" s="11">
        <f>VLOOKUP(B1193,Industries!B:D,3,0)</f>
        <v>82.6</v>
      </c>
      <c r="E1193" s="13"/>
      <c r="F1193" s="18">
        <v>40</v>
      </c>
    </row>
    <row r="1194" spans="1:6" x14ac:dyDescent="0.15">
      <c r="A1194" s="21">
        <v>839918</v>
      </c>
      <c r="B1194" s="22" t="s">
        <v>1224</v>
      </c>
      <c r="C1194" s="11" t="str">
        <f>VLOOKUP(B1194,Industries!B:D,2,0)</f>
        <v>Electricity, Gas, Water and Waste Services</v>
      </c>
      <c r="D1194" s="11">
        <f>VLOOKUP(B1194,Industries!B:D,3,0)</f>
        <v>50.7</v>
      </c>
      <c r="E1194" s="13"/>
      <c r="F1194" s="18">
        <v>42</v>
      </c>
    </row>
    <row r="1195" spans="1:6" x14ac:dyDescent="0.15">
      <c r="A1195" s="21">
        <v>839999</v>
      </c>
      <c r="B1195" s="22" t="s">
        <v>1225</v>
      </c>
      <c r="C1195" s="11" t="str">
        <f>VLOOKUP(B1195,Industries!B:D,2,0)</f>
        <v>Manufacturing</v>
      </c>
      <c r="D1195" s="11">
        <f>VLOOKUP(B1195,Industries!B:D,3,0)</f>
        <v>37.299999999999997</v>
      </c>
      <c r="E1195" s="13"/>
      <c r="F1195" s="18">
        <v>40</v>
      </c>
    </row>
    <row r="1196" spans="1:6" x14ac:dyDescent="0.15">
      <c r="A1196" s="21">
        <v>841211</v>
      </c>
      <c r="B1196" s="22" t="s">
        <v>1226</v>
      </c>
      <c r="C1196" s="11" t="str">
        <f>VLOOKUP(B1196,Industries!B:D,2,0)</f>
        <v>Agriculture, Forestry and Fishing</v>
      </c>
      <c r="D1196" s="11">
        <f>VLOOKUP(B1196,Industries!B:D,3,0)</f>
        <v>92</v>
      </c>
      <c r="E1196" s="13"/>
      <c r="F1196" s="18">
        <v>42</v>
      </c>
    </row>
    <row r="1197" spans="1:6" x14ac:dyDescent="0.15">
      <c r="A1197" s="21">
        <v>841212</v>
      </c>
      <c r="B1197" s="22" t="s">
        <v>1227</v>
      </c>
      <c r="C1197" s="11" t="str">
        <f>VLOOKUP(B1197,Industries!B:D,2,0)</f>
        <v>Agriculture, Forestry and Fishing</v>
      </c>
      <c r="D1197" s="11">
        <f>VLOOKUP(B1197,Industries!B:D,3,0)</f>
        <v>90.4</v>
      </c>
      <c r="E1197" s="13"/>
      <c r="F1197" s="18">
        <v>41</v>
      </c>
    </row>
    <row r="1198" spans="1:6" x14ac:dyDescent="0.15">
      <c r="A1198" s="21">
        <v>841213</v>
      </c>
      <c r="B1198" s="22" t="s">
        <v>1228</v>
      </c>
      <c r="C1198" s="11" t="str">
        <f>VLOOKUP(B1198,Industries!B:D,2,0)</f>
        <v>Agriculture, Forestry and Fishing</v>
      </c>
      <c r="D1198" s="11">
        <f>VLOOKUP(B1198,Industries!B:D,3,0)</f>
        <v>94.8</v>
      </c>
      <c r="E1198" s="13"/>
      <c r="F1198" s="18">
        <v>47</v>
      </c>
    </row>
    <row r="1199" spans="1:6" x14ac:dyDescent="0.15">
      <c r="A1199" s="21">
        <v>841214</v>
      </c>
      <c r="B1199" s="22" t="s">
        <v>1229</v>
      </c>
      <c r="C1199" s="11" t="str">
        <f>VLOOKUP(B1199,Industries!B:D,2,0)</f>
        <v>Agriculture, Forestry and Fishing</v>
      </c>
      <c r="D1199" s="11">
        <f>VLOOKUP(B1199,Industries!B:D,3,0)</f>
        <v>95.7</v>
      </c>
      <c r="E1199" s="13"/>
      <c r="F1199" s="18">
        <v>44</v>
      </c>
    </row>
    <row r="1200" spans="1:6" x14ac:dyDescent="0.15">
      <c r="A1200" s="21">
        <v>841215</v>
      </c>
      <c r="B1200" s="22" t="s">
        <v>1230</v>
      </c>
      <c r="C1200" s="11" t="str">
        <f>VLOOKUP(B1200,Industries!B:D,2,0)</f>
        <v>Agriculture, Forestry and Fishing</v>
      </c>
      <c r="D1200" s="11">
        <f>VLOOKUP(B1200,Industries!B:D,3,0)</f>
        <v>83.1</v>
      </c>
      <c r="E1200" s="13"/>
      <c r="F1200" s="18">
        <v>43</v>
      </c>
    </row>
    <row r="1201" spans="1:6" x14ac:dyDescent="0.15">
      <c r="A1201" s="21">
        <v>841216</v>
      </c>
      <c r="B1201" s="22" t="s">
        <v>1231</v>
      </c>
      <c r="C1201" s="11" t="str">
        <f>VLOOKUP(B1201,Industries!B:D,2,0)</f>
        <v>Agriculture, Forestry and Fishing</v>
      </c>
      <c r="D1201" s="11">
        <f>VLOOKUP(B1201,Industries!B:D,3,0)</f>
        <v>58.9</v>
      </c>
      <c r="E1201" s="13"/>
      <c r="F1201" s="18">
        <v>42</v>
      </c>
    </row>
    <row r="1202" spans="1:6" x14ac:dyDescent="0.15">
      <c r="A1202" s="21">
        <v>841217</v>
      </c>
      <c r="B1202" s="22" t="s">
        <v>1232</v>
      </c>
      <c r="C1202" s="11" t="str">
        <f>VLOOKUP(B1202,Industries!B:D,2,0)</f>
        <v>Agriculture, Forestry and Fishing</v>
      </c>
      <c r="D1202" s="11">
        <f>VLOOKUP(B1202,Industries!B:D,3,0)</f>
        <v>94.9</v>
      </c>
      <c r="E1202" s="13"/>
      <c r="F1202" s="18">
        <v>40</v>
      </c>
    </row>
    <row r="1203" spans="1:6" x14ac:dyDescent="0.15">
      <c r="A1203" s="21">
        <v>841299</v>
      </c>
      <c r="B1203" s="22" t="s">
        <v>1233</v>
      </c>
      <c r="C1203" s="11" t="str">
        <f>VLOOKUP(B1203,Industries!B:D,2,0)</f>
        <v>Agriculture, Forestry and Fishing</v>
      </c>
      <c r="D1203" s="11">
        <f>VLOOKUP(B1203,Industries!B:D,3,0)</f>
        <v>90.2</v>
      </c>
      <c r="E1203" s="13"/>
      <c r="F1203" s="18">
        <v>45</v>
      </c>
    </row>
    <row r="1204" spans="1:6" x14ac:dyDescent="0.15">
      <c r="A1204" s="21">
        <v>841311</v>
      </c>
      <c r="B1204" s="22" t="s">
        <v>1234</v>
      </c>
      <c r="C1204" s="11" t="str">
        <f>VLOOKUP(B1204,Industries!B:D,2,0)</f>
        <v>Agriculture, Forestry and Fishing</v>
      </c>
      <c r="D1204" s="11">
        <f>VLOOKUP(B1204,Industries!B:D,3,0)</f>
        <v>69.2</v>
      </c>
      <c r="E1204" s="13"/>
      <c r="F1204" s="18">
        <v>43</v>
      </c>
    </row>
    <row r="1205" spans="1:6" x14ac:dyDescent="0.15">
      <c r="A1205" s="21">
        <v>841312</v>
      </c>
      <c r="B1205" s="22" t="s">
        <v>1235</v>
      </c>
      <c r="C1205" s="11" t="str">
        <f>VLOOKUP(B1205,Industries!B:D,2,0)</f>
        <v>Agriculture, Forestry and Fishing</v>
      </c>
      <c r="D1205" s="11">
        <f>VLOOKUP(B1205,Industries!B:D,3,0)</f>
        <v>71</v>
      </c>
      <c r="E1205" s="13"/>
      <c r="F1205" s="18">
        <v>52</v>
      </c>
    </row>
    <row r="1206" spans="1:6" x14ac:dyDescent="0.15">
      <c r="A1206" s="21">
        <v>841313</v>
      </c>
      <c r="B1206" s="22" t="s">
        <v>1236</v>
      </c>
      <c r="C1206" s="11" t="str">
        <f>VLOOKUP(B1206,Industries!B:D,2,0)</f>
        <v>Agriculture, Forestry and Fishing</v>
      </c>
      <c r="D1206" s="11">
        <f>VLOOKUP(B1206,Industries!B:D,3,0)</f>
        <v>59</v>
      </c>
      <c r="E1206" s="13"/>
      <c r="F1206" s="18">
        <v>50</v>
      </c>
    </row>
    <row r="1207" spans="1:6" x14ac:dyDescent="0.15">
      <c r="A1207" s="21">
        <v>841411</v>
      </c>
      <c r="B1207" s="22" t="s">
        <v>1237</v>
      </c>
      <c r="C1207" s="11" t="str">
        <f>VLOOKUP(B1207,Industries!B:D,2,0)</f>
        <v>Administrative and Support Services</v>
      </c>
      <c r="D1207" s="11">
        <f>VLOOKUP(B1207,Industries!B:D,3,0)</f>
        <v>51.6</v>
      </c>
      <c r="E1207" s="13"/>
      <c r="F1207" s="18">
        <v>42</v>
      </c>
    </row>
    <row r="1208" spans="1:6" x14ac:dyDescent="0.15">
      <c r="A1208" s="21">
        <v>841412</v>
      </c>
      <c r="B1208" s="22" t="s">
        <v>1238</v>
      </c>
      <c r="C1208" s="11" t="str">
        <f>VLOOKUP(B1208,Industries!B:D,2,0)</f>
        <v>Agriculture, Forestry and Fishing</v>
      </c>
      <c r="D1208" s="11">
        <f>VLOOKUP(B1208,Industries!B:D,3,0)</f>
        <v>65.8</v>
      </c>
      <c r="E1208" s="13"/>
      <c r="F1208" s="18">
        <v>40</v>
      </c>
    </row>
    <row r="1209" spans="1:6" x14ac:dyDescent="0.15">
      <c r="A1209" s="21">
        <v>841511</v>
      </c>
      <c r="B1209" s="22" t="s">
        <v>1239</v>
      </c>
      <c r="C1209" s="11" t="str">
        <f>VLOOKUP(B1209,Industries!B:D,2,0)</f>
        <v>Agriculture, Forestry and Fishing</v>
      </c>
      <c r="D1209" s="11">
        <f>VLOOKUP(B1209,Industries!B:D,3,0)</f>
        <v>92</v>
      </c>
      <c r="E1209" s="13"/>
      <c r="F1209" s="18">
        <v>52</v>
      </c>
    </row>
    <row r="1210" spans="1:6" x14ac:dyDescent="0.15">
      <c r="A1210" s="21">
        <v>841512</v>
      </c>
      <c r="B1210" s="22" t="s">
        <v>1240</v>
      </c>
      <c r="C1210" s="11" t="str">
        <f>VLOOKUP(B1210,Industries!B:D,2,0)</f>
        <v>Agriculture, Forestry and Fishing</v>
      </c>
      <c r="D1210" s="11">
        <f>VLOOKUP(B1210,Industries!B:D,3,0)</f>
        <v>96.5</v>
      </c>
      <c r="E1210" s="13"/>
      <c r="F1210" s="18">
        <v>49</v>
      </c>
    </row>
    <row r="1211" spans="1:6" x14ac:dyDescent="0.15">
      <c r="A1211" s="21">
        <v>841513</v>
      </c>
      <c r="B1211" s="22" t="s">
        <v>1241</v>
      </c>
      <c r="C1211" s="11" t="str">
        <f>VLOOKUP(B1211,Industries!B:D,2,0)</f>
        <v>Agriculture, Forestry and Fishing</v>
      </c>
      <c r="D1211" s="11">
        <f>VLOOKUP(B1211,Industries!B:D,3,0)</f>
        <v>94.7</v>
      </c>
      <c r="E1211" s="13"/>
      <c r="F1211" s="18">
        <v>47</v>
      </c>
    </row>
    <row r="1212" spans="1:6" x14ac:dyDescent="0.15">
      <c r="A1212" s="21">
        <v>841514</v>
      </c>
      <c r="B1212" s="22" t="s">
        <v>1242</v>
      </c>
      <c r="C1212" s="11" t="str">
        <f>VLOOKUP(B1212,Industries!B:D,2,0)</f>
        <v>Agriculture, Forestry and Fishing</v>
      </c>
      <c r="D1212" s="11">
        <f>VLOOKUP(B1212,Industries!B:D,3,0)</f>
        <v>63.8</v>
      </c>
      <c r="E1212" s="13"/>
      <c r="F1212" s="18">
        <v>41</v>
      </c>
    </row>
    <row r="1213" spans="1:6" x14ac:dyDescent="0.15">
      <c r="A1213" s="21">
        <v>841515</v>
      </c>
      <c r="B1213" s="22" t="s">
        <v>1243</v>
      </c>
      <c r="C1213" s="11" t="str">
        <f>VLOOKUP(B1213,Industries!B:D,2,0)</f>
        <v>Agriculture, Forestry and Fishing</v>
      </c>
      <c r="D1213" s="11">
        <f>VLOOKUP(B1213,Industries!B:D,3,0)</f>
        <v>94.6</v>
      </c>
      <c r="E1213" s="13"/>
      <c r="F1213" s="18">
        <v>47</v>
      </c>
    </row>
    <row r="1214" spans="1:6" x14ac:dyDescent="0.15">
      <c r="A1214" s="21">
        <v>841516</v>
      </c>
      <c r="B1214" s="22" t="s">
        <v>1244</v>
      </c>
      <c r="C1214" s="11" t="str">
        <f>VLOOKUP(B1214,Industries!B:D,2,0)</f>
        <v>Arts and Recreation Services</v>
      </c>
      <c r="D1214" s="11">
        <f>VLOOKUP(B1214,Industries!B:D,3,0)</f>
        <v>58.7</v>
      </c>
      <c r="E1214" s="13"/>
      <c r="F1214" s="18">
        <v>44</v>
      </c>
    </row>
    <row r="1215" spans="1:6" x14ac:dyDescent="0.15">
      <c r="A1215" s="21">
        <v>841517</v>
      </c>
      <c r="B1215" s="22" t="s">
        <v>1245</v>
      </c>
      <c r="C1215" s="11" t="str">
        <f>VLOOKUP(B1215,Industries!B:D,2,0)</f>
        <v>Agriculture, Forestry and Fishing</v>
      </c>
      <c r="D1215" s="11">
        <f>VLOOKUP(B1215,Industries!B:D,3,0)</f>
        <v>93</v>
      </c>
      <c r="E1215" s="13"/>
      <c r="F1215" s="18">
        <v>42</v>
      </c>
    </row>
    <row r="1216" spans="1:6" x14ac:dyDescent="0.15">
      <c r="A1216" s="21">
        <v>841599</v>
      </c>
      <c r="B1216" s="22" t="s">
        <v>1246</v>
      </c>
      <c r="C1216" s="11" t="str">
        <f>VLOOKUP(B1216,Industries!B:D,2,0)</f>
        <v>Agriculture, Forestry and Fishing</v>
      </c>
      <c r="D1216" s="11">
        <f>VLOOKUP(B1216,Industries!B:D,3,0)</f>
        <v>90</v>
      </c>
      <c r="E1216" s="13"/>
      <c r="F1216" s="18">
        <v>43</v>
      </c>
    </row>
    <row r="1217" spans="1:6" x14ac:dyDescent="0.15">
      <c r="A1217" s="21">
        <v>841911</v>
      </c>
      <c r="B1217" s="22" t="s">
        <v>1247</v>
      </c>
      <c r="C1217" s="11" t="str">
        <f>VLOOKUP(B1217,Industries!B:D,2,0)</f>
        <v>Agriculture, Forestry and Fishing</v>
      </c>
      <c r="D1217" s="11">
        <f>VLOOKUP(B1217,Industries!B:D,3,0)</f>
        <v>62.4</v>
      </c>
      <c r="E1217" s="13"/>
      <c r="F1217" s="18">
        <v>54</v>
      </c>
    </row>
    <row r="1218" spans="1:6" x14ac:dyDescent="0.15">
      <c r="A1218" s="21">
        <v>841913</v>
      </c>
      <c r="B1218" s="22" t="s">
        <v>1248</v>
      </c>
      <c r="C1218" s="11" t="str">
        <f>VLOOKUP(B1218,Industries!B:D,2,0)</f>
        <v>Administrative and Support Services</v>
      </c>
      <c r="D1218" s="11">
        <f>VLOOKUP(B1218,Industries!B:D,3,0)</f>
        <v>89.4</v>
      </c>
      <c r="E1218" s="13"/>
      <c r="F1218" s="18">
        <v>43</v>
      </c>
    </row>
    <row r="1219" spans="1:6" x14ac:dyDescent="0.15">
      <c r="A1219" s="21">
        <v>841999</v>
      </c>
      <c r="B1219" s="22" t="s">
        <v>1249</v>
      </c>
      <c r="C1219" s="11" t="str">
        <f>VLOOKUP(B1219,Industries!B:D,2,0)</f>
        <v>Agriculture, Forestry and Fishing</v>
      </c>
      <c r="D1219" s="11">
        <f>VLOOKUP(B1219,Industries!B:D,3,0)</f>
        <v>44.7</v>
      </c>
      <c r="E1219" s="13"/>
      <c r="F1219" s="18">
        <v>44</v>
      </c>
    </row>
    <row r="1220" spans="1:6" x14ac:dyDescent="0.15">
      <c r="A1220" s="21">
        <v>851211</v>
      </c>
      <c r="B1220" s="22" t="s">
        <v>1250</v>
      </c>
      <c r="C1220" s="11" t="str">
        <f>VLOOKUP(B1220,Industries!B:D,2,0)</f>
        <v>Retail Trade</v>
      </c>
      <c r="D1220" s="11">
        <f>VLOOKUP(B1220,Industries!B:D,3,0)</f>
        <v>51.1</v>
      </c>
      <c r="E1220" s="13"/>
      <c r="F1220" s="18">
        <v>40</v>
      </c>
    </row>
    <row r="1221" spans="1:6" x14ac:dyDescent="0.15">
      <c r="A1221" s="21">
        <v>851299</v>
      </c>
      <c r="B1221" s="22" t="s">
        <v>1251</v>
      </c>
      <c r="C1221" s="11" t="str">
        <f>VLOOKUP(B1221,Industries!B:D,2,0)</f>
        <v>Accommodation and Food Services</v>
      </c>
      <c r="D1221" s="11">
        <f>VLOOKUP(B1221,Industries!B:D,3,0)</f>
        <v>46.5</v>
      </c>
      <c r="E1221" s="13"/>
      <c r="F1221" s="18">
        <v>42</v>
      </c>
    </row>
    <row r="1222" spans="1:6" x14ac:dyDescent="0.15">
      <c r="A1222" s="21">
        <v>891111</v>
      </c>
      <c r="B1222" s="22" t="s">
        <v>1252</v>
      </c>
      <c r="C1222" s="11" t="str">
        <f>VLOOKUP(B1222,Industries!B:D,2,0)</f>
        <v>Transport, Postal and Warehousing</v>
      </c>
      <c r="D1222" s="11">
        <f>VLOOKUP(B1222,Industries!B:D,3,0)</f>
        <v>54.5</v>
      </c>
      <c r="E1222" s="13"/>
      <c r="F1222" s="18">
        <v>43</v>
      </c>
    </row>
    <row r="1223" spans="1:6" x14ac:dyDescent="0.15">
      <c r="A1223" s="21">
        <v>891112</v>
      </c>
      <c r="B1223" s="22" t="s">
        <v>1253</v>
      </c>
      <c r="C1223" s="11" t="str">
        <f>VLOOKUP(B1223,Industries!B:D,2,0)</f>
        <v>Transport, Postal and Warehousing</v>
      </c>
      <c r="D1223" s="11">
        <f>VLOOKUP(B1223,Industries!B:D,3,0)</f>
        <v>59</v>
      </c>
      <c r="E1223" s="13"/>
      <c r="F1223" s="18">
        <v>44</v>
      </c>
    </row>
    <row r="1224" spans="1:6" x14ac:dyDescent="0.15">
      <c r="A1224" s="21">
        <v>891113</v>
      </c>
      <c r="B1224" s="22" t="s">
        <v>1254</v>
      </c>
      <c r="C1224" s="11" t="str">
        <f>VLOOKUP(B1224,Industries!B:D,2,0)</f>
        <v>Transport, Postal and Warehousing</v>
      </c>
      <c r="D1224" s="11">
        <f>VLOOKUP(B1224,Industries!B:D,3,0)</f>
        <v>94</v>
      </c>
      <c r="E1224" s="13"/>
      <c r="F1224" s="18">
        <v>44</v>
      </c>
    </row>
    <row r="1225" spans="1:6" x14ac:dyDescent="0.15">
      <c r="A1225" s="21">
        <v>899211</v>
      </c>
      <c r="B1225" s="22" t="s">
        <v>1255</v>
      </c>
      <c r="C1225" s="11" t="str">
        <f>VLOOKUP(B1225,Industries!B:D,2,0)</f>
        <v>Transport, Postal and Warehousing</v>
      </c>
      <c r="D1225" s="11">
        <f>VLOOKUP(B1225,Industries!B:D,3,0)</f>
        <v>73.5</v>
      </c>
      <c r="E1225" s="13"/>
      <c r="F1225" s="18">
        <v>58</v>
      </c>
    </row>
    <row r="1226" spans="1:6" x14ac:dyDescent="0.15">
      <c r="A1226" s="21">
        <v>899212</v>
      </c>
      <c r="B1226" s="22" t="s">
        <v>1256</v>
      </c>
      <c r="C1226" s="11" t="str">
        <f>VLOOKUP(B1226,Industries!B:D,2,0)</f>
        <v>Agriculture, Forestry and Fishing</v>
      </c>
      <c r="D1226" s="11">
        <f>VLOOKUP(B1226,Industries!B:D,3,0)</f>
        <v>89.5</v>
      </c>
      <c r="E1226" s="13"/>
      <c r="F1226" s="18">
        <v>56</v>
      </c>
    </row>
    <row r="1227" spans="1:6" x14ac:dyDescent="0.15">
      <c r="A1227" s="21">
        <v>899411</v>
      </c>
      <c r="B1227" s="22" t="s">
        <v>1257</v>
      </c>
      <c r="C1227" s="11" t="str">
        <f>VLOOKUP(B1227,Industries!B:D,2,0)</f>
        <v>Retail Trade</v>
      </c>
      <c r="D1227" s="11">
        <f>VLOOKUP(B1227,Industries!B:D,3,0)</f>
        <v>39.6</v>
      </c>
      <c r="E1227" s="13"/>
      <c r="F1227" s="18">
        <v>42</v>
      </c>
    </row>
    <row r="1228" spans="1:6" x14ac:dyDescent="0.15">
      <c r="A1228" s="21">
        <v>899412</v>
      </c>
      <c r="B1228" s="22" t="s">
        <v>1258</v>
      </c>
      <c r="C1228" s="11" t="str">
        <f>VLOOKUP(B1228,Industries!B:D,2,0)</f>
        <v>Other Services</v>
      </c>
      <c r="D1228" s="11">
        <f>VLOOKUP(B1228,Industries!B:D,3,0)</f>
        <v>58.2</v>
      </c>
      <c r="E1228" s="13"/>
      <c r="F1228" s="18">
        <v>42</v>
      </c>
    </row>
    <row r="1229" spans="1:6" x14ac:dyDescent="0.15">
      <c r="A1229" s="21">
        <v>899413</v>
      </c>
      <c r="B1229" s="22" t="s">
        <v>1259</v>
      </c>
      <c r="C1229" s="11" t="str">
        <f>VLOOKUP(B1229,Industries!B:D,2,0)</f>
        <v>Other Services</v>
      </c>
      <c r="D1229" s="11">
        <f>VLOOKUP(B1229,Industries!B:D,3,0)</f>
        <v>83.3</v>
      </c>
      <c r="E1229" s="13"/>
      <c r="F1229" s="18">
        <v>44</v>
      </c>
    </row>
    <row r="1230" spans="1:6" x14ac:dyDescent="0.15">
      <c r="A1230" s="21">
        <v>899414</v>
      </c>
      <c r="B1230" s="22" t="s">
        <v>1260</v>
      </c>
      <c r="C1230" s="11" t="str">
        <f>VLOOKUP(B1230,Industries!B:D,2,0)</f>
        <v>Other Services</v>
      </c>
      <c r="D1230" s="11">
        <f>VLOOKUP(B1230,Industries!B:D,3,0)</f>
        <v>63.4</v>
      </c>
      <c r="E1230" s="13"/>
      <c r="F1230" s="18">
        <v>42</v>
      </c>
    </row>
    <row r="1231" spans="1:6" x14ac:dyDescent="0.15">
      <c r="A1231" s="21">
        <v>899415</v>
      </c>
      <c r="B1231" s="22" t="s">
        <v>1261</v>
      </c>
      <c r="C1231" s="11" t="str">
        <f>VLOOKUP(B1231,Industries!B:D,2,0)</f>
        <v>Other Services</v>
      </c>
      <c r="D1231" s="11">
        <f>VLOOKUP(B1231,Industries!B:D,3,0)</f>
        <v>47.4</v>
      </c>
      <c r="E1231" s="13"/>
      <c r="F1231" s="18">
        <v>46</v>
      </c>
    </row>
    <row r="1232" spans="1:6" x14ac:dyDescent="0.15">
      <c r="A1232" s="21">
        <v>899511</v>
      </c>
      <c r="B1232" s="22" t="s">
        <v>1262</v>
      </c>
      <c r="C1232" s="11" t="str">
        <f>VLOOKUP(B1232,Industries!B:D,2,0)</f>
        <v>Manufacturing</v>
      </c>
      <c r="D1232" s="11">
        <f>VLOOKUP(B1232,Industries!B:D,3,0)</f>
        <v>71.400000000000006</v>
      </c>
      <c r="E1232" s="13"/>
      <c r="F1232" s="18">
        <v>40</v>
      </c>
    </row>
    <row r="1233" spans="1:6" x14ac:dyDescent="0.15">
      <c r="A1233" s="21">
        <v>899512</v>
      </c>
      <c r="B1233" s="22" t="s">
        <v>1263</v>
      </c>
      <c r="C1233" s="11" t="str">
        <f>VLOOKUP(B1233,Industries!B:D,2,0)</f>
        <v>Manufacturing</v>
      </c>
      <c r="D1233" s="11">
        <f>VLOOKUP(B1233,Industries!B:D,3,0)</f>
        <v>84.8</v>
      </c>
      <c r="E1233" s="13"/>
      <c r="F1233" s="18">
        <v>40</v>
      </c>
    </row>
    <row r="1234" spans="1:6" x14ac:dyDescent="0.15">
      <c r="A1234" s="21">
        <v>899911</v>
      </c>
      <c r="B1234" s="22" t="s">
        <v>1264</v>
      </c>
      <c r="C1234" s="11" t="str">
        <f>VLOOKUP(B1234,Industries!B:D,2,0)</f>
        <v>Retail Trade</v>
      </c>
      <c r="D1234" s="11">
        <f>VLOOKUP(B1234,Industries!B:D,3,0)</f>
        <v>69.900000000000006</v>
      </c>
      <c r="E1234" s="13"/>
      <c r="F1234" s="18">
        <v>42</v>
      </c>
    </row>
    <row r="1235" spans="1:6" x14ac:dyDescent="0.15">
      <c r="A1235" s="21">
        <v>899912</v>
      </c>
      <c r="B1235" s="22" t="s">
        <v>1265</v>
      </c>
      <c r="C1235" s="11" t="str">
        <f>VLOOKUP(B1235,Industries!B:D,2,0)</f>
        <v>Other Services</v>
      </c>
      <c r="D1235" s="11">
        <f>VLOOKUP(B1235,Industries!B:D,3,0)</f>
        <v>56.7</v>
      </c>
      <c r="E1235" s="13"/>
      <c r="F1235" s="18">
        <v>42</v>
      </c>
    </row>
    <row r="1236" spans="1:6" x14ac:dyDescent="0.15">
      <c r="A1236" s="21">
        <v>899913</v>
      </c>
      <c r="B1236" s="22" t="s">
        <v>1266</v>
      </c>
      <c r="C1236" s="11" t="str">
        <f>VLOOKUP(B1236,Industries!B:D,2,0)</f>
        <v>Public Administration and Safety</v>
      </c>
      <c r="D1236" s="11">
        <f>VLOOKUP(B1236,Industries!B:D,3,0)</f>
        <v>83.7</v>
      </c>
      <c r="E1236" s="13"/>
      <c r="F1236" s="18">
        <v>64</v>
      </c>
    </row>
    <row r="1237" spans="1:6" x14ac:dyDescent="0.15">
      <c r="A1237" s="21">
        <v>899914</v>
      </c>
      <c r="B1237" s="22" t="s">
        <v>1267</v>
      </c>
      <c r="C1237" s="11" t="str">
        <f>VLOOKUP(B1237,Industries!B:D,2,0)</f>
        <v>Construction</v>
      </c>
      <c r="D1237" s="11">
        <f>VLOOKUP(B1237,Industries!B:D,3,0)</f>
        <v>65.5</v>
      </c>
      <c r="E1237" s="13"/>
      <c r="F1237" s="18">
        <v>44</v>
      </c>
    </row>
    <row r="1238" spans="1:6" x14ac:dyDescent="0.15">
      <c r="A1238" s="21">
        <v>899915</v>
      </c>
      <c r="B1238" s="22" t="s">
        <v>1268</v>
      </c>
      <c r="C1238" s="11" t="str">
        <f>VLOOKUP(B1238,Industries!B:D,2,0)</f>
        <v>Professional, Scientific and Technical Services</v>
      </c>
      <c r="D1238" s="11">
        <f>VLOOKUP(B1238,Industries!B:D,3,0)</f>
        <v>40.6</v>
      </c>
      <c r="E1238" s="13"/>
      <c r="F1238" s="18">
        <v>45</v>
      </c>
    </row>
    <row r="1239" spans="1:6" x14ac:dyDescent="0.15">
      <c r="A1239" s="21">
        <v>899916</v>
      </c>
      <c r="B1239" s="22" t="s">
        <v>1269</v>
      </c>
      <c r="C1239" s="11" t="str">
        <f>VLOOKUP(B1239,Industries!B:D,2,0)</f>
        <v>Other Services</v>
      </c>
      <c r="D1239" s="11">
        <f>VLOOKUP(B1239,Industries!B:D,3,0)</f>
        <v>48.7</v>
      </c>
      <c r="E1239" s="13"/>
      <c r="F1239" s="18">
        <v>43</v>
      </c>
    </row>
    <row r="1240" spans="1:6" x14ac:dyDescent="0.15">
      <c r="A1240" s="21">
        <v>899917</v>
      </c>
      <c r="B1240" s="22" t="s">
        <v>1270</v>
      </c>
      <c r="C1240" s="11" t="str">
        <f>VLOOKUP(B1240,Industries!B:D,2,0)</f>
        <v>Transport, Postal and Warehousing</v>
      </c>
      <c r="D1240" s="11">
        <f>VLOOKUP(B1240,Industries!B:D,3,0)</f>
        <v>77.900000000000006</v>
      </c>
      <c r="E1240" s="13"/>
      <c r="F1240" s="18">
        <v>44</v>
      </c>
    </row>
    <row r="1241" spans="1:6" x14ac:dyDescent="0.15">
      <c r="A1241" s="21">
        <v>899918</v>
      </c>
      <c r="B1241" s="22" t="s">
        <v>1271</v>
      </c>
      <c r="C1241" s="11" t="str">
        <f>VLOOKUP(B1241,Industries!B:D,2,0)</f>
        <v>Construction</v>
      </c>
      <c r="D1241" s="11">
        <f>VLOOKUP(B1241,Industries!B:D,3,0)</f>
        <v>47.1</v>
      </c>
      <c r="E1241" s="13"/>
      <c r="F1241" s="18">
        <v>44</v>
      </c>
    </row>
    <row r="1242" spans="1:6" x14ac:dyDescent="0.15">
      <c r="A1242" s="21">
        <v>899921</v>
      </c>
      <c r="B1242" s="22" t="s">
        <v>1272</v>
      </c>
      <c r="C1242" s="11" t="str">
        <f>VLOOKUP(B1242,Industries!B:D,2,0)</f>
        <v>Arts and Recreation Services</v>
      </c>
      <c r="D1242" s="11">
        <f>VLOOKUP(B1242,Industries!B:D,3,0)</f>
        <v>40.9</v>
      </c>
      <c r="E1242" s="13"/>
      <c r="F1242" s="18">
        <v>43</v>
      </c>
    </row>
    <row r="1243" spans="1:6" x14ac:dyDescent="0.15">
      <c r="A1243" s="21">
        <v>899922</v>
      </c>
      <c r="B1243" s="22" t="s">
        <v>1273</v>
      </c>
      <c r="C1243" s="11" t="str">
        <f>VLOOKUP(B1243,Industries!B:D,2,0)</f>
        <v>Retail Trade</v>
      </c>
      <c r="D1243" s="11">
        <f>VLOOKUP(B1243,Industries!B:D,3,0)</f>
        <v>56.6</v>
      </c>
      <c r="E1243" s="13"/>
      <c r="F1243" s="18">
        <v>42</v>
      </c>
    </row>
    <row r="1244" spans="1:6" x14ac:dyDescent="0.15">
      <c r="A1244" s="21">
        <v>899923</v>
      </c>
      <c r="B1244" s="22" t="s">
        <v>1274</v>
      </c>
      <c r="C1244" s="11" t="str">
        <f>VLOOKUP(B1244,Industries!B:D,2,0)</f>
        <v>Public Administration and Safety</v>
      </c>
      <c r="D1244" s="11">
        <f>VLOOKUP(B1244,Industries!B:D,3,0)</f>
        <v>58.1</v>
      </c>
      <c r="E1244" s="13"/>
      <c r="F1244" s="18">
        <v>45</v>
      </c>
    </row>
    <row r="1245" spans="1:6" x14ac:dyDescent="0.15">
      <c r="A1245" s="21">
        <v>899999</v>
      </c>
      <c r="B1245" s="22" t="s">
        <v>1275</v>
      </c>
      <c r="C1245" s="11" t="str">
        <f>VLOOKUP(B1245,Industries!B:D,2,0)</f>
        <v>Construction</v>
      </c>
      <c r="D1245" s="11">
        <f>VLOOKUP(B1245,Industries!B:D,3,0)</f>
        <v>20.7</v>
      </c>
      <c r="E1245" s="13"/>
      <c r="F1245" s="18">
        <v>45</v>
      </c>
    </row>
  </sheetData>
  <autoFilter ref="E1:E1245" xr:uid="{82BC9361-14BC-4CD7-BCB9-2A34A4055259}">
    <filterColumn colId="0">
      <filters blank="1"/>
    </filterColumn>
  </autoFilter>
  <mergeCells count="2">
    <mergeCell ref="A7:B7"/>
    <mergeCell ref="A3:B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E60A-FF8E-F246-B784-BA6D0C960755}">
  <dimension ref="A1:AC1237"/>
  <sheetViews>
    <sheetView zoomScale="150" workbookViewId="0"/>
  </sheetViews>
  <sheetFormatPr baseColWidth="10" defaultColWidth="9.1640625" defaultRowHeight="11" x14ac:dyDescent="0.15"/>
  <cols>
    <col min="1" max="1" width="9.6640625" style="2" customWidth="1"/>
    <col min="2" max="2" width="36.6640625" style="2" customWidth="1"/>
    <col min="3" max="3" width="27.5" style="2" customWidth="1"/>
    <col min="4" max="4" width="13.1640625" style="2" customWidth="1"/>
    <col min="5" max="6" width="20.1640625" style="2" customWidth="1"/>
    <col min="7" max="29" width="9.1640625" style="28"/>
    <col min="30" max="16384" width="9.1640625" style="2"/>
  </cols>
  <sheetData>
    <row r="1" spans="1:29" s="6" customFormat="1" ht="36" x14ac:dyDescent="0.15">
      <c r="A1" s="69" t="s">
        <v>1419</v>
      </c>
      <c r="B1" s="70" t="s">
        <v>36</v>
      </c>
      <c r="C1" s="95" t="s">
        <v>1396</v>
      </c>
      <c r="D1" s="95" t="s">
        <v>1420</v>
      </c>
      <c r="E1" s="68" t="s">
        <v>1417</v>
      </c>
      <c r="F1" s="65" t="s">
        <v>1418</v>
      </c>
      <c r="G1" s="73" t="s">
        <v>28</v>
      </c>
      <c r="H1" s="74" t="s">
        <v>29</v>
      </c>
      <c r="I1" s="74" t="s">
        <v>30</v>
      </c>
      <c r="J1" s="74" t="s">
        <v>31</v>
      </c>
      <c r="K1" s="74" t="s">
        <v>32</v>
      </c>
      <c r="L1" s="74" t="s">
        <v>33</v>
      </c>
      <c r="M1" s="75" t="s">
        <v>34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r="2" spans="1:29" x14ac:dyDescent="0.15">
      <c r="A2" s="10">
        <v>1111</v>
      </c>
      <c r="B2" s="11" t="s">
        <v>40</v>
      </c>
      <c r="C2" s="11" t="str">
        <f>VLOOKUP(B2,Industries!B:D,2,0)</f>
        <v>Professional, Scientific and Technical Services</v>
      </c>
      <c r="D2" s="11">
        <f>VLOOKUP(B2,Industries!B:D,3,0)</f>
        <v>17.100000000000001</v>
      </c>
      <c r="E2" s="64" t="s">
        <v>2</v>
      </c>
      <c r="F2" s="18">
        <v>52</v>
      </c>
      <c r="G2" s="28">
        <f>VLOOKUP($A2,'Educational Attainment'!$A$5:$I$1242,3,FALSE)</f>
        <v>22.8</v>
      </c>
      <c r="H2" s="28">
        <f>VLOOKUP($A2,'Educational Attainment'!$A$5:$I$1242,4,FALSE)</f>
        <v>31.1</v>
      </c>
      <c r="I2" s="28">
        <f>VLOOKUP($A2,'Educational Attainment'!$A$5:$I$1242,5,FALSE)</f>
        <v>12.3</v>
      </c>
      <c r="J2" s="28">
        <f>VLOOKUP($A2,'Educational Attainment'!$A$5:$I$1242,6,FALSE)</f>
        <v>13.7</v>
      </c>
      <c r="K2" s="28">
        <f>VLOOKUP($A2,'Educational Attainment'!$A$5:$I$1242,7,FALSE)</f>
        <v>12.3</v>
      </c>
      <c r="L2" s="28">
        <f>VLOOKUP($A2,'Educational Attainment'!$A$5:$I$1242,8,FALSE)</f>
        <v>2.5</v>
      </c>
      <c r="M2" s="28">
        <f>VLOOKUP($A2,'Educational Attainment'!$A$5:$I$1242,9,FALSE)</f>
        <v>5.3</v>
      </c>
    </row>
    <row r="3" spans="1:29" x14ac:dyDescent="0.15">
      <c r="A3" s="21">
        <v>1112</v>
      </c>
      <c r="B3" s="22" t="s">
        <v>41</v>
      </c>
      <c r="C3" s="11" t="str">
        <f>VLOOKUP(B3,Industries!B:D,2,0)</f>
        <v>Manufacturing</v>
      </c>
      <c r="D3" s="11">
        <f>VLOOKUP(B3,Industries!B:D,3,0)</f>
        <v>13.5</v>
      </c>
      <c r="E3" s="64" t="s">
        <v>2</v>
      </c>
      <c r="F3" s="18">
        <v>49</v>
      </c>
      <c r="G3" s="28">
        <f>VLOOKUP($A3,'Educational Attainment'!$A$5:$I$1242,3,FALSE)</f>
        <v>21.7</v>
      </c>
      <c r="H3" s="28">
        <f>VLOOKUP($A3,'Educational Attainment'!$A$5:$I$1242,4,FALSE)</f>
        <v>29.6</v>
      </c>
      <c r="I3" s="28">
        <f>VLOOKUP($A3,'Educational Attainment'!$A$5:$I$1242,5,FALSE)</f>
        <v>15.6</v>
      </c>
      <c r="J3" s="28">
        <f>VLOOKUP($A3,'Educational Attainment'!$A$5:$I$1242,6,FALSE)</f>
        <v>12.4</v>
      </c>
      <c r="K3" s="28">
        <f>VLOOKUP($A3,'Educational Attainment'!$A$5:$I$1242,7,FALSE)</f>
        <v>13.5</v>
      </c>
      <c r="L3" s="28">
        <f>VLOOKUP($A3,'Educational Attainment'!$A$5:$I$1242,8,FALSE)</f>
        <v>2.5</v>
      </c>
      <c r="M3" s="28">
        <f>VLOOKUP($A3,'Educational Attainment'!$A$5:$I$1242,9,FALSE)</f>
        <v>4.7</v>
      </c>
    </row>
    <row r="4" spans="1:29" x14ac:dyDescent="0.15">
      <c r="A4" s="21">
        <v>1113</v>
      </c>
      <c r="B4" s="22" t="s">
        <v>42</v>
      </c>
      <c r="C4" s="11" t="str">
        <f>VLOOKUP(B4,Industries!B:D,2,0)</f>
        <v>Public Administration and Safety</v>
      </c>
      <c r="D4" s="11">
        <f>VLOOKUP(B4,Industries!B:D,3,0)</f>
        <v>89.5</v>
      </c>
      <c r="E4" s="64" t="s">
        <v>2</v>
      </c>
      <c r="F4" s="18">
        <v>56</v>
      </c>
      <c r="G4" s="28">
        <f>VLOOKUP($A4,'Educational Attainment'!$A$5:$I$1242,3,FALSE)</f>
        <v>22.5</v>
      </c>
      <c r="H4" s="28">
        <f>VLOOKUP($A4,'Educational Attainment'!$A$5:$I$1242,4,FALSE)</f>
        <v>33.6</v>
      </c>
      <c r="I4" s="28">
        <f>VLOOKUP($A4,'Educational Attainment'!$A$5:$I$1242,5,FALSE)</f>
        <v>12.5</v>
      </c>
      <c r="J4" s="28">
        <f>VLOOKUP($A4,'Educational Attainment'!$A$5:$I$1242,6,FALSE)</f>
        <v>9.5</v>
      </c>
      <c r="K4" s="28">
        <f>VLOOKUP($A4,'Educational Attainment'!$A$5:$I$1242,7,FALSE)</f>
        <v>11</v>
      </c>
      <c r="L4" s="28">
        <f>VLOOKUP($A4,'Educational Attainment'!$A$5:$I$1242,8,FALSE)</f>
        <v>2.6</v>
      </c>
      <c r="M4" s="28">
        <f>VLOOKUP($A4,'Educational Attainment'!$A$5:$I$1242,9,FALSE)</f>
        <v>8.4</v>
      </c>
    </row>
    <row r="5" spans="1:29" x14ac:dyDescent="0.15">
      <c r="A5" s="21">
        <v>1211</v>
      </c>
      <c r="B5" s="22" t="s">
        <v>43</v>
      </c>
      <c r="C5" s="11" t="str">
        <f>VLOOKUP(B5,Industries!B:D,2,0)</f>
        <v>Agriculture, Forestry and Fishing</v>
      </c>
      <c r="D5" s="11">
        <f>VLOOKUP(B5,Industries!B:D,3,0)</f>
        <v>76.5</v>
      </c>
      <c r="E5" s="64" t="s">
        <v>2</v>
      </c>
      <c r="F5" s="18">
        <v>49</v>
      </c>
      <c r="G5" s="28">
        <f>VLOOKUP($A5,'Educational Attainment'!$A$5:$I$1242,3,FALSE)</f>
        <v>3.3</v>
      </c>
      <c r="H5" s="28">
        <f>VLOOKUP($A5,'Educational Attainment'!$A$5:$I$1242,4,FALSE)</f>
        <v>15.7</v>
      </c>
      <c r="I5" s="28">
        <f>VLOOKUP($A5,'Educational Attainment'!$A$5:$I$1242,5,FALSE)</f>
        <v>9.1999999999999993</v>
      </c>
      <c r="J5" s="28">
        <f>VLOOKUP($A5,'Educational Attainment'!$A$5:$I$1242,6,FALSE)</f>
        <v>24</v>
      </c>
      <c r="K5" s="28">
        <f>VLOOKUP($A5,'Educational Attainment'!$A$5:$I$1242,7,FALSE)</f>
        <v>16.2</v>
      </c>
      <c r="L5" s="28">
        <f>VLOOKUP($A5,'Educational Attainment'!$A$5:$I$1242,8,FALSE)</f>
        <v>6.2</v>
      </c>
      <c r="M5" s="28">
        <f>VLOOKUP($A5,'Educational Attainment'!$A$5:$I$1242,9,FALSE)</f>
        <v>25.5</v>
      </c>
    </row>
    <row r="6" spans="1:29" x14ac:dyDescent="0.15">
      <c r="A6" s="21">
        <v>1212</v>
      </c>
      <c r="B6" s="22" t="s">
        <v>44</v>
      </c>
      <c r="C6" s="11" t="str">
        <f>VLOOKUP(B6,Industries!B:D,2,0)</f>
        <v>Agriculture, Forestry and Fishing</v>
      </c>
      <c r="D6" s="11">
        <f>VLOOKUP(B6,Industries!B:D,3,0)</f>
        <v>95.1</v>
      </c>
      <c r="E6" s="64" t="s">
        <v>2</v>
      </c>
      <c r="F6" s="18">
        <v>52</v>
      </c>
      <c r="G6" s="28">
        <f>VLOOKUP($A6,'Educational Attainment'!$A$5:$I$1242,3,FALSE)</f>
        <v>2.4</v>
      </c>
      <c r="H6" s="28">
        <f>VLOOKUP($A6,'Educational Attainment'!$A$5:$I$1242,4,FALSE)</f>
        <v>9.9</v>
      </c>
      <c r="I6" s="28">
        <f>VLOOKUP($A6,'Educational Attainment'!$A$5:$I$1242,5,FALSE)</f>
        <v>9.1999999999999993</v>
      </c>
      <c r="J6" s="28">
        <f>VLOOKUP($A6,'Educational Attainment'!$A$5:$I$1242,6,FALSE)</f>
        <v>18.5</v>
      </c>
      <c r="K6" s="28">
        <f>VLOOKUP($A6,'Educational Attainment'!$A$5:$I$1242,7,FALSE)</f>
        <v>18.7</v>
      </c>
      <c r="L6" s="28">
        <f>VLOOKUP($A6,'Educational Attainment'!$A$5:$I$1242,8,FALSE)</f>
        <v>8</v>
      </c>
      <c r="M6" s="28">
        <f>VLOOKUP($A6,'Educational Attainment'!$A$5:$I$1242,9,FALSE)</f>
        <v>33.200000000000003</v>
      </c>
    </row>
    <row r="7" spans="1:29" x14ac:dyDescent="0.15">
      <c r="A7" s="21">
        <v>1213</v>
      </c>
      <c r="B7" s="22" t="s">
        <v>45</v>
      </c>
      <c r="C7" s="11" t="str">
        <f>VLOOKUP(B7,Industries!B:D,2,0)</f>
        <v>Agriculture, Forestry and Fishing</v>
      </c>
      <c r="D7" s="11">
        <f>VLOOKUP(B7,Industries!B:D,3,0)</f>
        <v>96.1</v>
      </c>
      <c r="E7" s="64" t="s">
        <v>2</v>
      </c>
      <c r="F7" s="18">
        <v>57</v>
      </c>
      <c r="G7" s="28">
        <f>VLOOKUP($A7,'Educational Attainment'!$A$5:$I$1242,3,FALSE)</f>
        <v>2.7</v>
      </c>
      <c r="H7" s="28">
        <f>VLOOKUP($A7,'Educational Attainment'!$A$5:$I$1242,4,FALSE)</f>
        <v>9.9</v>
      </c>
      <c r="I7" s="28">
        <f>VLOOKUP($A7,'Educational Attainment'!$A$5:$I$1242,5,FALSE)</f>
        <v>10.9</v>
      </c>
      <c r="J7" s="28">
        <f>VLOOKUP($A7,'Educational Attainment'!$A$5:$I$1242,6,FALSE)</f>
        <v>19</v>
      </c>
      <c r="K7" s="28">
        <f>VLOOKUP($A7,'Educational Attainment'!$A$5:$I$1242,7,FALSE)</f>
        <v>15.4</v>
      </c>
      <c r="L7" s="28">
        <f>VLOOKUP($A7,'Educational Attainment'!$A$5:$I$1242,8,FALSE)</f>
        <v>7.7</v>
      </c>
      <c r="M7" s="28">
        <f>VLOOKUP($A7,'Educational Attainment'!$A$5:$I$1242,9,FALSE)</f>
        <v>34.5</v>
      </c>
    </row>
    <row r="8" spans="1:29" x14ac:dyDescent="0.15">
      <c r="A8" s="21">
        <v>1214</v>
      </c>
      <c r="B8" s="22" t="s">
        <v>46</v>
      </c>
      <c r="C8" s="11" t="str">
        <f>VLOOKUP(B8,Industries!B:D,2,0)</f>
        <v>Agriculture, Forestry and Fishing</v>
      </c>
      <c r="D8" s="11">
        <f>VLOOKUP(B8,Industries!B:D,3,0)</f>
        <v>97.1</v>
      </c>
      <c r="E8" s="64" t="s">
        <v>2</v>
      </c>
      <c r="F8" s="18">
        <v>56</v>
      </c>
      <c r="G8" s="28">
        <f>VLOOKUP($A8,'Educational Attainment'!$A$5:$I$1242,3,FALSE)</f>
        <v>1.8</v>
      </c>
      <c r="H8" s="28">
        <f>VLOOKUP($A8,'Educational Attainment'!$A$5:$I$1242,4,FALSE)</f>
        <v>9.6</v>
      </c>
      <c r="I8" s="28">
        <f>VLOOKUP($A8,'Educational Attainment'!$A$5:$I$1242,5,FALSE)</f>
        <v>10.7</v>
      </c>
      <c r="J8" s="28">
        <f>VLOOKUP($A8,'Educational Attainment'!$A$5:$I$1242,6,FALSE)</f>
        <v>19.3</v>
      </c>
      <c r="K8" s="28">
        <f>VLOOKUP($A8,'Educational Attainment'!$A$5:$I$1242,7,FALSE)</f>
        <v>19.5</v>
      </c>
      <c r="L8" s="28">
        <f>VLOOKUP($A8,'Educational Attainment'!$A$5:$I$1242,8,FALSE)</f>
        <v>9.4</v>
      </c>
      <c r="M8" s="28">
        <f>VLOOKUP($A8,'Educational Attainment'!$A$5:$I$1242,9,FALSE)</f>
        <v>29.7</v>
      </c>
    </row>
    <row r="9" spans="1:29" s="28" customFormat="1" x14ac:dyDescent="0.15">
      <c r="A9" s="21">
        <v>1311</v>
      </c>
      <c r="B9" s="22" t="s">
        <v>47</v>
      </c>
      <c r="C9" s="11" t="str">
        <f>VLOOKUP(B9,Industries!B:D,2,0)</f>
        <v>Professional, Scientific and Technical Services</v>
      </c>
      <c r="D9" s="11">
        <f>VLOOKUP(B9,Industries!B:D,3,0)</f>
        <v>21.7</v>
      </c>
      <c r="E9" s="91">
        <v>2548</v>
      </c>
      <c r="F9" s="18">
        <v>46</v>
      </c>
      <c r="G9" s="28">
        <f>VLOOKUP($A9,'Educational Attainment'!$A$5:$I$1242,3,FALSE)</f>
        <v>15</v>
      </c>
      <c r="H9" s="28">
        <f>VLOOKUP($A9,'Educational Attainment'!$A$5:$I$1242,4,FALSE)</f>
        <v>35.1</v>
      </c>
      <c r="I9" s="28">
        <f>VLOOKUP($A9,'Educational Attainment'!$A$5:$I$1242,5,FALSE)</f>
        <v>14.7</v>
      </c>
      <c r="J9" s="28">
        <f>VLOOKUP($A9,'Educational Attainment'!$A$5:$I$1242,6,FALSE)</f>
        <v>10.7</v>
      </c>
      <c r="K9" s="28">
        <f>VLOOKUP($A9,'Educational Attainment'!$A$5:$I$1242,7,FALSE)</f>
        <v>16.600000000000001</v>
      </c>
      <c r="L9" s="28">
        <f>VLOOKUP($A9,'Educational Attainment'!$A$5:$I$1242,8,FALSE)</f>
        <v>2.9</v>
      </c>
      <c r="M9" s="28">
        <f>VLOOKUP($A9,'Educational Attainment'!$A$5:$I$1242,9,FALSE)</f>
        <v>4.9000000000000004</v>
      </c>
    </row>
    <row r="10" spans="1:29" s="28" customFormat="1" x14ac:dyDescent="0.15">
      <c r="A10" s="21">
        <v>1321</v>
      </c>
      <c r="B10" s="22" t="s">
        <v>48</v>
      </c>
      <c r="C10" s="11" t="str">
        <f>VLOOKUP(B10,Industries!B:D,2,0)</f>
        <v>Public Administration and Safety</v>
      </c>
      <c r="D10" s="11">
        <f>VLOOKUP(B10,Industries!B:D,3,0)</f>
        <v>22.2</v>
      </c>
      <c r="E10" s="64" t="s">
        <v>2</v>
      </c>
      <c r="F10" s="18">
        <v>45</v>
      </c>
      <c r="G10" s="28">
        <f>VLOOKUP($A10,'Educational Attainment'!$A$5:$I$1242,3,FALSE)</f>
        <v>19.600000000000001</v>
      </c>
      <c r="H10" s="28">
        <f>VLOOKUP($A10,'Educational Attainment'!$A$5:$I$1242,4,FALSE)</f>
        <v>27.2</v>
      </c>
      <c r="I10" s="28">
        <f>VLOOKUP($A10,'Educational Attainment'!$A$5:$I$1242,5,FALSE)</f>
        <v>18.100000000000001</v>
      </c>
      <c r="J10" s="28">
        <f>VLOOKUP($A10,'Educational Attainment'!$A$5:$I$1242,6,FALSE)</f>
        <v>11.1</v>
      </c>
      <c r="K10" s="28">
        <f>VLOOKUP($A10,'Educational Attainment'!$A$5:$I$1242,7,FALSE)</f>
        <v>12.9</v>
      </c>
      <c r="L10" s="28">
        <f>VLOOKUP($A10,'Educational Attainment'!$A$5:$I$1242,8,FALSE)</f>
        <v>3.9</v>
      </c>
      <c r="M10" s="28">
        <f>VLOOKUP($A10,'Educational Attainment'!$A$5:$I$1242,9,FALSE)</f>
        <v>7.4</v>
      </c>
    </row>
    <row r="11" spans="1:29" s="28" customFormat="1" x14ac:dyDescent="0.15">
      <c r="A11" s="21">
        <v>1322</v>
      </c>
      <c r="B11" s="22" t="s">
        <v>49</v>
      </c>
      <c r="C11" s="11" t="str">
        <f>VLOOKUP(B11,Industries!B:D,2,0)</f>
        <v>Financial and Insurance Services</v>
      </c>
      <c r="D11" s="11">
        <f>VLOOKUP(B11,Industries!B:D,3,0)</f>
        <v>20.3</v>
      </c>
      <c r="E11" s="91">
        <v>3225</v>
      </c>
      <c r="F11" s="18">
        <v>46</v>
      </c>
      <c r="G11" s="28">
        <f>VLOOKUP($A11,'Educational Attainment'!$A$5:$I$1242,3,FALSE)</f>
        <v>23.5</v>
      </c>
      <c r="H11" s="28">
        <f>VLOOKUP($A11,'Educational Attainment'!$A$5:$I$1242,4,FALSE)</f>
        <v>48.5</v>
      </c>
      <c r="I11" s="28">
        <f>VLOOKUP($A11,'Educational Attainment'!$A$5:$I$1242,5,FALSE)</f>
        <v>10.9</v>
      </c>
      <c r="J11" s="28">
        <f>VLOOKUP($A11,'Educational Attainment'!$A$5:$I$1242,6,FALSE)</f>
        <v>4.0999999999999996</v>
      </c>
      <c r="K11" s="28">
        <f>VLOOKUP($A11,'Educational Attainment'!$A$5:$I$1242,7,FALSE)</f>
        <v>8.3000000000000007</v>
      </c>
      <c r="L11" s="28">
        <f>VLOOKUP($A11,'Educational Attainment'!$A$5:$I$1242,8,FALSE)</f>
        <v>1.7</v>
      </c>
      <c r="M11" s="28">
        <f>VLOOKUP($A11,'Educational Attainment'!$A$5:$I$1242,9,FALSE)</f>
        <v>2.8</v>
      </c>
    </row>
    <row r="12" spans="1:29" s="28" customFormat="1" x14ac:dyDescent="0.15">
      <c r="A12" s="21">
        <v>1323</v>
      </c>
      <c r="B12" s="22" t="s">
        <v>50</v>
      </c>
      <c r="C12" s="11" t="str">
        <f>VLOOKUP(B12,Industries!B:D,2,0)</f>
        <v>Public Administration and Safety</v>
      </c>
      <c r="D12" s="11">
        <f>VLOOKUP(B12,Industries!B:D,3,0)</f>
        <v>16.399999999999999</v>
      </c>
      <c r="E12" s="91">
        <v>2445</v>
      </c>
      <c r="F12" s="18">
        <v>46</v>
      </c>
      <c r="G12" s="28">
        <f>VLOOKUP($A12,'Educational Attainment'!$A$5:$I$1242,3,FALSE)</f>
        <v>23.7</v>
      </c>
      <c r="H12" s="28">
        <f>VLOOKUP($A12,'Educational Attainment'!$A$5:$I$1242,4,FALSE)</f>
        <v>32.5</v>
      </c>
      <c r="I12" s="28">
        <f>VLOOKUP($A12,'Educational Attainment'!$A$5:$I$1242,5,FALSE)</f>
        <v>19.600000000000001</v>
      </c>
      <c r="J12" s="28">
        <f>VLOOKUP($A12,'Educational Attainment'!$A$5:$I$1242,6,FALSE)</f>
        <v>9.5</v>
      </c>
      <c r="K12" s="28">
        <f>VLOOKUP($A12,'Educational Attainment'!$A$5:$I$1242,7,FALSE)</f>
        <v>10</v>
      </c>
      <c r="L12" s="28">
        <f>VLOOKUP($A12,'Educational Attainment'!$A$5:$I$1242,8,FALSE)</f>
        <v>1.7</v>
      </c>
      <c r="M12" s="28">
        <f>VLOOKUP($A12,'Educational Attainment'!$A$5:$I$1242,9,FALSE)</f>
        <v>3</v>
      </c>
    </row>
    <row r="13" spans="1:29" s="28" customFormat="1" x14ac:dyDescent="0.15">
      <c r="A13" s="21">
        <v>1324</v>
      </c>
      <c r="B13" s="22" t="s">
        <v>51</v>
      </c>
      <c r="C13" s="11" t="str">
        <f>VLOOKUP(B13,Industries!B:D,2,0)</f>
        <v>Public Administration and Safety</v>
      </c>
      <c r="D13" s="11">
        <f>VLOOKUP(B13,Industries!B:D,3,0)</f>
        <v>52.5</v>
      </c>
      <c r="E13" s="91">
        <v>2831</v>
      </c>
      <c r="F13" s="18">
        <v>44</v>
      </c>
      <c r="G13" s="28">
        <f>VLOOKUP($A13,'Educational Attainment'!$A$5:$I$1242,3,FALSE)</f>
        <v>40.1</v>
      </c>
      <c r="H13" s="28">
        <f>VLOOKUP($A13,'Educational Attainment'!$A$5:$I$1242,4,FALSE)</f>
        <v>38.4</v>
      </c>
      <c r="I13" s="28">
        <f>VLOOKUP($A13,'Educational Attainment'!$A$5:$I$1242,5,FALSE)</f>
        <v>9.5</v>
      </c>
      <c r="J13" s="28">
        <f>VLOOKUP($A13,'Educational Attainment'!$A$5:$I$1242,6,FALSE)</f>
        <v>4</v>
      </c>
      <c r="K13" s="28">
        <f>VLOOKUP($A13,'Educational Attainment'!$A$5:$I$1242,7,FALSE)</f>
        <v>6.1</v>
      </c>
      <c r="L13" s="28">
        <f>VLOOKUP($A13,'Educational Attainment'!$A$5:$I$1242,8,FALSE)</f>
        <v>0.7</v>
      </c>
      <c r="M13" s="28">
        <f>VLOOKUP($A13,'Educational Attainment'!$A$5:$I$1242,9,FALSE)</f>
        <v>1.2</v>
      </c>
    </row>
    <row r="14" spans="1:29" s="28" customFormat="1" x14ac:dyDescent="0.15">
      <c r="A14" s="21">
        <v>1325</v>
      </c>
      <c r="B14" s="22" t="s">
        <v>52</v>
      </c>
      <c r="C14" s="11" t="str">
        <f>VLOOKUP(B14,Industries!B:D,2,0)</f>
        <v>Professional, Scientific and Technical Services</v>
      </c>
      <c r="D14" s="11">
        <f>VLOOKUP(B14,Industries!B:D,3,0)</f>
        <v>29</v>
      </c>
      <c r="E14" s="91">
        <v>2452</v>
      </c>
      <c r="F14" s="18">
        <v>45</v>
      </c>
      <c r="G14" s="28">
        <f>VLOOKUP($A14,'Educational Attainment'!$A$5:$I$1242,3,FALSE)</f>
        <v>44.9</v>
      </c>
      <c r="H14" s="28">
        <f>VLOOKUP($A14,'Educational Attainment'!$A$5:$I$1242,4,FALSE)</f>
        <v>36.200000000000003</v>
      </c>
      <c r="I14" s="28">
        <f>VLOOKUP($A14,'Educational Attainment'!$A$5:$I$1242,5,FALSE)</f>
        <v>7.9</v>
      </c>
      <c r="J14" s="28">
        <f>VLOOKUP($A14,'Educational Attainment'!$A$5:$I$1242,6,FALSE)</f>
        <v>4.2</v>
      </c>
      <c r="K14" s="28">
        <f>VLOOKUP($A14,'Educational Attainment'!$A$5:$I$1242,7,FALSE)</f>
        <v>5.2</v>
      </c>
      <c r="L14" s="28">
        <f>VLOOKUP($A14,'Educational Attainment'!$A$5:$I$1242,8,FALSE)</f>
        <v>0.6</v>
      </c>
      <c r="M14" s="28">
        <f>VLOOKUP($A14,'Educational Attainment'!$A$5:$I$1242,9,FALSE)</f>
        <v>1.1000000000000001</v>
      </c>
    </row>
    <row r="15" spans="1:29" s="28" customFormat="1" x14ac:dyDescent="0.15">
      <c r="A15" s="21">
        <v>1331</v>
      </c>
      <c r="B15" s="22" t="s">
        <v>53</v>
      </c>
      <c r="C15" s="11" t="str">
        <f>VLOOKUP(B15,Industries!B:D,2,0)</f>
        <v>Construction</v>
      </c>
      <c r="D15" s="11">
        <f>VLOOKUP(B15,Industries!B:D,3,0)</f>
        <v>79.7</v>
      </c>
      <c r="E15" s="91">
        <v>3497</v>
      </c>
      <c r="F15" s="18">
        <v>48</v>
      </c>
      <c r="G15" s="28">
        <f>VLOOKUP($A15,'Educational Attainment'!$A$5:$I$1242,3,FALSE)</f>
        <v>5.5</v>
      </c>
      <c r="H15" s="28">
        <f>VLOOKUP($A15,'Educational Attainment'!$A$5:$I$1242,4,FALSE)</f>
        <v>19.600000000000001</v>
      </c>
      <c r="I15" s="28">
        <f>VLOOKUP($A15,'Educational Attainment'!$A$5:$I$1242,5,FALSE)</f>
        <v>13.8</v>
      </c>
      <c r="J15" s="28">
        <f>VLOOKUP($A15,'Educational Attainment'!$A$5:$I$1242,6,FALSE)</f>
        <v>45.4</v>
      </c>
      <c r="K15" s="28">
        <f>VLOOKUP($A15,'Educational Attainment'!$A$5:$I$1242,7,FALSE)</f>
        <v>8.3000000000000007</v>
      </c>
      <c r="L15" s="28">
        <f>VLOOKUP($A15,'Educational Attainment'!$A$5:$I$1242,8,FALSE)</f>
        <v>2</v>
      </c>
      <c r="M15" s="28">
        <f>VLOOKUP($A15,'Educational Attainment'!$A$5:$I$1242,9,FALSE)</f>
        <v>5.4</v>
      </c>
    </row>
    <row r="16" spans="1:29" s="28" customFormat="1" x14ac:dyDescent="0.15">
      <c r="A16" s="21">
        <v>1332</v>
      </c>
      <c r="B16" s="22" t="s">
        <v>54</v>
      </c>
      <c r="C16" s="11" t="str">
        <f>VLOOKUP(B16,Industries!B:D,2,0)</f>
        <v>Professional, Scientific and Technical Services</v>
      </c>
      <c r="D16" s="11">
        <f>VLOOKUP(B16,Industries!B:D,3,0)</f>
        <v>34.200000000000003</v>
      </c>
      <c r="E16" s="91">
        <v>3610</v>
      </c>
      <c r="F16" s="18">
        <v>47</v>
      </c>
      <c r="G16" s="28">
        <f>VLOOKUP($A16,'Educational Attainment'!$A$5:$I$1242,3,FALSE)</f>
        <v>23.9</v>
      </c>
      <c r="H16" s="28">
        <f>VLOOKUP($A16,'Educational Attainment'!$A$5:$I$1242,4,FALSE)</f>
        <v>44.3</v>
      </c>
      <c r="I16" s="28">
        <f>VLOOKUP($A16,'Educational Attainment'!$A$5:$I$1242,5,FALSE)</f>
        <v>14</v>
      </c>
      <c r="J16" s="28">
        <f>VLOOKUP($A16,'Educational Attainment'!$A$5:$I$1242,6,FALSE)</f>
        <v>13.5</v>
      </c>
      <c r="K16" s="28">
        <f>VLOOKUP($A16,'Educational Attainment'!$A$5:$I$1242,7,FALSE)</f>
        <v>3</v>
      </c>
      <c r="L16" s="28">
        <f>VLOOKUP($A16,'Educational Attainment'!$A$5:$I$1242,8,FALSE)</f>
        <v>0.5</v>
      </c>
      <c r="M16" s="28">
        <f>VLOOKUP($A16,'Educational Attainment'!$A$5:$I$1242,9,FALSE)</f>
        <v>0.9</v>
      </c>
    </row>
    <row r="17" spans="1:13" s="28" customFormat="1" x14ac:dyDescent="0.15">
      <c r="A17" s="21">
        <v>1333</v>
      </c>
      <c r="B17" s="22" t="s">
        <v>55</v>
      </c>
      <c r="C17" s="11" t="str">
        <f>VLOOKUP(B17,Industries!B:D,2,0)</f>
        <v>Wholesale Trade</v>
      </c>
      <c r="D17" s="11">
        <f>VLOOKUP(B17,Industries!B:D,3,0)</f>
        <v>71.2</v>
      </c>
      <c r="E17" s="91">
        <v>2140</v>
      </c>
      <c r="F17" s="18">
        <v>48</v>
      </c>
      <c r="G17" s="28">
        <f>VLOOKUP($A17,'Educational Attainment'!$A$5:$I$1242,3,FALSE)</f>
        <v>8</v>
      </c>
      <c r="H17" s="28">
        <f>VLOOKUP($A17,'Educational Attainment'!$A$5:$I$1242,4,FALSE)</f>
        <v>20.2</v>
      </c>
      <c r="I17" s="28">
        <f>VLOOKUP($A17,'Educational Attainment'!$A$5:$I$1242,5,FALSE)</f>
        <v>11.4</v>
      </c>
      <c r="J17" s="28">
        <f>VLOOKUP($A17,'Educational Attainment'!$A$5:$I$1242,6,FALSE)</f>
        <v>15.5</v>
      </c>
      <c r="K17" s="28">
        <f>VLOOKUP($A17,'Educational Attainment'!$A$5:$I$1242,7,FALSE)</f>
        <v>25.3</v>
      </c>
      <c r="L17" s="28">
        <f>VLOOKUP($A17,'Educational Attainment'!$A$5:$I$1242,8,FALSE)</f>
        <v>5.6</v>
      </c>
      <c r="M17" s="28">
        <f>VLOOKUP($A17,'Educational Attainment'!$A$5:$I$1242,9,FALSE)</f>
        <v>13.9</v>
      </c>
    </row>
    <row r="18" spans="1:13" s="28" customFormat="1" x14ac:dyDescent="0.15">
      <c r="A18" s="21">
        <v>1334</v>
      </c>
      <c r="B18" s="22" t="s">
        <v>56</v>
      </c>
      <c r="C18" s="11" t="str">
        <f>VLOOKUP(B18,Industries!B:D,2,0)</f>
        <v>Manufacturing</v>
      </c>
      <c r="D18" s="11">
        <f>VLOOKUP(B18,Industries!B:D,3,0)</f>
        <v>80.400000000000006</v>
      </c>
      <c r="E18" s="64" t="s">
        <v>2</v>
      </c>
      <c r="F18" s="18">
        <v>47</v>
      </c>
      <c r="G18" s="28">
        <f>VLOOKUP($A18,'Educational Attainment'!$A$5:$I$1242,3,FALSE)</f>
        <v>3.6</v>
      </c>
      <c r="H18" s="28">
        <f>VLOOKUP($A18,'Educational Attainment'!$A$5:$I$1242,4,FALSE)</f>
        <v>11.9</v>
      </c>
      <c r="I18" s="28">
        <f>VLOOKUP($A18,'Educational Attainment'!$A$5:$I$1242,5,FALSE)</f>
        <v>9.6</v>
      </c>
      <c r="J18" s="28">
        <f>VLOOKUP($A18,'Educational Attainment'!$A$5:$I$1242,6,FALSE)</f>
        <v>30.7</v>
      </c>
      <c r="K18" s="28">
        <f>VLOOKUP($A18,'Educational Attainment'!$A$5:$I$1242,7,FALSE)</f>
        <v>19.7</v>
      </c>
      <c r="L18" s="28">
        <f>VLOOKUP($A18,'Educational Attainment'!$A$5:$I$1242,8,FALSE)</f>
        <v>6.5</v>
      </c>
      <c r="M18" s="28">
        <f>VLOOKUP($A18,'Educational Attainment'!$A$5:$I$1242,9,FALSE)</f>
        <v>18</v>
      </c>
    </row>
    <row r="19" spans="1:13" s="28" customFormat="1" x14ac:dyDescent="0.15">
      <c r="A19" s="21">
        <v>1335</v>
      </c>
      <c r="B19" s="22" t="s">
        <v>57</v>
      </c>
      <c r="C19" s="11" t="str">
        <f>VLOOKUP(B19,Industries!B:D,2,0)</f>
        <v>Manufacturing</v>
      </c>
      <c r="D19" s="11">
        <f>VLOOKUP(B19,Industries!B:D,3,0)</f>
        <v>61.1</v>
      </c>
      <c r="E19" s="91">
        <v>2332</v>
      </c>
      <c r="F19" s="18">
        <v>48</v>
      </c>
      <c r="G19" s="28">
        <f>VLOOKUP($A19,'Educational Attainment'!$A$5:$I$1242,3,FALSE)</f>
        <v>8</v>
      </c>
      <c r="H19" s="28">
        <f>VLOOKUP($A19,'Educational Attainment'!$A$5:$I$1242,4,FALSE)</f>
        <v>17.899999999999999</v>
      </c>
      <c r="I19" s="28">
        <f>VLOOKUP($A19,'Educational Attainment'!$A$5:$I$1242,5,FALSE)</f>
        <v>14.8</v>
      </c>
      <c r="J19" s="28">
        <f>VLOOKUP($A19,'Educational Attainment'!$A$5:$I$1242,6,FALSE)</f>
        <v>28.8</v>
      </c>
      <c r="K19" s="28">
        <f>VLOOKUP($A19,'Educational Attainment'!$A$5:$I$1242,7,FALSE)</f>
        <v>14.5</v>
      </c>
      <c r="L19" s="28">
        <f>VLOOKUP($A19,'Educational Attainment'!$A$5:$I$1242,8,FALSE)</f>
        <v>4.5</v>
      </c>
      <c r="M19" s="28">
        <f>VLOOKUP($A19,'Educational Attainment'!$A$5:$I$1242,9,FALSE)</f>
        <v>11.5</v>
      </c>
    </row>
    <row r="20" spans="1:13" s="28" customFormat="1" x14ac:dyDescent="0.15">
      <c r="A20" s="21">
        <v>1336</v>
      </c>
      <c r="B20" s="22" t="s">
        <v>58</v>
      </c>
      <c r="C20" s="11" t="str">
        <f>VLOOKUP(B20,Industries!B:D,2,0)</f>
        <v>Transport, Postal and Warehousing</v>
      </c>
      <c r="D20" s="11">
        <f>VLOOKUP(B20,Industries!B:D,3,0)</f>
        <v>35.299999999999997</v>
      </c>
      <c r="E20" s="91">
        <v>2698</v>
      </c>
      <c r="F20" s="18">
        <v>47</v>
      </c>
      <c r="G20" s="28">
        <f>VLOOKUP($A20,'Educational Attainment'!$A$5:$I$1242,3,FALSE)</f>
        <v>12.8</v>
      </c>
      <c r="H20" s="28">
        <f>VLOOKUP($A20,'Educational Attainment'!$A$5:$I$1242,4,FALSE)</f>
        <v>21.1</v>
      </c>
      <c r="I20" s="28">
        <f>VLOOKUP($A20,'Educational Attainment'!$A$5:$I$1242,5,FALSE)</f>
        <v>16.399999999999999</v>
      </c>
      <c r="J20" s="28">
        <f>VLOOKUP($A20,'Educational Attainment'!$A$5:$I$1242,6,FALSE)</f>
        <v>15.4</v>
      </c>
      <c r="K20" s="28">
        <f>VLOOKUP($A20,'Educational Attainment'!$A$5:$I$1242,7,FALSE)</f>
        <v>19</v>
      </c>
      <c r="L20" s="28">
        <f>VLOOKUP($A20,'Educational Attainment'!$A$5:$I$1242,8,FALSE)</f>
        <v>4.7</v>
      </c>
      <c r="M20" s="28">
        <f>VLOOKUP($A20,'Educational Attainment'!$A$5:$I$1242,9,FALSE)</f>
        <v>10.5</v>
      </c>
    </row>
    <row r="21" spans="1:13" s="28" customFormat="1" x14ac:dyDescent="0.15">
      <c r="A21" s="21">
        <v>1341</v>
      </c>
      <c r="B21" s="22" t="s">
        <v>59</v>
      </c>
      <c r="C21" s="11" t="str">
        <f>VLOOKUP(B21,Industries!B:D,2,0)</f>
        <v>Health Care and Social Assistance</v>
      </c>
      <c r="D21" s="11">
        <f>VLOOKUP(B21,Industries!B:D,3,0)</f>
        <v>79.3</v>
      </c>
      <c r="E21" s="91">
        <v>1494</v>
      </c>
      <c r="F21" s="18">
        <v>42</v>
      </c>
      <c r="G21" s="28">
        <f>VLOOKUP($A21,'Educational Attainment'!$A$5:$I$1242,3,FALSE)</f>
        <v>13.4</v>
      </c>
      <c r="H21" s="28">
        <f>VLOOKUP($A21,'Educational Attainment'!$A$5:$I$1242,4,FALSE)</f>
        <v>27.1</v>
      </c>
      <c r="I21" s="28">
        <f>VLOOKUP($A21,'Educational Attainment'!$A$5:$I$1242,5,FALSE)</f>
        <v>46.7</v>
      </c>
      <c r="J21" s="28">
        <f>VLOOKUP($A21,'Educational Attainment'!$A$5:$I$1242,6,FALSE)</f>
        <v>6.3</v>
      </c>
      <c r="K21" s="28">
        <f>VLOOKUP($A21,'Educational Attainment'!$A$5:$I$1242,7,FALSE)</f>
        <v>4.5999999999999996</v>
      </c>
      <c r="L21" s="28">
        <f>VLOOKUP($A21,'Educational Attainment'!$A$5:$I$1242,8,FALSE)</f>
        <v>0.6</v>
      </c>
      <c r="M21" s="28">
        <f>VLOOKUP($A21,'Educational Attainment'!$A$5:$I$1242,9,FALSE)</f>
        <v>1.4</v>
      </c>
    </row>
    <row r="22" spans="1:13" s="28" customFormat="1" x14ac:dyDescent="0.15">
      <c r="A22" s="21">
        <v>1342</v>
      </c>
      <c r="B22" s="22" t="s">
        <v>60</v>
      </c>
      <c r="C22" s="11" t="str">
        <f>VLOOKUP(B22,Industries!B:D,2,0)</f>
        <v>Health Care and Social Assistance</v>
      </c>
      <c r="D22" s="11">
        <f>VLOOKUP(B22,Industries!B:D,3,0)</f>
        <v>84.1</v>
      </c>
      <c r="E22" s="91">
        <v>2339</v>
      </c>
      <c r="F22" s="18">
        <v>44</v>
      </c>
      <c r="G22" s="28">
        <f>VLOOKUP($A22,'Educational Attainment'!$A$5:$I$1242,3,FALSE)</f>
        <v>28.9</v>
      </c>
      <c r="H22" s="28">
        <f>VLOOKUP($A22,'Educational Attainment'!$A$5:$I$1242,4,FALSE)</f>
        <v>35.200000000000003</v>
      </c>
      <c r="I22" s="28">
        <f>VLOOKUP($A22,'Educational Attainment'!$A$5:$I$1242,5,FALSE)</f>
        <v>18.899999999999999</v>
      </c>
      <c r="J22" s="28">
        <f>VLOOKUP($A22,'Educational Attainment'!$A$5:$I$1242,6,FALSE)</f>
        <v>8.1</v>
      </c>
      <c r="K22" s="28">
        <f>VLOOKUP($A22,'Educational Attainment'!$A$5:$I$1242,7,FALSE)</f>
        <v>5.2</v>
      </c>
      <c r="L22" s="28">
        <f>VLOOKUP($A22,'Educational Attainment'!$A$5:$I$1242,8,FALSE)</f>
        <v>1.2</v>
      </c>
      <c r="M22" s="28">
        <f>VLOOKUP($A22,'Educational Attainment'!$A$5:$I$1242,9,FALSE)</f>
        <v>2.5</v>
      </c>
    </row>
    <row r="23" spans="1:13" s="28" customFormat="1" x14ac:dyDescent="0.15">
      <c r="A23" s="21">
        <v>1343</v>
      </c>
      <c r="B23" s="22" t="s">
        <v>61</v>
      </c>
      <c r="C23" s="11" t="str">
        <f>VLOOKUP(B23,Industries!B:D,2,0)</f>
        <v>Education and Training</v>
      </c>
      <c r="D23" s="11">
        <f>VLOOKUP(B23,Industries!B:D,3,0)</f>
        <v>97.4</v>
      </c>
      <c r="E23" s="64" t="s">
        <v>2</v>
      </c>
      <c r="F23" s="18">
        <v>53</v>
      </c>
      <c r="G23" s="28">
        <f>VLOOKUP($A23,'Educational Attainment'!$A$5:$I$1242,3,FALSE)</f>
        <v>42.7</v>
      </c>
      <c r="H23" s="28">
        <f>VLOOKUP($A23,'Educational Attainment'!$A$5:$I$1242,4,FALSE)</f>
        <v>52.1</v>
      </c>
      <c r="I23" s="28">
        <f>VLOOKUP($A23,'Educational Attainment'!$A$5:$I$1242,5,FALSE)</f>
        <v>4.4000000000000004</v>
      </c>
      <c r="J23" s="28">
        <f>VLOOKUP($A23,'Educational Attainment'!$A$5:$I$1242,6,FALSE)</f>
        <v>0.2</v>
      </c>
      <c r="K23" s="28">
        <f>VLOOKUP($A23,'Educational Attainment'!$A$5:$I$1242,7,FALSE)</f>
        <v>0.6</v>
      </c>
      <c r="L23" s="28">
        <f>VLOOKUP($A23,'Educational Attainment'!$A$5:$I$1242,8,FALSE)</f>
        <v>0</v>
      </c>
      <c r="M23" s="28">
        <f>VLOOKUP($A23,'Educational Attainment'!$A$5:$I$1242,9,FALSE)</f>
        <v>0.1</v>
      </c>
    </row>
    <row r="24" spans="1:13" s="28" customFormat="1" x14ac:dyDescent="0.15">
      <c r="A24" s="21">
        <v>1344</v>
      </c>
      <c r="B24" s="22" t="s">
        <v>62</v>
      </c>
      <c r="C24" s="11" t="str">
        <f>VLOOKUP(B24,Industries!B:D,2,0)</f>
        <v>Education and Training</v>
      </c>
      <c r="D24" s="11">
        <f>VLOOKUP(B24,Industries!B:D,3,0)</f>
        <v>82.2</v>
      </c>
      <c r="E24" s="91">
        <v>2304</v>
      </c>
      <c r="F24" s="18">
        <v>46</v>
      </c>
      <c r="G24" s="28">
        <f>VLOOKUP($A24,'Educational Attainment'!$A$5:$I$1242,3,FALSE)</f>
        <v>50.8</v>
      </c>
      <c r="H24" s="28">
        <f>VLOOKUP($A24,'Educational Attainment'!$A$5:$I$1242,4,FALSE)</f>
        <v>29</v>
      </c>
      <c r="I24" s="28">
        <f>VLOOKUP($A24,'Educational Attainment'!$A$5:$I$1242,5,FALSE)</f>
        <v>10.199999999999999</v>
      </c>
      <c r="J24" s="28">
        <f>VLOOKUP($A24,'Educational Attainment'!$A$5:$I$1242,6,FALSE)</f>
        <v>4.0999999999999996</v>
      </c>
      <c r="K24" s="28">
        <f>VLOOKUP($A24,'Educational Attainment'!$A$5:$I$1242,7,FALSE)</f>
        <v>4.2</v>
      </c>
      <c r="L24" s="28">
        <f>VLOOKUP($A24,'Educational Attainment'!$A$5:$I$1242,8,FALSE)</f>
        <v>0.6</v>
      </c>
      <c r="M24" s="28">
        <f>VLOOKUP($A24,'Educational Attainment'!$A$5:$I$1242,9,FALSE)</f>
        <v>1</v>
      </c>
    </row>
    <row r="25" spans="1:13" s="28" customFormat="1" x14ac:dyDescent="0.15">
      <c r="A25" s="21">
        <v>1351</v>
      </c>
      <c r="B25" s="22" t="s">
        <v>63</v>
      </c>
      <c r="C25" s="11" t="str">
        <f>VLOOKUP(B25,Industries!B:D,2,0)</f>
        <v>Professional, Scientific and Technical Services</v>
      </c>
      <c r="D25" s="11">
        <f>VLOOKUP(B25,Industries!B:D,3,0)</f>
        <v>39.6</v>
      </c>
      <c r="E25" s="91">
        <v>3008</v>
      </c>
      <c r="F25" s="18">
        <v>44</v>
      </c>
      <c r="G25" s="28">
        <f>VLOOKUP($A25,'Educational Attainment'!$A$5:$I$1242,3,FALSE)</f>
        <v>23.8</v>
      </c>
      <c r="H25" s="28">
        <f>VLOOKUP($A25,'Educational Attainment'!$A$5:$I$1242,4,FALSE)</f>
        <v>42.1</v>
      </c>
      <c r="I25" s="28">
        <f>VLOOKUP($A25,'Educational Attainment'!$A$5:$I$1242,5,FALSE)</f>
        <v>14</v>
      </c>
      <c r="J25" s="28">
        <f>VLOOKUP($A25,'Educational Attainment'!$A$5:$I$1242,6,FALSE)</f>
        <v>5.8</v>
      </c>
      <c r="K25" s="28">
        <f>VLOOKUP($A25,'Educational Attainment'!$A$5:$I$1242,7,FALSE)</f>
        <v>11.6</v>
      </c>
      <c r="L25" s="28">
        <f>VLOOKUP($A25,'Educational Attainment'!$A$5:$I$1242,8,FALSE)</f>
        <v>1.1000000000000001</v>
      </c>
      <c r="M25" s="28">
        <f>VLOOKUP($A25,'Educational Attainment'!$A$5:$I$1242,9,FALSE)</f>
        <v>1.5</v>
      </c>
    </row>
    <row r="26" spans="1:13" s="28" customFormat="1" x14ac:dyDescent="0.15">
      <c r="A26" s="21">
        <v>1391</v>
      </c>
      <c r="B26" s="22" t="s">
        <v>64</v>
      </c>
      <c r="C26" s="11" t="str">
        <f>VLOOKUP(B26,Industries!B:D,2,0)</f>
        <v>Public Administration and Safety</v>
      </c>
      <c r="D26" s="11">
        <f>VLOOKUP(B26,Industries!B:D,3,0)</f>
        <v>100</v>
      </c>
      <c r="E26" s="91">
        <v>2632</v>
      </c>
      <c r="F26" s="18">
        <v>50</v>
      </c>
      <c r="G26" s="28">
        <f>VLOOKUP($A26,'Educational Attainment'!$A$5:$I$1242,3,FALSE)</f>
        <v>25.6</v>
      </c>
      <c r="H26" s="28">
        <f>VLOOKUP($A26,'Educational Attainment'!$A$5:$I$1242,4,FALSE)</f>
        <v>26.1</v>
      </c>
      <c r="I26" s="28">
        <f>VLOOKUP($A26,'Educational Attainment'!$A$5:$I$1242,5,FALSE)</f>
        <v>17.5</v>
      </c>
      <c r="J26" s="28">
        <f>VLOOKUP($A26,'Educational Attainment'!$A$5:$I$1242,6,FALSE)</f>
        <v>9.6999999999999993</v>
      </c>
      <c r="K26" s="28">
        <f>VLOOKUP($A26,'Educational Attainment'!$A$5:$I$1242,7,FALSE)</f>
        <v>18.5</v>
      </c>
      <c r="L26" s="28">
        <f>VLOOKUP($A26,'Educational Attainment'!$A$5:$I$1242,8,FALSE)</f>
        <v>1</v>
      </c>
      <c r="M26" s="28">
        <f>VLOOKUP($A26,'Educational Attainment'!$A$5:$I$1242,9,FALSE)</f>
        <v>1.7</v>
      </c>
    </row>
    <row r="27" spans="1:13" s="28" customFormat="1" x14ac:dyDescent="0.15">
      <c r="A27" s="21">
        <v>1392</v>
      </c>
      <c r="B27" s="22" t="s">
        <v>65</v>
      </c>
      <c r="C27" s="11" t="str">
        <f>VLOOKUP(B27,Industries!B:D,2,0)</f>
        <v>Public Administration and Safety</v>
      </c>
      <c r="D27" s="11">
        <f>VLOOKUP(B27,Industries!B:D,3,0)</f>
        <v>99</v>
      </c>
      <c r="E27" s="64" t="s">
        <v>2</v>
      </c>
      <c r="F27" s="18">
        <v>48</v>
      </c>
      <c r="G27" s="28">
        <f>VLOOKUP($A27,'Educational Attainment'!$A$5:$I$1242,3,FALSE)</f>
        <v>2.9</v>
      </c>
      <c r="H27" s="28">
        <f>VLOOKUP($A27,'Educational Attainment'!$A$5:$I$1242,4,FALSE)</f>
        <v>4.0999999999999996</v>
      </c>
      <c r="I27" s="28">
        <f>VLOOKUP($A27,'Educational Attainment'!$A$5:$I$1242,5,FALSE)</f>
        <v>34.6</v>
      </c>
      <c r="J27" s="28">
        <f>VLOOKUP($A27,'Educational Attainment'!$A$5:$I$1242,6,FALSE)</f>
        <v>25.3</v>
      </c>
      <c r="K27" s="28">
        <f>VLOOKUP($A27,'Educational Attainment'!$A$5:$I$1242,7,FALSE)</f>
        <v>18.899999999999999</v>
      </c>
      <c r="L27" s="28">
        <f>VLOOKUP($A27,'Educational Attainment'!$A$5:$I$1242,8,FALSE)</f>
        <v>5.4</v>
      </c>
      <c r="M27" s="28">
        <f>VLOOKUP($A27,'Educational Attainment'!$A$5:$I$1242,9,FALSE)</f>
        <v>8.8000000000000007</v>
      </c>
    </row>
    <row r="28" spans="1:13" s="28" customFormat="1" x14ac:dyDescent="0.15">
      <c r="A28" s="21">
        <v>1399</v>
      </c>
      <c r="B28" s="22" t="s">
        <v>66</v>
      </c>
      <c r="C28" s="11" t="str">
        <f>VLOOKUP(B28,Industries!B:D,2,0)</f>
        <v>Public Administration and Safety</v>
      </c>
      <c r="D28" s="11">
        <f>VLOOKUP(B28,Industries!B:D,3,0)</f>
        <v>16.100000000000001</v>
      </c>
      <c r="E28" s="91">
        <v>2621</v>
      </c>
      <c r="F28" s="18">
        <v>45</v>
      </c>
      <c r="G28" s="28">
        <f>VLOOKUP($A28,'Educational Attainment'!$A$5:$I$1242,3,FALSE)</f>
        <v>21.6</v>
      </c>
      <c r="H28" s="28">
        <f>VLOOKUP($A28,'Educational Attainment'!$A$5:$I$1242,4,FALSE)</f>
        <v>32.9</v>
      </c>
      <c r="I28" s="28">
        <f>VLOOKUP($A28,'Educational Attainment'!$A$5:$I$1242,5,FALSE)</f>
        <v>16.3</v>
      </c>
      <c r="J28" s="28">
        <f>VLOOKUP($A28,'Educational Attainment'!$A$5:$I$1242,6,FALSE)</f>
        <v>12.9</v>
      </c>
      <c r="K28" s="28">
        <f>VLOOKUP($A28,'Educational Attainment'!$A$5:$I$1242,7,FALSE)</f>
        <v>10.4</v>
      </c>
      <c r="L28" s="28">
        <f>VLOOKUP($A28,'Educational Attainment'!$A$5:$I$1242,8,FALSE)</f>
        <v>1.9</v>
      </c>
      <c r="M28" s="28">
        <f>VLOOKUP($A28,'Educational Attainment'!$A$5:$I$1242,9,FALSE)</f>
        <v>4</v>
      </c>
    </row>
    <row r="29" spans="1:13" s="28" customFormat="1" x14ac:dyDescent="0.15">
      <c r="A29" s="21">
        <v>1411</v>
      </c>
      <c r="B29" s="22" t="s">
        <v>67</v>
      </c>
      <c r="C29" s="11" t="str">
        <f>VLOOKUP(B29,Industries!B:D,2,0)</f>
        <v>Accommodation and Food Services</v>
      </c>
      <c r="D29" s="11">
        <f>VLOOKUP(B29,Industries!B:D,3,0)</f>
        <v>88.3</v>
      </c>
      <c r="E29" s="91">
        <v>1268</v>
      </c>
      <c r="F29" s="18">
        <v>48</v>
      </c>
      <c r="G29" s="28">
        <f>VLOOKUP($A29,'Educational Attainment'!$A$5:$I$1242,3,FALSE)</f>
        <v>5.5</v>
      </c>
      <c r="H29" s="28">
        <f>VLOOKUP($A29,'Educational Attainment'!$A$5:$I$1242,4,FALSE)</f>
        <v>18.7</v>
      </c>
      <c r="I29" s="28">
        <f>VLOOKUP($A29,'Educational Attainment'!$A$5:$I$1242,5,FALSE)</f>
        <v>17.2</v>
      </c>
      <c r="J29" s="28">
        <f>VLOOKUP($A29,'Educational Attainment'!$A$5:$I$1242,6,FALSE)</f>
        <v>17.100000000000001</v>
      </c>
      <c r="K29" s="28">
        <f>VLOOKUP($A29,'Educational Attainment'!$A$5:$I$1242,7,FALSE)</f>
        <v>25.2</v>
      </c>
      <c r="L29" s="28">
        <f>VLOOKUP($A29,'Educational Attainment'!$A$5:$I$1242,8,FALSE)</f>
        <v>4.7</v>
      </c>
      <c r="M29" s="28">
        <f>VLOOKUP($A29,'Educational Attainment'!$A$5:$I$1242,9,FALSE)</f>
        <v>11.6</v>
      </c>
    </row>
    <row r="30" spans="1:13" s="28" customFormat="1" x14ac:dyDescent="0.15">
      <c r="A30" s="21">
        <v>1412</v>
      </c>
      <c r="B30" s="22" t="s">
        <v>68</v>
      </c>
      <c r="C30" s="11" t="str">
        <f>VLOOKUP(B30,Industries!B:D,2,0)</f>
        <v>Accommodation and Food Services</v>
      </c>
      <c r="D30" s="11">
        <f>VLOOKUP(B30,Industries!B:D,3,0)</f>
        <v>89.2</v>
      </c>
      <c r="E30" s="64" t="s">
        <v>2</v>
      </c>
      <c r="F30" s="18">
        <v>56</v>
      </c>
      <c r="G30" s="28">
        <f>VLOOKUP($A30,'Educational Attainment'!$A$5:$I$1242,3,FALSE)</f>
        <v>2.5</v>
      </c>
      <c r="H30" s="28">
        <f>VLOOKUP($A30,'Educational Attainment'!$A$5:$I$1242,4,FALSE)</f>
        <v>9.1999999999999993</v>
      </c>
      <c r="I30" s="28">
        <f>VLOOKUP($A30,'Educational Attainment'!$A$5:$I$1242,5,FALSE)</f>
        <v>12</v>
      </c>
      <c r="J30" s="28">
        <f>VLOOKUP($A30,'Educational Attainment'!$A$5:$I$1242,6,FALSE)</f>
        <v>26.9</v>
      </c>
      <c r="K30" s="28">
        <f>VLOOKUP($A30,'Educational Attainment'!$A$5:$I$1242,7,FALSE)</f>
        <v>14.9</v>
      </c>
      <c r="L30" s="28">
        <f>VLOOKUP($A30,'Educational Attainment'!$A$5:$I$1242,8,FALSE)</f>
        <v>8</v>
      </c>
      <c r="M30" s="28">
        <f>VLOOKUP($A30,'Educational Attainment'!$A$5:$I$1242,9,FALSE)</f>
        <v>26.4</v>
      </c>
    </row>
    <row r="31" spans="1:13" s="28" customFormat="1" x14ac:dyDescent="0.15">
      <c r="A31" s="21">
        <v>1413</v>
      </c>
      <c r="B31" s="22" t="s">
        <v>69</v>
      </c>
      <c r="C31" s="11" t="str">
        <f>VLOOKUP(B31,Industries!B:D,2,0)</f>
        <v>Accommodation and Food Services</v>
      </c>
      <c r="D31" s="11">
        <f>VLOOKUP(B31,Industries!B:D,3,0)</f>
        <v>95.8</v>
      </c>
      <c r="E31" s="91">
        <v>1534</v>
      </c>
      <c r="F31" s="18">
        <v>54</v>
      </c>
      <c r="G31" s="28">
        <f>VLOOKUP($A31,'Educational Attainment'!$A$5:$I$1242,3,FALSE)</f>
        <v>4.3</v>
      </c>
      <c r="H31" s="28">
        <f>VLOOKUP($A31,'Educational Attainment'!$A$5:$I$1242,4,FALSE)</f>
        <v>15.7</v>
      </c>
      <c r="I31" s="28">
        <f>VLOOKUP($A31,'Educational Attainment'!$A$5:$I$1242,5,FALSE)</f>
        <v>15.7</v>
      </c>
      <c r="J31" s="28">
        <f>VLOOKUP($A31,'Educational Attainment'!$A$5:$I$1242,6,FALSE)</f>
        <v>18.8</v>
      </c>
      <c r="K31" s="28">
        <f>VLOOKUP($A31,'Educational Attainment'!$A$5:$I$1242,7,FALSE)</f>
        <v>24.1</v>
      </c>
      <c r="L31" s="28">
        <f>VLOOKUP($A31,'Educational Attainment'!$A$5:$I$1242,8,FALSE)</f>
        <v>6.2</v>
      </c>
      <c r="M31" s="28">
        <f>VLOOKUP($A31,'Educational Attainment'!$A$5:$I$1242,9,FALSE)</f>
        <v>15.2</v>
      </c>
    </row>
    <row r="32" spans="1:13" s="28" customFormat="1" x14ac:dyDescent="0.15">
      <c r="A32" s="21">
        <v>1414</v>
      </c>
      <c r="B32" s="22" t="s">
        <v>70</v>
      </c>
      <c r="C32" s="11" t="str">
        <f>VLOOKUP(B32,Industries!B:D,2,0)</f>
        <v>Accommodation and Food Services</v>
      </c>
      <c r="D32" s="11">
        <f>VLOOKUP(B32,Industries!B:D,3,0)</f>
        <v>76.7</v>
      </c>
      <c r="E32" s="91">
        <v>1730</v>
      </c>
      <c r="F32" s="18">
        <v>45</v>
      </c>
      <c r="G32" s="28">
        <f>VLOOKUP($A32,'Educational Attainment'!$A$5:$I$1242,3,FALSE)</f>
        <v>1.9</v>
      </c>
      <c r="H32" s="28">
        <f>VLOOKUP($A32,'Educational Attainment'!$A$5:$I$1242,4,FALSE)</f>
        <v>11.2</v>
      </c>
      <c r="I32" s="28">
        <f>VLOOKUP($A32,'Educational Attainment'!$A$5:$I$1242,5,FALSE)</f>
        <v>21.2</v>
      </c>
      <c r="J32" s="28">
        <f>VLOOKUP($A32,'Educational Attainment'!$A$5:$I$1242,6,FALSE)</f>
        <v>20.5</v>
      </c>
      <c r="K32" s="28">
        <f>VLOOKUP($A32,'Educational Attainment'!$A$5:$I$1242,7,FALSE)</f>
        <v>23.8</v>
      </c>
      <c r="L32" s="28">
        <f>VLOOKUP($A32,'Educational Attainment'!$A$5:$I$1242,8,FALSE)</f>
        <v>6.2</v>
      </c>
      <c r="M32" s="28">
        <f>VLOOKUP($A32,'Educational Attainment'!$A$5:$I$1242,9,FALSE)</f>
        <v>15.1</v>
      </c>
    </row>
    <row r="33" spans="1:13" s="28" customFormat="1" x14ac:dyDescent="0.15">
      <c r="A33" s="21">
        <v>1419</v>
      </c>
      <c r="B33" s="22" t="s">
        <v>71</v>
      </c>
      <c r="C33" s="11" t="str">
        <f>VLOOKUP(B33,Industries!B:D,2,0)</f>
        <v>Accommodation and Food Services</v>
      </c>
      <c r="D33" s="11">
        <f>VLOOKUP(B33,Industries!B:D,3,0)</f>
        <v>63.6</v>
      </c>
      <c r="E33" s="64" t="s">
        <v>2</v>
      </c>
      <c r="F33" s="18">
        <v>50</v>
      </c>
      <c r="G33" s="28">
        <f>VLOOKUP($A33,'Educational Attainment'!$A$5:$I$1242,3,FALSE)</f>
        <v>8.6</v>
      </c>
      <c r="H33" s="28">
        <f>VLOOKUP($A33,'Educational Attainment'!$A$5:$I$1242,4,FALSE)</f>
        <v>21.3</v>
      </c>
      <c r="I33" s="28">
        <f>VLOOKUP($A33,'Educational Attainment'!$A$5:$I$1242,5,FALSE)</f>
        <v>19</v>
      </c>
      <c r="J33" s="28">
        <f>VLOOKUP($A33,'Educational Attainment'!$A$5:$I$1242,6,FALSE)</f>
        <v>17.8</v>
      </c>
      <c r="K33" s="28">
        <f>VLOOKUP($A33,'Educational Attainment'!$A$5:$I$1242,7,FALSE)</f>
        <v>15.9</v>
      </c>
      <c r="L33" s="28">
        <f>VLOOKUP($A33,'Educational Attainment'!$A$5:$I$1242,8,FALSE)</f>
        <v>4.8</v>
      </c>
      <c r="M33" s="28">
        <f>VLOOKUP($A33,'Educational Attainment'!$A$5:$I$1242,9,FALSE)</f>
        <v>12.6</v>
      </c>
    </row>
    <row r="34" spans="1:13" s="28" customFormat="1" x14ac:dyDescent="0.15">
      <c r="A34" s="21">
        <v>1421</v>
      </c>
      <c r="B34" s="22" t="s">
        <v>72</v>
      </c>
      <c r="C34" s="11" t="str">
        <f>VLOOKUP(B34,Industries!B:D,2,0)</f>
        <v>Retail Trade</v>
      </c>
      <c r="D34" s="11">
        <f>VLOOKUP(B34,Industries!B:D,3,0)</f>
        <v>65.599999999999994</v>
      </c>
      <c r="E34" s="91">
        <v>1394</v>
      </c>
      <c r="F34" s="18">
        <v>47</v>
      </c>
      <c r="G34" s="28">
        <f>VLOOKUP($A34,'Educational Attainment'!$A$5:$I$1242,3,FALSE)</f>
        <v>4.9000000000000004</v>
      </c>
      <c r="H34" s="28">
        <f>VLOOKUP($A34,'Educational Attainment'!$A$5:$I$1242,4,FALSE)</f>
        <v>14.8</v>
      </c>
      <c r="I34" s="28">
        <f>VLOOKUP($A34,'Educational Attainment'!$A$5:$I$1242,5,FALSE)</f>
        <v>13.3</v>
      </c>
      <c r="J34" s="28">
        <f>VLOOKUP($A34,'Educational Attainment'!$A$5:$I$1242,6,FALSE)</f>
        <v>18.399999999999999</v>
      </c>
      <c r="K34" s="28">
        <f>VLOOKUP($A34,'Educational Attainment'!$A$5:$I$1242,7,FALSE)</f>
        <v>27.5</v>
      </c>
      <c r="L34" s="28">
        <f>VLOOKUP($A34,'Educational Attainment'!$A$5:$I$1242,8,FALSE)</f>
        <v>6.2</v>
      </c>
      <c r="M34" s="28">
        <f>VLOOKUP($A34,'Educational Attainment'!$A$5:$I$1242,9,FALSE)</f>
        <v>14.7</v>
      </c>
    </row>
    <row r="35" spans="1:13" s="28" customFormat="1" x14ac:dyDescent="0.15">
      <c r="A35" s="21">
        <v>1491</v>
      </c>
      <c r="B35" s="22" t="s">
        <v>73</v>
      </c>
      <c r="C35" s="11" t="str">
        <f>VLOOKUP(B35,Industries!B:D,2,0)</f>
        <v>Arts and Recreation Services</v>
      </c>
      <c r="D35" s="11">
        <f>VLOOKUP(B35,Industries!B:D,3,0)</f>
        <v>59.4</v>
      </c>
      <c r="E35" s="64" t="s">
        <v>2</v>
      </c>
      <c r="F35" s="18">
        <v>46</v>
      </c>
      <c r="G35" s="28">
        <f>VLOOKUP($A35,'Educational Attainment'!$A$5:$I$1242,3,FALSE)</f>
        <v>5.0999999999999996</v>
      </c>
      <c r="H35" s="28">
        <f>VLOOKUP($A35,'Educational Attainment'!$A$5:$I$1242,4,FALSE)</f>
        <v>23.1</v>
      </c>
      <c r="I35" s="28">
        <f>VLOOKUP($A35,'Educational Attainment'!$A$5:$I$1242,5,FALSE)</f>
        <v>17.3</v>
      </c>
      <c r="J35" s="28">
        <f>VLOOKUP($A35,'Educational Attainment'!$A$5:$I$1242,6,FALSE)</f>
        <v>22.8</v>
      </c>
      <c r="K35" s="28">
        <f>VLOOKUP($A35,'Educational Attainment'!$A$5:$I$1242,7,FALSE)</f>
        <v>21.5</v>
      </c>
      <c r="L35" s="28">
        <f>VLOOKUP($A35,'Educational Attainment'!$A$5:$I$1242,8,FALSE)</f>
        <v>3.5</v>
      </c>
      <c r="M35" s="28">
        <f>VLOOKUP($A35,'Educational Attainment'!$A$5:$I$1242,9,FALSE)</f>
        <v>6.6</v>
      </c>
    </row>
    <row r="36" spans="1:13" s="28" customFormat="1" x14ac:dyDescent="0.15">
      <c r="A36" s="21">
        <v>1492</v>
      </c>
      <c r="B36" s="22" t="s">
        <v>74</v>
      </c>
      <c r="C36" s="11" t="str">
        <f>VLOOKUP(B36,Industries!B:D,2,0)</f>
        <v>Retail Trade</v>
      </c>
      <c r="D36" s="11">
        <f>VLOOKUP(B36,Industries!B:D,3,0)</f>
        <v>11.6</v>
      </c>
      <c r="E36" s="91">
        <v>2063</v>
      </c>
      <c r="F36" s="18">
        <v>44</v>
      </c>
      <c r="G36" s="28">
        <f>VLOOKUP($A36,'Educational Attainment'!$A$5:$I$1242,3,FALSE)</f>
        <v>9.1</v>
      </c>
      <c r="H36" s="28">
        <f>VLOOKUP($A36,'Educational Attainment'!$A$5:$I$1242,4,FALSE)</f>
        <v>19.600000000000001</v>
      </c>
      <c r="I36" s="28">
        <f>VLOOKUP($A36,'Educational Attainment'!$A$5:$I$1242,5,FALSE)</f>
        <v>17.399999999999999</v>
      </c>
      <c r="J36" s="28">
        <f>VLOOKUP($A36,'Educational Attainment'!$A$5:$I$1242,6,FALSE)</f>
        <v>25.6</v>
      </c>
      <c r="K36" s="28">
        <f>VLOOKUP($A36,'Educational Attainment'!$A$5:$I$1242,7,FALSE)</f>
        <v>17.8</v>
      </c>
      <c r="L36" s="28">
        <f>VLOOKUP($A36,'Educational Attainment'!$A$5:$I$1242,8,FALSE)</f>
        <v>3.6</v>
      </c>
      <c r="M36" s="28">
        <f>VLOOKUP($A36,'Educational Attainment'!$A$5:$I$1242,9,FALSE)</f>
        <v>6.9</v>
      </c>
    </row>
    <row r="37" spans="1:13" s="28" customFormat="1" x14ac:dyDescent="0.15">
      <c r="A37" s="21">
        <v>1493</v>
      </c>
      <c r="B37" s="22" t="s">
        <v>75</v>
      </c>
      <c r="C37" s="11" t="str">
        <f>VLOOKUP(B37,Industries!B:D,2,0)</f>
        <v>Administrative and Support Services</v>
      </c>
      <c r="D37" s="11">
        <f>VLOOKUP(B37,Industries!B:D,3,0)</f>
        <v>37.9</v>
      </c>
      <c r="E37" s="91">
        <v>1208</v>
      </c>
      <c r="F37" s="18">
        <v>44</v>
      </c>
      <c r="G37" s="28">
        <f>VLOOKUP($A37,'Educational Attainment'!$A$5:$I$1242,3,FALSE)</f>
        <v>7.8</v>
      </c>
      <c r="H37" s="28">
        <f>VLOOKUP($A37,'Educational Attainment'!$A$5:$I$1242,4,FALSE)</f>
        <v>34.700000000000003</v>
      </c>
      <c r="I37" s="28">
        <f>VLOOKUP($A37,'Educational Attainment'!$A$5:$I$1242,5,FALSE)</f>
        <v>21.5</v>
      </c>
      <c r="J37" s="28">
        <f>VLOOKUP($A37,'Educational Attainment'!$A$5:$I$1242,6,FALSE)</f>
        <v>9.9</v>
      </c>
      <c r="K37" s="28">
        <f>VLOOKUP($A37,'Educational Attainment'!$A$5:$I$1242,7,FALSE)</f>
        <v>18.899999999999999</v>
      </c>
      <c r="L37" s="28">
        <f>VLOOKUP($A37,'Educational Attainment'!$A$5:$I$1242,8,FALSE)</f>
        <v>2.7</v>
      </c>
      <c r="M37" s="28">
        <f>VLOOKUP($A37,'Educational Attainment'!$A$5:$I$1242,9,FALSE)</f>
        <v>4.4000000000000004</v>
      </c>
    </row>
    <row r="38" spans="1:13" s="28" customFormat="1" x14ac:dyDescent="0.15">
      <c r="A38" s="21">
        <v>1494</v>
      </c>
      <c r="B38" s="22" t="s">
        <v>76</v>
      </c>
      <c r="C38" s="11" t="str">
        <f>VLOOKUP(B38,Industries!B:D,2,0)</f>
        <v>Transport, Postal and Warehousing</v>
      </c>
      <c r="D38" s="11">
        <f>VLOOKUP(B38,Industries!B:D,3,0)</f>
        <v>58.5</v>
      </c>
      <c r="E38" s="91">
        <v>2664</v>
      </c>
      <c r="F38" s="18">
        <v>49</v>
      </c>
      <c r="G38" s="28">
        <f>VLOOKUP($A38,'Educational Attainment'!$A$5:$I$1242,3,FALSE)</f>
        <v>4</v>
      </c>
      <c r="H38" s="28">
        <f>VLOOKUP($A38,'Educational Attainment'!$A$5:$I$1242,4,FALSE)</f>
        <v>9.1</v>
      </c>
      <c r="I38" s="28">
        <f>VLOOKUP($A38,'Educational Attainment'!$A$5:$I$1242,5,FALSE)</f>
        <v>10.9</v>
      </c>
      <c r="J38" s="28">
        <f>VLOOKUP($A38,'Educational Attainment'!$A$5:$I$1242,6,FALSE)</f>
        <v>26.4</v>
      </c>
      <c r="K38" s="28">
        <f>VLOOKUP($A38,'Educational Attainment'!$A$5:$I$1242,7,FALSE)</f>
        <v>18.899999999999999</v>
      </c>
      <c r="L38" s="28">
        <f>VLOOKUP($A38,'Educational Attainment'!$A$5:$I$1242,8,FALSE)</f>
        <v>6.5</v>
      </c>
      <c r="M38" s="28">
        <f>VLOOKUP($A38,'Educational Attainment'!$A$5:$I$1242,9,FALSE)</f>
        <v>24.2</v>
      </c>
    </row>
    <row r="39" spans="1:13" s="28" customFormat="1" x14ac:dyDescent="0.15">
      <c r="A39" s="21">
        <v>1499</v>
      </c>
      <c r="B39" s="22" t="s">
        <v>77</v>
      </c>
      <c r="C39" s="11" t="str">
        <f>VLOOKUP(B39,Industries!B:D,2,0)</f>
        <v>Financial and Insurance Services</v>
      </c>
      <c r="D39" s="11">
        <f>VLOOKUP(B39,Industries!B:D,3,0)</f>
        <v>18</v>
      </c>
      <c r="E39" s="91">
        <v>1956</v>
      </c>
      <c r="F39" s="18">
        <v>46</v>
      </c>
      <c r="G39" s="28">
        <f>VLOOKUP($A39,'Educational Attainment'!$A$5:$I$1242,3,FALSE)</f>
        <v>8.1</v>
      </c>
      <c r="H39" s="28">
        <f>VLOOKUP($A39,'Educational Attainment'!$A$5:$I$1242,4,FALSE)</f>
        <v>18.2</v>
      </c>
      <c r="I39" s="28">
        <f>VLOOKUP($A39,'Educational Attainment'!$A$5:$I$1242,5,FALSE)</f>
        <v>16.399999999999999</v>
      </c>
      <c r="J39" s="28">
        <f>VLOOKUP($A39,'Educational Attainment'!$A$5:$I$1242,6,FALSE)</f>
        <v>24.9</v>
      </c>
      <c r="K39" s="28">
        <f>VLOOKUP($A39,'Educational Attainment'!$A$5:$I$1242,7,FALSE)</f>
        <v>18.399999999999999</v>
      </c>
      <c r="L39" s="28">
        <f>VLOOKUP($A39,'Educational Attainment'!$A$5:$I$1242,8,FALSE)</f>
        <v>4.3</v>
      </c>
      <c r="M39" s="28">
        <f>VLOOKUP($A39,'Educational Attainment'!$A$5:$I$1242,9,FALSE)</f>
        <v>9.8000000000000007</v>
      </c>
    </row>
    <row r="40" spans="1:13" s="28" customFormat="1" x14ac:dyDescent="0.15">
      <c r="A40" s="21">
        <v>2111</v>
      </c>
      <c r="B40" s="22" t="s">
        <v>78</v>
      </c>
      <c r="C40" s="11" t="str">
        <f>VLOOKUP(B40,Industries!B:D,2,0)</f>
        <v>Arts and Recreation Services</v>
      </c>
      <c r="D40" s="11">
        <f>VLOOKUP(B40,Industries!B:D,3,0)</f>
        <v>77.3</v>
      </c>
      <c r="E40" s="91">
        <v>2073</v>
      </c>
      <c r="F40" s="18">
        <v>46</v>
      </c>
      <c r="G40" s="28">
        <f>VLOOKUP($A40,'Educational Attainment'!$A$5:$I$1242,3,FALSE)</f>
        <v>5.6</v>
      </c>
      <c r="H40" s="28">
        <f>VLOOKUP($A40,'Educational Attainment'!$A$5:$I$1242,4,FALSE)</f>
        <v>26.8</v>
      </c>
      <c r="I40" s="28">
        <f>VLOOKUP($A40,'Educational Attainment'!$A$5:$I$1242,5,FALSE)</f>
        <v>15.9</v>
      </c>
      <c r="J40" s="28">
        <f>VLOOKUP($A40,'Educational Attainment'!$A$5:$I$1242,6,FALSE)</f>
        <v>11.2</v>
      </c>
      <c r="K40" s="28">
        <f>VLOOKUP($A40,'Educational Attainment'!$A$5:$I$1242,7,FALSE)</f>
        <v>26.6</v>
      </c>
      <c r="L40" s="28">
        <f>VLOOKUP($A40,'Educational Attainment'!$A$5:$I$1242,8,FALSE)</f>
        <v>4.5</v>
      </c>
      <c r="M40" s="28">
        <f>VLOOKUP($A40,'Educational Attainment'!$A$5:$I$1242,9,FALSE)</f>
        <v>9.3000000000000007</v>
      </c>
    </row>
    <row r="41" spans="1:13" s="28" customFormat="1" x14ac:dyDescent="0.15">
      <c r="A41" s="21">
        <v>2112</v>
      </c>
      <c r="B41" s="22" t="s">
        <v>79</v>
      </c>
      <c r="C41" s="11" t="str">
        <f>VLOOKUP(B41,Industries!B:D,2,0)</f>
        <v>Arts and Recreation Services</v>
      </c>
      <c r="D41" s="11">
        <f>VLOOKUP(B41,Industries!B:D,3,0)</f>
        <v>71.2</v>
      </c>
      <c r="E41" s="91">
        <v>1799</v>
      </c>
      <c r="F41" s="18">
        <v>46</v>
      </c>
      <c r="G41" s="28">
        <f>VLOOKUP($A41,'Educational Attainment'!$A$5:$I$1242,3,FALSE)</f>
        <v>14.9</v>
      </c>
      <c r="H41" s="28">
        <f>VLOOKUP($A41,'Educational Attainment'!$A$5:$I$1242,4,FALSE)</f>
        <v>31.7</v>
      </c>
      <c r="I41" s="28">
        <f>VLOOKUP($A41,'Educational Attainment'!$A$5:$I$1242,5,FALSE)</f>
        <v>11.6</v>
      </c>
      <c r="J41" s="28">
        <f>VLOOKUP($A41,'Educational Attainment'!$A$5:$I$1242,6,FALSE)</f>
        <v>7.9</v>
      </c>
      <c r="K41" s="28">
        <f>VLOOKUP($A41,'Educational Attainment'!$A$5:$I$1242,7,FALSE)</f>
        <v>23.1</v>
      </c>
      <c r="L41" s="28">
        <f>VLOOKUP($A41,'Educational Attainment'!$A$5:$I$1242,8,FALSE)</f>
        <v>3.6</v>
      </c>
      <c r="M41" s="28">
        <f>VLOOKUP($A41,'Educational Attainment'!$A$5:$I$1242,9,FALSE)</f>
        <v>7.1</v>
      </c>
    </row>
    <row r="42" spans="1:13" s="28" customFormat="1" x14ac:dyDescent="0.15">
      <c r="A42" s="21">
        <v>2113</v>
      </c>
      <c r="B42" s="22" t="s">
        <v>80</v>
      </c>
      <c r="C42" s="11" t="str">
        <f>VLOOKUP(B42,Industries!B:D,2,0)</f>
        <v>Professional, Scientific and Technical Services</v>
      </c>
      <c r="D42" s="11">
        <f>VLOOKUP(B42,Industries!B:D,3,0)</f>
        <v>75.900000000000006</v>
      </c>
      <c r="E42" s="64" t="s">
        <v>2</v>
      </c>
      <c r="F42" s="18">
        <v>46</v>
      </c>
      <c r="G42" s="28">
        <f>VLOOKUP($A42,'Educational Attainment'!$A$5:$I$1242,3,FALSE)</f>
        <v>5.7</v>
      </c>
      <c r="H42" s="28">
        <f>VLOOKUP($A42,'Educational Attainment'!$A$5:$I$1242,4,FALSE)</f>
        <v>30.5</v>
      </c>
      <c r="I42" s="28">
        <f>VLOOKUP($A42,'Educational Attainment'!$A$5:$I$1242,5,FALSE)</f>
        <v>22.3</v>
      </c>
      <c r="J42" s="28">
        <f>VLOOKUP($A42,'Educational Attainment'!$A$5:$I$1242,6,FALSE)</f>
        <v>11.2</v>
      </c>
      <c r="K42" s="28">
        <f>VLOOKUP($A42,'Educational Attainment'!$A$5:$I$1242,7,FALSE)</f>
        <v>22.1</v>
      </c>
      <c r="L42" s="28">
        <f>VLOOKUP($A42,'Educational Attainment'!$A$5:$I$1242,8,FALSE)</f>
        <v>3.4</v>
      </c>
      <c r="M42" s="28">
        <f>VLOOKUP($A42,'Educational Attainment'!$A$5:$I$1242,9,FALSE)</f>
        <v>4.9000000000000004</v>
      </c>
    </row>
    <row r="43" spans="1:13" s="28" customFormat="1" x14ac:dyDescent="0.15">
      <c r="A43" s="21">
        <v>2114</v>
      </c>
      <c r="B43" s="22" t="s">
        <v>81</v>
      </c>
      <c r="C43" s="11" t="str">
        <f>VLOOKUP(B43,Industries!B:D,2,0)</f>
        <v>Arts and Recreation Services</v>
      </c>
      <c r="D43" s="11">
        <f>VLOOKUP(B43,Industries!B:D,3,0)</f>
        <v>55.1</v>
      </c>
      <c r="E43" s="64" t="s">
        <v>2</v>
      </c>
      <c r="F43" s="18">
        <v>47</v>
      </c>
      <c r="G43" s="28">
        <f>VLOOKUP($A43,'Educational Attainment'!$A$5:$I$1242,3,FALSE)</f>
        <v>12.2</v>
      </c>
      <c r="H43" s="28">
        <f>VLOOKUP($A43,'Educational Attainment'!$A$5:$I$1242,4,FALSE)</f>
        <v>29.4</v>
      </c>
      <c r="I43" s="28">
        <f>VLOOKUP($A43,'Educational Attainment'!$A$5:$I$1242,5,FALSE)</f>
        <v>17.2</v>
      </c>
      <c r="J43" s="28">
        <f>VLOOKUP($A43,'Educational Attainment'!$A$5:$I$1242,6,FALSE)</f>
        <v>12.3</v>
      </c>
      <c r="K43" s="28">
        <f>VLOOKUP($A43,'Educational Attainment'!$A$5:$I$1242,7,FALSE)</f>
        <v>15.8</v>
      </c>
      <c r="L43" s="28">
        <f>VLOOKUP($A43,'Educational Attainment'!$A$5:$I$1242,8,FALSE)</f>
        <v>3.2</v>
      </c>
      <c r="M43" s="28">
        <f>VLOOKUP($A43,'Educational Attainment'!$A$5:$I$1242,9,FALSE)</f>
        <v>10</v>
      </c>
    </row>
    <row r="44" spans="1:13" s="28" customFormat="1" x14ac:dyDescent="0.15">
      <c r="A44" s="21">
        <v>2121</v>
      </c>
      <c r="B44" s="22" t="s">
        <v>82</v>
      </c>
      <c r="C44" s="11" t="str">
        <f>VLOOKUP(B44,Industries!B:D,2,0)</f>
        <v>Information Media and Telecommunications</v>
      </c>
      <c r="D44" s="11">
        <f>VLOOKUP(B44,Industries!B:D,3,0)</f>
        <v>70.900000000000006</v>
      </c>
      <c r="E44" s="91">
        <v>1888</v>
      </c>
      <c r="F44" s="18">
        <v>47</v>
      </c>
      <c r="G44" s="28">
        <f>VLOOKUP($A44,'Educational Attainment'!$A$5:$I$1242,3,FALSE)</f>
        <v>9.3000000000000007</v>
      </c>
      <c r="H44" s="28">
        <f>VLOOKUP($A44,'Educational Attainment'!$A$5:$I$1242,4,FALSE)</f>
        <v>41.5</v>
      </c>
      <c r="I44" s="28">
        <f>VLOOKUP($A44,'Educational Attainment'!$A$5:$I$1242,5,FALSE)</f>
        <v>13.8</v>
      </c>
      <c r="J44" s="28">
        <f>VLOOKUP($A44,'Educational Attainment'!$A$5:$I$1242,6,FALSE)</f>
        <v>6.8</v>
      </c>
      <c r="K44" s="28">
        <f>VLOOKUP($A44,'Educational Attainment'!$A$5:$I$1242,7,FALSE)</f>
        <v>21.6</v>
      </c>
      <c r="L44" s="28">
        <f>VLOOKUP($A44,'Educational Attainment'!$A$5:$I$1242,8,FALSE)</f>
        <v>2.7</v>
      </c>
      <c r="M44" s="28">
        <f>VLOOKUP($A44,'Educational Attainment'!$A$5:$I$1242,9,FALSE)</f>
        <v>4.4000000000000004</v>
      </c>
    </row>
    <row r="45" spans="1:13" s="28" customFormat="1" x14ac:dyDescent="0.15">
      <c r="A45" s="21">
        <v>2122</v>
      </c>
      <c r="B45" s="22" t="s">
        <v>83</v>
      </c>
      <c r="C45" s="11" t="str">
        <f>VLOOKUP(B45,Industries!B:D,2,0)</f>
        <v>Arts and Recreation Services</v>
      </c>
      <c r="D45" s="11">
        <f>VLOOKUP(B45,Industries!B:D,3,0)</f>
        <v>57</v>
      </c>
      <c r="E45" s="64" t="s">
        <v>2</v>
      </c>
      <c r="F45" s="18">
        <v>45</v>
      </c>
      <c r="G45" s="28">
        <f>VLOOKUP($A45,'Educational Attainment'!$A$5:$I$1242,3,FALSE)</f>
        <v>33.200000000000003</v>
      </c>
      <c r="H45" s="28">
        <f>VLOOKUP($A45,'Educational Attainment'!$A$5:$I$1242,4,FALSE)</f>
        <v>43.4</v>
      </c>
      <c r="I45" s="28">
        <f>VLOOKUP($A45,'Educational Attainment'!$A$5:$I$1242,5,FALSE)</f>
        <v>8.1</v>
      </c>
      <c r="J45" s="28">
        <f>VLOOKUP($A45,'Educational Attainment'!$A$5:$I$1242,6,FALSE)</f>
        <v>3.2</v>
      </c>
      <c r="K45" s="28">
        <f>VLOOKUP($A45,'Educational Attainment'!$A$5:$I$1242,7,FALSE)</f>
        <v>9.4</v>
      </c>
      <c r="L45" s="28">
        <f>VLOOKUP($A45,'Educational Attainment'!$A$5:$I$1242,8,FALSE)</f>
        <v>0.9</v>
      </c>
      <c r="M45" s="28">
        <f>VLOOKUP($A45,'Educational Attainment'!$A$5:$I$1242,9,FALSE)</f>
        <v>1.7</v>
      </c>
    </row>
    <row r="46" spans="1:13" s="28" customFormat="1" x14ac:dyDescent="0.15">
      <c r="A46" s="21">
        <v>2123</v>
      </c>
      <c r="B46" s="22" t="s">
        <v>84</v>
      </c>
      <c r="C46" s="11" t="str">
        <f>VLOOKUP(B46,Industries!B:D,2,0)</f>
        <v>Information Media and Telecommunications</v>
      </c>
      <c r="D46" s="11">
        <f>VLOOKUP(B46,Industries!B:D,3,0)</f>
        <v>77.3</v>
      </c>
      <c r="E46" s="91">
        <v>1816</v>
      </c>
      <c r="F46" s="18">
        <v>47</v>
      </c>
      <c r="G46" s="28">
        <f>VLOOKUP($A46,'Educational Attainment'!$A$5:$I$1242,3,FALSE)</f>
        <v>10.8</v>
      </c>
      <c r="H46" s="28">
        <f>VLOOKUP($A46,'Educational Attainment'!$A$5:$I$1242,4,FALSE)</f>
        <v>40.9</v>
      </c>
      <c r="I46" s="28">
        <f>VLOOKUP($A46,'Educational Attainment'!$A$5:$I$1242,5,FALSE)</f>
        <v>15.7</v>
      </c>
      <c r="J46" s="28">
        <f>VLOOKUP($A46,'Educational Attainment'!$A$5:$I$1242,6,FALSE)</f>
        <v>7.6</v>
      </c>
      <c r="K46" s="28">
        <f>VLOOKUP($A46,'Educational Attainment'!$A$5:$I$1242,7,FALSE)</f>
        <v>18.7</v>
      </c>
      <c r="L46" s="28">
        <f>VLOOKUP($A46,'Educational Attainment'!$A$5:$I$1242,8,FALSE)</f>
        <v>2.8</v>
      </c>
      <c r="M46" s="28">
        <f>VLOOKUP($A46,'Educational Attainment'!$A$5:$I$1242,9,FALSE)</f>
        <v>3.4</v>
      </c>
    </row>
    <row r="47" spans="1:13" s="28" customFormat="1" x14ac:dyDescent="0.15">
      <c r="A47" s="21">
        <v>2124</v>
      </c>
      <c r="B47" s="22" t="s">
        <v>85</v>
      </c>
      <c r="C47" s="11" t="str">
        <f>VLOOKUP(B47,Industries!B:D,2,0)</f>
        <v>Information Media and Telecommunications</v>
      </c>
      <c r="D47" s="11">
        <f>VLOOKUP(B47,Industries!B:D,3,0)</f>
        <v>37.5</v>
      </c>
      <c r="E47" s="91">
        <v>1753</v>
      </c>
      <c r="F47" s="18">
        <v>44</v>
      </c>
      <c r="G47" s="28">
        <f>VLOOKUP($A47,'Educational Attainment'!$A$5:$I$1242,3,FALSE)</f>
        <v>18.5</v>
      </c>
      <c r="H47" s="28">
        <f>VLOOKUP($A47,'Educational Attainment'!$A$5:$I$1242,4,FALSE)</f>
        <v>52.4</v>
      </c>
      <c r="I47" s="28">
        <f>VLOOKUP($A47,'Educational Attainment'!$A$5:$I$1242,5,FALSE)</f>
        <v>7.9</v>
      </c>
      <c r="J47" s="28">
        <f>VLOOKUP($A47,'Educational Attainment'!$A$5:$I$1242,6,FALSE)</f>
        <v>4.2</v>
      </c>
      <c r="K47" s="28">
        <f>VLOOKUP($A47,'Educational Attainment'!$A$5:$I$1242,7,FALSE)</f>
        <v>14.3</v>
      </c>
      <c r="L47" s="28">
        <f>VLOOKUP($A47,'Educational Attainment'!$A$5:$I$1242,8,FALSE)</f>
        <v>1</v>
      </c>
      <c r="M47" s="28">
        <f>VLOOKUP($A47,'Educational Attainment'!$A$5:$I$1242,9,FALSE)</f>
        <v>1.6</v>
      </c>
    </row>
    <row r="48" spans="1:13" s="28" customFormat="1" x14ac:dyDescent="0.15">
      <c r="A48" s="21">
        <v>2211</v>
      </c>
      <c r="B48" s="22" t="s">
        <v>86</v>
      </c>
      <c r="C48" s="11" t="str">
        <f>VLOOKUP(B48,Industries!B:D,2,0)</f>
        <v>Professional, Scientific and Technical Services</v>
      </c>
      <c r="D48" s="11">
        <f>VLOOKUP(B48,Industries!B:D,3,0)</f>
        <v>49.5</v>
      </c>
      <c r="E48" s="91">
        <v>1756</v>
      </c>
      <c r="F48" s="18">
        <v>43</v>
      </c>
      <c r="G48" s="28">
        <f>VLOOKUP($A48,'Educational Attainment'!$A$5:$I$1242,3,FALSE)</f>
        <v>24.7</v>
      </c>
      <c r="H48" s="28">
        <f>VLOOKUP($A48,'Educational Attainment'!$A$5:$I$1242,4,FALSE)</f>
        <v>58.6</v>
      </c>
      <c r="I48" s="28">
        <f>VLOOKUP($A48,'Educational Attainment'!$A$5:$I$1242,5,FALSE)</f>
        <v>7.3</v>
      </c>
      <c r="J48" s="28">
        <f>VLOOKUP($A48,'Educational Attainment'!$A$5:$I$1242,6,FALSE)</f>
        <v>2.1</v>
      </c>
      <c r="K48" s="28">
        <f>VLOOKUP($A48,'Educational Attainment'!$A$5:$I$1242,7,FALSE)</f>
        <v>6</v>
      </c>
      <c r="L48" s="28">
        <f>VLOOKUP($A48,'Educational Attainment'!$A$5:$I$1242,8,FALSE)</f>
        <v>0.5</v>
      </c>
      <c r="M48" s="28">
        <f>VLOOKUP($A48,'Educational Attainment'!$A$5:$I$1242,9,FALSE)</f>
        <v>0.9</v>
      </c>
    </row>
    <row r="49" spans="1:13" s="28" customFormat="1" x14ac:dyDescent="0.15">
      <c r="A49" s="21">
        <v>2212</v>
      </c>
      <c r="B49" s="22" t="s">
        <v>87</v>
      </c>
      <c r="C49" s="11" t="str">
        <f>VLOOKUP(B49,Industries!B:D,2,0)</f>
        <v>Financial and Insurance Services</v>
      </c>
      <c r="D49" s="11">
        <f>VLOOKUP(B49,Industries!B:D,3,0)</f>
        <v>35.799999999999997</v>
      </c>
      <c r="E49" s="91">
        <v>1975</v>
      </c>
      <c r="F49" s="18">
        <v>43</v>
      </c>
      <c r="G49" s="28">
        <f>VLOOKUP($A49,'Educational Attainment'!$A$5:$I$1242,3,FALSE)</f>
        <v>25.3</v>
      </c>
      <c r="H49" s="28">
        <f>VLOOKUP($A49,'Educational Attainment'!$A$5:$I$1242,4,FALSE)</f>
        <v>47.9</v>
      </c>
      <c r="I49" s="28">
        <f>VLOOKUP($A49,'Educational Attainment'!$A$5:$I$1242,5,FALSE)</f>
        <v>9.1</v>
      </c>
      <c r="J49" s="28">
        <f>VLOOKUP($A49,'Educational Attainment'!$A$5:$I$1242,6,FALSE)</f>
        <v>5.8</v>
      </c>
      <c r="K49" s="28">
        <f>VLOOKUP($A49,'Educational Attainment'!$A$5:$I$1242,7,FALSE)</f>
        <v>8.5</v>
      </c>
      <c r="L49" s="28">
        <f>VLOOKUP($A49,'Educational Attainment'!$A$5:$I$1242,8,FALSE)</f>
        <v>1.2</v>
      </c>
      <c r="M49" s="28">
        <f>VLOOKUP($A49,'Educational Attainment'!$A$5:$I$1242,9,FALSE)</f>
        <v>2.2999999999999998</v>
      </c>
    </row>
    <row r="50" spans="1:13" s="28" customFormat="1" x14ac:dyDescent="0.15">
      <c r="A50" s="21">
        <v>2221</v>
      </c>
      <c r="B50" s="22" t="s">
        <v>88</v>
      </c>
      <c r="C50" s="11" t="str">
        <f>VLOOKUP(B50,Industries!B:D,2,0)</f>
        <v>Financial and Insurance Services</v>
      </c>
      <c r="D50" s="11">
        <f>VLOOKUP(B50,Industries!B:D,3,0)</f>
        <v>90</v>
      </c>
      <c r="E50" s="91">
        <v>2622</v>
      </c>
      <c r="F50" s="18">
        <v>46</v>
      </c>
      <c r="G50" s="28">
        <f>VLOOKUP($A50,'Educational Attainment'!$A$5:$I$1242,3,FALSE)</f>
        <v>10</v>
      </c>
      <c r="H50" s="28">
        <f>VLOOKUP($A50,'Educational Attainment'!$A$5:$I$1242,4,FALSE)</f>
        <v>25</v>
      </c>
      <c r="I50" s="28">
        <f>VLOOKUP($A50,'Educational Attainment'!$A$5:$I$1242,5,FALSE)</f>
        <v>36.5</v>
      </c>
      <c r="J50" s="28">
        <f>VLOOKUP($A50,'Educational Attainment'!$A$5:$I$1242,6,FALSE)</f>
        <v>9.1</v>
      </c>
      <c r="K50" s="28">
        <f>VLOOKUP($A50,'Educational Attainment'!$A$5:$I$1242,7,FALSE)</f>
        <v>13.5</v>
      </c>
      <c r="L50" s="28">
        <f>VLOOKUP($A50,'Educational Attainment'!$A$5:$I$1242,8,FALSE)</f>
        <v>2.2999999999999998</v>
      </c>
      <c r="M50" s="28">
        <f>VLOOKUP($A50,'Educational Attainment'!$A$5:$I$1242,9,FALSE)</f>
        <v>3.6</v>
      </c>
    </row>
    <row r="51" spans="1:13" s="28" customFormat="1" x14ac:dyDescent="0.15">
      <c r="A51" s="21">
        <v>2222</v>
      </c>
      <c r="B51" s="22" t="s">
        <v>89</v>
      </c>
      <c r="C51" s="11" t="str">
        <f>VLOOKUP(B51,Industries!B:D,2,0)</f>
        <v>Financial and Insurance Services</v>
      </c>
      <c r="D51" s="11">
        <f>VLOOKUP(B51,Industries!B:D,3,0)</f>
        <v>89.8</v>
      </c>
      <c r="E51" s="91">
        <v>2682</v>
      </c>
      <c r="F51" s="18">
        <v>47</v>
      </c>
      <c r="G51" s="28">
        <f>VLOOKUP($A51,'Educational Attainment'!$A$5:$I$1242,3,FALSE)</f>
        <v>21.8</v>
      </c>
      <c r="H51" s="28">
        <f>VLOOKUP($A51,'Educational Attainment'!$A$5:$I$1242,4,FALSE)</f>
        <v>45.5</v>
      </c>
      <c r="I51" s="28">
        <f>VLOOKUP($A51,'Educational Attainment'!$A$5:$I$1242,5,FALSE)</f>
        <v>10.8</v>
      </c>
      <c r="J51" s="28">
        <f>VLOOKUP($A51,'Educational Attainment'!$A$5:$I$1242,6,FALSE)</f>
        <v>4.2</v>
      </c>
      <c r="K51" s="28">
        <f>VLOOKUP($A51,'Educational Attainment'!$A$5:$I$1242,7,FALSE)</f>
        <v>13.8</v>
      </c>
      <c r="L51" s="28">
        <f>VLOOKUP($A51,'Educational Attainment'!$A$5:$I$1242,8,FALSE)</f>
        <v>1.8</v>
      </c>
      <c r="M51" s="28">
        <f>VLOOKUP($A51,'Educational Attainment'!$A$5:$I$1242,9,FALSE)</f>
        <v>2.2999999999999998</v>
      </c>
    </row>
    <row r="52" spans="1:13" s="28" customFormat="1" x14ac:dyDescent="0.15">
      <c r="A52" s="21">
        <v>2223</v>
      </c>
      <c r="B52" s="22" t="s">
        <v>90</v>
      </c>
      <c r="C52" s="11" t="str">
        <f>VLOOKUP(B52,Industries!B:D,2,0)</f>
        <v>Financial and Insurance Services</v>
      </c>
      <c r="D52" s="11">
        <f>VLOOKUP(B52,Industries!B:D,3,0)</f>
        <v>78.8</v>
      </c>
      <c r="E52" s="91">
        <v>2887</v>
      </c>
      <c r="F52" s="18">
        <v>45</v>
      </c>
      <c r="G52" s="28">
        <f>VLOOKUP($A52,'Educational Attainment'!$A$5:$I$1242,3,FALSE)</f>
        <v>21.8</v>
      </c>
      <c r="H52" s="28">
        <f>VLOOKUP($A52,'Educational Attainment'!$A$5:$I$1242,4,FALSE)</f>
        <v>42.4</v>
      </c>
      <c r="I52" s="28">
        <f>VLOOKUP($A52,'Educational Attainment'!$A$5:$I$1242,5,FALSE)</f>
        <v>23.9</v>
      </c>
      <c r="J52" s="28">
        <f>VLOOKUP($A52,'Educational Attainment'!$A$5:$I$1242,6,FALSE)</f>
        <v>2.7</v>
      </c>
      <c r="K52" s="28">
        <f>VLOOKUP($A52,'Educational Attainment'!$A$5:$I$1242,7,FALSE)</f>
        <v>6.8</v>
      </c>
      <c r="L52" s="28">
        <f>VLOOKUP($A52,'Educational Attainment'!$A$5:$I$1242,8,FALSE)</f>
        <v>0.9</v>
      </c>
      <c r="M52" s="28">
        <f>VLOOKUP($A52,'Educational Attainment'!$A$5:$I$1242,9,FALSE)</f>
        <v>1.4</v>
      </c>
    </row>
    <row r="53" spans="1:13" s="28" customFormat="1" x14ac:dyDescent="0.15">
      <c r="A53" s="21">
        <v>2231</v>
      </c>
      <c r="B53" s="22" t="s">
        <v>91</v>
      </c>
      <c r="C53" s="11" t="str">
        <f>VLOOKUP(B53,Industries!B:D,2,0)</f>
        <v>Administrative and Support Services</v>
      </c>
      <c r="D53" s="11">
        <f>VLOOKUP(B53,Industries!B:D,3,0)</f>
        <v>39.5</v>
      </c>
      <c r="E53" s="91">
        <v>1732</v>
      </c>
      <c r="F53" s="18">
        <v>42</v>
      </c>
      <c r="G53" s="28">
        <f>VLOOKUP($A53,'Educational Attainment'!$A$5:$I$1242,3,FALSE)</f>
        <v>14.3</v>
      </c>
      <c r="H53" s="28">
        <f>VLOOKUP($A53,'Educational Attainment'!$A$5:$I$1242,4,FALSE)</f>
        <v>35.9</v>
      </c>
      <c r="I53" s="28">
        <f>VLOOKUP($A53,'Educational Attainment'!$A$5:$I$1242,5,FALSE)</f>
        <v>16.100000000000001</v>
      </c>
      <c r="J53" s="28">
        <f>VLOOKUP($A53,'Educational Attainment'!$A$5:$I$1242,6,FALSE)</f>
        <v>12.3</v>
      </c>
      <c r="K53" s="28">
        <f>VLOOKUP($A53,'Educational Attainment'!$A$5:$I$1242,7,FALSE)</f>
        <v>15.1</v>
      </c>
      <c r="L53" s="28">
        <f>VLOOKUP($A53,'Educational Attainment'!$A$5:$I$1242,8,FALSE)</f>
        <v>2.4</v>
      </c>
      <c r="M53" s="28">
        <f>VLOOKUP($A53,'Educational Attainment'!$A$5:$I$1242,9,FALSE)</f>
        <v>3.9</v>
      </c>
    </row>
    <row r="54" spans="1:13" s="28" customFormat="1" x14ac:dyDescent="0.15">
      <c r="A54" s="21">
        <v>2232</v>
      </c>
      <c r="B54" s="22" t="s">
        <v>92</v>
      </c>
      <c r="C54" s="11" t="str">
        <f>VLOOKUP(B54,Industries!B:D,2,0)</f>
        <v>Professional, Scientific and Technical Services</v>
      </c>
      <c r="D54" s="11">
        <f>VLOOKUP(B54,Industries!B:D,3,0)</f>
        <v>53.3</v>
      </c>
      <c r="E54" s="91">
        <v>1756</v>
      </c>
      <c r="F54" s="18">
        <v>42</v>
      </c>
      <c r="G54" s="28">
        <f>VLOOKUP($A54,'Educational Attainment'!$A$5:$I$1242,3,FALSE)</f>
        <v>16.899999999999999</v>
      </c>
      <c r="H54" s="28">
        <f>VLOOKUP($A54,'Educational Attainment'!$A$5:$I$1242,4,FALSE)</f>
        <v>33.9</v>
      </c>
      <c r="I54" s="28">
        <f>VLOOKUP($A54,'Educational Attainment'!$A$5:$I$1242,5,FALSE)</f>
        <v>18.399999999999999</v>
      </c>
      <c r="J54" s="28">
        <f>VLOOKUP($A54,'Educational Attainment'!$A$5:$I$1242,6,FALSE)</f>
        <v>17.100000000000001</v>
      </c>
      <c r="K54" s="28">
        <f>VLOOKUP($A54,'Educational Attainment'!$A$5:$I$1242,7,FALSE)</f>
        <v>9.9</v>
      </c>
      <c r="L54" s="28">
        <f>VLOOKUP($A54,'Educational Attainment'!$A$5:$I$1242,8,FALSE)</f>
        <v>1.8</v>
      </c>
      <c r="M54" s="28">
        <f>VLOOKUP($A54,'Educational Attainment'!$A$5:$I$1242,9,FALSE)</f>
        <v>2.1</v>
      </c>
    </row>
    <row r="55" spans="1:13" s="28" customFormat="1" x14ac:dyDescent="0.15">
      <c r="A55" s="21">
        <v>2233</v>
      </c>
      <c r="B55" s="22" t="s">
        <v>93</v>
      </c>
      <c r="C55" s="11" t="str">
        <f>VLOOKUP(B55,Industries!B:D,2,0)</f>
        <v>Public Administration and Safety</v>
      </c>
      <c r="D55" s="11">
        <f>VLOOKUP(B55,Industries!B:D,3,0)</f>
        <v>16.7</v>
      </c>
      <c r="E55" s="91">
        <v>2014</v>
      </c>
      <c r="F55" s="18">
        <v>44</v>
      </c>
      <c r="G55" s="28">
        <f>VLOOKUP($A55,'Educational Attainment'!$A$5:$I$1242,3,FALSE)</f>
        <v>16.899999999999999</v>
      </c>
      <c r="H55" s="28">
        <f>VLOOKUP($A55,'Educational Attainment'!$A$5:$I$1242,4,FALSE)</f>
        <v>25.2</v>
      </c>
      <c r="I55" s="28">
        <f>VLOOKUP($A55,'Educational Attainment'!$A$5:$I$1242,5,FALSE)</f>
        <v>20</v>
      </c>
      <c r="J55" s="28">
        <f>VLOOKUP($A55,'Educational Attainment'!$A$5:$I$1242,6,FALSE)</f>
        <v>21.9</v>
      </c>
      <c r="K55" s="28">
        <f>VLOOKUP($A55,'Educational Attainment'!$A$5:$I$1242,7,FALSE)</f>
        <v>10.7</v>
      </c>
      <c r="L55" s="28">
        <f>VLOOKUP($A55,'Educational Attainment'!$A$5:$I$1242,8,FALSE)</f>
        <v>1.9</v>
      </c>
      <c r="M55" s="28">
        <f>VLOOKUP($A55,'Educational Attainment'!$A$5:$I$1242,9,FALSE)</f>
        <v>3.4</v>
      </c>
    </row>
    <row r="56" spans="1:13" s="28" customFormat="1" x14ac:dyDescent="0.15">
      <c r="A56" s="21">
        <v>2241</v>
      </c>
      <c r="B56" s="22" t="s">
        <v>94</v>
      </c>
      <c r="C56" s="11" t="str">
        <f>VLOOKUP(B56,Industries!B:D,2,0)</f>
        <v>Financial and Insurance Services</v>
      </c>
      <c r="D56" s="11">
        <f>VLOOKUP(B56,Industries!B:D,3,0)</f>
        <v>38.1</v>
      </c>
      <c r="E56" s="91">
        <v>1931</v>
      </c>
      <c r="F56" s="18">
        <v>42</v>
      </c>
      <c r="G56" s="28">
        <f>VLOOKUP($A56,'Educational Attainment'!$A$5:$I$1242,3,FALSE)</f>
        <v>45.4</v>
      </c>
      <c r="H56" s="28">
        <f>VLOOKUP($A56,'Educational Attainment'!$A$5:$I$1242,4,FALSE)</f>
        <v>44.8</v>
      </c>
      <c r="I56" s="28">
        <f>VLOOKUP($A56,'Educational Attainment'!$A$5:$I$1242,5,FALSE)</f>
        <v>2.1</v>
      </c>
      <c r="J56" s="28">
        <f>VLOOKUP($A56,'Educational Attainment'!$A$5:$I$1242,6,FALSE)</f>
        <v>1.4</v>
      </c>
      <c r="K56" s="28">
        <f>VLOOKUP($A56,'Educational Attainment'!$A$5:$I$1242,7,FALSE)</f>
        <v>5.3</v>
      </c>
      <c r="L56" s="28">
        <f>VLOOKUP($A56,'Educational Attainment'!$A$5:$I$1242,8,FALSE)</f>
        <v>0.4</v>
      </c>
      <c r="M56" s="28">
        <f>VLOOKUP($A56,'Educational Attainment'!$A$5:$I$1242,9,FALSE)</f>
        <v>0.6</v>
      </c>
    </row>
    <row r="57" spans="1:13" s="28" customFormat="1" x14ac:dyDescent="0.15">
      <c r="A57" s="21">
        <v>2242</v>
      </c>
      <c r="B57" s="22" t="s">
        <v>95</v>
      </c>
      <c r="C57" s="11" t="str">
        <f>VLOOKUP(B57,Industries!B:D,2,0)</f>
        <v>Arts and Recreation Services</v>
      </c>
      <c r="D57" s="11">
        <f>VLOOKUP(B57,Industries!B:D,3,0)</f>
        <v>29.3</v>
      </c>
      <c r="E57" s="91">
        <v>1902</v>
      </c>
      <c r="F57" s="18">
        <v>41</v>
      </c>
      <c r="G57" s="28">
        <f>VLOOKUP($A57,'Educational Attainment'!$A$5:$I$1242,3,FALSE)</f>
        <v>32.1</v>
      </c>
      <c r="H57" s="28">
        <f>VLOOKUP($A57,'Educational Attainment'!$A$5:$I$1242,4,FALSE)</f>
        <v>33.1</v>
      </c>
      <c r="I57" s="28">
        <f>VLOOKUP($A57,'Educational Attainment'!$A$5:$I$1242,5,FALSE)</f>
        <v>12.3</v>
      </c>
      <c r="J57" s="28">
        <f>VLOOKUP($A57,'Educational Attainment'!$A$5:$I$1242,6,FALSE)</f>
        <v>7.3</v>
      </c>
      <c r="K57" s="28">
        <f>VLOOKUP($A57,'Educational Attainment'!$A$5:$I$1242,7,FALSE)</f>
        <v>9.9</v>
      </c>
      <c r="L57" s="28">
        <f>VLOOKUP($A57,'Educational Attainment'!$A$5:$I$1242,8,FALSE)</f>
        <v>2</v>
      </c>
      <c r="M57" s="28">
        <f>VLOOKUP($A57,'Educational Attainment'!$A$5:$I$1242,9,FALSE)</f>
        <v>3.4</v>
      </c>
    </row>
    <row r="58" spans="1:13" s="28" customFormat="1" x14ac:dyDescent="0.15">
      <c r="A58" s="21">
        <v>2243</v>
      </c>
      <c r="B58" s="22" t="s">
        <v>96</v>
      </c>
      <c r="C58" s="11" t="str">
        <f>VLOOKUP(B58,Industries!B:D,2,0)</f>
        <v>Public Administration and Safety</v>
      </c>
      <c r="D58" s="11">
        <f>VLOOKUP(B58,Industries!B:D,3,0)</f>
        <v>35.299999999999997</v>
      </c>
      <c r="E58" s="91">
        <v>1815</v>
      </c>
      <c r="F58" s="18">
        <v>44</v>
      </c>
      <c r="G58" s="28">
        <f>VLOOKUP($A58,'Educational Attainment'!$A$5:$I$1242,3,FALSE)</f>
        <v>50.2</v>
      </c>
      <c r="H58" s="28">
        <f>VLOOKUP($A58,'Educational Attainment'!$A$5:$I$1242,4,FALSE)</f>
        <v>44.7</v>
      </c>
      <c r="I58" s="28">
        <f>VLOOKUP($A58,'Educational Attainment'!$A$5:$I$1242,5,FALSE)</f>
        <v>1.3</v>
      </c>
      <c r="J58" s="28">
        <f>VLOOKUP($A58,'Educational Attainment'!$A$5:$I$1242,6,FALSE)</f>
        <v>0.6</v>
      </c>
      <c r="K58" s="28">
        <f>VLOOKUP($A58,'Educational Attainment'!$A$5:$I$1242,7,FALSE)</f>
        <v>3.1</v>
      </c>
      <c r="L58" s="28">
        <f>VLOOKUP($A58,'Educational Attainment'!$A$5:$I$1242,8,FALSE)</f>
        <v>0</v>
      </c>
      <c r="M58" s="28">
        <f>VLOOKUP($A58,'Educational Attainment'!$A$5:$I$1242,9,FALSE)</f>
        <v>0.1</v>
      </c>
    </row>
    <row r="59" spans="1:13" s="28" customFormat="1" x14ac:dyDescent="0.15">
      <c r="A59" s="21">
        <v>2244</v>
      </c>
      <c r="B59" s="22" t="s">
        <v>97</v>
      </c>
      <c r="C59" s="11" t="str">
        <f>VLOOKUP(B59,Industries!B:D,2,0)</f>
        <v>Public Administration and Safety</v>
      </c>
      <c r="D59" s="11">
        <f>VLOOKUP(B59,Industries!B:D,3,0)</f>
        <v>77.400000000000006</v>
      </c>
      <c r="E59" s="91">
        <v>2278</v>
      </c>
      <c r="F59" s="18">
        <v>41</v>
      </c>
      <c r="G59" s="28">
        <f>VLOOKUP($A59,'Educational Attainment'!$A$5:$I$1242,3,FALSE)</f>
        <v>39</v>
      </c>
      <c r="H59" s="28">
        <f>VLOOKUP($A59,'Educational Attainment'!$A$5:$I$1242,4,FALSE)</f>
        <v>43.1</v>
      </c>
      <c r="I59" s="28">
        <f>VLOOKUP($A59,'Educational Attainment'!$A$5:$I$1242,5,FALSE)</f>
        <v>6.4</v>
      </c>
      <c r="J59" s="28">
        <f>VLOOKUP($A59,'Educational Attainment'!$A$5:$I$1242,6,FALSE)</f>
        <v>3.8</v>
      </c>
      <c r="K59" s="28">
        <f>VLOOKUP($A59,'Educational Attainment'!$A$5:$I$1242,7,FALSE)</f>
        <v>6.3</v>
      </c>
      <c r="L59" s="28">
        <f>VLOOKUP($A59,'Educational Attainment'!$A$5:$I$1242,8,FALSE)</f>
        <v>0.6</v>
      </c>
      <c r="M59" s="28">
        <f>VLOOKUP($A59,'Educational Attainment'!$A$5:$I$1242,9,FALSE)</f>
        <v>0.8</v>
      </c>
    </row>
    <row r="60" spans="1:13" s="28" customFormat="1" x14ac:dyDescent="0.15">
      <c r="A60" s="21">
        <v>2245</v>
      </c>
      <c r="B60" s="22" t="s">
        <v>98</v>
      </c>
      <c r="C60" s="11" t="str">
        <f>VLOOKUP(B60,Industries!B:D,2,0)</f>
        <v>Rental, Hiring and Real Estate Services</v>
      </c>
      <c r="D60" s="11">
        <f>VLOOKUP(B60,Industries!B:D,3,0)</f>
        <v>58.6</v>
      </c>
      <c r="E60" s="91">
        <v>1764</v>
      </c>
      <c r="F60" s="18">
        <v>47</v>
      </c>
      <c r="G60" s="28">
        <f>VLOOKUP($A60,'Educational Attainment'!$A$5:$I$1242,3,FALSE)</f>
        <v>16.899999999999999</v>
      </c>
      <c r="H60" s="28">
        <f>VLOOKUP($A60,'Educational Attainment'!$A$5:$I$1242,4,FALSE)</f>
        <v>47.6</v>
      </c>
      <c r="I60" s="28">
        <f>VLOOKUP($A60,'Educational Attainment'!$A$5:$I$1242,5,FALSE)</f>
        <v>14.9</v>
      </c>
      <c r="J60" s="28">
        <f>VLOOKUP($A60,'Educational Attainment'!$A$5:$I$1242,6,FALSE)</f>
        <v>6.7</v>
      </c>
      <c r="K60" s="28">
        <f>VLOOKUP($A60,'Educational Attainment'!$A$5:$I$1242,7,FALSE)</f>
        <v>9.6</v>
      </c>
      <c r="L60" s="28">
        <f>VLOOKUP($A60,'Educational Attainment'!$A$5:$I$1242,8,FALSE)</f>
        <v>1.4</v>
      </c>
      <c r="M60" s="28">
        <f>VLOOKUP($A60,'Educational Attainment'!$A$5:$I$1242,9,FALSE)</f>
        <v>3</v>
      </c>
    </row>
    <row r="61" spans="1:13" s="28" customFormat="1" x14ac:dyDescent="0.15">
      <c r="A61" s="21">
        <v>2246</v>
      </c>
      <c r="B61" s="22" t="s">
        <v>99</v>
      </c>
      <c r="C61" s="11" t="str">
        <f>VLOOKUP(B61,Industries!B:D,2,0)</f>
        <v>Information Media and Telecommunications</v>
      </c>
      <c r="D61" s="11">
        <f>VLOOKUP(B61,Industries!B:D,3,0)</f>
        <v>58</v>
      </c>
      <c r="E61" s="91">
        <v>1732</v>
      </c>
      <c r="F61" s="18">
        <v>39</v>
      </c>
      <c r="G61" s="28">
        <f>VLOOKUP($A61,'Educational Attainment'!$A$5:$I$1242,3,FALSE)</f>
        <v>46.6</v>
      </c>
      <c r="H61" s="28">
        <f>VLOOKUP($A61,'Educational Attainment'!$A$5:$I$1242,4,FALSE)</f>
        <v>32.1</v>
      </c>
      <c r="I61" s="28">
        <f>VLOOKUP($A61,'Educational Attainment'!$A$5:$I$1242,5,FALSE)</f>
        <v>10.3</v>
      </c>
      <c r="J61" s="28">
        <f>VLOOKUP($A61,'Educational Attainment'!$A$5:$I$1242,6,FALSE)</f>
        <v>3.1</v>
      </c>
      <c r="K61" s="28">
        <f>VLOOKUP($A61,'Educational Attainment'!$A$5:$I$1242,7,FALSE)</f>
        <v>5.0999999999999996</v>
      </c>
      <c r="L61" s="28">
        <f>VLOOKUP($A61,'Educational Attainment'!$A$5:$I$1242,8,FALSE)</f>
        <v>1</v>
      </c>
      <c r="M61" s="28">
        <f>VLOOKUP($A61,'Educational Attainment'!$A$5:$I$1242,9,FALSE)</f>
        <v>1.9</v>
      </c>
    </row>
    <row r="62" spans="1:13" s="28" customFormat="1" x14ac:dyDescent="0.15">
      <c r="A62" s="21">
        <v>2247</v>
      </c>
      <c r="B62" s="22" t="s">
        <v>100</v>
      </c>
      <c r="C62" s="11" t="str">
        <f>VLOOKUP(B62,Industries!B:D,2,0)</f>
        <v>Professional, Scientific and Technical Services</v>
      </c>
      <c r="D62" s="11">
        <f>VLOOKUP(B62,Industries!B:D,3,0)</f>
        <v>50.3</v>
      </c>
      <c r="E62" s="91">
        <v>2252</v>
      </c>
      <c r="F62" s="18">
        <v>44</v>
      </c>
      <c r="G62" s="28">
        <f>VLOOKUP($A62,'Educational Attainment'!$A$5:$I$1242,3,FALSE)</f>
        <v>30.8</v>
      </c>
      <c r="H62" s="28">
        <f>VLOOKUP($A62,'Educational Attainment'!$A$5:$I$1242,4,FALSE)</f>
        <v>41.3</v>
      </c>
      <c r="I62" s="28">
        <f>VLOOKUP($A62,'Educational Attainment'!$A$5:$I$1242,5,FALSE)</f>
        <v>10.199999999999999</v>
      </c>
      <c r="J62" s="28">
        <f>VLOOKUP($A62,'Educational Attainment'!$A$5:$I$1242,6,FALSE)</f>
        <v>5.2</v>
      </c>
      <c r="K62" s="28">
        <f>VLOOKUP($A62,'Educational Attainment'!$A$5:$I$1242,7,FALSE)</f>
        <v>9.4</v>
      </c>
      <c r="L62" s="28">
        <f>VLOOKUP($A62,'Educational Attainment'!$A$5:$I$1242,8,FALSE)</f>
        <v>1.1000000000000001</v>
      </c>
      <c r="M62" s="28">
        <f>VLOOKUP($A62,'Educational Attainment'!$A$5:$I$1242,9,FALSE)</f>
        <v>1.9</v>
      </c>
    </row>
    <row r="63" spans="1:13" s="28" customFormat="1" x14ac:dyDescent="0.15">
      <c r="A63" s="21">
        <v>2249</v>
      </c>
      <c r="B63" s="22" t="s">
        <v>101</v>
      </c>
      <c r="C63" s="11" t="str">
        <f>VLOOKUP(B63,Industries!B:D,2,0)</f>
        <v>Public Administration and Safety</v>
      </c>
      <c r="D63" s="11">
        <f>VLOOKUP(B63,Industries!B:D,3,0)</f>
        <v>29.6</v>
      </c>
      <c r="E63" s="91">
        <v>2150</v>
      </c>
      <c r="F63" s="18">
        <v>42</v>
      </c>
      <c r="G63" s="28">
        <f>VLOOKUP($A63,'Educational Attainment'!$A$5:$I$1242,3,FALSE)</f>
        <v>26.9</v>
      </c>
      <c r="H63" s="28">
        <f>VLOOKUP($A63,'Educational Attainment'!$A$5:$I$1242,4,FALSE)</f>
        <v>36</v>
      </c>
      <c r="I63" s="28">
        <f>VLOOKUP($A63,'Educational Attainment'!$A$5:$I$1242,5,FALSE)</f>
        <v>11.8</v>
      </c>
      <c r="J63" s="28">
        <f>VLOOKUP($A63,'Educational Attainment'!$A$5:$I$1242,6,FALSE)</f>
        <v>8.1</v>
      </c>
      <c r="K63" s="28">
        <f>VLOOKUP($A63,'Educational Attainment'!$A$5:$I$1242,7,FALSE)</f>
        <v>11.8</v>
      </c>
      <c r="L63" s="28">
        <f>VLOOKUP($A63,'Educational Attainment'!$A$5:$I$1242,8,FALSE)</f>
        <v>1.8</v>
      </c>
      <c r="M63" s="28">
        <f>VLOOKUP($A63,'Educational Attainment'!$A$5:$I$1242,9,FALSE)</f>
        <v>3.7</v>
      </c>
    </row>
    <row r="64" spans="1:13" s="28" customFormat="1" x14ac:dyDescent="0.15">
      <c r="A64" s="21">
        <v>2251</v>
      </c>
      <c r="B64" s="22" t="s">
        <v>102</v>
      </c>
      <c r="C64" s="11" t="str">
        <f>VLOOKUP(B64,Industries!B:D,2,0)</f>
        <v>Professional, Scientific and Technical Services</v>
      </c>
      <c r="D64" s="11">
        <f>VLOOKUP(B64,Industries!B:D,3,0)</f>
        <v>44</v>
      </c>
      <c r="E64" s="91">
        <v>1758</v>
      </c>
      <c r="F64" s="18">
        <v>44</v>
      </c>
      <c r="G64" s="28">
        <f>VLOOKUP($A64,'Educational Attainment'!$A$5:$I$1242,3,FALSE)</f>
        <v>17.399999999999999</v>
      </c>
      <c r="H64" s="28">
        <f>VLOOKUP($A64,'Educational Attainment'!$A$5:$I$1242,4,FALSE)</f>
        <v>49.5</v>
      </c>
      <c r="I64" s="28">
        <f>VLOOKUP($A64,'Educational Attainment'!$A$5:$I$1242,5,FALSE)</f>
        <v>11.1</v>
      </c>
      <c r="J64" s="28">
        <f>VLOOKUP($A64,'Educational Attainment'!$A$5:$I$1242,6,FALSE)</f>
        <v>5.5</v>
      </c>
      <c r="K64" s="28">
        <f>VLOOKUP($A64,'Educational Attainment'!$A$5:$I$1242,7,FALSE)</f>
        <v>13.1</v>
      </c>
      <c r="L64" s="28">
        <f>VLOOKUP($A64,'Educational Attainment'!$A$5:$I$1242,8,FALSE)</f>
        <v>1.3</v>
      </c>
      <c r="M64" s="28">
        <f>VLOOKUP($A64,'Educational Attainment'!$A$5:$I$1242,9,FALSE)</f>
        <v>2</v>
      </c>
    </row>
    <row r="65" spans="1:13" s="28" customFormat="1" x14ac:dyDescent="0.15">
      <c r="A65" s="21">
        <v>2252</v>
      </c>
      <c r="B65" s="22" t="s">
        <v>103</v>
      </c>
      <c r="C65" s="11" t="str">
        <f>VLOOKUP(B65,Industries!B:D,2,0)</f>
        <v>Professional, Scientific and Technical Services</v>
      </c>
      <c r="D65" s="11">
        <f>VLOOKUP(B65,Industries!B:D,3,0)</f>
        <v>59.8</v>
      </c>
      <c r="E65" s="91">
        <v>3094</v>
      </c>
      <c r="F65" s="18">
        <v>44</v>
      </c>
      <c r="G65" s="28">
        <f>VLOOKUP($A65,'Educational Attainment'!$A$5:$I$1242,3,FALSE)</f>
        <v>14.5</v>
      </c>
      <c r="H65" s="28">
        <f>VLOOKUP($A65,'Educational Attainment'!$A$5:$I$1242,4,FALSE)</f>
        <v>35.799999999999997</v>
      </c>
      <c r="I65" s="28">
        <f>VLOOKUP($A65,'Educational Attainment'!$A$5:$I$1242,5,FALSE)</f>
        <v>13.7</v>
      </c>
      <c r="J65" s="28">
        <f>VLOOKUP($A65,'Educational Attainment'!$A$5:$I$1242,6,FALSE)</f>
        <v>8.5</v>
      </c>
      <c r="K65" s="28">
        <f>VLOOKUP($A65,'Educational Attainment'!$A$5:$I$1242,7,FALSE)</f>
        <v>21.6</v>
      </c>
      <c r="L65" s="28">
        <f>VLOOKUP($A65,'Educational Attainment'!$A$5:$I$1242,8,FALSE)</f>
        <v>2.7</v>
      </c>
      <c r="M65" s="28">
        <f>VLOOKUP($A65,'Educational Attainment'!$A$5:$I$1242,9,FALSE)</f>
        <v>3.2</v>
      </c>
    </row>
    <row r="66" spans="1:13" s="28" customFormat="1" x14ac:dyDescent="0.15">
      <c r="A66" s="21">
        <v>2253</v>
      </c>
      <c r="B66" s="22" t="s">
        <v>104</v>
      </c>
      <c r="C66" s="11" t="str">
        <f>VLOOKUP(B66,Industries!B:D,2,0)</f>
        <v>Public Administration and Safety</v>
      </c>
      <c r="D66" s="11">
        <f>VLOOKUP(B66,Industries!B:D,3,0)</f>
        <v>21.5</v>
      </c>
      <c r="E66" s="91">
        <v>1793</v>
      </c>
      <c r="F66" s="18">
        <v>43</v>
      </c>
      <c r="G66" s="28">
        <f>VLOOKUP($A66,'Educational Attainment'!$A$5:$I$1242,3,FALSE)</f>
        <v>19.100000000000001</v>
      </c>
      <c r="H66" s="28">
        <f>VLOOKUP($A66,'Educational Attainment'!$A$5:$I$1242,4,FALSE)</f>
        <v>55</v>
      </c>
      <c r="I66" s="28">
        <f>VLOOKUP($A66,'Educational Attainment'!$A$5:$I$1242,5,FALSE)</f>
        <v>7.6</v>
      </c>
      <c r="J66" s="28">
        <f>VLOOKUP($A66,'Educational Attainment'!$A$5:$I$1242,6,FALSE)</f>
        <v>4.0999999999999996</v>
      </c>
      <c r="K66" s="28">
        <f>VLOOKUP($A66,'Educational Attainment'!$A$5:$I$1242,7,FALSE)</f>
        <v>11.5</v>
      </c>
      <c r="L66" s="28">
        <f>VLOOKUP($A66,'Educational Attainment'!$A$5:$I$1242,8,FALSE)</f>
        <v>1.2</v>
      </c>
      <c r="M66" s="28">
        <f>VLOOKUP($A66,'Educational Attainment'!$A$5:$I$1242,9,FALSE)</f>
        <v>1.6</v>
      </c>
    </row>
    <row r="67" spans="1:13" s="28" customFormat="1" x14ac:dyDescent="0.15">
      <c r="A67" s="21">
        <v>2254</v>
      </c>
      <c r="B67" s="22" t="s">
        <v>105</v>
      </c>
      <c r="C67" s="11" t="str">
        <f>VLOOKUP(B67,Industries!B:D,2,0)</f>
        <v>Wholesale Trade</v>
      </c>
      <c r="D67" s="11">
        <f>VLOOKUP(B67,Industries!B:D,3,0)</f>
        <v>44.1</v>
      </c>
      <c r="E67" s="91">
        <v>2151</v>
      </c>
      <c r="F67" s="18">
        <v>44</v>
      </c>
      <c r="G67" s="28">
        <f>VLOOKUP($A67,'Educational Attainment'!$A$5:$I$1242,3,FALSE)</f>
        <v>8.6</v>
      </c>
      <c r="H67" s="28">
        <f>VLOOKUP($A67,'Educational Attainment'!$A$5:$I$1242,4,FALSE)</f>
        <v>25.5</v>
      </c>
      <c r="I67" s="28">
        <f>VLOOKUP($A67,'Educational Attainment'!$A$5:$I$1242,5,FALSE)</f>
        <v>13.1</v>
      </c>
      <c r="J67" s="28">
        <f>VLOOKUP($A67,'Educational Attainment'!$A$5:$I$1242,6,FALSE)</f>
        <v>21.7</v>
      </c>
      <c r="K67" s="28">
        <f>VLOOKUP($A67,'Educational Attainment'!$A$5:$I$1242,7,FALSE)</f>
        <v>18</v>
      </c>
      <c r="L67" s="28">
        <f>VLOOKUP($A67,'Educational Attainment'!$A$5:$I$1242,8,FALSE)</f>
        <v>4.5</v>
      </c>
      <c r="M67" s="28">
        <f>VLOOKUP($A67,'Educational Attainment'!$A$5:$I$1242,9,FALSE)</f>
        <v>8.5</v>
      </c>
    </row>
    <row r="68" spans="1:13" s="28" customFormat="1" x14ac:dyDescent="0.15">
      <c r="A68" s="21">
        <v>2311</v>
      </c>
      <c r="B68" s="22" t="s">
        <v>106</v>
      </c>
      <c r="C68" s="11" t="str">
        <f>VLOOKUP(B68,Industries!B:D,2,0)</f>
        <v>Transport, Postal and Warehousing</v>
      </c>
      <c r="D68" s="11">
        <f>VLOOKUP(B68,Industries!B:D,3,0)</f>
        <v>67.3</v>
      </c>
      <c r="E68" s="91">
        <v>3360</v>
      </c>
      <c r="F68" s="18">
        <v>44</v>
      </c>
      <c r="G68" s="28">
        <f>VLOOKUP($A68,'Educational Attainment'!$A$5:$I$1242,3,FALSE)</f>
        <v>7.2</v>
      </c>
      <c r="H68" s="28">
        <f>VLOOKUP($A68,'Educational Attainment'!$A$5:$I$1242,4,FALSE)</f>
        <v>28.8</v>
      </c>
      <c r="I68" s="28">
        <f>VLOOKUP($A68,'Educational Attainment'!$A$5:$I$1242,5,FALSE)</f>
        <v>37.200000000000003</v>
      </c>
      <c r="J68" s="28">
        <f>VLOOKUP($A68,'Educational Attainment'!$A$5:$I$1242,6,FALSE)</f>
        <v>11</v>
      </c>
      <c r="K68" s="28">
        <f>VLOOKUP($A68,'Educational Attainment'!$A$5:$I$1242,7,FALSE)</f>
        <v>13.4</v>
      </c>
      <c r="L68" s="28">
        <f>VLOOKUP($A68,'Educational Attainment'!$A$5:$I$1242,8,FALSE)</f>
        <v>0.8</v>
      </c>
      <c r="M68" s="28">
        <f>VLOOKUP($A68,'Educational Attainment'!$A$5:$I$1242,9,FALSE)</f>
        <v>1.5</v>
      </c>
    </row>
    <row r="69" spans="1:13" s="28" customFormat="1" x14ac:dyDescent="0.15">
      <c r="A69" s="21">
        <v>2312</v>
      </c>
      <c r="B69" s="22" t="s">
        <v>107</v>
      </c>
      <c r="C69" s="11" t="str">
        <f>VLOOKUP(B69,Industries!B:D,2,0)</f>
        <v>Transport, Postal and Warehousing</v>
      </c>
      <c r="D69" s="11">
        <f>VLOOKUP(B69,Industries!B:D,3,0)</f>
        <v>59.8</v>
      </c>
      <c r="E69" s="91">
        <v>2998</v>
      </c>
      <c r="F69" s="18">
        <v>55</v>
      </c>
      <c r="G69" s="28">
        <f>VLOOKUP($A69,'Educational Attainment'!$A$5:$I$1242,3,FALSE)</f>
        <v>4.5</v>
      </c>
      <c r="H69" s="28">
        <f>VLOOKUP($A69,'Educational Attainment'!$A$5:$I$1242,4,FALSE)</f>
        <v>15</v>
      </c>
      <c r="I69" s="28">
        <f>VLOOKUP($A69,'Educational Attainment'!$A$5:$I$1242,5,FALSE)</f>
        <v>33.200000000000003</v>
      </c>
      <c r="J69" s="28">
        <f>VLOOKUP($A69,'Educational Attainment'!$A$5:$I$1242,6,FALSE)</f>
        <v>30.2</v>
      </c>
      <c r="K69" s="28">
        <f>VLOOKUP($A69,'Educational Attainment'!$A$5:$I$1242,7,FALSE)</f>
        <v>7.9</v>
      </c>
      <c r="L69" s="28">
        <f>VLOOKUP($A69,'Educational Attainment'!$A$5:$I$1242,8,FALSE)</f>
        <v>2.2000000000000002</v>
      </c>
      <c r="M69" s="28">
        <f>VLOOKUP($A69,'Educational Attainment'!$A$5:$I$1242,9,FALSE)</f>
        <v>7.1</v>
      </c>
    </row>
    <row r="70" spans="1:13" s="28" customFormat="1" x14ac:dyDescent="0.15">
      <c r="A70" s="21">
        <v>2321</v>
      </c>
      <c r="B70" s="22" t="s">
        <v>108</v>
      </c>
      <c r="C70" s="11" t="str">
        <f>VLOOKUP(B70,Industries!B:D,2,0)</f>
        <v>Professional, Scientific and Technical Services</v>
      </c>
      <c r="D70" s="11">
        <f>VLOOKUP(B70,Industries!B:D,3,0)</f>
        <v>85.2</v>
      </c>
      <c r="E70" s="91">
        <v>1827</v>
      </c>
      <c r="F70" s="18">
        <v>45</v>
      </c>
      <c r="G70" s="28">
        <f>VLOOKUP($A70,'Educational Attainment'!$A$5:$I$1242,3,FALSE)</f>
        <v>35.1</v>
      </c>
      <c r="H70" s="28">
        <f>VLOOKUP($A70,'Educational Attainment'!$A$5:$I$1242,4,FALSE)</f>
        <v>55.4</v>
      </c>
      <c r="I70" s="28">
        <f>VLOOKUP($A70,'Educational Attainment'!$A$5:$I$1242,5,FALSE)</f>
        <v>5.4</v>
      </c>
      <c r="J70" s="28">
        <f>VLOOKUP($A70,'Educational Attainment'!$A$5:$I$1242,6,FALSE)</f>
        <v>1</v>
      </c>
      <c r="K70" s="28">
        <f>VLOOKUP($A70,'Educational Attainment'!$A$5:$I$1242,7,FALSE)</f>
        <v>2.9</v>
      </c>
      <c r="L70" s="28">
        <f>VLOOKUP($A70,'Educational Attainment'!$A$5:$I$1242,8,FALSE)</f>
        <v>0.1</v>
      </c>
      <c r="M70" s="28">
        <f>VLOOKUP($A70,'Educational Attainment'!$A$5:$I$1242,9,FALSE)</f>
        <v>0.1</v>
      </c>
    </row>
    <row r="71" spans="1:13" s="28" customFormat="1" x14ac:dyDescent="0.15">
      <c r="A71" s="21">
        <v>2322</v>
      </c>
      <c r="B71" s="22" t="s">
        <v>109</v>
      </c>
      <c r="C71" s="11" t="str">
        <f>VLOOKUP(B71,Industries!B:D,2,0)</f>
        <v>Professional, Scientific and Technical Services</v>
      </c>
      <c r="D71" s="11">
        <f>VLOOKUP(B71,Industries!B:D,3,0)</f>
        <v>61.3</v>
      </c>
      <c r="E71" s="91">
        <v>1907</v>
      </c>
      <c r="F71" s="18">
        <v>45</v>
      </c>
      <c r="G71" s="28">
        <f>VLOOKUP($A71,'Educational Attainment'!$A$5:$I$1242,3,FALSE)</f>
        <v>11.5</v>
      </c>
      <c r="H71" s="28">
        <f>VLOOKUP($A71,'Educational Attainment'!$A$5:$I$1242,4,FALSE)</f>
        <v>44.2</v>
      </c>
      <c r="I71" s="28">
        <f>VLOOKUP($A71,'Educational Attainment'!$A$5:$I$1242,5,FALSE)</f>
        <v>24</v>
      </c>
      <c r="J71" s="28">
        <f>VLOOKUP($A71,'Educational Attainment'!$A$5:$I$1242,6,FALSE)</f>
        <v>7.9</v>
      </c>
      <c r="K71" s="28">
        <f>VLOOKUP($A71,'Educational Attainment'!$A$5:$I$1242,7,FALSE)</f>
        <v>9.4</v>
      </c>
      <c r="L71" s="28">
        <f>VLOOKUP($A71,'Educational Attainment'!$A$5:$I$1242,8,FALSE)</f>
        <v>1.1000000000000001</v>
      </c>
      <c r="M71" s="28">
        <f>VLOOKUP($A71,'Educational Attainment'!$A$5:$I$1242,9,FALSE)</f>
        <v>1.8</v>
      </c>
    </row>
    <row r="72" spans="1:13" s="28" customFormat="1" x14ac:dyDescent="0.15">
      <c r="A72" s="21">
        <v>2323</v>
      </c>
      <c r="B72" s="22" t="s">
        <v>110</v>
      </c>
      <c r="C72" s="11" t="str">
        <f>VLOOKUP(B72,Industries!B:D,2,0)</f>
        <v>Professional, Scientific and Technical Services</v>
      </c>
      <c r="D72" s="11">
        <f>VLOOKUP(B72,Industries!B:D,3,0)</f>
        <v>39.200000000000003</v>
      </c>
      <c r="E72" s="64" t="s">
        <v>2</v>
      </c>
      <c r="F72" s="18">
        <v>45</v>
      </c>
      <c r="G72" s="28">
        <f>VLOOKUP($A72,'Educational Attainment'!$A$5:$I$1242,3,FALSE)</f>
        <v>7.4</v>
      </c>
      <c r="H72" s="28">
        <f>VLOOKUP($A72,'Educational Attainment'!$A$5:$I$1242,4,FALSE)</f>
        <v>45.8</v>
      </c>
      <c r="I72" s="28">
        <f>VLOOKUP($A72,'Educational Attainment'!$A$5:$I$1242,5,FALSE)</f>
        <v>22.1</v>
      </c>
      <c r="J72" s="28">
        <f>VLOOKUP($A72,'Educational Attainment'!$A$5:$I$1242,6,FALSE)</f>
        <v>9.3000000000000007</v>
      </c>
      <c r="K72" s="28">
        <f>VLOOKUP($A72,'Educational Attainment'!$A$5:$I$1242,7,FALSE)</f>
        <v>11.5</v>
      </c>
      <c r="L72" s="28">
        <f>VLOOKUP($A72,'Educational Attainment'!$A$5:$I$1242,8,FALSE)</f>
        <v>1.5</v>
      </c>
      <c r="M72" s="28">
        <f>VLOOKUP($A72,'Educational Attainment'!$A$5:$I$1242,9,FALSE)</f>
        <v>2.5</v>
      </c>
    </row>
    <row r="73" spans="1:13" s="28" customFormat="1" x14ac:dyDescent="0.15">
      <c r="A73" s="21">
        <v>2324</v>
      </c>
      <c r="B73" s="22" t="s">
        <v>111</v>
      </c>
      <c r="C73" s="11" t="str">
        <f>VLOOKUP(B73,Industries!B:D,2,0)</f>
        <v>Professional, Scientific and Technical Services</v>
      </c>
      <c r="D73" s="11">
        <f>VLOOKUP(B73,Industries!B:D,3,0)</f>
        <v>55.2</v>
      </c>
      <c r="E73" s="91">
        <v>1502</v>
      </c>
      <c r="F73" s="18">
        <v>43</v>
      </c>
      <c r="G73" s="28">
        <f>VLOOKUP($A73,'Educational Attainment'!$A$5:$I$1242,3,FALSE)</f>
        <v>8.1999999999999993</v>
      </c>
      <c r="H73" s="28">
        <f>VLOOKUP($A73,'Educational Attainment'!$A$5:$I$1242,4,FALSE)</f>
        <v>45.8</v>
      </c>
      <c r="I73" s="28">
        <f>VLOOKUP($A73,'Educational Attainment'!$A$5:$I$1242,5,FALSE)</f>
        <v>24.3</v>
      </c>
      <c r="J73" s="28">
        <f>VLOOKUP($A73,'Educational Attainment'!$A$5:$I$1242,6,FALSE)</f>
        <v>8.6</v>
      </c>
      <c r="K73" s="28">
        <f>VLOOKUP($A73,'Educational Attainment'!$A$5:$I$1242,7,FALSE)</f>
        <v>10</v>
      </c>
      <c r="L73" s="28">
        <f>VLOOKUP($A73,'Educational Attainment'!$A$5:$I$1242,8,FALSE)</f>
        <v>1.2</v>
      </c>
      <c r="M73" s="28">
        <f>VLOOKUP($A73,'Educational Attainment'!$A$5:$I$1242,9,FALSE)</f>
        <v>1.9</v>
      </c>
    </row>
    <row r="74" spans="1:13" s="28" customFormat="1" x14ac:dyDescent="0.15">
      <c r="A74" s="21">
        <v>2325</v>
      </c>
      <c r="B74" s="22" t="s">
        <v>112</v>
      </c>
      <c r="C74" s="11" t="str">
        <f>VLOOKUP(B74,Industries!B:D,2,0)</f>
        <v>Professional, Scientific and Technical Services</v>
      </c>
      <c r="D74" s="11">
        <f>VLOOKUP(B74,Industries!B:D,3,0)</f>
        <v>52.1</v>
      </c>
      <c r="E74" s="91">
        <v>1586</v>
      </c>
      <c r="F74" s="18">
        <v>45</v>
      </c>
      <c r="G74" s="28">
        <f>VLOOKUP($A74,'Educational Attainment'!$A$5:$I$1242,3,FALSE)</f>
        <v>7.6</v>
      </c>
      <c r="H74" s="28">
        <f>VLOOKUP($A74,'Educational Attainment'!$A$5:$I$1242,4,FALSE)</f>
        <v>44.6</v>
      </c>
      <c r="I74" s="28">
        <f>VLOOKUP($A74,'Educational Attainment'!$A$5:$I$1242,5,FALSE)</f>
        <v>27.4</v>
      </c>
      <c r="J74" s="28">
        <f>VLOOKUP($A74,'Educational Attainment'!$A$5:$I$1242,6,FALSE)</f>
        <v>7.5</v>
      </c>
      <c r="K74" s="28">
        <f>VLOOKUP($A74,'Educational Attainment'!$A$5:$I$1242,7,FALSE)</f>
        <v>8.9</v>
      </c>
      <c r="L74" s="28">
        <f>VLOOKUP($A74,'Educational Attainment'!$A$5:$I$1242,8,FALSE)</f>
        <v>1.5</v>
      </c>
      <c r="M74" s="28">
        <f>VLOOKUP($A74,'Educational Attainment'!$A$5:$I$1242,9,FALSE)</f>
        <v>2.5</v>
      </c>
    </row>
    <row r="75" spans="1:13" s="28" customFormat="1" x14ac:dyDescent="0.15">
      <c r="A75" s="21">
        <v>2326</v>
      </c>
      <c r="B75" s="22" t="s">
        <v>113</v>
      </c>
      <c r="C75" s="11" t="str">
        <f>VLOOKUP(B75,Industries!B:D,2,0)</f>
        <v>Public Administration and Safety</v>
      </c>
      <c r="D75" s="11">
        <f>VLOOKUP(B75,Industries!B:D,3,0)</f>
        <v>63.8</v>
      </c>
      <c r="E75" s="91">
        <v>2177</v>
      </c>
      <c r="F75" s="18">
        <v>42</v>
      </c>
      <c r="G75" s="28">
        <f>VLOOKUP($A75,'Educational Attainment'!$A$5:$I$1242,3,FALSE)</f>
        <v>36.799999999999997</v>
      </c>
      <c r="H75" s="28">
        <f>VLOOKUP($A75,'Educational Attainment'!$A$5:$I$1242,4,FALSE)</f>
        <v>47.9</v>
      </c>
      <c r="I75" s="28">
        <f>VLOOKUP($A75,'Educational Attainment'!$A$5:$I$1242,5,FALSE)</f>
        <v>5.9</v>
      </c>
      <c r="J75" s="28">
        <f>VLOOKUP($A75,'Educational Attainment'!$A$5:$I$1242,6,FALSE)</f>
        <v>3</v>
      </c>
      <c r="K75" s="28">
        <f>VLOOKUP($A75,'Educational Attainment'!$A$5:$I$1242,7,FALSE)</f>
        <v>4.9000000000000004</v>
      </c>
      <c r="L75" s="28">
        <f>VLOOKUP($A75,'Educational Attainment'!$A$5:$I$1242,8,FALSE)</f>
        <v>0.6</v>
      </c>
      <c r="M75" s="28">
        <f>VLOOKUP($A75,'Educational Attainment'!$A$5:$I$1242,9,FALSE)</f>
        <v>0.8</v>
      </c>
    </row>
    <row r="76" spans="1:13" s="28" customFormat="1" x14ac:dyDescent="0.15">
      <c r="A76" s="21">
        <v>2331</v>
      </c>
      <c r="B76" s="22" t="s">
        <v>114</v>
      </c>
      <c r="C76" s="11" t="str">
        <f>VLOOKUP(B76,Industries!B:D,2,0)</f>
        <v>Manufacturing</v>
      </c>
      <c r="D76" s="11">
        <f>VLOOKUP(B76,Industries!B:D,3,0)</f>
        <v>34</v>
      </c>
      <c r="E76" s="64" t="s">
        <v>2</v>
      </c>
      <c r="F76" s="18">
        <v>44</v>
      </c>
      <c r="G76" s="28">
        <f>VLOOKUP($A76,'Educational Attainment'!$A$5:$I$1242,3,FALSE)</f>
        <v>27.7</v>
      </c>
      <c r="H76" s="28">
        <f>VLOOKUP($A76,'Educational Attainment'!$A$5:$I$1242,4,FALSE)</f>
        <v>62.2</v>
      </c>
      <c r="I76" s="28">
        <f>VLOOKUP($A76,'Educational Attainment'!$A$5:$I$1242,5,FALSE)</f>
        <v>2.8</v>
      </c>
      <c r="J76" s="28">
        <f>VLOOKUP($A76,'Educational Attainment'!$A$5:$I$1242,6,FALSE)</f>
        <v>3</v>
      </c>
      <c r="K76" s="28">
        <f>VLOOKUP($A76,'Educational Attainment'!$A$5:$I$1242,7,FALSE)</f>
        <v>3.8</v>
      </c>
      <c r="L76" s="28">
        <f>VLOOKUP($A76,'Educational Attainment'!$A$5:$I$1242,8,FALSE)</f>
        <v>0.1</v>
      </c>
      <c r="M76" s="28">
        <f>VLOOKUP($A76,'Educational Attainment'!$A$5:$I$1242,9,FALSE)</f>
        <v>0.3</v>
      </c>
    </row>
    <row r="77" spans="1:13" s="28" customFormat="1" x14ac:dyDescent="0.15">
      <c r="A77" s="21">
        <v>2332</v>
      </c>
      <c r="B77" s="22" t="s">
        <v>115</v>
      </c>
      <c r="C77" s="11" t="str">
        <f>VLOOKUP(B77,Industries!B:D,2,0)</f>
        <v>Professional, Scientific and Technical Services</v>
      </c>
      <c r="D77" s="11">
        <f>VLOOKUP(B77,Industries!B:D,3,0)</f>
        <v>43</v>
      </c>
      <c r="E77" s="91">
        <v>2211</v>
      </c>
      <c r="F77" s="18">
        <v>46</v>
      </c>
      <c r="G77" s="28">
        <f>VLOOKUP($A77,'Educational Attainment'!$A$5:$I$1242,3,FALSE)</f>
        <v>20.9</v>
      </c>
      <c r="H77" s="28">
        <f>VLOOKUP($A77,'Educational Attainment'!$A$5:$I$1242,4,FALSE)</f>
        <v>64.7</v>
      </c>
      <c r="I77" s="28">
        <f>VLOOKUP($A77,'Educational Attainment'!$A$5:$I$1242,5,FALSE)</f>
        <v>5.8</v>
      </c>
      <c r="J77" s="28">
        <f>VLOOKUP($A77,'Educational Attainment'!$A$5:$I$1242,6,FALSE)</f>
        <v>2.8</v>
      </c>
      <c r="K77" s="28">
        <f>VLOOKUP($A77,'Educational Attainment'!$A$5:$I$1242,7,FALSE)</f>
        <v>5</v>
      </c>
      <c r="L77" s="28">
        <f>VLOOKUP($A77,'Educational Attainment'!$A$5:$I$1242,8,FALSE)</f>
        <v>0.2</v>
      </c>
      <c r="M77" s="28">
        <f>VLOOKUP($A77,'Educational Attainment'!$A$5:$I$1242,9,FALSE)</f>
        <v>0.5</v>
      </c>
    </row>
    <row r="78" spans="1:13" s="28" customFormat="1" x14ac:dyDescent="0.15">
      <c r="A78" s="21">
        <v>2333</v>
      </c>
      <c r="B78" s="22" t="s">
        <v>116</v>
      </c>
      <c r="C78" s="11" t="str">
        <f>VLOOKUP(B78,Industries!B:D,2,0)</f>
        <v>Professional, Scientific and Technical Services</v>
      </c>
      <c r="D78" s="11">
        <f>VLOOKUP(B78,Industries!B:D,3,0)</f>
        <v>31.7</v>
      </c>
      <c r="E78" s="91">
        <v>2538</v>
      </c>
      <c r="F78" s="18">
        <v>44</v>
      </c>
      <c r="G78" s="28">
        <f>VLOOKUP($A78,'Educational Attainment'!$A$5:$I$1242,3,FALSE)</f>
        <v>20.100000000000001</v>
      </c>
      <c r="H78" s="28">
        <f>VLOOKUP($A78,'Educational Attainment'!$A$5:$I$1242,4,FALSE)</f>
        <v>58.1</v>
      </c>
      <c r="I78" s="28">
        <f>VLOOKUP($A78,'Educational Attainment'!$A$5:$I$1242,5,FALSE)</f>
        <v>11.7</v>
      </c>
      <c r="J78" s="28">
        <f>VLOOKUP($A78,'Educational Attainment'!$A$5:$I$1242,6,FALSE)</f>
        <v>6.6</v>
      </c>
      <c r="K78" s="28">
        <f>VLOOKUP($A78,'Educational Attainment'!$A$5:$I$1242,7,FALSE)</f>
        <v>3.2</v>
      </c>
      <c r="L78" s="28">
        <f>VLOOKUP($A78,'Educational Attainment'!$A$5:$I$1242,8,FALSE)</f>
        <v>0.1</v>
      </c>
      <c r="M78" s="28">
        <f>VLOOKUP($A78,'Educational Attainment'!$A$5:$I$1242,9,FALSE)</f>
        <v>0.3</v>
      </c>
    </row>
    <row r="79" spans="1:13" s="28" customFormat="1" x14ac:dyDescent="0.15">
      <c r="A79" s="21">
        <v>2334</v>
      </c>
      <c r="B79" s="22" t="s">
        <v>117</v>
      </c>
      <c r="C79" s="11" t="str">
        <f>VLOOKUP(B79,Industries!B:D,2,0)</f>
        <v>Professional, Scientific and Technical Services</v>
      </c>
      <c r="D79" s="11">
        <f>VLOOKUP(B79,Industries!B:D,3,0)</f>
        <v>42.3</v>
      </c>
      <c r="E79" s="91">
        <v>2288</v>
      </c>
      <c r="F79" s="18">
        <v>43</v>
      </c>
      <c r="G79" s="28">
        <f>VLOOKUP($A79,'Educational Attainment'!$A$5:$I$1242,3,FALSE)</f>
        <v>23.8</v>
      </c>
      <c r="H79" s="28">
        <f>VLOOKUP($A79,'Educational Attainment'!$A$5:$I$1242,4,FALSE)</f>
        <v>52.3</v>
      </c>
      <c r="I79" s="28">
        <f>VLOOKUP($A79,'Educational Attainment'!$A$5:$I$1242,5,FALSE)</f>
        <v>11.5</v>
      </c>
      <c r="J79" s="28">
        <f>VLOOKUP($A79,'Educational Attainment'!$A$5:$I$1242,6,FALSE)</f>
        <v>6.8</v>
      </c>
      <c r="K79" s="28">
        <f>VLOOKUP($A79,'Educational Attainment'!$A$5:$I$1242,7,FALSE)</f>
        <v>4.5999999999999996</v>
      </c>
      <c r="L79" s="28">
        <f>VLOOKUP($A79,'Educational Attainment'!$A$5:$I$1242,8,FALSE)</f>
        <v>0.2</v>
      </c>
      <c r="M79" s="28">
        <f>VLOOKUP($A79,'Educational Attainment'!$A$5:$I$1242,9,FALSE)</f>
        <v>0.6</v>
      </c>
    </row>
    <row r="80" spans="1:13" s="28" customFormat="1" x14ac:dyDescent="0.15">
      <c r="A80" s="21">
        <v>2335</v>
      </c>
      <c r="B80" s="22" t="s">
        <v>118</v>
      </c>
      <c r="C80" s="11" t="str">
        <f>VLOOKUP(B80,Industries!B:D,2,0)</f>
        <v>Manufacturing</v>
      </c>
      <c r="D80" s="11">
        <f>VLOOKUP(B80,Industries!B:D,3,0)</f>
        <v>30.2</v>
      </c>
      <c r="E80" s="91">
        <v>2410</v>
      </c>
      <c r="F80" s="18">
        <v>45</v>
      </c>
      <c r="G80" s="28">
        <f>VLOOKUP($A80,'Educational Attainment'!$A$5:$I$1242,3,FALSE)</f>
        <v>18.100000000000001</v>
      </c>
      <c r="H80" s="28">
        <f>VLOOKUP($A80,'Educational Attainment'!$A$5:$I$1242,4,FALSE)</f>
        <v>58.2</v>
      </c>
      <c r="I80" s="28">
        <f>VLOOKUP($A80,'Educational Attainment'!$A$5:$I$1242,5,FALSE)</f>
        <v>9.5</v>
      </c>
      <c r="J80" s="28">
        <f>VLOOKUP($A80,'Educational Attainment'!$A$5:$I$1242,6,FALSE)</f>
        <v>9.6999999999999993</v>
      </c>
      <c r="K80" s="28">
        <f>VLOOKUP($A80,'Educational Attainment'!$A$5:$I$1242,7,FALSE)</f>
        <v>3.6</v>
      </c>
      <c r="L80" s="28">
        <f>VLOOKUP($A80,'Educational Attainment'!$A$5:$I$1242,8,FALSE)</f>
        <v>0.4</v>
      </c>
      <c r="M80" s="28">
        <f>VLOOKUP($A80,'Educational Attainment'!$A$5:$I$1242,9,FALSE)</f>
        <v>0.5</v>
      </c>
    </row>
    <row r="81" spans="1:13" s="28" customFormat="1" x14ac:dyDescent="0.15">
      <c r="A81" s="21">
        <v>2336</v>
      </c>
      <c r="B81" s="22" t="s">
        <v>119</v>
      </c>
      <c r="C81" s="11" t="str">
        <f>VLOOKUP(B81,Industries!B:D,2,0)</f>
        <v>Mining</v>
      </c>
      <c r="D81" s="11">
        <f>VLOOKUP(B81,Industries!B:D,3,0)</f>
        <v>71.400000000000006</v>
      </c>
      <c r="E81" s="91">
        <v>3252</v>
      </c>
      <c r="F81" s="18">
        <v>50</v>
      </c>
      <c r="G81" s="28">
        <f>VLOOKUP($A81,'Educational Attainment'!$A$5:$I$1242,3,FALSE)</f>
        <v>24.8</v>
      </c>
      <c r="H81" s="28">
        <f>VLOOKUP($A81,'Educational Attainment'!$A$5:$I$1242,4,FALSE)</f>
        <v>61.7</v>
      </c>
      <c r="I81" s="28">
        <f>VLOOKUP($A81,'Educational Attainment'!$A$5:$I$1242,5,FALSE)</f>
        <v>5.3</v>
      </c>
      <c r="J81" s="28">
        <f>VLOOKUP($A81,'Educational Attainment'!$A$5:$I$1242,6,FALSE)</f>
        <v>4.2</v>
      </c>
      <c r="K81" s="28">
        <f>VLOOKUP($A81,'Educational Attainment'!$A$5:$I$1242,7,FALSE)</f>
        <v>3</v>
      </c>
      <c r="L81" s="28">
        <f>VLOOKUP($A81,'Educational Attainment'!$A$5:$I$1242,8,FALSE)</f>
        <v>0.4</v>
      </c>
      <c r="M81" s="28">
        <f>VLOOKUP($A81,'Educational Attainment'!$A$5:$I$1242,9,FALSE)</f>
        <v>0.6</v>
      </c>
    </row>
    <row r="82" spans="1:13" s="28" customFormat="1" x14ac:dyDescent="0.15">
      <c r="A82" s="21">
        <v>2339</v>
      </c>
      <c r="B82" s="22" t="s">
        <v>120</v>
      </c>
      <c r="C82" s="11" t="str">
        <f>VLOOKUP(B82,Industries!B:D,2,0)</f>
        <v>Professional, Scientific and Technical Services</v>
      </c>
      <c r="D82" s="11">
        <f>VLOOKUP(B82,Industries!B:D,3,0)</f>
        <v>52.7</v>
      </c>
      <c r="E82" s="91">
        <v>1920</v>
      </c>
      <c r="F82" s="18">
        <v>43</v>
      </c>
      <c r="G82" s="28">
        <f>VLOOKUP($A82,'Educational Attainment'!$A$5:$I$1242,3,FALSE)</f>
        <v>28.2</v>
      </c>
      <c r="H82" s="28">
        <f>VLOOKUP($A82,'Educational Attainment'!$A$5:$I$1242,4,FALSE)</f>
        <v>53.1</v>
      </c>
      <c r="I82" s="28">
        <f>VLOOKUP($A82,'Educational Attainment'!$A$5:$I$1242,5,FALSE)</f>
        <v>8</v>
      </c>
      <c r="J82" s="28">
        <f>VLOOKUP($A82,'Educational Attainment'!$A$5:$I$1242,6,FALSE)</f>
        <v>6.3</v>
      </c>
      <c r="K82" s="28">
        <f>VLOOKUP($A82,'Educational Attainment'!$A$5:$I$1242,7,FALSE)</f>
        <v>3.8</v>
      </c>
      <c r="L82" s="28">
        <f>VLOOKUP($A82,'Educational Attainment'!$A$5:$I$1242,8,FALSE)</f>
        <v>0.2</v>
      </c>
      <c r="M82" s="28">
        <f>VLOOKUP($A82,'Educational Attainment'!$A$5:$I$1242,9,FALSE)</f>
        <v>0.4</v>
      </c>
    </row>
    <row r="83" spans="1:13" s="28" customFormat="1" x14ac:dyDescent="0.15">
      <c r="A83" s="21">
        <v>2341</v>
      </c>
      <c r="B83" s="22" t="s">
        <v>121</v>
      </c>
      <c r="C83" s="11" t="str">
        <f>VLOOKUP(B83,Industries!B:D,2,0)</f>
        <v>Agriculture, Forestry and Fishing</v>
      </c>
      <c r="D83" s="11">
        <f>VLOOKUP(B83,Industries!B:D,3,0)</f>
        <v>37.799999999999997</v>
      </c>
      <c r="E83" s="91">
        <v>2178</v>
      </c>
      <c r="F83" s="18">
        <v>45</v>
      </c>
      <c r="G83" s="28">
        <f>VLOOKUP($A83,'Educational Attainment'!$A$5:$I$1242,3,FALSE)</f>
        <v>25.2</v>
      </c>
      <c r="H83" s="28">
        <f>VLOOKUP($A83,'Educational Attainment'!$A$5:$I$1242,4,FALSE)</f>
        <v>44.6</v>
      </c>
      <c r="I83" s="28">
        <f>VLOOKUP($A83,'Educational Attainment'!$A$5:$I$1242,5,FALSE)</f>
        <v>12.6</v>
      </c>
      <c r="J83" s="28">
        <f>VLOOKUP($A83,'Educational Attainment'!$A$5:$I$1242,6,FALSE)</f>
        <v>6.1</v>
      </c>
      <c r="K83" s="28">
        <f>VLOOKUP($A83,'Educational Attainment'!$A$5:$I$1242,7,FALSE)</f>
        <v>6</v>
      </c>
      <c r="L83" s="28">
        <f>VLOOKUP($A83,'Educational Attainment'!$A$5:$I$1242,8,FALSE)</f>
        <v>1.5</v>
      </c>
      <c r="M83" s="28">
        <f>VLOOKUP($A83,'Educational Attainment'!$A$5:$I$1242,9,FALSE)</f>
        <v>4</v>
      </c>
    </row>
    <row r="84" spans="1:13" s="28" customFormat="1" x14ac:dyDescent="0.15">
      <c r="A84" s="21">
        <v>2342</v>
      </c>
      <c r="B84" s="22" t="s">
        <v>122</v>
      </c>
      <c r="C84" s="11" t="str">
        <f>VLOOKUP(B84,Industries!B:D,2,0)</f>
        <v>Manufacturing</v>
      </c>
      <c r="D84" s="11">
        <f>VLOOKUP(B84,Industries!B:D,3,0)</f>
        <v>54.2</v>
      </c>
      <c r="E84" s="91">
        <v>2356</v>
      </c>
      <c r="F84" s="18">
        <v>43</v>
      </c>
      <c r="G84" s="28">
        <f>VLOOKUP($A84,'Educational Attainment'!$A$5:$I$1242,3,FALSE)</f>
        <v>24.1</v>
      </c>
      <c r="H84" s="28">
        <f>VLOOKUP($A84,'Educational Attainment'!$A$5:$I$1242,4,FALSE)</f>
        <v>56.6</v>
      </c>
      <c r="I84" s="28">
        <f>VLOOKUP($A84,'Educational Attainment'!$A$5:$I$1242,5,FALSE)</f>
        <v>6.8</v>
      </c>
      <c r="J84" s="28">
        <f>VLOOKUP($A84,'Educational Attainment'!$A$5:$I$1242,6,FALSE)</f>
        <v>3</v>
      </c>
      <c r="K84" s="28">
        <f>VLOOKUP($A84,'Educational Attainment'!$A$5:$I$1242,7,FALSE)</f>
        <v>7</v>
      </c>
      <c r="L84" s="28">
        <f>VLOOKUP($A84,'Educational Attainment'!$A$5:$I$1242,8,FALSE)</f>
        <v>1</v>
      </c>
      <c r="M84" s="28">
        <f>VLOOKUP($A84,'Educational Attainment'!$A$5:$I$1242,9,FALSE)</f>
        <v>1.5</v>
      </c>
    </row>
    <row r="85" spans="1:13" s="28" customFormat="1" x14ac:dyDescent="0.15">
      <c r="A85" s="21">
        <v>2343</v>
      </c>
      <c r="B85" s="22" t="s">
        <v>123</v>
      </c>
      <c r="C85" s="11" t="str">
        <f>VLOOKUP(B85,Industries!B:D,2,0)</f>
        <v>Professional, Scientific and Technical Services</v>
      </c>
      <c r="D85" s="11">
        <f>VLOOKUP(B85,Industries!B:D,3,0)</f>
        <v>39</v>
      </c>
      <c r="E85" s="91">
        <v>2099</v>
      </c>
      <c r="F85" s="18">
        <v>43</v>
      </c>
      <c r="G85" s="28">
        <f>VLOOKUP($A85,'Educational Attainment'!$A$5:$I$1242,3,FALSE)</f>
        <v>27.7</v>
      </c>
      <c r="H85" s="28">
        <f>VLOOKUP($A85,'Educational Attainment'!$A$5:$I$1242,4,FALSE)</f>
        <v>48.4</v>
      </c>
      <c r="I85" s="28">
        <f>VLOOKUP($A85,'Educational Attainment'!$A$5:$I$1242,5,FALSE)</f>
        <v>7.6</v>
      </c>
      <c r="J85" s="28">
        <f>VLOOKUP($A85,'Educational Attainment'!$A$5:$I$1242,6,FALSE)</f>
        <v>7.3</v>
      </c>
      <c r="K85" s="28">
        <f>VLOOKUP($A85,'Educational Attainment'!$A$5:$I$1242,7,FALSE)</f>
        <v>4.5999999999999996</v>
      </c>
      <c r="L85" s="28">
        <f>VLOOKUP($A85,'Educational Attainment'!$A$5:$I$1242,8,FALSE)</f>
        <v>1.2</v>
      </c>
      <c r="M85" s="28">
        <f>VLOOKUP($A85,'Educational Attainment'!$A$5:$I$1242,9,FALSE)</f>
        <v>3.2</v>
      </c>
    </row>
    <row r="86" spans="1:13" s="28" customFormat="1" x14ac:dyDescent="0.15">
      <c r="A86" s="21">
        <v>2344</v>
      </c>
      <c r="B86" s="22" t="s">
        <v>124</v>
      </c>
      <c r="C86" s="11" t="str">
        <f>VLOOKUP(B86,Industries!B:D,2,0)</f>
        <v>Mining</v>
      </c>
      <c r="D86" s="11">
        <f>VLOOKUP(B86,Industries!B:D,3,0)</f>
        <v>63</v>
      </c>
      <c r="E86" s="91">
        <v>2115</v>
      </c>
      <c r="F86" s="18">
        <v>50</v>
      </c>
      <c r="G86" s="28">
        <f>VLOOKUP($A86,'Educational Attainment'!$A$5:$I$1242,3,FALSE)</f>
        <v>41.3</v>
      </c>
      <c r="H86" s="28">
        <f>VLOOKUP($A86,'Educational Attainment'!$A$5:$I$1242,4,FALSE)</f>
        <v>55.2</v>
      </c>
      <c r="I86" s="28">
        <f>VLOOKUP($A86,'Educational Attainment'!$A$5:$I$1242,5,FALSE)</f>
        <v>1</v>
      </c>
      <c r="J86" s="28">
        <f>VLOOKUP($A86,'Educational Attainment'!$A$5:$I$1242,6,FALSE)</f>
        <v>0.4</v>
      </c>
      <c r="K86" s="28">
        <f>VLOOKUP($A86,'Educational Attainment'!$A$5:$I$1242,7,FALSE)</f>
        <v>1.8</v>
      </c>
      <c r="L86" s="28">
        <f>VLOOKUP($A86,'Educational Attainment'!$A$5:$I$1242,8,FALSE)</f>
        <v>0</v>
      </c>
      <c r="M86" s="28">
        <f>VLOOKUP($A86,'Educational Attainment'!$A$5:$I$1242,9,FALSE)</f>
        <v>0.3</v>
      </c>
    </row>
    <row r="87" spans="1:13" s="28" customFormat="1" x14ac:dyDescent="0.15">
      <c r="A87" s="21">
        <v>2345</v>
      </c>
      <c r="B87" s="22" t="s">
        <v>125</v>
      </c>
      <c r="C87" s="11" t="str">
        <f>VLOOKUP(B87,Industries!B:D,2,0)</f>
        <v>Professional, Scientific and Technical Services</v>
      </c>
      <c r="D87" s="11">
        <f>VLOOKUP(B87,Industries!B:D,3,0)</f>
        <v>33.299999999999997</v>
      </c>
      <c r="E87" s="91">
        <v>2016</v>
      </c>
      <c r="F87" s="18">
        <v>43</v>
      </c>
      <c r="G87" s="28">
        <f>VLOOKUP($A87,'Educational Attainment'!$A$5:$I$1242,3,FALSE)</f>
        <v>51.3</v>
      </c>
      <c r="H87" s="28">
        <f>VLOOKUP($A87,'Educational Attainment'!$A$5:$I$1242,4,FALSE)</f>
        <v>40.1</v>
      </c>
      <c r="I87" s="28">
        <f>VLOOKUP($A87,'Educational Attainment'!$A$5:$I$1242,5,FALSE)</f>
        <v>3.5</v>
      </c>
      <c r="J87" s="28">
        <f>VLOOKUP($A87,'Educational Attainment'!$A$5:$I$1242,6,FALSE)</f>
        <v>2</v>
      </c>
      <c r="K87" s="28">
        <f>VLOOKUP($A87,'Educational Attainment'!$A$5:$I$1242,7,FALSE)</f>
        <v>2.5</v>
      </c>
      <c r="L87" s="28">
        <f>VLOOKUP($A87,'Educational Attainment'!$A$5:$I$1242,8,FALSE)</f>
        <v>0.1</v>
      </c>
      <c r="M87" s="28">
        <f>VLOOKUP($A87,'Educational Attainment'!$A$5:$I$1242,9,FALSE)</f>
        <v>0.5</v>
      </c>
    </row>
    <row r="88" spans="1:13" s="28" customFormat="1" x14ac:dyDescent="0.15">
      <c r="A88" s="21">
        <v>2346</v>
      </c>
      <c r="B88" s="22" t="s">
        <v>126</v>
      </c>
      <c r="C88" s="11" t="str">
        <f>VLOOKUP(B88,Industries!B:D,2,0)</f>
        <v>Health Care and Social Assistance</v>
      </c>
      <c r="D88" s="11">
        <f>VLOOKUP(B88,Industries!B:D,3,0)</f>
        <v>45.6</v>
      </c>
      <c r="E88" s="91">
        <v>1792</v>
      </c>
      <c r="F88" s="18">
        <v>42</v>
      </c>
      <c r="G88" s="28">
        <f>VLOOKUP($A88,'Educational Attainment'!$A$5:$I$1242,3,FALSE)</f>
        <v>40.9</v>
      </c>
      <c r="H88" s="28">
        <f>VLOOKUP($A88,'Educational Attainment'!$A$5:$I$1242,4,FALSE)</f>
        <v>53.3</v>
      </c>
      <c r="I88" s="28">
        <f>VLOOKUP($A88,'Educational Attainment'!$A$5:$I$1242,5,FALSE)</f>
        <v>3.2</v>
      </c>
      <c r="J88" s="28">
        <f>VLOOKUP($A88,'Educational Attainment'!$A$5:$I$1242,6,FALSE)</f>
        <v>0.5</v>
      </c>
      <c r="K88" s="28">
        <f>VLOOKUP($A88,'Educational Attainment'!$A$5:$I$1242,7,FALSE)</f>
        <v>2</v>
      </c>
      <c r="L88" s="28">
        <f>VLOOKUP($A88,'Educational Attainment'!$A$5:$I$1242,8,FALSE)</f>
        <v>0.1</v>
      </c>
      <c r="M88" s="28">
        <f>VLOOKUP($A88,'Educational Attainment'!$A$5:$I$1242,9,FALSE)</f>
        <v>0</v>
      </c>
    </row>
    <row r="89" spans="1:13" s="28" customFormat="1" x14ac:dyDescent="0.15">
      <c r="A89" s="21">
        <v>2347</v>
      </c>
      <c r="B89" s="22" t="s">
        <v>127</v>
      </c>
      <c r="C89" s="11" t="str">
        <f>VLOOKUP(B89,Industries!B:D,2,0)</f>
        <v>Professional, Scientific and Technical Services</v>
      </c>
      <c r="D89" s="11">
        <f>VLOOKUP(B89,Industries!B:D,3,0)</f>
        <v>87.6</v>
      </c>
      <c r="E89" s="64" t="s">
        <v>2</v>
      </c>
      <c r="F89" s="18">
        <v>46</v>
      </c>
      <c r="G89" s="28">
        <f>VLOOKUP($A89,'Educational Attainment'!$A$5:$I$1242,3,FALSE)</f>
        <v>16.399999999999999</v>
      </c>
      <c r="H89" s="28">
        <f>VLOOKUP($A89,'Educational Attainment'!$A$5:$I$1242,4,FALSE)</f>
        <v>79.900000000000006</v>
      </c>
      <c r="I89" s="28">
        <f>VLOOKUP($A89,'Educational Attainment'!$A$5:$I$1242,5,FALSE)</f>
        <v>1.2</v>
      </c>
      <c r="J89" s="28">
        <f>VLOOKUP($A89,'Educational Attainment'!$A$5:$I$1242,6,FALSE)</f>
        <v>1</v>
      </c>
      <c r="K89" s="28">
        <f>VLOOKUP($A89,'Educational Attainment'!$A$5:$I$1242,7,FALSE)</f>
        <v>1.1000000000000001</v>
      </c>
      <c r="L89" s="28">
        <f>VLOOKUP($A89,'Educational Attainment'!$A$5:$I$1242,8,FALSE)</f>
        <v>0.1</v>
      </c>
      <c r="M89" s="28">
        <f>VLOOKUP($A89,'Educational Attainment'!$A$5:$I$1242,9,FALSE)</f>
        <v>0.4</v>
      </c>
    </row>
    <row r="90" spans="1:13" s="28" customFormat="1" x14ac:dyDescent="0.15">
      <c r="A90" s="21">
        <v>2349</v>
      </c>
      <c r="B90" s="22" t="s">
        <v>128</v>
      </c>
      <c r="C90" s="11" t="str">
        <f>VLOOKUP(B90,Industries!B:D,2,0)</f>
        <v>Health Care and Social Assistance</v>
      </c>
      <c r="D90" s="11">
        <f>VLOOKUP(B90,Industries!B:D,3,0)</f>
        <v>49.2</v>
      </c>
      <c r="E90" s="91">
        <v>2136</v>
      </c>
      <c r="F90" s="18">
        <v>43</v>
      </c>
      <c r="G90" s="28">
        <f>VLOOKUP($A90,'Educational Attainment'!$A$5:$I$1242,3,FALSE)</f>
        <v>47.5</v>
      </c>
      <c r="H90" s="28">
        <f>VLOOKUP($A90,'Educational Attainment'!$A$5:$I$1242,4,FALSE)</f>
        <v>43.7</v>
      </c>
      <c r="I90" s="28">
        <f>VLOOKUP($A90,'Educational Attainment'!$A$5:$I$1242,5,FALSE)</f>
        <v>3.8</v>
      </c>
      <c r="J90" s="28">
        <f>VLOOKUP($A90,'Educational Attainment'!$A$5:$I$1242,6,FALSE)</f>
        <v>1.8</v>
      </c>
      <c r="K90" s="28">
        <f>VLOOKUP($A90,'Educational Attainment'!$A$5:$I$1242,7,FALSE)</f>
        <v>2.6</v>
      </c>
      <c r="L90" s="28">
        <f>VLOOKUP($A90,'Educational Attainment'!$A$5:$I$1242,8,FALSE)</f>
        <v>0.3</v>
      </c>
      <c r="M90" s="28">
        <f>VLOOKUP($A90,'Educational Attainment'!$A$5:$I$1242,9,FALSE)</f>
        <v>0.4</v>
      </c>
    </row>
    <row r="91" spans="1:13" s="28" customFormat="1" x14ac:dyDescent="0.15">
      <c r="A91" s="21">
        <v>2411</v>
      </c>
      <c r="B91" s="115" t="s">
        <v>129</v>
      </c>
      <c r="C91" s="11" t="str">
        <f>VLOOKUP(B91,Industries!B:D,2,0)</f>
        <v>Education and Training</v>
      </c>
      <c r="D91" s="11">
        <f>VLOOKUP(B91,Industries!B:D,3,0)</f>
        <v>60.1</v>
      </c>
      <c r="E91" s="91">
        <v>1666</v>
      </c>
      <c r="F91" s="18">
        <v>42</v>
      </c>
      <c r="G91" s="28">
        <f>VLOOKUP($A91,'Educational Attainment'!$A$5:$I$1242,3,FALSE)</f>
        <v>16.3</v>
      </c>
      <c r="H91" s="28">
        <f>VLOOKUP($A91,'Educational Attainment'!$A$5:$I$1242,4,FALSE)</f>
        <v>59</v>
      </c>
      <c r="I91" s="28">
        <f>VLOOKUP($A91,'Educational Attainment'!$A$5:$I$1242,5,FALSE)</f>
        <v>16.3</v>
      </c>
      <c r="J91" s="28">
        <f>VLOOKUP($A91,'Educational Attainment'!$A$5:$I$1242,6,FALSE)</f>
        <v>4.5999999999999996</v>
      </c>
      <c r="K91" s="28">
        <f>VLOOKUP($A91,'Educational Attainment'!$A$5:$I$1242,7,FALSE)</f>
        <v>2.9</v>
      </c>
      <c r="L91" s="28">
        <f>VLOOKUP($A91,'Educational Attainment'!$A$5:$I$1242,8,FALSE)</f>
        <v>0.3</v>
      </c>
      <c r="M91" s="28">
        <f>VLOOKUP($A91,'Educational Attainment'!$A$5:$I$1242,9,FALSE)</f>
        <v>0.7</v>
      </c>
    </row>
    <row r="92" spans="1:13" s="28" customFormat="1" x14ac:dyDescent="0.15">
      <c r="A92" s="21">
        <v>2412</v>
      </c>
      <c r="B92" s="22" t="s">
        <v>130</v>
      </c>
      <c r="C92" s="11" t="str">
        <f>VLOOKUP(B92,Industries!B:D,2,0)</f>
        <v>Education and Training</v>
      </c>
      <c r="D92" s="11">
        <f>VLOOKUP(B92,Industries!B:D,3,0)</f>
        <v>99.3</v>
      </c>
      <c r="E92" s="91">
        <v>1984</v>
      </c>
      <c r="F92" s="18">
        <v>45</v>
      </c>
      <c r="G92" s="28">
        <f>VLOOKUP($A92,'Educational Attainment'!$A$5:$I$1242,3,FALSE)</f>
        <v>22.2</v>
      </c>
      <c r="H92" s="28">
        <f>VLOOKUP($A92,'Educational Attainment'!$A$5:$I$1242,4,FALSE)</f>
        <v>68.900000000000006</v>
      </c>
      <c r="I92" s="28">
        <f>VLOOKUP($A92,'Educational Attainment'!$A$5:$I$1242,5,FALSE)</f>
        <v>7.1</v>
      </c>
      <c r="J92" s="28">
        <f>VLOOKUP($A92,'Educational Attainment'!$A$5:$I$1242,6,FALSE)</f>
        <v>0.3</v>
      </c>
      <c r="K92" s="28">
        <f>VLOOKUP($A92,'Educational Attainment'!$A$5:$I$1242,7,FALSE)</f>
        <v>1.2</v>
      </c>
      <c r="L92" s="28">
        <f>VLOOKUP($A92,'Educational Attainment'!$A$5:$I$1242,8,FALSE)</f>
        <v>0.1</v>
      </c>
      <c r="M92" s="28">
        <f>VLOOKUP($A92,'Educational Attainment'!$A$5:$I$1242,9,FALSE)</f>
        <v>0.1</v>
      </c>
    </row>
    <row r="93" spans="1:13" s="28" customFormat="1" x14ac:dyDescent="0.15">
      <c r="A93" s="21">
        <v>2413</v>
      </c>
      <c r="B93" s="22" t="s">
        <v>131</v>
      </c>
      <c r="C93" s="11" t="str">
        <f>VLOOKUP(B93,Industries!B:D,2,0)</f>
        <v>Education and Training</v>
      </c>
      <c r="D93" s="11">
        <f>VLOOKUP(B93,Industries!B:D,3,0)</f>
        <v>93.1</v>
      </c>
      <c r="E93" s="91">
        <v>2228</v>
      </c>
      <c r="F93" s="18">
        <v>46</v>
      </c>
      <c r="G93" s="28">
        <f>VLOOKUP($A93,'Educational Attainment'!$A$5:$I$1242,3,FALSE)</f>
        <v>32.200000000000003</v>
      </c>
      <c r="H93" s="28">
        <f>VLOOKUP($A93,'Educational Attainment'!$A$5:$I$1242,4,FALSE)</f>
        <v>63.5</v>
      </c>
      <c r="I93" s="28">
        <f>VLOOKUP($A93,'Educational Attainment'!$A$5:$I$1242,5,FALSE)</f>
        <v>2.8</v>
      </c>
      <c r="J93" s="28">
        <f>VLOOKUP($A93,'Educational Attainment'!$A$5:$I$1242,6,FALSE)</f>
        <v>0.6</v>
      </c>
      <c r="K93" s="28">
        <f>VLOOKUP($A93,'Educational Attainment'!$A$5:$I$1242,7,FALSE)</f>
        <v>0.9</v>
      </c>
      <c r="L93" s="28">
        <f>VLOOKUP($A93,'Educational Attainment'!$A$5:$I$1242,8,FALSE)</f>
        <v>0</v>
      </c>
      <c r="M93" s="28">
        <f>VLOOKUP($A93,'Educational Attainment'!$A$5:$I$1242,9,FALSE)</f>
        <v>0</v>
      </c>
    </row>
    <row r="94" spans="1:13" s="28" customFormat="1" x14ac:dyDescent="0.15">
      <c r="A94" s="21">
        <v>2414</v>
      </c>
      <c r="B94" s="22" t="s">
        <v>132</v>
      </c>
      <c r="C94" s="11" t="str">
        <f>VLOOKUP(B94,Industries!B:D,2,0)</f>
        <v>Education and Training</v>
      </c>
      <c r="D94" s="11">
        <f>VLOOKUP(B94,Industries!B:D,3,0)</f>
        <v>99.5</v>
      </c>
      <c r="E94" s="91">
        <v>2052</v>
      </c>
      <c r="F94" s="18">
        <v>46</v>
      </c>
      <c r="G94" s="28">
        <f>VLOOKUP($A94,'Educational Attainment'!$A$5:$I$1242,3,FALSE)</f>
        <v>37.700000000000003</v>
      </c>
      <c r="H94" s="28">
        <f>VLOOKUP($A94,'Educational Attainment'!$A$5:$I$1242,4,FALSE)</f>
        <v>57.6</v>
      </c>
      <c r="I94" s="28">
        <f>VLOOKUP($A94,'Educational Attainment'!$A$5:$I$1242,5,FALSE)</f>
        <v>3.1</v>
      </c>
      <c r="J94" s="28">
        <f>VLOOKUP($A94,'Educational Attainment'!$A$5:$I$1242,6,FALSE)</f>
        <v>0.2</v>
      </c>
      <c r="K94" s="28">
        <f>VLOOKUP($A94,'Educational Attainment'!$A$5:$I$1242,7,FALSE)</f>
        <v>1.2</v>
      </c>
      <c r="L94" s="28">
        <f>VLOOKUP($A94,'Educational Attainment'!$A$5:$I$1242,8,FALSE)</f>
        <v>0</v>
      </c>
      <c r="M94" s="28">
        <f>VLOOKUP($A94,'Educational Attainment'!$A$5:$I$1242,9,FALSE)</f>
        <v>0.1</v>
      </c>
    </row>
    <row r="95" spans="1:13" s="28" customFormat="1" x14ac:dyDescent="0.15">
      <c r="A95" s="21">
        <v>2415</v>
      </c>
      <c r="B95" s="22" t="s">
        <v>133</v>
      </c>
      <c r="C95" s="11" t="str">
        <f>VLOOKUP(B95,Industries!B:D,2,0)</f>
        <v>Education and Training</v>
      </c>
      <c r="D95" s="11">
        <f>VLOOKUP(B95,Industries!B:D,3,0)</f>
        <v>97.2</v>
      </c>
      <c r="E95" s="64" t="s">
        <v>2</v>
      </c>
      <c r="F95" s="18">
        <v>44</v>
      </c>
      <c r="G95" s="28">
        <f>VLOOKUP($A95,'Educational Attainment'!$A$5:$I$1242,3,FALSE)</f>
        <v>39.299999999999997</v>
      </c>
      <c r="H95" s="28">
        <f>VLOOKUP($A95,'Educational Attainment'!$A$5:$I$1242,4,FALSE)</f>
        <v>50.1</v>
      </c>
      <c r="I95" s="28">
        <f>VLOOKUP($A95,'Educational Attainment'!$A$5:$I$1242,5,FALSE)</f>
        <v>6.2</v>
      </c>
      <c r="J95" s="28">
        <f>VLOOKUP($A95,'Educational Attainment'!$A$5:$I$1242,6,FALSE)</f>
        <v>1.7</v>
      </c>
      <c r="K95" s="28">
        <f>VLOOKUP($A95,'Educational Attainment'!$A$5:$I$1242,7,FALSE)</f>
        <v>1.7</v>
      </c>
      <c r="L95" s="28">
        <f>VLOOKUP($A95,'Educational Attainment'!$A$5:$I$1242,8,FALSE)</f>
        <v>0.2</v>
      </c>
      <c r="M95" s="28">
        <f>VLOOKUP($A95,'Educational Attainment'!$A$5:$I$1242,9,FALSE)</f>
        <v>0.8</v>
      </c>
    </row>
    <row r="96" spans="1:13" s="28" customFormat="1" x14ac:dyDescent="0.15">
      <c r="A96" s="21">
        <v>2421</v>
      </c>
      <c r="B96" s="22" t="s">
        <v>134</v>
      </c>
      <c r="C96" s="11" t="str">
        <f>VLOOKUP(B96,Industries!B:D,2,0)</f>
        <v>Education and Training</v>
      </c>
      <c r="D96" s="11">
        <f>VLOOKUP(B96,Industries!B:D,3,0)</f>
        <v>98.5</v>
      </c>
      <c r="E96" s="91">
        <v>2682</v>
      </c>
      <c r="F96" s="18">
        <v>46</v>
      </c>
      <c r="G96" s="28">
        <f>VLOOKUP($A96,'Educational Attainment'!$A$5:$I$1242,3,FALSE)</f>
        <v>75.400000000000006</v>
      </c>
      <c r="H96" s="28">
        <f>VLOOKUP($A96,'Educational Attainment'!$A$5:$I$1242,4,FALSE)</f>
        <v>18.3</v>
      </c>
      <c r="I96" s="28">
        <f>VLOOKUP($A96,'Educational Attainment'!$A$5:$I$1242,5,FALSE)</f>
        <v>1.2</v>
      </c>
      <c r="J96" s="28">
        <f>VLOOKUP($A96,'Educational Attainment'!$A$5:$I$1242,6,FALSE)</f>
        <v>0.6</v>
      </c>
      <c r="K96" s="28">
        <f>VLOOKUP($A96,'Educational Attainment'!$A$5:$I$1242,7,FALSE)</f>
        <v>4.4000000000000004</v>
      </c>
      <c r="L96" s="28">
        <f>VLOOKUP($A96,'Educational Attainment'!$A$5:$I$1242,8,FALSE)</f>
        <v>0.1</v>
      </c>
      <c r="M96" s="28">
        <f>VLOOKUP($A96,'Educational Attainment'!$A$5:$I$1242,9,FALSE)</f>
        <v>0.1</v>
      </c>
    </row>
    <row r="97" spans="1:13" s="28" customFormat="1" x14ac:dyDescent="0.15">
      <c r="A97" s="21">
        <v>2422</v>
      </c>
      <c r="B97" s="22" t="s">
        <v>135</v>
      </c>
      <c r="C97" s="11" t="str">
        <f>VLOOKUP(B97,Industries!B:D,2,0)</f>
        <v>Education and Training</v>
      </c>
      <c r="D97" s="11">
        <f>VLOOKUP(B97,Industries!B:D,3,0)</f>
        <v>70</v>
      </c>
      <c r="E97" s="91">
        <v>1780</v>
      </c>
      <c r="F97" s="18">
        <v>42</v>
      </c>
      <c r="G97" s="28">
        <f>VLOOKUP($A97,'Educational Attainment'!$A$5:$I$1242,3,FALSE)</f>
        <v>24.5</v>
      </c>
      <c r="H97" s="28">
        <f>VLOOKUP($A97,'Educational Attainment'!$A$5:$I$1242,4,FALSE)</f>
        <v>26.3</v>
      </c>
      <c r="I97" s="28">
        <f>VLOOKUP($A97,'Educational Attainment'!$A$5:$I$1242,5,FALSE)</f>
        <v>24.4</v>
      </c>
      <c r="J97" s="28">
        <f>VLOOKUP($A97,'Educational Attainment'!$A$5:$I$1242,6,FALSE)</f>
        <v>19.8</v>
      </c>
      <c r="K97" s="28">
        <f>VLOOKUP($A97,'Educational Attainment'!$A$5:$I$1242,7,FALSE)</f>
        <v>3.1</v>
      </c>
      <c r="L97" s="28">
        <f>VLOOKUP($A97,'Educational Attainment'!$A$5:$I$1242,8,FALSE)</f>
        <v>0.6</v>
      </c>
      <c r="M97" s="28">
        <f>VLOOKUP($A97,'Educational Attainment'!$A$5:$I$1242,9,FALSE)</f>
        <v>1.3</v>
      </c>
    </row>
    <row r="98" spans="1:13" s="28" customFormat="1" x14ac:dyDescent="0.15">
      <c r="A98" s="21">
        <v>2491</v>
      </c>
      <c r="B98" s="22" t="s">
        <v>136</v>
      </c>
      <c r="C98" s="11" t="str">
        <f>VLOOKUP(B98,Industries!B:D,2,0)</f>
        <v>Education and Training</v>
      </c>
      <c r="D98" s="11">
        <f>VLOOKUP(B98,Industries!B:D,3,0)</f>
        <v>74.7</v>
      </c>
      <c r="E98" s="91">
        <v>2067</v>
      </c>
      <c r="F98" s="18">
        <v>43</v>
      </c>
      <c r="G98" s="28">
        <f>VLOOKUP($A98,'Educational Attainment'!$A$5:$I$1242,3,FALSE)</f>
        <v>45.4</v>
      </c>
      <c r="H98" s="28">
        <f>VLOOKUP($A98,'Educational Attainment'!$A$5:$I$1242,4,FALSE)</f>
        <v>34.799999999999997</v>
      </c>
      <c r="I98" s="28">
        <f>VLOOKUP($A98,'Educational Attainment'!$A$5:$I$1242,5,FALSE)</f>
        <v>8.9</v>
      </c>
      <c r="J98" s="28">
        <f>VLOOKUP($A98,'Educational Attainment'!$A$5:$I$1242,6,FALSE)</f>
        <v>4.3</v>
      </c>
      <c r="K98" s="28">
        <f>VLOOKUP($A98,'Educational Attainment'!$A$5:$I$1242,7,FALSE)</f>
        <v>4.9000000000000004</v>
      </c>
      <c r="L98" s="28">
        <f>VLOOKUP($A98,'Educational Attainment'!$A$5:$I$1242,8,FALSE)</f>
        <v>0.6</v>
      </c>
      <c r="M98" s="28">
        <f>VLOOKUP($A98,'Educational Attainment'!$A$5:$I$1242,9,FALSE)</f>
        <v>1.2</v>
      </c>
    </row>
    <row r="99" spans="1:13" s="28" customFormat="1" x14ac:dyDescent="0.15">
      <c r="A99" s="21">
        <v>2492</v>
      </c>
      <c r="B99" s="22" t="s">
        <v>137</v>
      </c>
      <c r="C99" s="11" t="str">
        <f>VLOOKUP(B99,Industries!B:D,2,0)</f>
        <v>Education and Training</v>
      </c>
      <c r="D99" s="11">
        <f>VLOOKUP(B99,Industries!B:D,3,0)</f>
        <v>94.5</v>
      </c>
      <c r="E99" s="64" t="s">
        <v>2</v>
      </c>
      <c r="F99" s="18">
        <v>45</v>
      </c>
      <c r="G99" s="28">
        <f>VLOOKUP($A99,'Educational Attainment'!$A$5:$I$1242,3,FALSE)</f>
        <v>16.899999999999999</v>
      </c>
      <c r="H99" s="28">
        <f>VLOOKUP($A99,'Educational Attainment'!$A$5:$I$1242,4,FALSE)</f>
        <v>31.8</v>
      </c>
      <c r="I99" s="28">
        <f>VLOOKUP($A99,'Educational Attainment'!$A$5:$I$1242,5,FALSE)</f>
        <v>13.4</v>
      </c>
      <c r="J99" s="28">
        <f>VLOOKUP($A99,'Educational Attainment'!$A$5:$I$1242,6,FALSE)</f>
        <v>5.8</v>
      </c>
      <c r="K99" s="28">
        <f>VLOOKUP($A99,'Educational Attainment'!$A$5:$I$1242,7,FALSE)</f>
        <v>24.9</v>
      </c>
      <c r="L99" s="28">
        <f>VLOOKUP($A99,'Educational Attainment'!$A$5:$I$1242,8,FALSE)</f>
        <v>2.6</v>
      </c>
      <c r="M99" s="28">
        <f>VLOOKUP($A99,'Educational Attainment'!$A$5:$I$1242,9,FALSE)</f>
        <v>4.7</v>
      </c>
    </row>
    <row r="100" spans="1:13" s="28" customFormat="1" x14ac:dyDescent="0.15">
      <c r="A100" s="21">
        <v>2493</v>
      </c>
      <c r="B100" s="22" t="s">
        <v>138</v>
      </c>
      <c r="C100" s="11" t="str">
        <f>VLOOKUP(B100,Industries!B:D,2,0)</f>
        <v>Education and Training</v>
      </c>
      <c r="D100" s="11">
        <f>VLOOKUP(B100,Industries!B:D,3,0)</f>
        <v>89.7</v>
      </c>
      <c r="E100" s="64" t="s">
        <v>2</v>
      </c>
      <c r="F100" s="18">
        <v>41</v>
      </c>
      <c r="G100" s="28">
        <f>VLOOKUP($A100,'Educational Attainment'!$A$5:$I$1242,3,FALSE)</f>
        <v>54.6</v>
      </c>
      <c r="H100" s="28">
        <f>VLOOKUP($A100,'Educational Attainment'!$A$5:$I$1242,4,FALSE)</f>
        <v>39.1</v>
      </c>
      <c r="I100" s="28">
        <f>VLOOKUP($A100,'Educational Attainment'!$A$5:$I$1242,5,FALSE)</f>
        <v>3.6</v>
      </c>
      <c r="J100" s="28">
        <f>VLOOKUP($A100,'Educational Attainment'!$A$5:$I$1242,6,FALSE)</f>
        <v>0.8</v>
      </c>
      <c r="K100" s="28">
        <f>VLOOKUP($A100,'Educational Attainment'!$A$5:$I$1242,7,FALSE)</f>
        <v>1.8</v>
      </c>
      <c r="L100" s="28">
        <f>VLOOKUP($A100,'Educational Attainment'!$A$5:$I$1242,8,FALSE)</f>
        <v>0.1</v>
      </c>
      <c r="M100" s="28">
        <f>VLOOKUP($A100,'Educational Attainment'!$A$5:$I$1242,9,FALSE)</f>
        <v>0.1</v>
      </c>
    </row>
    <row r="101" spans="1:13" s="28" customFormat="1" x14ac:dyDescent="0.15">
      <c r="A101" s="21">
        <v>2511</v>
      </c>
      <c r="B101" s="22" t="s">
        <v>139</v>
      </c>
      <c r="C101" s="11" t="str">
        <f>VLOOKUP(B101,Industries!B:D,2,0)</f>
        <v>Health Care and Social Assistance</v>
      </c>
      <c r="D101" s="11">
        <f>VLOOKUP(B101,Industries!B:D,3,0)</f>
        <v>80.5</v>
      </c>
      <c r="E101" s="64" t="s">
        <v>2</v>
      </c>
      <c r="F101" s="18">
        <v>42</v>
      </c>
      <c r="G101" s="28">
        <f>VLOOKUP($A101,'Educational Attainment'!$A$5:$I$1242,3,FALSE)</f>
        <v>46.5</v>
      </c>
      <c r="H101" s="28">
        <f>VLOOKUP($A101,'Educational Attainment'!$A$5:$I$1242,4,FALSE)</f>
        <v>46.7</v>
      </c>
      <c r="I101" s="28">
        <f>VLOOKUP($A101,'Educational Attainment'!$A$5:$I$1242,5,FALSE)</f>
        <v>4.0999999999999996</v>
      </c>
      <c r="J101" s="28">
        <f>VLOOKUP($A101,'Educational Attainment'!$A$5:$I$1242,6,FALSE)</f>
        <v>1.1000000000000001</v>
      </c>
      <c r="K101" s="28">
        <f>VLOOKUP($A101,'Educational Attainment'!$A$5:$I$1242,7,FALSE)</f>
        <v>1.4</v>
      </c>
      <c r="L101" s="28">
        <f>VLOOKUP($A101,'Educational Attainment'!$A$5:$I$1242,8,FALSE)</f>
        <v>0.1</v>
      </c>
      <c r="M101" s="28">
        <f>VLOOKUP($A101,'Educational Attainment'!$A$5:$I$1242,9,FALSE)</f>
        <v>0.2</v>
      </c>
    </row>
    <row r="102" spans="1:13" s="28" customFormat="1" x14ac:dyDescent="0.15">
      <c r="A102" s="21">
        <v>2512</v>
      </c>
      <c r="B102" s="22" t="s">
        <v>140</v>
      </c>
      <c r="C102" s="11" t="str">
        <f>VLOOKUP(B102,Industries!B:D,2,0)</f>
        <v>Health Care and Social Assistance</v>
      </c>
      <c r="D102" s="11">
        <f>VLOOKUP(B102,Industries!B:D,3,0)</f>
        <v>98.7</v>
      </c>
      <c r="E102" s="64" t="s">
        <v>2</v>
      </c>
      <c r="F102" s="18">
        <v>41</v>
      </c>
      <c r="G102" s="28">
        <f>VLOOKUP($A102,'Educational Attainment'!$A$5:$I$1242,3,FALSE)</f>
        <v>30.2</v>
      </c>
      <c r="H102" s="28">
        <f>VLOOKUP($A102,'Educational Attainment'!$A$5:$I$1242,4,FALSE)</f>
        <v>53.5</v>
      </c>
      <c r="I102" s="28">
        <f>VLOOKUP($A102,'Educational Attainment'!$A$5:$I$1242,5,FALSE)</f>
        <v>14.4</v>
      </c>
      <c r="J102" s="28">
        <f>VLOOKUP($A102,'Educational Attainment'!$A$5:$I$1242,6,FALSE)</f>
        <v>0.4</v>
      </c>
      <c r="K102" s="28">
        <f>VLOOKUP($A102,'Educational Attainment'!$A$5:$I$1242,7,FALSE)</f>
        <v>1.4</v>
      </c>
      <c r="L102" s="28">
        <f>VLOOKUP($A102,'Educational Attainment'!$A$5:$I$1242,8,FALSE)</f>
        <v>0</v>
      </c>
      <c r="M102" s="28">
        <f>VLOOKUP($A102,'Educational Attainment'!$A$5:$I$1242,9,FALSE)</f>
        <v>0.2</v>
      </c>
    </row>
    <row r="103" spans="1:13" s="28" customFormat="1" x14ac:dyDescent="0.15">
      <c r="A103" s="21">
        <v>2513</v>
      </c>
      <c r="B103" s="22" t="s">
        <v>141</v>
      </c>
      <c r="C103" s="11" t="str">
        <f>VLOOKUP(B103,Industries!B:D,2,0)</f>
        <v>Public Administration and Safety</v>
      </c>
      <c r="D103" s="11">
        <f>VLOOKUP(B103,Industries!B:D,3,0)</f>
        <v>26.3</v>
      </c>
      <c r="E103" s="91">
        <v>1983</v>
      </c>
      <c r="F103" s="18">
        <v>45</v>
      </c>
      <c r="G103" s="28">
        <f>VLOOKUP($A103,'Educational Attainment'!$A$5:$I$1242,3,FALSE)</f>
        <v>19</v>
      </c>
      <c r="H103" s="28">
        <f>VLOOKUP($A103,'Educational Attainment'!$A$5:$I$1242,4,FALSE)</f>
        <v>26.9</v>
      </c>
      <c r="I103" s="28">
        <f>VLOOKUP($A103,'Educational Attainment'!$A$5:$I$1242,5,FALSE)</f>
        <v>26.6</v>
      </c>
      <c r="J103" s="28">
        <f>VLOOKUP($A103,'Educational Attainment'!$A$5:$I$1242,6,FALSE)</f>
        <v>15.9</v>
      </c>
      <c r="K103" s="28">
        <f>VLOOKUP($A103,'Educational Attainment'!$A$5:$I$1242,7,FALSE)</f>
        <v>6.5</v>
      </c>
      <c r="L103" s="28">
        <f>VLOOKUP($A103,'Educational Attainment'!$A$5:$I$1242,8,FALSE)</f>
        <v>1.6</v>
      </c>
      <c r="M103" s="28">
        <f>VLOOKUP($A103,'Educational Attainment'!$A$5:$I$1242,9,FALSE)</f>
        <v>3.6</v>
      </c>
    </row>
    <row r="104" spans="1:13" s="28" customFormat="1" x14ac:dyDescent="0.15">
      <c r="A104" s="21">
        <v>2514</v>
      </c>
      <c r="B104" s="22" t="s">
        <v>142</v>
      </c>
      <c r="C104" s="11" t="str">
        <f>VLOOKUP(B104,Industries!B:D,2,0)</f>
        <v>Health Care and Social Assistance</v>
      </c>
      <c r="D104" s="11">
        <f>VLOOKUP(B104,Industries!B:D,3,0)</f>
        <v>97.4</v>
      </c>
      <c r="E104" s="64" t="s">
        <v>2</v>
      </c>
      <c r="F104" s="18">
        <v>42</v>
      </c>
      <c r="G104" s="28">
        <f>VLOOKUP($A104,'Educational Attainment'!$A$5:$I$1242,3,FALSE)</f>
        <v>23.2</v>
      </c>
      <c r="H104" s="28">
        <f>VLOOKUP($A104,'Educational Attainment'!$A$5:$I$1242,4,FALSE)</f>
        <v>69.400000000000006</v>
      </c>
      <c r="I104" s="28">
        <f>VLOOKUP($A104,'Educational Attainment'!$A$5:$I$1242,5,FALSE)</f>
        <v>5</v>
      </c>
      <c r="J104" s="28">
        <f>VLOOKUP($A104,'Educational Attainment'!$A$5:$I$1242,6,FALSE)</f>
        <v>0.4</v>
      </c>
      <c r="K104" s="28">
        <f>VLOOKUP($A104,'Educational Attainment'!$A$5:$I$1242,7,FALSE)</f>
        <v>1.8</v>
      </c>
      <c r="L104" s="28">
        <f>VLOOKUP($A104,'Educational Attainment'!$A$5:$I$1242,8,FALSE)</f>
        <v>0.1</v>
      </c>
      <c r="M104" s="28">
        <f>VLOOKUP($A104,'Educational Attainment'!$A$5:$I$1242,9,FALSE)</f>
        <v>0.2</v>
      </c>
    </row>
    <row r="105" spans="1:13" s="28" customFormat="1" x14ac:dyDescent="0.15">
      <c r="A105" s="21">
        <v>2515</v>
      </c>
      <c r="B105" s="22" t="s">
        <v>143</v>
      </c>
      <c r="C105" s="11" t="str">
        <f>VLOOKUP(B105,Industries!B:D,2,0)</f>
        <v>Retail Trade</v>
      </c>
      <c r="D105" s="11">
        <f>VLOOKUP(B105,Industries!B:D,3,0)</f>
        <v>70.3</v>
      </c>
      <c r="E105" s="91">
        <v>1980</v>
      </c>
      <c r="F105" s="18">
        <v>43</v>
      </c>
      <c r="G105" s="28">
        <f>VLOOKUP($A105,'Educational Attainment'!$A$5:$I$1242,3,FALSE)</f>
        <v>19.5</v>
      </c>
      <c r="H105" s="28">
        <f>VLOOKUP($A105,'Educational Attainment'!$A$5:$I$1242,4,FALSE)</f>
        <v>74.599999999999994</v>
      </c>
      <c r="I105" s="28">
        <f>VLOOKUP($A105,'Educational Attainment'!$A$5:$I$1242,5,FALSE)</f>
        <v>0.6</v>
      </c>
      <c r="J105" s="28">
        <f>VLOOKUP($A105,'Educational Attainment'!$A$5:$I$1242,6,FALSE)</f>
        <v>0.7</v>
      </c>
      <c r="K105" s="28">
        <f>VLOOKUP($A105,'Educational Attainment'!$A$5:$I$1242,7,FALSE)</f>
        <v>4</v>
      </c>
      <c r="L105" s="28">
        <f>VLOOKUP($A105,'Educational Attainment'!$A$5:$I$1242,8,FALSE)</f>
        <v>0.2</v>
      </c>
      <c r="M105" s="28">
        <f>VLOOKUP($A105,'Educational Attainment'!$A$5:$I$1242,9,FALSE)</f>
        <v>0.4</v>
      </c>
    </row>
    <row r="106" spans="1:13" s="28" customFormat="1" x14ac:dyDescent="0.15">
      <c r="A106" s="21">
        <v>2519</v>
      </c>
      <c r="B106" s="22" t="s">
        <v>144</v>
      </c>
      <c r="C106" s="11" t="str">
        <f>VLOOKUP(B106,Industries!B:D,2,0)</f>
        <v>Health Care and Social Assistance</v>
      </c>
      <c r="D106" s="11">
        <f>VLOOKUP(B106,Industries!B:D,3,0)</f>
        <v>56.8</v>
      </c>
      <c r="E106" s="91">
        <v>1938</v>
      </c>
      <c r="F106" s="18">
        <v>42</v>
      </c>
      <c r="G106" s="28">
        <f>VLOOKUP($A106,'Educational Attainment'!$A$5:$I$1242,3,FALSE)</f>
        <v>37.4</v>
      </c>
      <c r="H106" s="28">
        <f>VLOOKUP($A106,'Educational Attainment'!$A$5:$I$1242,4,FALSE)</f>
        <v>38.5</v>
      </c>
      <c r="I106" s="28">
        <f>VLOOKUP($A106,'Educational Attainment'!$A$5:$I$1242,5,FALSE)</f>
        <v>12.6</v>
      </c>
      <c r="J106" s="28">
        <f>VLOOKUP($A106,'Educational Attainment'!$A$5:$I$1242,6,FALSE)</f>
        <v>5.7</v>
      </c>
      <c r="K106" s="28">
        <f>VLOOKUP($A106,'Educational Attainment'!$A$5:$I$1242,7,FALSE)</f>
        <v>3</v>
      </c>
      <c r="L106" s="28">
        <f>VLOOKUP($A106,'Educational Attainment'!$A$5:$I$1242,8,FALSE)</f>
        <v>0.9</v>
      </c>
      <c r="M106" s="28">
        <f>VLOOKUP($A106,'Educational Attainment'!$A$5:$I$1242,9,FALSE)</f>
        <v>1.9</v>
      </c>
    </row>
    <row r="107" spans="1:13" s="28" customFormat="1" x14ac:dyDescent="0.15">
      <c r="A107" s="21">
        <v>2521</v>
      </c>
      <c r="B107" s="22" t="s">
        <v>145</v>
      </c>
      <c r="C107" s="11" t="str">
        <f>VLOOKUP(B107,Industries!B:D,2,0)</f>
        <v>Health Care and Social Assistance</v>
      </c>
      <c r="D107" s="11">
        <f>VLOOKUP(B107,Industries!B:D,3,0)</f>
        <v>98</v>
      </c>
      <c r="E107" s="64" t="s">
        <v>2</v>
      </c>
      <c r="F107" s="18">
        <v>43</v>
      </c>
      <c r="G107" s="28">
        <f>VLOOKUP($A107,'Educational Attainment'!$A$5:$I$1242,3,FALSE)</f>
        <v>59.6</v>
      </c>
      <c r="H107" s="28">
        <f>VLOOKUP($A107,'Educational Attainment'!$A$5:$I$1242,4,FALSE)</f>
        <v>36.200000000000003</v>
      </c>
      <c r="I107" s="28">
        <f>VLOOKUP($A107,'Educational Attainment'!$A$5:$I$1242,5,FALSE)</f>
        <v>2.9</v>
      </c>
      <c r="J107" s="28">
        <f>VLOOKUP($A107,'Educational Attainment'!$A$5:$I$1242,6,FALSE)</f>
        <v>0.1</v>
      </c>
      <c r="K107" s="28">
        <f>VLOOKUP($A107,'Educational Attainment'!$A$5:$I$1242,7,FALSE)</f>
        <v>1.1000000000000001</v>
      </c>
      <c r="L107" s="28">
        <f>VLOOKUP($A107,'Educational Attainment'!$A$5:$I$1242,8,FALSE)</f>
        <v>0</v>
      </c>
      <c r="M107" s="28">
        <f>VLOOKUP($A107,'Educational Attainment'!$A$5:$I$1242,9,FALSE)</f>
        <v>0.1</v>
      </c>
    </row>
    <row r="108" spans="1:13" s="28" customFormat="1" x14ac:dyDescent="0.15">
      <c r="A108" s="21">
        <v>2522</v>
      </c>
      <c r="B108" s="22" t="s">
        <v>146</v>
      </c>
      <c r="C108" s="11" t="str">
        <f>VLOOKUP(B108,Industries!B:D,2,0)</f>
        <v>Health Care and Social Assistance</v>
      </c>
      <c r="D108" s="11">
        <f>VLOOKUP(B108,Industries!B:D,3,0)</f>
        <v>92.8</v>
      </c>
      <c r="E108" s="64" t="s">
        <v>2</v>
      </c>
      <c r="F108" s="18">
        <v>43</v>
      </c>
      <c r="G108" s="28">
        <f>VLOOKUP($A108,'Educational Attainment'!$A$5:$I$1242,3,FALSE)</f>
        <v>17.5</v>
      </c>
      <c r="H108" s="28">
        <f>VLOOKUP($A108,'Educational Attainment'!$A$5:$I$1242,4,FALSE)</f>
        <v>49.9</v>
      </c>
      <c r="I108" s="28">
        <f>VLOOKUP($A108,'Educational Attainment'!$A$5:$I$1242,5,FALSE)</f>
        <v>27.5</v>
      </c>
      <c r="J108" s="28">
        <f>VLOOKUP($A108,'Educational Attainment'!$A$5:$I$1242,6,FALSE)</f>
        <v>2.1</v>
      </c>
      <c r="K108" s="28">
        <f>VLOOKUP($A108,'Educational Attainment'!$A$5:$I$1242,7,FALSE)</f>
        <v>2.4</v>
      </c>
      <c r="L108" s="28">
        <f>VLOOKUP($A108,'Educational Attainment'!$A$5:$I$1242,8,FALSE)</f>
        <v>0.1</v>
      </c>
      <c r="M108" s="28">
        <f>VLOOKUP($A108,'Educational Attainment'!$A$5:$I$1242,9,FALSE)</f>
        <v>0.6</v>
      </c>
    </row>
    <row r="109" spans="1:13" s="28" customFormat="1" x14ac:dyDescent="0.15">
      <c r="A109" s="21">
        <v>2523</v>
      </c>
      <c r="B109" s="22" t="s">
        <v>147</v>
      </c>
      <c r="C109" s="11" t="str">
        <f>VLOOKUP(B109,Industries!B:D,2,0)</f>
        <v>Health Care and Social Assistance</v>
      </c>
      <c r="D109" s="11">
        <f>VLOOKUP(B109,Industries!B:D,3,0)</f>
        <v>93.3</v>
      </c>
      <c r="E109" s="91">
        <v>2297</v>
      </c>
      <c r="F109" s="18">
        <v>42</v>
      </c>
      <c r="G109" s="28">
        <f>VLOOKUP($A109,'Educational Attainment'!$A$5:$I$1242,3,FALSE)</f>
        <v>23.4</v>
      </c>
      <c r="H109" s="28">
        <f>VLOOKUP($A109,'Educational Attainment'!$A$5:$I$1242,4,FALSE)</f>
        <v>73.3</v>
      </c>
      <c r="I109" s="28">
        <f>VLOOKUP($A109,'Educational Attainment'!$A$5:$I$1242,5,FALSE)</f>
        <v>1</v>
      </c>
      <c r="J109" s="28">
        <f>VLOOKUP($A109,'Educational Attainment'!$A$5:$I$1242,6,FALSE)</f>
        <v>0.7</v>
      </c>
      <c r="K109" s="28">
        <f>VLOOKUP($A109,'Educational Attainment'!$A$5:$I$1242,7,FALSE)</f>
        <v>1.4</v>
      </c>
      <c r="L109" s="28">
        <f>VLOOKUP($A109,'Educational Attainment'!$A$5:$I$1242,8,FALSE)</f>
        <v>0</v>
      </c>
      <c r="M109" s="28">
        <f>VLOOKUP($A109,'Educational Attainment'!$A$5:$I$1242,9,FALSE)</f>
        <v>0.1</v>
      </c>
    </row>
    <row r="110" spans="1:13" s="28" customFormat="1" x14ac:dyDescent="0.15">
      <c r="A110" s="21">
        <v>2524</v>
      </c>
      <c r="B110" s="22" t="s">
        <v>148</v>
      </c>
      <c r="C110" s="11" t="str">
        <f>VLOOKUP(B110,Industries!B:D,2,0)</f>
        <v>Health Care and Social Assistance</v>
      </c>
      <c r="D110" s="11">
        <f>VLOOKUP(B110,Industries!B:D,3,0)</f>
        <v>93.8</v>
      </c>
      <c r="E110" s="91">
        <v>1749</v>
      </c>
      <c r="F110" s="18">
        <v>41</v>
      </c>
      <c r="G110" s="28">
        <f>VLOOKUP($A110,'Educational Attainment'!$A$5:$I$1242,3,FALSE)</f>
        <v>22.2</v>
      </c>
      <c r="H110" s="28">
        <f>VLOOKUP($A110,'Educational Attainment'!$A$5:$I$1242,4,FALSE)</f>
        <v>75.099999999999994</v>
      </c>
      <c r="I110" s="28">
        <f>VLOOKUP($A110,'Educational Attainment'!$A$5:$I$1242,5,FALSE)</f>
        <v>1.6</v>
      </c>
      <c r="J110" s="28">
        <f>VLOOKUP($A110,'Educational Attainment'!$A$5:$I$1242,6,FALSE)</f>
        <v>0.3</v>
      </c>
      <c r="K110" s="28">
        <f>VLOOKUP($A110,'Educational Attainment'!$A$5:$I$1242,7,FALSE)</f>
        <v>0.8</v>
      </c>
      <c r="L110" s="28">
        <f>VLOOKUP($A110,'Educational Attainment'!$A$5:$I$1242,8,FALSE)</f>
        <v>0</v>
      </c>
      <c r="M110" s="28">
        <f>VLOOKUP($A110,'Educational Attainment'!$A$5:$I$1242,9,FALSE)</f>
        <v>0</v>
      </c>
    </row>
    <row r="111" spans="1:13" s="28" customFormat="1" x14ac:dyDescent="0.15">
      <c r="A111" s="21">
        <v>2525</v>
      </c>
      <c r="B111" s="22" t="s">
        <v>149</v>
      </c>
      <c r="C111" s="11" t="str">
        <f>VLOOKUP(B111,Industries!B:D,2,0)</f>
        <v>Health Care and Social Assistance</v>
      </c>
      <c r="D111" s="11">
        <f>VLOOKUP(B111,Industries!B:D,3,0)</f>
        <v>97</v>
      </c>
      <c r="E111" s="91">
        <v>1701</v>
      </c>
      <c r="F111" s="18">
        <v>42</v>
      </c>
      <c r="G111" s="28">
        <f>VLOOKUP($A111,'Educational Attainment'!$A$5:$I$1242,3,FALSE)</f>
        <v>32.4</v>
      </c>
      <c r="H111" s="28">
        <f>VLOOKUP($A111,'Educational Attainment'!$A$5:$I$1242,4,FALSE)</f>
        <v>63.8</v>
      </c>
      <c r="I111" s="28">
        <f>VLOOKUP($A111,'Educational Attainment'!$A$5:$I$1242,5,FALSE)</f>
        <v>2.6</v>
      </c>
      <c r="J111" s="28">
        <f>VLOOKUP($A111,'Educational Attainment'!$A$5:$I$1242,6,FALSE)</f>
        <v>0.2</v>
      </c>
      <c r="K111" s="28">
        <f>VLOOKUP($A111,'Educational Attainment'!$A$5:$I$1242,7,FALSE)</f>
        <v>0.9</v>
      </c>
      <c r="L111" s="28">
        <f>VLOOKUP($A111,'Educational Attainment'!$A$5:$I$1242,8,FALSE)</f>
        <v>0</v>
      </c>
      <c r="M111" s="28">
        <f>VLOOKUP($A111,'Educational Attainment'!$A$5:$I$1242,9,FALSE)</f>
        <v>0</v>
      </c>
    </row>
    <row r="112" spans="1:13" s="28" customFormat="1" x14ac:dyDescent="0.15">
      <c r="A112" s="21">
        <v>2526</v>
      </c>
      <c r="B112" s="22" t="s">
        <v>150</v>
      </c>
      <c r="C112" s="11" t="str">
        <f>VLOOKUP(B112,Industries!B:D,2,0)</f>
        <v>Health Care and Social Assistance</v>
      </c>
      <c r="D112" s="11">
        <f>VLOOKUP(B112,Industries!B:D,3,0)</f>
        <v>100</v>
      </c>
      <c r="E112" s="64" t="s">
        <v>2</v>
      </c>
      <c r="F112" s="18">
        <v>43</v>
      </c>
      <c r="G112" s="28">
        <f>VLOOKUP($A112,'Educational Attainment'!$A$5:$I$1242,3,FALSE)</f>
        <v>17.899999999999999</v>
      </c>
      <c r="H112" s="28">
        <f>VLOOKUP($A112,'Educational Attainment'!$A$5:$I$1242,4,FALSE)</f>
        <v>70.5</v>
      </c>
      <c r="I112" s="28">
        <f>VLOOKUP($A112,'Educational Attainment'!$A$5:$I$1242,5,FALSE)</f>
        <v>10.6</v>
      </c>
      <c r="J112" s="28">
        <f>VLOOKUP($A112,'Educational Attainment'!$A$5:$I$1242,6,FALSE)</f>
        <v>0.4</v>
      </c>
      <c r="K112" s="28">
        <f>VLOOKUP($A112,'Educational Attainment'!$A$5:$I$1242,7,FALSE)</f>
        <v>0.7</v>
      </c>
      <c r="L112" s="28">
        <f>VLOOKUP($A112,'Educational Attainment'!$A$5:$I$1242,8,FALSE)</f>
        <v>0</v>
      </c>
      <c r="M112" s="28">
        <f>VLOOKUP($A112,'Educational Attainment'!$A$5:$I$1242,9,FALSE)</f>
        <v>0</v>
      </c>
    </row>
    <row r="113" spans="1:13" s="28" customFormat="1" x14ac:dyDescent="0.15">
      <c r="A113" s="21">
        <v>2527</v>
      </c>
      <c r="B113" s="22" t="s">
        <v>151</v>
      </c>
      <c r="C113" s="11" t="str">
        <f>VLOOKUP(B113,Industries!B:D,2,0)</f>
        <v>Health Care and Social Assistance</v>
      </c>
      <c r="D113" s="11">
        <f>VLOOKUP(B113,Industries!B:D,3,0)</f>
        <v>93.4</v>
      </c>
      <c r="E113" s="91">
        <v>1654</v>
      </c>
      <c r="F113" s="18">
        <v>41</v>
      </c>
      <c r="G113" s="28">
        <f>VLOOKUP($A113,'Educational Attainment'!$A$5:$I$1242,3,FALSE)</f>
        <v>39.5</v>
      </c>
      <c r="H113" s="28">
        <f>VLOOKUP($A113,'Educational Attainment'!$A$5:$I$1242,4,FALSE)</f>
        <v>58.9</v>
      </c>
      <c r="I113" s="28">
        <f>VLOOKUP($A113,'Educational Attainment'!$A$5:$I$1242,5,FALSE)</f>
        <v>0.7</v>
      </c>
      <c r="J113" s="28">
        <f>VLOOKUP($A113,'Educational Attainment'!$A$5:$I$1242,6,FALSE)</f>
        <v>0.1</v>
      </c>
      <c r="K113" s="28">
        <f>VLOOKUP($A113,'Educational Attainment'!$A$5:$I$1242,7,FALSE)</f>
        <v>0.8</v>
      </c>
      <c r="L113" s="28">
        <f>VLOOKUP($A113,'Educational Attainment'!$A$5:$I$1242,8,FALSE)</f>
        <v>0</v>
      </c>
      <c r="M113" s="28">
        <f>VLOOKUP($A113,'Educational Attainment'!$A$5:$I$1242,9,FALSE)</f>
        <v>0</v>
      </c>
    </row>
    <row r="114" spans="1:13" s="28" customFormat="1" x14ac:dyDescent="0.15">
      <c r="A114" s="21">
        <v>2531</v>
      </c>
      <c r="B114" s="22" t="s">
        <v>152</v>
      </c>
      <c r="C114" s="11" t="str">
        <f>VLOOKUP(B114,Industries!B:D,2,0)</f>
        <v>Health Care and Social Assistance</v>
      </c>
      <c r="D114" s="11">
        <f>VLOOKUP(B114,Industries!B:D,3,0)</f>
        <v>98.3</v>
      </c>
      <c r="E114" s="91">
        <v>2535</v>
      </c>
      <c r="F114" s="18">
        <v>46</v>
      </c>
      <c r="G114" s="28">
        <f>VLOOKUP($A114,'Educational Attainment'!$A$5:$I$1242,3,FALSE)</f>
        <v>30</v>
      </c>
      <c r="H114" s="28">
        <f>VLOOKUP($A114,'Educational Attainment'!$A$5:$I$1242,4,FALSE)</f>
        <v>67.7</v>
      </c>
      <c r="I114" s="28">
        <f>VLOOKUP($A114,'Educational Attainment'!$A$5:$I$1242,5,FALSE)</f>
        <v>0.8</v>
      </c>
      <c r="J114" s="28">
        <f>VLOOKUP($A114,'Educational Attainment'!$A$5:$I$1242,6,FALSE)</f>
        <v>0.3</v>
      </c>
      <c r="K114" s="28">
        <f>VLOOKUP($A114,'Educational Attainment'!$A$5:$I$1242,7,FALSE)</f>
        <v>1</v>
      </c>
      <c r="L114" s="28">
        <f>VLOOKUP($A114,'Educational Attainment'!$A$5:$I$1242,8,FALSE)</f>
        <v>0.1</v>
      </c>
      <c r="M114" s="28">
        <f>VLOOKUP($A114,'Educational Attainment'!$A$5:$I$1242,9,FALSE)</f>
        <v>0.1</v>
      </c>
    </row>
    <row r="115" spans="1:13" s="28" customFormat="1" x14ac:dyDescent="0.15">
      <c r="A115" s="21">
        <v>2532</v>
      </c>
      <c r="B115" s="22" t="s">
        <v>153</v>
      </c>
      <c r="C115" s="11" t="str">
        <f>VLOOKUP(B115,Industries!B:D,2,0)</f>
        <v>Health Care and Social Assistance</v>
      </c>
      <c r="D115" s="11">
        <f>VLOOKUP(B115,Industries!B:D,3,0)</f>
        <v>100</v>
      </c>
      <c r="E115" s="64" t="s">
        <v>2</v>
      </c>
      <c r="F115" s="18">
        <v>47</v>
      </c>
      <c r="G115" s="28">
        <f>VLOOKUP($A115,'Educational Attainment'!$A$5:$I$1242,3,FALSE)</f>
        <v>48.1</v>
      </c>
      <c r="H115" s="28">
        <f>VLOOKUP($A115,'Educational Attainment'!$A$5:$I$1242,4,FALSE)</f>
        <v>50</v>
      </c>
      <c r="I115" s="28">
        <f>VLOOKUP($A115,'Educational Attainment'!$A$5:$I$1242,5,FALSE)</f>
        <v>1.3</v>
      </c>
      <c r="J115" s="28">
        <f>VLOOKUP($A115,'Educational Attainment'!$A$5:$I$1242,6,FALSE)</f>
        <v>0</v>
      </c>
      <c r="K115" s="28">
        <f>VLOOKUP($A115,'Educational Attainment'!$A$5:$I$1242,7,FALSE)</f>
        <v>0.5</v>
      </c>
      <c r="L115" s="28">
        <f>VLOOKUP($A115,'Educational Attainment'!$A$5:$I$1242,8,FALSE)</f>
        <v>0</v>
      </c>
      <c r="M115" s="28">
        <f>VLOOKUP($A115,'Educational Attainment'!$A$5:$I$1242,9,FALSE)</f>
        <v>0</v>
      </c>
    </row>
    <row r="116" spans="1:13" s="28" customFormat="1" x14ac:dyDescent="0.15">
      <c r="A116" s="21">
        <v>2533</v>
      </c>
      <c r="B116" s="22" t="s">
        <v>154</v>
      </c>
      <c r="C116" s="11" t="str">
        <f>VLOOKUP(B116,Industries!B:D,2,0)</f>
        <v>Health Care and Social Assistance</v>
      </c>
      <c r="D116" s="11">
        <f>VLOOKUP(B116,Industries!B:D,3,0)</f>
        <v>96.5</v>
      </c>
      <c r="E116" s="91">
        <v>6098</v>
      </c>
      <c r="F116" s="18">
        <v>50</v>
      </c>
      <c r="G116" s="28">
        <f>VLOOKUP($A116,'Educational Attainment'!$A$5:$I$1242,3,FALSE)</f>
        <v>51</v>
      </c>
      <c r="H116" s="28">
        <f>VLOOKUP($A116,'Educational Attainment'!$A$5:$I$1242,4,FALSE)</f>
        <v>47.9</v>
      </c>
      <c r="I116" s="28">
        <f>VLOOKUP($A116,'Educational Attainment'!$A$5:$I$1242,5,FALSE)</f>
        <v>0.5</v>
      </c>
      <c r="J116" s="28">
        <f>VLOOKUP($A116,'Educational Attainment'!$A$5:$I$1242,6,FALSE)</f>
        <v>0.1</v>
      </c>
      <c r="K116" s="28">
        <f>VLOOKUP($A116,'Educational Attainment'!$A$5:$I$1242,7,FALSE)</f>
        <v>0.5</v>
      </c>
      <c r="L116" s="28">
        <f>VLOOKUP($A116,'Educational Attainment'!$A$5:$I$1242,8,FALSE)</f>
        <v>0</v>
      </c>
      <c r="M116" s="28">
        <f>VLOOKUP($A116,'Educational Attainment'!$A$5:$I$1242,9,FALSE)</f>
        <v>0</v>
      </c>
    </row>
    <row r="117" spans="1:13" s="28" customFormat="1" x14ac:dyDescent="0.15">
      <c r="A117" s="21">
        <v>2534</v>
      </c>
      <c r="B117" s="22" t="s">
        <v>155</v>
      </c>
      <c r="C117" s="11" t="str">
        <f>VLOOKUP(B117,Industries!B:D,2,0)</f>
        <v>Health Care and Social Assistance</v>
      </c>
      <c r="D117" s="11">
        <f>VLOOKUP(B117,Industries!B:D,3,0)</f>
        <v>96.6</v>
      </c>
      <c r="E117" s="91">
        <v>3387</v>
      </c>
      <c r="F117" s="18">
        <v>45</v>
      </c>
      <c r="G117" s="28">
        <f>VLOOKUP($A117,'Educational Attainment'!$A$5:$I$1242,3,FALSE)</f>
        <v>64.8</v>
      </c>
      <c r="H117" s="28">
        <f>VLOOKUP($A117,'Educational Attainment'!$A$5:$I$1242,4,FALSE)</f>
        <v>34</v>
      </c>
      <c r="I117" s="28">
        <f>VLOOKUP($A117,'Educational Attainment'!$A$5:$I$1242,5,FALSE)</f>
        <v>0.6</v>
      </c>
      <c r="J117" s="28">
        <f>VLOOKUP($A117,'Educational Attainment'!$A$5:$I$1242,6,FALSE)</f>
        <v>0.1</v>
      </c>
      <c r="K117" s="28">
        <f>VLOOKUP($A117,'Educational Attainment'!$A$5:$I$1242,7,FALSE)</f>
        <v>0.5</v>
      </c>
      <c r="L117" s="28">
        <f>VLOOKUP($A117,'Educational Attainment'!$A$5:$I$1242,8,FALSE)</f>
        <v>0</v>
      </c>
      <c r="M117" s="28">
        <f>VLOOKUP($A117,'Educational Attainment'!$A$5:$I$1242,9,FALSE)</f>
        <v>0</v>
      </c>
    </row>
    <row r="118" spans="1:13" s="28" customFormat="1" x14ac:dyDescent="0.15">
      <c r="A118" s="21">
        <v>2535</v>
      </c>
      <c r="B118" s="22" t="s">
        <v>156</v>
      </c>
      <c r="C118" s="11" t="str">
        <f>VLOOKUP(B118,Industries!B:D,2,0)</f>
        <v>Health Care and Social Assistance</v>
      </c>
      <c r="D118" s="11">
        <f>VLOOKUP(B118,Industries!B:D,3,0)</f>
        <v>100</v>
      </c>
      <c r="E118" s="64" t="s">
        <v>2</v>
      </c>
      <c r="F118" s="18">
        <v>56</v>
      </c>
      <c r="G118" s="28">
        <f>VLOOKUP($A118,'Educational Attainment'!$A$5:$I$1242,3,FALSE)</f>
        <v>47</v>
      </c>
      <c r="H118" s="28">
        <f>VLOOKUP($A118,'Educational Attainment'!$A$5:$I$1242,4,FALSE)</f>
        <v>50.8</v>
      </c>
      <c r="I118" s="28">
        <f>VLOOKUP($A118,'Educational Attainment'!$A$5:$I$1242,5,FALSE)</f>
        <v>1.2</v>
      </c>
      <c r="J118" s="28">
        <f>VLOOKUP($A118,'Educational Attainment'!$A$5:$I$1242,6,FALSE)</f>
        <v>0.3</v>
      </c>
      <c r="K118" s="28">
        <f>VLOOKUP($A118,'Educational Attainment'!$A$5:$I$1242,7,FALSE)</f>
        <v>0.7</v>
      </c>
      <c r="L118" s="28">
        <f>VLOOKUP($A118,'Educational Attainment'!$A$5:$I$1242,8,FALSE)</f>
        <v>0.1</v>
      </c>
      <c r="M118" s="28">
        <f>VLOOKUP($A118,'Educational Attainment'!$A$5:$I$1242,9,FALSE)</f>
        <v>0</v>
      </c>
    </row>
    <row r="119" spans="1:13" s="28" customFormat="1" x14ac:dyDescent="0.15">
      <c r="A119" s="21">
        <v>2539</v>
      </c>
      <c r="B119" s="22" t="s">
        <v>157</v>
      </c>
      <c r="C119" s="11" t="str">
        <f>VLOOKUP(B119,Industries!B:D,2,0)</f>
        <v>Health Care and Social Assistance</v>
      </c>
      <c r="D119" s="11">
        <f>VLOOKUP(B119,Industries!B:D,3,0)</f>
        <v>96.8</v>
      </c>
      <c r="E119" s="91">
        <v>3031</v>
      </c>
      <c r="F119" s="18">
        <v>47</v>
      </c>
      <c r="G119" s="28">
        <f>VLOOKUP($A119,'Educational Attainment'!$A$5:$I$1242,3,FALSE)</f>
        <v>41</v>
      </c>
      <c r="H119" s="28">
        <f>VLOOKUP($A119,'Educational Attainment'!$A$5:$I$1242,4,FALSE)</f>
        <v>52.3</v>
      </c>
      <c r="I119" s="28">
        <f>VLOOKUP($A119,'Educational Attainment'!$A$5:$I$1242,5,FALSE)</f>
        <v>2.4</v>
      </c>
      <c r="J119" s="28">
        <f>VLOOKUP($A119,'Educational Attainment'!$A$5:$I$1242,6,FALSE)</f>
        <v>1.9</v>
      </c>
      <c r="K119" s="28">
        <f>VLOOKUP($A119,'Educational Attainment'!$A$5:$I$1242,7,FALSE)</f>
        <v>1.8</v>
      </c>
      <c r="L119" s="28">
        <f>VLOOKUP($A119,'Educational Attainment'!$A$5:$I$1242,8,FALSE)</f>
        <v>0.2</v>
      </c>
      <c r="M119" s="28">
        <f>VLOOKUP($A119,'Educational Attainment'!$A$5:$I$1242,9,FALSE)</f>
        <v>0.5</v>
      </c>
    </row>
    <row r="120" spans="1:13" s="28" customFormat="1" x14ac:dyDescent="0.15">
      <c r="A120" s="21">
        <v>2541</v>
      </c>
      <c r="B120" s="22" t="s">
        <v>158</v>
      </c>
      <c r="C120" s="11" t="str">
        <f>VLOOKUP(B120,Industries!B:D,2,0)</f>
        <v>Health Care and Social Assistance</v>
      </c>
      <c r="D120" s="11">
        <f>VLOOKUP(B120,Industries!B:D,3,0)</f>
        <v>99.1</v>
      </c>
      <c r="E120" s="91">
        <v>2300</v>
      </c>
      <c r="F120" s="18">
        <v>42</v>
      </c>
      <c r="G120" s="28">
        <f>VLOOKUP($A120,'Educational Attainment'!$A$5:$I$1242,3,FALSE)</f>
        <v>27.4</v>
      </c>
      <c r="H120" s="28">
        <f>VLOOKUP($A120,'Educational Attainment'!$A$5:$I$1242,4,FALSE)</f>
        <v>65</v>
      </c>
      <c r="I120" s="28">
        <f>VLOOKUP($A120,'Educational Attainment'!$A$5:$I$1242,5,FALSE)</f>
        <v>5.8</v>
      </c>
      <c r="J120" s="28">
        <f>VLOOKUP($A120,'Educational Attainment'!$A$5:$I$1242,6,FALSE)</f>
        <v>0.2</v>
      </c>
      <c r="K120" s="28">
        <f>VLOOKUP($A120,'Educational Attainment'!$A$5:$I$1242,7,FALSE)</f>
        <v>1.4</v>
      </c>
      <c r="L120" s="28">
        <f>VLOOKUP($A120,'Educational Attainment'!$A$5:$I$1242,8,FALSE)</f>
        <v>0.1</v>
      </c>
      <c r="M120" s="28">
        <f>VLOOKUP($A120,'Educational Attainment'!$A$5:$I$1242,9,FALSE)</f>
        <v>0.1</v>
      </c>
    </row>
    <row r="121" spans="1:13" s="28" customFormat="1" x14ac:dyDescent="0.15">
      <c r="A121" s="21">
        <v>2542</v>
      </c>
      <c r="B121" s="22" t="s">
        <v>159</v>
      </c>
      <c r="C121" s="11" t="str">
        <f>VLOOKUP(B121,Industries!B:D,2,0)</f>
        <v>Health Care and Social Assistance</v>
      </c>
      <c r="D121" s="11">
        <f>VLOOKUP(B121,Industries!B:D,3,0)</f>
        <v>72.8</v>
      </c>
      <c r="E121" s="91">
        <v>2192</v>
      </c>
      <c r="F121" s="18">
        <v>42</v>
      </c>
      <c r="G121" s="28">
        <f>VLOOKUP($A121,'Educational Attainment'!$A$5:$I$1242,3,FALSE)</f>
        <v>47.9</v>
      </c>
      <c r="H121" s="28">
        <f>VLOOKUP($A121,'Educational Attainment'!$A$5:$I$1242,4,FALSE)</f>
        <v>41.4</v>
      </c>
      <c r="I121" s="28">
        <f>VLOOKUP($A121,'Educational Attainment'!$A$5:$I$1242,5,FALSE)</f>
        <v>9</v>
      </c>
      <c r="J121" s="28">
        <f>VLOOKUP($A121,'Educational Attainment'!$A$5:$I$1242,6,FALSE)</f>
        <v>0.9</v>
      </c>
      <c r="K121" s="28">
        <f>VLOOKUP($A121,'Educational Attainment'!$A$5:$I$1242,7,FALSE)</f>
        <v>0.8</v>
      </c>
      <c r="L121" s="28">
        <f>VLOOKUP($A121,'Educational Attainment'!$A$5:$I$1242,8,FALSE)</f>
        <v>0</v>
      </c>
      <c r="M121" s="28">
        <f>VLOOKUP($A121,'Educational Attainment'!$A$5:$I$1242,9,FALSE)</f>
        <v>0.1</v>
      </c>
    </row>
    <row r="122" spans="1:13" s="28" customFormat="1" x14ac:dyDescent="0.15">
      <c r="A122" s="21">
        <v>2543</v>
      </c>
      <c r="B122" s="22" t="s">
        <v>160</v>
      </c>
      <c r="C122" s="11" t="str">
        <f>VLOOKUP(B122,Industries!B:D,2,0)</f>
        <v>Health Care and Social Assistance</v>
      </c>
      <c r="D122" s="11">
        <f>VLOOKUP(B122,Industries!B:D,3,0)</f>
        <v>92.7</v>
      </c>
      <c r="E122" s="91">
        <v>2357</v>
      </c>
      <c r="F122" s="18">
        <v>43</v>
      </c>
      <c r="G122" s="28">
        <f>VLOOKUP($A122,'Educational Attainment'!$A$5:$I$1242,3,FALSE)</f>
        <v>32.9</v>
      </c>
      <c r="H122" s="28">
        <f>VLOOKUP($A122,'Educational Attainment'!$A$5:$I$1242,4,FALSE)</f>
        <v>51.7</v>
      </c>
      <c r="I122" s="28">
        <f>VLOOKUP($A122,'Educational Attainment'!$A$5:$I$1242,5,FALSE)</f>
        <v>12.6</v>
      </c>
      <c r="J122" s="28">
        <f>VLOOKUP($A122,'Educational Attainment'!$A$5:$I$1242,6,FALSE)</f>
        <v>1.3</v>
      </c>
      <c r="K122" s="28">
        <f>VLOOKUP($A122,'Educational Attainment'!$A$5:$I$1242,7,FALSE)</f>
        <v>1.2</v>
      </c>
      <c r="L122" s="28">
        <f>VLOOKUP($A122,'Educational Attainment'!$A$5:$I$1242,8,FALSE)</f>
        <v>0.1</v>
      </c>
      <c r="M122" s="28">
        <f>VLOOKUP($A122,'Educational Attainment'!$A$5:$I$1242,9,FALSE)</f>
        <v>0.2</v>
      </c>
    </row>
    <row r="123" spans="1:13" s="28" customFormat="1" x14ac:dyDescent="0.15">
      <c r="A123" s="21">
        <v>2544</v>
      </c>
      <c r="B123" s="22" t="s">
        <v>161</v>
      </c>
      <c r="C123" s="11" t="str">
        <f>VLOOKUP(B123,Industries!B:D,2,0)</f>
        <v>Health Care and Social Assistance</v>
      </c>
      <c r="D123" s="11">
        <f>VLOOKUP(B123,Industries!B:D,3,0)</f>
        <v>96.7</v>
      </c>
      <c r="E123" s="91">
        <v>1937</v>
      </c>
      <c r="F123" s="18">
        <v>41</v>
      </c>
      <c r="G123" s="28">
        <f>VLOOKUP($A123,'Educational Attainment'!$A$5:$I$1242,3,FALSE)</f>
        <v>15.8</v>
      </c>
      <c r="H123" s="28">
        <f>VLOOKUP($A123,'Educational Attainment'!$A$5:$I$1242,4,FALSE)</f>
        <v>61.7</v>
      </c>
      <c r="I123" s="28">
        <f>VLOOKUP($A123,'Educational Attainment'!$A$5:$I$1242,5,FALSE)</f>
        <v>14.4</v>
      </c>
      <c r="J123" s="28">
        <f>VLOOKUP($A123,'Educational Attainment'!$A$5:$I$1242,6,FALSE)</f>
        <v>4.5</v>
      </c>
      <c r="K123" s="28">
        <f>VLOOKUP($A123,'Educational Attainment'!$A$5:$I$1242,7,FALSE)</f>
        <v>2.2000000000000002</v>
      </c>
      <c r="L123" s="28">
        <f>VLOOKUP($A123,'Educational Attainment'!$A$5:$I$1242,8,FALSE)</f>
        <v>0.3</v>
      </c>
      <c r="M123" s="28">
        <f>VLOOKUP($A123,'Educational Attainment'!$A$5:$I$1242,9,FALSE)</f>
        <v>1</v>
      </c>
    </row>
    <row r="124" spans="1:13" s="28" customFormat="1" x14ac:dyDescent="0.15">
      <c r="A124" s="21">
        <v>2611</v>
      </c>
      <c r="B124" s="22" t="s">
        <v>162</v>
      </c>
      <c r="C124" s="11" t="str">
        <f>VLOOKUP(B124,Industries!B:D,2,0)</f>
        <v>Professional, Scientific and Technical Services</v>
      </c>
      <c r="D124" s="11">
        <f>VLOOKUP(B124,Industries!B:D,3,0)</f>
        <v>39.700000000000003</v>
      </c>
      <c r="E124" s="91">
        <v>2350</v>
      </c>
      <c r="F124" s="18">
        <v>42</v>
      </c>
      <c r="G124" s="28">
        <f>VLOOKUP($A124,'Educational Attainment'!$A$5:$I$1242,3,FALSE)</f>
        <v>26.5</v>
      </c>
      <c r="H124" s="28">
        <f>VLOOKUP($A124,'Educational Attainment'!$A$5:$I$1242,4,FALSE)</f>
        <v>47.6</v>
      </c>
      <c r="I124" s="28">
        <f>VLOOKUP($A124,'Educational Attainment'!$A$5:$I$1242,5,FALSE)</f>
        <v>9.5</v>
      </c>
      <c r="J124" s="28">
        <f>VLOOKUP($A124,'Educational Attainment'!$A$5:$I$1242,6,FALSE)</f>
        <v>3.8</v>
      </c>
      <c r="K124" s="28">
        <f>VLOOKUP($A124,'Educational Attainment'!$A$5:$I$1242,7,FALSE)</f>
        <v>10.4</v>
      </c>
      <c r="L124" s="28">
        <f>VLOOKUP($A124,'Educational Attainment'!$A$5:$I$1242,8,FALSE)</f>
        <v>0.9</v>
      </c>
      <c r="M124" s="28">
        <f>VLOOKUP($A124,'Educational Attainment'!$A$5:$I$1242,9,FALSE)</f>
        <v>1.3</v>
      </c>
    </row>
    <row r="125" spans="1:13" s="28" customFormat="1" x14ac:dyDescent="0.15">
      <c r="A125" s="21">
        <v>2612</v>
      </c>
      <c r="B125" s="22" t="s">
        <v>163</v>
      </c>
      <c r="C125" s="11" t="str">
        <f>VLOOKUP(B125,Industries!B:D,2,0)</f>
        <v>Professional, Scientific and Technical Services</v>
      </c>
      <c r="D125" s="11">
        <f>VLOOKUP(B125,Industries!B:D,3,0)</f>
        <v>61.6</v>
      </c>
      <c r="E125" s="91">
        <v>1910</v>
      </c>
      <c r="F125" s="18">
        <v>42</v>
      </c>
      <c r="G125" s="28">
        <f>VLOOKUP($A125,'Educational Attainment'!$A$5:$I$1242,3,FALSE)</f>
        <v>18.7</v>
      </c>
      <c r="H125" s="28">
        <f>VLOOKUP($A125,'Educational Attainment'!$A$5:$I$1242,4,FALSE)</f>
        <v>47.8</v>
      </c>
      <c r="I125" s="28">
        <f>VLOOKUP($A125,'Educational Attainment'!$A$5:$I$1242,5,FALSE)</f>
        <v>13</v>
      </c>
      <c r="J125" s="28">
        <f>VLOOKUP($A125,'Educational Attainment'!$A$5:$I$1242,6,FALSE)</f>
        <v>5.4</v>
      </c>
      <c r="K125" s="28">
        <f>VLOOKUP($A125,'Educational Attainment'!$A$5:$I$1242,7,FALSE)</f>
        <v>12.8</v>
      </c>
      <c r="L125" s="28">
        <f>VLOOKUP($A125,'Educational Attainment'!$A$5:$I$1242,8,FALSE)</f>
        <v>1</v>
      </c>
      <c r="M125" s="28">
        <f>VLOOKUP($A125,'Educational Attainment'!$A$5:$I$1242,9,FALSE)</f>
        <v>1.4</v>
      </c>
    </row>
    <row r="126" spans="1:13" s="28" customFormat="1" x14ac:dyDescent="0.15">
      <c r="A126" s="21">
        <v>2613</v>
      </c>
      <c r="B126" s="22" t="s">
        <v>164</v>
      </c>
      <c r="C126" s="11" t="str">
        <f>VLOOKUP(B126,Industries!B:D,2,0)</f>
        <v>Professional, Scientific and Technical Services</v>
      </c>
      <c r="D126" s="11">
        <f>VLOOKUP(B126,Industries!B:D,3,0)</f>
        <v>59.2</v>
      </c>
      <c r="E126" s="91">
        <v>2208</v>
      </c>
      <c r="F126" s="18">
        <v>41</v>
      </c>
      <c r="G126" s="28">
        <f>VLOOKUP($A126,'Educational Attainment'!$A$5:$I$1242,3,FALSE)</f>
        <v>25.6</v>
      </c>
      <c r="H126" s="28">
        <f>VLOOKUP($A126,'Educational Attainment'!$A$5:$I$1242,4,FALSE)</f>
        <v>55.9</v>
      </c>
      <c r="I126" s="28">
        <f>VLOOKUP($A126,'Educational Attainment'!$A$5:$I$1242,5,FALSE)</f>
        <v>6.2</v>
      </c>
      <c r="J126" s="28">
        <f>VLOOKUP($A126,'Educational Attainment'!$A$5:$I$1242,6,FALSE)</f>
        <v>2.4</v>
      </c>
      <c r="K126" s="28">
        <f>VLOOKUP($A126,'Educational Attainment'!$A$5:$I$1242,7,FALSE)</f>
        <v>8.6</v>
      </c>
      <c r="L126" s="28">
        <f>VLOOKUP($A126,'Educational Attainment'!$A$5:$I$1242,8,FALSE)</f>
        <v>0.6</v>
      </c>
      <c r="M126" s="28">
        <f>VLOOKUP($A126,'Educational Attainment'!$A$5:$I$1242,9,FALSE)</f>
        <v>0.7</v>
      </c>
    </row>
    <row r="127" spans="1:13" s="28" customFormat="1" x14ac:dyDescent="0.15">
      <c r="A127" s="21">
        <v>2621</v>
      </c>
      <c r="B127" s="22" t="s">
        <v>165</v>
      </c>
      <c r="C127" s="11" t="str">
        <f>VLOOKUP(B127,Industries!B:D,2,0)</f>
        <v>Professional, Scientific and Technical Services</v>
      </c>
      <c r="D127" s="11">
        <f>VLOOKUP(B127,Industries!B:D,3,0)</f>
        <v>32.9</v>
      </c>
      <c r="E127" s="91">
        <v>2342</v>
      </c>
      <c r="F127" s="18">
        <v>41</v>
      </c>
      <c r="G127" s="28">
        <f>VLOOKUP($A127,'Educational Attainment'!$A$5:$I$1242,3,FALSE)</f>
        <v>18.100000000000001</v>
      </c>
      <c r="H127" s="28">
        <f>VLOOKUP($A127,'Educational Attainment'!$A$5:$I$1242,4,FALSE)</f>
        <v>38.299999999999997</v>
      </c>
      <c r="I127" s="28">
        <f>VLOOKUP($A127,'Educational Attainment'!$A$5:$I$1242,5,FALSE)</f>
        <v>16.2</v>
      </c>
      <c r="J127" s="28">
        <f>VLOOKUP($A127,'Educational Attainment'!$A$5:$I$1242,6,FALSE)</f>
        <v>9.5</v>
      </c>
      <c r="K127" s="28">
        <f>VLOOKUP($A127,'Educational Attainment'!$A$5:$I$1242,7,FALSE)</f>
        <v>13.8</v>
      </c>
      <c r="L127" s="28">
        <f>VLOOKUP($A127,'Educational Attainment'!$A$5:$I$1242,8,FALSE)</f>
        <v>1.9</v>
      </c>
      <c r="M127" s="28">
        <f>VLOOKUP($A127,'Educational Attainment'!$A$5:$I$1242,9,FALSE)</f>
        <v>2.4</v>
      </c>
    </row>
    <row r="128" spans="1:13" s="28" customFormat="1" x14ac:dyDescent="0.15">
      <c r="A128" s="21">
        <v>2631</v>
      </c>
      <c r="B128" s="22" t="s">
        <v>166</v>
      </c>
      <c r="C128" s="11" t="str">
        <f>VLOOKUP(B128,Industries!B:D,2,0)</f>
        <v>Professional, Scientific and Technical Services</v>
      </c>
      <c r="D128" s="11">
        <f>VLOOKUP(B128,Industries!B:D,3,0)</f>
        <v>33.9</v>
      </c>
      <c r="E128" s="91">
        <v>2210</v>
      </c>
      <c r="F128" s="18">
        <v>42</v>
      </c>
      <c r="G128" s="28">
        <f>VLOOKUP($A128,'Educational Attainment'!$A$5:$I$1242,3,FALSE)</f>
        <v>18.3</v>
      </c>
      <c r="H128" s="28">
        <f>VLOOKUP($A128,'Educational Attainment'!$A$5:$I$1242,4,FALSE)</f>
        <v>37.799999999999997</v>
      </c>
      <c r="I128" s="28">
        <f>VLOOKUP($A128,'Educational Attainment'!$A$5:$I$1242,5,FALSE)</f>
        <v>18.5</v>
      </c>
      <c r="J128" s="28">
        <f>VLOOKUP($A128,'Educational Attainment'!$A$5:$I$1242,6,FALSE)</f>
        <v>9.1</v>
      </c>
      <c r="K128" s="28">
        <f>VLOOKUP($A128,'Educational Attainment'!$A$5:$I$1242,7,FALSE)</f>
        <v>13.4</v>
      </c>
      <c r="L128" s="28">
        <f>VLOOKUP($A128,'Educational Attainment'!$A$5:$I$1242,8,FALSE)</f>
        <v>1.4</v>
      </c>
      <c r="M128" s="28">
        <f>VLOOKUP($A128,'Educational Attainment'!$A$5:$I$1242,9,FALSE)</f>
        <v>1.6</v>
      </c>
    </row>
    <row r="129" spans="1:13" s="28" customFormat="1" x14ac:dyDescent="0.15">
      <c r="A129" s="21">
        <v>2632</v>
      </c>
      <c r="B129" s="22" t="s">
        <v>167</v>
      </c>
      <c r="C129" s="11" t="str">
        <f>VLOOKUP(B129,Industries!B:D,2,0)</f>
        <v>Professional, Scientific and Technical Services</v>
      </c>
      <c r="D129" s="11">
        <f>VLOOKUP(B129,Industries!B:D,3,0)</f>
        <v>39.200000000000003</v>
      </c>
      <c r="E129" s="91">
        <v>2020</v>
      </c>
      <c r="F129" s="18">
        <v>41</v>
      </c>
      <c r="G129" s="28">
        <f>VLOOKUP($A129,'Educational Attainment'!$A$5:$I$1242,3,FALSE)</f>
        <v>21.2</v>
      </c>
      <c r="H129" s="28">
        <f>VLOOKUP($A129,'Educational Attainment'!$A$5:$I$1242,4,FALSE)</f>
        <v>44.2</v>
      </c>
      <c r="I129" s="28">
        <f>VLOOKUP($A129,'Educational Attainment'!$A$5:$I$1242,5,FALSE)</f>
        <v>14.4</v>
      </c>
      <c r="J129" s="28">
        <f>VLOOKUP($A129,'Educational Attainment'!$A$5:$I$1242,6,FALSE)</f>
        <v>6.9</v>
      </c>
      <c r="K129" s="28">
        <f>VLOOKUP($A129,'Educational Attainment'!$A$5:$I$1242,7,FALSE)</f>
        <v>10.9</v>
      </c>
      <c r="L129" s="28">
        <f>VLOOKUP($A129,'Educational Attainment'!$A$5:$I$1242,8,FALSE)</f>
        <v>1.2</v>
      </c>
      <c r="M129" s="28">
        <f>VLOOKUP($A129,'Educational Attainment'!$A$5:$I$1242,9,FALSE)</f>
        <v>1.3</v>
      </c>
    </row>
    <row r="130" spans="1:13" s="28" customFormat="1" x14ac:dyDescent="0.15">
      <c r="A130" s="21">
        <v>2633</v>
      </c>
      <c r="B130" s="22" t="s">
        <v>168</v>
      </c>
      <c r="C130" s="11" t="str">
        <f>VLOOKUP(B130,Industries!B:D,2,0)</f>
        <v>Information Media and Telecommunications</v>
      </c>
      <c r="D130" s="11">
        <f>VLOOKUP(B130,Industries!B:D,3,0)</f>
        <v>51</v>
      </c>
      <c r="E130" s="91">
        <v>2099</v>
      </c>
      <c r="F130" s="18">
        <v>42</v>
      </c>
      <c r="G130" s="28">
        <f>VLOOKUP($A130,'Educational Attainment'!$A$5:$I$1242,3,FALSE)</f>
        <v>24.4</v>
      </c>
      <c r="H130" s="28">
        <f>VLOOKUP($A130,'Educational Attainment'!$A$5:$I$1242,4,FALSE)</f>
        <v>43</v>
      </c>
      <c r="I130" s="28">
        <f>VLOOKUP($A130,'Educational Attainment'!$A$5:$I$1242,5,FALSE)</f>
        <v>13.9</v>
      </c>
      <c r="J130" s="28">
        <f>VLOOKUP($A130,'Educational Attainment'!$A$5:$I$1242,6,FALSE)</f>
        <v>9.6999999999999993</v>
      </c>
      <c r="K130" s="28">
        <f>VLOOKUP($A130,'Educational Attainment'!$A$5:$I$1242,7,FALSE)</f>
        <v>6.8</v>
      </c>
      <c r="L130" s="28">
        <f>VLOOKUP($A130,'Educational Attainment'!$A$5:$I$1242,8,FALSE)</f>
        <v>0.9</v>
      </c>
      <c r="M130" s="28">
        <f>VLOOKUP($A130,'Educational Attainment'!$A$5:$I$1242,9,FALSE)</f>
        <v>1.2</v>
      </c>
    </row>
    <row r="131" spans="1:13" s="28" customFormat="1" x14ac:dyDescent="0.15">
      <c r="A131" s="21">
        <v>2711</v>
      </c>
      <c r="B131" s="22" t="s">
        <v>169</v>
      </c>
      <c r="C131" s="11" t="str">
        <f>VLOOKUP(B131,Industries!B:D,2,0)</f>
        <v>Professional, Scientific and Technical Services</v>
      </c>
      <c r="D131" s="11">
        <f>VLOOKUP(B131,Industries!B:D,3,0)</f>
        <v>68.5</v>
      </c>
      <c r="E131" s="91">
        <v>2734</v>
      </c>
      <c r="F131" s="18">
        <v>50</v>
      </c>
      <c r="G131" s="28">
        <f>VLOOKUP($A131,'Educational Attainment'!$A$5:$I$1242,3,FALSE)</f>
        <v>33.799999999999997</v>
      </c>
      <c r="H131" s="28">
        <f>VLOOKUP($A131,'Educational Attainment'!$A$5:$I$1242,4,FALSE)</f>
        <v>59.3</v>
      </c>
      <c r="I131" s="28">
        <f>VLOOKUP($A131,'Educational Attainment'!$A$5:$I$1242,5,FALSE)</f>
        <v>3.9</v>
      </c>
      <c r="J131" s="28">
        <f>VLOOKUP($A131,'Educational Attainment'!$A$5:$I$1242,6,FALSE)</f>
        <v>0.7</v>
      </c>
      <c r="K131" s="28">
        <f>VLOOKUP($A131,'Educational Attainment'!$A$5:$I$1242,7,FALSE)</f>
        <v>1.8</v>
      </c>
      <c r="L131" s="28">
        <f>VLOOKUP($A131,'Educational Attainment'!$A$5:$I$1242,8,FALSE)</f>
        <v>0.3</v>
      </c>
      <c r="M131" s="28">
        <f>VLOOKUP($A131,'Educational Attainment'!$A$5:$I$1242,9,FALSE)</f>
        <v>0.2</v>
      </c>
    </row>
    <row r="132" spans="1:13" s="28" customFormat="1" x14ac:dyDescent="0.15">
      <c r="A132" s="21">
        <v>2712</v>
      </c>
      <c r="B132" s="22" t="s">
        <v>170</v>
      </c>
      <c r="C132" s="11" t="str">
        <f>VLOOKUP(B132,Industries!B:D,2,0)</f>
        <v>Public Administration and Safety</v>
      </c>
      <c r="D132" s="11">
        <f>VLOOKUP(B132,Industries!B:D,3,0)</f>
        <v>49.5</v>
      </c>
      <c r="E132" s="91">
        <v>2285</v>
      </c>
      <c r="F132" s="18">
        <v>45</v>
      </c>
      <c r="G132" s="28">
        <f>VLOOKUP($A132,'Educational Attainment'!$A$5:$I$1242,3,FALSE)</f>
        <v>36.200000000000003</v>
      </c>
      <c r="H132" s="28">
        <f>VLOOKUP($A132,'Educational Attainment'!$A$5:$I$1242,4,FALSE)</f>
        <v>49.5</v>
      </c>
      <c r="I132" s="28">
        <f>VLOOKUP($A132,'Educational Attainment'!$A$5:$I$1242,5,FALSE)</f>
        <v>4.3</v>
      </c>
      <c r="J132" s="28">
        <f>VLOOKUP($A132,'Educational Attainment'!$A$5:$I$1242,6,FALSE)</f>
        <v>2.4</v>
      </c>
      <c r="K132" s="28">
        <f>VLOOKUP($A132,'Educational Attainment'!$A$5:$I$1242,7,FALSE)</f>
        <v>5.7</v>
      </c>
      <c r="L132" s="28">
        <f>VLOOKUP($A132,'Educational Attainment'!$A$5:$I$1242,8,FALSE)</f>
        <v>0.6</v>
      </c>
      <c r="M132" s="28">
        <f>VLOOKUP($A132,'Educational Attainment'!$A$5:$I$1242,9,FALSE)</f>
        <v>1.2</v>
      </c>
    </row>
    <row r="133" spans="1:13" s="28" customFormat="1" x14ac:dyDescent="0.15">
      <c r="A133" s="21">
        <v>2713</v>
      </c>
      <c r="B133" s="22" t="s">
        <v>171</v>
      </c>
      <c r="C133" s="11" t="str">
        <f>VLOOKUP(B133,Industries!B:D,2,0)</f>
        <v>Professional, Scientific and Technical Services</v>
      </c>
      <c r="D133" s="11">
        <f>VLOOKUP(B133,Industries!B:D,3,0)</f>
        <v>77.2</v>
      </c>
      <c r="E133" s="91">
        <v>1528</v>
      </c>
      <c r="F133" s="18">
        <v>48</v>
      </c>
      <c r="G133" s="28">
        <f>VLOOKUP($A133,'Educational Attainment'!$A$5:$I$1242,3,FALSE)</f>
        <v>29.1</v>
      </c>
      <c r="H133" s="28">
        <f>VLOOKUP($A133,'Educational Attainment'!$A$5:$I$1242,4,FALSE)</f>
        <v>68.7</v>
      </c>
      <c r="I133" s="28">
        <f>VLOOKUP($A133,'Educational Attainment'!$A$5:$I$1242,5,FALSE)</f>
        <v>0.8</v>
      </c>
      <c r="J133" s="28">
        <f>VLOOKUP($A133,'Educational Attainment'!$A$5:$I$1242,6,FALSE)</f>
        <v>0.1</v>
      </c>
      <c r="K133" s="28">
        <f>VLOOKUP($A133,'Educational Attainment'!$A$5:$I$1242,7,FALSE)</f>
        <v>1.2</v>
      </c>
      <c r="L133" s="28">
        <f>VLOOKUP($A133,'Educational Attainment'!$A$5:$I$1242,8,FALSE)</f>
        <v>0</v>
      </c>
      <c r="M133" s="28">
        <f>VLOOKUP($A133,'Educational Attainment'!$A$5:$I$1242,9,FALSE)</f>
        <v>0.1</v>
      </c>
    </row>
    <row r="134" spans="1:13" s="28" customFormat="1" x14ac:dyDescent="0.15">
      <c r="A134" s="21">
        <v>2721</v>
      </c>
      <c r="B134" s="22" t="s">
        <v>172</v>
      </c>
      <c r="C134" s="11" t="str">
        <f>VLOOKUP(B134,Industries!B:D,2,0)</f>
        <v>Health Care and Social Assistance</v>
      </c>
      <c r="D134" s="11">
        <f>VLOOKUP(B134,Industries!B:D,3,0)</f>
        <v>49.2</v>
      </c>
      <c r="E134" s="91">
        <v>1652</v>
      </c>
      <c r="F134" s="18">
        <v>41</v>
      </c>
      <c r="G134" s="28">
        <f>VLOOKUP($A134,'Educational Attainment'!$A$5:$I$1242,3,FALSE)</f>
        <v>37.299999999999997</v>
      </c>
      <c r="H134" s="28">
        <f>VLOOKUP($A134,'Educational Attainment'!$A$5:$I$1242,4,FALSE)</f>
        <v>35.5</v>
      </c>
      <c r="I134" s="28">
        <f>VLOOKUP($A134,'Educational Attainment'!$A$5:$I$1242,5,FALSE)</f>
        <v>13.4</v>
      </c>
      <c r="J134" s="28">
        <f>VLOOKUP($A134,'Educational Attainment'!$A$5:$I$1242,6,FALSE)</f>
        <v>5.5</v>
      </c>
      <c r="K134" s="28">
        <f>VLOOKUP($A134,'Educational Attainment'!$A$5:$I$1242,7,FALSE)</f>
        <v>5.6</v>
      </c>
      <c r="L134" s="28">
        <f>VLOOKUP($A134,'Educational Attainment'!$A$5:$I$1242,8,FALSE)</f>
        <v>0.9</v>
      </c>
      <c r="M134" s="28">
        <f>VLOOKUP($A134,'Educational Attainment'!$A$5:$I$1242,9,FALSE)</f>
        <v>1.7</v>
      </c>
    </row>
    <row r="135" spans="1:13" s="28" customFormat="1" x14ac:dyDescent="0.15">
      <c r="A135" s="21">
        <v>2722</v>
      </c>
      <c r="B135" s="22" t="s">
        <v>173</v>
      </c>
      <c r="C135" s="11" t="str">
        <f>VLOOKUP(B135,Industries!B:D,2,0)</f>
        <v>Other Services</v>
      </c>
      <c r="D135" s="11">
        <f>VLOOKUP(B135,Industries!B:D,3,0)</f>
        <v>77.5</v>
      </c>
      <c r="E135" s="64" t="s">
        <v>2</v>
      </c>
      <c r="F135" s="18">
        <v>48</v>
      </c>
      <c r="G135" s="28">
        <f>VLOOKUP($A135,'Educational Attainment'!$A$5:$I$1242,3,FALSE)</f>
        <v>29.2</v>
      </c>
      <c r="H135" s="28">
        <f>VLOOKUP($A135,'Educational Attainment'!$A$5:$I$1242,4,FALSE)</f>
        <v>40.1</v>
      </c>
      <c r="I135" s="28">
        <f>VLOOKUP($A135,'Educational Attainment'!$A$5:$I$1242,5,FALSE)</f>
        <v>16.899999999999999</v>
      </c>
      <c r="J135" s="28">
        <f>VLOOKUP($A135,'Educational Attainment'!$A$5:$I$1242,6,FALSE)</f>
        <v>5.6</v>
      </c>
      <c r="K135" s="28">
        <f>VLOOKUP($A135,'Educational Attainment'!$A$5:$I$1242,7,FALSE)</f>
        <v>5.3</v>
      </c>
      <c r="L135" s="28">
        <f>VLOOKUP($A135,'Educational Attainment'!$A$5:$I$1242,8,FALSE)</f>
        <v>0.7</v>
      </c>
      <c r="M135" s="28">
        <f>VLOOKUP($A135,'Educational Attainment'!$A$5:$I$1242,9,FALSE)</f>
        <v>2.1</v>
      </c>
    </row>
    <row r="136" spans="1:13" s="28" customFormat="1" x14ac:dyDescent="0.15">
      <c r="A136" s="21">
        <v>2723</v>
      </c>
      <c r="B136" s="22" t="s">
        <v>174</v>
      </c>
      <c r="C136" s="11" t="str">
        <f>VLOOKUP(B136,Industries!B:D,2,0)</f>
        <v>Health Care and Social Assistance</v>
      </c>
      <c r="D136" s="11">
        <f>VLOOKUP(B136,Industries!B:D,3,0)</f>
        <v>76.099999999999994</v>
      </c>
      <c r="E136" s="91">
        <v>2066</v>
      </c>
      <c r="F136" s="18">
        <v>43</v>
      </c>
      <c r="G136" s="28">
        <f>VLOOKUP($A136,'Educational Attainment'!$A$5:$I$1242,3,FALSE)</f>
        <v>76.8</v>
      </c>
      <c r="H136" s="28">
        <f>VLOOKUP($A136,'Educational Attainment'!$A$5:$I$1242,4,FALSE)</f>
        <v>20.9</v>
      </c>
      <c r="I136" s="28">
        <f>VLOOKUP($A136,'Educational Attainment'!$A$5:$I$1242,5,FALSE)</f>
        <v>1.2</v>
      </c>
      <c r="J136" s="28">
        <f>VLOOKUP($A136,'Educational Attainment'!$A$5:$I$1242,6,FALSE)</f>
        <v>0.2</v>
      </c>
      <c r="K136" s="28">
        <f>VLOOKUP($A136,'Educational Attainment'!$A$5:$I$1242,7,FALSE)</f>
        <v>0.8</v>
      </c>
      <c r="L136" s="28">
        <f>VLOOKUP($A136,'Educational Attainment'!$A$5:$I$1242,8,FALSE)</f>
        <v>0</v>
      </c>
      <c r="M136" s="28">
        <f>VLOOKUP($A136,'Educational Attainment'!$A$5:$I$1242,9,FALSE)</f>
        <v>0</v>
      </c>
    </row>
    <row r="137" spans="1:13" s="28" customFormat="1" x14ac:dyDescent="0.15">
      <c r="A137" s="21">
        <v>2724</v>
      </c>
      <c r="B137" s="22" t="s">
        <v>175</v>
      </c>
      <c r="C137" s="11" t="str">
        <f>VLOOKUP(B137,Industries!B:D,2,0)</f>
        <v>Professional, Scientific and Technical Services</v>
      </c>
      <c r="D137" s="11">
        <f>VLOOKUP(B137,Industries!B:D,3,0)</f>
        <v>47.2</v>
      </c>
      <c r="E137" s="91">
        <v>1634</v>
      </c>
      <c r="F137" s="18">
        <v>43</v>
      </c>
      <c r="G137" s="28">
        <f>VLOOKUP($A137,'Educational Attainment'!$A$5:$I$1242,3,FALSE)</f>
        <v>35.6</v>
      </c>
      <c r="H137" s="28">
        <f>VLOOKUP($A137,'Educational Attainment'!$A$5:$I$1242,4,FALSE)</f>
        <v>32.4</v>
      </c>
      <c r="I137" s="28">
        <f>VLOOKUP($A137,'Educational Attainment'!$A$5:$I$1242,5,FALSE)</f>
        <v>13.8</v>
      </c>
      <c r="J137" s="28">
        <f>VLOOKUP($A137,'Educational Attainment'!$A$5:$I$1242,6,FALSE)</f>
        <v>4.5</v>
      </c>
      <c r="K137" s="28">
        <f>VLOOKUP($A137,'Educational Attainment'!$A$5:$I$1242,7,FALSE)</f>
        <v>9.5</v>
      </c>
      <c r="L137" s="28">
        <f>VLOOKUP($A137,'Educational Attainment'!$A$5:$I$1242,8,FALSE)</f>
        <v>1</v>
      </c>
      <c r="M137" s="28">
        <f>VLOOKUP($A137,'Educational Attainment'!$A$5:$I$1242,9,FALSE)</f>
        <v>3.1</v>
      </c>
    </row>
    <row r="138" spans="1:13" s="28" customFormat="1" x14ac:dyDescent="0.15">
      <c r="A138" s="21">
        <v>2725</v>
      </c>
      <c r="B138" s="22" t="s">
        <v>176</v>
      </c>
      <c r="C138" s="11" t="str">
        <f>VLOOKUP(B138,Industries!B:D,2,0)</f>
        <v>Health Care and Social Assistance</v>
      </c>
      <c r="D138" s="11">
        <f>VLOOKUP(B138,Industries!B:D,3,0)</f>
        <v>74.099999999999994</v>
      </c>
      <c r="E138" s="91">
        <v>1736</v>
      </c>
      <c r="F138" s="18">
        <v>41</v>
      </c>
      <c r="G138" s="28">
        <f>VLOOKUP($A138,'Educational Attainment'!$A$5:$I$1242,3,FALSE)</f>
        <v>24</v>
      </c>
      <c r="H138" s="28">
        <f>VLOOKUP($A138,'Educational Attainment'!$A$5:$I$1242,4,FALSE)</f>
        <v>58.8</v>
      </c>
      <c r="I138" s="28">
        <f>VLOOKUP($A138,'Educational Attainment'!$A$5:$I$1242,5,FALSE)</f>
        <v>9.4</v>
      </c>
      <c r="J138" s="28">
        <f>VLOOKUP($A138,'Educational Attainment'!$A$5:$I$1242,6,FALSE)</f>
        <v>3.6</v>
      </c>
      <c r="K138" s="28">
        <f>VLOOKUP($A138,'Educational Attainment'!$A$5:$I$1242,7,FALSE)</f>
        <v>2.9</v>
      </c>
      <c r="L138" s="28">
        <f>VLOOKUP($A138,'Educational Attainment'!$A$5:$I$1242,8,FALSE)</f>
        <v>0.4</v>
      </c>
      <c r="M138" s="28">
        <f>VLOOKUP($A138,'Educational Attainment'!$A$5:$I$1242,9,FALSE)</f>
        <v>1</v>
      </c>
    </row>
    <row r="139" spans="1:13" s="28" customFormat="1" x14ac:dyDescent="0.15">
      <c r="A139" s="21">
        <v>2726</v>
      </c>
      <c r="B139" s="22" t="s">
        <v>177</v>
      </c>
      <c r="C139" s="11" t="str">
        <f>VLOOKUP(B139,Industries!B:D,2,0)</f>
        <v>Health Care and Social Assistance</v>
      </c>
      <c r="D139" s="11">
        <f>VLOOKUP(B139,Industries!B:D,3,0)</f>
        <v>54.9</v>
      </c>
      <c r="E139" s="91">
        <v>1714</v>
      </c>
      <c r="F139" s="18">
        <v>41</v>
      </c>
      <c r="G139" s="28">
        <f>VLOOKUP($A139,'Educational Attainment'!$A$5:$I$1242,3,FALSE)</f>
        <v>16.5</v>
      </c>
      <c r="H139" s="28">
        <f>VLOOKUP($A139,'Educational Attainment'!$A$5:$I$1242,4,FALSE)</f>
        <v>40.4</v>
      </c>
      <c r="I139" s="28">
        <f>VLOOKUP($A139,'Educational Attainment'!$A$5:$I$1242,5,FALSE)</f>
        <v>21.7</v>
      </c>
      <c r="J139" s="28">
        <f>VLOOKUP($A139,'Educational Attainment'!$A$5:$I$1242,6,FALSE)</f>
        <v>10.8</v>
      </c>
      <c r="K139" s="28">
        <f>VLOOKUP($A139,'Educational Attainment'!$A$5:$I$1242,7,FALSE)</f>
        <v>5.7</v>
      </c>
      <c r="L139" s="28">
        <f>VLOOKUP($A139,'Educational Attainment'!$A$5:$I$1242,8,FALSE)</f>
        <v>1.5</v>
      </c>
      <c r="M139" s="28">
        <f>VLOOKUP($A139,'Educational Attainment'!$A$5:$I$1242,9,FALSE)</f>
        <v>3.4</v>
      </c>
    </row>
    <row r="140" spans="1:13" s="28" customFormat="1" x14ac:dyDescent="0.15">
      <c r="A140" s="21">
        <v>3111</v>
      </c>
      <c r="B140" s="22" t="s">
        <v>178</v>
      </c>
      <c r="C140" s="11" t="str">
        <f>VLOOKUP(B140,Industries!B:D,2,0)</f>
        <v>Professional, Scientific and Technical Services</v>
      </c>
      <c r="D140" s="11">
        <f>VLOOKUP(B140,Industries!B:D,3,0)</f>
        <v>33.299999999999997</v>
      </c>
      <c r="E140" s="64" t="s">
        <v>2</v>
      </c>
      <c r="F140" s="18">
        <v>42</v>
      </c>
      <c r="G140" s="28">
        <f>VLOOKUP($A140,'Educational Attainment'!$A$5:$I$1242,3,FALSE)</f>
        <v>9.1999999999999993</v>
      </c>
      <c r="H140" s="28">
        <f>VLOOKUP($A140,'Educational Attainment'!$A$5:$I$1242,4,FALSE)</f>
        <v>28.6</v>
      </c>
      <c r="I140" s="28">
        <f>VLOOKUP($A140,'Educational Attainment'!$A$5:$I$1242,5,FALSE)</f>
        <v>16</v>
      </c>
      <c r="J140" s="28">
        <f>VLOOKUP($A140,'Educational Attainment'!$A$5:$I$1242,6,FALSE)</f>
        <v>19.899999999999999</v>
      </c>
      <c r="K140" s="28">
        <f>VLOOKUP($A140,'Educational Attainment'!$A$5:$I$1242,7,FALSE)</f>
        <v>13.8</v>
      </c>
      <c r="L140" s="28">
        <f>VLOOKUP($A140,'Educational Attainment'!$A$5:$I$1242,8,FALSE)</f>
        <v>3.2</v>
      </c>
      <c r="M140" s="28">
        <f>VLOOKUP($A140,'Educational Attainment'!$A$5:$I$1242,9,FALSE)</f>
        <v>9.3000000000000007</v>
      </c>
    </row>
    <row r="141" spans="1:13" s="28" customFormat="1" x14ac:dyDescent="0.15">
      <c r="A141" s="21">
        <v>3112</v>
      </c>
      <c r="B141" s="22" t="s">
        <v>179</v>
      </c>
      <c r="C141" s="11" t="str">
        <f>VLOOKUP(B141,Industries!B:D,2,0)</f>
        <v>Health Care and Social Assistance</v>
      </c>
      <c r="D141" s="11">
        <f>VLOOKUP(B141,Industries!B:D,3,0)</f>
        <v>80.2</v>
      </c>
      <c r="E141" s="91">
        <v>1178</v>
      </c>
      <c r="F141" s="18">
        <v>41</v>
      </c>
      <c r="G141" s="28">
        <f>VLOOKUP($A141,'Educational Attainment'!$A$5:$I$1242,3,FALSE)</f>
        <v>6.2</v>
      </c>
      <c r="H141" s="28">
        <f>VLOOKUP($A141,'Educational Attainment'!$A$5:$I$1242,4,FALSE)</f>
        <v>23.2</v>
      </c>
      <c r="I141" s="28">
        <f>VLOOKUP($A141,'Educational Attainment'!$A$5:$I$1242,5,FALSE)</f>
        <v>18.2</v>
      </c>
      <c r="J141" s="28">
        <f>VLOOKUP($A141,'Educational Attainment'!$A$5:$I$1242,6,FALSE)</f>
        <v>29.1</v>
      </c>
      <c r="K141" s="28">
        <f>VLOOKUP($A141,'Educational Attainment'!$A$5:$I$1242,7,FALSE)</f>
        <v>13.7</v>
      </c>
      <c r="L141" s="28">
        <f>VLOOKUP($A141,'Educational Attainment'!$A$5:$I$1242,8,FALSE)</f>
        <v>3</v>
      </c>
      <c r="M141" s="28">
        <f>VLOOKUP($A141,'Educational Attainment'!$A$5:$I$1242,9,FALSE)</f>
        <v>6.5</v>
      </c>
    </row>
    <row r="142" spans="1:13" s="28" customFormat="1" x14ac:dyDescent="0.15">
      <c r="A142" s="21">
        <v>3113</v>
      </c>
      <c r="B142" s="22" t="s">
        <v>180</v>
      </c>
      <c r="C142" s="11" t="str">
        <f>VLOOKUP(B142,Industries!B:D,2,0)</f>
        <v>Public Administration and Safety</v>
      </c>
      <c r="D142" s="11">
        <f>VLOOKUP(B142,Industries!B:D,3,0)</f>
        <v>66</v>
      </c>
      <c r="E142" s="91">
        <v>1384</v>
      </c>
      <c r="F142" s="18">
        <v>42</v>
      </c>
      <c r="G142" s="28">
        <f>VLOOKUP($A142,'Educational Attainment'!$A$5:$I$1242,3,FALSE)</f>
        <v>6.3</v>
      </c>
      <c r="H142" s="28">
        <f>VLOOKUP($A142,'Educational Attainment'!$A$5:$I$1242,4,FALSE)</f>
        <v>25.3</v>
      </c>
      <c r="I142" s="28">
        <f>VLOOKUP($A142,'Educational Attainment'!$A$5:$I$1242,5,FALSE)</f>
        <v>17.899999999999999</v>
      </c>
      <c r="J142" s="28">
        <f>VLOOKUP($A142,'Educational Attainment'!$A$5:$I$1242,6,FALSE)</f>
        <v>28.7</v>
      </c>
      <c r="K142" s="28">
        <f>VLOOKUP($A142,'Educational Attainment'!$A$5:$I$1242,7,FALSE)</f>
        <v>11</v>
      </c>
      <c r="L142" s="28">
        <f>VLOOKUP($A142,'Educational Attainment'!$A$5:$I$1242,8,FALSE)</f>
        <v>3.4</v>
      </c>
      <c r="M142" s="28">
        <f>VLOOKUP($A142,'Educational Attainment'!$A$5:$I$1242,9,FALSE)</f>
        <v>7.4</v>
      </c>
    </row>
    <row r="143" spans="1:13" s="28" customFormat="1" x14ac:dyDescent="0.15">
      <c r="A143" s="21">
        <v>3114</v>
      </c>
      <c r="B143" s="22" t="s">
        <v>181</v>
      </c>
      <c r="C143" s="11" t="str">
        <f>VLOOKUP(B143,Industries!B:D,2,0)</f>
        <v>Education and Training</v>
      </c>
      <c r="D143" s="11">
        <f>VLOOKUP(B143,Industries!B:D,3,0)</f>
        <v>37.299999999999997</v>
      </c>
      <c r="E143" s="91">
        <v>1441</v>
      </c>
      <c r="F143" s="18">
        <v>43</v>
      </c>
      <c r="G143" s="28">
        <f>VLOOKUP($A143,'Educational Attainment'!$A$5:$I$1242,3,FALSE)</f>
        <v>11.1</v>
      </c>
      <c r="H143" s="28">
        <f>VLOOKUP($A143,'Educational Attainment'!$A$5:$I$1242,4,FALSE)</f>
        <v>31.6</v>
      </c>
      <c r="I143" s="28">
        <f>VLOOKUP($A143,'Educational Attainment'!$A$5:$I$1242,5,FALSE)</f>
        <v>18.399999999999999</v>
      </c>
      <c r="J143" s="28">
        <f>VLOOKUP($A143,'Educational Attainment'!$A$5:$I$1242,6,FALSE)</f>
        <v>17.5</v>
      </c>
      <c r="K143" s="28">
        <f>VLOOKUP($A143,'Educational Attainment'!$A$5:$I$1242,7,FALSE)</f>
        <v>13</v>
      </c>
      <c r="L143" s="28">
        <f>VLOOKUP($A143,'Educational Attainment'!$A$5:$I$1242,8,FALSE)</f>
        <v>2.7</v>
      </c>
      <c r="M143" s="28">
        <f>VLOOKUP($A143,'Educational Attainment'!$A$5:$I$1242,9,FALSE)</f>
        <v>5.7</v>
      </c>
    </row>
    <row r="144" spans="1:13" s="28" customFormat="1" x14ac:dyDescent="0.15">
      <c r="A144" s="21">
        <v>3121</v>
      </c>
      <c r="B144" s="22" t="s">
        <v>182</v>
      </c>
      <c r="C144" s="11" t="str">
        <f>VLOOKUP(B144,Industries!B:D,2,0)</f>
        <v>Construction</v>
      </c>
      <c r="D144" s="11">
        <f>VLOOKUP(B144,Industries!B:D,3,0)</f>
        <v>56.1</v>
      </c>
      <c r="E144" s="91">
        <v>2069</v>
      </c>
      <c r="F144" s="18">
        <v>47</v>
      </c>
      <c r="G144" s="28">
        <f>VLOOKUP($A144,'Educational Attainment'!$A$5:$I$1242,3,FALSE)</f>
        <v>4.9000000000000004</v>
      </c>
      <c r="H144" s="28">
        <f>VLOOKUP($A144,'Educational Attainment'!$A$5:$I$1242,4,FALSE)</f>
        <v>15.4</v>
      </c>
      <c r="I144" s="28">
        <f>VLOOKUP($A144,'Educational Attainment'!$A$5:$I$1242,5,FALSE)</f>
        <v>21.2</v>
      </c>
      <c r="J144" s="28">
        <f>VLOOKUP($A144,'Educational Attainment'!$A$5:$I$1242,6,FALSE)</f>
        <v>41.1</v>
      </c>
      <c r="K144" s="28">
        <f>VLOOKUP($A144,'Educational Attainment'!$A$5:$I$1242,7,FALSE)</f>
        <v>9.1999999999999993</v>
      </c>
      <c r="L144" s="28">
        <f>VLOOKUP($A144,'Educational Attainment'!$A$5:$I$1242,8,FALSE)</f>
        <v>2.4</v>
      </c>
      <c r="M144" s="28">
        <f>VLOOKUP($A144,'Educational Attainment'!$A$5:$I$1242,9,FALSE)</f>
        <v>5.8</v>
      </c>
    </row>
    <row r="145" spans="1:13" s="28" customFormat="1" x14ac:dyDescent="0.15">
      <c r="A145" s="21">
        <v>3122</v>
      </c>
      <c r="B145" s="22" t="s">
        <v>183</v>
      </c>
      <c r="C145" s="11" t="str">
        <f>VLOOKUP(B145,Industries!B:D,2,0)</f>
        <v>Professional, Scientific and Technical Services</v>
      </c>
      <c r="D145" s="11">
        <f>VLOOKUP(B145,Industries!B:D,3,0)</f>
        <v>63.4</v>
      </c>
      <c r="E145" s="91">
        <v>1730</v>
      </c>
      <c r="F145" s="18">
        <v>42</v>
      </c>
      <c r="G145" s="28">
        <f>VLOOKUP($A145,'Educational Attainment'!$A$5:$I$1242,3,FALSE)</f>
        <v>4.4000000000000004</v>
      </c>
      <c r="H145" s="28">
        <f>VLOOKUP($A145,'Educational Attainment'!$A$5:$I$1242,4,FALSE)</f>
        <v>17</v>
      </c>
      <c r="I145" s="28">
        <f>VLOOKUP($A145,'Educational Attainment'!$A$5:$I$1242,5,FALSE)</f>
        <v>38.6</v>
      </c>
      <c r="J145" s="28">
        <f>VLOOKUP($A145,'Educational Attainment'!$A$5:$I$1242,6,FALSE)</f>
        <v>21</v>
      </c>
      <c r="K145" s="28">
        <f>VLOOKUP($A145,'Educational Attainment'!$A$5:$I$1242,7,FALSE)</f>
        <v>13.1</v>
      </c>
      <c r="L145" s="28">
        <f>VLOOKUP($A145,'Educational Attainment'!$A$5:$I$1242,8,FALSE)</f>
        <v>2.1</v>
      </c>
      <c r="M145" s="28">
        <f>VLOOKUP($A145,'Educational Attainment'!$A$5:$I$1242,9,FALSE)</f>
        <v>3.8</v>
      </c>
    </row>
    <row r="146" spans="1:13" s="28" customFormat="1" x14ac:dyDescent="0.15">
      <c r="A146" s="21">
        <v>3123</v>
      </c>
      <c r="B146" s="22" t="s">
        <v>184</v>
      </c>
      <c r="C146" s="11" t="str">
        <f>VLOOKUP(B146,Industries!B:D,2,0)</f>
        <v>Mining</v>
      </c>
      <c r="D146" s="11">
        <f>VLOOKUP(B146,Industries!B:D,3,0)</f>
        <v>22.8</v>
      </c>
      <c r="E146" s="91">
        <v>1816</v>
      </c>
      <c r="F146" s="18">
        <v>45</v>
      </c>
      <c r="G146" s="28">
        <f>VLOOKUP($A146,'Educational Attainment'!$A$5:$I$1242,3,FALSE)</f>
        <v>3.1</v>
      </c>
      <c r="H146" s="28">
        <f>VLOOKUP($A146,'Educational Attainment'!$A$5:$I$1242,4,FALSE)</f>
        <v>10.4</v>
      </c>
      <c r="I146" s="28">
        <f>VLOOKUP($A146,'Educational Attainment'!$A$5:$I$1242,5,FALSE)</f>
        <v>24.2</v>
      </c>
      <c r="J146" s="28">
        <f>VLOOKUP($A146,'Educational Attainment'!$A$5:$I$1242,6,FALSE)</f>
        <v>51.4</v>
      </c>
      <c r="K146" s="28">
        <f>VLOOKUP($A146,'Educational Attainment'!$A$5:$I$1242,7,FALSE)</f>
        <v>7.2</v>
      </c>
      <c r="L146" s="28">
        <f>VLOOKUP($A146,'Educational Attainment'!$A$5:$I$1242,8,FALSE)</f>
        <v>1.2</v>
      </c>
      <c r="M146" s="28">
        <f>VLOOKUP($A146,'Educational Attainment'!$A$5:$I$1242,9,FALSE)</f>
        <v>2.5</v>
      </c>
    </row>
    <row r="147" spans="1:13" s="28" customFormat="1" x14ac:dyDescent="0.15">
      <c r="A147" s="21">
        <v>3124</v>
      </c>
      <c r="B147" s="22" t="s">
        <v>185</v>
      </c>
      <c r="C147" s="11" t="str">
        <f>VLOOKUP(B147,Industries!B:D,2,0)</f>
        <v>Information Media and Telecommunications</v>
      </c>
      <c r="D147" s="11">
        <f>VLOOKUP(B147,Industries!B:D,3,0)</f>
        <v>30.4</v>
      </c>
      <c r="E147" s="91">
        <v>2184</v>
      </c>
      <c r="F147" s="18">
        <v>43</v>
      </c>
      <c r="G147" s="28">
        <f>VLOOKUP($A147,'Educational Attainment'!$A$5:$I$1242,3,FALSE)</f>
        <v>4.3</v>
      </c>
      <c r="H147" s="28">
        <f>VLOOKUP($A147,'Educational Attainment'!$A$5:$I$1242,4,FALSE)</f>
        <v>14.9</v>
      </c>
      <c r="I147" s="28">
        <f>VLOOKUP($A147,'Educational Attainment'!$A$5:$I$1242,5,FALSE)</f>
        <v>28.3</v>
      </c>
      <c r="J147" s="28">
        <f>VLOOKUP($A147,'Educational Attainment'!$A$5:$I$1242,6,FALSE)</f>
        <v>38.200000000000003</v>
      </c>
      <c r="K147" s="28">
        <f>VLOOKUP($A147,'Educational Attainment'!$A$5:$I$1242,7,FALSE)</f>
        <v>9.4</v>
      </c>
      <c r="L147" s="28">
        <f>VLOOKUP($A147,'Educational Attainment'!$A$5:$I$1242,8,FALSE)</f>
        <v>1.8</v>
      </c>
      <c r="M147" s="28">
        <f>VLOOKUP($A147,'Educational Attainment'!$A$5:$I$1242,9,FALSE)</f>
        <v>3.2</v>
      </c>
    </row>
    <row r="148" spans="1:13" s="28" customFormat="1" x14ac:dyDescent="0.15">
      <c r="A148" s="21">
        <v>3125</v>
      </c>
      <c r="B148" s="22" t="s">
        <v>186</v>
      </c>
      <c r="C148" s="11" t="str">
        <f>VLOOKUP(B148,Industries!B:D,2,0)</f>
        <v>Manufacturing</v>
      </c>
      <c r="D148" s="11">
        <f>VLOOKUP(B148,Industries!B:D,3,0)</f>
        <v>35.6</v>
      </c>
      <c r="E148" s="64" t="s">
        <v>2</v>
      </c>
      <c r="F148" s="18">
        <v>43</v>
      </c>
      <c r="G148" s="28">
        <f>VLOOKUP($A148,'Educational Attainment'!$A$5:$I$1242,3,FALSE)</f>
        <v>3.9</v>
      </c>
      <c r="H148" s="28">
        <f>VLOOKUP($A148,'Educational Attainment'!$A$5:$I$1242,4,FALSE)</f>
        <v>15.4</v>
      </c>
      <c r="I148" s="28">
        <f>VLOOKUP($A148,'Educational Attainment'!$A$5:$I$1242,5,FALSE)</f>
        <v>32.1</v>
      </c>
      <c r="J148" s="28">
        <f>VLOOKUP($A148,'Educational Attainment'!$A$5:$I$1242,6,FALSE)</f>
        <v>36.6</v>
      </c>
      <c r="K148" s="28">
        <f>VLOOKUP($A148,'Educational Attainment'!$A$5:$I$1242,7,FALSE)</f>
        <v>8.4</v>
      </c>
      <c r="L148" s="28">
        <f>VLOOKUP($A148,'Educational Attainment'!$A$5:$I$1242,8,FALSE)</f>
        <v>1.4</v>
      </c>
      <c r="M148" s="28">
        <f>VLOOKUP($A148,'Educational Attainment'!$A$5:$I$1242,9,FALSE)</f>
        <v>2.2999999999999998</v>
      </c>
    </row>
    <row r="149" spans="1:13" s="28" customFormat="1" x14ac:dyDescent="0.15">
      <c r="A149" s="21">
        <v>3126</v>
      </c>
      <c r="B149" s="22" t="s">
        <v>187</v>
      </c>
      <c r="C149" s="11" t="str">
        <f>VLOOKUP(B149,Industries!B:D,2,0)</f>
        <v>Public Administration and Safety</v>
      </c>
      <c r="D149" s="11">
        <f>VLOOKUP(B149,Industries!B:D,3,0)</f>
        <v>37.9</v>
      </c>
      <c r="E149" s="64" t="s">
        <v>2</v>
      </c>
      <c r="F149" s="18">
        <v>46</v>
      </c>
      <c r="G149" s="28">
        <f>VLOOKUP($A149,'Educational Attainment'!$A$5:$I$1242,3,FALSE)</f>
        <v>15.3</v>
      </c>
      <c r="H149" s="28">
        <f>VLOOKUP($A149,'Educational Attainment'!$A$5:$I$1242,4,FALSE)</f>
        <v>17.5</v>
      </c>
      <c r="I149" s="28">
        <f>VLOOKUP($A149,'Educational Attainment'!$A$5:$I$1242,5,FALSE)</f>
        <v>26.1</v>
      </c>
      <c r="J149" s="28">
        <f>VLOOKUP($A149,'Educational Attainment'!$A$5:$I$1242,6,FALSE)</f>
        <v>27.8</v>
      </c>
      <c r="K149" s="28">
        <f>VLOOKUP($A149,'Educational Attainment'!$A$5:$I$1242,7,FALSE)</f>
        <v>6.7</v>
      </c>
      <c r="L149" s="28">
        <f>VLOOKUP($A149,'Educational Attainment'!$A$5:$I$1242,8,FALSE)</f>
        <v>2.2000000000000002</v>
      </c>
      <c r="M149" s="28">
        <f>VLOOKUP($A149,'Educational Attainment'!$A$5:$I$1242,9,FALSE)</f>
        <v>4.4000000000000004</v>
      </c>
    </row>
    <row r="150" spans="1:13" s="28" customFormat="1" x14ac:dyDescent="0.15">
      <c r="A150" s="21">
        <v>3129</v>
      </c>
      <c r="B150" s="22" t="s">
        <v>188</v>
      </c>
      <c r="C150" s="11" t="str">
        <f>VLOOKUP(B150,Industries!B:D,2,0)</f>
        <v>Mining</v>
      </c>
      <c r="D150" s="11">
        <f>VLOOKUP(B150,Industries!B:D,3,0)</f>
        <v>49.7</v>
      </c>
      <c r="E150" s="91">
        <v>2419</v>
      </c>
      <c r="F150" s="18">
        <v>52</v>
      </c>
      <c r="G150" s="28">
        <f>VLOOKUP($A150,'Educational Attainment'!$A$5:$I$1242,3,FALSE)</f>
        <v>4.2</v>
      </c>
      <c r="H150" s="28">
        <f>VLOOKUP($A150,'Educational Attainment'!$A$5:$I$1242,4,FALSE)</f>
        <v>11.4</v>
      </c>
      <c r="I150" s="28">
        <f>VLOOKUP($A150,'Educational Attainment'!$A$5:$I$1242,5,FALSE)</f>
        <v>17.8</v>
      </c>
      <c r="J150" s="28">
        <f>VLOOKUP($A150,'Educational Attainment'!$A$5:$I$1242,6,FALSE)</f>
        <v>47.2</v>
      </c>
      <c r="K150" s="28">
        <f>VLOOKUP($A150,'Educational Attainment'!$A$5:$I$1242,7,FALSE)</f>
        <v>8.8000000000000007</v>
      </c>
      <c r="L150" s="28">
        <f>VLOOKUP($A150,'Educational Attainment'!$A$5:$I$1242,8,FALSE)</f>
        <v>2.9</v>
      </c>
      <c r="M150" s="28">
        <f>VLOOKUP($A150,'Educational Attainment'!$A$5:$I$1242,9,FALSE)</f>
        <v>7.6</v>
      </c>
    </row>
    <row r="151" spans="1:13" s="28" customFormat="1" x14ac:dyDescent="0.15">
      <c r="A151" s="21">
        <v>3131</v>
      </c>
      <c r="B151" s="22" t="s">
        <v>189</v>
      </c>
      <c r="C151" s="11" t="str">
        <f>VLOOKUP(B151,Industries!B:D,2,0)</f>
        <v>Professional, Scientific and Technical Services</v>
      </c>
      <c r="D151" s="11">
        <f>VLOOKUP(B151,Industries!B:D,3,0)</f>
        <v>47.4</v>
      </c>
      <c r="E151" s="91">
        <v>1482</v>
      </c>
      <c r="F151" s="18">
        <v>41</v>
      </c>
      <c r="G151" s="28">
        <f>VLOOKUP($A151,'Educational Attainment'!$A$5:$I$1242,3,FALSE)</f>
        <v>12.2</v>
      </c>
      <c r="H151" s="28">
        <f>VLOOKUP($A151,'Educational Attainment'!$A$5:$I$1242,4,FALSE)</f>
        <v>30.8</v>
      </c>
      <c r="I151" s="28">
        <f>VLOOKUP($A151,'Educational Attainment'!$A$5:$I$1242,5,FALSE)</f>
        <v>18.600000000000001</v>
      </c>
      <c r="J151" s="28">
        <f>VLOOKUP($A151,'Educational Attainment'!$A$5:$I$1242,6,FALSE)</f>
        <v>13.8</v>
      </c>
      <c r="K151" s="28">
        <f>VLOOKUP($A151,'Educational Attainment'!$A$5:$I$1242,7,FALSE)</f>
        <v>19</v>
      </c>
      <c r="L151" s="28">
        <f>VLOOKUP($A151,'Educational Attainment'!$A$5:$I$1242,8,FALSE)</f>
        <v>2.2999999999999998</v>
      </c>
      <c r="M151" s="28">
        <f>VLOOKUP($A151,'Educational Attainment'!$A$5:$I$1242,9,FALSE)</f>
        <v>3.3</v>
      </c>
    </row>
    <row r="152" spans="1:13" s="28" customFormat="1" x14ac:dyDescent="0.15">
      <c r="A152" s="21">
        <v>3132</v>
      </c>
      <c r="B152" s="22" t="s">
        <v>190</v>
      </c>
      <c r="C152" s="11" t="str">
        <f>VLOOKUP(B152,Industries!B:D,2,0)</f>
        <v>Information Media and Telecommunications</v>
      </c>
      <c r="D152" s="11">
        <f>VLOOKUP(B152,Industries!B:D,3,0)</f>
        <v>60</v>
      </c>
      <c r="E152" s="91">
        <v>1885</v>
      </c>
      <c r="F152" s="18">
        <v>42</v>
      </c>
      <c r="G152" s="28">
        <f>VLOOKUP($A152,'Educational Attainment'!$A$5:$I$1242,3,FALSE)</f>
        <v>10.4</v>
      </c>
      <c r="H152" s="28">
        <f>VLOOKUP($A152,'Educational Attainment'!$A$5:$I$1242,4,FALSE)</f>
        <v>21.1</v>
      </c>
      <c r="I152" s="28">
        <f>VLOOKUP($A152,'Educational Attainment'!$A$5:$I$1242,5,FALSE)</f>
        <v>24.5</v>
      </c>
      <c r="J152" s="28">
        <f>VLOOKUP($A152,'Educational Attainment'!$A$5:$I$1242,6,FALSE)</f>
        <v>28.7</v>
      </c>
      <c r="K152" s="28">
        <f>VLOOKUP($A152,'Educational Attainment'!$A$5:$I$1242,7,FALSE)</f>
        <v>9.6999999999999993</v>
      </c>
      <c r="L152" s="28">
        <f>VLOOKUP($A152,'Educational Attainment'!$A$5:$I$1242,8,FALSE)</f>
        <v>2</v>
      </c>
      <c r="M152" s="28">
        <f>VLOOKUP($A152,'Educational Attainment'!$A$5:$I$1242,9,FALSE)</f>
        <v>3.6</v>
      </c>
    </row>
    <row r="153" spans="1:13" s="28" customFormat="1" x14ac:dyDescent="0.15">
      <c r="A153" s="21">
        <v>3211</v>
      </c>
      <c r="B153" s="22" t="s">
        <v>191</v>
      </c>
      <c r="C153" s="11" t="str">
        <f>VLOOKUP(B153,Industries!B:D,2,0)</f>
        <v>Other Services</v>
      </c>
      <c r="D153" s="11">
        <f>VLOOKUP(B153,Industries!B:D,3,0)</f>
        <v>63.3</v>
      </c>
      <c r="E153" s="91">
        <v>1352</v>
      </c>
      <c r="F153" s="18">
        <v>48</v>
      </c>
      <c r="G153" s="28">
        <f>VLOOKUP($A153,'Educational Attainment'!$A$5:$I$1242,3,FALSE)</f>
        <v>0.1</v>
      </c>
      <c r="H153" s="28">
        <f>VLOOKUP($A153,'Educational Attainment'!$A$5:$I$1242,4,FALSE)</f>
        <v>1.6</v>
      </c>
      <c r="I153" s="28">
        <f>VLOOKUP($A153,'Educational Attainment'!$A$5:$I$1242,5,FALSE)</f>
        <v>2.2000000000000002</v>
      </c>
      <c r="J153" s="28">
        <f>VLOOKUP($A153,'Educational Attainment'!$A$5:$I$1242,6,FALSE)</f>
        <v>84</v>
      </c>
      <c r="K153" s="28">
        <f>VLOOKUP($A153,'Educational Attainment'!$A$5:$I$1242,7,FALSE)</f>
        <v>6.7</v>
      </c>
      <c r="L153" s="28">
        <f>VLOOKUP($A153,'Educational Attainment'!$A$5:$I$1242,8,FALSE)</f>
        <v>2</v>
      </c>
      <c r="M153" s="28">
        <f>VLOOKUP($A153,'Educational Attainment'!$A$5:$I$1242,9,FALSE)</f>
        <v>3.3</v>
      </c>
    </row>
    <row r="154" spans="1:13" s="28" customFormat="1" x14ac:dyDescent="0.15">
      <c r="A154" s="21">
        <v>3212</v>
      </c>
      <c r="B154" s="22" t="s">
        <v>192</v>
      </c>
      <c r="C154" s="11" t="str">
        <f>VLOOKUP(B154,Industries!B:D,2,0)</f>
        <v>Other Services</v>
      </c>
      <c r="D154" s="11">
        <f>VLOOKUP(B154,Industries!B:D,3,0)</f>
        <v>62.8</v>
      </c>
      <c r="E154" s="91">
        <v>1265</v>
      </c>
      <c r="F154" s="18">
        <v>44</v>
      </c>
      <c r="G154" s="28">
        <f>VLOOKUP($A154,'Educational Attainment'!$A$5:$I$1242,3,FALSE)</f>
        <v>0.3</v>
      </c>
      <c r="H154" s="28">
        <f>VLOOKUP($A154,'Educational Attainment'!$A$5:$I$1242,4,FALSE)</f>
        <v>1.7</v>
      </c>
      <c r="I154" s="28">
        <f>VLOOKUP($A154,'Educational Attainment'!$A$5:$I$1242,5,FALSE)</f>
        <v>4.5</v>
      </c>
      <c r="J154" s="28">
        <f>VLOOKUP($A154,'Educational Attainment'!$A$5:$I$1242,6,FALSE)</f>
        <v>75.7</v>
      </c>
      <c r="K154" s="28">
        <f>VLOOKUP($A154,'Educational Attainment'!$A$5:$I$1242,7,FALSE)</f>
        <v>8</v>
      </c>
      <c r="L154" s="28">
        <f>VLOOKUP($A154,'Educational Attainment'!$A$5:$I$1242,8,FALSE)</f>
        <v>3.1</v>
      </c>
      <c r="M154" s="28">
        <f>VLOOKUP($A154,'Educational Attainment'!$A$5:$I$1242,9,FALSE)</f>
        <v>6.6</v>
      </c>
    </row>
    <row r="155" spans="1:13" s="28" customFormat="1" x14ac:dyDescent="0.15">
      <c r="A155" s="21">
        <v>3221</v>
      </c>
      <c r="B155" s="22" t="s">
        <v>193</v>
      </c>
      <c r="C155" s="11" t="str">
        <f>VLOOKUP(B155,Industries!B:D,2,0)</f>
        <v>Agriculture, Forestry and Fishing</v>
      </c>
      <c r="D155" s="11">
        <f>VLOOKUP(B155,Industries!B:D,3,0)</f>
        <v>48.6</v>
      </c>
      <c r="E155" s="64" t="s">
        <v>2</v>
      </c>
      <c r="F155" s="18">
        <v>44</v>
      </c>
      <c r="G155" s="28">
        <f>VLOOKUP($A155,'Educational Attainment'!$A$5:$I$1242,3,FALSE)</f>
        <v>0.3</v>
      </c>
      <c r="H155" s="28">
        <f>VLOOKUP($A155,'Educational Attainment'!$A$5:$I$1242,4,FALSE)</f>
        <v>4</v>
      </c>
      <c r="I155" s="28">
        <f>VLOOKUP($A155,'Educational Attainment'!$A$5:$I$1242,5,FALSE)</f>
        <v>6.3</v>
      </c>
      <c r="J155" s="28">
        <f>VLOOKUP($A155,'Educational Attainment'!$A$5:$I$1242,6,FALSE)</f>
        <v>46.3</v>
      </c>
      <c r="K155" s="28">
        <f>VLOOKUP($A155,'Educational Attainment'!$A$5:$I$1242,7,FALSE)</f>
        <v>13.8</v>
      </c>
      <c r="L155" s="28">
        <f>VLOOKUP($A155,'Educational Attainment'!$A$5:$I$1242,8,FALSE)</f>
        <v>5.9</v>
      </c>
      <c r="M155" s="28">
        <f>VLOOKUP($A155,'Educational Attainment'!$A$5:$I$1242,9,FALSE)</f>
        <v>23.4</v>
      </c>
    </row>
    <row r="156" spans="1:13" s="28" customFormat="1" x14ac:dyDescent="0.15">
      <c r="A156" s="21">
        <v>3222</v>
      </c>
      <c r="B156" s="22" t="s">
        <v>194</v>
      </c>
      <c r="C156" s="11" t="str">
        <f>VLOOKUP(B156,Industries!B:D,2,0)</f>
        <v>Manufacturing</v>
      </c>
      <c r="D156" s="11">
        <f>VLOOKUP(B156,Industries!B:D,3,0)</f>
        <v>86.8</v>
      </c>
      <c r="E156" s="91">
        <v>1229</v>
      </c>
      <c r="F156" s="18">
        <v>44</v>
      </c>
      <c r="G156" s="28">
        <f>VLOOKUP($A156,'Educational Attainment'!$A$5:$I$1242,3,FALSE)</f>
        <v>0.1</v>
      </c>
      <c r="H156" s="28">
        <f>VLOOKUP($A156,'Educational Attainment'!$A$5:$I$1242,4,FALSE)</f>
        <v>1.5</v>
      </c>
      <c r="I156" s="28">
        <f>VLOOKUP($A156,'Educational Attainment'!$A$5:$I$1242,5,FALSE)</f>
        <v>2.2000000000000002</v>
      </c>
      <c r="J156" s="28">
        <f>VLOOKUP($A156,'Educational Attainment'!$A$5:$I$1242,6,FALSE)</f>
        <v>70.400000000000006</v>
      </c>
      <c r="K156" s="28">
        <f>VLOOKUP($A156,'Educational Attainment'!$A$5:$I$1242,7,FALSE)</f>
        <v>9.5</v>
      </c>
      <c r="L156" s="28">
        <f>VLOOKUP($A156,'Educational Attainment'!$A$5:$I$1242,8,FALSE)</f>
        <v>4.5999999999999996</v>
      </c>
      <c r="M156" s="28">
        <f>VLOOKUP($A156,'Educational Attainment'!$A$5:$I$1242,9,FALSE)</f>
        <v>11.8</v>
      </c>
    </row>
    <row r="157" spans="1:13" s="28" customFormat="1" x14ac:dyDescent="0.15">
      <c r="A157" s="21">
        <v>3223</v>
      </c>
      <c r="B157" s="22" t="s">
        <v>195</v>
      </c>
      <c r="C157" s="11" t="str">
        <f>VLOOKUP(B157,Industries!B:D,2,0)</f>
        <v>Manufacturing</v>
      </c>
      <c r="D157" s="11">
        <f>VLOOKUP(B157,Industries!B:D,3,0)</f>
        <v>65.8</v>
      </c>
      <c r="E157" s="91">
        <v>1760</v>
      </c>
      <c r="F157" s="18">
        <v>46</v>
      </c>
      <c r="G157" s="28">
        <f>VLOOKUP($A157,'Educational Attainment'!$A$5:$I$1242,3,FALSE)</f>
        <v>0.2</v>
      </c>
      <c r="H157" s="28">
        <f>VLOOKUP($A157,'Educational Attainment'!$A$5:$I$1242,4,FALSE)</f>
        <v>1.7</v>
      </c>
      <c r="I157" s="28">
        <f>VLOOKUP($A157,'Educational Attainment'!$A$5:$I$1242,5,FALSE)</f>
        <v>3.1</v>
      </c>
      <c r="J157" s="28">
        <f>VLOOKUP($A157,'Educational Attainment'!$A$5:$I$1242,6,FALSE)</f>
        <v>73.2</v>
      </c>
      <c r="K157" s="28">
        <f>VLOOKUP($A157,'Educational Attainment'!$A$5:$I$1242,7,FALSE)</f>
        <v>8.3000000000000007</v>
      </c>
      <c r="L157" s="28">
        <f>VLOOKUP($A157,'Educational Attainment'!$A$5:$I$1242,8,FALSE)</f>
        <v>3.5</v>
      </c>
      <c r="M157" s="28">
        <f>VLOOKUP($A157,'Educational Attainment'!$A$5:$I$1242,9,FALSE)</f>
        <v>10.1</v>
      </c>
    </row>
    <row r="158" spans="1:13" s="28" customFormat="1" x14ac:dyDescent="0.15">
      <c r="A158" s="21">
        <v>3231</v>
      </c>
      <c r="B158" s="22" t="s">
        <v>196</v>
      </c>
      <c r="C158" s="11" t="str">
        <f>VLOOKUP(B158,Industries!B:D,2,0)</f>
        <v>Transport, Postal and Warehousing</v>
      </c>
      <c r="D158" s="11">
        <f>VLOOKUP(B158,Industries!B:D,3,0)</f>
        <v>49.6</v>
      </c>
      <c r="E158" s="91">
        <v>2694</v>
      </c>
      <c r="F158" s="18">
        <v>43</v>
      </c>
      <c r="G158" s="28">
        <f>VLOOKUP($A158,'Educational Attainment'!$A$5:$I$1242,3,FALSE)</f>
        <v>2.5</v>
      </c>
      <c r="H158" s="28">
        <f>VLOOKUP($A158,'Educational Attainment'!$A$5:$I$1242,4,FALSE)</f>
        <v>6.3</v>
      </c>
      <c r="I158" s="28">
        <f>VLOOKUP($A158,'Educational Attainment'!$A$5:$I$1242,5,FALSE)</f>
        <v>17.3</v>
      </c>
      <c r="J158" s="28">
        <f>VLOOKUP($A158,'Educational Attainment'!$A$5:$I$1242,6,FALSE)</f>
        <v>66</v>
      </c>
      <c r="K158" s="28">
        <f>VLOOKUP($A158,'Educational Attainment'!$A$5:$I$1242,7,FALSE)</f>
        <v>6</v>
      </c>
      <c r="L158" s="28">
        <f>VLOOKUP($A158,'Educational Attainment'!$A$5:$I$1242,8,FALSE)</f>
        <v>0.8</v>
      </c>
      <c r="M158" s="28">
        <f>VLOOKUP($A158,'Educational Attainment'!$A$5:$I$1242,9,FALSE)</f>
        <v>1.1000000000000001</v>
      </c>
    </row>
    <row r="159" spans="1:13" s="28" customFormat="1" x14ac:dyDescent="0.15">
      <c r="A159" s="21">
        <v>3232</v>
      </c>
      <c r="B159" s="22" t="s">
        <v>197</v>
      </c>
      <c r="C159" s="11" t="str">
        <f>VLOOKUP(B159,Industries!B:D,2,0)</f>
        <v>Manufacturing</v>
      </c>
      <c r="D159" s="11">
        <f>VLOOKUP(B159,Industries!B:D,3,0)</f>
        <v>31.6</v>
      </c>
      <c r="E159" s="91">
        <v>2117</v>
      </c>
      <c r="F159" s="18">
        <v>49</v>
      </c>
      <c r="G159" s="28">
        <f>VLOOKUP($A159,'Educational Attainment'!$A$5:$I$1242,3,FALSE)</f>
        <v>0.4</v>
      </c>
      <c r="H159" s="28">
        <f>VLOOKUP($A159,'Educational Attainment'!$A$5:$I$1242,4,FALSE)</f>
        <v>1.9</v>
      </c>
      <c r="I159" s="28">
        <f>VLOOKUP($A159,'Educational Attainment'!$A$5:$I$1242,5,FALSE)</f>
        <v>5.2</v>
      </c>
      <c r="J159" s="28">
        <f>VLOOKUP($A159,'Educational Attainment'!$A$5:$I$1242,6,FALSE)</f>
        <v>80.400000000000006</v>
      </c>
      <c r="K159" s="28">
        <f>VLOOKUP($A159,'Educational Attainment'!$A$5:$I$1242,7,FALSE)</f>
        <v>5.7</v>
      </c>
      <c r="L159" s="28">
        <f>VLOOKUP($A159,'Educational Attainment'!$A$5:$I$1242,8,FALSE)</f>
        <v>2</v>
      </c>
      <c r="M159" s="28">
        <f>VLOOKUP($A159,'Educational Attainment'!$A$5:$I$1242,9,FALSE)</f>
        <v>4.5999999999999996</v>
      </c>
    </row>
    <row r="160" spans="1:13" s="28" customFormat="1" x14ac:dyDescent="0.15">
      <c r="A160" s="21">
        <v>3233</v>
      </c>
      <c r="B160" s="22" t="s">
        <v>198</v>
      </c>
      <c r="C160" s="11" t="str">
        <f>VLOOKUP(B160,Industries!B:D,2,0)</f>
        <v>Other Services</v>
      </c>
      <c r="D160" s="11">
        <f>VLOOKUP(B160,Industries!B:D,3,0)</f>
        <v>32.799999999999997</v>
      </c>
      <c r="E160" s="91">
        <v>1528</v>
      </c>
      <c r="F160" s="18">
        <v>43</v>
      </c>
      <c r="G160" s="28">
        <f>VLOOKUP($A160,'Educational Attainment'!$A$5:$I$1242,3,FALSE)</f>
        <v>2.2000000000000002</v>
      </c>
      <c r="H160" s="28">
        <f>VLOOKUP($A160,'Educational Attainment'!$A$5:$I$1242,4,FALSE)</f>
        <v>6.7</v>
      </c>
      <c r="I160" s="28">
        <f>VLOOKUP($A160,'Educational Attainment'!$A$5:$I$1242,5,FALSE)</f>
        <v>7.8</v>
      </c>
      <c r="J160" s="28">
        <f>VLOOKUP($A160,'Educational Attainment'!$A$5:$I$1242,6,FALSE)</f>
        <v>59.5</v>
      </c>
      <c r="K160" s="28">
        <f>VLOOKUP($A160,'Educational Attainment'!$A$5:$I$1242,7,FALSE)</f>
        <v>11.5</v>
      </c>
      <c r="L160" s="28">
        <f>VLOOKUP($A160,'Educational Attainment'!$A$5:$I$1242,8,FALSE)</f>
        <v>3.9</v>
      </c>
      <c r="M160" s="28">
        <f>VLOOKUP($A160,'Educational Attainment'!$A$5:$I$1242,9,FALSE)</f>
        <v>8.4</v>
      </c>
    </row>
    <row r="161" spans="1:13" s="28" customFormat="1" x14ac:dyDescent="0.15">
      <c r="A161" s="21">
        <v>3234</v>
      </c>
      <c r="B161" s="22" t="s">
        <v>199</v>
      </c>
      <c r="C161" s="11" t="str">
        <f>VLOOKUP(B161,Industries!B:D,2,0)</f>
        <v>Manufacturing</v>
      </c>
      <c r="D161" s="11">
        <f>VLOOKUP(B161,Industries!B:D,3,0)</f>
        <v>77.8</v>
      </c>
      <c r="E161" s="64" t="s">
        <v>2</v>
      </c>
      <c r="F161" s="18">
        <v>43</v>
      </c>
      <c r="G161" s="28">
        <f>VLOOKUP($A161,'Educational Attainment'!$A$5:$I$1242,3,FALSE)</f>
        <v>0.9</v>
      </c>
      <c r="H161" s="28">
        <f>VLOOKUP($A161,'Educational Attainment'!$A$5:$I$1242,4,FALSE)</f>
        <v>3.2</v>
      </c>
      <c r="I161" s="28">
        <f>VLOOKUP($A161,'Educational Attainment'!$A$5:$I$1242,5,FALSE)</f>
        <v>15.7</v>
      </c>
      <c r="J161" s="28">
        <f>VLOOKUP($A161,'Educational Attainment'!$A$5:$I$1242,6,FALSE)</f>
        <v>66.5</v>
      </c>
      <c r="K161" s="28">
        <f>VLOOKUP($A161,'Educational Attainment'!$A$5:$I$1242,7,FALSE)</f>
        <v>5.9</v>
      </c>
      <c r="L161" s="28">
        <f>VLOOKUP($A161,'Educational Attainment'!$A$5:$I$1242,8,FALSE)</f>
        <v>1.8</v>
      </c>
      <c r="M161" s="28">
        <f>VLOOKUP($A161,'Educational Attainment'!$A$5:$I$1242,9,FALSE)</f>
        <v>6.1</v>
      </c>
    </row>
    <row r="162" spans="1:13" s="28" customFormat="1" x14ac:dyDescent="0.15">
      <c r="A162" s="21">
        <v>3241</v>
      </c>
      <c r="B162" s="22" t="s">
        <v>200</v>
      </c>
      <c r="C162" s="11" t="str">
        <f>VLOOKUP(B162,Industries!B:D,2,0)</f>
        <v>Other Services</v>
      </c>
      <c r="D162" s="11">
        <f>VLOOKUP(B162,Industries!B:D,3,0)</f>
        <v>99.2</v>
      </c>
      <c r="E162" s="91">
        <v>1520</v>
      </c>
      <c r="F162" s="18">
        <v>43</v>
      </c>
      <c r="G162" s="28">
        <f>VLOOKUP($A162,'Educational Attainment'!$A$5:$I$1242,3,FALSE)</f>
        <v>0.1</v>
      </c>
      <c r="H162" s="28">
        <f>VLOOKUP($A162,'Educational Attainment'!$A$5:$I$1242,4,FALSE)</f>
        <v>0.8</v>
      </c>
      <c r="I162" s="28">
        <f>VLOOKUP($A162,'Educational Attainment'!$A$5:$I$1242,5,FALSE)</f>
        <v>1.6</v>
      </c>
      <c r="J162" s="28">
        <f>VLOOKUP($A162,'Educational Attainment'!$A$5:$I$1242,6,FALSE)</f>
        <v>78.900000000000006</v>
      </c>
      <c r="K162" s="28">
        <f>VLOOKUP($A162,'Educational Attainment'!$A$5:$I$1242,7,FALSE)</f>
        <v>6.3</v>
      </c>
      <c r="L162" s="28">
        <f>VLOOKUP($A162,'Educational Attainment'!$A$5:$I$1242,8,FALSE)</f>
        <v>2.7</v>
      </c>
      <c r="M162" s="28">
        <f>VLOOKUP($A162,'Educational Attainment'!$A$5:$I$1242,9,FALSE)</f>
        <v>9.6</v>
      </c>
    </row>
    <row r="163" spans="1:13" s="28" customFormat="1" x14ac:dyDescent="0.15">
      <c r="A163" s="21">
        <v>3242</v>
      </c>
      <c r="B163" s="22" t="s">
        <v>201</v>
      </c>
      <c r="C163" s="11" t="str">
        <f>VLOOKUP(B163,Industries!B:D,2,0)</f>
        <v>Other Services</v>
      </c>
      <c r="D163" s="11">
        <f>VLOOKUP(B163,Industries!B:D,3,0)</f>
        <v>65.7</v>
      </c>
      <c r="E163" s="91">
        <v>1352</v>
      </c>
      <c r="F163" s="18">
        <v>43</v>
      </c>
      <c r="G163" s="28">
        <f>VLOOKUP($A163,'Educational Attainment'!$A$5:$I$1242,3,FALSE)</f>
        <v>0.2</v>
      </c>
      <c r="H163" s="28">
        <f>VLOOKUP($A163,'Educational Attainment'!$A$5:$I$1242,4,FALSE)</f>
        <v>1.4</v>
      </c>
      <c r="I163" s="28">
        <f>VLOOKUP($A163,'Educational Attainment'!$A$5:$I$1242,5,FALSE)</f>
        <v>3.1</v>
      </c>
      <c r="J163" s="28">
        <f>VLOOKUP($A163,'Educational Attainment'!$A$5:$I$1242,6,FALSE)</f>
        <v>62.4</v>
      </c>
      <c r="K163" s="28">
        <f>VLOOKUP($A163,'Educational Attainment'!$A$5:$I$1242,7,FALSE)</f>
        <v>10.5</v>
      </c>
      <c r="L163" s="28">
        <f>VLOOKUP($A163,'Educational Attainment'!$A$5:$I$1242,8,FALSE)</f>
        <v>5</v>
      </c>
      <c r="M163" s="28">
        <f>VLOOKUP($A163,'Educational Attainment'!$A$5:$I$1242,9,FALSE)</f>
        <v>17.399999999999999</v>
      </c>
    </row>
    <row r="164" spans="1:13" s="28" customFormat="1" x14ac:dyDescent="0.15">
      <c r="A164" s="21">
        <v>3243</v>
      </c>
      <c r="B164" s="22" t="s">
        <v>202</v>
      </c>
      <c r="C164" s="11" t="str">
        <f>VLOOKUP(B164,Industries!B:D,2,0)</f>
        <v>Other Services</v>
      </c>
      <c r="D164" s="11">
        <f>VLOOKUP(B164,Industries!B:D,3,0)</f>
        <v>87.9</v>
      </c>
      <c r="E164" s="91">
        <v>1553</v>
      </c>
      <c r="F164" s="18">
        <v>42</v>
      </c>
      <c r="G164" s="28">
        <f>VLOOKUP($A164,'Educational Attainment'!$A$5:$I$1242,3,FALSE)</f>
        <v>0</v>
      </c>
      <c r="H164" s="28">
        <f>VLOOKUP($A164,'Educational Attainment'!$A$5:$I$1242,4,FALSE)</f>
        <v>1</v>
      </c>
      <c r="I164" s="28">
        <f>VLOOKUP($A164,'Educational Attainment'!$A$5:$I$1242,5,FALSE)</f>
        <v>1.7</v>
      </c>
      <c r="J164" s="28">
        <f>VLOOKUP($A164,'Educational Attainment'!$A$5:$I$1242,6,FALSE)</f>
        <v>73.099999999999994</v>
      </c>
      <c r="K164" s="28">
        <f>VLOOKUP($A164,'Educational Attainment'!$A$5:$I$1242,7,FALSE)</f>
        <v>8</v>
      </c>
      <c r="L164" s="28">
        <f>VLOOKUP($A164,'Educational Attainment'!$A$5:$I$1242,8,FALSE)</f>
        <v>4</v>
      </c>
      <c r="M164" s="28">
        <f>VLOOKUP($A164,'Educational Attainment'!$A$5:$I$1242,9,FALSE)</f>
        <v>12.1</v>
      </c>
    </row>
    <row r="165" spans="1:13" s="28" customFormat="1" x14ac:dyDescent="0.15">
      <c r="A165" s="21">
        <v>3311</v>
      </c>
      <c r="B165" s="22" t="s">
        <v>203</v>
      </c>
      <c r="C165" s="11" t="str">
        <f>VLOOKUP(B165,Industries!B:D,2,0)</f>
        <v>Construction</v>
      </c>
      <c r="D165" s="11">
        <f>VLOOKUP(B165,Industries!B:D,3,0)</f>
        <v>79.400000000000006</v>
      </c>
      <c r="E165" s="91">
        <v>1401</v>
      </c>
      <c r="F165" s="18">
        <v>43</v>
      </c>
      <c r="G165" s="28">
        <f>VLOOKUP($A165,'Educational Attainment'!$A$5:$I$1242,3,FALSE)</f>
        <v>0.2</v>
      </c>
      <c r="H165" s="28">
        <f>VLOOKUP($A165,'Educational Attainment'!$A$5:$I$1242,4,FALSE)</f>
        <v>1.3</v>
      </c>
      <c r="I165" s="28">
        <f>VLOOKUP($A165,'Educational Attainment'!$A$5:$I$1242,5,FALSE)</f>
        <v>2.2999999999999998</v>
      </c>
      <c r="J165" s="28">
        <f>VLOOKUP($A165,'Educational Attainment'!$A$5:$I$1242,6,FALSE)</f>
        <v>63.2</v>
      </c>
      <c r="K165" s="28">
        <f>VLOOKUP($A165,'Educational Attainment'!$A$5:$I$1242,7,FALSE)</f>
        <v>10.6</v>
      </c>
      <c r="L165" s="28">
        <f>VLOOKUP($A165,'Educational Attainment'!$A$5:$I$1242,8,FALSE)</f>
        <v>4.7</v>
      </c>
      <c r="M165" s="28">
        <f>VLOOKUP($A165,'Educational Attainment'!$A$5:$I$1242,9,FALSE)</f>
        <v>17.5</v>
      </c>
    </row>
    <row r="166" spans="1:13" s="28" customFormat="1" x14ac:dyDescent="0.15">
      <c r="A166" s="21">
        <v>3312</v>
      </c>
      <c r="B166" s="22" t="s">
        <v>204</v>
      </c>
      <c r="C166" s="11" t="str">
        <f>VLOOKUP(B166,Industries!B:D,2,0)</f>
        <v>Construction</v>
      </c>
      <c r="D166" s="11">
        <f>VLOOKUP(B166,Industries!B:D,3,0)</f>
        <v>88.6</v>
      </c>
      <c r="E166" s="91">
        <v>1432</v>
      </c>
      <c r="F166" s="18">
        <v>44</v>
      </c>
      <c r="G166" s="28">
        <f>VLOOKUP($A166,'Educational Attainment'!$A$5:$I$1242,3,FALSE)</f>
        <v>0.4</v>
      </c>
      <c r="H166" s="28">
        <f>VLOOKUP($A166,'Educational Attainment'!$A$5:$I$1242,4,FALSE)</f>
        <v>2</v>
      </c>
      <c r="I166" s="28">
        <f>VLOOKUP($A166,'Educational Attainment'!$A$5:$I$1242,5,FALSE)</f>
        <v>3.2</v>
      </c>
      <c r="J166" s="28">
        <f>VLOOKUP($A166,'Educational Attainment'!$A$5:$I$1242,6,FALSE)</f>
        <v>72</v>
      </c>
      <c r="K166" s="28">
        <f>VLOOKUP($A166,'Educational Attainment'!$A$5:$I$1242,7,FALSE)</f>
        <v>10.9</v>
      </c>
      <c r="L166" s="28">
        <f>VLOOKUP($A166,'Educational Attainment'!$A$5:$I$1242,8,FALSE)</f>
        <v>3.1</v>
      </c>
      <c r="M166" s="28">
        <f>VLOOKUP($A166,'Educational Attainment'!$A$5:$I$1242,9,FALSE)</f>
        <v>8.4</v>
      </c>
    </row>
    <row r="167" spans="1:13" s="28" customFormat="1" x14ac:dyDescent="0.15">
      <c r="A167" s="21">
        <v>3321</v>
      </c>
      <c r="B167" s="22" t="s">
        <v>205</v>
      </c>
      <c r="C167" s="11" t="str">
        <f>VLOOKUP(B167,Industries!B:D,2,0)</f>
        <v>Construction</v>
      </c>
      <c r="D167" s="11">
        <f>VLOOKUP(B167,Industries!B:D,3,0)</f>
        <v>93.2</v>
      </c>
      <c r="E167" s="91">
        <v>1207</v>
      </c>
      <c r="F167" s="18">
        <v>44</v>
      </c>
      <c r="G167" s="28">
        <f>VLOOKUP($A167,'Educational Attainment'!$A$5:$I$1242,3,FALSE)</f>
        <v>0.4</v>
      </c>
      <c r="H167" s="28">
        <f>VLOOKUP($A167,'Educational Attainment'!$A$5:$I$1242,4,FALSE)</f>
        <v>2.6</v>
      </c>
      <c r="I167" s="28">
        <f>VLOOKUP($A167,'Educational Attainment'!$A$5:$I$1242,5,FALSE)</f>
        <v>2.9</v>
      </c>
      <c r="J167" s="28">
        <f>VLOOKUP($A167,'Educational Attainment'!$A$5:$I$1242,6,FALSE)</f>
        <v>44</v>
      </c>
      <c r="K167" s="28">
        <f>VLOOKUP($A167,'Educational Attainment'!$A$5:$I$1242,7,FALSE)</f>
        <v>17.399999999999999</v>
      </c>
      <c r="L167" s="28">
        <f>VLOOKUP($A167,'Educational Attainment'!$A$5:$I$1242,8,FALSE)</f>
        <v>7.2</v>
      </c>
      <c r="M167" s="28">
        <f>VLOOKUP($A167,'Educational Attainment'!$A$5:$I$1242,9,FALSE)</f>
        <v>25.4</v>
      </c>
    </row>
    <row r="168" spans="1:13" s="28" customFormat="1" x14ac:dyDescent="0.15">
      <c r="A168" s="21">
        <v>3322</v>
      </c>
      <c r="B168" s="22" t="s">
        <v>206</v>
      </c>
      <c r="C168" s="11" t="str">
        <f>VLOOKUP(B168,Industries!B:D,2,0)</f>
        <v>Construction</v>
      </c>
      <c r="D168" s="11">
        <f>VLOOKUP(B168,Industries!B:D,3,0)</f>
        <v>93.2</v>
      </c>
      <c r="E168" s="91">
        <v>1237</v>
      </c>
      <c r="F168" s="18">
        <v>43</v>
      </c>
      <c r="G168" s="28">
        <f>VLOOKUP($A168,'Educational Attainment'!$A$5:$I$1242,3,FALSE)</f>
        <v>0.7</v>
      </c>
      <c r="H168" s="28">
        <f>VLOOKUP($A168,'Educational Attainment'!$A$5:$I$1242,4,FALSE)</f>
        <v>3</v>
      </c>
      <c r="I168" s="28">
        <f>VLOOKUP($A168,'Educational Attainment'!$A$5:$I$1242,5,FALSE)</f>
        <v>4.0999999999999996</v>
      </c>
      <c r="J168" s="28">
        <f>VLOOKUP($A168,'Educational Attainment'!$A$5:$I$1242,6,FALSE)</f>
        <v>57.5</v>
      </c>
      <c r="K168" s="28">
        <f>VLOOKUP($A168,'Educational Attainment'!$A$5:$I$1242,7,FALSE)</f>
        <v>13.5</v>
      </c>
      <c r="L168" s="28">
        <f>VLOOKUP($A168,'Educational Attainment'!$A$5:$I$1242,8,FALSE)</f>
        <v>4.5</v>
      </c>
      <c r="M168" s="28">
        <f>VLOOKUP($A168,'Educational Attainment'!$A$5:$I$1242,9,FALSE)</f>
        <v>16.7</v>
      </c>
    </row>
    <row r="169" spans="1:13" s="28" customFormat="1" x14ac:dyDescent="0.15">
      <c r="A169" s="21">
        <v>3331</v>
      </c>
      <c r="B169" s="22" t="s">
        <v>207</v>
      </c>
      <c r="C169" s="11" t="str">
        <f>VLOOKUP(B169,Industries!B:D,2,0)</f>
        <v>Construction</v>
      </c>
      <c r="D169" s="11">
        <f>VLOOKUP(B169,Industries!B:D,3,0)</f>
        <v>81.7</v>
      </c>
      <c r="E169" s="64" t="s">
        <v>2</v>
      </c>
      <c r="F169" s="18">
        <v>43</v>
      </c>
      <c r="G169" s="28">
        <f>VLOOKUP($A169,'Educational Attainment'!$A$5:$I$1242,3,FALSE)</f>
        <v>0.3</v>
      </c>
      <c r="H169" s="28">
        <f>VLOOKUP($A169,'Educational Attainment'!$A$5:$I$1242,4,FALSE)</f>
        <v>1.8</v>
      </c>
      <c r="I169" s="28">
        <f>VLOOKUP($A169,'Educational Attainment'!$A$5:$I$1242,5,FALSE)</f>
        <v>2.2999999999999998</v>
      </c>
      <c r="J169" s="28">
        <f>VLOOKUP($A169,'Educational Attainment'!$A$5:$I$1242,6,FALSE)</f>
        <v>59.1</v>
      </c>
      <c r="K169" s="28">
        <f>VLOOKUP($A169,'Educational Attainment'!$A$5:$I$1242,7,FALSE)</f>
        <v>14.2</v>
      </c>
      <c r="L169" s="28">
        <f>VLOOKUP($A169,'Educational Attainment'!$A$5:$I$1242,8,FALSE)</f>
        <v>5.3</v>
      </c>
      <c r="M169" s="28">
        <f>VLOOKUP($A169,'Educational Attainment'!$A$5:$I$1242,9,FALSE)</f>
        <v>17</v>
      </c>
    </row>
    <row r="170" spans="1:13" s="28" customFormat="1" x14ac:dyDescent="0.15">
      <c r="A170" s="21">
        <v>3332</v>
      </c>
      <c r="B170" s="22" t="s">
        <v>208</v>
      </c>
      <c r="C170" s="11" t="str">
        <f>VLOOKUP(B170,Industries!B:D,2,0)</f>
        <v>Construction</v>
      </c>
      <c r="D170" s="11">
        <f>VLOOKUP(B170,Industries!B:D,3,0)</f>
        <v>96.6</v>
      </c>
      <c r="E170" s="64" t="s">
        <v>2</v>
      </c>
      <c r="F170" s="18">
        <v>43</v>
      </c>
      <c r="G170" s="28">
        <f>VLOOKUP($A170,'Educational Attainment'!$A$5:$I$1242,3,FALSE)</f>
        <v>0.5</v>
      </c>
      <c r="H170" s="28">
        <f>VLOOKUP($A170,'Educational Attainment'!$A$5:$I$1242,4,FALSE)</f>
        <v>2.1</v>
      </c>
      <c r="I170" s="28">
        <f>VLOOKUP($A170,'Educational Attainment'!$A$5:$I$1242,5,FALSE)</f>
        <v>3.3</v>
      </c>
      <c r="J170" s="28">
        <f>VLOOKUP($A170,'Educational Attainment'!$A$5:$I$1242,6,FALSE)</f>
        <v>50.1</v>
      </c>
      <c r="K170" s="28">
        <f>VLOOKUP($A170,'Educational Attainment'!$A$5:$I$1242,7,FALSE)</f>
        <v>17</v>
      </c>
      <c r="L170" s="28">
        <f>VLOOKUP($A170,'Educational Attainment'!$A$5:$I$1242,8,FALSE)</f>
        <v>6</v>
      </c>
      <c r="M170" s="28">
        <f>VLOOKUP($A170,'Educational Attainment'!$A$5:$I$1242,9,FALSE)</f>
        <v>21</v>
      </c>
    </row>
    <row r="171" spans="1:13" s="28" customFormat="1" x14ac:dyDescent="0.15">
      <c r="A171" s="21">
        <v>3333</v>
      </c>
      <c r="B171" s="22" t="s">
        <v>209</v>
      </c>
      <c r="C171" s="11" t="str">
        <f>VLOOKUP(B171,Industries!B:D,2,0)</f>
        <v>Construction</v>
      </c>
      <c r="D171" s="11">
        <f>VLOOKUP(B171,Industries!B:D,3,0)</f>
        <v>100</v>
      </c>
      <c r="E171" s="64" t="s">
        <v>2</v>
      </c>
      <c r="F171" s="18">
        <v>43</v>
      </c>
      <c r="G171" s="28">
        <f>VLOOKUP($A171,'Educational Attainment'!$A$5:$I$1242,3,FALSE)</f>
        <v>0.1</v>
      </c>
      <c r="H171" s="28">
        <f>VLOOKUP($A171,'Educational Attainment'!$A$5:$I$1242,4,FALSE)</f>
        <v>0.9</v>
      </c>
      <c r="I171" s="28">
        <f>VLOOKUP($A171,'Educational Attainment'!$A$5:$I$1242,5,FALSE)</f>
        <v>1.5</v>
      </c>
      <c r="J171" s="28">
        <f>VLOOKUP($A171,'Educational Attainment'!$A$5:$I$1242,6,FALSE)</f>
        <v>57.9</v>
      </c>
      <c r="K171" s="28">
        <f>VLOOKUP($A171,'Educational Attainment'!$A$5:$I$1242,7,FALSE)</f>
        <v>12.7</v>
      </c>
      <c r="L171" s="28">
        <f>VLOOKUP($A171,'Educational Attainment'!$A$5:$I$1242,8,FALSE)</f>
        <v>5.8</v>
      </c>
      <c r="M171" s="28">
        <f>VLOOKUP($A171,'Educational Attainment'!$A$5:$I$1242,9,FALSE)</f>
        <v>21</v>
      </c>
    </row>
    <row r="172" spans="1:13" s="28" customFormat="1" x14ac:dyDescent="0.15">
      <c r="A172" s="21">
        <v>3334</v>
      </c>
      <c r="B172" s="22" t="s">
        <v>210</v>
      </c>
      <c r="C172" s="11" t="str">
        <f>VLOOKUP(B172,Industries!B:D,2,0)</f>
        <v>Construction</v>
      </c>
      <c r="D172" s="11">
        <f>VLOOKUP(B172,Industries!B:D,3,0)</f>
        <v>96.3</v>
      </c>
      <c r="E172" s="64" t="s">
        <v>2</v>
      </c>
      <c r="F172" s="18">
        <v>43</v>
      </c>
      <c r="G172" s="28">
        <f>VLOOKUP($A172,'Educational Attainment'!$A$5:$I$1242,3,FALSE)</f>
        <v>0.4</v>
      </c>
      <c r="H172" s="28">
        <f>VLOOKUP($A172,'Educational Attainment'!$A$5:$I$1242,4,FALSE)</f>
        <v>3.4</v>
      </c>
      <c r="I172" s="28">
        <f>VLOOKUP($A172,'Educational Attainment'!$A$5:$I$1242,5,FALSE)</f>
        <v>3.9</v>
      </c>
      <c r="J172" s="28">
        <f>VLOOKUP($A172,'Educational Attainment'!$A$5:$I$1242,6,FALSE)</f>
        <v>53.3</v>
      </c>
      <c r="K172" s="28">
        <f>VLOOKUP($A172,'Educational Attainment'!$A$5:$I$1242,7,FALSE)</f>
        <v>15.5</v>
      </c>
      <c r="L172" s="28">
        <f>VLOOKUP($A172,'Educational Attainment'!$A$5:$I$1242,8,FALSE)</f>
        <v>3.7</v>
      </c>
      <c r="M172" s="28">
        <f>VLOOKUP($A172,'Educational Attainment'!$A$5:$I$1242,9,FALSE)</f>
        <v>19.8</v>
      </c>
    </row>
    <row r="173" spans="1:13" s="28" customFormat="1" x14ac:dyDescent="0.15">
      <c r="A173" s="21">
        <v>3341</v>
      </c>
      <c r="B173" s="22" t="s">
        <v>211</v>
      </c>
      <c r="C173" s="11" t="str">
        <f>VLOOKUP(B173,Industries!B:D,2,0)</f>
        <v>Construction</v>
      </c>
      <c r="D173" s="11">
        <f>VLOOKUP(B173,Industries!B:D,3,0)</f>
        <v>91</v>
      </c>
      <c r="E173" s="91">
        <v>1419</v>
      </c>
      <c r="F173" s="18">
        <v>44</v>
      </c>
      <c r="G173" s="28">
        <f>VLOOKUP($A173,'Educational Attainment'!$A$5:$I$1242,3,FALSE)</f>
        <v>0.2</v>
      </c>
      <c r="H173" s="28">
        <f>VLOOKUP($A173,'Educational Attainment'!$A$5:$I$1242,4,FALSE)</f>
        <v>0.9</v>
      </c>
      <c r="I173" s="28">
        <f>VLOOKUP($A173,'Educational Attainment'!$A$5:$I$1242,5,FALSE)</f>
        <v>2.4</v>
      </c>
      <c r="J173" s="28">
        <f>VLOOKUP($A173,'Educational Attainment'!$A$5:$I$1242,6,FALSE)</f>
        <v>77</v>
      </c>
      <c r="K173" s="28">
        <f>VLOOKUP($A173,'Educational Attainment'!$A$5:$I$1242,7,FALSE)</f>
        <v>9.1999999999999993</v>
      </c>
      <c r="L173" s="28">
        <f>VLOOKUP($A173,'Educational Attainment'!$A$5:$I$1242,8,FALSE)</f>
        <v>3.8</v>
      </c>
      <c r="M173" s="28">
        <f>VLOOKUP($A173,'Educational Attainment'!$A$5:$I$1242,9,FALSE)</f>
        <v>6.6</v>
      </c>
    </row>
    <row r="174" spans="1:13" s="28" customFormat="1" x14ac:dyDescent="0.15">
      <c r="A174" s="21">
        <v>3411</v>
      </c>
      <c r="B174" s="22" t="s">
        <v>212</v>
      </c>
      <c r="C174" s="11" t="str">
        <f>VLOOKUP(B174,Industries!B:D,2,0)</f>
        <v>Construction</v>
      </c>
      <c r="D174" s="11">
        <f>VLOOKUP(B174,Industries!B:D,3,0)</f>
        <v>68</v>
      </c>
      <c r="E174" s="91">
        <v>2120</v>
      </c>
      <c r="F174" s="18">
        <v>45</v>
      </c>
      <c r="G174" s="28">
        <f>VLOOKUP($A174,'Educational Attainment'!$A$5:$I$1242,3,FALSE)</f>
        <v>0.4</v>
      </c>
      <c r="H174" s="28">
        <f>VLOOKUP($A174,'Educational Attainment'!$A$5:$I$1242,4,FALSE)</f>
        <v>2.2000000000000002</v>
      </c>
      <c r="I174" s="28">
        <f>VLOOKUP($A174,'Educational Attainment'!$A$5:$I$1242,5,FALSE)</f>
        <v>5.6</v>
      </c>
      <c r="J174" s="28">
        <f>VLOOKUP($A174,'Educational Attainment'!$A$5:$I$1242,6,FALSE)</f>
        <v>77.3</v>
      </c>
      <c r="K174" s="28">
        <f>VLOOKUP($A174,'Educational Attainment'!$A$5:$I$1242,7,FALSE)</f>
        <v>10.1</v>
      </c>
      <c r="L174" s="28">
        <f>VLOOKUP($A174,'Educational Attainment'!$A$5:$I$1242,8,FALSE)</f>
        <v>2</v>
      </c>
      <c r="M174" s="28">
        <f>VLOOKUP($A174,'Educational Attainment'!$A$5:$I$1242,9,FALSE)</f>
        <v>2.4</v>
      </c>
    </row>
    <row r="175" spans="1:13" s="28" customFormat="1" x14ac:dyDescent="0.15">
      <c r="A175" s="21">
        <v>3421</v>
      </c>
      <c r="B175" s="22" t="s">
        <v>213</v>
      </c>
      <c r="C175" s="11" t="str">
        <f>VLOOKUP(B175,Industries!B:D,2,0)</f>
        <v>Other Services</v>
      </c>
      <c r="D175" s="11">
        <f>VLOOKUP(B175,Industries!B:D,3,0)</f>
        <v>47.2</v>
      </c>
      <c r="E175" s="64" t="s">
        <v>2</v>
      </c>
      <c r="F175" s="18">
        <v>44</v>
      </c>
      <c r="G175" s="28">
        <f>VLOOKUP($A175,'Educational Attainment'!$A$5:$I$1242,3,FALSE)</f>
        <v>0.4</v>
      </c>
      <c r="H175" s="28">
        <f>VLOOKUP($A175,'Educational Attainment'!$A$5:$I$1242,4,FALSE)</f>
        <v>2.2999999999999998</v>
      </c>
      <c r="I175" s="28">
        <f>VLOOKUP($A175,'Educational Attainment'!$A$5:$I$1242,5,FALSE)</f>
        <v>4.9000000000000004</v>
      </c>
      <c r="J175" s="28">
        <f>VLOOKUP($A175,'Educational Attainment'!$A$5:$I$1242,6,FALSE)</f>
        <v>71.8</v>
      </c>
      <c r="K175" s="28">
        <f>VLOOKUP($A175,'Educational Attainment'!$A$5:$I$1242,7,FALSE)</f>
        <v>11.9</v>
      </c>
      <c r="L175" s="28">
        <f>VLOOKUP($A175,'Educational Attainment'!$A$5:$I$1242,8,FALSE)</f>
        <v>3.2</v>
      </c>
      <c r="M175" s="28">
        <f>VLOOKUP($A175,'Educational Attainment'!$A$5:$I$1242,9,FALSE)</f>
        <v>5.4</v>
      </c>
    </row>
    <row r="176" spans="1:13" s="28" customFormat="1" x14ac:dyDescent="0.15">
      <c r="A176" s="21">
        <v>3422</v>
      </c>
      <c r="B176" s="22" t="s">
        <v>214</v>
      </c>
      <c r="C176" s="11" t="str">
        <f>VLOOKUP(B176,Industries!B:D,2,0)</f>
        <v>Electricity, Gas, Water and Waste Services</v>
      </c>
      <c r="D176" s="11">
        <f>VLOOKUP(B176,Industries!B:D,3,0)</f>
        <v>57.3</v>
      </c>
      <c r="E176" s="91">
        <v>2486</v>
      </c>
      <c r="F176" s="18">
        <v>43</v>
      </c>
      <c r="G176" s="28">
        <f>VLOOKUP($A176,'Educational Attainment'!$A$5:$I$1242,3,FALSE)</f>
        <v>0.1</v>
      </c>
      <c r="H176" s="28">
        <f>VLOOKUP($A176,'Educational Attainment'!$A$5:$I$1242,4,FALSE)</f>
        <v>1.9</v>
      </c>
      <c r="I176" s="28">
        <f>VLOOKUP($A176,'Educational Attainment'!$A$5:$I$1242,5,FALSE)</f>
        <v>3.8</v>
      </c>
      <c r="J176" s="28">
        <f>VLOOKUP($A176,'Educational Attainment'!$A$5:$I$1242,6,FALSE)</f>
        <v>82.8</v>
      </c>
      <c r="K176" s="28">
        <f>VLOOKUP($A176,'Educational Attainment'!$A$5:$I$1242,7,FALSE)</f>
        <v>6.3</v>
      </c>
      <c r="L176" s="28">
        <f>VLOOKUP($A176,'Educational Attainment'!$A$5:$I$1242,8,FALSE)</f>
        <v>1.4</v>
      </c>
      <c r="M176" s="28">
        <f>VLOOKUP($A176,'Educational Attainment'!$A$5:$I$1242,9,FALSE)</f>
        <v>3.6</v>
      </c>
    </row>
    <row r="177" spans="1:13" s="28" customFormat="1" x14ac:dyDescent="0.15">
      <c r="A177" s="21">
        <v>3423</v>
      </c>
      <c r="B177" s="22" t="s">
        <v>215</v>
      </c>
      <c r="C177" s="11" t="str">
        <f>VLOOKUP(B177,Industries!B:D,2,0)</f>
        <v>Other Services</v>
      </c>
      <c r="D177" s="11">
        <f>VLOOKUP(B177,Industries!B:D,3,0)</f>
        <v>24.7</v>
      </c>
      <c r="E177" s="91">
        <v>1415</v>
      </c>
      <c r="F177" s="18">
        <v>43</v>
      </c>
      <c r="G177" s="28">
        <f>VLOOKUP($A177,'Educational Attainment'!$A$5:$I$1242,3,FALSE)</f>
        <v>3</v>
      </c>
      <c r="H177" s="28">
        <f>VLOOKUP($A177,'Educational Attainment'!$A$5:$I$1242,4,FALSE)</f>
        <v>12.2</v>
      </c>
      <c r="I177" s="28">
        <f>VLOOKUP($A177,'Educational Attainment'!$A$5:$I$1242,5,FALSE)</f>
        <v>16.8</v>
      </c>
      <c r="J177" s="28">
        <f>VLOOKUP($A177,'Educational Attainment'!$A$5:$I$1242,6,FALSE)</f>
        <v>38</v>
      </c>
      <c r="K177" s="28">
        <f>VLOOKUP($A177,'Educational Attainment'!$A$5:$I$1242,7,FALSE)</f>
        <v>19.600000000000001</v>
      </c>
      <c r="L177" s="28">
        <f>VLOOKUP($A177,'Educational Attainment'!$A$5:$I$1242,8,FALSE)</f>
        <v>3.7</v>
      </c>
      <c r="M177" s="28">
        <f>VLOOKUP($A177,'Educational Attainment'!$A$5:$I$1242,9,FALSE)</f>
        <v>6.6</v>
      </c>
    </row>
    <row r="178" spans="1:13" s="28" customFormat="1" x14ac:dyDescent="0.15">
      <c r="A178" s="21">
        <v>3424</v>
      </c>
      <c r="B178" s="22" t="s">
        <v>216</v>
      </c>
      <c r="C178" s="11" t="str">
        <f>VLOOKUP(B178,Industries!B:D,2,0)</f>
        <v>Information Media and Telecommunications</v>
      </c>
      <c r="D178" s="11">
        <f>VLOOKUP(B178,Industries!B:D,3,0)</f>
        <v>53.7</v>
      </c>
      <c r="E178" s="91">
        <v>1542</v>
      </c>
      <c r="F178" s="18">
        <v>43</v>
      </c>
      <c r="G178" s="28">
        <f>VLOOKUP($A178,'Educational Attainment'!$A$5:$I$1242,3,FALSE)</f>
        <v>2.7</v>
      </c>
      <c r="H178" s="28">
        <f>VLOOKUP($A178,'Educational Attainment'!$A$5:$I$1242,4,FALSE)</f>
        <v>8.6</v>
      </c>
      <c r="I178" s="28">
        <f>VLOOKUP($A178,'Educational Attainment'!$A$5:$I$1242,5,FALSE)</f>
        <v>12.7</v>
      </c>
      <c r="J178" s="28">
        <f>VLOOKUP($A178,'Educational Attainment'!$A$5:$I$1242,6,FALSE)</f>
        <v>49.2</v>
      </c>
      <c r="K178" s="28">
        <f>VLOOKUP($A178,'Educational Attainment'!$A$5:$I$1242,7,FALSE)</f>
        <v>13.8</v>
      </c>
      <c r="L178" s="28">
        <f>VLOOKUP($A178,'Educational Attainment'!$A$5:$I$1242,8,FALSE)</f>
        <v>4.2</v>
      </c>
      <c r="M178" s="28">
        <f>VLOOKUP($A178,'Educational Attainment'!$A$5:$I$1242,9,FALSE)</f>
        <v>8.8000000000000007</v>
      </c>
    </row>
    <row r="179" spans="1:13" s="28" customFormat="1" x14ac:dyDescent="0.15">
      <c r="A179" s="21">
        <v>3511</v>
      </c>
      <c r="B179" s="22" t="s">
        <v>217</v>
      </c>
      <c r="C179" s="11" t="str">
        <f>VLOOKUP(B179,Industries!B:D,2,0)</f>
        <v>Manufacturing</v>
      </c>
      <c r="D179" s="11">
        <f>VLOOKUP(B179,Industries!B:D,3,0)</f>
        <v>62.4</v>
      </c>
      <c r="E179" s="91">
        <v>1196</v>
      </c>
      <c r="F179" s="18">
        <v>44</v>
      </c>
      <c r="G179" s="28">
        <f>VLOOKUP($A179,'Educational Attainment'!$A$5:$I$1242,3,FALSE)</f>
        <v>1.9</v>
      </c>
      <c r="H179" s="28">
        <f>VLOOKUP($A179,'Educational Attainment'!$A$5:$I$1242,4,FALSE)</f>
        <v>8.3000000000000007</v>
      </c>
      <c r="I179" s="28">
        <f>VLOOKUP($A179,'Educational Attainment'!$A$5:$I$1242,5,FALSE)</f>
        <v>9.6</v>
      </c>
      <c r="J179" s="28">
        <f>VLOOKUP($A179,'Educational Attainment'!$A$5:$I$1242,6,FALSE)</f>
        <v>43.4</v>
      </c>
      <c r="K179" s="28">
        <f>VLOOKUP($A179,'Educational Attainment'!$A$5:$I$1242,7,FALSE)</f>
        <v>18.5</v>
      </c>
      <c r="L179" s="28">
        <f>VLOOKUP($A179,'Educational Attainment'!$A$5:$I$1242,8,FALSE)</f>
        <v>4.3</v>
      </c>
      <c r="M179" s="28">
        <f>VLOOKUP($A179,'Educational Attainment'!$A$5:$I$1242,9,FALSE)</f>
        <v>14.2</v>
      </c>
    </row>
    <row r="180" spans="1:13" s="28" customFormat="1" x14ac:dyDescent="0.15">
      <c r="A180" s="21">
        <v>3512</v>
      </c>
      <c r="B180" s="22" t="s">
        <v>218</v>
      </c>
      <c r="C180" s="11" t="str">
        <f>VLOOKUP(B180,Industries!B:D,2,0)</f>
        <v>Retail Trade</v>
      </c>
      <c r="D180" s="11">
        <f>VLOOKUP(B180,Industries!B:D,3,0)</f>
        <v>84.8</v>
      </c>
      <c r="E180" s="91">
        <v>1045</v>
      </c>
      <c r="F180" s="18">
        <v>46</v>
      </c>
      <c r="G180" s="28">
        <f>VLOOKUP($A180,'Educational Attainment'!$A$5:$I$1242,3,FALSE)</f>
        <v>0.2</v>
      </c>
      <c r="H180" s="28">
        <f>VLOOKUP($A180,'Educational Attainment'!$A$5:$I$1242,4,FALSE)</f>
        <v>1.9</v>
      </c>
      <c r="I180" s="28">
        <f>VLOOKUP($A180,'Educational Attainment'!$A$5:$I$1242,5,FALSE)</f>
        <v>1.7</v>
      </c>
      <c r="J180" s="28">
        <f>VLOOKUP($A180,'Educational Attainment'!$A$5:$I$1242,6,FALSE)</f>
        <v>67</v>
      </c>
      <c r="K180" s="28">
        <f>VLOOKUP($A180,'Educational Attainment'!$A$5:$I$1242,7,FALSE)</f>
        <v>10.7</v>
      </c>
      <c r="L180" s="28">
        <f>VLOOKUP($A180,'Educational Attainment'!$A$5:$I$1242,8,FALSE)</f>
        <v>3.3</v>
      </c>
      <c r="M180" s="28">
        <f>VLOOKUP($A180,'Educational Attainment'!$A$5:$I$1242,9,FALSE)</f>
        <v>15.2</v>
      </c>
    </row>
    <row r="181" spans="1:13" s="28" customFormat="1" x14ac:dyDescent="0.15">
      <c r="A181" s="21">
        <v>3513</v>
      </c>
      <c r="B181" s="22" t="s">
        <v>219</v>
      </c>
      <c r="C181" s="11" t="str">
        <f>VLOOKUP(B181,Industries!B:D,2,0)</f>
        <v>Accommodation and Food Services</v>
      </c>
      <c r="D181" s="11">
        <f>VLOOKUP(B181,Industries!B:D,3,0)</f>
        <v>82.9</v>
      </c>
      <c r="E181" s="91">
        <v>1250</v>
      </c>
      <c r="F181" s="18">
        <v>46</v>
      </c>
      <c r="G181" s="28">
        <f>VLOOKUP($A181,'Educational Attainment'!$A$5:$I$1242,3,FALSE)</f>
        <v>1.9</v>
      </c>
      <c r="H181" s="28">
        <f>VLOOKUP($A181,'Educational Attainment'!$A$5:$I$1242,4,FALSE)</f>
        <v>10.7</v>
      </c>
      <c r="I181" s="28">
        <f>VLOOKUP($A181,'Educational Attainment'!$A$5:$I$1242,5,FALSE)</f>
        <v>17.100000000000001</v>
      </c>
      <c r="J181" s="28">
        <f>VLOOKUP($A181,'Educational Attainment'!$A$5:$I$1242,6,FALSE)</f>
        <v>46.9</v>
      </c>
      <c r="K181" s="28">
        <f>VLOOKUP($A181,'Educational Attainment'!$A$5:$I$1242,7,FALSE)</f>
        <v>13.6</v>
      </c>
      <c r="L181" s="28">
        <f>VLOOKUP($A181,'Educational Attainment'!$A$5:$I$1242,8,FALSE)</f>
        <v>2</v>
      </c>
      <c r="M181" s="28">
        <f>VLOOKUP($A181,'Educational Attainment'!$A$5:$I$1242,9,FALSE)</f>
        <v>7.8</v>
      </c>
    </row>
    <row r="182" spans="1:13" s="28" customFormat="1" x14ac:dyDescent="0.15">
      <c r="A182" s="21">
        <v>3514</v>
      </c>
      <c r="B182" s="22" t="s">
        <v>220</v>
      </c>
      <c r="C182" s="11" t="str">
        <f>VLOOKUP(B182,Industries!B:D,2,0)</f>
        <v>Accommodation and Food Services</v>
      </c>
      <c r="D182" s="11">
        <f>VLOOKUP(B182,Industries!B:D,3,0)</f>
        <v>67.900000000000006</v>
      </c>
      <c r="E182" s="91">
        <v>1188</v>
      </c>
      <c r="F182" s="18">
        <v>43</v>
      </c>
      <c r="G182" s="28">
        <f>VLOOKUP($A182,'Educational Attainment'!$A$5:$I$1242,3,FALSE)</f>
        <v>2.1</v>
      </c>
      <c r="H182" s="28">
        <f>VLOOKUP($A182,'Educational Attainment'!$A$5:$I$1242,4,FALSE)</f>
        <v>9.3000000000000007</v>
      </c>
      <c r="I182" s="28">
        <f>VLOOKUP($A182,'Educational Attainment'!$A$5:$I$1242,5,FALSE)</f>
        <v>13.1</v>
      </c>
      <c r="J182" s="28">
        <f>VLOOKUP($A182,'Educational Attainment'!$A$5:$I$1242,6,FALSE)</f>
        <v>22</v>
      </c>
      <c r="K182" s="28">
        <f>VLOOKUP($A182,'Educational Attainment'!$A$5:$I$1242,7,FALSE)</f>
        <v>25</v>
      </c>
      <c r="L182" s="28">
        <f>VLOOKUP($A182,'Educational Attainment'!$A$5:$I$1242,8,FALSE)</f>
        <v>7</v>
      </c>
      <c r="M182" s="28">
        <f>VLOOKUP($A182,'Educational Attainment'!$A$5:$I$1242,9,FALSE)</f>
        <v>21.5</v>
      </c>
    </row>
    <row r="183" spans="1:13" s="28" customFormat="1" x14ac:dyDescent="0.15">
      <c r="A183" s="21">
        <v>3611</v>
      </c>
      <c r="B183" s="22" t="s">
        <v>221</v>
      </c>
      <c r="C183" s="11" t="str">
        <f>VLOOKUP(B183,Industries!B:D,2,0)</f>
        <v>Other Services</v>
      </c>
      <c r="D183" s="11">
        <f>VLOOKUP(B183,Industries!B:D,3,0)</f>
        <v>57.1</v>
      </c>
      <c r="E183" s="91">
        <v>1287</v>
      </c>
      <c r="F183" s="18">
        <v>47</v>
      </c>
      <c r="G183" s="28">
        <f>VLOOKUP($A183,'Educational Attainment'!$A$5:$I$1242,3,FALSE)</f>
        <v>2.5</v>
      </c>
      <c r="H183" s="28">
        <f>VLOOKUP($A183,'Educational Attainment'!$A$5:$I$1242,4,FALSE)</f>
        <v>11.8</v>
      </c>
      <c r="I183" s="28">
        <f>VLOOKUP($A183,'Educational Attainment'!$A$5:$I$1242,5,FALSE)</f>
        <v>10.1</v>
      </c>
      <c r="J183" s="28">
        <f>VLOOKUP($A183,'Educational Attainment'!$A$5:$I$1242,6,FALSE)</f>
        <v>23.1</v>
      </c>
      <c r="K183" s="28">
        <f>VLOOKUP($A183,'Educational Attainment'!$A$5:$I$1242,7,FALSE)</f>
        <v>22.9</v>
      </c>
      <c r="L183" s="28">
        <f>VLOOKUP($A183,'Educational Attainment'!$A$5:$I$1242,8,FALSE)</f>
        <v>7.6</v>
      </c>
      <c r="M183" s="28">
        <f>VLOOKUP($A183,'Educational Attainment'!$A$5:$I$1242,9,FALSE)</f>
        <v>22</v>
      </c>
    </row>
    <row r="184" spans="1:13" s="28" customFormat="1" x14ac:dyDescent="0.15">
      <c r="A184" s="21">
        <v>3612</v>
      </c>
      <c r="B184" s="22" t="s">
        <v>222</v>
      </c>
      <c r="C184" s="11" t="str">
        <f>VLOOKUP(B184,Industries!B:D,2,0)</f>
        <v>Agriculture, Forestry and Fishing</v>
      </c>
      <c r="D184" s="11">
        <f>VLOOKUP(B184,Industries!B:D,3,0)</f>
        <v>100</v>
      </c>
      <c r="E184" s="64" t="s">
        <v>2</v>
      </c>
      <c r="F184" s="18">
        <v>43</v>
      </c>
      <c r="G184" s="28">
        <f>VLOOKUP($A184,'Educational Attainment'!$A$5:$I$1242,3,FALSE)</f>
        <v>0</v>
      </c>
      <c r="H184" s="28">
        <f>VLOOKUP($A184,'Educational Attainment'!$A$5:$I$1242,4,FALSE)</f>
        <v>0.9</v>
      </c>
      <c r="I184" s="28">
        <f>VLOOKUP($A184,'Educational Attainment'!$A$5:$I$1242,5,FALSE)</f>
        <v>1.7</v>
      </c>
      <c r="J184" s="28">
        <f>VLOOKUP($A184,'Educational Attainment'!$A$5:$I$1242,6,FALSE)</f>
        <v>31</v>
      </c>
      <c r="K184" s="28">
        <f>VLOOKUP($A184,'Educational Attainment'!$A$5:$I$1242,7,FALSE)</f>
        <v>12.4</v>
      </c>
      <c r="L184" s="28">
        <f>VLOOKUP($A184,'Educational Attainment'!$A$5:$I$1242,8,FALSE)</f>
        <v>9.6999999999999993</v>
      </c>
      <c r="M184" s="28">
        <f>VLOOKUP($A184,'Educational Attainment'!$A$5:$I$1242,9,FALSE)</f>
        <v>44.3</v>
      </c>
    </row>
    <row r="185" spans="1:13" s="28" customFormat="1" x14ac:dyDescent="0.15">
      <c r="A185" s="21">
        <v>3613</v>
      </c>
      <c r="B185" s="22" t="s">
        <v>223</v>
      </c>
      <c r="C185" s="11" t="str">
        <f>VLOOKUP(B185,Industries!B:D,2,0)</f>
        <v>Professional, Scientific and Technical Services</v>
      </c>
      <c r="D185" s="11">
        <f>VLOOKUP(B185,Industries!B:D,3,0)</f>
        <v>98.4</v>
      </c>
      <c r="E185" s="91">
        <v>1026</v>
      </c>
      <c r="F185" s="18">
        <v>40</v>
      </c>
      <c r="G185" s="28">
        <f>VLOOKUP($A185,'Educational Attainment'!$A$5:$I$1242,3,FALSE)</f>
        <v>1.1000000000000001</v>
      </c>
      <c r="H185" s="28">
        <f>VLOOKUP($A185,'Educational Attainment'!$A$5:$I$1242,4,FALSE)</f>
        <v>11.2</v>
      </c>
      <c r="I185" s="28">
        <f>VLOOKUP($A185,'Educational Attainment'!$A$5:$I$1242,5,FALSE)</f>
        <v>13.1</v>
      </c>
      <c r="J185" s="28">
        <f>VLOOKUP($A185,'Educational Attainment'!$A$5:$I$1242,6,FALSE)</f>
        <v>44.8</v>
      </c>
      <c r="K185" s="28">
        <f>VLOOKUP($A185,'Educational Attainment'!$A$5:$I$1242,7,FALSE)</f>
        <v>21</v>
      </c>
      <c r="L185" s="28">
        <f>VLOOKUP($A185,'Educational Attainment'!$A$5:$I$1242,8,FALSE)</f>
        <v>3.8</v>
      </c>
      <c r="M185" s="28">
        <f>VLOOKUP($A185,'Educational Attainment'!$A$5:$I$1242,9,FALSE)</f>
        <v>4.9000000000000004</v>
      </c>
    </row>
    <row r="186" spans="1:13" s="28" customFormat="1" x14ac:dyDescent="0.15">
      <c r="A186" s="21">
        <v>3621</v>
      </c>
      <c r="B186" s="22" t="s">
        <v>224</v>
      </c>
      <c r="C186" s="11" t="str">
        <f>VLOOKUP(B186,Industries!B:D,2,0)</f>
        <v>Retail Trade</v>
      </c>
      <c r="D186" s="11">
        <f>VLOOKUP(B186,Industries!B:D,3,0)</f>
        <v>90.5</v>
      </c>
      <c r="E186" s="64" t="s">
        <v>2</v>
      </c>
      <c r="F186" s="18">
        <v>46</v>
      </c>
      <c r="G186" s="28">
        <f>VLOOKUP($A186,'Educational Attainment'!$A$5:$I$1242,3,FALSE)</f>
        <v>1.9</v>
      </c>
      <c r="H186" s="28">
        <f>VLOOKUP($A186,'Educational Attainment'!$A$5:$I$1242,4,FALSE)</f>
        <v>12</v>
      </c>
      <c r="I186" s="28">
        <f>VLOOKUP($A186,'Educational Attainment'!$A$5:$I$1242,5,FALSE)</f>
        <v>11.7</v>
      </c>
      <c r="J186" s="28">
        <f>VLOOKUP($A186,'Educational Attainment'!$A$5:$I$1242,6,FALSE)</f>
        <v>39.5</v>
      </c>
      <c r="K186" s="28">
        <f>VLOOKUP($A186,'Educational Attainment'!$A$5:$I$1242,7,FALSE)</f>
        <v>17.100000000000001</v>
      </c>
      <c r="L186" s="28">
        <f>VLOOKUP($A186,'Educational Attainment'!$A$5:$I$1242,8,FALSE)</f>
        <v>4.8</v>
      </c>
      <c r="M186" s="28">
        <f>VLOOKUP($A186,'Educational Attainment'!$A$5:$I$1242,9,FALSE)</f>
        <v>13</v>
      </c>
    </row>
    <row r="187" spans="1:13" s="28" customFormat="1" x14ac:dyDescent="0.15">
      <c r="A187" s="21">
        <v>3622</v>
      </c>
      <c r="B187" s="22" t="s">
        <v>225</v>
      </c>
      <c r="C187" s="11" t="str">
        <f>VLOOKUP(B187,Industries!B:D,2,0)</f>
        <v>Construction</v>
      </c>
      <c r="D187" s="11">
        <f>VLOOKUP(B187,Industries!B:D,3,0)</f>
        <v>36.200000000000003</v>
      </c>
      <c r="E187" s="91">
        <v>1410</v>
      </c>
      <c r="F187" s="18">
        <v>43</v>
      </c>
      <c r="G187" s="28">
        <f>VLOOKUP($A187,'Educational Attainment'!$A$5:$I$1242,3,FALSE)</f>
        <v>1.3</v>
      </c>
      <c r="H187" s="28">
        <f>VLOOKUP($A187,'Educational Attainment'!$A$5:$I$1242,4,FALSE)</f>
        <v>6.2</v>
      </c>
      <c r="I187" s="28">
        <f>VLOOKUP($A187,'Educational Attainment'!$A$5:$I$1242,5,FALSE)</f>
        <v>10.5</v>
      </c>
      <c r="J187" s="28">
        <f>VLOOKUP($A187,'Educational Attainment'!$A$5:$I$1242,6,FALSE)</f>
        <v>40.6</v>
      </c>
      <c r="K187" s="28">
        <f>VLOOKUP($A187,'Educational Attainment'!$A$5:$I$1242,7,FALSE)</f>
        <v>17.5</v>
      </c>
      <c r="L187" s="28">
        <f>VLOOKUP($A187,'Educational Attainment'!$A$5:$I$1242,8,FALSE)</f>
        <v>6.4</v>
      </c>
      <c r="M187" s="28">
        <f>VLOOKUP($A187,'Educational Attainment'!$A$5:$I$1242,9,FALSE)</f>
        <v>17.5</v>
      </c>
    </row>
    <row r="188" spans="1:13" s="28" customFormat="1" x14ac:dyDescent="0.15">
      <c r="A188" s="21">
        <v>3623</v>
      </c>
      <c r="B188" s="22" t="s">
        <v>226</v>
      </c>
      <c r="C188" s="11" t="str">
        <f>VLOOKUP(B188,Industries!B:D,2,0)</f>
        <v>Arts and Recreation Services</v>
      </c>
      <c r="D188" s="11">
        <f>VLOOKUP(B188,Industries!B:D,3,0)</f>
        <v>36.299999999999997</v>
      </c>
      <c r="E188" s="91">
        <v>1237</v>
      </c>
      <c r="F188" s="18">
        <v>41</v>
      </c>
      <c r="G188" s="28">
        <f>VLOOKUP($A188,'Educational Attainment'!$A$5:$I$1242,3,FALSE)</f>
        <v>1</v>
      </c>
      <c r="H188" s="28">
        <f>VLOOKUP($A188,'Educational Attainment'!$A$5:$I$1242,4,FALSE)</f>
        <v>2.4</v>
      </c>
      <c r="I188" s="28">
        <f>VLOOKUP($A188,'Educational Attainment'!$A$5:$I$1242,5,FALSE)</f>
        <v>7.8</v>
      </c>
      <c r="J188" s="28">
        <f>VLOOKUP($A188,'Educational Attainment'!$A$5:$I$1242,6,FALSE)</f>
        <v>48.3</v>
      </c>
      <c r="K188" s="28">
        <f>VLOOKUP($A188,'Educational Attainment'!$A$5:$I$1242,7,FALSE)</f>
        <v>13.8</v>
      </c>
      <c r="L188" s="28">
        <f>VLOOKUP($A188,'Educational Attainment'!$A$5:$I$1242,8,FALSE)</f>
        <v>5.4</v>
      </c>
      <c r="M188" s="28">
        <f>VLOOKUP($A188,'Educational Attainment'!$A$5:$I$1242,9,FALSE)</f>
        <v>21.3</v>
      </c>
    </row>
    <row r="189" spans="1:13" s="28" customFormat="1" x14ac:dyDescent="0.15">
      <c r="A189" s="21">
        <v>3624</v>
      </c>
      <c r="B189" s="22" t="s">
        <v>227</v>
      </c>
      <c r="C189" s="11" t="str">
        <f>VLOOKUP(B189,Industries!B:D,2,0)</f>
        <v>Wholesale Trade</v>
      </c>
      <c r="D189" s="11">
        <f>VLOOKUP(B189,Industries!B:D,3,0)</f>
        <v>44</v>
      </c>
      <c r="E189" s="64" t="s">
        <v>2</v>
      </c>
      <c r="F189" s="18">
        <v>44</v>
      </c>
      <c r="G189" s="28">
        <f>VLOOKUP($A189,'Educational Attainment'!$A$5:$I$1242,3,FALSE)</f>
        <v>2.1</v>
      </c>
      <c r="H189" s="28">
        <f>VLOOKUP($A189,'Educational Attainment'!$A$5:$I$1242,4,FALSE)</f>
        <v>13.1</v>
      </c>
      <c r="I189" s="28">
        <f>VLOOKUP($A189,'Educational Attainment'!$A$5:$I$1242,5,FALSE)</f>
        <v>16.2</v>
      </c>
      <c r="J189" s="28">
        <f>VLOOKUP($A189,'Educational Attainment'!$A$5:$I$1242,6,FALSE)</f>
        <v>33.200000000000003</v>
      </c>
      <c r="K189" s="28">
        <f>VLOOKUP($A189,'Educational Attainment'!$A$5:$I$1242,7,FALSE)</f>
        <v>14.8</v>
      </c>
      <c r="L189" s="28">
        <f>VLOOKUP($A189,'Educational Attainment'!$A$5:$I$1242,8,FALSE)</f>
        <v>6.3</v>
      </c>
      <c r="M189" s="28">
        <f>VLOOKUP($A189,'Educational Attainment'!$A$5:$I$1242,9,FALSE)</f>
        <v>14.4</v>
      </c>
    </row>
    <row r="190" spans="1:13" s="28" customFormat="1" x14ac:dyDescent="0.15">
      <c r="A190" s="21">
        <v>3911</v>
      </c>
      <c r="B190" s="22" t="s">
        <v>228</v>
      </c>
      <c r="C190" s="11" t="str">
        <f>VLOOKUP(B190,Industries!B:D,2,0)</f>
        <v>Other Services</v>
      </c>
      <c r="D190" s="11">
        <f>VLOOKUP(B190,Industries!B:D,3,0)</f>
        <v>98.9</v>
      </c>
      <c r="E190" s="91">
        <v>1038</v>
      </c>
      <c r="F190" s="18">
        <v>41</v>
      </c>
      <c r="G190" s="28">
        <f>VLOOKUP($A190,'Educational Attainment'!$A$5:$I$1242,3,FALSE)</f>
        <v>0.2</v>
      </c>
      <c r="H190" s="28">
        <f>VLOOKUP($A190,'Educational Attainment'!$A$5:$I$1242,4,FALSE)</f>
        <v>1.4</v>
      </c>
      <c r="I190" s="28">
        <f>VLOOKUP($A190,'Educational Attainment'!$A$5:$I$1242,5,FALSE)</f>
        <v>6.8</v>
      </c>
      <c r="J190" s="28">
        <f>VLOOKUP($A190,'Educational Attainment'!$A$5:$I$1242,6,FALSE)</f>
        <v>77.900000000000006</v>
      </c>
      <c r="K190" s="28">
        <f>VLOOKUP($A190,'Educational Attainment'!$A$5:$I$1242,7,FALSE)</f>
        <v>6.5</v>
      </c>
      <c r="L190" s="28">
        <f>VLOOKUP($A190,'Educational Attainment'!$A$5:$I$1242,8,FALSE)</f>
        <v>2.2000000000000002</v>
      </c>
      <c r="M190" s="28">
        <f>VLOOKUP($A190,'Educational Attainment'!$A$5:$I$1242,9,FALSE)</f>
        <v>4.9000000000000004</v>
      </c>
    </row>
    <row r="191" spans="1:13" s="28" customFormat="1" x14ac:dyDescent="0.15">
      <c r="A191" s="21">
        <v>3921</v>
      </c>
      <c r="B191" s="22" t="s">
        <v>229</v>
      </c>
      <c r="C191" s="11" t="str">
        <f>VLOOKUP(B191,Industries!B:D,2,0)</f>
        <v>Manufacturing</v>
      </c>
      <c r="D191" s="11">
        <f>VLOOKUP(B191,Industries!B:D,3,0)</f>
        <v>88.9</v>
      </c>
      <c r="E191" s="90">
        <v>954</v>
      </c>
      <c r="F191" s="18">
        <v>41</v>
      </c>
      <c r="G191" s="28">
        <f>VLOOKUP($A191,'Educational Attainment'!$A$5:$I$1242,3,FALSE)</f>
        <v>0.6</v>
      </c>
      <c r="H191" s="28">
        <f>VLOOKUP($A191,'Educational Attainment'!$A$5:$I$1242,4,FALSE)</f>
        <v>5.7</v>
      </c>
      <c r="I191" s="28">
        <f>VLOOKUP($A191,'Educational Attainment'!$A$5:$I$1242,5,FALSE)</f>
        <v>6.4</v>
      </c>
      <c r="J191" s="28">
        <f>VLOOKUP($A191,'Educational Attainment'!$A$5:$I$1242,6,FALSE)</f>
        <v>42.9</v>
      </c>
      <c r="K191" s="28">
        <f>VLOOKUP($A191,'Educational Attainment'!$A$5:$I$1242,7,FALSE)</f>
        <v>18.399999999999999</v>
      </c>
      <c r="L191" s="28">
        <f>VLOOKUP($A191,'Educational Attainment'!$A$5:$I$1242,8,FALSE)</f>
        <v>6.6</v>
      </c>
      <c r="M191" s="28">
        <f>VLOOKUP($A191,'Educational Attainment'!$A$5:$I$1242,9,FALSE)</f>
        <v>19.3</v>
      </c>
    </row>
    <row r="192" spans="1:13" s="28" customFormat="1" x14ac:dyDescent="0.15">
      <c r="A192" s="21">
        <v>3922</v>
      </c>
      <c r="B192" s="22" t="s">
        <v>230</v>
      </c>
      <c r="C192" s="11" t="str">
        <f>VLOOKUP(B192,Industries!B:D,2,0)</f>
        <v>Manufacturing</v>
      </c>
      <c r="D192" s="11">
        <f>VLOOKUP(B192,Industries!B:D,3,0)</f>
        <v>56.5</v>
      </c>
      <c r="E192" s="91">
        <v>1626</v>
      </c>
      <c r="F192" s="18">
        <v>41</v>
      </c>
      <c r="G192" s="28">
        <f>VLOOKUP($A192,'Educational Attainment'!$A$5:$I$1242,3,FALSE)</f>
        <v>2.6</v>
      </c>
      <c r="H192" s="28">
        <f>VLOOKUP($A192,'Educational Attainment'!$A$5:$I$1242,4,FALSE)</f>
        <v>13.3</v>
      </c>
      <c r="I192" s="28">
        <f>VLOOKUP($A192,'Educational Attainment'!$A$5:$I$1242,5,FALSE)</f>
        <v>18.8</v>
      </c>
      <c r="J192" s="28">
        <f>VLOOKUP($A192,'Educational Attainment'!$A$5:$I$1242,6,FALSE)</f>
        <v>43.9</v>
      </c>
      <c r="K192" s="28">
        <f>VLOOKUP($A192,'Educational Attainment'!$A$5:$I$1242,7,FALSE)</f>
        <v>12.8</v>
      </c>
      <c r="L192" s="28">
        <f>VLOOKUP($A192,'Educational Attainment'!$A$5:$I$1242,8,FALSE)</f>
        <v>3</v>
      </c>
      <c r="M192" s="28">
        <f>VLOOKUP($A192,'Educational Attainment'!$A$5:$I$1242,9,FALSE)</f>
        <v>5.5</v>
      </c>
    </row>
    <row r="193" spans="1:13" s="28" customFormat="1" x14ac:dyDescent="0.15">
      <c r="A193" s="21">
        <v>3923</v>
      </c>
      <c r="B193" s="22" t="s">
        <v>231</v>
      </c>
      <c r="C193" s="11" t="str">
        <f>VLOOKUP(B193,Industries!B:D,2,0)</f>
        <v>Manufacturing</v>
      </c>
      <c r="D193" s="11">
        <f>VLOOKUP(B193,Industries!B:D,3,0)</f>
        <v>78.099999999999994</v>
      </c>
      <c r="E193" s="91">
        <v>1732</v>
      </c>
      <c r="F193" s="18">
        <v>41</v>
      </c>
      <c r="G193" s="28">
        <f>VLOOKUP($A193,'Educational Attainment'!$A$5:$I$1242,3,FALSE)</f>
        <v>1.7</v>
      </c>
      <c r="H193" s="28">
        <f>VLOOKUP($A193,'Educational Attainment'!$A$5:$I$1242,4,FALSE)</f>
        <v>6.2</v>
      </c>
      <c r="I193" s="28">
        <f>VLOOKUP($A193,'Educational Attainment'!$A$5:$I$1242,5,FALSE)</f>
        <v>7.1</v>
      </c>
      <c r="J193" s="28">
        <f>VLOOKUP($A193,'Educational Attainment'!$A$5:$I$1242,6,FALSE)</f>
        <v>55.7</v>
      </c>
      <c r="K193" s="28">
        <f>VLOOKUP($A193,'Educational Attainment'!$A$5:$I$1242,7,FALSE)</f>
        <v>15.7</v>
      </c>
      <c r="L193" s="28">
        <f>VLOOKUP($A193,'Educational Attainment'!$A$5:$I$1242,8,FALSE)</f>
        <v>3.6</v>
      </c>
      <c r="M193" s="28">
        <f>VLOOKUP($A193,'Educational Attainment'!$A$5:$I$1242,9,FALSE)</f>
        <v>10</v>
      </c>
    </row>
    <row r="194" spans="1:13" s="28" customFormat="1" x14ac:dyDescent="0.15">
      <c r="A194" s="21">
        <v>3931</v>
      </c>
      <c r="B194" s="22" t="s">
        <v>232</v>
      </c>
      <c r="C194" s="11" t="str">
        <f>VLOOKUP(B194,Industries!B:D,2,0)</f>
        <v>Manufacturing</v>
      </c>
      <c r="D194" s="11">
        <f>VLOOKUP(B194,Industries!B:D,3,0)</f>
        <v>50</v>
      </c>
      <c r="E194" s="64" t="s">
        <v>2</v>
      </c>
      <c r="F194" s="18">
        <v>45</v>
      </c>
      <c r="G194" s="28">
        <f>VLOOKUP($A194,'Educational Attainment'!$A$5:$I$1242,3,FALSE)</f>
        <v>0.7</v>
      </c>
      <c r="H194" s="28">
        <f>VLOOKUP($A194,'Educational Attainment'!$A$5:$I$1242,4,FALSE)</f>
        <v>6</v>
      </c>
      <c r="I194" s="28">
        <f>VLOOKUP($A194,'Educational Attainment'!$A$5:$I$1242,5,FALSE)</f>
        <v>6</v>
      </c>
      <c r="J194" s="28">
        <f>VLOOKUP($A194,'Educational Attainment'!$A$5:$I$1242,6,FALSE)</f>
        <v>34.1</v>
      </c>
      <c r="K194" s="28">
        <f>VLOOKUP($A194,'Educational Attainment'!$A$5:$I$1242,7,FALSE)</f>
        <v>19.8</v>
      </c>
      <c r="L194" s="28">
        <f>VLOOKUP($A194,'Educational Attainment'!$A$5:$I$1242,8,FALSE)</f>
        <v>7.2</v>
      </c>
      <c r="M194" s="28">
        <f>VLOOKUP($A194,'Educational Attainment'!$A$5:$I$1242,9,FALSE)</f>
        <v>26.3</v>
      </c>
    </row>
    <row r="195" spans="1:13" s="28" customFormat="1" x14ac:dyDescent="0.15">
      <c r="A195" s="21">
        <v>3932</v>
      </c>
      <c r="B195" s="22" t="s">
        <v>233</v>
      </c>
      <c r="C195" s="11" t="str">
        <f>VLOOKUP(B195,Industries!B:D,2,0)</f>
        <v>Manufacturing</v>
      </c>
      <c r="D195" s="11">
        <f>VLOOKUP(B195,Industries!B:D,3,0)</f>
        <v>62.5</v>
      </c>
      <c r="E195" s="91">
        <v>1148</v>
      </c>
      <c r="F195" s="18">
        <v>43</v>
      </c>
      <c r="G195" s="28">
        <f>VLOOKUP($A195,'Educational Attainment'!$A$5:$I$1242,3,FALSE)</f>
        <v>2</v>
      </c>
      <c r="H195" s="28">
        <f>VLOOKUP($A195,'Educational Attainment'!$A$5:$I$1242,4,FALSE)</f>
        <v>11.5</v>
      </c>
      <c r="I195" s="28">
        <f>VLOOKUP($A195,'Educational Attainment'!$A$5:$I$1242,5,FALSE)</f>
        <v>17.100000000000001</v>
      </c>
      <c r="J195" s="28">
        <f>VLOOKUP($A195,'Educational Attainment'!$A$5:$I$1242,6,FALSE)</f>
        <v>17.399999999999999</v>
      </c>
      <c r="K195" s="28">
        <f>VLOOKUP($A195,'Educational Attainment'!$A$5:$I$1242,7,FALSE)</f>
        <v>21.6</v>
      </c>
      <c r="L195" s="28">
        <f>VLOOKUP($A195,'Educational Attainment'!$A$5:$I$1242,8,FALSE)</f>
        <v>4.2</v>
      </c>
      <c r="M195" s="28">
        <f>VLOOKUP($A195,'Educational Attainment'!$A$5:$I$1242,9,FALSE)</f>
        <v>26.1</v>
      </c>
    </row>
    <row r="196" spans="1:13" s="28" customFormat="1" x14ac:dyDescent="0.15">
      <c r="A196" s="21">
        <v>3933</v>
      </c>
      <c r="B196" s="22" t="s">
        <v>234</v>
      </c>
      <c r="C196" s="11" t="str">
        <f>VLOOKUP(B196,Industries!B:D,2,0)</f>
        <v>Manufacturing</v>
      </c>
      <c r="D196" s="11">
        <f>VLOOKUP(B196,Industries!B:D,3,0)</f>
        <v>74.400000000000006</v>
      </c>
      <c r="E196" s="64" t="s">
        <v>2</v>
      </c>
      <c r="F196" s="18">
        <v>43</v>
      </c>
      <c r="G196" s="28">
        <f>VLOOKUP($A196,'Educational Attainment'!$A$5:$I$1242,3,FALSE)</f>
        <v>0.1</v>
      </c>
      <c r="H196" s="28">
        <f>VLOOKUP($A196,'Educational Attainment'!$A$5:$I$1242,4,FALSE)</f>
        <v>2.6</v>
      </c>
      <c r="I196" s="28">
        <f>VLOOKUP($A196,'Educational Attainment'!$A$5:$I$1242,5,FALSE)</f>
        <v>2.9</v>
      </c>
      <c r="J196" s="28">
        <f>VLOOKUP($A196,'Educational Attainment'!$A$5:$I$1242,6,FALSE)</f>
        <v>58</v>
      </c>
      <c r="K196" s="28">
        <f>VLOOKUP($A196,'Educational Attainment'!$A$5:$I$1242,7,FALSE)</f>
        <v>12.6</v>
      </c>
      <c r="L196" s="28">
        <f>VLOOKUP($A196,'Educational Attainment'!$A$5:$I$1242,8,FALSE)</f>
        <v>4.8</v>
      </c>
      <c r="M196" s="28">
        <f>VLOOKUP($A196,'Educational Attainment'!$A$5:$I$1242,9,FALSE)</f>
        <v>18.8</v>
      </c>
    </row>
    <row r="197" spans="1:13" s="28" customFormat="1" x14ac:dyDescent="0.15">
      <c r="A197" s="21">
        <v>3941</v>
      </c>
      <c r="B197" s="22" t="s">
        <v>235</v>
      </c>
      <c r="C197" s="11" t="str">
        <f>VLOOKUP(B197,Industries!B:D,2,0)</f>
        <v>Manufacturing</v>
      </c>
      <c r="D197" s="11">
        <f>VLOOKUP(B197,Industries!B:D,3,0)</f>
        <v>81.5</v>
      </c>
      <c r="E197" s="91">
        <v>1173</v>
      </c>
      <c r="F197" s="18">
        <v>44</v>
      </c>
      <c r="G197" s="28">
        <f>VLOOKUP($A197,'Educational Attainment'!$A$5:$I$1242,3,FALSE)</f>
        <v>0.5</v>
      </c>
      <c r="H197" s="28">
        <f>VLOOKUP($A197,'Educational Attainment'!$A$5:$I$1242,4,FALSE)</f>
        <v>2.2999999999999998</v>
      </c>
      <c r="I197" s="28">
        <f>VLOOKUP($A197,'Educational Attainment'!$A$5:$I$1242,5,FALSE)</f>
        <v>3</v>
      </c>
      <c r="J197" s="28">
        <f>VLOOKUP($A197,'Educational Attainment'!$A$5:$I$1242,6,FALSE)</f>
        <v>67.5</v>
      </c>
      <c r="K197" s="28">
        <f>VLOOKUP($A197,'Educational Attainment'!$A$5:$I$1242,7,FALSE)</f>
        <v>12.9</v>
      </c>
      <c r="L197" s="28">
        <f>VLOOKUP($A197,'Educational Attainment'!$A$5:$I$1242,8,FALSE)</f>
        <v>4.2</v>
      </c>
      <c r="M197" s="28">
        <f>VLOOKUP($A197,'Educational Attainment'!$A$5:$I$1242,9,FALSE)</f>
        <v>9.6</v>
      </c>
    </row>
    <row r="198" spans="1:13" s="28" customFormat="1" x14ac:dyDescent="0.15">
      <c r="A198" s="21">
        <v>3942</v>
      </c>
      <c r="B198" s="22" t="s">
        <v>236</v>
      </c>
      <c r="C198" s="11" t="str">
        <f>VLOOKUP(B198,Industries!B:D,2,0)</f>
        <v>Manufacturing</v>
      </c>
      <c r="D198" s="11">
        <f>VLOOKUP(B198,Industries!B:D,3,0)</f>
        <v>53.1</v>
      </c>
      <c r="E198" s="64" t="s">
        <v>2</v>
      </c>
      <c r="F198" s="18">
        <v>43</v>
      </c>
      <c r="G198" s="28">
        <f>VLOOKUP($A198,'Educational Attainment'!$A$5:$I$1242,3,FALSE)</f>
        <v>2.1</v>
      </c>
      <c r="H198" s="28">
        <f>VLOOKUP($A198,'Educational Attainment'!$A$5:$I$1242,4,FALSE)</f>
        <v>8.9</v>
      </c>
      <c r="I198" s="28">
        <f>VLOOKUP($A198,'Educational Attainment'!$A$5:$I$1242,5,FALSE)</f>
        <v>6.5</v>
      </c>
      <c r="J198" s="28">
        <f>VLOOKUP($A198,'Educational Attainment'!$A$5:$I$1242,6,FALSE)</f>
        <v>43.1</v>
      </c>
      <c r="K198" s="28">
        <f>VLOOKUP($A198,'Educational Attainment'!$A$5:$I$1242,7,FALSE)</f>
        <v>17.5</v>
      </c>
      <c r="L198" s="28">
        <f>VLOOKUP($A198,'Educational Attainment'!$A$5:$I$1242,8,FALSE)</f>
        <v>6.1</v>
      </c>
      <c r="M198" s="28">
        <f>VLOOKUP($A198,'Educational Attainment'!$A$5:$I$1242,9,FALSE)</f>
        <v>15.8</v>
      </c>
    </row>
    <row r="199" spans="1:13" s="28" customFormat="1" x14ac:dyDescent="0.15">
      <c r="A199" s="21">
        <v>3991</v>
      </c>
      <c r="B199" s="22" t="s">
        <v>237</v>
      </c>
      <c r="C199" s="11" t="str">
        <f>VLOOKUP(B199,Industries!B:D,2,0)</f>
        <v>Manufacturing</v>
      </c>
      <c r="D199" s="11">
        <f>VLOOKUP(B199,Industries!B:D,3,0)</f>
        <v>84.9</v>
      </c>
      <c r="E199" s="91">
        <v>1685</v>
      </c>
      <c r="F199" s="18">
        <v>44</v>
      </c>
      <c r="G199" s="28">
        <f>VLOOKUP($A199,'Educational Attainment'!$A$5:$I$1242,3,FALSE)</f>
        <v>0.5</v>
      </c>
      <c r="H199" s="28">
        <f>VLOOKUP($A199,'Educational Attainment'!$A$5:$I$1242,4,FALSE)</f>
        <v>3.3</v>
      </c>
      <c r="I199" s="28">
        <f>VLOOKUP($A199,'Educational Attainment'!$A$5:$I$1242,5,FALSE)</f>
        <v>5.0999999999999996</v>
      </c>
      <c r="J199" s="28">
        <f>VLOOKUP($A199,'Educational Attainment'!$A$5:$I$1242,6,FALSE)</f>
        <v>62</v>
      </c>
      <c r="K199" s="28">
        <f>VLOOKUP($A199,'Educational Attainment'!$A$5:$I$1242,7,FALSE)</f>
        <v>12.1</v>
      </c>
      <c r="L199" s="28">
        <f>VLOOKUP($A199,'Educational Attainment'!$A$5:$I$1242,8,FALSE)</f>
        <v>4.5999999999999996</v>
      </c>
      <c r="M199" s="28">
        <f>VLOOKUP($A199,'Educational Attainment'!$A$5:$I$1242,9,FALSE)</f>
        <v>12.4</v>
      </c>
    </row>
    <row r="200" spans="1:13" s="28" customFormat="1" x14ac:dyDescent="0.15">
      <c r="A200" s="21">
        <v>3992</v>
      </c>
      <c r="B200" s="22" t="s">
        <v>238</v>
      </c>
      <c r="C200" s="11" t="str">
        <f>VLOOKUP(B200,Industries!B:D,2,0)</f>
        <v>Electricity, Gas, Water and Waste Services</v>
      </c>
      <c r="D200" s="11">
        <f>VLOOKUP(B200,Industries!B:D,3,0)</f>
        <v>39.1</v>
      </c>
      <c r="E200" s="91">
        <v>2848</v>
      </c>
      <c r="F200" s="18">
        <v>51</v>
      </c>
      <c r="G200" s="28">
        <f>VLOOKUP($A200,'Educational Attainment'!$A$5:$I$1242,3,FALSE)</f>
        <v>1.9</v>
      </c>
      <c r="H200" s="28">
        <f>VLOOKUP($A200,'Educational Attainment'!$A$5:$I$1242,4,FALSE)</f>
        <v>7.1</v>
      </c>
      <c r="I200" s="28">
        <f>VLOOKUP($A200,'Educational Attainment'!$A$5:$I$1242,5,FALSE)</f>
        <v>14.4</v>
      </c>
      <c r="J200" s="28">
        <f>VLOOKUP($A200,'Educational Attainment'!$A$5:$I$1242,6,FALSE)</f>
        <v>53.5</v>
      </c>
      <c r="K200" s="28">
        <f>VLOOKUP($A200,'Educational Attainment'!$A$5:$I$1242,7,FALSE)</f>
        <v>9.8000000000000007</v>
      </c>
      <c r="L200" s="28">
        <f>VLOOKUP($A200,'Educational Attainment'!$A$5:$I$1242,8,FALSE)</f>
        <v>3.6</v>
      </c>
      <c r="M200" s="28">
        <f>VLOOKUP($A200,'Educational Attainment'!$A$5:$I$1242,9,FALSE)</f>
        <v>9.6999999999999993</v>
      </c>
    </row>
    <row r="201" spans="1:13" s="28" customFormat="1" x14ac:dyDescent="0.15">
      <c r="A201" s="21">
        <v>3993</v>
      </c>
      <c r="B201" s="22" t="s">
        <v>239</v>
      </c>
      <c r="C201" s="11" t="str">
        <f>VLOOKUP(B201,Industries!B:D,2,0)</f>
        <v>Information Media and Telecommunications</v>
      </c>
      <c r="D201" s="11">
        <f>VLOOKUP(B201,Industries!B:D,3,0)</f>
        <v>44.6</v>
      </c>
      <c r="E201" s="91">
        <v>1308</v>
      </c>
      <c r="F201" s="18">
        <v>38</v>
      </c>
      <c r="G201" s="28">
        <f>VLOOKUP($A201,'Educational Attainment'!$A$5:$I$1242,3,FALSE)</f>
        <v>10.5</v>
      </c>
      <c r="H201" s="28">
        <f>VLOOKUP($A201,'Educational Attainment'!$A$5:$I$1242,4,FALSE)</f>
        <v>19.7</v>
      </c>
      <c r="I201" s="28">
        <f>VLOOKUP($A201,'Educational Attainment'!$A$5:$I$1242,5,FALSE)</f>
        <v>39</v>
      </c>
      <c r="J201" s="28">
        <f>VLOOKUP($A201,'Educational Attainment'!$A$5:$I$1242,6,FALSE)</f>
        <v>10.5</v>
      </c>
      <c r="K201" s="28">
        <f>VLOOKUP($A201,'Educational Attainment'!$A$5:$I$1242,7,FALSE)</f>
        <v>10.6</v>
      </c>
      <c r="L201" s="28">
        <f>VLOOKUP($A201,'Educational Attainment'!$A$5:$I$1242,8,FALSE)</f>
        <v>4.4000000000000004</v>
      </c>
      <c r="M201" s="28">
        <f>VLOOKUP($A201,'Educational Attainment'!$A$5:$I$1242,9,FALSE)</f>
        <v>5.3</v>
      </c>
    </row>
    <row r="202" spans="1:13" s="28" customFormat="1" x14ac:dyDescent="0.15">
      <c r="A202" s="21">
        <v>3994</v>
      </c>
      <c r="B202" s="22" t="s">
        <v>240</v>
      </c>
      <c r="C202" s="11" t="str">
        <f>VLOOKUP(B202,Industries!B:D,2,0)</f>
        <v>Manufacturing</v>
      </c>
      <c r="D202" s="11">
        <f>VLOOKUP(B202,Industries!B:D,3,0)</f>
        <v>54.5</v>
      </c>
      <c r="E202" s="64" t="s">
        <v>2</v>
      </c>
      <c r="F202" s="18">
        <v>45</v>
      </c>
      <c r="G202" s="28">
        <f>VLOOKUP($A202,'Educational Attainment'!$A$5:$I$1242,3,FALSE)</f>
        <v>2.6</v>
      </c>
      <c r="H202" s="28">
        <f>VLOOKUP($A202,'Educational Attainment'!$A$5:$I$1242,4,FALSE)</f>
        <v>11.7</v>
      </c>
      <c r="I202" s="28">
        <f>VLOOKUP($A202,'Educational Attainment'!$A$5:$I$1242,5,FALSE)</f>
        <v>12.5</v>
      </c>
      <c r="J202" s="28">
        <f>VLOOKUP($A202,'Educational Attainment'!$A$5:$I$1242,6,FALSE)</f>
        <v>43.4</v>
      </c>
      <c r="K202" s="28">
        <f>VLOOKUP($A202,'Educational Attainment'!$A$5:$I$1242,7,FALSE)</f>
        <v>13.7</v>
      </c>
      <c r="L202" s="28">
        <f>VLOOKUP($A202,'Educational Attainment'!$A$5:$I$1242,8,FALSE)</f>
        <v>3</v>
      </c>
      <c r="M202" s="28">
        <f>VLOOKUP($A202,'Educational Attainment'!$A$5:$I$1242,9,FALSE)</f>
        <v>13.1</v>
      </c>
    </row>
    <row r="203" spans="1:13" s="28" customFormat="1" x14ac:dyDescent="0.15">
      <c r="A203" s="21">
        <v>3995</v>
      </c>
      <c r="B203" s="22" t="s">
        <v>241</v>
      </c>
      <c r="C203" s="11" t="str">
        <f>VLOOKUP(B203,Industries!B:D,2,0)</f>
        <v>Information Media and Telecommunications</v>
      </c>
      <c r="D203" s="11">
        <f>VLOOKUP(B203,Industries!B:D,3,0)</f>
        <v>26.3</v>
      </c>
      <c r="E203" s="91">
        <v>1451</v>
      </c>
      <c r="F203" s="18">
        <v>46</v>
      </c>
      <c r="G203" s="28">
        <f>VLOOKUP($A203,'Educational Attainment'!$A$5:$I$1242,3,FALSE)</f>
        <v>3</v>
      </c>
      <c r="H203" s="28">
        <f>VLOOKUP($A203,'Educational Attainment'!$A$5:$I$1242,4,FALSE)</f>
        <v>21.4</v>
      </c>
      <c r="I203" s="28">
        <f>VLOOKUP($A203,'Educational Attainment'!$A$5:$I$1242,5,FALSE)</f>
        <v>23.5</v>
      </c>
      <c r="J203" s="28">
        <f>VLOOKUP($A203,'Educational Attainment'!$A$5:$I$1242,6,FALSE)</f>
        <v>19.8</v>
      </c>
      <c r="K203" s="28">
        <f>VLOOKUP($A203,'Educational Attainment'!$A$5:$I$1242,7,FALSE)</f>
        <v>22.8</v>
      </c>
      <c r="L203" s="28">
        <f>VLOOKUP($A203,'Educational Attainment'!$A$5:$I$1242,8,FALSE)</f>
        <v>4.2</v>
      </c>
      <c r="M203" s="28">
        <f>VLOOKUP($A203,'Educational Attainment'!$A$5:$I$1242,9,FALSE)</f>
        <v>5.3</v>
      </c>
    </row>
    <row r="204" spans="1:13" s="28" customFormat="1" x14ac:dyDescent="0.15">
      <c r="A204" s="21">
        <v>3996</v>
      </c>
      <c r="B204" s="22" t="s">
        <v>242</v>
      </c>
      <c r="C204" s="11" t="str">
        <f>VLOOKUP(B204,Industries!B:D,2,0)</f>
        <v>Professional, Scientific and Technical Services</v>
      </c>
      <c r="D204" s="11">
        <f>VLOOKUP(B204,Industries!B:D,3,0)</f>
        <v>63.9</v>
      </c>
      <c r="E204" s="64" t="s">
        <v>2</v>
      </c>
      <c r="F204" s="18">
        <v>44</v>
      </c>
      <c r="G204" s="28">
        <f>VLOOKUP($A204,'Educational Attainment'!$A$5:$I$1242,3,FALSE)</f>
        <v>0.7</v>
      </c>
      <c r="H204" s="28">
        <f>VLOOKUP($A204,'Educational Attainment'!$A$5:$I$1242,4,FALSE)</f>
        <v>4</v>
      </c>
      <c r="I204" s="28">
        <f>VLOOKUP($A204,'Educational Attainment'!$A$5:$I$1242,5,FALSE)</f>
        <v>6.6</v>
      </c>
      <c r="J204" s="28">
        <f>VLOOKUP($A204,'Educational Attainment'!$A$5:$I$1242,6,FALSE)</f>
        <v>54.1</v>
      </c>
      <c r="K204" s="28">
        <f>VLOOKUP($A204,'Educational Attainment'!$A$5:$I$1242,7,FALSE)</f>
        <v>16.8</v>
      </c>
      <c r="L204" s="28">
        <f>VLOOKUP($A204,'Educational Attainment'!$A$5:$I$1242,8,FALSE)</f>
        <v>5.5</v>
      </c>
      <c r="M204" s="28">
        <f>VLOOKUP($A204,'Educational Attainment'!$A$5:$I$1242,9,FALSE)</f>
        <v>12.3</v>
      </c>
    </row>
    <row r="205" spans="1:13" s="28" customFormat="1" x14ac:dyDescent="0.15">
      <c r="A205" s="21">
        <v>3999</v>
      </c>
      <c r="B205" s="22" t="s">
        <v>243</v>
      </c>
      <c r="C205" s="11" t="str">
        <f>VLOOKUP(B205,Industries!B:D,2,0)</f>
        <v>Health Care and Social Assistance</v>
      </c>
      <c r="D205" s="11">
        <f>VLOOKUP(B205,Industries!B:D,3,0)</f>
        <v>39.299999999999997</v>
      </c>
      <c r="E205" s="91">
        <v>1331</v>
      </c>
      <c r="F205" s="18">
        <v>43</v>
      </c>
      <c r="G205" s="28">
        <f>VLOOKUP($A205,'Educational Attainment'!$A$5:$I$1242,3,FALSE)</f>
        <v>2.9</v>
      </c>
      <c r="H205" s="28">
        <f>VLOOKUP($A205,'Educational Attainment'!$A$5:$I$1242,4,FALSE)</f>
        <v>12.5</v>
      </c>
      <c r="I205" s="28">
        <f>VLOOKUP($A205,'Educational Attainment'!$A$5:$I$1242,5,FALSE)</f>
        <v>15.4</v>
      </c>
      <c r="J205" s="28">
        <f>VLOOKUP($A205,'Educational Attainment'!$A$5:$I$1242,6,FALSE)</f>
        <v>34.9</v>
      </c>
      <c r="K205" s="28">
        <f>VLOOKUP($A205,'Educational Attainment'!$A$5:$I$1242,7,FALSE)</f>
        <v>19.5</v>
      </c>
      <c r="L205" s="28">
        <f>VLOOKUP($A205,'Educational Attainment'!$A$5:$I$1242,8,FALSE)</f>
        <v>4.4000000000000004</v>
      </c>
      <c r="M205" s="28">
        <f>VLOOKUP($A205,'Educational Attainment'!$A$5:$I$1242,9,FALSE)</f>
        <v>10.4</v>
      </c>
    </row>
    <row r="206" spans="1:13" s="28" customFormat="1" x14ac:dyDescent="0.15">
      <c r="A206" s="21">
        <v>4111</v>
      </c>
      <c r="B206" s="22" t="s">
        <v>244</v>
      </c>
      <c r="C206" s="11" t="str">
        <f>VLOOKUP(B206,Industries!B:D,2,0)</f>
        <v>Health Care and Social Assistance</v>
      </c>
      <c r="D206" s="11">
        <f>VLOOKUP(B206,Industries!B:D,3,0)</f>
        <v>96.7</v>
      </c>
      <c r="E206" s="91">
        <v>2333</v>
      </c>
      <c r="F206" s="18">
        <v>48</v>
      </c>
      <c r="G206" s="28">
        <f>VLOOKUP($A206,'Educational Attainment'!$A$5:$I$1242,3,FALSE)</f>
        <v>7.8</v>
      </c>
      <c r="H206" s="28">
        <f>VLOOKUP($A206,'Educational Attainment'!$A$5:$I$1242,4,FALSE)</f>
        <v>48.3</v>
      </c>
      <c r="I206" s="28">
        <f>VLOOKUP($A206,'Educational Attainment'!$A$5:$I$1242,5,FALSE)</f>
        <v>31.3</v>
      </c>
      <c r="J206" s="28">
        <f>VLOOKUP($A206,'Educational Attainment'!$A$5:$I$1242,6,FALSE)</f>
        <v>7.1</v>
      </c>
      <c r="K206" s="28">
        <f>VLOOKUP($A206,'Educational Attainment'!$A$5:$I$1242,7,FALSE)</f>
        <v>3.2</v>
      </c>
      <c r="L206" s="28">
        <f>VLOOKUP($A206,'Educational Attainment'!$A$5:$I$1242,8,FALSE)</f>
        <v>0.7</v>
      </c>
      <c r="M206" s="28">
        <f>VLOOKUP($A206,'Educational Attainment'!$A$5:$I$1242,9,FALSE)</f>
        <v>1.6</v>
      </c>
    </row>
    <row r="207" spans="1:13" s="28" customFormat="1" x14ac:dyDescent="0.15">
      <c r="A207" s="21">
        <v>4112</v>
      </c>
      <c r="B207" s="22" t="s">
        <v>245</v>
      </c>
      <c r="C207" s="11" t="str">
        <f>VLOOKUP(B207,Industries!B:D,2,0)</f>
        <v>Health Care and Social Assistance</v>
      </c>
      <c r="D207" s="11">
        <f>VLOOKUP(B207,Industries!B:D,3,0)</f>
        <v>54.3</v>
      </c>
      <c r="E207" s="91">
        <v>1369</v>
      </c>
      <c r="F207" s="18">
        <v>43</v>
      </c>
      <c r="G207" s="28">
        <f>VLOOKUP($A207,'Educational Attainment'!$A$5:$I$1242,3,FALSE)</f>
        <v>2.6</v>
      </c>
      <c r="H207" s="28">
        <f>VLOOKUP($A207,'Educational Attainment'!$A$5:$I$1242,4,FALSE)</f>
        <v>32.4</v>
      </c>
      <c r="I207" s="28">
        <f>VLOOKUP($A207,'Educational Attainment'!$A$5:$I$1242,5,FALSE)</f>
        <v>46.9</v>
      </c>
      <c r="J207" s="28">
        <f>VLOOKUP($A207,'Educational Attainment'!$A$5:$I$1242,6,FALSE)</f>
        <v>13.5</v>
      </c>
      <c r="K207" s="28">
        <f>VLOOKUP($A207,'Educational Attainment'!$A$5:$I$1242,7,FALSE)</f>
        <v>3.6</v>
      </c>
      <c r="L207" s="28">
        <f>VLOOKUP($A207,'Educational Attainment'!$A$5:$I$1242,8,FALSE)</f>
        <v>0.5</v>
      </c>
      <c r="M207" s="28">
        <f>VLOOKUP($A207,'Educational Attainment'!$A$5:$I$1242,9,FALSE)</f>
        <v>0.6</v>
      </c>
    </row>
    <row r="208" spans="1:13" s="28" customFormat="1" x14ac:dyDescent="0.15">
      <c r="A208" s="21">
        <v>4113</v>
      </c>
      <c r="B208" s="22" t="s">
        <v>246</v>
      </c>
      <c r="C208" s="11" t="str">
        <f>VLOOKUP(B208,Industries!B:D,2,0)</f>
        <v>Health Care and Social Assistance</v>
      </c>
      <c r="D208" s="11">
        <f>VLOOKUP(B208,Industries!B:D,3,0)</f>
        <v>100</v>
      </c>
      <c r="E208" s="91">
        <v>1234</v>
      </c>
      <c r="F208" s="18">
        <v>40</v>
      </c>
      <c r="G208" s="28">
        <f>VLOOKUP($A208,'Educational Attainment'!$A$5:$I$1242,3,FALSE)</f>
        <v>3.6</v>
      </c>
      <c r="H208" s="28">
        <f>VLOOKUP($A208,'Educational Attainment'!$A$5:$I$1242,4,FALSE)</f>
        <v>14.1</v>
      </c>
      <c r="I208" s="28">
        <f>VLOOKUP($A208,'Educational Attainment'!$A$5:$I$1242,5,FALSE)</f>
        <v>25.9</v>
      </c>
      <c r="J208" s="28">
        <f>VLOOKUP($A208,'Educational Attainment'!$A$5:$I$1242,6,FALSE)</f>
        <v>40.6</v>
      </c>
      <c r="K208" s="28">
        <f>VLOOKUP($A208,'Educational Attainment'!$A$5:$I$1242,7,FALSE)</f>
        <v>6.1</v>
      </c>
      <c r="L208" s="28">
        <f>VLOOKUP($A208,'Educational Attainment'!$A$5:$I$1242,8,FALSE)</f>
        <v>2.2000000000000002</v>
      </c>
      <c r="M208" s="28">
        <f>VLOOKUP($A208,'Educational Attainment'!$A$5:$I$1242,9,FALSE)</f>
        <v>7.5</v>
      </c>
    </row>
    <row r="209" spans="1:13" s="28" customFormat="1" x14ac:dyDescent="0.15">
      <c r="A209" s="21">
        <v>4114</v>
      </c>
      <c r="B209" s="22" t="s">
        <v>247</v>
      </c>
      <c r="C209" s="11" t="str">
        <f>VLOOKUP(B209,Industries!B:D,2,0)</f>
        <v>Health Care and Social Assistance</v>
      </c>
      <c r="D209" s="11">
        <f>VLOOKUP(B209,Industries!B:D,3,0)</f>
        <v>98.8</v>
      </c>
      <c r="E209" s="91">
        <v>1312</v>
      </c>
      <c r="F209" s="18">
        <v>42</v>
      </c>
      <c r="G209" s="28">
        <f>VLOOKUP($A209,'Educational Attainment'!$A$5:$I$1242,3,FALSE)</f>
        <v>1.2</v>
      </c>
      <c r="H209" s="28">
        <f>VLOOKUP($A209,'Educational Attainment'!$A$5:$I$1242,4,FALSE)</f>
        <v>7.6</v>
      </c>
      <c r="I209" s="28">
        <f>VLOOKUP($A209,'Educational Attainment'!$A$5:$I$1242,5,FALSE)</f>
        <v>66.7</v>
      </c>
      <c r="J209" s="28">
        <f>VLOOKUP($A209,'Educational Attainment'!$A$5:$I$1242,6,FALSE)</f>
        <v>19.899999999999999</v>
      </c>
      <c r="K209" s="28">
        <f>VLOOKUP($A209,'Educational Attainment'!$A$5:$I$1242,7,FALSE)</f>
        <v>2.5</v>
      </c>
      <c r="L209" s="28">
        <f>VLOOKUP($A209,'Educational Attainment'!$A$5:$I$1242,8,FALSE)</f>
        <v>0.6</v>
      </c>
      <c r="M209" s="28">
        <f>VLOOKUP($A209,'Educational Attainment'!$A$5:$I$1242,9,FALSE)</f>
        <v>1.4</v>
      </c>
    </row>
    <row r="210" spans="1:13" s="28" customFormat="1" x14ac:dyDescent="0.15">
      <c r="A210" s="21">
        <v>4115</v>
      </c>
      <c r="B210" s="22" t="s">
        <v>248</v>
      </c>
      <c r="C210" s="11" t="str">
        <f>VLOOKUP(B210,Industries!B:D,2,0)</f>
        <v>Health Care and Social Assistance</v>
      </c>
      <c r="D210" s="11">
        <f>VLOOKUP(B210,Industries!B:D,3,0)</f>
        <v>40</v>
      </c>
      <c r="E210" s="91">
        <v>1590</v>
      </c>
      <c r="F210" s="18">
        <v>42</v>
      </c>
      <c r="G210" s="28">
        <f>VLOOKUP($A210,'Educational Attainment'!$A$5:$I$1242,3,FALSE)</f>
        <v>5.2</v>
      </c>
      <c r="H210" s="28">
        <f>VLOOKUP($A210,'Educational Attainment'!$A$5:$I$1242,4,FALSE)</f>
        <v>9.6999999999999993</v>
      </c>
      <c r="I210" s="28">
        <f>VLOOKUP($A210,'Educational Attainment'!$A$5:$I$1242,5,FALSE)</f>
        <v>24.4</v>
      </c>
      <c r="J210" s="28">
        <f>VLOOKUP($A210,'Educational Attainment'!$A$5:$I$1242,6,FALSE)</f>
        <v>34.1</v>
      </c>
      <c r="K210" s="28">
        <f>VLOOKUP($A210,'Educational Attainment'!$A$5:$I$1242,7,FALSE)</f>
        <v>8.8000000000000007</v>
      </c>
      <c r="L210" s="28">
        <f>VLOOKUP($A210,'Educational Attainment'!$A$5:$I$1242,8,FALSE)</f>
        <v>4.9000000000000004</v>
      </c>
      <c r="M210" s="28">
        <f>VLOOKUP($A210,'Educational Attainment'!$A$5:$I$1242,9,FALSE)</f>
        <v>12.9</v>
      </c>
    </row>
    <row r="211" spans="1:13" s="28" customFormat="1" x14ac:dyDescent="0.15">
      <c r="A211" s="21">
        <v>4116</v>
      </c>
      <c r="B211" s="22" t="s">
        <v>249</v>
      </c>
      <c r="C211" s="11" t="str">
        <f>VLOOKUP(B211,Industries!B:D,2,0)</f>
        <v>Health Care and Social Assistance</v>
      </c>
      <c r="D211" s="11">
        <f>VLOOKUP(B211,Industries!B:D,3,0)</f>
        <v>88.1</v>
      </c>
      <c r="E211" s="64" t="s">
        <v>2</v>
      </c>
      <c r="F211" s="18">
        <v>43</v>
      </c>
      <c r="G211" s="28">
        <f>VLOOKUP($A211,'Educational Attainment'!$A$5:$I$1242,3,FALSE)</f>
        <v>4.3</v>
      </c>
      <c r="H211" s="28">
        <f>VLOOKUP($A211,'Educational Attainment'!$A$5:$I$1242,4,FALSE)</f>
        <v>21.5</v>
      </c>
      <c r="I211" s="28">
        <f>VLOOKUP($A211,'Educational Attainment'!$A$5:$I$1242,5,FALSE)</f>
        <v>54.7</v>
      </c>
      <c r="J211" s="28">
        <f>VLOOKUP($A211,'Educational Attainment'!$A$5:$I$1242,6,FALSE)</f>
        <v>7.5</v>
      </c>
      <c r="K211" s="28">
        <f>VLOOKUP($A211,'Educational Attainment'!$A$5:$I$1242,7,FALSE)</f>
        <v>7.6</v>
      </c>
      <c r="L211" s="28">
        <f>VLOOKUP($A211,'Educational Attainment'!$A$5:$I$1242,8,FALSE)</f>
        <v>0.8</v>
      </c>
      <c r="M211" s="28">
        <f>VLOOKUP($A211,'Educational Attainment'!$A$5:$I$1242,9,FALSE)</f>
        <v>3.6</v>
      </c>
    </row>
    <row r="212" spans="1:13" s="28" customFormat="1" x14ac:dyDescent="0.15">
      <c r="A212" s="21">
        <v>4117</v>
      </c>
      <c r="B212" s="22" t="s">
        <v>250</v>
      </c>
      <c r="C212" s="11" t="str">
        <f>VLOOKUP(B212,Industries!B:D,2,0)</f>
        <v>Health Care and Social Assistance</v>
      </c>
      <c r="D212" s="11">
        <f>VLOOKUP(B212,Industries!B:D,3,0)</f>
        <v>64.7</v>
      </c>
      <c r="E212" s="91">
        <v>1492</v>
      </c>
      <c r="F212" s="18">
        <v>41</v>
      </c>
      <c r="G212" s="28">
        <f>VLOOKUP($A212,'Educational Attainment'!$A$5:$I$1242,3,FALSE)</f>
        <v>11.2</v>
      </c>
      <c r="H212" s="28">
        <f>VLOOKUP($A212,'Educational Attainment'!$A$5:$I$1242,4,FALSE)</f>
        <v>26.8</v>
      </c>
      <c r="I212" s="28">
        <f>VLOOKUP($A212,'Educational Attainment'!$A$5:$I$1242,5,FALSE)</f>
        <v>26</v>
      </c>
      <c r="J212" s="28">
        <f>VLOOKUP($A212,'Educational Attainment'!$A$5:$I$1242,6,FALSE)</f>
        <v>20.2</v>
      </c>
      <c r="K212" s="28">
        <f>VLOOKUP($A212,'Educational Attainment'!$A$5:$I$1242,7,FALSE)</f>
        <v>8.6999999999999993</v>
      </c>
      <c r="L212" s="28">
        <f>VLOOKUP($A212,'Educational Attainment'!$A$5:$I$1242,8,FALSE)</f>
        <v>2.2000000000000002</v>
      </c>
      <c r="M212" s="28">
        <f>VLOOKUP($A212,'Educational Attainment'!$A$5:$I$1242,9,FALSE)</f>
        <v>5</v>
      </c>
    </row>
    <row r="213" spans="1:13" s="28" customFormat="1" x14ac:dyDescent="0.15">
      <c r="A213" s="21">
        <v>4211</v>
      </c>
      <c r="B213" s="22" t="s">
        <v>251</v>
      </c>
      <c r="C213" s="11" t="str">
        <f>VLOOKUP(B213,Industries!B:D,2,0)</f>
        <v>Health Care and Social Assistance</v>
      </c>
      <c r="D213" s="11">
        <f>VLOOKUP(B213,Industries!B:D,3,0)</f>
        <v>65.8</v>
      </c>
      <c r="E213" s="91">
        <v>1059</v>
      </c>
      <c r="F213" s="18">
        <v>41</v>
      </c>
      <c r="G213" s="28">
        <f>VLOOKUP($A213,'Educational Attainment'!$A$5:$I$1242,3,FALSE)</f>
        <v>8.9</v>
      </c>
      <c r="H213" s="28">
        <f>VLOOKUP($A213,'Educational Attainment'!$A$5:$I$1242,4,FALSE)</f>
        <v>11.7</v>
      </c>
      <c r="I213" s="28">
        <f>VLOOKUP($A213,'Educational Attainment'!$A$5:$I$1242,5,FALSE)</f>
        <v>31.8</v>
      </c>
      <c r="J213" s="28">
        <f>VLOOKUP($A213,'Educational Attainment'!$A$5:$I$1242,6,FALSE)</f>
        <v>25.6</v>
      </c>
      <c r="K213" s="28">
        <f>VLOOKUP($A213,'Educational Attainment'!$A$5:$I$1242,7,FALSE)</f>
        <v>14.9</v>
      </c>
      <c r="L213" s="28">
        <f>VLOOKUP($A213,'Educational Attainment'!$A$5:$I$1242,8,FALSE)</f>
        <v>2.2000000000000002</v>
      </c>
      <c r="M213" s="28">
        <f>VLOOKUP($A213,'Educational Attainment'!$A$5:$I$1242,9,FALSE)</f>
        <v>4.9000000000000004</v>
      </c>
    </row>
    <row r="214" spans="1:13" s="28" customFormat="1" x14ac:dyDescent="0.15">
      <c r="A214" s="21">
        <v>4221</v>
      </c>
      <c r="B214" s="22" t="s">
        <v>252</v>
      </c>
      <c r="C214" s="11" t="str">
        <f>VLOOKUP(B214,Industries!B:D,2,0)</f>
        <v>Education and Training</v>
      </c>
      <c r="D214" s="11">
        <f>VLOOKUP(B214,Industries!B:D,3,0)</f>
        <v>95.1</v>
      </c>
      <c r="E214" s="91">
        <v>1137</v>
      </c>
      <c r="F214" s="18">
        <v>39</v>
      </c>
      <c r="G214" s="28">
        <f>VLOOKUP($A214,'Educational Attainment'!$A$5:$I$1242,3,FALSE)</f>
        <v>5.5</v>
      </c>
      <c r="H214" s="28">
        <f>VLOOKUP($A214,'Educational Attainment'!$A$5:$I$1242,4,FALSE)</f>
        <v>11.6</v>
      </c>
      <c r="I214" s="28">
        <f>VLOOKUP($A214,'Educational Attainment'!$A$5:$I$1242,5,FALSE)</f>
        <v>16.5</v>
      </c>
      <c r="J214" s="28">
        <f>VLOOKUP($A214,'Educational Attainment'!$A$5:$I$1242,6,FALSE)</f>
        <v>35.200000000000003</v>
      </c>
      <c r="K214" s="28">
        <f>VLOOKUP($A214,'Educational Attainment'!$A$5:$I$1242,7,FALSE)</f>
        <v>15.7</v>
      </c>
      <c r="L214" s="28">
        <f>VLOOKUP($A214,'Educational Attainment'!$A$5:$I$1242,8,FALSE)</f>
        <v>4.9000000000000004</v>
      </c>
      <c r="M214" s="28">
        <f>VLOOKUP($A214,'Educational Attainment'!$A$5:$I$1242,9,FALSE)</f>
        <v>10.6</v>
      </c>
    </row>
    <row r="215" spans="1:13" s="28" customFormat="1" x14ac:dyDescent="0.15">
      <c r="A215" s="21">
        <v>4231</v>
      </c>
      <c r="B215" s="22" t="s">
        <v>253</v>
      </c>
      <c r="C215" s="11" t="str">
        <f>VLOOKUP(B215,Industries!B:D,2,0)</f>
        <v>Health Care and Social Assistance</v>
      </c>
      <c r="D215" s="11">
        <f>VLOOKUP(B215,Industries!B:D,3,0)</f>
        <v>96.3</v>
      </c>
      <c r="E215" s="91">
        <v>1382</v>
      </c>
      <c r="F215" s="18">
        <v>43</v>
      </c>
      <c r="G215" s="28">
        <f>VLOOKUP($A215,'Educational Attainment'!$A$5:$I$1242,3,FALSE)</f>
        <v>3.5</v>
      </c>
      <c r="H215" s="28">
        <f>VLOOKUP($A215,'Educational Attainment'!$A$5:$I$1242,4,FALSE)</f>
        <v>12.1</v>
      </c>
      <c r="I215" s="28">
        <f>VLOOKUP($A215,'Educational Attainment'!$A$5:$I$1242,5,FALSE)</f>
        <v>15.5</v>
      </c>
      <c r="J215" s="28">
        <f>VLOOKUP($A215,'Educational Attainment'!$A$5:$I$1242,6,FALSE)</f>
        <v>42.6</v>
      </c>
      <c r="K215" s="28">
        <f>VLOOKUP($A215,'Educational Attainment'!$A$5:$I$1242,7,FALSE)</f>
        <v>11.6</v>
      </c>
      <c r="L215" s="28">
        <f>VLOOKUP($A215,'Educational Attainment'!$A$5:$I$1242,8,FALSE)</f>
        <v>3.3</v>
      </c>
      <c r="M215" s="28">
        <f>VLOOKUP($A215,'Educational Attainment'!$A$5:$I$1242,9,FALSE)</f>
        <v>11.4</v>
      </c>
    </row>
    <row r="216" spans="1:13" s="28" customFormat="1" x14ac:dyDescent="0.15">
      <c r="A216" s="21">
        <v>4232</v>
      </c>
      <c r="B216" s="22" t="s">
        <v>254</v>
      </c>
      <c r="C216" s="11" t="str">
        <f>VLOOKUP(B216,Industries!B:D,2,0)</f>
        <v>Health Care and Social Assistance</v>
      </c>
      <c r="D216" s="11">
        <f>VLOOKUP(B216,Industries!B:D,3,0)</f>
        <v>98.6</v>
      </c>
      <c r="E216" s="91">
        <v>1102</v>
      </c>
      <c r="F216" s="18">
        <v>40</v>
      </c>
      <c r="G216" s="28">
        <f>VLOOKUP($A216,'Educational Attainment'!$A$5:$I$1242,3,FALSE)</f>
        <v>2.2000000000000002</v>
      </c>
      <c r="H216" s="28">
        <f>VLOOKUP($A216,'Educational Attainment'!$A$5:$I$1242,4,FALSE)</f>
        <v>11.1</v>
      </c>
      <c r="I216" s="28">
        <f>VLOOKUP($A216,'Educational Attainment'!$A$5:$I$1242,5,FALSE)</f>
        <v>12.5</v>
      </c>
      <c r="J216" s="28">
        <f>VLOOKUP($A216,'Educational Attainment'!$A$5:$I$1242,6,FALSE)</f>
        <v>42.9</v>
      </c>
      <c r="K216" s="28">
        <f>VLOOKUP($A216,'Educational Attainment'!$A$5:$I$1242,7,FALSE)</f>
        <v>20.9</v>
      </c>
      <c r="L216" s="28">
        <f>VLOOKUP($A216,'Educational Attainment'!$A$5:$I$1242,8,FALSE)</f>
        <v>3.6</v>
      </c>
      <c r="M216" s="28">
        <f>VLOOKUP($A216,'Educational Attainment'!$A$5:$I$1242,9,FALSE)</f>
        <v>6.9</v>
      </c>
    </row>
    <row r="217" spans="1:13" s="28" customFormat="1" x14ac:dyDescent="0.15">
      <c r="A217" s="21">
        <v>4233</v>
      </c>
      <c r="B217" s="22" t="s">
        <v>255</v>
      </c>
      <c r="C217" s="11" t="str">
        <f>VLOOKUP(B217,Industries!B:D,2,0)</f>
        <v>Health Care and Social Assistance</v>
      </c>
      <c r="D217" s="11">
        <f>VLOOKUP(B217,Industries!B:D,3,0)</f>
        <v>96.4</v>
      </c>
      <c r="E217" s="91">
        <v>1282</v>
      </c>
      <c r="F217" s="18">
        <v>42</v>
      </c>
      <c r="G217" s="28">
        <f>VLOOKUP($A217,'Educational Attainment'!$A$5:$I$1242,3,FALSE)</f>
        <v>3.6</v>
      </c>
      <c r="H217" s="28">
        <f>VLOOKUP($A217,'Educational Attainment'!$A$5:$I$1242,4,FALSE)</f>
        <v>14.4</v>
      </c>
      <c r="I217" s="28">
        <f>VLOOKUP($A217,'Educational Attainment'!$A$5:$I$1242,5,FALSE)</f>
        <v>13.8</v>
      </c>
      <c r="J217" s="28">
        <f>VLOOKUP($A217,'Educational Attainment'!$A$5:$I$1242,6,FALSE)</f>
        <v>39.9</v>
      </c>
      <c r="K217" s="28">
        <f>VLOOKUP($A217,'Educational Attainment'!$A$5:$I$1242,7,FALSE)</f>
        <v>14.5</v>
      </c>
      <c r="L217" s="28">
        <f>VLOOKUP($A217,'Educational Attainment'!$A$5:$I$1242,8,FALSE)</f>
        <v>2.9</v>
      </c>
      <c r="M217" s="28">
        <f>VLOOKUP($A217,'Educational Attainment'!$A$5:$I$1242,9,FALSE)</f>
        <v>10.8</v>
      </c>
    </row>
    <row r="218" spans="1:13" s="28" customFormat="1" x14ac:dyDescent="0.15">
      <c r="A218" s="21">
        <v>4234</v>
      </c>
      <c r="B218" s="22" t="s">
        <v>256</v>
      </c>
      <c r="C218" s="11" t="str">
        <f>VLOOKUP(B218,Industries!B:D,2,0)</f>
        <v>Education and Training</v>
      </c>
      <c r="D218" s="11">
        <f>VLOOKUP(B218,Industries!B:D,3,0)</f>
        <v>56.5</v>
      </c>
      <c r="E218" s="91">
        <v>1296</v>
      </c>
      <c r="F218" s="18">
        <v>46</v>
      </c>
      <c r="G218" s="28">
        <f>VLOOKUP($A218,'Educational Attainment'!$A$5:$I$1242,3,FALSE)</f>
        <v>7.8</v>
      </c>
      <c r="H218" s="28">
        <f>VLOOKUP($A218,'Educational Attainment'!$A$5:$I$1242,4,FALSE)</f>
        <v>19.600000000000001</v>
      </c>
      <c r="I218" s="28">
        <f>VLOOKUP($A218,'Educational Attainment'!$A$5:$I$1242,5,FALSE)</f>
        <v>20.6</v>
      </c>
      <c r="J218" s="28">
        <f>VLOOKUP($A218,'Educational Attainment'!$A$5:$I$1242,6,FALSE)</f>
        <v>18</v>
      </c>
      <c r="K218" s="28">
        <f>VLOOKUP($A218,'Educational Attainment'!$A$5:$I$1242,7,FALSE)</f>
        <v>22.4</v>
      </c>
      <c r="L218" s="28">
        <f>VLOOKUP($A218,'Educational Attainment'!$A$5:$I$1242,8,FALSE)</f>
        <v>3.6</v>
      </c>
      <c r="M218" s="28">
        <f>VLOOKUP($A218,'Educational Attainment'!$A$5:$I$1242,9,FALSE)</f>
        <v>8</v>
      </c>
    </row>
    <row r="219" spans="1:13" s="28" customFormat="1" x14ac:dyDescent="0.15">
      <c r="A219" s="21">
        <v>4311</v>
      </c>
      <c r="B219" s="22" t="s">
        <v>257</v>
      </c>
      <c r="C219" s="11" t="str">
        <f>VLOOKUP(B219,Industries!B:D,2,0)</f>
        <v>Accommodation and Food Services</v>
      </c>
      <c r="D219" s="11">
        <f>VLOOKUP(B219,Industries!B:D,3,0)</f>
        <v>88.2</v>
      </c>
      <c r="E219" s="91">
        <v>1038</v>
      </c>
      <c r="F219" s="18">
        <v>42</v>
      </c>
      <c r="G219" s="28">
        <f>VLOOKUP($A219,'Educational Attainment'!$A$5:$I$1242,3,FALSE)</f>
        <v>1.8</v>
      </c>
      <c r="H219" s="28">
        <f>VLOOKUP($A219,'Educational Attainment'!$A$5:$I$1242,4,FALSE)</f>
        <v>11.1</v>
      </c>
      <c r="I219" s="28">
        <f>VLOOKUP($A219,'Educational Attainment'!$A$5:$I$1242,5,FALSE)</f>
        <v>8.5</v>
      </c>
      <c r="J219" s="28">
        <f>VLOOKUP($A219,'Educational Attainment'!$A$5:$I$1242,6,FALSE)</f>
        <v>14.6</v>
      </c>
      <c r="K219" s="28">
        <f>VLOOKUP($A219,'Educational Attainment'!$A$5:$I$1242,7,FALSE)</f>
        <v>45.7</v>
      </c>
      <c r="L219" s="28">
        <f>VLOOKUP($A219,'Educational Attainment'!$A$5:$I$1242,8,FALSE)</f>
        <v>6.3</v>
      </c>
      <c r="M219" s="28">
        <f>VLOOKUP($A219,'Educational Attainment'!$A$5:$I$1242,9,FALSE)</f>
        <v>12.1</v>
      </c>
    </row>
    <row r="220" spans="1:13" s="28" customFormat="1" x14ac:dyDescent="0.15">
      <c r="A220" s="21">
        <v>4312</v>
      </c>
      <c r="B220" s="22" t="s">
        <v>258</v>
      </c>
      <c r="C220" s="11" t="str">
        <f>VLOOKUP(B220,Industries!B:D,2,0)</f>
        <v>Accommodation and Food Services</v>
      </c>
      <c r="D220" s="11">
        <f>VLOOKUP(B220,Industries!B:D,3,0)</f>
        <v>81.400000000000006</v>
      </c>
      <c r="E220" s="91">
        <v>1253</v>
      </c>
      <c r="F220" s="18">
        <v>43</v>
      </c>
      <c r="G220" s="28">
        <f>VLOOKUP($A220,'Educational Attainment'!$A$5:$I$1242,3,FALSE)</f>
        <v>1.7</v>
      </c>
      <c r="H220" s="28">
        <f>VLOOKUP($A220,'Educational Attainment'!$A$5:$I$1242,4,FALSE)</f>
        <v>8.6999999999999993</v>
      </c>
      <c r="I220" s="28">
        <f>VLOOKUP($A220,'Educational Attainment'!$A$5:$I$1242,5,FALSE)</f>
        <v>7.4</v>
      </c>
      <c r="J220" s="28">
        <f>VLOOKUP($A220,'Educational Attainment'!$A$5:$I$1242,6,FALSE)</f>
        <v>11.4</v>
      </c>
      <c r="K220" s="28">
        <f>VLOOKUP($A220,'Educational Attainment'!$A$5:$I$1242,7,FALSE)</f>
        <v>35.9</v>
      </c>
      <c r="L220" s="28">
        <f>VLOOKUP($A220,'Educational Attainment'!$A$5:$I$1242,8,FALSE)</f>
        <v>11.2</v>
      </c>
      <c r="M220" s="28">
        <f>VLOOKUP($A220,'Educational Attainment'!$A$5:$I$1242,9,FALSE)</f>
        <v>23.7</v>
      </c>
    </row>
    <row r="221" spans="1:13" s="28" customFormat="1" x14ac:dyDescent="0.15">
      <c r="A221" s="21">
        <v>4313</v>
      </c>
      <c r="B221" s="22" t="s">
        <v>259</v>
      </c>
      <c r="C221" s="11" t="str">
        <f>VLOOKUP(B221,Industries!B:D,2,0)</f>
        <v>Arts and Recreation Services</v>
      </c>
      <c r="D221" s="11">
        <f>VLOOKUP(B221,Industries!B:D,3,0)</f>
        <v>85.4</v>
      </c>
      <c r="E221" s="91">
        <v>1298</v>
      </c>
      <c r="F221" s="18">
        <v>41</v>
      </c>
      <c r="G221" s="28">
        <f>VLOOKUP($A221,'Educational Attainment'!$A$5:$I$1242,3,FALSE)</f>
        <v>4.5999999999999996</v>
      </c>
      <c r="H221" s="28">
        <f>VLOOKUP($A221,'Educational Attainment'!$A$5:$I$1242,4,FALSE)</f>
        <v>17.2</v>
      </c>
      <c r="I221" s="28">
        <f>VLOOKUP($A221,'Educational Attainment'!$A$5:$I$1242,5,FALSE)</f>
        <v>11.3</v>
      </c>
      <c r="J221" s="28">
        <f>VLOOKUP($A221,'Educational Attainment'!$A$5:$I$1242,6,FALSE)</f>
        <v>17.600000000000001</v>
      </c>
      <c r="K221" s="28">
        <f>VLOOKUP($A221,'Educational Attainment'!$A$5:$I$1242,7,FALSE)</f>
        <v>36.4</v>
      </c>
      <c r="L221" s="28">
        <f>VLOOKUP($A221,'Educational Attainment'!$A$5:$I$1242,8,FALSE)</f>
        <v>5.2</v>
      </c>
      <c r="M221" s="28">
        <f>VLOOKUP($A221,'Educational Attainment'!$A$5:$I$1242,9,FALSE)</f>
        <v>7.7</v>
      </c>
    </row>
    <row r="222" spans="1:13" s="28" customFormat="1" x14ac:dyDescent="0.15">
      <c r="A222" s="21">
        <v>4314</v>
      </c>
      <c r="B222" s="22" t="s">
        <v>260</v>
      </c>
      <c r="C222" s="11" t="str">
        <f>VLOOKUP(B222,Industries!B:D,2,0)</f>
        <v>Accommodation and Food Services</v>
      </c>
      <c r="D222" s="11">
        <f>VLOOKUP(B222,Industries!B:D,3,0)</f>
        <v>85.9</v>
      </c>
      <c r="E222" s="91">
        <v>1250</v>
      </c>
      <c r="F222" s="18">
        <v>43</v>
      </c>
      <c r="G222" s="28">
        <f>VLOOKUP($A222,'Educational Attainment'!$A$5:$I$1242,3,FALSE)</f>
        <v>6</v>
      </c>
      <c r="H222" s="28">
        <f>VLOOKUP($A222,'Educational Attainment'!$A$5:$I$1242,4,FALSE)</f>
        <v>20.5</v>
      </c>
      <c r="I222" s="28">
        <f>VLOOKUP($A222,'Educational Attainment'!$A$5:$I$1242,5,FALSE)</f>
        <v>17.399999999999999</v>
      </c>
      <c r="J222" s="28">
        <f>VLOOKUP($A222,'Educational Attainment'!$A$5:$I$1242,6,FALSE)</f>
        <v>15.6</v>
      </c>
      <c r="K222" s="28">
        <f>VLOOKUP($A222,'Educational Attainment'!$A$5:$I$1242,7,FALSE)</f>
        <v>25.2</v>
      </c>
      <c r="L222" s="28">
        <f>VLOOKUP($A222,'Educational Attainment'!$A$5:$I$1242,8,FALSE)</f>
        <v>4.0999999999999996</v>
      </c>
      <c r="M222" s="28">
        <f>VLOOKUP($A222,'Educational Attainment'!$A$5:$I$1242,9,FALSE)</f>
        <v>11.1</v>
      </c>
    </row>
    <row r="223" spans="1:13" s="28" customFormat="1" x14ac:dyDescent="0.15">
      <c r="A223" s="21">
        <v>4315</v>
      </c>
      <c r="B223" s="22" t="s">
        <v>261</v>
      </c>
      <c r="C223" s="11" t="str">
        <f>VLOOKUP(B223,Industries!B:D,2,0)</f>
        <v>Accommodation and Food Services</v>
      </c>
      <c r="D223" s="11">
        <f>VLOOKUP(B223,Industries!B:D,3,0)</f>
        <v>92.8</v>
      </c>
      <c r="E223" s="91">
        <v>1000</v>
      </c>
      <c r="F223" s="18">
        <v>42</v>
      </c>
      <c r="G223" s="28">
        <f>VLOOKUP($A223,'Educational Attainment'!$A$5:$I$1242,3,FALSE)</f>
        <v>2.6</v>
      </c>
      <c r="H223" s="28">
        <f>VLOOKUP($A223,'Educational Attainment'!$A$5:$I$1242,4,FALSE)</f>
        <v>13.3</v>
      </c>
      <c r="I223" s="28">
        <f>VLOOKUP($A223,'Educational Attainment'!$A$5:$I$1242,5,FALSE)</f>
        <v>8.3000000000000007</v>
      </c>
      <c r="J223" s="28">
        <f>VLOOKUP($A223,'Educational Attainment'!$A$5:$I$1242,6,FALSE)</f>
        <v>10</v>
      </c>
      <c r="K223" s="28">
        <f>VLOOKUP($A223,'Educational Attainment'!$A$5:$I$1242,7,FALSE)</f>
        <v>44.3</v>
      </c>
      <c r="L223" s="28">
        <f>VLOOKUP($A223,'Educational Attainment'!$A$5:$I$1242,8,FALSE)</f>
        <v>8.4</v>
      </c>
      <c r="M223" s="28">
        <f>VLOOKUP($A223,'Educational Attainment'!$A$5:$I$1242,9,FALSE)</f>
        <v>13.2</v>
      </c>
    </row>
    <row r="224" spans="1:13" s="28" customFormat="1" x14ac:dyDescent="0.15">
      <c r="A224" s="21">
        <v>4319</v>
      </c>
      <c r="B224" s="22" t="s">
        <v>262</v>
      </c>
      <c r="C224" s="11" t="str">
        <f>VLOOKUP(B224,Industries!B:D,2,0)</f>
        <v>Accommodation and Food Services</v>
      </c>
      <c r="D224" s="11">
        <f>VLOOKUP(B224,Industries!B:D,3,0)</f>
        <v>63.9</v>
      </c>
      <c r="E224" s="91">
        <v>1064</v>
      </c>
      <c r="F224" s="18">
        <v>42</v>
      </c>
      <c r="G224" s="28">
        <f>VLOOKUP($A224,'Educational Attainment'!$A$5:$I$1242,3,FALSE)</f>
        <v>2.6</v>
      </c>
      <c r="H224" s="28">
        <f>VLOOKUP($A224,'Educational Attainment'!$A$5:$I$1242,4,FALSE)</f>
        <v>13.1</v>
      </c>
      <c r="I224" s="28">
        <f>VLOOKUP($A224,'Educational Attainment'!$A$5:$I$1242,5,FALSE)</f>
        <v>8.1</v>
      </c>
      <c r="J224" s="28">
        <f>VLOOKUP($A224,'Educational Attainment'!$A$5:$I$1242,6,FALSE)</f>
        <v>11.6</v>
      </c>
      <c r="K224" s="28">
        <f>VLOOKUP($A224,'Educational Attainment'!$A$5:$I$1242,7,FALSE)</f>
        <v>34.6</v>
      </c>
      <c r="L224" s="28">
        <f>VLOOKUP($A224,'Educational Attainment'!$A$5:$I$1242,8,FALSE)</f>
        <v>10.199999999999999</v>
      </c>
      <c r="M224" s="28">
        <f>VLOOKUP($A224,'Educational Attainment'!$A$5:$I$1242,9,FALSE)</f>
        <v>19.7</v>
      </c>
    </row>
    <row r="225" spans="1:13" s="28" customFormat="1" x14ac:dyDescent="0.15">
      <c r="A225" s="21">
        <v>4411</v>
      </c>
      <c r="B225" s="22" t="s">
        <v>263</v>
      </c>
      <c r="C225" s="11" t="str">
        <f>VLOOKUP(B225,Industries!B:D,2,0)</f>
        <v>Public Administration and Safety</v>
      </c>
      <c r="D225" s="11">
        <f>VLOOKUP(B225,Industries!B:D,3,0)</f>
        <v>99</v>
      </c>
      <c r="E225" s="64" t="s">
        <v>2</v>
      </c>
      <c r="F225" s="18">
        <v>50</v>
      </c>
      <c r="G225" s="28">
        <f>VLOOKUP($A225,'Educational Attainment'!$A$5:$I$1242,3,FALSE)</f>
        <v>2.2000000000000002</v>
      </c>
      <c r="H225" s="28">
        <f>VLOOKUP($A225,'Educational Attainment'!$A$5:$I$1242,4,FALSE)</f>
        <v>5.6</v>
      </c>
      <c r="I225" s="28">
        <f>VLOOKUP($A225,'Educational Attainment'!$A$5:$I$1242,5,FALSE)</f>
        <v>10.8</v>
      </c>
      <c r="J225" s="28">
        <f>VLOOKUP($A225,'Educational Attainment'!$A$5:$I$1242,6,FALSE)</f>
        <v>26.5</v>
      </c>
      <c r="K225" s="28">
        <f>VLOOKUP($A225,'Educational Attainment'!$A$5:$I$1242,7,FALSE)</f>
        <v>40.6</v>
      </c>
      <c r="L225" s="28">
        <f>VLOOKUP($A225,'Educational Attainment'!$A$5:$I$1242,8,FALSE)</f>
        <v>6.5</v>
      </c>
      <c r="M225" s="28">
        <f>VLOOKUP($A225,'Educational Attainment'!$A$5:$I$1242,9,FALSE)</f>
        <v>7.8</v>
      </c>
    </row>
    <row r="226" spans="1:13" s="28" customFormat="1" x14ac:dyDescent="0.15">
      <c r="A226" s="21">
        <v>4412</v>
      </c>
      <c r="B226" s="22" t="s">
        <v>264</v>
      </c>
      <c r="C226" s="11" t="str">
        <f>VLOOKUP(B226,Industries!B:D,2,0)</f>
        <v>Public Administration and Safety</v>
      </c>
      <c r="D226" s="11">
        <f>VLOOKUP(B226,Industries!B:D,3,0)</f>
        <v>92.5</v>
      </c>
      <c r="E226" s="91">
        <v>2046</v>
      </c>
      <c r="F226" s="18">
        <v>48</v>
      </c>
      <c r="G226" s="28">
        <f>VLOOKUP($A226,'Educational Attainment'!$A$5:$I$1242,3,FALSE)</f>
        <v>4.5999999999999996</v>
      </c>
      <c r="H226" s="28">
        <f>VLOOKUP($A226,'Educational Attainment'!$A$5:$I$1242,4,FALSE)</f>
        <v>13.8</v>
      </c>
      <c r="I226" s="28">
        <f>VLOOKUP($A226,'Educational Attainment'!$A$5:$I$1242,5,FALSE)</f>
        <v>21.4</v>
      </c>
      <c r="J226" s="28">
        <f>VLOOKUP($A226,'Educational Attainment'!$A$5:$I$1242,6,FALSE)</f>
        <v>41.5</v>
      </c>
      <c r="K226" s="28">
        <f>VLOOKUP($A226,'Educational Attainment'!$A$5:$I$1242,7,FALSE)</f>
        <v>11.6</v>
      </c>
      <c r="L226" s="28">
        <f>VLOOKUP($A226,'Educational Attainment'!$A$5:$I$1242,8,FALSE)</f>
        <v>2.6</v>
      </c>
      <c r="M226" s="28">
        <f>VLOOKUP($A226,'Educational Attainment'!$A$5:$I$1242,9,FALSE)</f>
        <v>4.5</v>
      </c>
    </row>
    <row r="227" spans="1:13" s="28" customFormat="1" x14ac:dyDescent="0.15">
      <c r="A227" s="21">
        <v>4413</v>
      </c>
      <c r="B227" s="22" t="s">
        <v>265</v>
      </c>
      <c r="C227" s="11" t="str">
        <f>VLOOKUP(B227,Industries!B:D,2,0)</f>
        <v>Public Administration and Safety</v>
      </c>
      <c r="D227" s="11">
        <f>VLOOKUP(B227,Industries!B:D,3,0)</f>
        <v>99.4</v>
      </c>
      <c r="E227" s="91">
        <v>2188</v>
      </c>
      <c r="F227" s="18">
        <v>43</v>
      </c>
      <c r="G227" s="28">
        <f>VLOOKUP($A227,'Educational Attainment'!$A$5:$I$1242,3,FALSE)</f>
        <v>6.4</v>
      </c>
      <c r="H227" s="28">
        <f>VLOOKUP($A227,'Educational Attainment'!$A$5:$I$1242,4,FALSE)</f>
        <v>22.1</v>
      </c>
      <c r="I227" s="28">
        <f>VLOOKUP($A227,'Educational Attainment'!$A$5:$I$1242,5,FALSE)</f>
        <v>44.1</v>
      </c>
      <c r="J227" s="28">
        <f>VLOOKUP($A227,'Educational Attainment'!$A$5:$I$1242,6,FALSE)</f>
        <v>8.6</v>
      </c>
      <c r="K227" s="28">
        <f>VLOOKUP($A227,'Educational Attainment'!$A$5:$I$1242,7,FALSE)</f>
        <v>14.9</v>
      </c>
      <c r="L227" s="28">
        <f>VLOOKUP($A227,'Educational Attainment'!$A$5:$I$1242,8,FALSE)</f>
        <v>2.2000000000000002</v>
      </c>
      <c r="M227" s="28">
        <f>VLOOKUP($A227,'Educational Attainment'!$A$5:$I$1242,9,FALSE)</f>
        <v>1.8</v>
      </c>
    </row>
    <row r="228" spans="1:13" s="28" customFormat="1" x14ac:dyDescent="0.15">
      <c r="A228" s="21">
        <v>4421</v>
      </c>
      <c r="B228" s="22" t="s">
        <v>266</v>
      </c>
      <c r="C228" s="11" t="str">
        <f>VLOOKUP(B228,Industries!B:D,2,0)</f>
        <v>Public Administration and Safety</v>
      </c>
      <c r="D228" s="11">
        <f>VLOOKUP(B228,Industries!B:D,3,0)</f>
        <v>99.5</v>
      </c>
      <c r="E228" s="91">
        <v>1792</v>
      </c>
      <c r="F228" s="18">
        <v>44</v>
      </c>
      <c r="G228" s="28">
        <f>VLOOKUP($A228,'Educational Attainment'!$A$5:$I$1242,3,FALSE)</f>
        <v>2.9</v>
      </c>
      <c r="H228" s="28">
        <f>VLOOKUP($A228,'Educational Attainment'!$A$5:$I$1242,4,FALSE)</f>
        <v>8.4</v>
      </c>
      <c r="I228" s="28">
        <f>VLOOKUP($A228,'Educational Attainment'!$A$5:$I$1242,5,FALSE)</f>
        <v>13.9</v>
      </c>
      <c r="J228" s="28">
        <f>VLOOKUP($A228,'Educational Attainment'!$A$5:$I$1242,6,FALSE)</f>
        <v>45.1</v>
      </c>
      <c r="K228" s="28">
        <f>VLOOKUP($A228,'Educational Attainment'!$A$5:$I$1242,7,FALSE)</f>
        <v>14.5</v>
      </c>
      <c r="L228" s="28">
        <f>VLOOKUP($A228,'Educational Attainment'!$A$5:$I$1242,8,FALSE)</f>
        <v>5</v>
      </c>
      <c r="M228" s="28">
        <f>VLOOKUP($A228,'Educational Attainment'!$A$5:$I$1242,9,FALSE)</f>
        <v>10.1</v>
      </c>
    </row>
    <row r="229" spans="1:13" s="28" customFormat="1" x14ac:dyDescent="0.15">
      <c r="A229" s="21">
        <v>4422</v>
      </c>
      <c r="B229" s="22" t="s">
        <v>267</v>
      </c>
      <c r="C229" s="11" t="str">
        <f>VLOOKUP(B229,Industries!B:D,2,0)</f>
        <v>Public Administration and Safety</v>
      </c>
      <c r="D229" s="11">
        <f>VLOOKUP(B229,Industries!B:D,3,0)</f>
        <v>73.599999999999994</v>
      </c>
      <c r="E229" s="91">
        <v>1382</v>
      </c>
      <c r="F229" s="18">
        <v>45</v>
      </c>
      <c r="G229" s="28">
        <f>VLOOKUP($A229,'Educational Attainment'!$A$5:$I$1242,3,FALSE)</f>
        <v>5.0999999999999996</v>
      </c>
      <c r="H229" s="28">
        <f>VLOOKUP($A229,'Educational Attainment'!$A$5:$I$1242,4,FALSE)</f>
        <v>10.199999999999999</v>
      </c>
      <c r="I229" s="28">
        <f>VLOOKUP($A229,'Educational Attainment'!$A$5:$I$1242,5,FALSE)</f>
        <v>12.6</v>
      </c>
      <c r="J229" s="28">
        <f>VLOOKUP($A229,'Educational Attainment'!$A$5:$I$1242,6,FALSE)</f>
        <v>27.3</v>
      </c>
      <c r="K229" s="28">
        <f>VLOOKUP($A229,'Educational Attainment'!$A$5:$I$1242,7,FALSE)</f>
        <v>23.5</v>
      </c>
      <c r="L229" s="28">
        <f>VLOOKUP($A229,'Educational Attainment'!$A$5:$I$1242,8,FALSE)</f>
        <v>5.9</v>
      </c>
      <c r="M229" s="28">
        <f>VLOOKUP($A229,'Educational Attainment'!$A$5:$I$1242,9,FALSE)</f>
        <v>15.4</v>
      </c>
    </row>
    <row r="230" spans="1:13" s="28" customFormat="1" x14ac:dyDescent="0.15">
      <c r="A230" s="21">
        <v>4511</v>
      </c>
      <c r="B230" s="22" t="s">
        <v>268</v>
      </c>
      <c r="C230" s="11" t="str">
        <f>VLOOKUP(B230,Industries!B:D,2,0)</f>
        <v>Other Services</v>
      </c>
      <c r="D230" s="11">
        <f>VLOOKUP(B230,Industries!B:D,3,0)</f>
        <v>96.1</v>
      </c>
      <c r="E230" s="91">
        <v>1196</v>
      </c>
      <c r="F230" s="18">
        <v>42</v>
      </c>
      <c r="G230" s="28">
        <f>VLOOKUP($A230,'Educational Attainment'!$A$5:$I$1242,3,FALSE)</f>
        <v>1.5</v>
      </c>
      <c r="H230" s="28">
        <f>VLOOKUP($A230,'Educational Attainment'!$A$5:$I$1242,4,FALSE)</f>
        <v>6.5</v>
      </c>
      <c r="I230" s="28">
        <f>VLOOKUP($A230,'Educational Attainment'!$A$5:$I$1242,5,FALSE)</f>
        <v>45.7</v>
      </c>
      <c r="J230" s="28">
        <f>VLOOKUP($A230,'Educational Attainment'!$A$5:$I$1242,6,FALSE)</f>
        <v>22.1</v>
      </c>
      <c r="K230" s="28">
        <f>VLOOKUP($A230,'Educational Attainment'!$A$5:$I$1242,7,FALSE)</f>
        <v>14.5</v>
      </c>
      <c r="L230" s="28">
        <f>VLOOKUP($A230,'Educational Attainment'!$A$5:$I$1242,8,FALSE)</f>
        <v>2.4</v>
      </c>
      <c r="M230" s="28">
        <f>VLOOKUP($A230,'Educational Attainment'!$A$5:$I$1242,9,FALSE)</f>
        <v>7.3</v>
      </c>
    </row>
    <row r="231" spans="1:13" s="28" customFormat="1" x14ac:dyDescent="0.15">
      <c r="A231" s="21">
        <v>4512</v>
      </c>
      <c r="B231" s="22" t="s">
        <v>269</v>
      </c>
      <c r="C231" s="11" t="str">
        <f>VLOOKUP(B231,Industries!B:D,2,0)</f>
        <v>Education and Training</v>
      </c>
      <c r="D231" s="11">
        <f>VLOOKUP(B231,Industries!B:D,3,0)</f>
        <v>86.6</v>
      </c>
      <c r="E231" s="64" t="s">
        <v>2</v>
      </c>
      <c r="F231" s="18">
        <v>45</v>
      </c>
      <c r="G231" s="28">
        <f>VLOOKUP($A231,'Educational Attainment'!$A$5:$I$1242,3,FALSE)</f>
        <v>4.9000000000000004</v>
      </c>
      <c r="H231" s="28">
        <f>VLOOKUP($A231,'Educational Attainment'!$A$5:$I$1242,4,FALSE)</f>
        <v>11.9</v>
      </c>
      <c r="I231" s="28">
        <f>VLOOKUP($A231,'Educational Attainment'!$A$5:$I$1242,5,FALSE)</f>
        <v>14.2</v>
      </c>
      <c r="J231" s="28">
        <f>VLOOKUP($A231,'Educational Attainment'!$A$5:$I$1242,6,FALSE)</f>
        <v>45.8</v>
      </c>
      <c r="K231" s="28">
        <f>VLOOKUP($A231,'Educational Attainment'!$A$5:$I$1242,7,FALSE)</f>
        <v>11</v>
      </c>
      <c r="L231" s="28">
        <f>VLOOKUP($A231,'Educational Attainment'!$A$5:$I$1242,8,FALSE)</f>
        <v>3.3</v>
      </c>
      <c r="M231" s="28">
        <f>VLOOKUP($A231,'Educational Attainment'!$A$5:$I$1242,9,FALSE)</f>
        <v>8.9</v>
      </c>
    </row>
    <row r="232" spans="1:13" s="28" customFormat="1" x14ac:dyDescent="0.15">
      <c r="A232" s="21">
        <v>4513</v>
      </c>
      <c r="B232" s="22" t="s">
        <v>270</v>
      </c>
      <c r="C232" s="11" t="str">
        <f>VLOOKUP(B232,Industries!B:D,2,0)</f>
        <v>Other Services</v>
      </c>
      <c r="D232" s="11">
        <f>VLOOKUP(B232,Industries!B:D,3,0)</f>
        <v>100</v>
      </c>
      <c r="E232" s="91">
        <v>1356</v>
      </c>
      <c r="F232" s="18">
        <v>45</v>
      </c>
      <c r="G232" s="28">
        <f>VLOOKUP($A232,'Educational Attainment'!$A$5:$I$1242,3,FALSE)</f>
        <v>2.5</v>
      </c>
      <c r="H232" s="28">
        <f>VLOOKUP($A232,'Educational Attainment'!$A$5:$I$1242,4,FALSE)</f>
        <v>9.1</v>
      </c>
      <c r="I232" s="28">
        <f>VLOOKUP($A232,'Educational Attainment'!$A$5:$I$1242,5,FALSE)</f>
        <v>13.7</v>
      </c>
      <c r="J232" s="28">
        <f>VLOOKUP($A232,'Educational Attainment'!$A$5:$I$1242,6,FALSE)</f>
        <v>23.4</v>
      </c>
      <c r="K232" s="28">
        <f>VLOOKUP($A232,'Educational Attainment'!$A$5:$I$1242,7,FALSE)</f>
        <v>21.2</v>
      </c>
      <c r="L232" s="28">
        <f>VLOOKUP($A232,'Educational Attainment'!$A$5:$I$1242,8,FALSE)</f>
        <v>8.5</v>
      </c>
      <c r="M232" s="28">
        <f>VLOOKUP($A232,'Educational Attainment'!$A$5:$I$1242,9,FALSE)</f>
        <v>21.6</v>
      </c>
    </row>
    <row r="233" spans="1:13" s="28" customFormat="1" x14ac:dyDescent="0.15">
      <c r="A233" s="21">
        <v>4514</v>
      </c>
      <c r="B233" s="22" t="s">
        <v>271</v>
      </c>
      <c r="C233" s="11" t="str">
        <f>VLOOKUP(B233,Industries!B:D,2,0)</f>
        <v>Transport, Postal and Warehousing</v>
      </c>
      <c r="D233" s="11">
        <f>VLOOKUP(B233,Industries!B:D,3,0)</f>
        <v>30.2</v>
      </c>
      <c r="E233" s="64" t="s">
        <v>2</v>
      </c>
      <c r="F233" s="18">
        <v>47</v>
      </c>
      <c r="G233" s="28">
        <f>VLOOKUP($A233,'Educational Attainment'!$A$5:$I$1242,3,FALSE)</f>
        <v>12.3</v>
      </c>
      <c r="H233" s="28">
        <f>VLOOKUP($A233,'Educational Attainment'!$A$5:$I$1242,4,FALSE)</f>
        <v>29.7</v>
      </c>
      <c r="I233" s="28">
        <f>VLOOKUP($A233,'Educational Attainment'!$A$5:$I$1242,5,FALSE)</f>
        <v>13</v>
      </c>
      <c r="J233" s="28">
        <f>VLOOKUP($A233,'Educational Attainment'!$A$5:$I$1242,6,FALSE)</f>
        <v>14.2</v>
      </c>
      <c r="K233" s="28">
        <f>VLOOKUP($A233,'Educational Attainment'!$A$5:$I$1242,7,FALSE)</f>
        <v>19.8</v>
      </c>
      <c r="L233" s="28">
        <f>VLOOKUP($A233,'Educational Attainment'!$A$5:$I$1242,8,FALSE)</f>
        <v>3.6</v>
      </c>
      <c r="M233" s="28">
        <f>VLOOKUP($A233,'Educational Attainment'!$A$5:$I$1242,9,FALSE)</f>
        <v>7.3</v>
      </c>
    </row>
    <row r="234" spans="1:13" s="28" customFormat="1" x14ac:dyDescent="0.15">
      <c r="A234" s="21">
        <v>4515</v>
      </c>
      <c r="B234" s="22" t="s">
        <v>272</v>
      </c>
      <c r="C234" s="11" t="str">
        <f>VLOOKUP(B234,Industries!B:D,2,0)</f>
        <v>Health Care and Social Assistance</v>
      </c>
      <c r="D234" s="11">
        <f>VLOOKUP(B234,Industries!B:D,3,0)</f>
        <v>74.099999999999994</v>
      </c>
      <c r="E234" s="64" t="s">
        <v>2</v>
      </c>
      <c r="F234" s="18">
        <v>44</v>
      </c>
      <c r="G234" s="28">
        <f>VLOOKUP($A234,'Educational Attainment'!$A$5:$I$1242,3,FALSE)</f>
        <v>4.9000000000000004</v>
      </c>
      <c r="H234" s="28">
        <f>VLOOKUP($A234,'Educational Attainment'!$A$5:$I$1242,4,FALSE)</f>
        <v>22.8</v>
      </c>
      <c r="I234" s="28">
        <f>VLOOKUP($A234,'Educational Attainment'!$A$5:$I$1242,5,FALSE)</f>
        <v>29</v>
      </c>
      <c r="J234" s="28">
        <f>VLOOKUP($A234,'Educational Attainment'!$A$5:$I$1242,6,FALSE)</f>
        <v>9.5</v>
      </c>
      <c r="K234" s="28">
        <f>VLOOKUP($A234,'Educational Attainment'!$A$5:$I$1242,7,FALSE)</f>
        <v>21</v>
      </c>
      <c r="L234" s="28">
        <f>VLOOKUP($A234,'Educational Attainment'!$A$5:$I$1242,8,FALSE)</f>
        <v>2.7</v>
      </c>
      <c r="M234" s="28">
        <f>VLOOKUP($A234,'Educational Attainment'!$A$5:$I$1242,9,FALSE)</f>
        <v>10</v>
      </c>
    </row>
    <row r="235" spans="1:13" s="28" customFormat="1" x14ac:dyDescent="0.15">
      <c r="A235" s="21">
        <v>4516</v>
      </c>
      <c r="B235" s="22" t="s">
        <v>273</v>
      </c>
      <c r="C235" s="11" t="str">
        <f>VLOOKUP(B235,Industries!B:D,2,0)</f>
        <v>Administrative and Support Services</v>
      </c>
      <c r="D235" s="11">
        <f>VLOOKUP(B235,Industries!B:D,3,0)</f>
        <v>77.900000000000006</v>
      </c>
      <c r="E235" s="91">
        <v>1007</v>
      </c>
      <c r="F235" s="18">
        <v>43</v>
      </c>
      <c r="G235" s="28">
        <f>VLOOKUP($A235,'Educational Attainment'!$A$5:$I$1242,3,FALSE)</f>
        <v>4.0999999999999996</v>
      </c>
      <c r="H235" s="28">
        <f>VLOOKUP($A235,'Educational Attainment'!$A$5:$I$1242,4,FALSE)</f>
        <v>21.3</v>
      </c>
      <c r="I235" s="28">
        <f>VLOOKUP($A235,'Educational Attainment'!$A$5:$I$1242,5,FALSE)</f>
        <v>24.4</v>
      </c>
      <c r="J235" s="28">
        <f>VLOOKUP($A235,'Educational Attainment'!$A$5:$I$1242,6,FALSE)</f>
        <v>19.100000000000001</v>
      </c>
      <c r="K235" s="28">
        <f>VLOOKUP($A235,'Educational Attainment'!$A$5:$I$1242,7,FALSE)</f>
        <v>23.2</v>
      </c>
      <c r="L235" s="28">
        <f>VLOOKUP($A235,'Educational Attainment'!$A$5:$I$1242,8,FALSE)</f>
        <v>3.1</v>
      </c>
      <c r="M235" s="28">
        <f>VLOOKUP($A235,'Educational Attainment'!$A$5:$I$1242,9,FALSE)</f>
        <v>4.8</v>
      </c>
    </row>
    <row r="236" spans="1:13" s="28" customFormat="1" x14ac:dyDescent="0.15">
      <c r="A236" s="21">
        <v>4517</v>
      </c>
      <c r="B236" s="22" t="s">
        <v>274</v>
      </c>
      <c r="C236" s="11" t="str">
        <f>VLOOKUP(B236,Industries!B:D,2,0)</f>
        <v>Transport, Postal and Warehousing</v>
      </c>
      <c r="D236" s="11">
        <f>VLOOKUP(B236,Industries!B:D,3,0)</f>
        <v>92.6</v>
      </c>
      <c r="E236" s="91">
        <v>1555</v>
      </c>
      <c r="F236" s="18">
        <v>42</v>
      </c>
      <c r="G236" s="28">
        <f>VLOOKUP($A236,'Educational Attainment'!$A$5:$I$1242,3,FALSE)</f>
        <v>2.4</v>
      </c>
      <c r="H236" s="28">
        <f>VLOOKUP($A236,'Educational Attainment'!$A$5:$I$1242,4,FALSE)</f>
        <v>15.4</v>
      </c>
      <c r="I236" s="28">
        <f>VLOOKUP($A236,'Educational Attainment'!$A$5:$I$1242,5,FALSE)</f>
        <v>17.100000000000001</v>
      </c>
      <c r="J236" s="28">
        <f>VLOOKUP($A236,'Educational Attainment'!$A$5:$I$1242,6,FALSE)</f>
        <v>17.7</v>
      </c>
      <c r="K236" s="28">
        <f>VLOOKUP($A236,'Educational Attainment'!$A$5:$I$1242,7,FALSE)</f>
        <v>37.200000000000003</v>
      </c>
      <c r="L236" s="28">
        <f>VLOOKUP($A236,'Educational Attainment'!$A$5:$I$1242,8,FALSE)</f>
        <v>4.2</v>
      </c>
      <c r="M236" s="28">
        <f>VLOOKUP($A236,'Educational Attainment'!$A$5:$I$1242,9,FALSE)</f>
        <v>6.1</v>
      </c>
    </row>
    <row r="237" spans="1:13" s="28" customFormat="1" x14ac:dyDescent="0.15">
      <c r="A237" s="21">
        <v>4518</v>
      </c>
      <c r="B237" s="22" t="s">
        <v>275</v>
      </c>
      <c r="C237" s="11" t="str">
        <f>VLOOKUP(B237,Industries!B:D,2,0)</f>
        <v>Other Services</v>
      </c>
      <c r="D237" s="11">
        <f>VLOOKUP(B237,Industries!B:D,3,0)</f>
        <v>66.7</v>
      </c>
      <c r="E237" s="64" t="s">
        <v>2</v>
      </c>
      <c r="F237" s="18">
        <v>45</v>
      </c>
      <c r="G237" s="28">
        <f>VLOOKUP($A237,'Educational Attainment'!$A$5:$I$1242,3,FALSE)</f>
        <v>7.9</v>
      </c>
      <c r="H237" s="28">
        <f>VLOOKUP($A237,'Educational Attainment'!$A$5:$I$1242,4,FALSE)</f>
        <v>18.399999999999999</v>
      </c>
      <c r="I237" s="28">
        <f>VLOOKUP($A237,'Educational Attainment'!$A$5:$I$1242,5,FALSE)</f>
        <v>15</v>
      </c>
      <c r="J237" s="28">
        <f>VLOOKUP($A237,'Educational Attainment'!$A$5:$I$1242,6,FALSE)</f>
        <v>17.100000000000001</v>
      </c>
      <c r="K237" s="28">
        <f>VLOOKUP($A237,'Educational Attainment'!$A$5:$I$1242,7,FALSE)</f>
        <v>21.6</v>
      </c>
      <c r="L237" s="28">
        <f>VLOOKUP($A237,'Educational Attainment'!$A$5:$I$1242,8,FALSE)</f>
        <v>5.8</v>
      </c>
      <c r="M237" s="28">
        <f>VLOOKUP($A237,'Educational Attainment'!$A$5:$I$1242,9,FALSE)</f>
        <v>14.3</v>
      </c>
    </row>
    <row r="238" spans="1:13" s="28" customFormat="1" x14ac:dyDescent="0.15">
      <c r="A238" s="21">
        <v>4521</v>
      </c>
      <c r="B238" s="22" t="s">
        <v>276</v>
      </c>
      <c r="C238" s="11" t="str">
        <f>VLOOKUP(B238,Industries!B:D,2,0)</f>
        <v>Other Services</v>
      </c>
      <c r="D238" s="11">
        <f>VLOOKUP(B238,Industries!B:D,3,0)</f>
        <v>49.4</v>
      </c>
      <c r="E238" s="64" t="s">
        <v>2</v>
      </c>
      <c r="F238" s="18">
        <v>45</v>
      </c>
      <c r="G238" s="28">
        <f>VLOOKUP($A238,'Educational Attainment'!$A$5:$I$1242,3,FALSE)</f>
        <v>5.7</v>
      </c>
      <c r="H238" s="28">
        <f>VLOOKUP($A238,'Educational Attainment'!$A$5:$I$1242,4,FALSE)</f>
        <v>24.1</v>
      </c>
      <c r="I238" s="28">
        <f>VLOOKUP($A238,'Educational Attainment'!$A$5:$I$1242,5,FALSE)</f>
        <v>20.3</v>
      </c>
      <c r="J238" s="28">
        <f>VLOOKUP($A238,'Educational Attainment'!$A$5:$I$1242,6,FALSE)</f>
        <v>34.4</v>
      </c>
      <c r="K238" s="28">
        <f>VLOOKUP($A238,'Educational Attainment'!$A$5:$I$1242,7,FALSE)</f>
        <v>11.2</v>
      </c>
      <c r="L238" s="28">
        <f>VLOOKUP($A238,'Educational Attainment'!$A$5:$I$1242,8,FALSE)</f>
        <v>1.6</v>
      </c>
      <c r="M238" s="28">
        <f>VLOOKUP($A238,'Educational Attainment'!$A$5:$I$1242,9,FALSE)</f>
        <v>2.8</v>
      </c>
    </row>
    <row r="239" spans="1:13" s="28" customFormat="1" x14ac:dyDescent="0.15">
      <c r="A239" s="21">
        <v>4522</v>
      </c>
      <c r="B239" s="22" t="s">
        <v>277</v>
      </c>
      <c r="C239" s="11" t="str">
        <f>VLOOKUP(B239,Industries!B:D,2,0)</f>
        <v>Arts and Recreation Services</v>
      </c>
      <c r="D239" s="11">
        <f>VLOOKUP(B239,Industries!B:D,3,0)</f>
        <v>42.9</v>
      </c>
      <c r="E239" s="91">
        <v>1264</v>
      </c>
      <c r="F239" s="18">
        <v>49</v>
      </c>
      <c r="G239" s="28">
        <f>VLOOKUP($A239,'Educational Attainment'!$A$5:$I$1242,3,FALSE)</f>
        <v>11</v>
      </c>
      <c r="H239" s="28">
        <f>VLOOKUP($A239,'Educational Attainment'!$A$5:$I$1242,4,FALSE)</f>
        <v>26.3</v>
      </c>
      <c r="I239" s="28">
        <f>VLOOKUP($A239,'Educational Attainment'!$A$5:$I$1242,5,FALSE)</f>
        <v>11</v>
      </c>
      <c r="J239" s="28">
        <f>VLOOKUP($A239,'Educational Attainment'!$A$5:$I$1242,6,FALSE)</f>
        <v>25.5</v>
      </c>
      <c r="K239" s="28">
        <f>VLOOKUP($A239,'Educational Attainment'!$A$5:$I$1242,7,FALSE)</f>
        <v>18.899999999999999</v>
      </c>
      <c r="L239" s="28">
        <f>VLOOKUP($A239,'Educational Attainment'!$A$5:$I$1242,8,FALSE)</f>
        <v>2</v>
      </c>
      <c r="M239" s="28">
        <f>VLOOKUP($A239,'Educational Attainment'!$A$5:$I$1242,9,FALSE)</f>
        <v>5.3</v>
      </c>
    </row>
    <row r="240" spans="1:13" s="28" customFormat="1" x14ac:dyDescent="0.15">
      <c r="A240" s="21">
        <v>4523</v>
      </c>
      <c r="B240" s="22" t="s">
        <v>278</v>
      </c>
      <c r="C240" s="11" t="str">
        <f>VLOOKUP(B240,Industries!B:D,2,0)</f>
        <v>Education and Training</v>
      </c>
      <c r="D240" s="11">
        <f>VLOOKUP(B240,Industries!B:D,3,0)</f>
        <v>55</v>
      </c>
      <c r="E240" s="91">
        <v>1254</v>
      </c>
      <c r="F240" s="18">
        <v>46</v>
      </c>
      <c r="G240" s="28">
        <f>VLOOKUP($A240,'Educational Attainment'!$A$5:$I$1242,3,FALSE)</f>
        <v>3.4</v>
      </c>
      <c r="H240" s="28">
        <f>VLOOKUP($A240,'Educational Attainment'!$A$5:$I$1242,4,FALSE)</f>
        <v>14.7</v>
      </c>
      <c r="I240" s="28">
        <f>VLOOKUP($A240,'Educational Attainment'!$A$5:$I$1242,5,FALSE)</f>
        <v>8.4</v>
      </c>
      <c r="J240" s="28">
        <f>VLOOKUP($A240,'Educational Attainment'!$A$5:$I$1242,6,FALSE)</f>
        <v>10.4</v>
      </c>
      <c r="K240" s="28">
        <f>VLOOKUP($A240,'Educational Attainment'!$A$5:$I$1242,7,FALSE)</f>
        <v>38.299999999999997</v>
      </c>
      <c r="L240" s="28">
        <f>VLOOKUP($A240,'Educational Attainment'!$A$5:$I$1242,8,FALSE)</f>
        <v>8.4</v>
      </c>
      <c r="M240" s="28">
        <f>VLOOKUP($A240,'Educational Attainment'!$A$5:$I$1242,9,FALSE)</f>
        <v>16.399999999999999</v>
      </c>
    </row>
    <row r="241" spans="1:13" s="28" customFormat="1" x14ac:dyDescent="0.15">
      <c r="A241" s="21">
        <v>4524</v>
      </c>
      <c r="B241" s="22" t="s">
        <v>279</v>
      </c>
      <c r="C241" s="11" t="str">
        <f>VLOOKUP(B241,Industries!B:D,2,0)</f>
        <v>Arts and Recreation Services</v>
      </c>
      <c r="D241" s="11">
        <f>VLOOKUP(B241,Industries!B:D,3,0)</f>
        <v>80.900000000000006</v>
      </c>
      <c r="E241" s="64" t="s">
        <v>2</v>
      </c>
      <c r="F241" s="18">
        <v>44</v>
      </c>
      <c r="G241" s="28">
        <f>VLOOKUP($A241,'Educational Attainment'!$A$5:$I$1242,3,FALSE)</f>
        <v>1.7</v>
      </c>
      <c r="H241" s="28">
        <f>VLOOKUP($A241,'Educational Attainment'!$A$5:$I$1242,4,FALSE)</f>
        <v>10.3</v>
      </c>
      <c r="I241" s="28">
        <f>VLOOKUP($A241,'Educational Attainment'!$A$5:$I$1242,5,FALSE)</f>
        <v>9.9</v>
      </c>
      <c r="J241" s="28">
        <f>VLOOKUP($A241,'Educational Attainment'!$A$5:$I$1242,6,FALSE)</f>
        <v>16</v>
      </c>
      <c r="K241" s="28">
        <f>VLOOKUP($A241,'Educational Attainment'!$A$5:$I$1242,7,FALSE)</f>
        <v>48.2</v>
      </c>
      <c r="L241" s="28">
        <f>VLOOKUP($A241,'Educational Attainment'!$A$5:$I$1242,8,FALSE)</f>
        <v>6.4</v>
      </c>
      <c r="M241" s="28">
        <f>VLOOKUP($A241,'Educational Attainment'!$A$5:$I$1242,9,FALSE)</f>
        <v>7.5</v>
      </c>
    </row>
    <row r="242" spans="1:13" s="28" customFormat="1" x14ac:dyDescent="0.15">
      <c r="A242" s="21">
        <v>5111</v>
      </c>
      <c r="B242" s="22" t="s">
        <v>280</v>
      </c>
      <c r="C242" s="11" t="str">
        <f>VLOOKUP(B242,Industries!B:D,2,0)</f>
        <v>Public Administration and Safety</v>
      </c>
      <c r="D242" s="11">
        <f>VLOOKUP(B242,Industries!B:D,3,0)</f>
        <v>27.3</v>
      </c>
      <c r="E242" s="91">
        <v>1848</v>
      </c>
      <c r="F242" s="18">
        <v>43</v>
      </c>
      <c r="G242" s="28">
        <f>VLOOKUP($A242,'Educational Attainment'!$A$5:$I$1242,3,FALSE)</f>
        <v>18.3</v>
      </c>
      <c r="H242" s="28">
        <f>VLOOKUP($A242,'Educational Attainment'!$A$5:$I$1242,4,FALSE)</f>
        <v>31.4</v>
      </c>
      <c r="I242" s="28">
        <f>VLOOKUP($A242,'Educational Attainment'!$A$5:$I$1242,5,FALSE)</f>
        <v>16.399999999999999</v>
      </c>
      <c r="J242" s="28">
        <f>VLOOKUP($A242,'Educational Attainment'!$A$5:$I$1242,6,FALSE)</f>
        <v>14.1</v>
      </c>
      <c r="K242" s="28">
        <f>VLOOKUP($A242,'Educational Attainment'!$A$5:$I$1242,7,FALSE)</f>
        <v>13</v>
      </c>
      <c r="L242" s="28">
        <f>VLOOKUP($A242,'Educational Attainment'!$A$5:$I$1242,8,FALSE)</f>
        <v>2.5</v>
      </c>
      <c r="M242" s="28">
        <f>VLOOKUP($A242,'Educational Attainment'!$A$5:$I$1242,9,FALSE)</f>
        <v>4.3</v>
      </c>
    </row>
    <row r="243" spans="1:13" s="28" customFormat="1" x14ac:dyDescent="0.15">
      <c r="A243" s="21">
        <v>5121</v>
      </c>
      <c r="B243" s="22" t="s">
        <v>281</v>
      </c>
      <c r="C243" s="11" t="str">
        <f>VLOOKUP(B243,Industries!B:D,2,0)</f>
        <v>Construction</v>
      </c>
      <c r="D243" s="11">
        <f>VLOOKUP(B243,Industries!B:D,3,0)</f>
        <v>12.8</v>
      </c>
      <c r="E243" s="91">
        <v>1501</v>
      </c>
      <c r="F243" s="18">
        <v>42</v>
      </c>
      <c r="G243" s="28">
        <f>VLOOKUP($A243,'Educational Attainment'!$A$5:$I$1242,3,FALSE)</f>
        <v>5.4</v>
      </c>
      <c r="H243" s="28">
        <f>VLOOKUP($A243,'Educational Attainment'!$A$5:$I$1242,4,FALSE)</f>
        <v>15.8</v>
      </c>
      <c r="I243" s="28">
        <f>VLOOKUP($A243,'Educational Attainment'!$A$5:$I$1242,5,FALSE)</f>
        <v>17.899999999999999</v>
      </c>
      <c r="J243" s="28">
        <f>VLOOKUP($A243,'Educational Attainment'!$A$5:$I$1242,6,FALSE)</f>
        <v>17</v>
      </c>
      <c r="K243" s="28">
        <f>VLOOKUP($A243,'Educational Attainment'!$A$5:$I$1242,7,FALSE)</f>
        <v>22.2</v>
      </c>
      <c r="L243" s="28">
        <f>VLOOKUP($A243,'Educational Attainment'!$A$5:$I$1242,8,FALSE)</f>
        <v>7.2</v>
      </c>
      <c r="M243" s="28">
        <f>VLOOKUP($A243,'Educational Attainment'!$A$5:$I$1242,9,FALSE)</f>
        <v>14.6</v>
      </c>
    </row>
    <row r="244" spans="1:13" s="28" customFormat="1" x14ac:dyDescent="0.15">
      <c r="A244" s="21">
        <v>5122</v>
      </c>
      <c r="B244" s="22" t="s">
        <v>282</v>
      </c>
      <c r="C244" s="11" t="str">
        <f>VLOOKUP(B244,Industries!B:D,2,0)</f>
        <v>Health Care and Social Assistance</v>
      </c>
      <c r="D244" s="11">
        <f>VLOOKUP(B244,Industries!B:D,3,0)</f>
        <v>82.8</v>
      </c>
      <c r="E244" s="91">
        <v>1520</v>
      </c>
      <c r="F244" s="18">
        <v>42</v>
      </c>
      <c r="G244" s="28">
        <f>VLOOKUP($A244,'Educational Attainment'!$A$5:$I$1242,3,FALSE)</f>
        <v>9.4</v>
      </c>
      <c r="H244" s="28">
        <f>VLOOKUP($A244,'Educational Attainment'!$A$5:$I$1242,4,FALSE)</f>
        <v>24.8</v>
      </c>
      <c r="I244" s="28">
        <f>VLOOKUP($A244,'Educational Attainment'!$A$5:$I$1242,5,FALSE)</f>
        <v>22</v>
      </c>
      <c r="J244" s="28">
        <f>VLOOKUP($A244,'Educational Attainment'!$A$5:$I$1242,6,FALSE)</f>
        <v>14.9</v>
      </c>
      <c r="K244" s="28">
        <f>VLOOKUP($A244,'Educational Attainment'!$A$5:$I$1242,7,FALSE)</f>
        <v>15.6</v>
      </c>
      <c r="L244" s="28">
        <f>VLOOKUP($A244,'Educational Attainment'!$A$5:$I$1242,8,FALSE)</f>
        <v>4.7</v>
      </c>
      <c r="M244" s="28">
        <f>VLOOKUP($A244,'Educational Attainment'!$A$5:$I$1242,9,FALSE)</f>
        <v>8.6</v>
      </c>
    </row>
    <row r="245" spans="1:13" s="28" customFormat="1" x14ac:dyDescent="0.15">
      <c r="A245" s="21">
        <v>5211</v>
      </c>
      <c r="B245" s="22" t="s">
        <v>283</v>
      </c>
      <c r="C245" s="11" t="str">
        <f>VLOOKUP(B245,Industries!B:D,2,0)</f>
        <v>Professional, Scientific and Technical Services</v>
      </c>
      <c r="D245" s="11">
        <f>VLOOKUP(B245,Industries!B:D,3,0)</f>
        <v>18.5</v>
      </c>
      <c r="E245" s="91">
        <v>1486</v>
      </c>
      <c r="F245" s="18">
        <v>41</v>
      </c>
      <c r="G245" s="28">
        <f>VLOOKUP($A245,'Educational Attainment'!$A$5:$I$1242,3,FALSE)</f>
        <v>4.2</v>
      </c>
      <c r="H245" s="28">
        <f>VLOOKUP($A245,'Educational Attainment'!$A$5:$I$1242,4,FALSE)</f>
        <v>15.5</v>
      </c>
      <c r="I245" s="28">
        <f>VLOOKUP($A245,'Educational Attainment'!$A$5:$I$1242,5,FALSE)</f>
        <v>22.7</v>
      </c>
      <c r="J245" s="28">
        <f>VLOOKUP($A245,'Educational Attainment'!$A$5:$I$1242,6,FALSE)</f>
        <v>16.2</v>
      </c>
      <c r="K245" s="28">
        <f>VLOOKUP($A245,'Educational Attainment'!$A$5:$I$1242,7,FALSE)</f>
        <v>25.9</v>
      </c>
      <c r="L245" s="28">
        <f>VLOOKUP($A245,'Educational Attainment'!$A$5:$I$1242,8,FALSE)</f>
        <v>6.2</v>
      </c>
      <c r="M245" s="28">
        <f>VLOOKUP($A245,'Educational Attainment'!$A$5:$I$1242,9,FALSE)</f>
        <v>9.5</v>
      </c>
    </row>
    <row r="246" spans="1:13" s="28" customFormat="1" x14ac:dyDescent="0.15">
      <c r="A246" s="21">
        <v>5212</v>
      </c>
      <c r="B246" s="22" t="s">
        <v>284</v>
      </c>
      <c r="C246" s="11" t="str">
        <f>VLOOKUP(B246,Industries!B:D,2,0)</f>
        <v>Professional, Scientific and Technical Services</v>
      </c>
      <c r="D246" s="11">
        <f>VLOOKUP(B246,Industries!B:D,3,0)</f>
        <v>36.299999999999997</v>
      </c>
      <c r="E246" s="91">
        <v>1384</v>
      </c>
      <c r="F246" s="18">
        <v>41</v>
      </c>
      <c r="G246" s="28">
        <f>VLOOKUP($A246,'Educational Attainment'!$A$5:$I$1242,3,FALSE)</f>
        <v>3.7</v>
      </c>
      <c r="H246" s="28">
        <f>VLOOKUP($A246,'Educational Attainment'!$A$5:$I$1242,4,FALSE)</f>
        <v>10.8</v>
      </c>
      <c r="I246" s="28">
        <f>VLOOKUP($A246,'Educational Attainment'!$A$5:$I$1242,5,FALSE)</f>
        <v>15.3</v>
      </c>
      <c r="J246" s="28">
        <f>VLOOKUP($A246,'Educational Attainment'!$A$5:$I$1242,6,FALSE)</f>
        <v>12.9</v>
      </c>
      <c r="K246" s="28">
        <f>VLOOKUP($A246,'Educational Attainment'!$A$5:$I$1242,7,FALSE)</f>
        <v>25.2</v>
      </c>
      <c r="L246" s="28">
        <f>VLOOKUP($A246,'Educational Attainment'!$A$5:$I$1242,8,FALSE)</f>
        <v>8.6</v>
      </c>
      <c r="M246" s="28">
        <f>VLOOKUP($A246,'Educational Attainment'!$A$5:$I$1242,9,FALSE)</f>
        <v>23.6</v>
      </c>
    </row>
    <row r="247" spans="1:13" s="28" customFormat="1" x14ac:dyDescent="0.15">
      <c r="A247" s="21">
        <v>5311</v>
      </c>
      <c r="B247" s="22" t="s">
        <v>285</v>
      </c>
      <c r="C247" s="11" t="str">
        <f>VLOOKUP(B247,Industries!B:D,2,0)</f>
        <v>Public Administration and Safety</v>
      </c>
      <c r="D247" s="11">
        <f>VLOOKUP(B247,Industries!B:D,3,0)</f>
        <v>23.2</v>
      </c>
      <c r="E247" s="91">
        <v>1223</v>
      </c>
      <c r="F247" s="18">
        <v>40</v>
      </c>
      <c r="G247" s="28">
        <f>VLOOKUP($A247,'Educational Attainment'!$A$5:$I$1242,3,FALSE)</f>
        <v>5.4</v>
      </c>
      <c r="H247" s="28">
        <f>VLOOKUP($A247,'Educational Attainment'!$A$5:$I$1242,4,FALSE)</f>
        <v>15.3</v>
      </c>
      <c r="I247" s="28">
        <f>VLOOKUP($A247,'Educational Attainment'!$A$5:$I$1242,5,FALSE)</f>
        <v>14.5</v>
      </c>
      <c r="J247" s="28">
        <f>VLOOKUP($A247,'Educational Attainment'!$A$5:$I$1242,6,FALSE)</f>
        <v>16.8</v>
      </c>
      <c r="K247" s="28">
        <f>VLOOKUP($A247,'Educational Attainment'!$A$5:$I$1242,7,FALSE)</f>
        <v>25.5</v>
      </c>
      <c r="L247" s="28">
        <f>VLOOKUP($A247,'Educational Attainment'!$A$5:$I$1242,8,FALSE)</f>
        <v>6.9</v>
      </c>
      <c r="M247" s="28">
        <f>VLOOKUP($A247,'Educational Attainment'!$A$5:$I$1242,9,FALSE)</f>
        <v>15.5</v>
      </c>
    </row>
    <row r="248" spans="1:13" s="28" customFormat="1" x14ac:dyDescent="0.15">
      <c r="A248" s="21">
        <v>5321</v>
      </c>
      <c r="B248" s="22" t="s">
        <v>286</v>
      </c>
      <c r="C248" s="11" t="str">
        <f>VLOOKUP(B248,Industries!B:D,2,0)</f>
        <v>Health Care and Social Assistance</v>
      </c>
      <c r="D248" s="11">
        <f>VLOOKUP(B248,Industries!B:D,3,0)</f>
        <v>17.100000000000001</v>
      </c>
      <c r="E248" s="91">
        <v>1155</v>
      </c>
      <c r="F248" s="18">
        <v>40</v>
      </c>
      <c r="G248" s="28">
        <f>VLOOKUP($A248,'Educational Attainment'!$A$5:$I$1242,3,FALSE)</f>
        <v>4</v>
      </c>
      <c r="H248" s="28">
        <f>VLOOKUP($A248,'Educational Attainment'!$A$5:$I$1242,4,FALSE)</f>
        <v>13.9</v>
      </c>
      <c r="I248" s="28">
        <f>VLOOKUP($A248,'Educational Attainment'!$A$5:$I$1242,5,FALSE)</f>
        <v>12.7</v>
      </c>
      <c r="J248" s="28">
        <f>VLOOKUP($A248,'Educational Attainment'!$A$5:$I$1242,6,FALSE)</f>
        <v>16.7</v>
      </c>
      <c r="K248" s="28">
        <f>VLOOKUP($A248,'Educational Attainment'!$A$5:$I$1242,7,FALSE)</f>
        <v>28.5</v>
      </c>
      <c r="L248" s="28">
        <f>VLOOKUP($A248,'Educational Attainment'!$A$5:$I$1242,8,FALSE)</f>
        <v>8.1999999999999993</v>
      </c>
      <c r="M248" s="28">
        <f>VLOOKUP($A248,'Educational Attainment'!$A$5:$I$1242,9,FALSE)</f>
        <v>16.2</v>
      </c>
    </row>
    <row r="249" spans="1:13" s="28" customFormat="1" x14ac:dyDescent="0.15">
      <c r="A249" s="21">
        <v>5411</v>
      </c>
      <c r="B249" s="22" t="s">
        <v>287</v>
      </c>
      <c r="C249" s="11" t="str">
        <f>VLOOKUP(B249,Industries!B:D,2,0)</f>
        <v>Financial and Insurance Services</v>
      </c>
      <c r="D249" s="11">
        <f>VLOOKUP(B249,Industries!B:D,3,0)</f>
        <v>22.7</v>
      </c>
      <c r="E249" s="91">
        <v>1223</v>
      </c>
      <c r="F249" s="18">
        <v>40</v>
      </c>
      <c r="G249" s="28">
        <f>VLOOKUP($A249,'Educational Attainment'!$A$5:$I$1242,3,FALSE)</f>
        <v>3.7</v>
      </c>
      <c r="H249" s="28">
        <f>VLOOKUP($A249,'Educational Attainment'!$A$5:$I$1242,4,FALSE)</f>
        <v>14.6</v>
      </c>
      <c r="I249" s="28">
        <f>VLOOKUP($A249,'Educational Attainment'!$A$5:$I$1242,5,FALSE)</f>
        <v>12.4</v>
      </c>
      <c r="J249" s="28">
        <f>VLOOKUP($A249,'Educational Attainment'!$A$5:$I$1242,6,FALSE)</f>
        <v>18.8</v>
      </c>
      <c r="K249" s="28">
        <f>VLOOKUP($A249,'Educational Attainment'!$A$5:$I$1242,7,FALSE)</f>
        <v>33.4</v>
      </c>
      <c r="L249" s="28">
        <f>VLOOKUP($A249,'Educational Attainment'!$A$5:$I$1242,8,FALSE)</f>
        <v>6.2</v>
      </c>
      <c r="M249" s="28">
        <f>VLOOKUP($A249,'Educational Attainment'!$A$5:$I$1242,9,FALSE)</f>
        <v>11</v>
      </c>
    </row>
    <row r="250" spans="1:13" s="28" customFormat="1" x14ac:dyDescent="0.15">
      <c r="A250" s="21">
        <v>5412</v>
      </c>
      <c r="B250" s="22" t="s">
        <v>288</v>
      </c>
      <c r="C250" s="11" t="str">
        <f>VLOOKUP(B250,Industries!B:D,2,0)</f>
        <v>Public Administration and Safety</v>
      </c>
      <c r="D250" s="11">
        <f>VLOOKUP(B250,Industries!B:D,3,0)</f>
        <v>23.6</v>
      </c>
      <c r="E250" s="91">
        <v>1218</v>
      </c>
      <c r="F250" s="18">
        <v>40</v>
      </c>
      <c r="G250" s="28">
        <f>VLOOKUP($A250,'Educational Attainment'!$A$5:$I$1242,3,FALSE)</f>
        <v>6.2</v>
      </c>
      <c r="H250" s="28">
        <f>VLOOKUP($A250,'Educational Attainment'!$A$5:$I$1242,4,FALSE)</f>
        <v>17.8</v>
      </c>
      <c r="I250" s="28">
        <f>VLOOKUP($A250,'Educational Attainment'!$A$5:$I$1242,5,FALSE)</f>
        <v>13.8</v>
      </c>
      <c r="J250" s="28">
        <f>VLOOKUP($A250,'Educational Attainment'!$A$5:$I$1242,6,FALSE)</f>
        <v>19.7</v>
      </c>
      <c r="K250" s="28">
        <f>VLOOKUP($A250,'Educational Attainment'!$A$5:$I$1242,7,FALSE)</f>
        <v>26.3</v>
      </c>
      <c r="L250" s="28">
        <f>VLOOKUP($A250,'Educational Attainment'!$A$5:$I$1242,8,FALSE)</f>
        <v>5.5</v>
      </c>
      <c r="M250" s="28">
        <f>VLOOKUP($A250,'Educational Attainment'!$A$5:$I$1242,9,FALSE)</f>
        <v>10.6</v>
      </c>
    </row>
    <row r="251" spans="1:13" s="28" customFormat="1" x14ac:dyDescent="0.15">
      <c r="A251" s="21">
        <v>5421</v>
      </c>
      <c r="B251" s="22" t="s">
        <v>289</v>
      </c>
      <c r="C251" s="11" t="str">
        <f>VLOOKUP(B251,Industries!B:D,2,0)</f>
        <v>Health Care and Social Assistance</v>
      </c>
      <c r="D251" s="11">
        <f>VLOOKUP(B251,Industries!B:D,3,0)</f>
        <v>59</v>
      </c>
      <c r="E251" s="91">
        <v>1092</v>
      </c>
      <c r="F251" s="18">
        <v>40</v>
      </c>
      <c r="G251" s="28">
        <f>VLOOKUP($A251,'Educational Attainment'!$A$5:$I$1242,3,FALSE)</f>
        <v>2.2999999999999998</v>
      </c>
      <c r="H251" s="28">
        <f>VLOOKUP($A251,'Educational Attainment'!$A$5:$I$1242,4,FALSE)</f>
        <v>11.1</v>
      </c>
      <c r="I251" s="28">
        <f>VLOOKUP($A251,'Educational Attainment'!$A$5:$I$1242,5,FALSE)</f>
        <v>13.1</v>
      </c>
      <c r="J251" s="28">
        <f>VLOOKUP($A251,'Educational Attainment'!$A$5:$I$1242,6,FALSE)</f>
        <v>18.399999999999999</v>
      </c>
      <c r="K251" s="28">
        <f>VLOOKUP($A251,'Educational Attainment'!$A$5:$I$1242,7,FALSE)</f>
        <v>30.6</v>
      </c>
      <c r="L251" s="28">
        <f>VLOOKUP($A251,'Educational Attainment'!$A$5:$I$1242,8,FALSE)</f>
        <v>8.4</v>
      </c>
      <c r="M251" s="28">
        <f>VLOOKUP($A251,'Educational Attainment'!$A$5:$I$1242,9,FALSE)</f>
        <v>16.100000000000001</v>
      </c>
    </row>
    <row r="252" spans="1:13" s="28" customFormat="1" x14ac:dyDescent="0.15">
      <c r="A252" s="21">
        <v>5511</v>
      </c>
      <c r="B252" s="22" t="s">
        <v>290</v>
      </c>
      <c r="C252" s="11" t="str">
        <f>VLOOKUP(B252,Industries!B:D,2,0)</f>
        <v>Construction</v>
      </c>
      <c r="D252" s="11">
        <f>VLOOKUP(B252,Industries!B:D,3,0)</f>
        <v>13.7</v>
      </c>
      <c r="E252" s="91">
        <v>1250</v>
      </c>
      <c r="F252" s="18">
        <v>41</v>
      </c>
      <c r="G252" s="28">
        <f>VLOOKUP($A252,'Educational Attainment'!$A$5:$I$1242,3,FALSE)</f>
        <v>7.2</v>
      </c>
      <c r="H252" s="28">
        <f>VLOOKUP($A252,'Educational Attainment'!$A$5:$I$1242,4,FALSE)</f>
        <v>19.5</v>
      </c>
      <c r="I252" s="28">
        <f>VLOOKUP($A252,'Educational Attainment'!$A$5:$I$1242,5,FALSE)</f>
        <v>15.3</v>
      </c>
      <c r="J252" s="28">
        <f>VLOOKUP($A252,'Educational Attainment'!$A$5:$I$1242,6,FALSE)</f>
        <v>16.2</v>
      </c>
      <c r="K252" s="28">
        <f>VLOOKUP($A252,'Educational Attainment'!$A$5:$I$1242,7,FALSE)</f>
        <v>22.8</v>
      </c>
      <c r="L252" s="28">
        <f>VLOOKUP($A252,'Educational Attainment'!$A$5:$I$1242,8,FALSE)</f>
        <v>6.4</v>
      </c>
      <c r="M252" s="28">
        <f>VLOOKUP($A252,'Educational Attainment'!$A$5:$I$1242,9,FALSE)</f>
        <v>12.6</v>
      </c>
    </row>
    <row r="253" spans="1:13" s="28" customFormat="1" x14ac:dyDescent="0.15">
      <c r="A253" s="21">
        <v>5512</v>
      </c>
      <c r="B253" s="22" t="s">
        <v>291</v>
      </c>
      <c r="C253" s="11" t="str">
        <f>VLOOKUP(B253,Industries!B:D,2,0)</f>
        <v>Professional, Scientific and Technical Services</v>
      </c>
      <c r="D253" s="11">
        <f>VLOOKUP(B253,Industries!B:D,3,0)</f>
        <v>27.8</v>
      </c>
      <c r="E253" s="91">
        <v>1304</v>
      </c>
      <c r="F253" s="18">
        <v>42</v>
      </c>
      <c r="G253" s="28">
        <f>VLOOKUP($A253,'Educational Attainment'!$A$5:$I$1242,3,FALSE)</f>
        <v>5.8</v>
      </c>
      <c r="H253" s="28">
        <f>VLOOKUP($A253,'Educational Attainment'!$A$5:$I$1242,4,FALSE)</f>
        <v>18.7</v>
      </c>
      <c r="I253" s="28">
        <f>VLOOKUP($A253,'Educational Attainment'!$A$5:$I$1242,5,FALSE)</f>
        <v>17.600000000000001</v>
      </c>
      <c r="J253" s="28">
        <f>VLOOKUP($A253,'Educational Attainment'!$A$5:$I$1242,6,FALSE)</f>
        <v>17.399999999999999</v>
      </c>
      <c r="K253" s="28">
        <f>VLOOKUP($A253,'Educational Attainment'!$A$5:$I$1242,7,FALSE)</f>
        <v>18.2</v>
      </c>
      <c r="L253" s="28">
        <f>VLOOKUP($A253,'Educational Attainment'!$A$5:$I$1242,8,FALSE)</f>
        <v>7.1</v>
      </c>
      <c r="M253" s="28">
        <f>VLOOKUP($A253,'Educational Attainment'!$A$5:$I$1242,9,FALSE)</f>
        <v>15.2</v>
      </c>
    </row>
    <row r="254" spans="1:13" s="28" customFormat="1" x14ac:dyDescent="0.15">
      <c r="A254" s="21">
        <v>5513</v>
      </c>
      <c r="B254" s="22" t="s">
        <v>292</v>
      </c>
      <c r="C254" s="11" t="str">
        <f>VLOOKUP(B254,Industries!B:D,2,0)</f>
        <v>Public Administration and Safety</v>
      </c>
      <c r="D254" s="11">
        <f>VLOOKUP(B254,Industries!B:D,3,0)</f>
        <v>16.8</v>
      </c>
      <c r="E254" s="91">
        <v>1453</v>
      </c>
      <c r="F254" s="18">
        <v>41</v>
      </c>
      <c r="G254" s="28">
        <f>VLOOKUP($A254,'Educational Attainment'!$A$5:$I$1242,3,FALSE)</f>
        <v>5.4</v>
      </c>
      <c r="H254" s="28">
        <f>VLOOKUP($A254,'Educational Attainment'!$A$5:$I$1242,4,FALSE)</f>
        <v>15.8</v>
      </c>
      <c r="I254" s="28">
        <f>VLOOKUP($A254,'Educational Attainment'!$A$5:$I$1242,5,FALSE)</f>
        <v>15.3</v>
      </c>
      <c r="J254" s="28">
        <f>VLOOKUP($A254,'Educational Attainment'!$A$5:$I$1242,6,FALSE)</f>
        <v>15.4</v>
      </c>
      <c r="K254" s="28">
        <f>VLOOKUP($A254,'Educational Attainment'!$A$5:$I$1242,7,FALSE)</f>
        <v>26.6</v>
      </c>
      <c r="L254" s="28">
        <f>VLOOKUP($A254,'Educational Attainment'!$A$5:$I$1242,8,FALSE)</f>
        <v>7.6</v>
      </c>
      <c r="M254" s="28">
        <f>VLOOKUP($A254,'Educational Attainment'!$A$5:$I$1242,9,FALSE)</f>
        <v>13.8</v>
      </c>
    </row>
    <row r="255" spans="1:13" s="28" customFormat="1" x14ac:dyDescent="0.15">
      <c r="A255" s="21">
        <v>5521</v>
      </c>
      <c r="B255" s="22" t="s">
        <v>293</v>
      </c>
      <c r="C255" s="11" t="str">
        <f>VLOOKUP(B255,Industries!B:D,2,0)</f>
        <v>Financial and Insurance Services</v>
      </c>
      <c r="D255" s="11">
        <f>VLOOKUP(B255,Industries!B:D,3,0)</f>
        <v>97.1</v>
      </c>
      <c r="E255" s="91">
        <v>1318</v>
      </c>
      <c r="F255" s="18">
        <v>42</v>
      </c>
      <c r="G255" s="28">
        <f>VLOOKUP($A255,'Educational Attainment'!$A$5:$I$1242,3,FALSE)</f>
        <v>9.4</v>
      </c>
      <c r="H255" s="28">
        <f>VLOOKUP($A255,'Educational Attainment'!$A$5:$I$1242,4,FALSE)</f>
        <v>22.1</v>
      </c>
      <c r="I255" s="28">
        <f>VLOOKUP($A255,'Educational Attainment'!$A$5:$I$1242,5,FALSE)</f>
        <v>10.9</v>
      </c>
      <c r="J255" s="28">
        <f>VLOOKUP($A255,'Educational Attainment'!$A$5:$I$1242,6,FALSE)</f>
        <v>11.9</v>
      </c>
      <c r="K255" s="28">
        <f>VLOOKUP($A255,'Educational Attainment'!$A$5:$I$1242,7,FALSE)</f>
        <v>29.8</v>
      </c>
      <c r="L255" s="28">
        <f>VLOOKUP($A255,'Educational Attainment'!$A$5:$I$1242,8,FALSE)</f>
        <v>6.5</v>
      </c>
      <c r="M255" s="28">
        <f>VLOOKUP($A255,'Educational Attainment'!$A$5:$I$1242,9,FALSE)</f>
        <v>9.4</v>
      </c>
    </row>
    <row r="256" spans="1:13" s="28" customFormat="1" x14ac:dyDescent="0.15">
      <c r="A256" s="21">
        <v>5522</v>
      </c>
      <c r="B256" s="22" t="s">
        <v>294</v>
      </c>
      <c r="C256" s="11" t="str">
        <f>VLOOKUP(B256,Industries!B:D,2,0)</f>
        <v>Financial and Insurance Services</v>
      </c>
      <c r="D256" s="11">
        <f>VLOOKUP(B256,Industries!B:D,3,0)</f>
        <v>87.6</v>
      </c>
      <c r="E256" s="91">
        <v>1450</v>
      </c>
      <c r="F256" s="18">
        <v>43</v>
      </c>
      <c r="G256" s="28">
        <f>VLOOKUP($A256,'Educational Attainment'!$A$5:$I$1242,3,FALSE)</f>
        <v>10.9</v>
      </c>
      <c r="H256" s="28">
        <f>VLOOKUP($A256,'Educational Attainment'!$A$5:$I$1242,4,FALSE)</f>
        <v>25.5</v>
      </c>
      <c r="I256" s="28">
        <f>VLOOKUP($A256,'Educational Attainment'!$A$5:$I$1242,5,FALSE)</f>
        <v>15.4</v>
      </c>
      <c r="J256" s="28">
        <f>VLOOKUP($A256,'Educational Attainment'!$A$5:$I$1242,6,FALSE)</f>
        <v>11.9</v>
      </c>
      <c r="K256" s="28">
        <f>VLOOKUP($A256,'Educational Attainment'!$A$5:$I$1242,7,FALSE)</f>
        <v>25.7</v>
      </c>
      <c r="L256" s="28">
        <f>VLOOKUP($A256,'Educational Attainment'!$A$5:$I$1242,8,FALSE)</f>
        <v>4.4000000000000004</v>
      </c>
      <c r="M256" s="28">
        <f>VLOOKUP($A256,'Educational Attainment'!$A$5:$I$1242,9,FALSE)</f>
        <v>6.2</v>
      </c>
    </row>
    <row r="257" spans="1:13" s="28" customFormat="1" x14ac:dyDescent="0.15">
      <c r="A257" s="21">
        <v>5523</v>
      </c>
      <c r="B257" s="22" t="s">
        <v>295</v>
      </c>
      <c r="C257" s="11" t="str">
        <f>VLOOKUP(B257,Industries!B:D,2,0)</f>
        <v>Financial and Insurance Services</v>
      </c>
      <c r="D257" s="11">
        <f>VLOOKUP(B257,Industries!B:D,3,0)</f>
        <v>87</v>
      </c>
      <c r="E257" s="91">
        <v>1332</v>
      </c>
      <c r="F257" s="18">
        <v>40</v>
      </c>
      <c r="G257" s="28">
        <f>VLOOKUP($A257,'Educational Attainment'!$A$5:$I$1242,3,FALSE)</f>
        <v>7</v>
      </c>
      <c r="H257" s="28">
        <f>VLOOKUP($A257,'Educational Attainment'!$A$5:$I$1242,4,FALSE)</f>
        <v>23</v>
      </c>
      <c r="I257" s="28">
        <f>VLOOKUP($A257,'Educational Attainment'!$A$5:$I$1242,5,FALSE)</f>
        <v>15.6</v>
      </c>
      <c r="J257" s="28">
        <f>VLOOKUP($A257,'Educational Attainment'!$A$5:$I$1242,6,FALSE)</f>
        <v>14.9</v>
      </c>
      <c r="K257" s="28">
        <f>VLOOKUP($A257,'Educational Attainment'!$A$5:$I$1242,7,FALSE)</f>
        <v>27.2</v>
      </c>
      <c r="L257" s="28">
        <f>VLOOKUP($A257,'Educational Attainment'!$A$5:$I$1242,8,FALSE)</f>
        <v>4.7</v>
      </c>
      <c r="M257" s="28">
        <f>VLOOKUP($A257,'Educational Attainment'!$A$5:$I$1242,9,FALSE)</f>
        <v>7.6</v>
      </c>
    </row>
    <row r="258" spans="1:13" s="28" customFormat="1" x14ac:dyDescent="0.15">
      <c r="A258" s="21">
        <v>5611</v>
      </c>
      <c r="B258" s="22" t="s">
        <v>296</v>
      </c>
      <c r="C258" s="11" t="str">
        <f>VLOOKUP(B258,Industries!B:D,2,0)</f>
        <v>Arts and Recreation Services</v>
      </c>
      <c r="D258" s="11">
        <f>VLOOKUP(B258,Industries!B:D,3,0)</f>
        <v>88.9</v>
      </c>
      <c r="E258" s="64" t="s">
        <v>2</v>
      </c>
      <c r="F258" s="18">
        <v>44</v>
      </c>
      <c r="G258" s="28">
        <f>VLOOKUP($A258,'Educational Attainment'!$A$5:$I$1242,3,FALSE)</f>
        <v>2.2999999999999998</v>
      </c>
      <c r="H258" s="28">
        <f>VLOOKUP($A258,'Educational Attainment'!$A$5:$I$1242,4,FALSE)</f>
        <v>8.8000000000000007</v>
      </c>
      <c r="I258" s="28">
        <f>VLOOKUP($A258,'Educational Attainment'!$A$5:$I$1242,5,FALSE)</f>
        <v>7.2</v>
      </c>
      <c r="J258" s="28">
        <f>VLOOKUP($A258,'Educational Attainment'!$A$5:$I$1242,6,FALSE)</f>
        <v>12.4</v>
      </c>
      <c r="K258" s="28">
        <f>VLOOKUP($A258,'Educational Attainment'!$A$5:$I$1242,7,FALSE)</f>
        <v>30.2</v>
      </c>
      <c r="L258" s="28">
        <f>VLOOKUP($A258,'Educational Attainment'!$A$5:$I$1242,8,FALSE)</f>
        <v>9.1999999999999993</v>
      </c>
      <c r="M258" s="28">
        <f>VLOOKUP($A258,'Educational Attainment'!$A$5:$I$1242,9,FALSE)</f>
        <v>29.9</v>
      </c>
    </row>
    <row r="259" spans="1:13" s="28" customFormat="1" x14ac:dyDescent="0.15">
      <c r="A259" s="21">
        <v>5612</v>
      </c>
      <c r="B259" s="22" t="s">
        <v>297</v>
      </c>
      <c r="C259" s="11" t="str">
        <f>VLOOKUP(B259,Industries!B:D,2,0)</f>
        <v>Transport, Postal and Warehousing</v>
      </c>
      <c r="D259" s="11">
        <f>VLOOKUP(B259,Industries!B:D,3,0)</f>
        <v>83.7</v>
      </c>
      <c r="E259" s="91">
        <v>1237</v>
      </c>
      <c r="F259" s="18">
        <v>45</v>
      </c>
      <c r="G259" s="28">
        <f>VLOOKUP($A259,'Educational Attainment'!$A$5:$I$1242,3,FALSE)</f>
        <v>2.5</v>
      </c>
      <c r="H259" s="28">
        <f>VLOOKUP($A259,'Educational Attainment'!$A$5:$I$1242,4,FALSE)</f>
        <v>8.1</v>
      </c>
      <c r="I259" s="28">
        <f>VLOOKUP($A259,'Educational Attainment'!$A$5:$I$1242,5,FALSE)</f>
        <v>8.1999999999999993</v>
      </c>
      <c r="J259" s="28">
        <f>VLOOKUP($A259,'Educational Attainment'!$A$5:$I$1242,6,FALSE)</f>
        <v>20.399999999999999</v>
      </c>
      <c r="K259" s="28">
        <f>VLOOKUP($A259,'Educational Attainment'!$A$5:$I$1242,7,FALSE)</f>
        <v>25.8</v>
      </c>
      <c r="L259" s="28">
        <f>VLOOKUP($A259,'Educational Attainment'!$A$5:$I$1242,8,FALSE)</f>
        <v>8.8000000000000007</v>
      </c>
      <c r="M259" s="28">
        <f>VLOOKUP($A259,'Educational Attainment'!$A$5:$I$1242,9,FALSE)</f>
        <v>26.2</v>
      </c>
    </row>
    <row r="260" spans="1:13" s="28" customFormat="1" x14ac:dyDescent="0.15">
      <c r="A260" s="21">
        <v>5613</v>
      </c>
      <c r="B260" s="22" t="s">
        <v>298</v>
      </c>
      <c r="C260" s="11" t="str">
        <f>VLOOKUP(B260,Industries!B:D,2,0)</f>
        <v>Public Administration and Safety</v>
      </c>
      <c r="D260" s="11">
        <f>VLOOKUP(B260,Industries!B:D,3,0)</f>
        <v>31.2</v>
      </c>
      <c r="E260" s="91">
        <v>1490</v>
      </c>
      <c r="F260" s="18">
        <v>40</v>
      </c>
      <c r="G260" s="28">
        <f>VLOOKUP($A260,'Educational Attainment'!$A$5:$I$1242,3,FALSE)</f>
        <v>6.7</v>
      </c>
      <c r="H260" s="28">
        <f>VLOOKUP($A260,'Educational Attainment'!$A$5:$I$1242,4,FALSE)</f>
        <v>17.5</v>
      </c>
      <c r="I260" s="28">
        <f>VLOOKUP($A260,'Educational Attainment'!$A$5:$I$1242,5,FALSE)</f>
        <v>13.5</v>
      </c>
      <c r="J260" s="28">
        <f>VLOOKUP($A260,'Educational Attainment'!$A$5:$I$1242,6,FALSE)</f>
        <v>15.7</v>
      </c>
      <c r="K260" s="28">
        <f>VLOOKUP($A260,'Educational Attainment'!$A$5:$I$1242,7,FALSE)</f>
        <v>26.1</v>
      </c>
      <c r="L260" s="28">
        <f>VLOOKUP($A260,'Educational Attainment'!$A$5:$I$1242,8,FALSE)</f>
        <v>6.3</v>
      </c>
      <c r="M260" s="28">
        <f>VLOOKUP($A260,'Educational Attainment'!$A$5:$I$1242,9,FALSE)</f>
        <v>14.2</v>
      </c>
    </row>
    <row r="261" spans="1:13" s="28" customFormat="1" x14ac:dyDescent="0.15">
      <c r="A261" s="21">
        <v>5614</v>
      </c>
      <c r="B261" s="22" t="s">
        <v>299</v>
      </c>
      <c r="C261" s="11" t="str">
        <f>VLOOKUP(B261,Industries!B:D,2,0)</f>
        <v>Transport, Postal and Warehousing</v>
      </c>
      <c r="D261" s="11">
        <f>VLOOKUP(B261,Industries!B:D,3,0)</f>
        <v>91.2</v>
      </c>
      <c r="E261" s="91">
        <v>1074</v>
      </c>
      <c r="F261" s="18">
        <v>41</v>
      </c>
      <c r="G261" s="28">
        <f>VLOOKUP($A261,'Educational Attainment'!$A$5:$I$1242,3,FALSE)</f>
        <v>3</v>
      </c>
      <c r="H261" s="28">
        <f>VLOOKUP($A261,'Educational Attainment'!$A$5:$I$1242,4,FALSE)</f>
        <v>12.7</v>
      </c>
      <c r="I261" s="28">
        <f>VLOOKUP($A261,'Educational Attainment'!$A$5:$I$1242,5,FALSE)</f>
        <v>8.6</v>
      </c>
      <c r="J261" s="28">
        <f>VLOOKUP($A261,'Educational Attainment'!$A$5:$I$1242,6,FALSE)</f>
        <v>12.4</v>
      </c>
      <c r="K261" s="28">
        <f>VLOOKUP($A261,'Educational Attainment'!$A$5:$I$1242,7,FALSE)</f>
        <v>32.299999999999997</v>
      </c>
      <c r="L261" s="28">
        <f>VLOOKUP($A261,'Educational Attainment'!$A$5:$I$1242,8,FALSE)</f>
        <v>8.4</v>
      </c>
      <c r="M261" s="28">
        <f>VLOOKUP($A261,'Educational Attainment'!$A$5:$I$1242,9,FALSE)</f>
        <v>22.7</v>
      </c>
    </row>
    <row r="262" spans="1:13" s="28" customFormat="1" x14ac:dyDescent="0.15">
      <c r="A262" s="21">
        <v>5615</v>
      </c>
      <c r="B262" s="22" t="s">
        <v>300</v>
      </c>
      <c r="C262" s="11" t="str">
        <f>VLOOKUP(B262,Industries!B:D,2,0)</f>
        <v>Professional, Scientific and Technical Services</v>
      </c>
      <c r="D262" s="11">
        <f>VLOOKUP(B262,Industries!B:D,3,0)</f>
        <v>62.9</v>
      </c>
      <c r="E262" s="64" t="s">
        <v>2</v>
      </c>
      <c r="F262" s="18">
        <v>42</v>
      </c>
      <c r="G262" s="28">
        <f>VLOOKUP($A262,'Educational Attainment'!$A$5:$I$1242,3,FALSE)</f>
        <v>11.7</v>
      </c>
      <c r="H262" s="28">
        <f>VLOOKUP($A262,'Educational Attainment'!$A$5:$I$1242,4,FALSE)</f>
        <v>28</v>
      </c>
      <c r="I262" s="28">
        <f>VLOOKUP($A262,'Educational Attainment'!$A$5:$I$1242,5,FALSE)</f>
        <v>12.6</v>
      </c>
      <c r="J262" s="28">
        <f>VLOOKUP($A262,'Educational Attainment'!$A$5:$I$1242,6,FALSE)</f>
        <v>10.8</v>
      </c>
      <c r="K262" s="28">
        <f>VLOOKUP($A262,'Educational Attainment'!$A$5:$I$1242,7,FALSE)</f>
        <v>25.3</v>
      </c>
      <c r="L262" s="28">
        <f>VLOOKUP($A262,'Educational Attainment'!$A$5:$I$1242,8,FALSE)</f>
        <v>3.7</v>
      </c>
      <c r="M262" s="28">
        <f>VLOOKUP($A262,'Educational Attainment'!$A$5:$I$1242,9,FALSE)</f>
        <v>7.9</v>
      </c>
    </row>
    <row r="263" spans="1:13" s="28" customFormat="1" x14ac:dyDescent="0.15">
      <c r="A263" s="21">
        <v>5616</v>
      </c>
      <c r="B263" s="22" t="s">
        <v>301</v>
      </c>
      <c r="C263" s="11" t="str">
        <f>VLOOKUP(B263,Industries!B:D,2,0)</f>
        <v>Public Administration and Safety</v>
      </c>
      <c r="D263" s="11">
        <f>VLOOKUP(B263,Industries!B:D,3,0)</f>
        <v>32.1</v>
      </c>
      <c r="E263" s="64" t="s">
        <v>2</v>
      </c>
      <c r="F263" s="18">
        <v>41</v>
      </c>
      <c r="G263" s="28">
        <f>VLOOKUP($A263,'Educational Attainment'!$A$5:$I$1242,3,FALSE)</f>
        <v>2.1</v>
      </c>
      <c r="H263" s="28">
        <f>VLOOKUP($A263,'Educational Attainment'!$A$5:$I$1242,4,FALSE)</f>
        <v>9</v>
      </c>
      <c r="I263" s="28">
        <f>VLOOKUP($A263,'Educational Attainment'!$A$5:$I$1242,5,FALSE)</f>
        <v>10.1</v>
      </c>
      <c r="J263" s="28">
        <f>VLOOKUP($A263,'Educational Attainment'!$A$5:$I$1242,6,FALSE)</f>
        <v>15.2</v>
      </c>
      <c r="K263" s="28">
        <f>VLOOKUP($A263,'Educational Attainment'!$A$5:$I$1242,7,FALSE)</f>
        <v>30.4</v>
      </c>
      <c r="L263" s="28">
        <f>VLOOKUP($A263,'Educational Attainment'!$A$5:$I$1242,8,FALSE)</f>
        <v>7.8</v>
      </c>
      <c r="M263" s="28">
        <f>VLOOKUP($A263,'Educational Attainment'!$A$5:$I$1242,9,FALSE)</f>
        <v>25.4</v>
      </c>
    </row>
    <row r="264" spans="1:13" s="28" customFormat="1" x14ac:dyDescent="0.15">
      <c r="A264" s="21">
        <v>5619</v>
      </c>
      <c r="B264" s="22" t="s">
        <v>302</v>
      </c>
      <c r="C264" s="11" t="str">
        <f>VLOOKUP(B264,Industries!B:D,2,0)</f>
        <v>Professional, Scientific and Technical Services</v>
      </c>
      <c r="D264" s="11">
        <f>VLOOKUP(B264,Industries!B:D,3,0)</f>
        <v>29</v>
      </c>
      <c r="E264" s="91">
        <v>1093</v>
      </c>
      <c r="F264" s="18">
        <v>41</v>
      </c>
      <c r="G264" s="28">
        <f>VLOOKUP($A264,'Educational Attainment'!$A$5:$I$1242,3,FALSE)</f>
        <v>6.3</v>
      </c>
      <c r="H264" s="28">
        <f>VLOOKUP($A264,'Educational Attainment'!$A$5:$I$1242,4,FALSE)</f>
        <v>15.1</v>
      </c>
      <c r="I264" s="28">
        <f>VLOOKUP($A264,'Educational Attainment'!$A$5:$I$1242,5,FALSE)</f>
        <v>11.3</v>
      </c>
      <c r="J264" s="28">
        <f>VLOOKUP($A264,'Educational Attainment'!$A$5:$I$1242,6,FALSE)</f>
        <v>18.899999999999999</v>
      </c>
      <c r="K264" s="28">
        <f>VLOOKUP($A264,'Educational Attainment'!$A$5:$I$1242,7,FALSE)</f>
        <v>26.5</v>
      </c>
      <c r="L264" s="28">
        <f>VLOOKUP($A264,'Educational Attainment'!$A$5:$I$1242,8,FALSE)</f>
        <v>7.5</v>
      </c>
      <c r="M264" s="28">
        <f>VLOOKUP($A264,'Educational Attainment'!$A$5:$I$1242,9,FALSE)</f>
        <v>14.5</v>
      </c>
    </row>
    <row r="265" spans="1:13" s="28" customFormat="1" x14ac:dyDescent="0.15">
      <c r="A265" s="21">
        <v>5911</v>
      </c>
      <c r="B265" s="22" t="s">
        <v>303</v>
      </c>
      <c r="C265" s="11" t="str">
        <f>VLOOKUP(B265,Industries!B:D,2,0)</f>
        <v>Wholesale Trade</v>
      </c>
      <c r="D265" s="11">
        <f>VLOOKUP(B265,Industries!B:D,3,0)</f>
        <v>21.7</v>
      </c>
      <c r="E265" s="91">
        <v>1309</v>
      </c>
      <c r="F265" s="18">
        <v>42</v>
      </c>
      <c r="G265" s="28">
        <f>VLOOKUP($A265,'Educational Attainment'!$A$5:$I$1242,3,FALSE)</f>
        <v>5.2</v>
      </c>
      <c r="H265" s="28">
        <f>VLOOKUP($A265,'Educational Attainment'!$A$5:$I$1242,4,FALSE)</f>
        <v>14.8</v>
      </c>
      <c r="I265" s="28">
        <f>VLOOKUP($A265,'Educational Attainment'!$A$5:$I$1242,5,FALSE)</f>
        <v>12.6</v>
      </c>
      <c r="J265" s="28">
        <f>VLOOKUP($A265,'Educational Attainment'!$A$5:$I$1242,6,FALSE)</f>
        <v>19.100000000000001</v>
      </c>
      <c r="K265" s="28">
        <f>VLOOKUP($A265,'Educational Attainment'!$A$5:$I$1242,7,FALSE)</f>
        <v>26.5</v>
      </c>
      <c r="L265" s="28">
        <f>VLOOKUP($A265,'Educational Attainment'!$A$5:$I$1242,8,FALSE)</f>
        <v>7</v>
      </c>
      <c r="M265" s="28">
        <f>VLOOKUP($A265,'Educational Attainment'!$A$5:$I$1242,9,FALSE)</f>
        <v>14.8</v>
      </c>
    </row>
    <row r="266" spans="1:13" s="28" customFormat="1" x14ac:dyDescent="0.15">
      <c r="A266" s="21">
        <v>5912</v>
      </c>
      <c r="B266" s="22" t="s">
        <v>304</v>
      </c>
      <c r="C266" s="11" t="str">
        <f>VLOOKUP(B266,Industries!B:D,2,0)</f>
        <v>Transport, Postal and Warehousing</v>
      </c>
      <c r="D266" s="11">
        <f>VLOOKUP(B266,Industries!B:D,3,0)</f>
        <v>55.5</v>
      </c>
      <c r="E266" s="91">
        <v>1386</v>
      </c>
      <c r="F266" s="18">
        <v>44</v>
      </c>
      <c r="G266" s="28">
        <f>VLOOKUP($A266,'Educational Attainment'!$A$5:$I$1242,3,FALSE)</f>
        <v>4.5999999999999996</v>
      </c>
      <c r="H266" s="28">
        <f>VLOOKUP($A266,'Educational Attainment'!$A$5:$I$1242,4,FALSE)</f>
        <v>11.6</v>
      </c>
      <c r="I266" s="28">
        <f>VLOOKUP($A266,'Educational Attainment'!$A$5:$I$1242,5,FALSE)</f>
        <v>12.3</v>
      </c>
      <c r="J266" s="28">
        <f>VLOOKUP($A266,'Educational Attainment'!$A$5:$I$1242,6,FALSE)</f>
        <v>21.6</v>
      </c>
      <c r="K266" s="28">
        <f>VLOOKUP($A266,'Educational Attainment'!$A$5:$I$1242,7,FALSE)</f>
        <v>25.9</v>
      </c>
      <c r="L266" s="28">
        <f>VLOOKUP($A266,'Educational Attainment'!$A$5:$I$1242,8,FALSE)</f>
        <v>7.3</v>
      </c>
      <c r="M266" s="28">
        <f>VLOOKUP($A266,'Educational Attainment'!$A$5:$I$1242,9,FALSE)</f>
        <v>16.7</v>
      </c>
    </row>
    <row r="267" spans="1:13" s="28" customFormat="1" x14ac:dyDescent="0.15">
      <c r="A267" s="21">
        <v>5991</v>
      </c>
      <c r="B267" s="22" t="s">
        <v>305</v>
      </c>
      <c r="C267" s="11" t="str">
        <f>VLOOKUP(B267,Industries!B:D,2,0)</f>
        <v>Professional, Scientific and Technical Services</v>
      </c>
      <c r="D267" s="11">
        <f>VLOOKUP(B267,Industries!B:D,3,0)</f>
        <v>90.6</v>
      </c>
      <c r="E267" s="91">
        <v>1150</v>
      </c>
      <c r="F267" s="18">
        <v>41</v>
      </c>
      <c r="G267" s="28">
        <f>VLOOKUP($A267,'Educational Attainment'!$A$5:$I$1242,3,FALSE)</f>
        <v>7.7</v>
      </c>
      <c r="H267" s="28">
        <f>VLOOKUP($A267,'Educational Attainment'!$A$5:$I$1242,4,FALSE)</f>
        <v>22.3</v>
      </c>
      <c r="I267" s="28">
        <f>VLOOKUP($A267,'Educational Attainment'!$A$5:$I$1242,5,FALSE)</f>
        <v>21.3</v>
      </c>
      <c r="J267" s="28">
        <f>VLOOKUP($A267,'Educational Attainment'!$A$5:$I$1242,6,FALSE)</f>
        <v>8.9</v>
      </c>
      <c r="K267" s="28">
        <f>VLOOKUP($A267,'Educational Attainment'!$A$5:$I$1242,7,FALSE)</f>
        <v>28.6</v>
      </c>
      <c r="L267" s="28">
        <f>VLOOKUP($A267,'Educational Attainment'!$A$5:$I$1242,8,FALSE)</f>
        <v>4.0999999999999996</v>
      </c>
      <c r="M267" s="28">
        <f>VLOOKUP($A267,'Educational Attainment'!$A$5:$I$1242,9,FALSE)</f>
        <v>7.1</v>
      </c>
    </row>
    <row r="268" spans="1:13" s="28" customFormat="1" x14ac:dyDescent="0.15">
      <c r="A268" s="21">
        <v>5992</v>
      </c>
      <c r="B268" s="22" t="s">
        <v>306</v>
      </c>
      <c r="C268" s="11" t="str">
        <f>VLOOKUP(B268,Industries!B:D,2,0)</f>
        <v>Professional, Scientific and Technical Services</v>
      </c>
      <c r="D268" s="11">
        <f>VLOOKUP(B268,Industries!B:D,3,0)</f>
        <v>50.9</v>
      </c>
      <c r="E268" s="91">
        <v>1242</v>
      </c>
      <c r="F268" s="18">
        <v>40</v>
      </c>
      <c r="G268" s="28">
        <f>VLOOKUP($A268,'Educational Attainment'!$A$5:$I$1242,3,FALSE)</f>
        <v>7.6</v>
      </c>
      <c r="H268" s="28">
        <f>VLOOKUP($A268,'Educational Attainment'!$A$5:$I$1242,4,FALSE)</f>
        <v>25</v>
      </c>
      <c r="I268" s="28">
        <f>VLOOKUP($A268,'Educational Attainment'!$A$5:$I$1242,5,FALSE)</f>
        <v>13.5</v>
      </c>
      <c r="J268" s="28">
        <f>VLOOKUP($A268,'Educational Attainment'!$A$5:$I$1242,6,FALSE)</f>
        <v>11.3</v>
      </c>
      <c r="K268" s="28">
        <f>VLOOKUP($A268,'Educational Attainment'!$A$5:$I$1242,7,FALSE)</f>
        <v>29.9</v>
      </c>
      <c r="L268" s="28">
        <f>VLOOKUP($A268,'Educational Attainment'!$A$5:$I$1242,8,FALSE)</f>
        <v>5.3</v>
      </c>
      <c r="M268" s="28">
        <f>VLOOKUP($A268,'Educational Attainment'!$A$5:$I$1242,9,FALSE)</f>
        <v>7.4</v>
      </c>
    </row>
    <row r="269" spans="1:13" s="28" customFormat="1" x14ac:dyDescent="0.15">
      <c r="A269" s="21">
        <v>5993</v>
      </c>
      <c r="B269" s="22" t="s">
        <v>307</v>
      </c>
      <c r="C269" s="11" t="str">
        <f>VLOOKUP(B269,Industries!B:D,2,0)</f>
        <v>Public Administration and Safety</v>
      </c>
      <c r="D269" s="11">
        <f>VLOOKUP(B269,Industries!B:D,3,0)</f>
        <v>41.7</v>
      </c>
      <c r="E269" s="91">
        <v>1331</v>
      </c>
      <c r="F269" s="18">
        <v>40</v>
      </c>
      <c r="G269" s="28">
        <f>VLOOKUP($A269,'Educational Attainment'!$A$5:$I$1242,3,FALSE)</f>
        <v>6.7</v>
      </c>
      <c r="H269" s="28">
        <f>VLOOKUP($A269,'Educational Attainment'!$A$5:$I$1242,4,FALSE)</f>
        <v>16.3</v>
      </c>
      <c r="I269" s="28">
        <f>VLOOKUP($A269,'Educational Attainment'!$A$5:$I$1242,5,FALSE)</f>
        <v>12.4</v>
      </c>
      <c r="J269" s="28">
        <f>VLOOKUP($A269,'Educational Attainment'!$A$5:$I$1242,6,FALSE)</f>
        <v>17.5</v>
      </c>
      <c r="K269" s="28">
        <f>VLOOKUP($A269,'Educational Attainment'!$A$5:$I$1242,7,FALSE)</f>
        <v>30.5</v>
      </c>
      <c r="L269" s="28">
        <f>VLOOKUP($A269,'Educational Attainment'!$A$5:$I$1242,8,FALSE)</f>
        <v>6.3</v>
      </c>
      <c r="M269" s="28">
        <f>VLOOKUP($A269,'Educational Attainment'!$A$5:$I$1242,9,FALSE)</f>
        <v>10.4</v>
      </c>
    </row>
    <row r="270" spans="1:13" s="28" customFormat="1" x14ac:dyDescent="0.15">
      <c r="A270" s="21">
        <v>5994</v>
      </c>
      <c r="B270" s="22" t="s">
        <v>308</v>
      </c>
      <c r="C270" s="11" t="str">
        <f>VLOOKUP(B270,Industries!B:D,2,0)</f>
        <v>Health Care and Social Assistance</v>
      </c>
      <c r="D270" s="11">
        <f>VLOOKUP(B270,Industries!B:D,3,0)</f>
        <v>32.1</v>
      </c>
      <c r="E270" s="91">
        <v>1442</v>
      </c>
      <c r="F270" s="18">
        <v>41</v>
      </c>
      <c r="G270" s="28">
        <f>VLOOKUP($A270,'Educational Attainment'!$A$5:$I$1242,3,FALSE)</f>
        <v>6.6</v>
      </c>
      <c r="H270" s="28">
        <f>VLOOKUP($A270,'Educational Attainment'!$A$5:$I$1242,4,FALSE)</f>
        <v>19.3</v>
      </c>
      <c r="I270" s="28">
        <f>VLOOKUP($A270,'Educational Attainment'!$A$5:$I$1242,5,FALSE)</f>
        <v>17.8</v>
      </c>
      <c r="J270" s="28">
        <f>VLOOKUP($A270,'Educational Attainment'!$A$5:$I$1242,6,FALSE)</f>
        <v>20.8</v>
      </c>
      <c r="K270" s="28">
        <f>VLOOKUP($A270,'Educational Attainment'!$A$5:$I$1242,7,FALSE)</f>
        <v>21.2</v>
      </c>
      <c r="L270" s="28">
        <f>VLOOKUP($A270,'Educational Attainment'!$A$5:$I$1242,8,FALSE)</f>
        <v>4.5</v>
      </c>
      <c r="M270" s="28">
        <f>VLOOKUP($A270,'Educational Attainment'!$A$5:$I$1242,9,FALSE)</f>
        <v>9.6</v>
      </c>
    </row>
    <row r="271" spans="1:13" s="28" customFormat="1" x14ac:dyDescent="0.15">
      <c r="A271" s="21">
        <v>5995</v>
      </c>
      <c r="B271" s="22" t="s">
        <v>309</v>
      </c>
      <c r="C271" s="11" t="str">
        <f>VLOOKUP(B271,Industries!B:D,2,0)</f>
        <v>Public Administration and Safety</v>
      </c>
      <c r="D271" s="11">
        <f>VLOOKUP(B271,Industries!B:D,3,0)</f>
        <v>68</v>
      </c>
      <c r="E271" s="91">
        <v>1596</v>
      </c>
      <c r="F271" s="18">
        <v>41</v>
      </c>
      <c r="G271" s="28">
        <f>VLOOKUP($A271,'Educational Attainment'!$A$5:$I$1242,3,FALSE)</f>
        <v>10.5</v>
      </c>
      <c r="H271" s="28">
        <f>VLOOKUP($A271,'Educational Attainment'!$A$5:$I$1242,4,FALSE)</f>
        <v>23.5</v>
      </c>
      <c r="I271" s="28">
        <f>VLOOKUP($A271,'Educational Attainment'!$A$5:$I$1242,5,FALSE)</f>
        <v>15.5</v>
      </c>
      <c r="J271" s="28">
        <f>VLOOKUP($A271,'Educational Attainment'!$A$5:$I$1242,6,FALSE)</f>
        <v>21.2</v>
      </c>
      <c r="K271" s="28">
        <f>VLOOKUP($A271,'Educational Attainment'!$A$5:$I$1242,7,FALSE)</f>
        <v>17.600000000000001</v>
      </c>
      <c r="L271" s="28">
        <f>VLOOKUP($A271,'Educational Attainment'!$A$5:$I$1242,8,FALSE)</f>
        <v>3.9</v>
      </c>
      <c r="M271" s="28">
        <f>VLOOKUP($A271,'Educational Attainment'!$A$5:$I$1242,9,FALSE)</f>
        <v>7.7</v>
      </c>
    </row>
    <row r="272" spans="1:13" s="28" customFormat="1" x14ac:dyDescent="0.15">
      <c r="A272" s="21">
        <v>5996</v>
      </c>
      <c r="B272" s="22" t="s">
        <v>310</v>
      </c>
      <c r="C272" s="11" t="str">
        <f>VLOOKUP(B272,Industries!B:D,2,0)</f>
        <v>Financial and Insurance Services</v>
      </c>
      <c r="D272" s="11">
        <f>VLOOKUP(B272,Industries!B:D,3,0)</f>
        <v>78</v>
      </c>
      <c r="E272" s="91">
        <v>1864</v>
      </c>
      <c r="F272" s="18">
        <v>43</v>
      </c>
      <c r="G272" s="28">
        <f>VLOOKUP($A272,'Educational Attainment'!$A$5:$I$1242,3,FALSE)</f>
        <v>8.3000000000000007</v>
      </c>
      <c r="H272" s="28">
        <f>VLOOKUP($A272,'Educational Attainment'!$A$5:$I$1242,4,FALSE)</f>
        <v>20.7</v>
      </c>
      <c r="I272" s="28">
        <f>VLOOKUP($A272,'Educational Attainment'!$A$5:$I$1242,5,FALSE)</f>
        <v>16</v>
      </c>
      <c r="J272" s="28">
        <f>VLOOKUP($A272,'Educational Attainment'!$A$5:$I$1242,6,FALSE)</f>
        <v>35.700000000000003</v>
      </c>
      <c r="K272" s="28">
        <f>VLOOKUP($A272,'Educational Attainment'!$A$5:$I$1242,7,FALSE)</f>
        <v>13</v>
      </c>
      <c r="L272" s="28">
        <f>VLOOKUP($A272,'Educational Attainment'!$A$5:$I$1242,8,FALSE)</f>
        <v>2</v>
      </c>
      <c r="M272" s="28">
        <f>VLOOKUP($A272,'Educational Attainment'!$A$5:$I$1242,9,FALSE)</f>
        <v>4.4000000000000004</v>
      </c>
    </row>
    <row r="273" spans="1:13" s="28" customFormat="1" x14ac:dyDescent="0.15">
      <c r="A273" s="21">
        <v>5997</v>
      </c>
      <c r="B273" s="22" t="s">
        <v>311</v>
      </c>
      <c r="C273" s="11" t="str">
        <f>VLOOKUP(B273,Industries!B:D,2,0)</f>
        <v>Information Media and Telecommunications</v>
      </c>
      <c r="D273" s="11">
        <f>VLOOKUP(B273,Industries!B:D,3,0)</f>
        <v>60</v>
      </c>
      <c r="E273" s="64" t="s">
        <v>2</v>
      </c>
      <c r="F273" s="18">
        <v>38</v>
      </c>
      <c r="G273" s="28">
        <f>VLOOKUP($A273,'Educational Attainment'!$A$5:$I$1242,3,FALSE)</f>
        <v>8.6</v>
      </c>
      <c r="H273" s="28">
        <f>VLOOKUP($A273,'Educational Attainment'!$A$5:$I$1242,4,FALSE)</f>
        <v>18.7</v>
      </c>
      <c r="I273" s="28">
        <f>VLOOKUP($A273,'Educational Attainment'!$A$5:$I$1242,5,FALSE)</f>
        <v>17.5</v>
      </c>
      <c r="J273" s="28">
        <f>VLOOKUP($A273,'Educational Attainment'!$A$5:$I$1242,6,FALSE)</f>
        <v>16.399999999999999</v>
      </c>
      <c r="K273" s="28">
        <f>VLOOKUP($A273,'Educational Attainment'!$A$5:$I$1242,7,FALSE)</f>
        <v>19.899999999999999</v>
      </c>
      <c r="L273" s="28">
        <f>VLOOKUP($A273,'Educational Attainment'!$A$5:$I$1242,8,FALSE)</f>
        <v>6.2</v>
      </c>
      <c r="M273" s="28">
        <f>VLOOKUP($A273,'Educational Attainment'!$A$5:$I$1242,9,FALSE)</f>
        <v>12.7</v>
      </c>
    </row>
    <row r="274" spans="1:13" s="28" customFormat="1" x14ac:dyDescent="0.15">
      <c r="A274" s="21">
        <v>5999</v>
      </c>
      <c r="B274" s="22" t="s">
        <v>312</v>
      </c>
      <c r="C274" s="11" t="str">
        <f>VLOOKUP(B274,Industries!B:D,2,0)</f>
        <v>Health Care and Social Assistance</v>
      </c>
      <c r="D274" s="11">
        <f>VLOOKUP(B274,Industries!B:D,3,0)</f>
        <v>17</v>
      </c>
      <c r="E274" s="91">
        <v>1482</v>
      </c>
      <c r="F274" s="18">
        <v>43</v>
      </c>
      <c r="G274" s="28">
        <f>VLOOKUP($A274,'Educational Attainment'!$A$5:$I$1242,3,FALSE)</f>
        <v>9.3000000000000007</v>
      </c>
      <c r="H274" s="28">
        <f>VLOOKUP($A274,'Educational Attainment'!$A$5:$I$1242,4,FALSE)</f>
        <v>26.3</v>
      </c>
      <c r="I274" s="28">
        <f>VLOOKUP($A274,'Educational Attainment'!$A$5:$I$1242,5,FALSE)</f>
        <v>15</v>
      </c>
      <c r="J274" s="28">
        <f>VLOOKUP($A274,'Educational Attainment'!$A$5:$I$1242,6,FALSE)</f>
        <v>16.2</v>
      </c>
      <c r="K274" s="28">
        <f>VLOOKUP($A274,'Educational Attainment'!$A$5:$I$1242,7,FALSE)</f>
        <v>22</v>
      </c>
      <c r="L274" s="28">
        <f>VLOOKUP($A274,'Educational Attainment'!$A$5:$I$1242,8,FALSE)</f>
        <v>3.7</v>
      </c>
      <c r="M274" s="28">
        <f>VLOOKUP($A274,'Educational Attainment'!$A$5:$I$1242,9,FALSE)</f>
        <v>7.5</v>
      </c>
    </row>
    <row r="275" spans="1:13" s="28" customFormat="1" x14ac:dyDescent="0.15">
      <c r="A275" s="21">
        <v>6111</v>
      </c>
      <c r="B275" s="22" t="s">
        <v>313</v>
      </c>
      <c r="C275" s="11" t="str">
        <f>VLOOKUP(B275,Industries!B:D,2,0)</f>
        <v>Wholesale Trade</v>
      </c>
      <c r="D275" s="11">
        <f>VLOOKUP(B275,Industries!B:D,3,0)</f>
        <v>71</v>
      </c>
      <c r="E275" s="91">
        <v>1923</v>
      </c>
      <c r="F275" s="18">
        <v>50</v>
      </c>
      <c r="G275" s="28">
        <f>VLOOKUP($A275,'Educational Attainment'!$A$5:$I$1242,3,FALSE)</f>
        <v>1.3</v>
      </c>
      <c r="H275" s="28">
        <f>VLOOKUP($A275,'Educational Attainment'!$A$5:$I$1242,4,FALSE)</f>
        <v>10.3</v>
      </c>
      <c r="I275" s="28">
        <f>VLOOKUP($A275,'Educational Attainment'!$A$5:$I$1242,5,FALSE)</f>
        <v>12.8</v>
      </c>
      <c r="J275" s="28">
        <f>VLOOKUP($A275,'Educational Attainment'!$A$5:$I$1242,6,FALSE)</f>
        <v>22</v>
      </c>
      <c r="K275" s="28">
        <f>VLOOKUP($A275,'Educational Attainment'!$A$5:$I$1242,7,FALSE)</f>
        <v>26.5</v>
      </c>
      <c r="L275" s="28">
        <f>VLOOKUP($A275,'Educational Attainment'!$A$5:$I$1242,8,FALSE)</f>
        <v>9.1</v>
      </c>
      <c r="M275" s="28">
        <f>VLOOKUP($A275,'Educational Attainment'!$A$5:$I$1242,9,FALSE)</f>
        <v>18</v>
      </c>
    </row>
    <row r="276" spans="1:13" s="28" customFormat="1" x14ac:dyDescent="0.15">
      <c r="A276" s="21">
        <v>6112</v>
      </c>
      <c r="B276" s="22" t="s">
        <v>314</v>
      </c>
      <c r="C276" s="11" t="str">
        <f>VLOOKUP(B276,Industries!B:D,2,0)</f>
        <v>Financial and Insurance Services</v>
      </c>
      <c r="D276" s="11">
        <f>VLOOKUP(B276,Industries!B:D,3,0)</f>
        <v>95.2</v>
      </c>
      <c r="E276" s="91">
        <v>1600</v>
      </c>
      <c r="F276" s="18">
        <v>41</v>
      </c>
      <c r="G276" s="28">
        <f>VLOOKUP($A276,'Educational Attainment'!$A$5:$I$1242,3,FALSE)</f>
        <v>6.7</v>
      </c>
      <c r="H276" s="28">
        <f>VLOOKUP($A276,'Educational Attainment'!$A$5:$I$1242,4,FALSE)</f>
        <v>21.8</v>
      </c>
      <c r="I276" s="28">
        <f>VLOOKUP($A276,'Educational Attainment'!$A$5:$I$1242,5,FALSE)</f>
        <v>21.8</v>
      </c>
      <c r="J276" s="28">
        <f>VLOOKUP($A276,'Educational Attainment'!$A$5:$I$1242,6,FALSE)</f>
        <v>13.9</v>
      </c>
      <c r="K276" s="28">
        <f>VLOOKUP($A276,'Educational Attainment'!$A$5:$I$1242,7,FALSE)</f>
        <v>25.3</v>
      </c>
      <c r="L276" s="28">
        <f>VLOOKUP($A276,'Educational Attainment'!$A$5:$I$1242,8,FALSE)</f>
        <v>4</v>
      </c>
      <c r="M276" s="28">
        <f>VLOOKUP($A276,'Educational Attainment'!$A$5:$I$1242,9,FALSE)</f>
        <v>6.4</v>
      </c>
    </row>
    <row r="277" spans="1:13" s="28" customFormat="1" x14ac:dyDescent="0.15">
      <c r="A277" s="21">
        <v>6113</v>
      </c>
      <c r="B277" s="22" t="s">
        <v>315</v>
      </c>
      <c r="C277" s="11" t="str">
        <f>VLOOKUP(B277,Industries!B:D,2,0)</f>
        <v>Wholesale Trade</v>
      </c>
      <c r="D277" s="11">
        <f>VLOOKUP(B277,Industries!B:D,3,0)</f>
        <v>25</v>
      </c>
      <c r="E277" s="91">
        <v>1499</v>
      </c>
      <c r="F277" s="18">
        <v>44</v>
      </c>
      <c r="G277" s="28">
        <f>VLOOKUP($A277,'Educational Attainment'!$A$5:$I$1242,3,FALSE)</f>
        <v>4.7</v>
      </c>
      <c r="H277" s="28">
        <f>VLOOKUP($A277,'Educational Attainment'!$A$5:$I$1242,4,FALSE)</f>
        <v>17.899999999999999</v>
      </c>
      <c r="I277" s="28">
        <f>VLOOKUP($A277,'Educational Attainment'!$A$5:$I$1242,5,FALSE)</f>
        <v>13.4</v>
      </c>
      <c r="J277" s="28">
        <f>VLOOKUP($A277,'Educational Attainment'!$A$5:$I$1242,6,FALSE)</f>
        <v>19.2</v>
      </c>
      <c r="K277" s="28">
        <f>VLOOKUP($A277,'Educational Attainment'!$A$5:$I$1242,7,FALSE)</f>
        <v>26.4</v>
      </c>
      <c r="L277" s="28">
        <f>VLOOKUP($A277,'Educational Attainment'!$A$5:$I$1242,8,FALSE)</f>
        <v>6.2</v>
      </c>
      <c r="M277" s="28">
        <f>VLOOKUP($A277,'Educational Attainment'!$A$5:$I$1242,9,FALSE)</f>
        <v>12.2</v>
      </c>
    </row>
    <row r="278" spans="1:13" s="28" customFormat="1" x14ac:dyDescent="0.15">
      <c r="A278" s="21">
        <v>6121</v>
      </c>
      <c r="B278" s="22" t="s">
        <v>316</v>
      </c>
      <c r="C278" s="11" t="str">
        <f>VLOOKUP(B278,Industries!B:D,2,0)</f>
        <v>Rental, Hiring and Real Estate Services</v>
      </c>
      <c r="D278" s="11">
        <f>VLOOKUP(B278,Industries!B:D,3,0)</f>
        <v>87.3</v>
      </c>
      <c r="E278" s="91">
        <v>1250</v>
      </c>
      <c r="F278" s="18">
        <v>46</v>
      </c>
      <c r="G278" s="28">
        <f>VLOOKUP($A278,'Educational Attainment'!$A$5:$I$1242,3,FALSE)</f>
        <v>6.8</v>
      </c>
      <c r="H278" s="28">
        <f>VLOOKUP($A278,'Educational Attainment'!$A$5:$I$1242,4,FALSE)</f>
        <v>19.2</v>
      </c>
      <c r="I278" s="28">
        <f>VLOOKUP($A278,'Educational Attainment'!$A$5:$I$1242,5,FALSE)</f>
        <v>20.100000000000001</v>
      </c>
      <c r="J278" s="28">
        <f>VLOOKUP($A278,'Educational Attainment'!$A$5:$I$1242,6,FALSE)</f>
        <v>22.8</v>
      </c>
      <c r="K278" s="28">
        <f>VLOOKUP($A278,'Educational Attainment'!$A$5:$I$1242,7,FALSE)</f>
        <v>19.600000000000001</v>
      </c>
      <c r="L278" s="28">
        <f>VLOOKUP($A278,'Educational Attainment'!$A$5:$I$1242,8,FALSE)</f>
        <v>3.6</v>
      </c>
      <c r="M278" s="28">
        <f>VLOOKUP($A278,'Educational Attainment'!$A$5:$I$1242,9,FALSE)</f>
        <v>7.8</v>
      </c>
    </row>
    <row r="279" spans="1:13" s="28" customFormat="1" x14ac:dyDescent="0.15">
      <c r="A279" s="21">
        <v>6211</v>
      </c>
      <c r="B279" s="22" t="s">
        <v>317</v>
      </c>
      <c r="C279" s="11" t="str">
        <f>VLOOKUP(B279,Industries!B:D,2,0)</f>
        <v>Retail Trade</v>
      </c>
      <c r="D279" s="11">
        <f>VLOOKUP(B279,Industries!B:D,3,0)</f>
        <v>73.2</v>
      </c>
      <c r="E279" s="91">
        <v>1055</v>
      </c>
      <c r="F279" s="18">
        <v>41</v>
      </c>
      <c r="G279" s="28">
        <f>VLOOKUP($A279,'Educational Attainment'!$A$5:$I$1242,3,FALSE)</f>
        <v>2.2999999999999998</v>
      </c>
      <c r="H279" s="28">
        <f>VLOOKUP($A279,'Educational Attainment'!$A$5:$I$1242,4,FALSE)</f>
        <v>9.1</v>
      </c>
      <c r="I279" s="28">
        <f>VLOOKUP($A279,'Educational Attainment'!$A$5:$I$1242,5,FALSE)</f>
        <v>7.3</v>
      </c>
      <c r="J279" s="28">
        <f>VLOOKUP($A279,'Educational Attainment'!$A$5:$I$1242,6,FALSE)</f>
        <v>11.5</v>
      </c>
      <c r="K279" s="28">
        <f>VLOOKUP($A279,'Educational Attainment'!$A$5:$I$1242,7,FALSE)</f>
        <v>36.700000000000003</v>
      </c>
      <c r="L279" s="28">
        <f>VLOOKUP($A279,'Educational Attainment'!$A$5:$I$1242,8,FALSE)</f>
        <v>10.8</v>
      </c>
      <c r="M279" s="28">
        <f>VLOOKUP($A279,'Educational Attainment'!$A$5:$I$1242,9,FALSE)</f>
        <v>22.3</v>
      </c>
    </row>
    <row r="280" spans="1:13" s="28" customFormat="1" x14ac:dyDescent="0.15">
      <c r="A280" s="21">
        <v>6212</v>
      </c>
      <c r="B280" s="22" t="s">
        <v>318</v>
      </c>
      <c r="C280" s="11" t="str">
        <f>VLOOKUP(B280,Industries!B:D,2,0)</f>
        <v>Professional, Scientific and Technical Services</v>
      </c>
      <c r="D280" s="11">
        <f>VLOOKUP(B280,Industries!B:D,3,0)</f>
        <v>36.4</v>
      </c>
      <c r="E280" s="90">
        <v>984</v>
      </c>
      <c r="F280" s="18">
        <v>42</v>
      </c>
      <c r="G280" s="28">
        <f>VLOOKUP($A280,'Educational Attainment'!$A$5:$I$1242,3,FALSE)</f>
        <v>7.8</v>
      </c>
      <c r="H280" s="28">
        <f>VLOOKUP($A280,'Educational Attainment'!$A$5:$I$1242,4,FALSE)</f>
        <v>23.4</v>
      </c>
      <c r="I280" s="28">
        <f>VLOOKUP($A280,'Educational Attainment'!$A$5:$I$1242,5,FALSE)</f>
        <v>11</v>
      </c>
      <c r="J280" s="28">
        <f>VLOOKUP($A280,'Educational Attainment'!$A$5:$I$1242,6,FALSE)</f>
        <v>11.3</v>
      </c>
      <c r="K280" s="28">
        <f>VLOOKUP($A280,'Educational Attainment'!$A$5:$I$1242,7,FALSE)</f>
        <v>36.9</v>
      </c>
      <c r="L280" s="28">
        <f>VLOOKUP($A280,'Educational Attainment'!$A$5:$I$1242,8,FALSE)</f>
        <v>3.6</v>
      </c>
      <c r="M280" s="28">
        <f>VLOOKUP($A280,'Educational Attainment'!$A$5:$I$1242,9,FALSE)</f>
        <v>6</v>
      </c>
    </row>
    <row r="281" spans="1:13" s="28" customFormat="1" x14ac:dyDescent="0.15">
      <c r="A281" s="21">
        <v>6213</v>
      </c>
      <c r="B281" s="22" t="s">
        <v>319</v>
      </c>
      <c r="C281" s="11" t="str">
        <f>VLOOKUP(B281,Industries!B:D,2,0)</f>
        <v>Retail Trade</v>
      </c>
      <c r="D281" s="11">
        <f>VLOOKUP(B281,Industries!B:D,3,0)</f>
        <v>73.099999999999994</v>
      </c>
      <c r="E281" s="91">
        <v>1214</v>
      </c>
      <c r="F281" s="18">
        <v>46</v>
      </c>
      <c r="G281" s="28">
        <f>VLOOKUP($A281,'Educational Attainment'!$A$5:$I$1242,3,FALSE)</f>
        <v>1.4</v>
      </c>
      <c r="H281" s="28">
        <f>VLOOKUP($A281,'Educational Attainment'!$A$5:$I$1242,4,FALSE)</f>
        <v>5.8</v>
      </c>
      <c r="I281" s="28">
        <f>VLOOKUP($A281,'Educational Attainment'!$A$5:$I$1242,5,FALSE)</f>
        <v>7.4</v>
      </c>
      <c r="J281" s="28">
        <f>VLOOKUP($A281,'Educational Attainment'!$A$5:$I$1242,6,FALSE)</f>
        <v>30.4</v>
      </c>
      <c r="K281" s="28">
        <f>VLOOKUP($A281,'Educational Attainment'!$A$5:$I$1242,7,FALSE)</f>
        <v>28.5</v>
      </c>
      <c r="L281" s="28">
        <f>VLOOKUP($A281,'Educational Attainment'!$A$5:$I$1242,8,FALSE)</f>
        <v>8.3000000000000007</v>
      </c>
      <c r="M281" s="28">
        <f>VLOOKUP($A281,'Educational Attainment'!$A$5:$I$1242,9,FALSE)</f>
        <v>18.2</v>
      </c>
    </row>
    <row r="282" spans="1:13" s="28" customFormat="1" x14ac:dyDescent="0.15">
      <c r="A282" s="21">
        <v>6214</v>
      </c>
      <c r="B282" s="22" t="s">
        <v>320</v>
      </c>
      <c r="C282" s="11" t="str">
        <f>VLOOKUP(B282,Industries!B:D,2,0)</f>
        <v>Retail Trade</v>
      </c>
      <c r="D282" s="11">
        <f>VLOOKUP(B282,Industries!B:D,3,0)</f>
        <v>98.5</v>
      </c>
      <c r="E282" s="90">
        <v>919</v>
      </c>
      <c r="F282" s="18">
        <v>39</v>
      </c>
      <c r="G282" s="28">
        <f>VLOOKUP($A282,'Educational Attainment'!$A$5:$I$1242,3,FALSE)</f>
        <v>1.8</v>
      </c>
      <c r="H282" s="28">
        <f>VLOOKUP($A282,'Educational Attainment'!$A$5:$I$1242,4,FALSE)</f>
        <v>9</v>
      </c>
      <c r="I282" s="28">
        <f>VLOOKUP($A282,'Educational Attainment'!$A$5:$I$1242,5,FALSE)</f>
        <v>6.3</v>
      </c>
      <c r="J282" s="28">
        <f>VLOOKUP($A282,'Educational Attainment'!$A$5:$I$1242,6,FALSE)</f>
        <v>15.1</v>
      </c>
      <c r="K282" s="28">
        <f>VLOOKUP($A282,'Educational Attainment'!$A$5:$I$1242,7,FALSE)</f>
        <v>37.200000000000003</v>
      </c>
      <c r="L282" s="28">
        <f>VLOOKUP($A282,'Educational Attainment'!$A$5:$I$1242,8,FALSE)</f>
        <v>10.1</v>
      </c>
      <c r="M282" s="28">
        <f>VLOOKUP($A282,'Educational Attainment'!$A$5:$I$1242,9,FALSE)</f>
        <v>20.5</v>
      </c>
    </row>
    <row r="283" spans="1:13" s="28" customFormat="1" x14ac:dyDescent="0.15">
      <c r="A283" s="21">
        <v>6215</v>
      </c>
      <c r="B283" s="22" t="s">
        <v>321</v>
      </c>
      <c r="C283" s="11" t="str">
        <f>VLOOKUP(B283,Industries!B:D,2,0)</f>
        <v>Retail Trade</v>
      </c>
      <c r="D283" s="11">
        <f>VLOOKUP(B283,Industries!B:D,3,0)</f>
        <v>81.599999999999994</v>
      </c>
      <c r="E283" s="91">
        <v>1195</v>
      </c>
      <c r="F283" s="18">
        <v>44</v>
      </c>
      <c r="G283" s="28">
        <f>VLOOKUP($A283,'Educational Attainment'!$A$5:$I$1242,3,FALSE)</f>
        <v>3.1</v>
      </c>
      <c r="H283" s="28">
        <f>VLOOKUP($A283,'Educational Attainment'!$A$5:$I$1242,4,FALSE)</f>
        <v>10.3</v>
      </c>
      <c r="I283" s="28">
        <f>VLOOKUP($A283,'Educational Attainment'!$A$5:$I$1242,5,FALSE)</f>
        <v>9.6999999999999993</v>
      </c>
      <c r="J283" s="28">
        <f>VLOOKUP($A283,'Educational Attainment'!$A$5:$I$1242,6,FALSE)</f>
        <v>19.2</v>
      </c>
      <c r="K283" s="28">
        <f>VLOOKUP($A283,'Educational Attainment'!$A$5:$I$1242,7,FALSE)</f>
        <v>35.1</v>
      </c>
      <c r="L283" s="28">
        <f>VLOOKUP($A283,'Educational Attainment'!$A$5:$I$1242,8,FALSE)</f>
        <v>7.5</v>
      </c>
      <c r="M283" s="28">
        <f>VLOOKUP($A283,'Educational Attainment'!$A$5:$I$1242,9,FALSE)</f>
        <v>15.1</v>
      </c>
    </row>
    <row r="284" spans="1:13" s="28" customFormat="1" x14ac:dyDescent="0.15">
      <c r="A284" s="21">
        <v>6216</v>
      </c>
      <c r="B284" s="22" t="s">
        <v>322</v>
      </c>
      <c r="C284" s="11" t="str">
        <f>VLOOKUP(B284,Industries!B:D,2,0)</f>
        <v>Retail Trade</v>
      </c>
      <c r="D284" s="11">
        <f>VLOOKUP(B284,Industries!B:D,3,0)</f>
        <v>96.5</v>
      </c>
      <c r="E284" s="64" t="s">
        <v>2</v>
      </c>
      <c r="F284" s="18">
        <v>42</v>
      </c>
      <c r="G284" s="28">
        <f>VLOOKUP($A284,'Educational Attainment'!$A$5:$I$1242,3,FALSE)</f>
        <v>8.5</v>
      </c>
      <c r="H284" s="28">
        <f>VLOOKUP($A284,'Educational Attainment'!$A$5:$I$1242,4,FALSE)</f>
        <v>12.4</v>
      </c>
      <c r="I284" s="28">
        <f>VLOOKUP($A284,'Educational Attainment'!$A$5:$I$1242,5,FALSE)</f>
        <v>7.4</v>
      </c>
      <c r="J284" s="28">
        <f>VLOOKUP($A284,'Educational Attainment'!$A$5:$I$1242,6,FALSE)</f>
        <v>12.8</v>
      </c>
      <c r="K284" s="28">
        <f>VLOOKUP($A284,'Educational Attainment'!$A$5:$I$1242,7,FALSE)</f>
        <v>29.4</v>
      </c>
      <c r="L284" s="28">
        <f>VLOOKUP($A284,'Educational Attainment'!$A$5:$I$1242,8,FALSE)</f>
        <v>7.9</v>
      </c>
      <c r="M284" s="28">
        <f>VLOOKUP($A284,'Educational Attainment'!$A$5:$I$1242,9,FALSE)</f>
        <v>21.6</v>
      </c>
    </row>
    <row r="285" spans="1:13" s="28" customFormat="1" x14ac:dyDescent="0.15">
      <c r="A285" s="21">
        <v>6217</v>
      </c>
      <c r="B285" s="22" t="s">
        <v>323</v>
      </c>
      <c r="C285" s="11" t="str">
        <f>VLOOKUP(B285,Industries!B:D,2,0)</f>
        <v>Retail Trade</v>
      </c>
      <c r="D285" s="11">
        <f>VLOOKUP(B285,Industries!B:D,3,0)</f>
        <v>34.200000000000003</v>
      </c>
      <c r="E285" s="64" t="s">
        <v>2</v>
      </c>
      <c r="F285" s="18">
        <v>46</v>
      </c>
      <c r="G285" s="28">
        <f>VLOOKUP($A285,'Educational Attainment'!$A$5:$I$1242,3,FALSE)</f>
        <v>6.8</v>
      </c>
      <c r="H285" s="28">
        <f>VLOOKUP($A285,'Educational Attainment'!$A$5:$I$1242,4,FALSE)</f>
        <v>17.8</v>
      </c>
      <c r="I285" s="28">
        <f>VLOOKUP($A285,'Educational Attainment'!$A$5:$I$1242,5,FALSE)</f>
        <v>11</v>
      </c>
      <c r="J285" s="28">
        <f>VLOOKUP($A285,'Educational Attainment'!$A$5:$I$1242,6,FALSE)</f>
        <v>15.4</v>
      </c>
      <c r="K285" s="28">
        <f>VLOOKUP($A285,'Educational Attainment'!$A$5:$I$1242,7,FALSE)</f>
        <v>25.6</v>
      </c>
      <c r="L285" s="28">
        <f>VLOOKUP($A285,'Educational Attainment'!$A$5:$I$1242,8,FALSE)</f>
        <v>6.2</v>
      </c>
      <c r="M285" s="28">
        <f>VLOOKUP($A285,'Educational Attainment'!$A$5:$I$1242,9,FALSE)</f>
        <v>17.2</v>
      </c>
    </row>
    <row r="286" spans="1:13" s="28" customFormat="1" x14ac:dyDescent="0.15">
      <c r="A286" s="21">
        <v>6219</v>
      </c>
      <c r="B286" s="22" t="s">
        <v>324</v>
      </c>
      <c r="C286" s="11" t="str">
        <f>VLOOKUP(B286,Industries!B:D,2,0)</f>
        <v>Wholesale Trade</v>
      </c>
      <c r="D286" s="11">
        <f>VLOOKUP(B286,Industries!B:D,3,0)</f>
        <v>27.7</v>
      </c>
      <c r="E286" s="91">
        <v>1220</v>
      </c>
      <c r="F286" s="18">
        <v>44</v>
      </c>
      <c r="G286" s="28">
        <f>VLOOKUP($A286,'Educational Attainment'!$A$5:$I$1242,3,FALSE)</f>
        <v>2.5</v>
      </c>
      <c r="H286" s="28">
        <f>VLOOKUP($A286,'Educational Attainment'!$A$5:$I$1242,4,FALSE)</f>
        <v>9.5</v>
      </c>
      <c r="I286" s="28">
        <f>VLOOKUP($A286,'Educational Attainment'!$A$5:$I$1242,5,FALSE)</f>
        <v>9.4</v>
      </c>
      <c r="J286" s="28">
        <f>VLOOKUP($A286,'Educational Attainment'!$A$5:$I$1242,6,FALSE)</f>
        <v>20.399999999999999</v>
      </c>
      <c r="K286" s="28">
        <f>VLOOKUP($A286,'Educational Attainment'!$A$5:$I$1242,7,FALSE)</f>
        <v>27.5</v>
      </c>
      <c r="L286" s="28">
        <f>VLOOKUP($A286,'Educational Attainment'!$A$5:$I$1242,8,FALSE)</f>
        <v>7.9</v>
      </c>
      <c r="M286" s="28">
        <f>VLOOKUP($A286,'Educational Attainment'!$A$5:$I$1242,9,FALSE)</f>
        <v>22.8</v>
      </c>
    </row>
    <row r="287" spans="1:13" s="28" customFormat="1" x14ac:dyDescent="0.15">
      <c r="A287" s="21">
        <v>6311</v>
      </c>
      <c r="B287" s="22" t="s">
        <v>325</v>
      </c>
      <c r="C287" s="11" t="str">
        <f>VLOOKUP(B287,Industries!B:D,2,0)</f>
        <v>Retail Trade</v>
      </c>
      <c r="D287" s="11">
        <f>VLOOKUP(B287,Industries!B:D,3,0)</f>
        <v>76.8</v>
      </c>
      <c r="E287" s="90">
        <v>892</v>
      </c>
      <c r="F287" s="18">
        <v>40</v>
      </c>
      <c r="G287" s="28">
        <f>VLOOKUP($A287,'Educational Attainment'!$A$5:$I$1242,3,FALSE)</f>
        <v>2.4</v>
      </c>
      <c r="H287" s="28">
        <f>VLOOKUP($A287,'Educational Attainment'!$A$5:$I$1242,4,FALSE)</f>
        <v>7.3</v>
      </c>
      <c r="I287" s="28">
        <f>VLOOKUP($A287,'Educational Attainment'!$A$5:$I$1242,5,FALSE)</f>
        <v>5.0999999999999996</v>
      </c>
      <c r="J287" s="28">
        <f>VLOOKUP($A287,'Educational Attainment'!$A$5:$I$1242,6,FALSE)</f>
        <v>8.5</v>
      </c>
      <c r="K287" s="28">
        <f>VLOOKUP($A287,'Educational Attainment'!$A$5:$I$1242,7,FALSE)</f>
        <v>36.200000000000003</v>
      </c>
      <c r="L287" s="28">
        <f>VLOOKUP($A287,'Educational Attainment'!$A$5:$I$1242,8,FALSE)</f>
        <v>13.8</v>
      </c>
      <c r="M287" s="28">
        <f>VLOOKUP($A287,'Educational Attainment'!$A$5:$I$1242,9,FALSE)</f>
        <v>26.6</v>
      </c>
    </row>
    <row r="288" spans="1:13" s="28" customFormat="1" x14ac:dyDescent="0.15">
      <c r="A288" s="21">
        <v>6391</v>
      </c>
      <c r="B288" s="22" t="s">
        <v>326</v>
      </c>
      <c r="C288" s="11" t="str">
        <f>VLOOKUP(B288,Industries!B:D,2,0)</f>
        <v>Retail Trade</v>
      </c>
      <c r="D288" s="11">
        <f>VLOOKUP(B288,Industries!B:D,3,0)</f>
        <v>40</v>
      </c>
      <c r="E288" s="64" t="s">
        <v>2</v>
      </c>
      <c r="F288" s="18">
        <v>41</v>
      </c>
      <c r="G288" s="28">
        <f>VLOOKUP($A288,'Educational Attainment'!$A$5:$I$1242,3,FALSE)</f>
        <v>2.2000000000000002</v>
      </c>
      <c r="H288" s="28">
        <f>VLOOKUP($A288,'Educational Attainment'!$A$5:$I$1242,4,FALSE)</f>
        <v>10.3</v>
      </c>
      <c r="I288" s="28">
        <f>VLOOKUP($A288,'Educational Attainment'!$A$5:$I$1242,5,FALSE)</f>
        <v>10.7</v>
      </c>
      <c r="J288" s="28">
        <f>VLOOKUP($A288,'Educational Attainment'!$A$5:$I$1242,6,FALSE)</f>
        <v>15.2</v>
      </c>
      <c r="K288" s="28">
        <f>VLOOKUP($A288,'Educational Attainment'!$A$5:$I$1242,7,FALSE)</f>
        <v>26.7</v>
      </c>
      <c r="L288" s="28">
        <f>VLOOKUP($A288,'Educational Attainment'!$A$5:$I$1242,8,FALSE)</f>
        <v>9.9</v>
      </c>
      <c r="M288" s="28">
        <f>VLOOKUP($A288,'Educational Attainment'!$A$5:$I$1242,9,FALSE)</f>
        <v>25</v>
      </c>
    </row>
    <row r="289" spans="1:13" s="28" customFormat="1" x14ac:dyDescent="0.15">
      <c r="A289" s="21">
        <v>6392</v>
      </c>
      <c r="B289" s="22" t="s">
        <v>327</v>
      </c>
      <c r="C289" s="11" t="str">
        <f>VLOOKUP(B289,Industries!B:D,2,0)</f>
        <v>Retail Trade</v>
      </c>
      <c r="D289" s="11">
        <f>VLOOKUP(B289,Industries!B:D,3,0)</f>
        <v>66.2</v>
      </c>
      <c r="E289" s="91">
        <v>1154</v>
      </c>
      <c r="F289" s="18">
        <v>45</v>
      </c>
      <c r="G289" s="28">
        <f>VLOOKUP($A289,'Educational Attainment'!$A$5:$I$1242,3,FALSE)</f>
        <v>6.7</v>
      </c>
      <c r="H289" s="28">
        <f>VLOOKUP($A289,'Educational Attainment'!$A$5:$I$1242,4,FALSE)</f>
        <v>33.799999999999997</v>
      </c>
      <c r="I289" s="28">
        <f>VLOOKUP($A289,'Educational Attainment'!$A$5:$I$1242,5,FALSE)</f>
        <v>16</v>
      </c>
      <c r="J289" s="28">
        <f>VLOOKUP($A289,'Educational Attainment'!$A$5:$I$1242,6,FALSE)</f>
        <v>10.5</v>
      </c>
      <c r="K289" s="28">
        <f>VLOOKUP($A289,'Educational Attainment'!$A$5:$I$1242,7,FALSE)</f>
        <v>21.7</v>
      </c>
      <c r="L289" s="28">
        <f>VLOOKUP($A289,'Educational Attainment'!$A$5:$I$1242,8,FALSE)</f>
        <v>4</v>
      </c>
      <c r="M289" s="28">
        <f>VLOOKUP($A289,'Educational Attainment'!$A$5:$I$1242,9,FALSE)</f>
        <v>7.3</v>
      </c>
    </row>
    <row r="290" spans="1:13" s="28" customFormat="1" x14ac:dyDescent="0.15">
      <c r="A290" s="21">
        <v>6393</v>
      </c>
      <c r="B290" s="22" t="s">
        <v>328</v>
      </c>
      <c r="C290" s="11" t="str">
        <f>VLOOKUP(B290,Industries!B:D,2,0)</f>
        <v>Administrative and Support Services</v>
      </c>
      <c r="D290" s="11">
        <f>VLOOKUP(B290,Industries!B:D,3,0)</f>
        <v>23.8</v>
      </c>
      <c r="E290" s="91">
        <v>1216</v>
      </c>
      <c r="F290" s="18">
        <v>40</v>
      </c>
      <c r="G290" s="28">
        <f>VLOOKUP($A290,'Educational Attainment'!$A$5:$I$1242,3,FALSE)</f>
        <v>4.4000000000000004</v>
      </c>
      <c r="H290" s="28">
        <f>VLOOKUP($A290,'Educational Attainment'!$A$5:$I$1242,4,FALSE)</f>
        <v>13.9</v>
      </c>
      <c r="I290" s="28">
        <f>VLOOKUP($A290,'Educational Attainment'!$A$5:$I$1242,5,FALSE)</f>
        <v>10.9</v>
      </c>
      <c r="J290" s="28">
        <f>VLOOKUP($A290,'Educational Attainment'!$A$5:$I$1242,6,FALSE)</f>
        <v>15.5</v>
      </c>
      <c r="K290" s="28">
        <f>VLOOKUP($A290,'Educational Attainment'!$A$5:$I$1242,7,FALSE)</f>
        <v>34.6</v>
      </c>
      <c r="L290" s="28">
        <f>VLOOKUP($A290,'Educational Attainment'!$A$5:$I$1242,8,FALSE)</f>
        <v>6.6</v>
      </c>
      <c r="M290" s="28">
        <f>VLOOKUP($A290,'Educational Attainment'!$A$5:$I$1242,9,FALSE)</f>
        <v>14.1</v>
      </c>
    </row>
    <row r="291" spans="1:13" s="28" customFormat="1" x14ac:dyDescent="0.15">
      <c r="A291" s="21">
        <v>6394</v>
      </c>
      <c r="B291" s="22" t="s">
        <v>329</v>
      </c>
      <c r="C291" s="11" t="str">
        <f>VLOOKUP(B291,Industries!B:D,2,0)</f>
        <v>Transport, Postal and Warehousing</v>
      </c>
      <c r="D291" s="11">
        <f>VLOOKUP(B291,Industries!B:D,3,0)</f>
        <v>45.9</v>
      </c>
      <c r="E291" s="91">
        <v>1480</v>
      </c>
      <c r="F291" s="18">
        <v>41</v>
      </c>
      <c r="G291" s="28">
        <f>VLOOKUP($A291,'Educational Attainment'!$A$5:$I$1242,3,FALSE)</f>
        <v>3.8</v>
      </c>
      <c r="H291" s="28">
        <f>VLOOKUP($A291,'Educational Attainment'!$A$5:$I$1242,4,FALSE)</f>
        <v>15</v>
      </c>
      <c r="I291" s="28">
        <f>VLOOKUP($A291,'Educational Attainment'!$A$5:$I$1242,5,FALSE)</f>
        <v>13.5</v>
      </c>
      <c r="J291" s="28">
        <f>VLOOKUP($A291,'Educational Attainment'!$A$5:$I$1242,6,FALSE)</f>
        <v>13.3</v>
      </c>
      <c r="K291" s="28">
        <f>VLOOKUP($A291,'Educational Attainment'!$A$5:$I$1242,7,FALSE)</f>
        <v>34</v>
      </c>
      <c r="L291" s="28">
        <f>VLOOKUP($A291,'Educational Attainment'!$A$5:$I$1242,8,FALSE)</f>
        <v>7.4</v>
      </c>
      <c r="M291" s="28">
        <f>VLOOKUP($A291,'Educational Attainment'!$A$5:$I$1242,9,FALSE)</f>
        <v>13</v>
      </c>
    </row>
    <row r="292" spans="1:13" s="28" customFormat="1" x14ac:dyDescent="0.15">
      <c r="A292" s="21">
        <v>6395</v>
      </c>
      <c r="B292" s="22" t="s">
        <v>330</v>
      </c>
      <c r="C292" s="11" t="str">
        <f>VLOOKUP(B292,Industries!B:D,2,0)</f>
        <v>Retail Trade</v>
      </c>
      <c r="D292" s="11">
        <f>VLOOKUP(B292,Industries!B:D,3,0)</f>
        <v>51.6</v>
      </c>
      <c r="E292" s="64" t="s">
        <v>2</v>
      </c>
      <c r="F292" s="18">
        <v>42</v>
      </c>
      <c r="G292" s="28">
        <f>VLOOKUP($A292,'Educational Attainment'!$A$5:$I$1242,3,FALSE)</f>
        <v>2</v>
      </c>
      <c r="H292" s="28">
        <f>VLOOKUP($A292,'Educational Attainment'!$A$5:$I$1242,4,FALSE)</f>
        <v>17.899999999999999</v>
      </c>
      <c r="I292" s="28">
        <f>VLOOKUP($A292,'Educational Attainment'!$A$5:$I$1242,5,FALSE)</f>
        <v>23</v>
      </c>
      <c r="J292" s="28">
        <f>VLOOKUP($A292,'Educational Attainment'!$A$5:$I$1242,6,FALSE)</f>
        <v>13.1</v>
      </c>
      <c r="K292" s="28">
        <f>VLOOKUP($A292,'Educational Attainment'!$A$5:$I$1242,7,FALSE)</f>
        <v>25.7</v>
      </c>
      <c r="L292" s="28">
        <f>VLOOKUP($A292,'Educational Attainment'!$A$5:$I$1242,8,FALSE)</f>
        <v>5.5</v>
      </c>
      <c r="M292" s="28">
        <f>VLOOKUP($A292,'Educational Attainment'!$A$5:$I$1242,9,FALSE)</f>
        <v>12.9</v>
      </c>
    </row>
    <row r="293" spans="1:13" s="28" customFormat="1" x14ac:dyDescent="0.15">
      <c r="A293" s="21">
        <v>6399</v>
      </c>
      <c r="B293" s="22" t="s">
        <v>331</v>
      </c>
      <c r="C293" s="11" t="str">
        <f>VLOOKUP(B293,Industries!B:D,2,0)</f>
        <v>Retail Trade</v>
      </c>
      <c r="D293" s="11">
        <f>VLOOKUP(B293,Industries!B:D,3,0)</f>
        <v>83.6</v>
      </c>
      <c r="E293" s="64" t="s">
        <v>2</v>
      </c>
      <c r="F293" s="18">
        <v>43</v>
      </c>
      <c r="G293" s="28">
        <f>VLOOKUP($A293,'Educational Attainment'!$A$5:$I$1242,3,FALSE)</f>
        <v>5.4</v>
      </c>
      <c r="H293" s="28">
        <f>VLOOKUP($A293,'Educational Attainment'!$A$5:$I$1242,4,FALSE)</f>
        <v>16.3</v>
      </c>
      <c r="I293" s="28">
        <f>VLOOKUP($A293,'Educational Attainment'!$A$5:$I$1242,5,FALSE)</f>
        <v>11.4</v>
      </c>
      <c r="J293" s="28">
        <f>VLOOKUP($A293,'Educational Attainment'!$A$5:$I$1242,6,FALSE)</f>
        <v>14.8</v>
      </c>
      <c r="K293" s="28">
        <f>VLOOKUP($A293,'Educational Attainment'!$A$5:$I$1242,7,FALSE)</f>
        <v>32</v>
      </c>
      <c r="L293" s="28">
        <f>VLOOKUP($A293,'Educational Attainment'!$A$5:$I$1242,8,FALSE)</f>
        <v>6.1</v>
      </c>
      <c r="M293" s="28">
        <f>VLOOKUP($A293,'Educational Attainment'!$A$5:$I$1242,9,FALSE)</f>
        <v>14.1</v>
      </c>
    </row>
    <row r="294" spans="1:13" s="28" customFormat="1" x14ac:dyDescent="0.15">
      <c r="A294" s="21">
        <v>7111</v>
      </c>
      <c r="B294" s="22" t="s">
        <v>332</v>
      </c>
      <c r="C294" s="11" t="str">
        <f>VLOOKUP(B294,Industries!B:D,2,0)</f>
        <v>Manufacturing</v>
      </c>
      <c r="D294" s="11">
        <f>VLOOKUP(B294,Industries!B:D,3,0)</f>
        <v>72.7</v>
      </c>
      <c r="E294" s="64" t="s">
        <v>2</v>
      </c>
      <c r="F294" s="18">
        <v>44</v>
      </c>
      <c r="G294" s="28">
        <f>VLOOKUP($A294,'Educational Attainment'!$A$5:$I$1242,3,FALSE)</f>
        <v>0.5</v>
      </c>
      <c r="H294" s="28">
        <f>VLOOKUP($A294,'Educational Attainment'!$A$5:$I$1242,4,FALSE)</f>
        <v>4.7</v>
      </c>
      <c r="I294" s="28">
        <f>VLOOKUP($A294,'Educational Attainment'!$A$5:$I$1242,5,FALSE)</f>
        <v>5.0999999999999996</v>
      </c>
      <c r="J294" s="28">
        <f>VLOOKUP($A294,'Educational Attainment'!$A$5:$I$1242,6,FALSE)</f>
        <v>28.6</v>
      </c>
      <c r="K294" s="28">
        <f>VLOOKUP($A294,'Educational Attainment'!$A$5:$I$1242,7,FALSE)</f>
        <v>24.4</v>
      </c>
      <c r="L294" s="28">
        <f>VLOOKUP($A294,'Educational Attainment'!$A$5:$I$1242,8,FALSE)</f>
        <v>8.3000000000000007</v>
      </c>
      <c r="M294" s="28">
        <f>VLOOKUP($A294,'Educational Attainment'!$A$5:$I$1242,9,FALSE)</f>
        <v>28.4</v>
      </c>
    </row>
    <row r="295" spans="1:13" s="28" customFormat="1" x14ac:dyDescent="0.15">
      <c r="A295" s="21">
        <v>7112</v>
      </c>
      <c r="B295" s="22" t="s">
        <v>333</v>
      </c>
      <c r="C295" s="11" t="str">
        <f>VLOOKUP(B295,Industries!B:D,2,0)</f>
        <v>Manufacturing</v>
      </c>
      <c r="D295" s="11">
        <f>VLOOKUP(B295,Industries!B:D,3,0)</f>
        <v>53.8</v>
      </c>
      <c r="E295" s="91">
        <v>1198</v>
      </c>
      <c r="F295" s="18">
        <v>45</v>
      </c>
      <c r="G295" s="28">
        <f>VLOOKUP($A295,'Educational Attainment'!$A$5:$I$1242,3,FALSE)</f>
        <v>0.1</v>
      </c>
      <c r="H295" s="28">
        <f>VLOOKUP($A295,'Educational Attainment'!$A$5:$I$1242,4,FALSE)</f>
        <v>2.1</v>
      </c>
      <c r="I295" s="28">
        <f>VLOOKUP($A295,'Educational Attainment'!$A$5:$I$1242,5,FALSE)</f>
        <v>2.6</v>
      </c>
      <c r="J295" s="28">
        <f>VLOOKUP($A295,'Educational Attainment'!$A$5:$I$1242,6,FALSE)</f>
        <v>41.3</v>
      </c>
      <c r="K295" s="28">
        <f>VLOOKUP($A295,'Educational Attainment'!$A$5:$I$1242,7,FALSE)</f>
        <v>15.9</v>
      </c>
      <c r="L295" s="28">
        <f>VLOOKUP($A295,'Educational Attainment'!$A$5:$I$1242,8,FALSE)</f>
        <v>8.1</v>
      </c>
      <c r="M295" s="28">
        <f>VLOOKUP($A295,'Educational Attainment'!$A$5:$I$1242,9,FALSE)</f>
        <v>30</v>
      </c>
    </row>
    <row r="296" spans="1:13" s="28" customFormat="1" x14ac:dyDescent="0.15">
      <c r="A296" s="21">
        <v>7113</v>
      </c>
      <c r="B296" s="22" t="s">
        <v>334</v>
      </c>
      <c r="C296" s="11" t="str">
        <f>VLOOKUP(B296,Industries!B:D,2,0)</f>
        <v>Manufacturing</v>
      </c>
      <c r="D296" s="11">
        <f>VLOOKUP(B296,Industries!B:D,3,0)</f>
        <v>73.900000000000006</v>
      </c>
      <c r="E296" s="64" t="s">
        <v>2</v>
      </c>
      <c r="F296" s="18">
        <v>44</v>
      </c>
      <c r="G296" s="28">
        <f>VLOOKUP($A296,'Educational Attainment'!$A$5:$I$1242,3,FALSE)</f>
        <v>0.7</v>
      </c>
      <c r="H296" s="28">
        <f>VLOOKUP($A296,'Educational Attainment'!$A$5:$I$1242,4,FALSE)</f>
        <v>3.1</v>
      </c>
      <c r="I296" s="28">
        <f>VLOOKUP($A296,'Educational Attainment'!$A$5:$I$1242,5,FALSE)</f>
        <v>3.5</v>
      </c>
      <c r="J296" s="28">
        <f>VLOOKUP($A296,'Educational Attainment'!$A$5:$I$1242,6,FALSE)</f>
        <v>24.9</v>
      </c>
      <c r="K296" s="28">
        <f>VLOOKUP($A296,'Educational Attainment'!$A$5:$I$1242,7,FALSE)</f>
        <v>21.1</v>
      </c>
      <c r="L296" s="28">
        <f>VLOOKUP($A296,'Educational Attainment'!$A$5:$I$1242,8,FALSE)</f>
        <v>9.4</v>
      </c>
      <c r="M296" s="28">
        <f>VLOOKUP($A296,'Educational Attainment'!$A$5:$I$1242,9,FALSE)</f>
        <v>37.4</v>
      </c>
    </row>
    <row r="297" spans="1:13" s="28" customFormat="1" x14ac:dyDescent="0.15">
      <c r="A297" s="21">
        <v>7114</v>
      </c>
      <c r="B297" s="22" t="s">
        <v>335</v>
      </c>
      <c r="C297" s="11" t="str">
        <f>VLOOKUP(B297,Industries!B:D,2,0)</f>
        <v>Manufacturing</v>
      </c>
      <c r="D297" s="11">
        <f>VLOOKUP(B297,Industries!B:D,3,0)</f>
        <v>32</v>
      </c>
      <c r="E297" s="64" t="s">
        <v>2</v>
      </c>
      <c r="F297" s="18">
        <v>41</v>
      </c>
      <c r="G297" s="28">
        <f>VLOOKUP($A297,'Educational Attainment'!$A$5:$I$1242,3,FALSE)</f>
        <v>4.2</v>
      </c>
      <c r="H297" s="28">
        <f>VLOOKUP($A297,'Educational Attainment'!$A$5:$I$1242,4,FALSE)</f>
        <v>15.3</v>
      </c>
      <c r="I297" s="28">
        <f>VLOOKUP($A297,'Educational Attainment'!$A$5:$I$1242,5,FALSE)</f>
        <v>13</v>
      </c>
      <c r="J297" s="28">
        <f>VLOOKUP($A297,'Educational Attainment'!$A$5:$I$1242,6,FALSE)</f>
        <v>16.3</v>
      </c>
      <c r="K297" s="28">
        <f>VLOOKUP($A297,'Educational Attainment'!$A$5:$I$1242,7,FALSE)</f>
        <v>29.3</v>
      </c>
      <c r="L297" s="28">
        <f>VLOOKUP($A297,'Educational Attainment'!$A$5:$I$1242,8,FALSE)</f>
        <v>6.6</v>
      </c>
      <c r="M297" s="28">
        <f>VLOOKUP($A297,'Educational Attainment'!$A$5:$I$1242,9,FALSE)</f>
        <v>15.2</v>
      </c>
    </row>
    <row r="298" spans="1:13" s="28" customFormat="1" x14ac:dyDescent="0.15">
      <c r="A298" s="21">
        <v>7115</v>
      </c>
      <c r="B298" s="22" t="s">
        <v>336</v>
      </c>
      <c r="C298" s="11" t="str">
        <f>VLOOKUP(B298,Industries!B:D,2,0)</f>
        <v>Manufacturing</v>
      </c>
      <c r="D298" s="11">
        <f>VLOOKUP(B298,Industries!B:D,3,0)</f>
        <v>89.5</v>
      </c>
      <c r="E298" s="91">
        <v>1294</v>
      </c>
      <c r="F298" s="18">
        <v>44</v>
      </c>
      <c r="G298" s="28">
        <f>VLOOKUP($A298,'Educational Attainment'!$A$5:$I$1242,3,FALSE)</f>
        <v>0.9</v>
      </c>
      <c r="H298" s="28">
        <f>VLOOKUP($A298,'Educational Attainment'!$A$5:$I$1242,4,FALSE)</f>
        <v>4.5</v>
      </c>
      <c r="I298" s="28">
        <f>VLOOKUP($A298,'Educational Attainment'!$A$5:$I$1242,5,FALSE)</f>
        <v>5.4</v>
      </c>
      <c r="J298" s="28">
        <f>VLOOKUP($A298,'Educational Attainment'!$A$5:$I$1242,6,FALSE)</f>
        <v>30.3</v>
      </c>
      <c r="K298" s="28">
        <f>VLOOKUP($A298,'Educational Attainment'!$A$5:$I$1242,7,FALSE)</f>
        <v>22.9</v>
      </c>
      <c r="L298" s="28">
        <f>VLOOKUP($A298,'Educational Attainment'!$A$5:$I$1242,8,FALSE)</f>
        <v>8.4</v>
      </c>
      <c r="M298" s="28">
        <f>VLOOKUP($A298,'Educational Attainment'!$A$5:$I$1242,9,FALSE)</f>
        <v>27.6</v>
      </c>
    </row>
    <row r="299" spans="1:13" s="28" customFormat="1" x14ac:dyDescent="0.15">
      <c r="A299" s="21">
        <v>7116</v>
      </c>
      <c r="B299" s="22" t="s">
        <v>337</v>
      </c>
      <c r="C299" s="11" t="str">
        <f>VLOOKUP(B299,Industries!B:D,2,0)</f>
        <v>Manufacturing</v>
      </c>
      <c r="D299" s="11">
        <f>VLOOKUP(B299,Industries!B:D,3,0)</f>
        <v>62.2</v>
      </c>
      <c r="E299" s="90">
        <v>885</v>
      </c>
      <c r="F299" s="18">
        <v>41</v>
      </c>
      <c r="G299" s="28">
        <f>VLOOKUP($A299,'Educational Attainment'!$A$5:$I$1242,3,FALSE)</f>
        <v>0.9</v>
      </c>
      <c r="H299" s="28">
        <f>VLOOKUP($A299,'Educational Attainment'!$A$5:$I$1242,4,FALSE)</f>
        <v>5.6</v>
      </c>
      <c r="I299" s="28">
        <f>VLOOKUP($A299,'Educational Attainment'!$A$5:$I$1242,5,FALSE)</f>
        <v>6.4</v>
      </c>
      <c r="J299" s="28">
        <f>VLOOKUP($A299,'Educational Attainment'!$A$5:$I$1242,6,FALSE)</f>
        <v>12.3</v>
      </c>
      <c r="K299" s="28">
        <f>VLOOKUP($A299,'Educational Attainment'!$A$5:$I$1242,7,FALSE)</f>
        <v>25.1</v>
      </c>
      <c r="L299" s="28">
        <f>VLOOKUP($A299,'Educational Attainment'!$A$5:$I$1242,8,FALSE)</f>
        <v>6.7</v>
      </c>
      <c r="M299" s="28">
        <f>VLOOKUP($A299,'Educational Attainment'!$A$5:$I$1242,9,FALSE)</f>
        <v>42.9</v>
      </c>
    </row>
    <row r="300" spans="1:13" s="28" customFormat="1" x14ac:dyDescent="0.15">
      <c r="A300" s="21">
        <v>7117</v>
      </c>
      <c r="B300" s="22" t="s">
        <v>338</v>
      </c>
      <c r="C300" s="11" t="str">
        <f>VLOOKUP(B300,Industries!B:D,2,0)</f>
        <v>Manufacturing</v>
      </c>
      <c r="D300" s="11">
        <f>VLOOKUP(B300,Industries!B:D,3,0)</f>
        <v>78.3</v>
      </c>
      <c r="E300" s="64" t="s">
        <v>2</v>
      </c>
      <c r="F300" s="18">
        <v>43</v>
      </c>
      <c r="G300" s="28">
        <f>VLOOKUP($A300,'Educational Attainment'!$A$5:$I$1242,3,FALSE)</f>
        <v>0.3</v>
      </c>
      <c r="H300" s="28">
        <f>VLOOKUP($A300,'Educational Attainment'!$A$5:$I$1242,4,FALSE)</f>
        <v>6.1</v>
      </c>
      <c r="I300" s="28">
        <f>VLOOKUP($A300,'Educational Attainment'!$A$5:$I$1242,5,FALSE)</f>
        <v>5.4</v>
      </c>
      <c r="J300" s="28">
        <f>VLOOKUP($A300,'Educational Attainment'!$A$5:$I$1242,6,FALSE)</f>
        <v>19.5</v>
      </c>
      <c r="K300" s="28">
        <f>VLOOKUP($A300,'Educational Attainment'!$A$5:$I$1242,7,FALSE)</f>
        <v>24.2</v>
      </c>
      <c r="L300" s="28">
        <f>VLOOKUP($A300,'Educational Attainment'!$A$5:$I$1242,8,FALSE)</f>
        <v>9.4</v>
      </c>
      <c r="M300" s="28">
        <f>VLOOKUP($A300,'Educational Attainment'!$A$5:$I$1242,9,FALSE)</f>
        <v>35.1</v>
      </c>
    </row>
    <row r="301" spans="1:13" s="28" customFormat="1" x14ac:dyDescent="0.15">
      <c r="A301" s="21">
        <v>7119</v>
      </c>
      <c r="B301" s="22" t="s">
        <v>339</v>
      </c>
      <c r="C301" s="11" t="str">
        <f>VLOOKUP(B301,Industries!B:D,2,0)</f>
        <v>Manufacturing</v>
      </c>
      <c r="D301" s="11">
        <f>VLOOKUP(B301,Industries!B:D,3,0)</f>
        <v>29.7</v>
      </c>
      <c r="E301" s="91">
        <v>1227</v>
      </c>
      <c r="F301" s="18">
        <v>43</v>
      </c>
      <c r="G301" s="28">
        <f>VLOOKUP($A301,'Educational Attainment'!$A$5:$I$1242,3,FALSE)</f>
        <v>2.5</v>
      </c>
      <c r="H301" s="28">
        <f>VLOOKUP($A301,'Educational Attainment'!$A$5:$I$1242,4,FALSE)</f>
        <v>10.7</v>
      </c>
      <c r="I301" s="28">
        <f>VLOOKUP($A301,'Educational Attainment'!$A$5:$I$1242,5,FALSE)</f>
        <v>8.6999999999999993</v>
      </c>
      <c r="J301" s="28">
        <f>VLOOKUP($A301,'Educational Attainment'!$A$5:$I$1242,6,FALSE)</f>
        <v>29.7</v>
      </c>
      <c r="K301" s="28">
        <f>VLOOKUP($A301,'Educational Attainment'!$A$5:$I$1242,7,FALSE)</f>
        <v>21</v>
      </c>
      <c r="L301" s="28">
        <f>VLOOKUP($A301,'Educational Attainment'!$A$5:$I$1242,8,FALSE)</f>
        <v>6.7</v>
      </c>
      <c r="M301" s="28">
        <f>VLOOKUP($A301,'Educational Attainment'!$A$5:$I$1242,9,FALSE)</f>
        <v>20.5</v>
      </c>
    </row>
    <row r="302" spans="1:13" s="28" customFormat="1" x14ac:dyDescent="0.15">
      <c r="A302" s="21">
        <v>7121</v>
      </c>
      <c r="B302" s="22" t="s">
        <v>340</v>
      </c>
      <c r="C302" s="11" t="str">
        <f>VLOOKUP(B302,Industries!B:D,2,0)</f>
        <v>Construction</v>
      </c>
      <c r="D302" s="11">
        <f>VLOOKUP(B302,Industries!B:D,3,0)</f>
        <v>44.7</v>
      </c>
      <c r="E302" s="91">
        <v>2438</v>
      </c>
      <c r="F302" s="18">
        <v>50</v>
      </c>
      <c r="G302" s="28">
        <f>VLOOKUP($A302,'Educational Attainment'!$A$5:$I$1242,3,FALSE)</f>
        <v>0.3</v>
      </c>
      <c r="H302" s="28">
        <f>VLOOKUP($A302,'Educational Attainment'!$A$5:$I$1242,4,FALSE)</f>
        <v>1.9</v>
      </c>
      <c r="I302" s="28">
        <f>VLOOKUP($A302,'Educational Attainment'!$A$5:$I$1242,5,FALSE)</f>
        <v>3.9</v>
      </c>
      <c r="J302" s="28">
        <f>VLOOKUP($A302,'Educational Attainment'!$A$5:$I$1242,6,FALSE)</f>
        <v>39</v>
      </c>
      <c r="K302" s="28">
        <f>VLOOKUP($A302,'Educational Attainment'!$A$5:$I$1242,7,FALSE)</f>
        <v>17.5</v>
      </c>
      <c r="L302" s="28">
        <f>VLOOKUP($A302,'Educational Attainment'!$A$5:$I$1242,8,FALSE)</f>
        <v>8.1</v>
      </c>
      <c r="M302" s="28">
        <f>VLOOKUP($A302,'Educational Attainment'!$A$5:$I$1242,9,FALSE)</f>
        <v>29.5</v>
      </c>
    </row>
    <row r="303" spans="1:13" s="28" customFormat="1" x14ac:dyDescent="0.15">
      <c r="A303" s="21">
        <v>7122</v>
      </c>
      <c r="B303" s="22" t="s">
        <v>341</v>
      </c>
      <c r="C303" s="11" t="str">
        <f>VLOOKUP(B303,Industries!B:D,2,0)</f>
        <v>Mining</v>
      </c>
      <c r="D303" s="11">
        <f>VLOOKUP(B303,Industries!B:D,3,0)</f>
        <v>87.8</v>
      </c>
      <c r="E303" s="91">
        <v>2494</v>
      </c>
      <c r="F303" s="18">
        <v>62</v>
      </c>
      <c r="G303" s="28">
        <f>VLOOKUP($A303,'Educational Attainment'!$A$5:$I$1242,3,FALSE)</f>
        <v>0.6</v>
      </c>
      <c r="H303" s="28">
        <f>VLOOKUP($A303,'Educational Attainment'!$A$5:$I$1242,4,FALSE)</f>
        <v>2.5</v>
      </c>
      <c r="I303" s="28">
        <f>VLOOKUP($A303,'Educational Attainment'!$A$5:$I$1242,5,FALSE)</f>
        <v>4.9000000000000004</v>
      </c>
      <c r="J303" s="28">
        <f>VLOOKUP($A303,'Educational Attainment'!$A$5:$I$1242,6,FALSE)</f>
        <v>38</v>
      </c>
      <c r="K303" s="28">
        <f>VLOOKUP($A303,'Educational Attainment'!$A$5:$I$1242,7,FALSE)</f>
        <v>18.8</v>
      </c>
      <c r="L303" s="28">
        <f>VLOOKUP($A303,'Educational Attainment'!$A$5:$I$1242,8,FALSE)</f>
        <v>7.8</v>
      </c>
      <c r="M303" s="28">
        <f>VLOOKUP($A303,'Educational Attainment'!$A$5:$I$1242,9,FALSE)</f>
        <v>27.5</v>
      </c>
    </row>
    <row r="304" spans="1:13" s="28" customFormat="1" x14ac:dyDescent="0.15">
      <c r="A304" s="21">
        <v>7123</v>
      </c>
      <c r="B304" s="22" t="s">
        <v>342</v>
      </c>
      <c r="C304" s="11" t="str">
        <f>VLOOKUP(B304,Industries!B:D,2,0)</f>
        <v>Manufacturing</v>
      </c>
      <c r="D304" s="11">
        <f>VLOOKUP(B304,Industries!B:D,3,0)</f>
        <v>77.3</v>
      </c>
      <c r="E304" s="91">
        <v>1520</v>
      </c>
      <c r="F304" s="18">
        <v>44</v>
      </c>
      <c r="G304" s="28">
        <f>VLOOKUP($A304,'Educational Attainment'!$A$5:$I$1242,3,FALSE)</f>
        <v>0.8</v>
      </c>
      <c r="H304" s="28">
        <f>VLOOKUP($A304,'Educational Attainment'!$A$5:$I$1242,4,FALSE)</f>
        <v>4.4000000000000004</v>
      </c>
      <c r="I304" s="28">
        <f>VLOOKUP($A304,'Educational Attainment'!$A$5:$I$1242,5,FALSE)</f>
        <v>6.7</v>
      </c>
      <c r="J304" s="28">
        <f>VLOOKUP($A304,'Educational Attainment'!$A$5:$I$1242,6,FALSE)</f>
        <v>37.1</v>
      </c>
      <c r="K304" s="28">
        <f>VLOOKUP($A304,'Educational Attainment'!$A$5:$I$1242,7,FALSE)</f>
        <v>18.7</v>
      </c>
      <c r="L304" s="28">
        <f>VLOOKUP($A304,'Educational Attainment'!$A$5:$I$1242,8,FALSE)</f>
        <v>7.5</v>
      </c>
      <c r="M304" s="28">
        <f>VLOOKUP($A304,'Educational Attainment'!$A$5:$I$1242,9,FALSE)</f>
        <v>24.9</v>
      </c>
    </row>
    <row r="305" spans="1:13" s="28" customFormat="1" x14ac:dyDescent="0.15">
      <c r="A305" s="21">
        <v>7129</v>
      </c>
      <c r="B305" s="22" t="s">
        <v>343</v>
      </c>
      <c r="C305" s="11" t="str">
        <f>VLOOKUP(B305,Industries!B:D,2,0)</f>
        <v>Electricity, Gas, Water and Waste Services</v>
      </c>
      <c r="D305" s="11">
        <f>VLOOKUP(B305,Industries!B:D,3,0)</f>
        <v>18.899999999999999</v>
      </c>
      <c r="E305" s="91">
        <v>1818</v>
      </c>
      <c r="F305" s="18">
        <v>49</v>
      </c>
      <c r="G305" s="28">
        <f>VLOOKUP($A305,'Educational Attainment'!$A$5:$I$1242,3,FALSE)</f>
        <v>1.2</v>
      </c>
      <c r="H305" s="28">
        <f>VLOOKUP($A305,'Educational Attainment'!$A$5:$I$1242,4,FALSE)</f>
        <v>4.0999999999999996</v>
      </c>
      <c r="I305" s="28">
        <f>VLOOKUP($A305,'Educational Attainment'!$A$5:$I$1242,5,FALSE)</f>
        <v>5.9</v>
      </c>
      <c r="J305" s="28">
        <f>VLOOKUP($A305,'Educational Attainment'!$A$5:$I$1242,6,FALSE)</f>
        <v>38.799999999999997</v>
      </c>
      <c r="K305" s="28">
        <f>VLOOKUP($A305,'Educational Attainment'!$A$5:$I$1242,7,FALSE)</f>
        <v>16.7</v>
      </c>
      <c r="L305" s="28">
        <f>VLOOKUP($A305,'Educational Attainment'!$A$5:$I$1242,8,FALSE)</f>
        <v>7.5</v>
      </c>
      <c r="M305" s="28">
        <f>VLOOKUP($A305,'Educational Attainment'!$A$5:$I$1242,9,FALSE)</f>
        <v>25.8</v>
      </c>
    </row>
    <row r="306" spans="1:13" s="28" customFormat="1" x14ac:dyDescent="0.15">
      <c r="A306" s="21">
        <v>7211</v>
      </c>
      <c r="B306" s="22" t="s">
        <v>344</v>
      </c>
      <c r="C306" s="11" t="str">
        <f>VLOOKUP(B306,Industries!B:D,2,0)</f>
        <v>Agriculture, Forestry and Fishing</v>
      </c>
      <c r="D306" s="11">
        <f>VLOOKUP(B306,Industries!B:D,3,0)</f>
        <v>68</v>
      </c>
      <c r="E306" s="91">
        <v>1185</v>
      </c>
      <c r="F306" s="18">
        <v>49</v>
      </c>
      <c r="G306" s="28">
        <f>VLOOKUP($A306,'Educational Attainment'!$A$5:$I$1242,3,FALSE)</f>
        <v>0.3</v>
      </c>
      <c r="H306" s="28">
        <f>VLOOKUP($A306,'Educational Attainment'!$A$5:$I$1242,4,FALSE)</f>
        <v>2.2999999999999998</v>
      </c>
      <c r="I306" s="28">
        <f>VLOOKUP($A306,'Educational Attainment'!$A$5:$I$1242,5,FALSE)</f>
        <v>3.7</v>
      </c>
      <c r="J306" s="28">
        <f>VLOOKUP($A306,'Educational Attainment'!$A$5:$I$1242,6,FALSE)</f>
        <v>30.1</v>
      </c>
      <c r="K306" s="28">
        <f>VLOOKUP($A306,'Educational Attainment'!$A$5:$I$1242,7,FALSE)</f>
        <v>16</v>
      </c>
      <c r="L306" s="28">
        <f>VLOOKUP($A306,'Educational Attainment'!$A$5:$I$1242,8,FALSE)</f>
        <v>8</v>
      </c>
      <c r="M306" s="28">
        <f>VLOOKUP($A306,'Educational Attainment'!$A$5:$I$1242,9,FALSE)</f>
        <v>39.6</v>
      </c>
    </row>
    <row r="307" spans="1:13" s="28" customFormat="1" x14ac:dyDescent="0.15">
      <c r="A307" s="21">
        <v>7212</v>
      </c>
      <c r="B307" s="22" t="s">
        <v>345</v>
      </c>
      <c r="C307" s="11" t="str">
        <f>VLOOKUP(B307,Industries!B:D,2,0)</f>
        <v>Construction</v>
      </c>
      <c r="D307" s="11">
        <f>VLOOKUP(B307,Industries!B:D,3,0)</f>
        <v>68.900000000000006</v>
      </c>
      <c r="E307" s="91">
        <v>1625</v>
      </c>
      <c r="F307" s="18">
        <v>49</v>
      </c>
      <c r="G307" s="28">
        <f>VLOOKUP($A307,'Educational Attainment'!$A$5:$I$1242,3,FALSE)</f>
        <v>0.2</v>
      </c>
      <c r="H307" s="28">
        <f>VLOOKUP($A307,'Educational Attainment'!$A$5:$I$1242,4,FALSE)</f>
        <v>0.9</v>
      </c>
      <c r="I307" s="28">
        <f>VLOOKUP($A307,'Educational Attainment'!$A$5:$I$1242,5,FALSE)</f>
        <v>2.8</v>
      </c>
      <c r="J307" s="28">
        <f>VLOOKUP($A307,'Educational Attainment'!$A$5:$I$1242,6,FALSE)</f>
        <v>33.6</v>
      </c>
      <c r="K307" s="28">
        <f>VLOOKUP($A307,'Educational Attainment'!$A$5:$I$1242,7,FALSE)</f>
        <v>13.3</v>
      </c>
      <c r="L307" s="28">
        <f>VLOOKUP($A307,'Educational Attainment'!$A$5:$I$1242,8,FALSE)</f>
        <v>7.9</v>
      </c>
      <c r="M307" s="28">
        <f>VLOOKUP($A307,'Educational Attainment'!$A$5:$I$1242,9,FALSE)</f>
        <v>41.4</v>
      </c>
    </row>
    <row r="308" spans="1:13" s="28" customFormat="1" x14ac:dyDescent="0.15">
      <c r="A308" s="21">
        <v>7213</v>
      </c>
      <c r="B308" s="22" t="s">
        <v>346</v>
      </c>
      <c r="C308" s="11" t="str">
        <f>VLOOKUP(B308,Industries!B:D,2,0)</f>
        <v>Transport, Postal and Warehousing</v>
      </c>
      <c r="D308" s="11">
        <f>VLOOKUP(B308,Industries!B:D,3,0)</f>
        <v>38.700000000000003</v>
      </c>
      <c r="E308" s="91">
        <v>1286</v>
      </c>
      <c r="F308" s="18">
        <v>42</v>
      </c>
      <c r="G308" s="28">
        <f>VLOOKUP($A308,'Educational Attainment'!$A$5:$I$1242,3,FALSE)</f>
        <v>0.7</v>
      </c>
      <c r="H308" s="28">
        <f>VLOOKUP($A308,'Educational Attainment'!$A$5:$I$1242,4,FALSE)</f>
        <v>3.3</v>
      </c>
      <c r="I308" s="28">
        <f>VLOOKUP($A308,'Educational Attainment'!$A$5:$I$1242,5,FALSE)</f>
        <v>4.2</v>
      </c>
      <c r="J308" s="28">
        <f>VLOOKUP($A308,'Educational Attainment'!$A$5:$I$1242,6,FALSE)</f>
        <v>20.100000000000001</v>
      </c>
      <c r="K308" s="28">
        <f>VLOOKUP($A308,'Educational Attainment'!$A$5:$I$1242,7,FALSE)</f>
        <v>26.3</v>
      </c>
      <c r="L308" s="28">
        <f>VLOOKUP($A308,'Educational Attainment'!$A$5:$I$1242,8,FALSE)</f>
        <v>10.8</v>
      </c>
      <c r="M308" s="28">
        <f>VLOOKUP($A308,'Educational Attainment'!$A$5:$I$1242,9,FALSE)</f>
        <v>34.5</v>
      </c>
    </row>
    <row r="309" spans="1:13" s="28" customFormat="1" x14ac:dyDescent="0.15">
      <c r="A309" s="21">
        <v>7219</v>
      </c>
      <c r="B309" s="22" t="s">
        <v>347</v>
      </c>
      <c r="C309" s="11" t="str">
        <f>VLOOKUP(B309,Industries!B:D,2,0)</f>
        <v>Transport, Postal and Warehousing</v>
      </c>
      <c r="D309" s="11">
        <f>VLOOKUP(B309,Industries!B:D,3,0)</f>
        <v>49.2</v>
      </c>
      <c r="E309" s="91">
        <v>1440</v>
      </c>
      <c r="F309" s="18">
        <v>44</v>
      </c>
      <c r="G309" s="28">
        <f>VLOOKUP($A309,'Educational Attainment'!$A$5:$I$1242,3,FALSE)</f>
        <v>0.9</v>
      </c>
      <c r="H309" s="28">
        <f>VLOOKUP($A309,'Educational Attainment'!$A$5:$I$1242,4,FALSE)</f>
        <v>5.3</v>
      </c>
      <c r="I309" s="28">
        <f>VLOOKUP($A309,'Educational Attainment'!$A$5:$I$1242,5,FALSE)</f>
        <v>7.1</v>
      </c>
      <c r="J309" s="28">
        <f>VLOOKUP($A309,'Educational Attainment'!$A$5:$I$1242,6,FALSE)</f>
        <v>28.4</v>
      </c>
      <c r="K309" s="28">
        <f>VLOOKUP($A309,'Educational Attainment'!$A$5:$I$1242,7,FALSE)</f>
        <v>29.1</v>
      </c>
      <c r="L309" s="28">
        <f>VLOOKUP($A309,'Educational Attainment'!$A$5:$I$1242,8,FALSE)</f>
        <v>7.3</v>
      </c>
      <c r="M309" s="28">
        <f>VLOOKUP($A309,'Educational Attainment'!$A$5:$I$1242,9,FALSE)</f>
        <v>21.8</v>
      </c>
    </row>
    <row r="310" spans="1:13" s="28" customFormat="1" x14ac:dyDescent="0.15">
      <c r="A310" s="21">
        <v>7311</v>
      </c>
      <c r="B310" s="22" t="s">
        <v>348</v>
      </c>
      <c r="C310" s="11" t="str">
        <f>VLOOKUP(B310,Industries!B:D,2,0)</f>
        <v>Transport, Postal and Warehousing</v>
      </c>
      <c r="D310" s="11">
        <f>VLOOKUP(B310,Industries!B:D,3,0)</f>
        <v>96.1</v>
      </c>
      <c r="E310" s="64" t="s">
        <v>2</v>
      </c>
      <c r="F310" s="18">
        <v>48</v>
      </c>
      <c r="G310" s="28">
        <f>VLOOKUP($A310,'Educational Attainment'!$A$5:$I$1242,3,FALSE)</f>
        <v>9</v>
      </c>
      <c r="H310" s="28">
        <f>VLOOKUP($A310,'Educational Attainment'!$A$5:$I$1242,4,FALSE)</f>
        <v>18.5</v>
      </c>
      <c r="I310" s="28">
        <f>VLOOKUP($A310,'Educational Attainment'!$A$5:$I$1242,5,FALSE)</f>
        <v>15.9</v>
      </c>
      <c r="J310" s="28">
        <f>VLOOKUP($A310,'Educational Attainment'!$A$5:$I$1242,6,FALSE)</f>
        <v>13.5</v>
      </c>
      <c r="K310" s="28">
        <f>VLOOKUP($A310,'Educational Attainment'!$A$5:$I$1242,7,FALSE)</f>
        <v>24.7</v>
      </c>
      <c r="L310" s="28">
        <f>VLOOKUP($A310,'Educational Attainment'!$A$5:$I$1242,8,FALSE)</f>
        <v>3.5</v>
      </c>
      <c r="M310" s="28">
        <f>VLOOKUP($A310,'Educational Attainment'!$A$5:$I$1242,9,FALSE)</f>
        <v>15</v>
      </c>
    </row>
    <row r="311" spans="1:13" s="28" customFormat="1" x14ac:dyDescent="0.15">
      <c r="A311" s="21">
        <v>7312</v>
      </c>
      <c r="B311" s="22" t="s">
        <v>349</v>
      </c>
      <c r="C311" s="11" t="str">
        <f>VLOOKUP(B311,Industries!B:D,2,0)</f>
        <v>Transport, Postal and Warehousing</v>
      </c>
      <c r="D311" s="11">
        <f>VLOOKUP(B311,Industries!B:D,3,0)</f>
        <v>85.9</v>
      </c>
      <c r="E311" s="91">
        <v>1597</v>
      </c>
      <c r="F311" s="18">
        <v>44</v>
      </c>
      <c r="G311" s="28">
        <f>VLOOKUP($A311,'Educational Attainment'!$A$5:$I$1242,3,FALSE)</f>
        <v>2.8</v>
      </c>
      <c r="H311" s="28">
        <f>VLOOKUP($A311,'Educational Attainment'!$A$5:$I$1242,4,FALSE)</f>
        <v>8</v>
      </c>
      <c r="I311" s="28">
        <f>VLOOKUP($A311,'Educational Attainment'!$A$5:$I$1242,5,FALSE)</f>
        <v>10.3</v>
      </c>
      <c r="J311" s="28">
        <f>VLOOKUP($A311,'Educational Attainment'!$A$5:$I$1242,6,FALSE)</f>
        <v>28.1</v>
      </c>
      <c r="K311" s="28">
        <f>VLOOKUP($A311,'Educational Attainment'!$A$5:$I$1242,7,FALSE)</f>
        <v>17.2</v>
      </c>
      <c r="L311" s="28">
        <f>VLOOKUP($A311,'Educational Attainment'!$A$5:$I$1242,8,FALSE)</f>
        <v>6.1</v>
      </c>
      <c r="M311" s="28">
        <f>VLOOKUP($A311,'Educational Attainment'!$A$5:$I$1242,9,FALSE)</f>
        <v>27.5</v>
      </c>
    </row>
    <row r="312" spans="1:13" s="28" customFormat="1" x14ac:dyDescent="0.15">
      <c r="A312" s="21">
        <v>7313</v>
      </c>
      <c r="B312" s="22" t="s">
        <v>350</v>
      </c>
      <c r="C312" s="11" t="str">
        <f>VLOOKUP(B312,Industries!B:D,2,0)</f>
        <v>Transport, Postal and Warehousing</v>
      </c>
      <c r="D312" s="11">
        <f>VLOOKUP(B312,Industries!B:D,3,0)</f>
        <v>82.6</v>
      </c>
      <c r="E312" s="91">
        <v>2134</v>
      </c>
      <c r="F312" s="18">
        <v>45</v>
      </c>
      <c r="G312" s="28">
        <f>VLOOKUP($A312,'Educational Attainment'!$A$5:$I$1242,3,FALSE)</f>
        <v>1.9</v>
      </c>
      <c r="H312" s="28">
        <f>VLOOKUP($A312,'Educational Attainment'!$A$5:$I$1242,4,FALSE)</f>
        <v>5.9</v>
      </c>
      <c r="I312" s="28">
        <f>VLOOKUP($A312,'Educational Attainment'!$A$5:$I$1242,5,FALSE)</f>
        <v>6.7</v>
      </c>
      <c r="J312" s="28">
        <f>VLOOKUP($A312,'Educational Attainment'!$A$5:$I$1242,6,FALSE)</f>
        <v>39.700000000000003</v>
      </c>
      <c r="K312" s="28">
        <f>VLOOKUP($A312,'Educational Attainment'!$A$5:$I$1242,7,FALSE)</f>
        <v>17.600000000000001</v>
      </c>
      <c r="L312" s="28">
        <f>VLOOKUP($A312,'Educational Attainment'!$A$5:$I$1242,8,FALSE)</f>
        <v>6.8</v>
      </c>
      <c r="M312" s="28">
        <f>VLOOKUP($A312,'Educational Attainment'!$A$5:$I$1242,9,FALSE)</f>
        <v>21.4</v>
      </c>
    </row>
    <row r="313" spans="1:13" s="28" customFormat="1" x14ac:dyDescent="0.15">
      <c r="A313" s="21">
        <v>7321</v>
      </c>
      <c r="B313" s="22" t="s">
        <v>351</v>
      </c>
      <c r="C313" s="11" t="str">
        <f>VLOOKUP(B313,Industries!B:D,2,0)</f>
        <v>Transport, Postal and Warehousing</v>
      </c>
      <c r="D313" s="11">
        <f>VLOOKUP(B313,Industries!B:D,3,0)</f>
        <v>46.1</v>
      </c>
      <c r="E313" s="91">
        <v>1140</v>
      </c>
      <c r="F313" s="18">
        <v>43</v>
      </c>
      <c r="G313" s="28">
        <f>VLOOKUP($A313,'Educational Attainment'!$A$5:$I$1242,3,FALSE)</f>
        <v>2.4</v>
      </c>
      <c r="H313" s="28">
        <f>VLOOKUP($A313,'Educational Attainment'!$A$5:$I$1242,4,FALSE)</f>
        <v>8.5</v>
      </c>
      <c r="I313" s="28">
        <f>VLOOKUP($A313,'Educational Attainment'!$A$5:$I$1242,5,FALSE)</f>
        <v>6.4</v>
      </c>
      <c r="J313" s="28">
        <f>VLOOKUP($A313,'Educational Attainment'!$A$5:$I$1242,6,FALSE)</f>
        <v>18.7</v>
      </c>
      <c r="K313" s="28">
        <f>VLOOKUP($A313,'Educational Attainment'!$A$5:$I$1242,7,FALSE)</f>
        <v>31.1</v>
      </c>
      <c r="L313" s="28">
        <f>VLOOKUP($A313,'Educational Attainment'!$A$5:$I$1242,8,FALSE)</f>
        <v>9.1999999999999993</v>
      </c>
      <c r="M313" s="28">
        <f>VLOOKUP($A313,'Educational Attainment'!$A$5:$I$1242,9,FALSE)</f>
        <v>23.8</v>
      </c>
    </row>
    <row r="314" spans="1:13" s="28" customFormat="1" x14ac:dyDescent="0.15">
      <c r="A314" s="21">
        <v>7331</v>
      </c>
      <c r="B314" s="22" t="s">
        <v>352</v>
      </c>
      <c r="C314" s="11" t="str">
        <f>VLOOKUP(B314,Industries!B:D,2,0)</f>
        <v>Transport, Postal and Warehousing</v>
      </c>
      <c r="D314" s="11">
        <f>VLOOKUP(B314,Industries!B:D,3,0)</f>
        <v>60.1</v>
      </c>
      <c r="E314" s="91">
        <v>1663</v>
      </c>
      <c r="F314" s="18">
        <v>49</v>
      </c>
      <c r="G314" s="28">
        <f>VLOOKUP($A314,'Educational Attainment'!$A$5:$I$1242,3,FALSE)</f>
        <v>0.5</v>
      </c>
      <c r="H314" s="28">
        <f>VLOOKUP($A314,'Educational Attainment'!$A$5:$I$1242,4,FALSE)</f>
        <v>2.1</v>
      </c>
      <c r="I314" s="28">
        <f>VLOOKUP($A314,'Educational Attainment'!$A$5:$I$1242,5,FALSE)</f>
        <v>3.8</v>
      </c>
      <c r="J314" s="28">
        <f>VLOOKUP($A314,'Educational Attainment'!$A$5:$I$1242,6,FALSE)</f>
        <v>26.8</v>
      </c>
      <c r="K314" s="28">
        <f>VLOOKUP($A314,'Educational Attainment'!$A$5:$I$1242,7,FALSE)</f>
        <v>16.600000000000001</v>
      </c>
      <c r="L314" s="28">
        <f>VLOOKUP($A314,'Educational Attainment'!$A$5:$I$1242,8,FALSE)</f>
        <v>8.5</v>
      </c>
      <c r="M314" s="28">
        <f>VLOOKUP($A314,'Educational Attainment'!$A$5:$I$1242,9,FALSE)</f>
        <v>41.6</v>
      </c>
    </row>
    <row r="315" spans="1:13" s="28" customFormat="1" x14ac:dyDescent="0.15">
      <c r="A315" s="21">
        <v>7411</v>
      </c>
      <c r="B315" s="22" t="s">
        <v>353</v>
      </c>
      <c r="C315" s="11" t="str">
        <f>VLOOKUP(B315,Industries!B:D,2,0)</f>
        <v>Transport, Postal and Warehousing</v>
      </c>
      <c r="D315" s="11">
        <f>VLOOKUP(B315,Industries!B:D,3,0)</f>
        <v>28.3</v>
      </c>
      <c r="E315" s="91">
        <v>1134</v>
      </c>
      <c r="F315" s="18">
        <v>41</v>
      </c>
      <c r="G315" s="28">
        <f>VLOOKUP($A315,'Educational Attainment'!$A$5:$I$1242,3,FALSE)</f>
        <v>2</v>
      </c>
      <c r="H315" s="28">
        <f>VLOOKUP($A315,'Educational Attainment'!$A$5:$I$1242,4,FALSE)</f>
        <v>6.8</v>
      </c>
      <c r="I315" s="28">
        <f>VLOOKUP($A315,'Educational Attainment'!$A$5:$I$1242,5,FALSE)</f>
        <v>6.8</v>
      </c>
      <c r="J315" s="28">
        <f>VLOOKUP($A315,'Educational Attainment'!$A$5:$I$1242,6,FALSE)</f>
        <v>19.399999999999999</v>
      </c>
      <c r="K315" s="28">
        <f>VLOOKUP($A315,'Educational Attainment'!$A$5:$I$1242,7,FALSE)</f>
        <v>31.6</v>
      </c>
      <c r="L315" s="28">
        <f>VLOOKUP($A315,'Educational Attainment'!$A$5:$I$1242,8,FALSE)</f>
        <v>9.1999999999999993</v>
      </c>
      <c r="M315" s="28">
        <f>VLOOKUP($A315,'Educational Attainment'!$A$5:$I$1242,9,FALSE)</f>
        <v>24.2</v>
      </c>
    </row>
    <row r="316" spans="1:13" s="28" customFormat="1" x14ac:dyDescent="0.15">
      <c r="A316" s="21">
        <v>8111</v>
      </c>
      <c r="B316" s="22" t="s">
        <v>354</v>
      </c>
      <c r="C316" s="11" t="str">
        <f>VLOOKUP(B316,Industries!B:D,2,0)</f>
        <v>Other Services</v>
      </c>
      <c r="D316" s="11">
        <f>VLOOKUP(B316,Industries!B:D,3,0)</f>
        <v>55.6</v>
      </c>
      <c r="E316" s="90">
        <v>822</v>
      </c>
      <c r="F316" s="18">
        <v>41</v>
      </c>
      <c r="G316" s="28">
        <f>VLOOKUP($A316,'Educational Attainment'!$A$5:$I$1242,3,FALSE)</f>
        <v>1.4</v>
      </c>
      <c r="H316" s="28">
        <f>VLOOKUP($A316,'Educational Attainment'!$A$5:$I$1242,4,FALSE)</f>
        <v>5.9</v>
      </c>
      <c r="I316" s="28">
        <f>VLOOKUP($A316,'Educational Attainment'!$A$5:$I$1242,5,FALSE)</f>
        <v>5.3</v>
      </c>
      <c r="J316" s="28">
        <f>VLOOKUP($A316,'Educational Attainment'!$A$5:$I$1242,6,FALSE)</f>
        <v>17.8</v>
      </c>
      <c r="K316" s="28">
        <f>VLOOKUP($A316,'Educational Attainment'!$A$5:$I$1242,7,FALSE)</f>
        <v>28.6</v>
      </c>
      <c r="L316" s="28">
        <f>VLOOKUP($A316,'Educational Attainment'!$A$5:$I$1242,8,FALSE)</f>
        <v>9.1</v>
      </c>
      <c r="M316" s="28">
        <f>VLOOKUP($A316,'Educational Attainment'!$A$5:$I$1242,9,FALSE)</f>
        <v>32</v>
      </c>
    </row>
    <row r="317" spans="1:13" s="28" customFormat="1" x14ac:dyDescent="0.15">
      <c r="A317" s="21">
        <v>8112</v>
      </c>
      <c r="B317" s="22" t="s">
        <v>355</v>
      </c>
      <c r="C317" s="11" t="str">
        <f>VLOOKUP(B317,Industries!B:D,2,0)</f>
        <v>Administrative and Support Services</v>
      </c>
      <c r="D317" s="11">
        <f>VLOOKUP(B317,Industries!B:D,3,0)</f>
        <v>50.3</v>
      </c>
      <c r="E317" s="91">
        <v>1013</v>
      </c>
      <c r="F317" s="18">
        <v>42</v>
      </c>
      <c r="G317" s="28">
        <f>VLOOKUP($A317,'Educational Attainment'!$A$5:$I$1242,3,FALSE)</f>
        <v>2.7</v>
      </c>
      <c r="H317" s="28">
        <f>VLOOKUP($A317,'Educational Attainment'!$A$5:$I$1242,4,FALSE)</f>
        <v>9.1999999999999993</v>
      </c>
      <c r="I317" s="28">
        <f>VLOOKUP($A317,'Educational Attainment'!$A$5:$I$1242,5,FALSE)</f>
        <v>7</v>
      </c>
      <c r="J317" s="28">
        <f>VLOOKUP($A317,'Educational Attainment'!$A$5:$I$1242,6,FALSE)</f>
        <v>14.4</v>
      </c>
      <c r="K317" s="28">
        <f>VLOOKUP($A317,'Educational Attainment'!$A$5:$I$1242,7,FALSE)</f>
        <v>22.9</v>
      </c>
      <c r="L317" s="28">
        <f>VLOOKUP($A317,'Educational Attainment'!$A$5:$I$1242,8,FALSE)</f>
        <v>7.7</v>
      </c>
      <c r="M317" s="28">
        <f>VLOOKUP($A317,'Educational Attainment'!$A$5:$I$1242,9,FALSE)</f>
        <v>36.200000000000003</v>
      </c>
    </row>
    <row r="318" spans="1:13" s="28" customFormat="1" x14ac:dyDescent="0.15">
      <c r="A318" s="21">
        <v>8113</v>
      </c>
      <c r="B318" s="22" t="s">
        <v>356</v>
      </c>
      <c r="C318" s="11" t="str">
        <f>VLOOKUP(B318,Industries!B:D,2,0)</f>
        <v>Administrative and Support Services</v>
      </c>
      <c r="D318" s="11">
        <f>VLOOKUP(B318,Industries!B:D,3,0)</f>
        <v>87.9</v>
      </c>
      <c r="E318" s="64" t="s">
        <v>2</v>
      </c>
      <c r="F318" s="18">
        <v>43</v>
      </c>
      <c r="G318" s="28">
        <f>VLOOKUP($A318,'Educational Attainment'!$A$5:$I$1242,3,FALSE)</f>
        <v>2.4</v>
      </c>
      <c r="H318" s="28">
        <f>VLOOKUP($A318,'Educational Attainment'!$A$5:$I$1242,4,FALSE)</f>
        <v>10</v>
      </c>
      <c r="I318" s="28">
        <f>VLOOKUP($A318,'Educational Attainment'!$A$5:$I$1242,5,FALSE)</f>
        <v>9.6</v>
      </c>
      <c r="J318" s="28">
        <f>VLOOKUP($A318,'Educational Attainment'!$A$5:$I$1242,6,FALSE)</f>
        <v>14.1</v>
      </c>
      <c r="K318" s="28">
        <f>VLOOKUP($A318,'Educational Attainment'!$A$5:$I$1242,7,FALSE)</f>
        <v>24.4</v>
      </c>
      <c r="L318" s="28">
        <f>VLOOKUP($A318,'Educational Attainment'!$A$5:$I$1242,8,FALSE)</f>
        <v>7.8</v>
      </c>
      <c r="M318" s="28">
        <f>VLOOKUP($A318,'Educational Attainment'!$A$5:$I$1242,9,FALSE)</f>
        <v>31.7</v>
      </c>
    </row>
    <row r="319" spans="1:13" s="28" customFormat="1" x14ac:dyDescent="0.15">
      <c r="A319" s="21">
        <v>8114</v>
      </c>
      <c r="B319" s="22" t="s">
        <v>357</v>
      </c>
      <c r="C319" s="11" t="str">
        <f>VLOOKUP(B319,Industries!B:D,2,0)</f>
        <v>Accommodation and Food Services</v>
      </c>
      <c r="D319" s="11">
        <f>VLOOKUP(B319,Industries!B:D,3,0)</f>
        <v>52</v>
      </c>
      <c r="E319" s="91">
        <v>1036</v>
      </c>
      <c r="F319" s="18">
        <v>43</v>
      </c>
      <c r="G319" s="28">
        <f>VLOOKUP($A319,'Educational Attainment'!$A$5:$I$1242,3,FALSE)</f>
        <v>3.9</v>
      </c>
      <c r="H319" s="28">
        <f>VLOOKUP($A319,'Educational Attainment'!$A$5:$I$1242,4,FALSE)</f>
        <v>14</v>
      </c>
      <c r="I319" s="28">
        <f>VLOOKUP($A319,'Educational Attainment'!$A$5:$I$1242,5,FALSE)</f>
        <v>8</v>
      </c>
      <c r="J319" s="28">
        <f>VLOOKUP($A319,'Educational Attainment'!$A$5:$I$1242,6,FALSE)</f>
        <v>12.8</v>
      </c>
      <c r="K319" s="28">
        <f>VLOOKUP($A319,'Educational Attainment'!$A$5:$I$1242,7,FALSE)</f>
        <v>25.4</v>
      </c>
      <c r="L319" s="28">
        <f>VLOOKUP($A319,'Educational Attainment'!$A$5:$I$1242,8,FALSE)</f>
        <v>7</v>
      </c>
      <c r="M319" s="28">
        <f>VLOOKUP($A319,'Educational Attainment'!$A$5:$I$1242,9,FALSE)</f>
        <v>29</v>
      </c>
    </row>
    <row r="320" spans="1:13" s="28" customFormat="1" x14ac:dyDescent="0.15">
      <c r="A320" s="21">
        <v>8115</v>
      </c>
      <c r="B320" s="22" t="s">
        <v>358</v>
      </c>
      <c r="C320" s="11" t="str">
        <f>VLOOKUP(B320,Industries!B:D,2,0)</f>
        <v>Other Services</v>
      </c>
      <c r="D320" s="11">
        <f>VLOOKUP(B320,Industries!B:D,3,0)</f>
        <v>61</v>
      </c>
      <c r="E320" s="91">
        <v>1094</v>
      </c>
      <c r="F320" s="18">
        <v>42</v>
      </c>
      <c r="G320" s="28">
        <f>VLOOKUP($A320,'Educational Attainment'!$A$5:$I$1242,3,FALSE)</f>
        <v>2.2999999999999998</v>
      </c>
      <c r="H320" s="28">
        <f>VLOOKUP($A320,'Educational Attainment'!$A$5:$I$1242,4,FALSE)</f>
        <v>8.4</v>
      </c>
      <c r="I320" s="28">
        <f>VLOOKUP($A320,'Educational Attainment'!$A$5:$I$1242,5,FALSE)</f>
        <v>5.8</v>
      </c>
      <c r="J320" s="28">
        <f>VLOOKUP($A320,'Educational Attainment'!$A$5:$I$1242,6,FALSE)</f>
        <v>12.5</v>
      </c>
      <c r="K320" s="28">
        <f>VLOOKUP($A320,'Educational Attainment'!$A$5:$I$1242,7,FALSE)</f>
        <v>25.5</v>
      </c>
      <c r="L320" s="28">
        <f>VLOOKUP($A320,'Educational Attainment'!$A$5:$I$1242,8,FALSE)</f>
        <v>7.1</v>
      </c>
      <c r="M320" s="28">
        <f>VLOOKUP($A320,'Educational Attainment'!$A$5:$I$1242,9,FALSE)</f>
        <v>38.4</v>
      </c>
    </row>
    <row r="321" spans="1:13" s="28" customFormat="1" x14ac:dyDescent="0.15">
      <c r="A321" s="21">
        <v>8116</v>
      </c>
      <c r="B321" s="22" t="s">
        <v>359</v>
      </c>
      <c r="C321" s="11" t="str">
        <f>VLOOKUP(B321,Industries!B:D,2,0)</f>
        <v>Administrative and Support Services</v>
      </c>
      <c r="D321" s="11">
        <f>VLOOKUP(B321,Industries!B:D,3,0)</f>
        <v>55.2</v>
      </c>
      <c r="E321" s="91">
        <v>1079</v>
      </c>
      <c r="F321" s="18">
        <v>43</v>
      </c>
      <c r="G321" s="28">
        <f>VLOOKUP($A321,'Educational Attainment'!$A$5:$I$1242,3,FALSE)</f>
        <v>1.1000000000000001</v>
      </c>
      <c r="H321" s="28">
        <f>VLOOKUP($A321,'Educational Attainment'!$A$5:$I$1242,4,FALSE)</f>
        <v>5.5</v>
      </c>
      <c r="I321" s="28">
        <f>VLOOKUP($A321,'Educational Attainment'!$A$5:$I$1242,5,FALSE)</f>
        <v>6.4</v>
      </c>
      <c r="J321" s="28">
        <f>VLOOKUP($A321,'Educational Attainment'!$A$5:$I$1242,6,FALSE)</f>
        <v>25.4</v>
      </c>
      <c r="K321" s="28">
        <f>VLOOKUP($A321,'Educational Attainment'!$A$5:$I$1242,7,FALSE)</f>
        <v>23.3</v>
      </c>
      <c r="L321" s="28">
        <f>VLOOKUP($A321,'Educational Attainment'!$A$5:$I$1242,8,FALSE)</f>
        <v>8.6999999999999993</v>
      </c>
      <c r="M321" s="28">
        <f>VLOOKUP($A321,'Educational Attainment'!$A$5:$I$1242,9,FALSE)</f>
        <v>29.6</v>
      </c>
    </row>
    <row r="322" spans="1:13" s="28" customFormat="1" x14ac:dyDescent="0.15">
      <c r="A322" s="21">
        <v>8211</v>
      </c>
      <c r="B322" s="22" t="s">
        <v>360</v>
      </c>
      <c r="C322" s="11" t="str">
        <f>VLOOKUP(B322,Industries!B:D,2,0)</f>
        <v>Construction</v>
      </c>
      <c r="D322" s="11">
        <f>VLOOKUP(B322,Industries!B:D,3,0)</f>
        <v>78.5</v>
      </c>
      <c r="E322" s="91">
        <v>1550</v>
      </c>
      <c r="F322" s="18">
        <v>45</v>
      </c>
      <c r="G322" s="28">
        <f>VLOOKUP($A322,'Educational Attainment'!$A$5:$I$1242,3,FALSE)</f>
        <v>0.7</v>
      </c>
      <c r="H322" s="28">
        <f>VLOOKUP($A322,'Educational Attainment'!$A$5:$I$1242,4,FALSE)</f>
        <v>4.3</v>
      </c>
      <c r="I322" s="28">
        <f>VLOOKUP($A322,'Educational Attainment'!$A$5:$I$1242,5,FALSE)</f>
        <v>4.3</v>
      </c>
      <c r="J322" s="28">
        <f>VLOOKUP($A322,'Educational Attainment'!$A$5:$I$1242,6,FALSE)</f>
        <v>30.8</v>
      </c>
      <c r="K322" s="28">
        <f>VLOOKUP($A322,'Educational Attainment'!$A$5:$I$1242,7,FALSE)</f>
        <v>24.9</v>
      </c>
      <c r="L322" s="28">
        <f>VLOOKUP($A322,'Educational Attainment'!$A$5:$I$1242,8,FALSE)</f>
        <v>8.3000000000000007</v>
      </c>
      <c r="M322" s="28">
        <f>VLOOKUP($A322,'Educational Attainment'!$A$5:$I$1242,9,FALSE)</f>
        <v>26.7</v>
      </c>
    </row>
    <row r="323" spans="1:13" s="28" customFormat="1" x14ac:dyDescent="0.15">
      <c r="A323" s="21">
        <v>8212</v>
      </c>
      <c r="B323" s="22" t="s">
        <v>361</v>
      </c>
      <c r="C323" s="11" t="str">
        <f>VLOOKUP(B323,Industries!B:D,2,0)</f>
        <v>Construction</v>
      </c>
      <c r="D323" s="11">
        <f>VLOOKUP(B323,Industries!B:D,3,0)</f>
        <v>89.2</v>
      </c>
      <c r="E323" s="91">
        <v>1725</v>
      </c>
      <c r="F323" s="18">
        <v>45</v>
      </c>
      <c r="G323" s="28">
        <f>VLOOKUP($A323,'Educational Attainment'!$A$5:$I$1242,3,FALSE)</f>
        <v>0.2</v>
      </c>
      <c r="H323" s="28">
        <f>VLOOKUP($A323,'Educational Attainment'!$A$5:$I$1242,4,FALSE)</f>
        <v>1.4</v>
      </c>
      <c r="I323" s="28">
        <f>VLOOKUP($A323,'Educational Attainment'!$A$5:$I$1242,5,FALSE)</f>
        <v>2.4</v>
      </c>
      <c r="J323" s="28">
        <f>VLOOKUP($A323,'Educational Attainment'!$A$5:$I$1242,6,FALSE)</f>
        <v>38.9</v>
      </c>
      <c r="K323" s="28">
        <f>VLOOKUP($A323,'Educational Attainment'!$A$5:$I$1242,7,FALSE)</f>
        <v>17.399999999999999</v>
      </c>
      <c r="L323" s="28">
        <f>VLOOKUP($A323,'Educational Attainment'!$A$5:$I$1242,8,FALSE)</f>
        <v>8.6</v>
      </c>
      <c r="M323" s="28">
        <f>VLOOKUP($A323,'Educational Attainment'!$A$5:$I$1242,9,FALSE)</f>
        <v>31.1</v>
      </c>
    </row>
    <row r="324" spans="1:13" s="28" customFormat="1" x14ac:dyDescent="0.15">
      <c r="A324" s="21">
        <v>8213</v>
      </c>
      <c r="B324" s="22" t="s">
        <v>362</v>
      </c>
      <c r="C324" s="11" t="str">
        <f>VLOOKUP(B324,Industries!B:D,2,0)</f>
        <v>Construction</v>
      </c>
      <c r="D324" s="11">
        <f>VLOOKUP(B324,Industries!B:D,3,0)</f>
        <v>86.1</v>
      </c>
      <c r="E324" s="64" t="s">
        <v>2</v>
      </c>
      <c r="F324" s="18">
        <v>46</v>
      </c>
      <c r="G324" s="28">
        <f>VLOOKUP($A324,'Educational Attainment'!$A$5:$I$1242,3,FALSE)</f>
        <v>0.3</v>
      </c>
      <c r="H324" s="28">
        <f>VLOOKUP($A324,'Educational Attainment'!$A$5:$I$1242,4,FALSE)</f>
        <v>2.5</v>
      </c>
      <c r="I324" s="28">
        <f>VLOOKUP($A324,'Educational Attainment'!$A$5:$I$1242,5,FALSE)</f>
        <v>4.2</v>
      </c>
      <c r="J324" s="28">
        <f>VLOOKUP($A324,'Educational Attainment'!$A$5:$I$1242,6,FALSE)</f>
        <v>30</v>
      </c>
      <c r="K324" s="28">
        <f>VLOOKUP($A324,'Educational Attainment'!$A$5:$I$1242,7,FALSE)</f>
        <v>18.7</v>
      </c>
      <c r="L324" s="28">
        <f>VLOOKUP($A324,'Educational Attainment'!$A$5:$I$1242,8,FALSE)</f>
        <v>9.1999999999999993</v>
      </c>
      <c r="M324" s="28">
        <f>VLOOKUP($A324,'Educational Attainment'!$A$5:$I$1242,9,FALSE)</f>
        <v>35.200000000000003</v>
      </c>
    </row>
    <row r="325" spans="1:13" s="28" customFormat="1" x14ac:dyDescent="0.15">
      <c r="A325" s="21">
        <v>8214</v>
      </c>
      <c r="B325" s="22" t="s">
        <v>363</v>
      </c>
      <c r="C325" s="11" t="str">
        <f>VLOOKUP(B325,Industries!B:D,2,0)</f>
        <v>Construction</v>
      </c>
      <c r="D325" s="11">
        <f>VLOOKUP(B325,Industries!B:D,3,0)</f>
        <v>72.099999999999994</v>
      </c>
      <c r="E325" s="91">
        <v>1379</v>
      </c>
      <c r="F325" s="18">
        <v>44</v>
      </c>
      <c r="G325" s="28">
        <f>VLOOKUP($A325,'Educational Attainment'!$A$5:$I$1242,3,FALSE)</f>
        <v>0.5</v>
      </c>
      <c r="H325" s="28">
        <f>VLOOKUP($A325,'Educational Attainment'!$A$5:$I$1242,4,FALSE)</f>
        <v>3.5</v>
      </c>
      <c r="I325" s="28">
        <f>VLOOKUP($A325,'Educational Attainment'!$A$5:$I$1242,5,FALSE)</f>
        <v>4.7</v>
      </c>
      <c r="J325" s="28">
        <f>VLOOKUP($A325,'Educational Attainment'!$A$5:$I$1242,6,FALSE)</f>
        <v>39.200000000000003</v>
      </c>
      <c r="K325" s="28">
        <f>VLOOKUP($A325,'Educational Attainment'!$A$5:$I$1242,7,FALSE)</f>
        <v>20.100000000000001</v>
      </c>
      <c r="L325" s="28">
        <f>VLOOKUP($A325,'Educational Attainment'!$A$5:$I$1242,8,FALSE)</f>
        <v>8.3000000000000007</v>
      </c>
      <c r="M325" s="28">
        <f>VLOOKUP($A325,'Educational Attainment'!$A$5:$I$1242,9,FALSE)</f>
        <v>23.7</v>
      </c>
    </row>
    <row r="326" spans="1:13" s="28" customFormat="1" x14ac:dyDescent="0.15">
      <c r="A326" s="21">
        <v>8215</v>
      </c>
      <c r="B326" s="22" t="s">
        <v>364</v>
      </c>
      <c r="C326" s="11" t="str">
        <f>VLOOKUP(B326,Industries!B:D,2,0)</f>
        <v>Construction</v>
      </c>
      <c r="D326" s="11">
        <f>VLOOKUP(B326,Industries!B:D,3,0)</f>
        <v>67.099999999999994</v>
      </c>
      <c r="E326" s="91">
        <v>1234</v>
      </c>
      <c r="F326" s="18">
        <v>44</v>
      </c>
      <c r="G326" s="28">
        <f>VLOOKUP($A326,'Educational Attainment'!$A$5:$I$1242,3,FALSE)</f>
        <v>0.2</v>
      </c>
      <c r="H326" s="28">
        <f>VLOOKUP($A326,'Educational Attainment'!$A$5:$I$1242,4,FALSE)</f>
        <v>1.6</v>
      </c>
      <c r="I326" s="28">
        <f>VLOOKUP($A326,'Educational Attainment'!$A$5:$I$1242,5,FALSE)</f>
        <v>2.9</v>
      </c>
      <c r="J326" s="28">
        <f>VLOOKUP($A326,'Educational Attainment'!$A$5:$I$1242,6,FALSE)</f>
        <v>31.9</v>
      </c>
      <c r="K326" s="28">
        <f>VLOOKUP($A326,'Educational Attainment'!$A$5:$I$1242,7,FALSE)</f>
        <v>16.7</v>
      </c>
      <c r="L326" s="28">
        <f>VLOOKUP($A326,'Educational Attainment'!$A$5:$I$1242,8,FALSE)</f>
        <v>9.4</v>
      </c>
      <c r="M326" s="28">
        <f>VLOOKUP($A326,'Educational Attainment'!$A$5:$I$1242,9,FALSE)</f>
        <v>37.4</v>
      </c>
    </row>
    <row r="327" spans="1:13" s="28" customFormat="1" x14ac:dyDescent="0.15">
      <c r="A327" s="21">
        <v>8216</v>
      </c>
      <c r="B327" s="22" t="s">
        <v>365</v>
      </c>
      <c r="C327" s="11" t="str">
        <f>VLOOKUP(B327,Industries!B:D,2,0)</f>
        <v>Construction</v>
      </c>
      <c r="D327" s="11">
        <f>VLOOKUP(B327,Industries!B:D,3,0)</f>
        <v>47.2</v>
      </c>
      <c r="E327" s="91">
        <v>2252</v>
      </c>
      <c r="F327" s="18">
        <v>49</v>
      </c>
      <c r="G327" s="28">
        <f>VLOOKUP($A327,'Educational Attainment'!$A$5:$I$1242,3,FALSE)</f>
        <v>1.1000000000000001</v>
      </c>
      <c r="H327" s="28">
        <f>VLOOKUP($A327,'Educational Attainment'!$A$5:$I$1242,4,FALSE)</f>
        <v>2.4</v>
      </c>
      <c r="I327" s="28">
        <f>VLOOKUP($A327,'Educational Attainment'!$A$5:$I$1242,5,FALSE)</f>
        <v>5.2</v>
      </c>
      <c r="J327" s="28">
        <f>VLOOKUP($A327,'Educational Attainment'!$A$5:$I$1242,6,FALSE)</f>
        <v>33.6</v>
      </c>
      <c r="K327" s="28">
        <f>VLOOKUP($A327,'Educational Attainment'!$A$5:$I$1242,7,FALSE)</f>
        <v>17</v>
      </c>
      <c r="L327" s="28">
        <f>VLOOKUP($A327,'Educational Attainment'!$A$5:$I$1242,8,FALSE)</f>
        <v>8.3000000000000007</v>
      </c>
      <c r="M327" s="28">
        <f>VLOOKUP($A327,'Educational Attainment'!$A$5:$I$1242,9,FALSE)</f>
        <v>32.5</v>
      </c>
    </row>
    <row r="328" spans="1:13" s="28" customFormat="1" x14ac:dyDescent="0.15">
      <c r="A328" s="21">
        <v>8217</v>
      </c>
      <c r="B328" s="22" t="s">
        <v>366</v>
      </c>
      <c r="C328" s="11" t="str">
        <f>VLOOKUP(B328,Industries!B:D,2,0)</f>
        <v>Construction</v>
      </c>
      <c r="D328" s="11">
        <f>VLOOKUP(B328,Industries!B:D,3,0)</f>
        <v>69.2</v>
      </c>
      <c r="E328" s="91">
        <v>1750</v>
      </c>
      <c r="F328" s="18">
        <v>49</v>
      </c>
      <c r="G328" s="28">
        <f>VLOOKUP($A328,'Educational Attainment'!$A$5:$I$1242,3,FALSE)</f>
        <v>0.2</v>
      </c>
      <c r="H328" s="28">
        <f>VLOOKUP($A328,'Educational Attainment'!$A$5:$I$1242,4,FALSE)</f>
        <v>2.5</v>
      </c>
      <c r="I328" s="28">
        <f>VLOOKUP($A328,'Educational Attainment'!$A$5:$I$1242,5,FALSE)</f>
        <v>3.5</v>
      </c>
      <c r="J328" s="28">
        <f>VLOOKUP($A328,'Educational Attainment'!$A$5:$I$1242,6,FALSE)</f>
        <v>39.5</v>
      </c>
      <c r="K328" s="28">
        <f>VLOOKUP($A328,'Educational Attainment'!$A$5:$I$1242,7,FALSE)</f>
        <v>21.6</v>
      </c>
      <c r="L328" s="28">
        <f>VLOOKUP($A328,'Educational Attainment'!$A$5:$I$1242,8,FALSE)</f>
        <v>8.6</v>
      </c>
      <c r="M328" s="28">
        <f>VLOOKUP($A328,'Educational Attainment'!$A$5:$I$1242,9,FALSE)</f>
        <v>24</v>
      </c>
    </row>
    <row r="329" spans="1:13" s="28" customFormat="1" x14ac:dyDescent="0.15">
      <c r="A329" s="21">
        <v>8219</v>
      </c>
      <c r="B329" s="22" t="s">
        <v>367</v>
      </c>
      <c r="C329" s="11" t="str">
        <f>VLOOKUP(B329,Industries!B:D,2,0)</f>
        <v>Mining</v>
      </c>
      <c r="D329" s="11">
        <f>VLOOKUP(B329,Industries!B:D,3,0)</f>
        <v>56.6</v>
      </c>
      <c r="E329" s="91">
        <v>1748</v>
      </c>
      <c r="F329" s="18">
        <v>57</v>
      </c>
      <c r="G329" s="28">
        <f>VLOOKUP($A329,'Educational Attainment'!$A$5:$I$1242,3,FALSE)</f>
        <v>1.3</v>
      </c>
      <c r="H329" s="28">
        <f>VLOOKUP($A329,'Educational Attainment'!$A$5:$I$1242,4,FALSE)</f>
        <v>6.2</v>
      </c>
      <c r="I329" s="28">
        <f>VLOOKUP($A329,'Educational Attainment'!$A$5:$I$1242,5,FALSE)</f>
        <v>5.5</v>
      </c>
      <c r="J329" s="28">
        <f>VLOOKUP($A329,'Educational Attainment'!$A$5:$I$1242,6,FALSE)</f>
        <v>34.6</v>
      </c>
      <c r="K329" s="28">
        <f>VLOOKUP($A329,'Educational Attainment'!$A$5:$I$1242,7,FALSE)</f>
        <v>23.2</v>
      </c>
      <c r="L329" s="28">
        <f>VLOOKUP($A329,'Educational Attainment'!$A$5:$I$1242,8,FALSE)</f>
        <v>6.8</v>
      </c>
      <c r="M329" s="28">
        <f>VLOOKUP($A329,'Educational Attainment'!$A$5:$I$1242,9,FALSE)</f>
        <v>22.3</v>
      </c>
    </row>
    <row r="330" spans="1:13" s="28" customFormat="1" x14ac:dyDescent="0.15">
      <c r="A330" s="21">
        <v>8311</v>
      </c>
      <c r="B330" s="22" t="s">
        <v>368</v>
      </c>
      <c r="C330" s="11" t="str">
        <f>VLOOKUP(B330,Industries!B:D,2,0)</f>
        <v>Manufacturing</v>
      </c>
      <c r="D330" s="11">
        <f>VLOOKUP(B330,Industries!B:D,3,0)</f>
        <v>84.7</v>
      </c>
      <c r="E330" s="91">
        <v>1310</v>
      </c>
      <c r="F330" s="18">
        <v>42</v>
      </c>
      <c r="G330" s="28">
        <f>VLOOKUP($A330,'Educational Attainment'!$A$5:$I$1242,3,FALSE)</f>
        <v>2.7</v>
      </c>
      <c r="H330" s="28">
        <f>VLOOKUP($A330,'Educational Attainment'!$A$5:$I$1242,4,FALSE)</f>
        <v>8.9</v>
      </c>
      <c r="I330" s="28">
        <f>VLOOKUP($A330,'Educational Attainment'!$A$5:$I$1242,5,FALSE)</f>
        <v>6.6</v>
      </c>
      <c r="J330" s="28">
        <f>VLOOKUP($A330,'Educational Attainment'!$A$5:$I$1242,6,FALSE)</f>
        <v>20</v>
      </c>
      <c r="K330" s="28">
        <f>VLOOKUP($A330,'Educational Attainment'!$A$5:$I$1242,7,FALSE)</f>
        <v>27</v>
      </c>
      <c r="L330" s="28">
        <f>VLOOKUP($A330,'Educational Attainment'!$A$5:$I$1242,8,FALSE)</f>
        <v>8.6999999999999993</v>
      </c>
      <c r="M330" s="28">
        <f>VLOOKUP($A330,'Educational Attainment'!$A$5:$I$1242,9,FALSE)</f>
        <v>26.1</v>
      </c>
    </row>
    <row r="331" spans="1:13" s="28" customFormat="1" x14ac:dyDescent="0.15">
      <c r="A331" s="21">
        <v>8312</v>
      </c>
      <c r="B331" s="22" t="s">
        <v>369</v>
      </c>
      <c r="C331" s="11" t="str">
        <f>VLOOKUP(B331,Industries!B:D,2,0)</f>
        <v>Manufacturing</v>
      </c>
      <c r="D331" s="11">
        <f>VLOOKUP(B331,Industries!B:D,3,0)</f>
        <v>95.7</v>
      </c>
      <c r="E331" s="91">
        <v>1178</v>
      </c>
      <c r="F331" s="18">
        <v>40</v>
      </c>
      <c r="G331" s="28">
        <f>VLOOKUP($A331,'Educational Attainment'!$A$5:$I$1242,3,FALSE)</f>
        <v>0.3</v>
      </c>
      <c r="H331" s="28">
        <f>VLOOKUP($A331,'Educational Attainment'!$A$5:$I$1242,4,FALSE)</f>
        <v>5</v>
      </c>
      <c r="I331" s="28">
        <f>VLOOKUP($A331,'Educational Attainment'!$A$5:$I$1242,5,FALSE)</f>
        <v>2.9</v>
      </c>
      <c r="J331" s="28">
        <f>VLOOKUP($A331,'Educational Attainment'!$A$5:$I$1242,6,FALSE)</f>
        <v>24.6</v>
      </c>
      <c r="K331" s="28">
        <f>VLOOKUP($A331,'Educational Attainment'!$A$5:$I$1242,7,FALSE)</f>
        <v>25.7</v>
      </c>
      <c r="L331" s="28">
        <f>VLOOKUP($A331,'Educational Attainment'!$A$5:$I$1242,8,FALSE)</f>
        <v>8.1999999999999993</v>
      </c>
      <c r="M331" s="28">
        <f>VLOOKUP($A331,'Educational Attainment'!$A$5:$I$1242,9,FALSE)</f>
        <v>33.299999999999997</v>
      </c>
    </row>
    <row r="332" spans="1:13" s="28" customFormat="1" x14ac:dyDescent="0.15">
      <c r="A332" s="21">
        <v>8313</v>
      </c>
      <c r="B332" s="22" t="s">
        <v>370</v>
      </c>
      <c r="C332" s="11" t="str">
        <f>VLOOKUP(B332,Industries!B:D,2,0)</f>
        <v>Manufacturing</v>
      </c>
      <c r="D332" s="11">
        <f>VLOOKUP(B332,Industries!B:D,3,0)</f>
        <v>78.900000000000006</v>
      </c>
      <c r="E332" s="91">
        <v>1139</v>
      </c>
      <c r="F332" s="18">
        <v>41</v>
      </c>
      <c r="G332" s="28">
        <f>VLOOKUP($A332,'Educational Attainment'!$A$5:$I$1242,3,FALSE)</f>
        <v>1.7</v>
      </c>
      <c r="H332" s="28">
        <f>VLOOKUP($A332,'Educational Attainment'!$A$5:$I$1242,4,FALSE)</f>
        <v>5.8</v>
      </c>
      <c r="I332" s="28">
        <f>VLOOKUP($A332,'Educational Attainment'!$A$5:$I$1242,5,FALSE)</f>
        <v>4.2</v>
      </c>
      <c r="J332" s="28">
        <f>VLOOKUP($A332,'Educational Attainment'!$A$5:$I$1242,6,FALSE)</f>
        <v>15.3</v>
      </c>
      <c r="K332" s="28">
        <f>VLOOKUP($A332,'Educational Attainment'!$A$5:$I$1242,7,FALSE)</f>
        <v>28.2</v>
      </c>
      <c r="L332" s="28">
        <f>VLOOKUP($A332,'Educational Attainment'!$A$5:$I$1242,8,FALSE)</f>
        <v>8.6</v>
      </c>
      <c r="M332" s="28">
        <f>VLOOKUP($A332,'Educational Attainment'!$A$5:$I$1242,9,FALSE)</f>
        <v>36.200000000000003</v>
      </c>
    </row>
    <row r="333" spans="1:13" s="28" customFormat="1" x14ac:dyDescent="0.15">
      <c r="A333" s="21">
        <v>8321</v>
      </c>
      <c r="B333" s="22" t="s">
        <v>371</v>
      </c>
      <c r="C333" s="11" t="str">
        <f>VLOOKUP(B333,Industries!B:D,2,0)</f>
        <v>Manufacturing</v>
      </c>
      <c r="D333" s="11">
        <f>VLOOKUP(B333,Industries!B:D,3,0)</f>
        <v>44.3</v>
      </c>
      <c r="E333" s="91">
        <v>1045</v>
      </c>
      <c r="F333" s="18">
        <v>40</v>
      </c>
      <c r="G333" s="28">
        <f>VLOOKUP($A333,'Educational Attainment'!$A$5:$I$1242,3,FALSE)</f>
        <v>2</v>
      </c>
      <c r="H333" s="28">
        <f>VLOOKUP($A333,'Educational Attainment'!$A$5:$I$1242,4,FALSE)</f>
        <v>8.5</v>
      </c>
      <c r="I333" s="28">
        <f>VLOOKUP($A333,'Educational Attainment'!$A$5:$I$1242,5,FALSE)</f>
        <v>5.7</v>
      </c>
      <c r="J333" s="28">
        <f>VLOOKUP($A333,'Educational Attainment'!$A$5:$I$1242,6,FALSE)</f>
        <v>10</v>
      </c>
      <c r="K333" s="28">
        <f>VLOOKUP($A333,'Educational Attainment'!$A$5:$I$1242,7,FALSE)</f>
        <v>33</v>
      </c>
      <c r="L333" s="28">
        <f>VLOOKUP($A333,'Educational Attainment'!$A$5:$I$1242,8,FALSE)</f>
        <v>7.6</v>
      </c>
      <c r="M333" s="28">
        <f>VLOOKUP($A333,'Educational Attainment'!$A$5:$I$1242,9,FALSE)</f>
        <v>33.200000000000003</v>
      </c>
    </row>
    <row r="334" spans="1:13" s="28" customFormat="1" x14ac:dyDescent="0.15">
      <c r="A334" s="21">
        <v>8322</v>
      </c>
      <c r="B334" s="22" t="s">
        <v>372</v>
      </c>
      <c r="C334" s="11" t="str">
        <f>VLOOKUP(B334,Industries!B:D,2,0)</f>
        <v>Manufacturing</v>
      </c>
      <c r="D334" s="11">
        <f>VLOOKUP(B334,Industries!B:D,3,0)</f>
        <v>72.7</v>
      </c>
      <c r="E334" s="91">
        <v>1042</v>
      </c>
      <c r="F334" s="18">
        <v>40</v>
      </c>
      <c r="G334" s="28">
        <f>VLOOKUP($A334,'Educational Attainment'!$A$5:$I$1242,3,FALSE)</f>
        <v>1.5</v>
      </c>
      <c r="H334" s="28">
        <f>VLOOKUP($A334,'Educational Attainment'!$A$5:$I$1242,4,FALSE)</f>
        <v>7.2</v>
      </c>
      <c r="I334" s="28">
        <f>VLOOKUP($A334,'Educational Attainment'!$A$5:$I$1242,5,FALSE)</f>
        <v>6.4</v>
      </c>
      <c r="J334" s="28">
        <f>VLOOKUP($A334,'Educational Attainment'!$A$5:$I$1242,6,FALSE)</f>
        <v>20.3</v>
      </c>
      <c r="K334" s="28">
        <f>VLOOKUP($A334,'Educational Attainment'!$A$5:$I$1242,7,FALSE)</f>
        <v>27.4</v>
      </c>
      <c r="L334" s="28">
        <f>VLOOKUP($A334,'Educational Attainment'!$A$5:$I$1242,8,FALSE)</f>
        <v>8.8000000000000007</v>
      </c>
      <c r="M334" s="28">
        <f>VLOOKUP($A334,'Educational Attainment'!$A$5:$I$1242,9,FALSE)</f>
        <v>28.3</v>
      </c>
    </row>
    <row r="335" spans="1:13" s="28" customFormat="1" x14ac:dyDescent="0.15">
      <c r="A335" s="21">
        <v>8391</v>
      </c>
      <c r="B335" s="22" t="s">
        <v>373</v>
      </c>
      <c r="C335" s="11" t="str">
        <f>VLOOKUP(B335,Industries!B:D,2,0)</f>
        <v>Manufacturing</v>
      </c>
      <c r="D335" s="11">
        <f>VLOOKUP(B335,Industries!B:D,3,0)</f>
        <v>71.599999999999994</v>
      </c>
      <c r="E335" s="91">
        <v>1158</v>
      </c>
      <c r="F335" s="18">
        <v>43</v>
      </c>
      <c r="G335" s="28">
        <f>VLOOKUP($A335,'Educational Attainment'!$A$5:$I$1242,3,FALSE)</f>
        <v>0.7</v>
      </c>
      <c r="H335" s="28">
        <f>VLOOKUP($A335,'Educational Attainment'!$A$5:$I$1242,4,FALSE)</f>
        <v>3.3</v>
      </c>
      <c r="I335" s="28">
        <f>VLOOKUP($A335,'Educational Attainment'!$A$5:$I$1242,5,FALSE)</f>
        <v>4.2</v>
      </c>
      <c r="J335" s="28">
        <f>VLOOKUP($A335,'Educational Attainment'!$A$5:$I$1242,6,FALSE)</f>
        <v>27.6</v>
      </c>
      <c r="K335" s="28">
        <f>VLOOKUP($A335,'Educational Attainment'!$A$5:$I$1242,7,FALSE)</f>
        <v>22.7</v>
      </c>
      <c r="L335" s="28">
        <f>VLOOKUP($A335,'Educational Attainment'!$A$5:$I$1242,8,FALSE)</f>
        <v>9.1999999999999993</v>
      </c>
      <c r="M335" s="28">
        <f>VLOOKUP($A335,'Educational Attainment'!$A$5:$I$1242,9,FALSE)</f>
        <v>32.299999999999997</v>
      </c>
    </row>
    <row r="336" spans="1:13" s="28" customFormat="1" x14ac:dyDescent="0.15">
      <c r="A336" s="21">
        <v>8392</v>
      </c>
      <c r="B336" s="22" t="s">
        <v>374</v>
      </c>
      <c r="C336" s="11" t="str">
        <f>VLOOKUP(B336,Industries!B:D,2,0)</f>
        <v>Manufacturing</v>
      </c>
      <c r="D336" s="11">
        <f>VLOOKUP(B336,Industries!B:D,3,0)</f>
        <v>95.5</v>
      </c>
      <c r="E336" s="64" t="s">
        <v>2</v>
      </c>
      <c r="F336" s="18">
        <v>40</v>
      </c>
      <c r="G336" s="28">
        <f>VLOOKUP($A336,'Educational Attainment'!$A$5:$I$1242,3,FALSE)</f>
        <v>1.2</v>
      </c>
      <c r="H336" s="28">
        <f>VLOOKUP($A336,'Educational Attainment'!$A$5:$I$1242,4,FALSE)</f>
        <v>4.8</v>
      </c>
      <c r="I336" s="28">
        <f>VLOOKUP($A336,'Educational Attainment'!$A$5:$I$1242,5,FALSE)</f>
        <v>4.4000000000000004</v>
      </c>
      <c r="J336" s="28">
        <f>VLOOKUP($A336,'Educational Attainment'!$A$5:$I$1242,6,FALSE)</f>
        <v>15.5</v>
      </c>
      <c r="K336" s="28">
        <f>VLOOKUP($A336,'Educational Attainment'!$A$5:$I$1242,7,FALSE)</f>
        <v>26</v>
      </c>
      <c r="L336" s="28">
        <f>VLOOKUP($A336,'Educational Attainment'!$A$5:$I$1242,8,FALSE)</f>
        <v>10.199999999999999</v>
      </c>
      <c r="M336" s="28">
        <f>VLOOKUP($A336,'Educational Attainment'!$A$5:$I$1242,9,FALSE)</f>
        <v>37.9</v>
      </c>
    </row>
    <row r="337" spans="1:13" s="28" customFormat="1" x14ac:dyDescent="0.15">
      <c r="A337" s="21">
        <v>8393</v>
      </c>
      <c r="B337" s="22" t="s">
        <v>375</v>
      </c>
      <c r="C337" s="11" t="str">
        <f>VLOOKUP(B337,Industries!B:D,2,0)</f>
        <v>Manufacturing</v>
      </c>
      <c r="D337" s="11">
        <f>VLOOKUP(B337,Industries!B:D,3,0)</f>
        <v>61.4</v>
      </c>
      <c r="E337" s="91">
        <v>1120</v>
      </c>
      <c r="F337" s="18">
        <v>42</v>
      </c>
      <c r="G337" s="28">
        <f>VLOOKUP($A337,'Educational Attainment'!$A$5:$I$1242,3,FALSE)</f>
        <v>6.6</v>
      </c>
      <c r="H337" s="28">
        <f>VLOOKUP($A337,'Educational Attainment'!$A$5:$I$1242,4,FALSE)</f>
        <v>17.8</v>
      </c>
      <c r="I337" s="28">
        <f>VLOOKUP($A337,'Educational Attainment'!$A$5:$I$1242,5,FALSE)</f>
        <v>11.1</v>
      </c>
      <c r="J337" s="28">
        <f>VLOOKUP($A337,'Educational Attainment'!$A$5:$I$1242,6,FALSE)</f>
        <v>20.9</v>
      </c>
      <c r="K337" s="28">
        <f>VLOOKUP($A337,'Educational Attainment'!$A$5:$I$1242,7,FALSE)</f>
        <v>20.3</v>
      </c>
      <c r="L337" s="28">
        <f>VLOOKUP($A337,'Educational Attainment'!$A$5:$I$1242,8,FALSE)</f>
        <v>5.7</v>
      </c>
      <c r="M337" s="28">
        <f>VLOOKUP($A337,'Educational Attainment'!$A$5:$I$1242,9,FALSE)</f>
        <v>17.7</v>
      </c>
    </row>
    <row r="338" spans="1:13" s="28" customFormat="1" x14ac:dyDescent="0.15">
      <c r="A338" s="21">
        <v>8394</v>
      </c>
      <c r="B338" s="22" t="s">
        <v>376</v>
      </c>
      <c r="C338" s="11" t="str">
        <f>VLOOKUP(B338,Industries!B:D,2,0)</f>
        <v>Manufacturing</v>
      </c>
      <c r="D338" s="11">
        <f>VLOOKUP(B338,Industries!B:D,3,0)</f>
        <v>70.7</v>
      </c>
      <c r="E338" s="91">
        <v>1116</v>
      </c>
      <c r="F338" s="18">
        <v>41</v>
      </c>
      <c r="G338" s="28">
        <f>VLOOKUP($A338,'Educational Attainment'!$A$5:$I$1242,3,FALSE)</f>
        <v>0.5</v>
      </c>
      <c r="H338" s="28">
        <f>VLOOKUP($A338,'Educational Attainment'!$A$5:$I$1242,4,FALSE)</f>
        <v>2.4</v>
      </c>
      <c r="I338" s="28">
        <f>VLOOKUP($A338,'Educational Attainment'!$A$5:$I$1242,5,FALSE)</f>
        <v>2.5</v>
      </c>
      <c r="J338" s="28">
        <f>VLOOKUP($A338,'Educational Attainment'!$A$5:$I$1242,6,FALSE)</f>
        <v>18.100000000000001</v>
      </c>
      <c r="K338" s="28">
        <f>VLOOKUP($A338,'Educational Attainment'!$A$5:$I$1242,7,FALSE)</f>
        <v>26.5</v>
      </c>
      <c r="L338" s="28">
        <f>VLOOKUP($A338,'Educational Attainment'!$A$5:$I$1242,8,FALSE)</f>
        <v>10.3</v>
      </c>
      <c r="M338" s="28">
        <f>VLOOKUP($A338,'Educational Attainment'!$A$5:$I$1242,9,FALSE)</f>
        <v>39.700000000000003</v>
      </c>
    </row>
    <row r="339" spans="1:13" s="28" customFormat="1" x14ac:dyDescent="0.15">
      <c r="A339" s="21">
        <v>8399</v>
      </c>
      <c r="B339" s="22" t="s">
        <v>377</v>
      </c>
      <c r="C339" s="11" t="str">
        <f>VLOOKUP(B339,Industries!B:D,2,0)</f>
        <v>Manufacturing</v>
      </c>
      <c r="D339" s="11">
        <f>VLOOKUP(B339,Industries!B:D,3,0)</f>
        <v>31.8</v>
      </c>
      <c r="E339" s="91">
        <v>1408</v>
      </c>
      <c r="F339" s="18">
        <v>41</v>
      </c>
      <c r="G339" s="28">
        <f>VLOOKUP($A339,'Educational Attainment'!$A$5:$I$1242,3,FALSE)</f>
        <v>1.6</v>
      </c>
      <c r="H339" s="28">
        <f>VLOOKUP($A339,'Educational Attainment'!$A$5:$I$1242,4,FALSE)</f>
        <v>5.2</v>
      </c>
      <c r="I339" s="28">
        <f>VLOOKUP($A339,'Educational Attainment'!$A$5:$I$1242,5,FALSE)</f>
        <v>4</v>
      </c>
      <c r="J339" s="28">
        <f>VLOOKUP($A339,'Educational Attainment'!$A$5:$I$1242,6,FALSE)</f>
        <v>14.6</v>
      </c>
      <c r="K339" s="28">
        <f>VLOOKUP($A339,'Educational Attainment'!$A$5:$I$1242,7,FALSE)</f>
        <v>28.1</v>
      </c>
      <c r="L339" s="28">
        <f>VLOOKUP($A339,'Educational Attainment'!$A$5:$I$1242,8,FALSE)</f>
        <v>8</v>
      </c>
      <c r="M339" s="28">
        <f>VLOOKUP($A339,'Educational Attainment'!$A$5:$I$1242,9,FALSE)</f>
        <v>38.6</v>
      </c>
    </row>
    <row r="340" spans="1:13" s="28" customFormat="1" x14ac:dyDescent="0.15">
      <c r="A340" s="21">
        <v>8411</v>
      </c>
      <c r="B340" s="22" t="s">
        <v>378</v>
      </c>
      <c r="C340" s="11" t="str">
        <f>VLOOKUP(B340,Industries!B:D,2,0)</f>
        <v>Agriculture, Forestry and Fishing</v>
      </c>
      <c r="D340" s="11">
        <f>VLOOKUP(B340,Industries!B:D,3,0)</f>
        <v>91.7</v>
      </c>
      <c r="E340" s="64" t="s">
        <v>2</v>
      </c>
      <c r="F340" s="18">
        <v>46</v>
      </c>
      <c r="G340" s="28">
        <f>VLOOKUP($A340,'Educational Attainment'!$A$5:$I$1242,3,FALSE)</f>
        <v>0</v>
      </c>
      <c r="H340" s="28">
        <f>VLOOKUP($A340,'Educational Attainment'!$A$5:$I$1242,4,FALSE)</f>
        <v>8.3000000000000007</v>
      </c>
      <c r="I340" s="28">
        <f>VLOOKUP($A340,'Educational Attainment'!$A$5:$I$1242,5,FALSE)</f>
        <v>6.2</v>
      </c>
      <c r="J340" s="28">
        <f>VLOOKUP($A340,'Educational Attainment'!$A$5:$I$1242,6,FALSE)</f>
        <v>27.2</v>
      </c>
      <c r="K340" s="28">
        <f>VLOOKUP($A340,'Educational Attainment'!$A$5:$I$1242,7,FALSE)</f>
        <v>19.100000000000001</v>
      </c>
      <c r="L340" s="28">
        <f>VLOOKUP($A340,'Educational Attainment'!$A$5:$I$1242,8,FALSE)</f>
        <v>5.4</v>
      </c>
      <c r="M340" s="28">
        <f>VLOOKUP($A340,'Educational Attainment'!$A$5:$I$1242,9,FALSE)</f>
        <v>33.799999999999997</v>
      </c>
    </row>
    <row r="341" spans="1:13" s="28" customFormat="1" x14ac:dyDescent="0.15">
      <c r="A341" s="21">
        <v>8412</v>
      </c>
      <c r="B341" s="22" t="s">
        <v>379</v>
      </c>
      <c r="C341" s="11" t="str">
        <f>VLOOKUP(B341,Industries!B:D,2,0)</f>
        <v>Agriculture, Forestry and Fishing</v>
      </c>
      <c r="D341" s="11">
        <f>VLOOKUP(B341,Industries!B:D,3,0)</f>
        <v>88.7</v>
      </c>
      <c r="E341" s="91">
        <v>1210</v>
      </c>
      <c r="F341" s="18">
        <v>43</v>
      </c>
      <c r="G341" s="28">
        <f>VLOOKUP($A341,'Educational Attainment'!$A$5:$I$1242,3,FALSE)</f>
        <v>1.7</v>
      </c>
      <c r="H341" s="28">
        <f>VLOOKUP($A341,'Educational Attainment'!$A$5:$I$1242,4,FALSE)</f>
        <v>8.5</v>
      </c>
      <c r="I341" s="28">
        <f>VLOOKUP($A341,'Educational Attainment'!$A$5:$I$1242,5,FALSE)</f>
        <v>5.5</v>
      </c>
      <c r="J341" s="28">
        <f>VLOOKUP($A341,'Educational Attainment'!$A$5:$I$1242,6,FALSE)</f>
        <v>15.7</v>
      </c>
      <c r="K341" s="28">
        <f>VLOOKUP($A341,'Educational Attainment'!$A$5:$I$1242,7,FALSE)</f>
        <v>26</v>
      </c>
      <c r="L341" s="28">
        <f>VLOOKUP($A341,'Educational Attainment'!$A$5:$I$1242,8,FALSE)</f>
        <v>7.6</v>
      </c>
      <c r="M341" s="28">
        <f>VLOOKUP($A341,'Educational Attainment'!$A$5:$I$1242,9,FALSE)</f>
        <v>34.9</v>
      </c>
    </row>
    <row r="342" spans="1:13" s="28" customFormat="1" x14ac:dyDescent="0.15">
      <c r="A342" s="21">
        <v>8413</v>
      </c>
      <c r="B342" s="22" t="s">
        <v>380</v>
      </c>
      <c r="C342" s="11" t="str">
        <f>VLOOKUP(B342,Industries!B:D,2,0)</f>
        <v>Agriculture, Forestry and Fishing</v>
      </c>
      <c r="D342" s="11">
        <f>VLOOKUP(B342,Industries!B:D,3,0)</f>
        <v>65</v>
      </c>
      <c r="E342" s="64" t="s">
        <v>2</v>
      </c>
      <c r="F342" s="18">
        <v>46</v>
      </c>
      <c r="G342" s="28">
        <f>VLOOKUP($A342,'Educational Attainment'!$A$5:$I$1242,3,FALSE)</f>
        <v>0.8</v>
      </c>
      <c r="H342" s="28">
        <f>VLOOKUP($A342,'Educational Attainment'!$A$5:$I$1242,4,FALSE)</f>
        <v>6.7</v>
      </c>
      <c r="I342" s="28">
        <f>VLOOKUP($A342,'Educational Attainment'!$A$5:$I$1242,5,FALSE)</f>
        <v>6</v>
      </c>
      <c r="J342" s="28">
        <f>VLOOKUP($A342,'Educational Attainment'!$A$5:$I$1242,6,FALSE)</f>
        <v>24.7</v>
      </c>
      <c r="K342" s="28">
        <f>VLOOKUP($A342,'Educational Attainment'!$A$5:$I$1242,7,FALSE)</f>
        <v>17.8</v>
      </c>
      <c r="L342" s="28">
        <f>VLOOKUP($A342,'Educational Attainment'!$A$5:$I$1242,8,FALSE)</f>
        <v>9.1</v>
      </c>
      <c r="M342" s="28">
        <f>VLOOKUP($A342,'Educational Attainment'!$A$5:$I$1242,9,FALSE)</f>
        <v>35</v>
      </c>
    </row>
    <row r="343" spans="1:13" s="28" customFormat="1" x14ac:dyDescent="0.15">
      <c r="A343" s="21">
        <v>8414</v>
      </c>
      <c r="B343" s="22" t="s">
        <v>381</v>
      </c>
      <c r="C343" s="11" t="str">
        <f>VLOOKUP(B343,Industries!B:D,2,0)</f>
        <v>Administrative and Support Services</v>
      </c>
      <c r="D343" s="11">
        <f>VLOOKUP(B343,Industries!B:D,3,0)</f>
        <v>33.4</v>
      </c>
      <c r="E343" s="91">
        <v>1130</v>
      </c>
      <c r="F343" s="18">
        <v>42</v>
      </c>
      <c r="G343" s="28">
        <f>VLOOKUP($A343,'Educational Attainment'!$A$5:$I$1242,3,FALSE)</f>
        <v>1</v>
      </c>
      <c r="H343" s="28">
        <f>VLOOKUP($A343,'Educational Attainment'!$A$5:$I$1242,4,FALSE)</f>
        <v>4.3</v>
      </c>
      <c r="I343" s="28">
        <f>VLOOKUP($A343,'Educational Attainment'!$A$5:$I$1242,5,FALSE)</f>
        <v>5.9</v>
      </c>
      <c r="J343" s="28">
        <f>VLOOKUP($A343,'Educational Attainment'!$A$5:$I$1242,6,FALSE)</f>
        <v>28.9</v>
      </c>
      <c r="K343" s="28">
        <f>VLOOKUP($A343,'Educational Attainment'!$A$5:$I$1242,7,FALSE)</f>
        <v>21.7</v>
      </c>
      <c r="L343" s="28">
        <f>VLOOKUP($A343,'Educational Attainment'!$A$5:$I$1242,8,FALSE)</f>
        <v>7.8</v>
      </c>
      <c r="M343" s="28">
        <f>VLOOKUP($A343,'Educational Attainment'!$A$5:$I$1242,9,FALSE)</f>
        <v>30.5</v>
      </c>
    </row>
    <row r="344" spans="1:13" s="28" customFormat="1" x14ac:dyDescent="0.15">
      <c r="A344" s="21">
        <v>8415</v>
      </c>
      <c r="B344" s="22" t="s">
        <v>382</v>
      </c>
      <c r="C344" s="11" t="str">
        <f>VLOOKUP(B344,Industries!B:D,2,0)</f>
        <v>Agriculture, Forestry and Fishing</v>
      </c>
      <c r="D344" s="11">
        <f>VLOOKUP(B344,Industries!B:D,3,0)</f>
        <v>77.900000000000006</v>
      </c>
      <c r="E344" s="90">
        <v>877</v>
      </c>
      <c r="F344" s="18">
        <v>47</v>
      </c>
      <c r="G344" s="28">
        <f>VLOOKUP($A344,'Educational Attainment'!$A$5:$I$1242,3,FALSE)</f>
        <v>0.8</v>
      </c>
      <c r="H344" s="28">
        <f>VLOOKUP($A344,'Educational Attainment'!$A$5:$I$1242,4,FALSE)</f>
        <v>5.4</v>
      </c>
      <c r="I344" s="28">
        <f>VLOOKUP($A344,'Educational Attainment'!$A$5:$I$1242,5,FALSE)</f>
        <v>5.5</v>
      </c>
      <c r="J344" s="28">
        <f>VLOOKUP($A344,'Educational Attainment'!$A$5:$I$1242,6,FALSE)</f>
        <v>22.9</v>
      </c>
      <c r="K344" s="28">
        <f>VLOOKUP($A344,'Educational Attainment'!$A$5:$I$1242,7,FALSE)</f>
        <v>22.8</v>
      </c>
      <c r="L344" s="28">
        <f>VLOOKUP($A344,'Educational Attainment'!$A$5:$I$1242,8,FALSE)</f>
        <v>8.9</v>
      </c>
      <c r="M344" s="28">
        <f>VLOOKUP($A344,'Educational Attainment'!$A$5:$I$1242,9,FALSE)</f>
        <v>33.799999999999997</v>
      </c>
    </row>
    <row r="345" spans="1:13" s="28" customFormat="1" x14ac:dyDescent="0.15">
      <c r="A345" s="21">
        <v>8416</v>
      </c>
      <c r="B345" s="22" t="s">
        <v>383</v>
      </c>
      <c r="C345" s="11" t="str">
        <f>VLOOKUP(B345,Industries!B:D,2,0)</f>
        <v>Agriculture, Forestry and Fishing</v>
      </c>
      <c r="D345" s="11">
        <f>VLOOKUP(B345,Industries!B:D,3,0)</f>
        <v>93.9</v>
      </c>
      <c r="E345" s="64" t="s">
        <v>2</v>
      </c>
      <c r="F345" s="18">
        <v>47</v>
      </c>
      <c r="G345" s="28">
        <f>VLOOKUP($A345,'Educational Attainment'!$A$5:$I$1242,3,FALSE)</f>
        <v>0.4</v>
      </c>
      <c r="H345" s="28">
        <f>VLOOKUP($A345,'Educational Attainment'!$A$5:$I$1242,4,FALSE)</f>
        <v>5.0999999999999996</v>
      </c>
      <c r="I345" s="28">
        <f>VLOOKUP($A345,'Educational Attainment'!$A$5:$I$1242,5,FALSE)</f>
        <v>4.2</v>
      </c>
      <c r="J345" s="28">
        <f>VLOOKUP($A345,'Educational Attainment'!$A$5:$I$1242,6,FALSE)</f>
        <v>27.8</v>
      </c>
      <c r="K345" s="28">
        <f>VLOOKUP($A345,'Educational Attainment'!$A$5:$I$1242,7,FALSE)</f>
        <v>20.6</v>
      </c>
      <c r="L345" s="28">
        <f>VLOOKUP($A345,'Educational Attainment'!$A$5:$I$1242,8,FALSE)</f>
        <v>9</v>
      </c>
      <c r="M345" s="28">
        <f>VLOOKUP($A345,'Educational Attainment'!$A$5:$I$1242,9,FALSE)</f>
        <v>32.9</v>
      </c>
    </row>
    <row r="346" spans="1:13" s="28" customFormat="1" x14ac:dyDescent="0.15">
      <c r="A346" s="21">
        <v>8419</v>
      </c>
      <c r="B346" s="22" t="s">
        <v>384</v>
      </c>
      <c r="C346" s="11" t="str">
        <f>VLOOKUP(B346,Industries!B:D,2,0)</f>
        <v>Administrative and Support Services</v>
      </c>
      <c r="D346" s="11">
        <f>VLOOKUP(B346,Industries!B:D,3,0)</f>
        <v>49.6</v>
      </c>
      <c r="E346" s="91">
        <v>1154</v>
      </c>
      <c r="F346" s="18">
        <v>44</v>
      </c>
      <c r="G346" s="28">
        <f>VLOOKUP($A346,'Educational Attainment'!$A$5:$I$1242,3,FALSE)</f>
        <v>2.4</v>
      </c>
      <c r="H346" s="28">
        <f>VLOOKUP($A346,'Educational Attainment'!$A$5:$I$1242,4,FALSE)</f>
        <v>10.7</v>
      </c>
      <c r="I346" s="28">
        <f>VLOOKUP($A346,'Educational Attainment'!$A$5:$I$1242,5,FALSE)</f>
        <v>10.1</v>
      </c>
      <c r="J346" s="28">
        <f>VLOOKUP($A346,'Educational Attainment'!$A$5:$I$1242,6,FALSE)</f>
        <v>36.9</v>
      </c>
      <c r="K346" s="28">
        <f>VLOOKUP($A346,'Educational Attainment'!$A$5:$I$1242,7,FALSE)</f>
        <v>15.2</v>
      </c>
      <c r="L346" s="28">
        <f>VLOOKUP($A346,'Educational Attainment'!$A$5:$I$1242,8,FALSE)</f>
        <v>6.2</v>
      </c>
      <c r="M346" s="28">
        <f>VLOOKUP($A346,'Educational Attainment'!$A$5:$I$1242,9,FALSE)</f>
        <v>18.5</v>
      </c>
    </row>
    <row r="347" spans="1:13" s="28" customFormat="1" x14ac:dyDescent="0.15">
      <c r="A347" s="21">
        <v>8511</v>
      </c>
      <c r="B347" s="22" t="s">
        <v>385</v>
      </c>
      <c r="C347" s="11" t="str">
        <f>VLOOKUP(B347,Industries!B:D,2,0)</f>
        <v>Accommodation and Food Services</v>
      </c>
      <c r="D347" s="11">
        <f>VLOOKUP(B347,Industries!B:D,3,0)</f>
        <v>97.8</v>
      </c>
      <c r="E347" s="64" t="s">
        <v>2</v>
      </c>
      <c r="F347" s="18">
        <v>46</v>
      </c>
      <c r="G347" s="28">
        <f>VLOOKUP($A347,'Educational Attainment'!$A$5:$I$1242,3,FALSE)</f>
        <v>1.1000000000000001</v>
      </c>
      <c r="H347" s="28">
        <f>VLOOKUP($A347,'Educational Attainment'!$A$5:$I$1242,4,FALSE)</f>
        <v>4.4000000000000004</v>
      </c>
      <c r="I347" s="28">
        <f>VLOOKUP($A347,'Educational Attainment'!$A$5:$I$1242,5,FALSE)</f>
        <v>4</v>
      </c>
      <c r="J347" s="28">
        <f>VLOOKUP($A347,'Educational Attainment'!$A$5:$I$1242,6,FALSE)</f>
        <v>8.4</v>
      </c>
      <c r="K347" s="28">
        <f>VLOOKUP($A347,'Educational Attainment'!$A$5:$I$1242,7,FALSE)</f>
        <v>30.5</v>
      </c>
      <c r="L347" s="28">
        <f>VLOOKUP($A347,'Educational Attainment'!$A$5:$I$1242,8,FALSE)</f>
        <v>16.2</v>
      </c>
      <c r="M347" s="28">
        <f>VLOOKUP($A347,'Educational Attainment'!$A$5:$I$1242,9,FALSE)</f>
        <v>35.4</v>
      </c>
    </row>
    <row r="348" spans="1:13" s="28" customFormat="1" x14ac:dyDescent="0.15">
      <c r="A348" s="21">
        <v>8512</v>
      </c>
      <c r="B348" s="22" t="s">
        <v>386</v>
      </c>
      <c r="C348" s="11" t="str">
        <f>VLOOKUP(B348,Industries!B:D,2,0)</f>
        <v>Retail Trade</v>
      </c>
      <c r="D348" s="11">
        <f>VLOOKUP(B348,Industries!B:D,3,0)</f>
        <v>65.599999999999994</v>
      </c>
      <c r="E348" s="64" t="s">
        <v>2</v>
      </c>
      <c r="F348" s="18">
        <v>41</v>
      </c>
      <c r="G348" s="28">
        <f>VLOOKUP($A348,'Educational Attainment'!$A$5:$I$1242,3,FALSE)</f>
        <v>1.4</v>
      </c>
      <c r="H348" s="28">
        <f>VLOOKUP($A348,'Educational Attainment'!$A$5:$I$1242,4,FALSE)</f>
        <v>6.9</v>
      </c>
      <c r="I348" s="28">
        <f>VLOOKUP($A348,'Educational Attainment'!$A$5:$I$1242,5,FALSE)</f>
        <v>6.1</v>
      </c>
      <c r="J348" s="28">
        <f>VLOOKUP($A348,'Educational Attainment'!$A$5:$I$1242,6,FALSE)</f>
        <v>13.6</v>
      </c>
      <c r="K348" s="28">
        <f>VLOOKUP($A348,'Educational Attainment'!$A$5:$I$1242,7,FALSE)</f>
        <v>31.9</v>
      </c>
      <c r="L348" s="28">
        <f>VLOOKUP($A348,'Educational Attainment'!$A$5:$I$1242,8,FALSE)</f>
        <v>11.1</v>
      </c>
      <c r="M348" s="28">
        <f>VLOOKUP($A348,'Educational Attainment'!$A$5:$I$1242,9,FALSE)</f>
        <v>28.9</v>
      </c>
    </row>
    <row r="349" spans="1:13" s="28" customFormat="1" x14ac:dyDescent="0.15">
      <c r="A349" s="21">
        <v>8513</v>
      </c>
      <c r="B349" s="22" t="s">
        <v>387</v>
      </c>
      <c r="C349" s="11" t="str">
        <f>VLOOKUP(B349,Industries!B:D,2,0)</f>
        <v>Accommodation and Food Services</v>
      </c>
      <c r="D349" s="11">
        <f>VLOOKUP(B349,Industries!B:D,3,0)</f>
        <v>72.099999999999994</v>
      </c>
      <c r="E349" s="90">
        <v>939</v>
      </c>
      <c r="F349" s="18">
        <v>42</v>
      </c>
      <c r="G349" s="28">
        <f>VLOOKUP($A349,'Educational Attainment'!$A$5:$I$1242,3,FALSE)</f>
        <v>2.1</v>
      </c>
      <c r="H349" s="28">
        <f>VLOOKUP($A349,'Educational Attainment'!$A$5:$I$1242,4,FALSE)</f>
        <v>8.1999999999999993</v>
      </c>
      <c r="I349" s="28">
        <f>VLOOKUP($A349,'Educational Attainment'!$A$5:$I$1242,5,FALSE)</f>
        <v>5.9</v>
      </c>
      <c r="J349" s="28">
        <f>VLOOKUP($A349,'Educational Attainment'!$A$5:$I$1242,6,FALSE)</f>
        <v>10.8</v>
      </c>
      <c r="K349" s="28">
        <f>VLOOKUP($A349,'Educational Attainment'!$A$5:$I$1242,7,FALSE)</f>
        <v>31.5</v>
      </c>
      <c r="L349" s="28">
        <f>VLOOKUP($A349,'Educational Attainment'!$A$5:$I$1242,8,FALSE)</f>
        <v>11.6</v>
      </c>
      <c r="M349" s="28">
        <f>VLOOKUP($A349,'Educational Attainment'!$A$5:$I$1242,9,FALSE)</f>
        <v>29.9</v>
      </c>
    </row>
    <row r="350" spans="1:13" s="28" customFormat="1" x14ac:dyDescent="0.15">
      <c r="A350" s="21">
        <v>8911</v>
      </c>
      <c r="B350" s="22" t="s">
        <v>388</v>
      </c>
      <c r="C350" s="11" t="str">
        <f>VLOOKUP(B350,Industries!B:D,2,0)</f>
        <v>Transport, Postal and Warehousing</v>
      </c>
      <c r="D350" s="11">
        <f>VLOOKUP(B350,Industries!B:D,3,0)</f>
        <v>72</v>
      </c>
      <c r="E350" s="91">
        <v>1266</v>
      </c>
      <c r="F350" s="18">
        <v>43</v>
      </c>
      <c r="G350" s="28">
        <f>VLOOKUP($A350,'Educational Attainment'!$A$5:$I$1242,3,FALSE)</f>
        <v>0.8</v>
      </c>
      <c r="H350" s="28">
        <f>VLOOKUP($A350,'Educational Attainment'!$A$5:$I$1242,4,FALSE)</f>
        <v>4.0999999999999996</v>
      </c>
      <c r="I350" s="28">
        <f>VLOOKUP($A350,'Educational Attainment'!$A$5:$I$1242,5,FALSE)</f>
        <v>5.2</v>
      </c>
      <c r="J350" s="28">
        <f>VLOOKUP($A350,'Educational Attainment'!$A$5:$I$1242,6,FALSE)</f>
        <v>25.1</v>
      </c>
      <c r="K350" s="28">
        <f>VLOOKUP($A350,'Educational Attainment'!$A$5:$I$1242,7,FALSE)</f>
        <v>28.3</v>
      </c>
      <c r="L350" s="28">
        <f>VLOOKUP($A350,'Educational Attainment'!$A$5:$I$1242,8,FALSE)</f>
        <v>9.3000000000000007</v>
      </c>
      <c r="M350" s="28">
        <f>VLOOKUP($A350,'Educational Attainment'!$A$5:$I$1242,9,FALSE)</f>
        <v>27.1</v>
      </c>
    </row>
    <row r="351" spans="1:13" s="28" customFormat="1" x14ac:dyDescent="0.15">
      <c r="A351" s="21">
        <v>8912</v>
      </c>
      <c r="B351" s="22" t="s">
        <v>389</v>
      </c>
      <c r="C351" s="11" t="str">
        <f>VLOOKUP(B351,Industries!B:D,2,0)</f>
        <v>Retail Trade</v>
      </c>
      <c r="D351" s="11">
        <f>VLOOKUP(B351,Industries!B:D,3,0)</f>
        <v>96.5</v>
      </c>
      <c r="E351" s="64" t="s">
        <v>2</v>
      </c>
      <c r="F351" s="18">
        <v>40</v>
      </c>
      <c r="G351" s="28">
        <f>VLOOKUP($A351,'Educational Attainment'!$A$5:$I$1242,3,FALSE)</f>
        <v>2</v>
      </c>
      <c r="H351" s="28">
        <f>VLOOKUP($A351,'Educational Attainment'!$A$5:$I$1242,4,FALSE)</f>
        <v>7.7</v>
      </c>
      <c r="I351" s="28">
        <f>VLOOKUP($A351,'Educational Attainment'!$A$5:$I$1242,5,FALSE)</f>
        <v>6.1</v>
      </c>
      <c r="J351" s="28">
        <f>VLOOKUP($A351,'Educational Attainment'!$A$5:$I$1242,6,FALSE)</f>
        <v>11.5</v>
      </c>
      <c r="K351" s="28">
        <f>VLOOKUP($A351,'Educational Attainment'!$A$5:$I$1242,7,FALSE)</f>
        <v>39.200000000000003</v>
      </c>
      <c r="L351" s="28">
        <f>VLOOKUP($A351,'Educational Attainment'!$A$5:$I$1242,8,FALSE)</f>
        <v>10.9</v>
      </c>
      <c r="M351" s="28">
        <f>VLOOKUP($A351,'Educational Attainment'!$A$5:$I$1242,9,FALSE)</f>
        <v>22.5</v>
      </c>
    </row>
    <row r="352" spans="1:13" s="28" customFormat="1" x14ac:dyDescent="0.15">
      <c r="A352" s="21">
        <v>8991</v>
      </c>
      <c r="B352" s="22" t="s">
        <v>390</v>
      </c>
      <c r="C352" s="11" t="str">
        <f>VLOOKUP(B352,Industries!B:D,2,0)</f>
        <v>Education and Training</v>
      </c>
      <c r="D352" s="11">
        <f>VLOOKUP(B352,Industries!B:D,3,0)</f>
        <v>36.4</v>
      </c>
      <c r="E352" s="91">
        <v>1121</v>
      </c>
      <c r="F352" s="18">
        <v>42</v>
      </c>
      <c r="G352" s="28">
        <f>VLOOKUP($A352,'Educational Attainment'!$A$5:$I$1242,3,FALSE)</f>
        <v>1.9</v>
      </c>
      <c r="H352" s="28">
        <f>VLOOKUP($A352,'Educational Attainment'!$A$5:$I$1242,4,FALSE)</f>
        <v>6.3</v>
      </c>
      <c r="I352" s="28">
        <f>VLOOKUP($A352,'Educational Attainment'!$A$5:$I$1242,5,FALSE)</f>
        <v>8.5</v>
      </c>
      <c r="J352" s="28">
        <f>VLOOKUP($A352,'Educational Attainment'!$A$5:$I$1242,6,FALSE)</f>
        <v>36.6</v>
      </c>
      <c r="K352" s="28">
        <f>VLOOKUP($A352,'Educational Attainment'!$A$5:$I$1242,7,FALSE)</f>
        <v>15.3</v>
      </c>
      <c r="L352" s="28">
        <f>VLOOKUP($A352,'Educational Attainment'!$A$5:$I$1242,8,FALSE)</f>
        <v>5.5</v>
      </c>
      <c r="M352" s="28">
        <f>VLOOKUP($A352,'Educational Attainment'!$A$5:$I$1242,9,FALSE)</f>
        <v>25.9</v>
      </c>
    </row>
    <row r="353" spans="1:13" s="28" customFormat="1" x14ac:dyDescent="0.15">
      <c r="A353" s="21">
        <v>8992</v>
      </c>
      <c r="B353" s="22" t="s">
        <v>391</v>
      </c>
      <c r="C353" s="11" t="str">
        <f>VLOOKUP(B353,Industries!B:D,2,0)</f>
        <v>Agriculture, Forestry and Fishing</v>
      </c>
      <c r="D353" s="11">
        <f>VLOOKUP(B353,Industries!B:D,3,0)</f>
        <v>55.2</v>
      </c>
      <c r="E353" s="64" t="s">
        <v>2</v>
      </c>
      <c r="F353" s="18">
        <v>57</v>
      </c>
      <c r="G353" s="28">
        <f>VLOOKUP($A353,'Educational Attainment'!$A$5:$I$1242,3,FALSE)</f>
        <v>0.8</v>
      </c>
      <c r="H353" s="28">
        <f>VLOOKUP($A353,'Educational Attainment'!$A$5:$I$1242,4,FALSE)</f>
        <v>5.4</v>
      </c>
      <c r="I353" s="28">
        <f>VLOOKUP($A353,'Educational Attainment'!$A$5:$I$1242,5,FALSE)</f>
        <v>8</v>
      </c>
      <c r="J353" s="28">
        <f>VLOOKUP($A353,'Educational Attainment'!$A$5:$I$1242,6,FALSE)</f>
        <v>32.5</v>
      </c>
      <c r="K353" s="28">
        <f>VLOOKUP($A353,'Educational Attainment'!$A$5:$I$1242,7,FALSE)</f>
        <v>17.100000000000001</v>
      </c>
      <c r="L353" s="28">
        <f>VLOOKUP($A353,'Educational Attainment'!$A$5:$I$1242,8,FALSE)</f>
        <v>7.4</v>
      </c>
      <c r="M353" s="28">
        <f>VLOOKUP($A353,'Educational Attainment'!$A$5:$I$1242,9,FALSE)</f>
        <v>28.7</v>
      </c>
    </row>
    <row r="354" spans="1:13" s="28" customFormat="1" x14ac:dyDescent="0.15">
      <c r="A354" s="21">
        <v>8993</v>
      </c>
      <c r="B354" s="22" t="s">
        <v>392</v>
      </c>
      <c r="C354" s="11" t="str">
        <f>VLOOKUP(B354,Industries!B:D,2,0)</f>
        <v>Construction</v>
      </c>
      <c r="D354" s="11">
        <f>VLOOKUP(B354,Industries!B:D,3,0)</f>
        <v>44.4</v>
      </c>
      <c r="E354" s="91">
        <v>1238</v>
      </c>
      <c r="F354" s="18">
        <v>43</v>
      </c>
      <c r="G354" s="28">
        <f>VLOOKUP($A354,'Educational Attainment'!$A$5:$I$1242,3,FALSE)</f>
        <v>1.7</v>
      </c>
      <c r="H354" s="28">
        <f>VLOOKUP($A354,'Educational Attainment'!$A$5:$I$1242,4,FALSE)</f>
        <v>6.2</v>
      </c>
      <c r="I354" s="28">
        <f>VLOOKUP($A354,'Educational Attainment'!$A$5:$I$1242,5,FALSE)</f>
        <v>7.9</v>
      </c>
      <c r="J354" s="28">
        <f>VLOOKUP($A354,'Educational Attainment'!$A$5:$I$1242,6,FALSE)</f>
        <v>41.1</v>
      </c>
      <c r="K354" s="28">
        <f>VLOOKUP($A354,'Educational Attainment'!$A$5:$I$1242,7,FALSE)</f>
        <v>15.5</v>
      </c>
      <c r="L354" s="28">
        <f>VLOOKUP($A354,'Educational Attainment'!$A$5:$I$1242,8,FALSE)</f>
        <v>5.9</v>
      </c>
      <c r="M354" s="28">
        <f>VLOOKUP($A354,'Educational Attainment'!$A$5:$I$1242,9,FALSE)</f>
        <v>21.8</v>
      </c>
    </row>
    <row r="355" spans="1:13" s="28" customFormat="1" x14ac:dyDescent="0.15">
      <c r="A355" s="21">
        <v>8994</v>
      </c>
      <c r="B355" s="22" t="s">
        <v>393</v>
      </c>
      <c r="C355" s="11" t="str">
        <f>VLOOKUP(B355,Industries!B:D,2,0)</f>
        <v>Other Services</v>
      </c>
      <c r="D355" s="11">
        <f>VLOOKUP(B355,Industries!B:D,3,0)</f>
        <v>46.8</v>
      </c>
      <c r="E355" s="91">
        <v>1155</v>
      </c>
      <c r="F355" s="18">
        <v>44</v>
      </c>
      <c r="G355" s="28">
        <f>VLOOKUP($A355,'Educational Attainment'!$A$5:$I$1242,3,FALSE)</f>
        <v>0.2</v>
      </c>
      <c r="H355" s="28">
        <f>VLOOKUP($A355,'Educational Attainment'!$A$5:$I$1242,4,FALSE)</f>
        <v>1.5</v>
      </c>
      <c r="I355" s="28">
        <f>VLOOKUP($A355,'Educational Attainment'!$A$5:$I$1242,5,FALSE)</f>
        <v>2.7</v>
      </c>
      <c r="J355" s="28">
        <f>VLOOKUP($A355,'Educational Attainment'!$A$5:$I$1242,6,FALSE)</f>
        <v>33.4</v>
      </c>
      <c r="K355" s="28">
        <f>VLOOKUP($A355,'Educational Attainment'!$A$5:$I$1242,7,FALSE)</f>
        <v>20</v>
      </c>
      <c r="L355" s="28">
        <f>VLOOKUP($A355,'Educational Attainment'!$A$5:$I$1242,8,FALSE)</f>
        <v>10.1</v>
      </c>
      <c r="M355" s="28">
        <f>VLOOKUP($A355,'Educational Attainment'!$A$5:$I$1242,9,FALSE)</f>
        <v>32</v>
      </c>
    </row>
    <row r="356" spans="1:13" s="28" customFormat="1" x14ac:dyDescent="0.15">
      <c r="A356" s="21">
        <v>8995</v>
      </c>
      <c r="B356" s="22" t="s">
        <v>394</v>
      </c>
      <c r="C356" s="11" t="str">
        <f>VLOOKUP(B356,Industries!B:D,2,0)</f>
        <v>Manufacturing</v>
      </c>
      <c r="D356" s="11">
        <f>VLOOKUP(B356,Industries!B:D,3,0)</f>
        <v>52.4</v>
      </c>
      <c r="E356" s="91">
        <v>1036</v>
      </c>
      <c r="F356" s="18">
        <v>40</v>
      </c>
      <c r="G356" s="28">
        <f>VLOOKUP($A356,'Educational Attainment'!$A$5:$I$1242,3,FALSE)</f>
        <v>1.9</v>
      </c>
      <c r="H356" s="28">
        <f>VLOOKUP($A356,'Educational Attainment'!$A$5:$I$1242,4,FALSE)</f>
        <v>7.1</v>
      </c>
      <c r="I356" s="28">
        <f>VLOOKUP($A356,'Educational Attainment'!$A$5:$I$1242,5,FALSE)</f>
        <v>6.9</v>
      </c>
      <c r="J356" s="28">
        <f>VLOOKUP($A356,'Educational Attainment'!$A$5:$I$1242,6,FALSE)</f>
        <v>18.7</v>
      </c>
      <c r="K356" s="28">
        <f>VLOOKUP($A356,'Educational Attainment'!$A$5:$I$1242,7,FALSE)</f>
        <v>26.7</v>
      </c>
      <c r="L356" s="28">
        <f>VLOOKUP($A356,'Educational Attainment'!$A$5:$I$1242,8,FALSE)</f>
        <v>8.4</v>
      </c>
      <c r="M356" s="28">
        <f>VLOOKUP($A356,'Educational Attainment'!$A$5:$I$1242,9,FALSE)</f>
        <v>30.4</v>
      </c>
    </row>
    <row r="357" spans="1:13" s="28" customFormat="1" x14ac:dyDescent="0.15">
      <c r="A357" s="21">
        <v>8996</v>
      </c>
      <c r="B357" s="22" t="s">
        <v>395</v>
      </c>
      <c r="C357" s="11" t="str">
        <f>VLOOKUP(B357,Industries!B:D,2,0)</f>
        <v>Electricity, Gas, Water and Waste Services</v>
      </c>
      <c r="D357" s="11">
        <f>VLOOKUP(B357,Industries!B:D,3,0)</f>
        <v>55.2</v>
      </c>
      <c r="E357" s="91">
        <v>1230</v>
      </c>
      <c r="F357" s="18">
        <v>44</v>
      </c>
      <c r="G357" s="28">
        <f>VLOOKUP($A357,'Educational Attainment'!$A$5:$I$1242,3,FALSE)</f>
        <v>0.3</v>
      </c>
      <c r="H357" s="28">
        <f>VLOOKUP($A357,'Educational Attainment'!$A$5:$I$1242,4,FALSE)</f>
        <v>3.3</v>
      </c>
      <c r="I357" s="28">
        <f>VLOOKUP($A357,'Educational Attainment'!$A$5:$I$1242,5,FALSE)</f>
        <v>4.7</v>
      </c>
      <c r="J357" s="28">
        <f>VLOOKUP($A357,'Educational Attainment'!$A$5:$I$1242,6,FALSE)</f>
        <v>26.2</v>
      </c>
      <c r="K357" s="28">
        <f>VLOOKUP($A357,'Educational Attainment'!$A$5:$I$1242,7,FALSE)</f>
        <v>20.3</v>
      </c>
      <c r="L357" s="28">
        <f>VLOOKUP($A357,'Educational Attainment'!$A$5:$I$1242,8,FALSE)</f>
        <v>8.3000000000000007</v>
      </c>
      <c r="M357" s="28">
        <f>VLOOKUP($A357,'Educational Attainment'!$A$5:$I$1242,9,FALSE)</f>
        <v>37</v>
      </c>
    </row>
    <row r="358" spans="1:13" s="28" customFormat="1" x14ac:dyDescent="0.15">
      <c r="A358" s="21">
        <v>8997</v>
      </c>
      <c r="B358" s="22" t="s">
        <v>396</v>
      </c>
      <c r="C358" s="11" t="str">
        <f>VLOOKUP(B358,Industries!B:D,2,0)</f>
        <v>Accommodation and Food Services</v>
      </c>
      <c r="D358" s="11">
        <f>VLOOKUP(B358,Industries!B:D,3,0)</f>
        <v>78</v>
      </c>
      <c r="E358" s="91">
        <v>1061</v>
      </c>
      <c r="F358" s="18">
        <v>42</v>
      </c>
      <c r="G358" s="28">
        <f>VLOOKUP($A358,'Educational Attainment'!$A$5:$I$1242,3,FALSE)</f>
        <v>2.1</v>
      </c>
      <c r="H358" s="28">
        <f>VLOOKUP($A358,'Educational Attainment'!$A$5:$I$1242,4,FALSE)</f>
        <v>8.9</v>
      </c>
      <c r="I358" s="28">
        <f>VLOOKUP($A358,'Educational Attainment'!$A$5:$I$1242,5,FALSE)</f>
        <v>9.6</v>
      </c>
      <c r="J358" s="28">
        <f>VLOOKUP($A358,'Educational Attainment'!$A$5:$I$1242,6,FALSE)</f>
        <v>18.100000000000001</v>
      </c>
      <c r="K358" s="28">
        <f>VLOOKUP($A358,'Educational Attainment'!$A$5:$I$1242,7,FALSE)</f>
        <v>32.299999999999997</v>
      </c>
      <c r="L358" s="28">
        <f>VLOOKUP($A358,'Educational Attainment'!$A$5:$I$1242,8,FALSE)</f>
        <v>9.1</v>
      </c>
      <c r="M358" s="28">
        <f>VLOOKUP($A358,'Educational Attainment'!$A$5:$I$1242,9,FALSE)</f>
        <v>19.899999999999999</v>
      </c>
    </row>
    <row r="359" spans="1:13" s="28" customFormat="1" x14ac:dyDescent="0.15">
      <c r="A359" s="21">
        <v>8999</v>
      </c>
      <c r="B359" s="22" t="s">
        <v>397</v>
      </c>
      <c r="C359" s="11" t="str">
        <f>VLOOKUP(B359,Industries!B:D,2,0)</f>
        <v>Public Administration and Safety</v>
      </c>
      <c r="D359" s="11">
        <f>VLOOKUP(B359,Industries!B:D,3,0)</f>
        <v>28.5</v>
      </c>
      <c r="E359" s="91">
        <v>1250</v>
      </c>
      <c r="F359" s="18">
        <v>44</v>
      </c>
      <c r="G359" s="28">
        <f>VLOOKUP($A359,'Educational Attainment'!$A$5:$I$1242,3,FALSE)</f>
        <v>1.8</v>
      </c>
      <c r="H359" s="28">
        <f>VLOOKUP($A359,'Educational Attainment'!$A$5:$I$1242,4,FALSE)</f>
        <v>6.5</v>
      </c>
      <c r="I359" s="28">
        <f>VLOOKUP($A359,'Educational Attainment'!$A$5:$I$1242,5,FALSE)</f>
        <v>6.6</v>
      </c>
      <c r="J359" s="28">
        <f>VLOOKUP($A359,'Educational Attainment'!$A$5:$I$1242,6,FALSE)</f>
        <v>23.3</v>
      </c>
      <c r="K359" s="28">
        <f>VLOOKUP($A359,'Educational Attainment'!$A$5:$I$1242,7,FALSE)</f>
        <v>24</v>
      </c>
      <c r="L359" s="28">
        <f>VLOOKUP($A359,'Educational Attainment'!$A$5:$I$1242,8,FALSE)</f>
        <v>8.6999999999999993</v>
      </c>
      <c r="M359" s="28">
        <f>VLOOKUP($A359,'Educational Attainment'!$A$5:$I$1242,9,FALSE)</f>
        <v>29.1</v>
      </c>
    </row>
    <row r="360" spans="1:13" s="28" customFormat="1" x14ac:dyDescent="0.15">
      <c r="A360" s="21">
        <v>111211</v>
      </c>
      <c r="B360" s="22" t="s">
        <v>398</v>
      </c>
      <c r="C360" s="11" t="str">
        <f>VLOOKUP(B360,Industries!B:D,2,0)</f>
        <v>Manufacturing</v>
      </c>
      <c r="D360" s="11">
        <f>VLOOKUP(B360,Industries!B:D,3,0)</f>
        <v>9.3000000000000007</v>
      </c>
      <c r="E360" s="13"/>
      <c r="F360" s="18">
        <v>49</v>
      </c>
      <c r="G360" s="28">
        <f>VLOOKUP($A360,'Educational Attainment'!$A$5:$I$1242,3,FALSE)</f>
        <v>20.6</v>
      </c>
      <c r="H360" s="28">
        <f>VLOOKUP($A360,'Educational Attainment'!$A$5:$I$1242,4,FALSE)</f>
        <v>30</v>
      </c>
      <c r="I360" s="28">
        <f>VLOOKUP($A360,'Educational Attainment'!$A$5:$I$1242,5,FALSE)</f>
        <v>15.7</v>
      </c>
      <c r="J360" s="28">
        <f>VLOOKUP($A360,'Educational Attainment'!$A$5:$I$1242,6,FALSE)</f>
        <v>12.6</v>
      </c>
      <c r="K360" s="28">
        <f>VLOOKUP($A360,'Educational Attainment'!$A$5:$I$1242,7,FALSE)</f>
        <v>13.7</v>
      </c>
      <c r="L360" s="28">
        <f>VLOOKUP($A360,'Educational Attainment'!$A$5:$I$1242,8,FALSE)</f>
        <v>2.6</v>
      </c>
      <c r="M360" s="28">
        <f>VLOOKUP($A360,'Educational Attainment'!$A$5:$I$1242,9,FALSE)</f>
        <v>4.7</v>
      </c>
    </row>
    <row r="361" spans="1:13" s="28" customFormat="1" x14ac:dyDescent="0.15">
      <c r="A361" s="21">
        <v>111212</v>
      </c>
      <c r="B361" s="22" t="s">
        <v>399</v>
      </c>
      <c r="C361" s="11" t="str">
        <f>VLOOKUP(B361,Industries!B:D,2,0)</f>
        <v>Public Administration and Safety</v>
      </c>
      <c r="D361" s="11">
        <f>VLOOKUP(B361,Industries!B:D,3,0)</f>
        <v>97.6</v>
      </c>
      <c r="E361" s="13"/>
      <c r="F361" s="18">
        <v>50</v>
      </c>
      <c r="G361" s="28">
        <f>VLOOKUP($A361,'Educational Attainment'!$A$5:$I$1242,3,FALSE)</f>
        <v>67.400000000000006</v>
      </c>
      <c r="H361" s="28">
        <f>VLOOKUP($A361,'Educational Attainment'!$A$5:$I$1242,4,FALSE)</f>
        <v>14.5</v>
      </c>
      <c r="I361" s="28">
        <f>VLOOKUP($A361,'Educational Attainment'!$A$5:$I$1242,5,FALSE)</f>
        <v>10</v>
      </c>
      <c r="J361" s="28">
        <f>VLOOKUP($A361,'Educational Attainment'!$A$5:$I$1242,6,FALSE)</f>
        <v>2.1</v>
      </c>
      <c r="K361" s="28">
        <f>VLOOKUP($A361,'Educational Attainment'!$A$5:$I$1242,7,FALSE)</f>
        <v>5.0999999999999996</v>
      </c>
      <c r="L361" s="28">
        <f>VLOOKUP($A361,'Educational Attainment'!$A$5:$I$1242,8,FALSE)</f>
        <v>0.3</v>
      </c>
      <c r="M361" s="28">
        <f>VLOOKUP($A361,'Educational Attainment'!$A$5:$I$1242,9,FALSE)</f>
        <v>0.6</v>
      </c>
    </row>
    <row r="362" spans="1:13" s="28" customFormat="1" x14ac:dyDescent="0.15">
      <c r="A362" s="21">
        <v>111311</v>
      </c>
      <c r="B362" s="22" t="s">
        <v>400</v>
      </c>
      <c r="C362" s="11" t="str">
        <f>VLOOKUP(B362,Industries!B:D,2,0)</f>
        <v>Public Administration and Safety</v>
      </c>
      <c r="D362" s="11">
        <f>VLOOKUP(B362,Industries!B:D,3,0)</f>
        <v>84.5</v>
      </c>
      <c r="E362" s="13"/>
      <c r="F362" s="18">
        <v>51</v>
      </c>
      <c r="G362" s="28">
        <f>VLOOKUP($A362,'Educational Attainment'!$A$5:$I$1242,3,FALSE)</f>
        <v>18</v>
      </c>
      <c r="H362" s="28">
        <f>VLOOKUP($A362,'Educational Attainment'!$A$5:$I$1242,4,FALSE)</f>
        <v>27</v>
      </c>
      <c r="I362" s="28">
        <f>VLOOKUP($A362,'Educational Attainment'!$A$5:$I$1242,5,FALSE)</f>
        <v>16.600000000000001</v>
      </c>
      <c r="J362" s="28">
        <f>VLOOKUP($A362,'Educational Attainment'!$A$5:$I$1242,6,FALSE)</f>
        <v>13.4</v>
      </c>
      <c r="K362" s="28">
        <f>VLOOKUP($A362,'Educational Attainment'!$A$5:$I$1242,7,FALSE)</f>
        <v>10.6</v>
      </c>
      <c r="L362" s="28">
        <f>VLOOKUP($A362,'Educational Attainment'!$A$5:$I$1242,8,FALSE)</f>
        <v>3.8</v>
      </c>
      <c r="M362" s="28">
        <f>VLOOKUP($A362,'Educational Attainment'!$A$5:$I$1242,9,FALSE)</f>
        <v>10.5</v>
      </c>
    </row>
    <row r="363" spans="1:13" s="28" customFormat="1" x14ac:dyDescent="0.15">
      <c r="A363" s="21">
        <v>111312</v>
      </c>
      <c r="B363" s="22" t="s">
        <v>401</v>
      </c>
      <c r="C363" s="11" t="str">
        <f>VLOOKUP(B363,Industries!B:D,2,0)</f>
        <v>Public Administration and Safety</v>
      </c>
      <c r="D363" s="11">
        <f>VLOOKUP(B363,Industries!B:D,3,0)</f>
        <v>96.7</v>
      </c>
      <c r="E363" s="13"/>
      <c r="F363" s="18">
        <v>62</v>
      </c>
      <c r="G363" s="28">
        <f>VLOOKUP($A363,'Educational Attainment'!$A$5:$I$1242,3,FALSE)</f>
        <v>27.6</v>
      </c>
      <c r="H363" s="28">
        <f>VLOOKUP($A363,'Educational Attainment'!$A$5:$I$1242,4,FALSE)</f>
        <v>44.5</v>
      </c>
      <c r="I363" s="28">
        <f>VLOOKUP($A363,'Educational Attainment'!$A$5:$I$1242,5,FALSE)</f>
        <v>7.2</v>
      </c>
      <c r="J363" s="28">
        <f>VLOOKUP($A363,'Educational Attainment'!$A$5:$I$1242,6,FALSE)</f>
        <v>5.0999999999999996</v>
      </c>
      <c r="K363" s="28">
        <f>VLOOKUP($A363,'Educational Attainment'!$A$5:$I$1242,7,FALSE)</f>
        <v>10</v>
      </c>
      <c r="L363" s="28">
        <f>VLOOKUP($A363,'Educational Attainment'!$A$5:$I$1242,8,FALSE)</f>
        <v>1.5</v>
      </c>
      <c r="M363" s="28">
        <f>VLOOKUP($A363,'Educational Attainment'!$A$5:$I$1242,9,FALSE)</f>
        <v>4.2</v>
      </c>
    </row>
    <row r="364" spans="1:13" s="28" customFormat="1" x14ac:dyDescent="0.15">
      <c r="A364" s="21">
        <v>111399</v>
      </c>
      <c r="B364" s="22" t="s">
        <v>402</v>
      </c>
      <c r="C364" s="11" t="str">
        <f>VLOOKUP(B364,Industries!B:D,2,0)</f>
        <v>Public Administration and Safety</v>
      </c>
      <c r="D364" s="11">
        <f>VLOOKUP(B364,Industries!B:D,3,0)</f>
        <v>58.3</v>
      </c>
      <c r="E364" s="13"/>
      <c r="F364" s="18">
        <v>47</v>
      </c>
      <c r="G364" s="28">
        <f>VLOOKUP($A364,'Educational Attainment'!$A$5:$I$1242,3,FALSE)</f>
        <v>22.7</v>
      </c>
      <c r="H364" s="28">
        <f>VLOOKUP($A364,'Educational Attainment'!$A$5:$I$1242,4,FALSE)</f>
        <v>19.7</v>
      </c>
      <c r="I364" s="28">
        <f>VLOOKUP($A364,'Educational Attainment'!$A$5:$I$1242,5,FALSE)</f>
        <v>21.2</v>
      </c>
      <c r="J364" s="28">
        <f>VLOOKUP($A364,'Educational Attainment'!$A$5:$I$1242,6,FALSE)</f>
        <v>9.1</v>
      </c>
      <c r="K364" s="28">
        <f>VLOOKUP($A364,'Educational Attainment'!$A$5:$I$1242,7,FALSE)</f>
        <v>16.7</v>
      </c>
      <c r="L364" s="28">
        <f>VLOOKUP($A364,'Educational Attainment'!$A$5:$I$1242,8,FALSE)</f>
        <v>0</v>
      </c>
      <c r="M364" s="28">
        <f>VLOOKUP($A364,'Educational Attainment'!$A$5:$I$1242,9,FALSE)</f>
        <v>10.6</v>
      </c>
    </row>
    <row r="365" spans="1:13" s="28" customFormat="1" x14ac:dyDescent="0.15">
      <c r="A365" s="21">
        <v>121211</v>
      </c>
      <c r="B365" s="22" t="s">
        <v>403</v>
      </c>
      <c r="C365" s="11" t="str">
        <f>VLOOKUP(B365,Industries!B:D,2,0)</f>
        <v>Agriculture, Forestry and Fishing</v>
      </c>
      <c r="D365" s="11">
        <f>VLOOKUP(B365,Industries!B:D,3,0)</f>
        <v>99.2</v>
      </c>
      <c r="E365" s="13"/>
      <c r="F365" s="18">
        <v>55</v>
      </c>
      <c r="G365" s="28">
        <f>VLOOKUP($A365,'Educational Attainment'!$A$5:$I$1242,3,FALSE)</f>
        <v>0.9</v>
      </c>
      <c r="H365" s="28">
        <f>VLOOKUP($A365,'Educational Attainment'!$A$5:$I$1242,4,FALSE)</f>
        <v>14.4</v>
      </c>
      <c r="I365" s="28">
        <f>VLOOKUP($A365,'Educational Attainment'!$A$5:$I$1242,5,FALSE)</f>
        <v>15.8</v>
      </c>
      <c r="J365" s="28">
        <f>VLOOKUP($A365,'Educational Attainment'!$A$5:$I$1242,6,FALSE)</f>
        <v>23.6</v>
      </c>
      <c r="K365" s="28">
        <f>VLOOKUP($A365,'Educational Attainment'!$A$5:$I$1242,7,FALSE)</f>
        <v>19.3</v>
      </c>
      <c r="L365" s="28">
        <f>VLOOKUP($A365,'Educational Attainment'!$A$5:$I$1242,8,FALSE)</f>
        <v>2</v>
      </c>
      <c r="M365" s="28">
        <f>VLOOKUP($A365,'Educational Attainment'!$A$5:$I$1242,9,FALSE)</f>
        <v>24.1</v>
      </c>
    </row>
    <row r="366" spans="1:13" s="28" customFormat="1" x14ac:dyDescent="0.15">
      <c r="A366" s="21">
        <v>121212</v>
      </c>
      <c r="B366" s="22" t="s">
        <v>404</v>
      </c>
      <c r="C366" s="11" t="str">
        <f>VLOOKUP(B366,Industries!B:D,2,0)</f>
        <v>Agriculture, Forestry and Fishing</v>
      </c>
      <c r="D366" s="11">
        <f>VLOOKUP(B366,Industries!B:D,3,0)</f>
        <v>89.2</v>
      </c>
      <c r="E366" s="13"/>
      <c r="F366" s="18">
        <v>49</v>
      </c>
      <c r="G366" s="28">
        <f>VLOOKUP($A366,'Educational Attainment'!$A$5:$I$1242,3,FALSE)</f>
        <v>2.8</v>
      </c>
      <c r="H366" s="28">
        <f>VLOOKUP($A366,'Educational Attainment'!$A$5:$I$1242,4,FALSE)</f>
        <v>10.4</v>
      </c>
      <c r="I366" s="28">
        <f>VLOOKUP($A366,'Educational Attainment'!$A$5:$I$1242,5,FALSE)</f>
        <v>11</v>
      </c>
      <c r="J366" s="28">
        <f>VLOOKUP($A366,'Educational Attainment'!$A$5:$I$1242,6,FALSE)</f>
        <v>20</v>
      </c>
      <c r="K366" s="28">
        <f>VLOOKUP($A366,'Educational Attainment'!$A$5:$I$1242,7,FALSE)</f>
        <v>18.8</v>
      </c>
      <c r="L366" s="28">
        <f>VLOOKUP($A366,'Educational Attainment'!$A$5:$I$1242,8,FALSE)</f>
        <v>7.7</v>
      </c>
      <c r="M366" s="28">
        <f>VLOOKUP($A366,'Educational Attainment'!$A$5:$I$1242,9,FALSE)</f>
        <v>29.2</v>
      </c>
    </row>
    <row r="367" spans="1:13" s="28" customFormat="1" x14ac:dyDescent="0.15">
      <c r="A367" s="21">
        <v>121213</v>
      </c>
      <c r="B367" s="22" t="s">
        <v>405</v>
      </c>
      <c r="C367" s="11" t="str">
        <f>VLOOKUP(B367,Industries!B:D,2,0)</f>
        <v>Agriculture, Forestry and Fishing</v>
      </c>
      <c r="D367" s="11">
        <f>VLOOKUP(B367,Industries!B:D,3,0)</f>
        <v>95.5</v>
      </c>
      <c r="E367" s="13"/>
      <c r="F367" s="18">
        <v>50</v>
      </c>
      <c r="G367" s="28">
        <f>VLOOKUP($A367,'Educational Attainment'!$A$5:$I$1242,3,FALSE)</f>
        <v>3.3</v>
      </c>
      <c r="H367" s="28">
        <f>VLOOKUP($A367,'Educational Attainment'!$A$5:$I$1242,4,FALSE)</f>
        <v>10.9</v>
      </c>
      <c r="I367" s="28">
        <f>VLOOKUP($A367,'Educational Attainment'!$A$5:$I$1242,5,FALSE)</f>
        <v>9.8000000000000007</v>
      </c>
      <c r="J367" s="28">
        <f>VLOOKUP($A367,'Educational Attainment'!$A$5:$I$1242,6,FALSE)</f>
        <v>18.100000000000001</v>
      </c>
      <c r="K367" s="28">
        <f>VLOOKUP($A367,'Educational Attainment'!$A$5:$I$1242,7,FALSE)</f>
        <v>19.8</v>
      </c>
      <c r="L367" s="28">
        <f>VLOOKUP($A367,'Educational Attainment'!$A$5:$I$1242,8,FALSE)</f>
        <v>7</v>
      </c>
      <c r="M367" s="28">
        <f>VLOOKUP($A367,'Educational Attainment'!$A$5:$I$1242,9,FALSE)</f>
        <v>31.1</v>
      </c>
    </row>
    <row r="368" spans="1:13" s="28" customFormat="1" x14ac:dyDescent="0.15">
      <c r="A368" s="21">
        <v>121214</v>
      </c>
      <c r="B368" s="22" t="s">
        <v>406</v>
      </c>
      <c r="C368" s="11" t="str">
        <f>VLOOKUP(B368,Industries!B:D,2,0)</f>
        <v>Agriculture, Forestry and Fishing</v>
      </c>
      <c r="D368" s="11">
        <f>VLOOKUP(B368,Industries!B:D,3,0)</f>
        <v>97.7</v>
      </c>
      <c r="E368" s="13"/>
      <c r="F368" s="18">
        <v>54</v>
      </c>
      <c r="G368" s="28">
        <f>VLOOKUP($A368,'Educational Attainment'!$A$5:$I$1242,3,FALSE)</f>
        <v>1.7</v>
      </c>
      <c r="H368" s="28">
        <f>VLOOKUP($A368,'Educational Attainment'!$A$5:$I$1242,4,FALSE)</f>
        <v>9</v>
      </c>
      <c r="I368" s="28">
        <f>VLOOKUP($A368,'Educational Attainment'!$A$5:$I$1242,5,FALSE)</f>
        <v>9.5</v>
      </c>
      <c r="J368" s="28">
        <f>VLOOKUP($A368,'Educational Attainment'!$A$5:$I$1242,6,FALSE)</f>
        <v>19.600000000000001</v>
      </c>
      <c r="K368" s="28">
        <f>VLOOKUP($A368,'Educational Attainment'!$A$5:$I$1242,7,FALSE)</f>
        <v>19.8</v>
      </c>
      <c r="L368" s="28">
        <f>VLOOKUP($A368,'Educational Attainment'!$A$5:$I$1242,8,FALSE)</f>
        <v>11.2</v>
      </c>
      <c r="M368" s="28">
        <f>VLOOKUP($A368,'Educational Attainment'!$A$5:$I$1242,9,FALSE)</f>
        <v>29.1</v>
      </c>
    </row>
    <row r="369" spans="1:13" s="28" customFormat="1" x14ac:dyDescent="0.15">
      <c r="A369" s="21">
        <v>121215</v>
      </c>
      <c r="B369" s="22" t="s">
        <v>407</v>
      </c>
      <c r="C369" s="11" t="str">
        <f>VLOOKUP(B369,Industries!B:D,2,0)</f>
        <v>Agriculture, Forestry and Fishing</v>
      </c>
      <c r="D369" s="11">
        <f>VLOOKUP(B369,Industries!B:D,3,0)</f>
        <v>70.099999999999994</v>
      </c>
      <c r="E369" s="13"/>
      <c r="F369" s="18">
        <v>48</v>
      </c>
      <c r="G369" s="28">
        <f>VLOOKUP($A369,'Educational Attainment'!$A$5:$I$1242,3,FALSE)</f>
        <v>4.3</v>
      </c>
      <c r="H369" s="28">
        <f>VLOOKUP($A369,'Educational Attainment'!$A$5:$I$1242,4,FALSE)</f>
        <v>16.5</v>
      </c>
      <c r="I369" s="28">
        <f>VLOOKUP($A369,'Educational Attainment'!$A$5:$I$1242,5,FALSE)</f>
        <v>11.7</v>
      </c>
      <c r="J369" s="28">
        <f>VLOOKUP($A369,'Educational Attainment'!$A$5:$I$1242,6,FALSE)</f>
        <v>17.8</v>
      </c>
      <c r="K369" s="28">
        <f>VLOOKUP($A369,'Educational Attainment'!$A$5:$I$1242,7,FALSE)</f>
        <v>15.3</v>
      </c>
      <c r="L369" s="28">
        <f>VLOOKUP($A369,'Educational Attainment'!$A$5:$I$1242,8,FALSE)</f>
        <v>9.4</v>
      </c>
      <c r="M369" s="28">
        <f>VLOOKUP($A369,'Educational Attainment'!$A$5:$I$1242,9,FALSE)</f>
        <v>24.9</v>
      </c>
    </row>
    <row r="370" spans="1:13" s="28" customFormat="1" x14ac:dyDescent="0.15">
      <c r="A370" s="21">
        <v>121216</v>
      </c>
      <c r="B370" s="22" t="s">
        <v>408</v>
      </c>
      <c r="C370" s="11" t="str">
        <f>VLOOKUP(B370,Industries!B:D,2,0)</f>
        <v>Agriculture, Forestry and Fishing</v>
      </c>
      <c r="D370" s="11">
        <f>VLOOKUP(B370,Industries!B:D,3,0)</f>
        <v>94.4</v>
      </c>
      <c r="E370" s="13"/>
      <c r="F370" s="18">
        <v>54</v>
      </c>
      <c r="G370" s="28">
        <f>VLOOKUP($A370,'Educational Attainment'!$A$5:$I$1242,3,FALSE)</f>
        <v>1.6</v>
      </c>
      <c r="H370" s="28">
        <f>VLOOKUP($A370,'Educational Attainment'!$A$5:$I$1242,4,FALSE)</f>
        <v>11.7</v>
      </c>
      <c r="I370" s="28">
        <f>VLOOKUP($A370,'Educational Attainment'!$A$5:$I$1242,5,FALSE)</f>
        <v>9.1999999999999993</v>
      </c>
      <c r="J370" s="28">
        <f>VLOOKUP($A370,'Educational Attainment'!$A$5:$I$1242,6,FALSE)</f>
        <v>15.6</v>
      </c>
      <c r="K370" s="28">
        <f>VLOOKUP($A370,'Educational Attainment'!$A$5:$I$1242,7,FALSE)</f>
        <v>18.8</v>
      </c>
      <c r="L370" s="28">
        <f>VLOOKUP($A370,'Educational Attainment'!$A$5:$I$1242,8,FALSE)</f>
        <v>7.6</v>
      </c>
      <c r="M370" s="28">
        <f>VLOOKUP($A370,'Educational Attainment'!$A$5:$I$1242,9,FALSE)</f>
        <v>35.5</v>
      </c>
    </row>
    <row r="371" spans="1:13" s="28" customFormat="1" x14ac:dyDescent="0.15">
      <c r="A371" s="21">
        <v>121217</v>
      </c>
      <c r="B371" s="22" t="s">
        <v>409</v>
      </c>
      <c r="C371" s="11" t="str">
        <f>VLOOKUP(B371,Industries!B:D,2,0)</f>
        <v>Agriculture, Forestry and Fishing</v>
      </c>
      <c r="D371" s="11">
        <f>VLOOKUP(B371,Industries!B:D,3,0)</f>
        <v>97.1</v>
      </c>
      <c r="E371" s="13"/>
      <c r="F371" s="18">
        <v>58</v>
      </c>
      <c r="G371" s="28">
        <f>VLOOKUP($A371,'Educational Attainment'!$A$5:$I$1242,3,FALSE)</f>
        <v>0.8</v>
      </c>
      <c r="H371" s="28">
        <f>VLOOKUP($A371,'Educational Attainment'!$A$5:$I$1242,4,FALSE)</f>
        <v>3.8</v>
      </c>
      <c r="I371" s="28">
        <f>VLOOKUP($A371,'Educational Attainment'!$A$5:$I$1242,5,FALSE)</f>
        <v>5.0999999999999996</v>
      </c>
      <c r="J371" s="28">
        <f>VLOOKUP($A371,'Educational Attainment'!$A$5:$I$1242,6,FALSE)</f>
        <v>23.4</v>
      </c>
      <c r="K371" s="28">
        <f>VLOOKUP($A371,'Educational Attainment'!$A$5:$I$1242,7,FALSE)</f>
        <v>12.3</v>
      </c>
      <c r="L371" s="28">
        <f>VLOOKUP($A371,'Educational Attainment'!$A$5:$I$1242,8,FALSE)</f>
        <v>3</v>
      </c>
      <c r="M371" s="28">
        <f>VLOOKUP($A371,'Educational Attainment'!$A$5:$I$1242,9,FALSE)</f>
        <v>51.7</v>
      </c>
    </row>
    <row r="372" spans="1:13" s="28" customFormat="1" x14ac:dyDescent="0.15">
      <c r="A372" s="21">
        <v>121218</v>
      </c>
      <c r="B372" s="22" t="s">
        <v>410</v>
      </c>
      <c r="C372" s="11" t="str">
        <f>VLOOKUP(B372,Industries!B:D,2,0)</f>
        <v>Agriculture, Forestry and Fishing</v>
      </c>
      <c r="D372" s="11">
        <f>VLOOKUP(B372,Industries!B:D,3,0)</f>
        <v>95.4</v>
      </c>
      <c r="E372" s="13"/>
      <c r="F372" s="18">
        <v>51</v>
      </c>
      <c r="G372" s="28">
        <f>VLOOKUP($A372,'Educational Attainment'!$A$5:$I$1242,3,FALSE)</f>
        <v>0</v>
      </c>
      <c r="H372" s="28">
        <f>VLOOKUP($A372,'Educational Attainment'!$A$5:$I$1242,4,FALSE)</f>
        <v>3.7</v>
      </c>
      <c r="I372" s="28">
        <f>VLOOKUP($A372,'Educational Attainment'!$A$5:$I$1242,5,FALSE)</f>
        <v>8.6</v>
      </c>
      <c r="J372" s="28">
        <f>VLOOKUP($A372,'Educational Attainment'!$A$5:$I$1242,6,FALSE)</f>
        <v>28.1</v>
      </c>
      <c r="K372" s="28">
        <f>VLOOKUP($A372,'Educational Attainment'!$A$5:$I$1242,7,FALSE)</f>
        <v>16.5</v>
      </c>
      <c r="L372" s="28">
        <f>VLOOKUP($A372,'Educational Attainment'!$A$5:$I$1242,8,FALSE)</f>
        <v>2.8</v>
      </c>
      <c r="M372" s="28">
        <f>VLOOKUP($A372,'Educational Attainment'!$A$5:$I$1242,9,FALSE)</f>
        <v>40.4</v>
      </c>
    </row>
    <row r="373" spans="1:13" s="28" customFormat="1" x14ac:dyDescent="0.15">
      <c r="A373" s="21">
        <v>121221</v>
      </c>
      <c r="B373" s="22" t="s">
        <v>411</v>
      </c>
      <c r="C373" s="11" t="str">
        <f>VLOOKUP(B373,Industries!B:D,2,0)</f>
        <v>Agriculture, Forestry and Fishing</v>
      </c>
      <c r="D373" s="11">
        <f>VLOOKUP(B373,Industries!B:D,3,0)</f>
        <v>95.8</v>
      </c>
      <c r="E373" s="13"/>
      <c r="F373" s="18">
        <v>52</v>
      </c>
      <c r="G373" s="28">
        <f>VLOOKUP($A373,'Educational Attainment'!$A$5:$I$1242,3,FALSE)</f>
        <v>1.2</v>
      </c>
      <c r="H373" s="28">
        <f>VLOOKUP($A373,'Educational Attainment'!$A$5:$I$1242,4,FALSE)</f>
        <v>7.1</v>
      </c>
      <c r="I373" s="28">
        <f>VLOOKUP($A373,'Educational Attainment'!$A$5:$I$1242,5,FALSE)</f>
        <v>6.4</v>
      </c>
      <c r="J373" s="28">
        <f>VLOOKUP($A373,'Educational Attainment'!$A$5:$I$1242,6,FALSE)</f>
        <v>12.4</v>
      </c>
      <c r="K373" s="28">
        <f>VLOOKUP($A373,'Educational Attainment'!$A$5:$I$1242,7,FALSE)</f>
        <v>22.5</v>
      </c>
      <c r="L373" s="28">
        <f>VLOOKUP($A373,'Educational Attainment'!$A$5:$I$1242,8,FALSE)</f>
        <v>6.7</v>
      </c>
      <c r="M373" s="28">
        <f>VLOOKUP($A373,'Educational Attainment'!$A$5:$I$1242,9,FALSE)</f>
        <v>43.8</v>
      </c>
    </row>
    <row r="374" spans="1:13" s="28" customFormat="1" x14ac:dyDescent="0.15">
      <c r="A374" s="21">
        <v>121299</v>
      </c>
      <c r="B374" s="22" t="s">
        <v>412</v>
      </c>
      <c r="C374" s="11" t="str">
        <f>VLOOKUP(B374,Industries!B:D,2,0)</f>
        <v>Agriculture, Forestry and Fishing</v>
      </c>
      <c r="D374" s="11">
        <f>VLOOKUP(B374,Industries!B:D,3,0)</f>
        <v>75.5</v>
      </c>
      <c r="E374" s="13"/>
      <c r="F374" s="18">
        <v>48</v>
      </c>
      <c r="G374" s="28">
        <f>VLOOKUP($A374,'Educational Attainment'!$A$5:$I$1242,3,FALSE)</f>
        <v>4.5999999999999996</v>
      </c>
      <c r="H374" s="28">
        <f>VLOOKUP($A374,'Educational Attainment'!$A$5:$I$1242,4,FALSE)</f>
        <v>13.5</v>
      </c>
      <c r="I374" s="28">
        <f>VLOOKUP($A374,'Educational Attainment'!$A$5:$I$1242,5,FALSE)</f>
        <v>12.3</v>
      </c>
      <c r="J374" s="28">
        <f>VLOOKUP($A374,'Educational Attainment'!$A$5:$I$1242,6,FALSE)</f>
        <v>21.5</v>
      </c>
      <c r="K374" s="28">
        <f>VLOOKUP($A374,'Educational Attainment'!$A$5:$I$1242,7,FALSE)</f>
        <v>16.600000000000001</v>
      </c>
      <c r="L374" s="28">
        <f>VLOOKUP($A374,'Educational Attainment'!$A$5:$I$1242,8,FALSE)</f>
        <v>6.1</v>
      </c>
      <c r="M374" s="28">
        <f>VLOOKUP($A374,'Educational Attainment'!$A$5:$I$1242,9,FALSE)</f>
        <v>25.5</v>
      </c>
    </row>
    <row r="375" spans="1:13" s="28" customFormat="1" x14ac:dyDescent="0.15">
      <c r="A375" s="21">
        <v>121311</v>
      </c>
      <c r="B375" s="22" t="s">
        <v>413</v>
      </c>
      <c r="C375" s="11" t="str">
        <f>VLOOKUP(B375,Industries!B:D,2,0)</f>
        <v>Agriculture, Forestry and Fishing</v>
      </c>
      <c r="D375" s="11">
        <f>VLOOKUP(B375,Industries!B:D,3,0)</f>
        <v>89.4</v>
      </c>
      <c r="E375" s="13"/>
      <c r="F375" s="18">
        <v>51</v>
      </c>
      <c r="G375" s="28">
        <f>VLOOKUP($A375,'Educational Attainment'!$A$5:$I$1242,3,FALSE)</f>
        <v>2.1</v>
      </c>
      <c r="H375" s="28">
        <f>VLOOKUP($A375,'Educational Attainment'!$A$5:$I$1242,4,FALSE)</f>
        <v>11.3</v>
      </c>
      <c r="I375" s="28">
        <f>VLOOKUP($A375,'Educational Attainment'!$A$5:$I$1242,5,FALSE)</f>
        <v>7.3</v>
      </c>
      <c r="J375" s="28">
        <f>VLOOKUP($A375,'Educational Attainment'!$A$5:$I$1242,6,FALSE)</f>
        <v>25.4</v>
      </c>
      <c r="K375" s="28">
        <f>VLOOKUP($A375,'Educational Attainment'!$A$5:$I$1242,7,FALSE)</f>
        <v>15.8</v>
      </c>
      <c r="L375" s="28">
        <f>VLOOKUP($A375,'Educational Attainment'!$A$5:$I$1242,8,FALSE)</f>
        <v>6.6</v>
      </c>
      <c r="M375" s="28">
        <f>VLOOKUP($A375,'Educational Attainment'!$A$5:$I$1242,9,FALSE)</f>
        <v>31.5</v>
      </c>
    </row>
    <row r="376" spans="1:13" s="28" customFormat="1" x14ac:dyDescent="0.15">
      <c r="A376" s="21">
        <v>121312</v>
      </c>
      <c r="B376" s="22" t="s">
        <v>414</v>
      </c>
      <c r="C376" s="11" t="str">
        <f>VLOOKUP(B376,Industries!B:D,2,0)</f>
        <v>Agriculture, Forestry and Fishing</v>
      </c>
      <c r="D376" s="11">
        <f>VLOOKUP(B376,Industries!B:D,3,0)</f>
        <v>97.5</v>
      </c>
      <c r="E376" s="13"/>
      <c r="F376" s="18">
        <v>55</v>
      </c>
      <c r="G376" s="28">
        <f>VLOOKUP($A376,'Educational Attainment'!$A$5:$I$1242,3,FALSE)</f>
        <v>3.1</v>
      </c>
      <c r="H376" s="28">
        <f>VLOOKUP($A376,'Educational Attainment'!$A$5:$I$1242,4,FALSE)</f>
        <v>10.1</v>
      </c>
      <c r="I376" s="28">
        <f>VLOOKUP($A376,'Educational Attainment'!$A$5:$I$1242,5,FALSE)</f>
        <v>10.5</v>
      </c>
      <c r="J376" s="28">
        <f>VLOOKUP($A376,'Educational Attainment'!$A$5:$I$1242,6,FALSE)</f>
        <v>16</v>
      </c>
      <c r="K376" s="28">
        <f>VLOOKUP($A376,'Educational Attainment'!$A$5:$I$1242,7,FALSE)</f>
        <v>15.2</v>
      </c>
      <c r="L376" s="28">
        <f>VLOOKUP($A376,'Educational Attainment'!$A$5:$I$1242,8,FALSE)</f>
        <v>6.2</v>
      </c>
      <c r="M376" s="28">
        <f>VLOOKUP($A376,'Educational Attainment'!$A$5:$I$1242,9,FALSE)</f>
        <v>38.9</v>
      </c>
    </row>
    <row r="377" spans="1:13" s="28" customFormat="1" x14ac:dyDescent="0.15">
      <c r="A377" s="21">
        <v>121313</v>
      </c>
      <c r="B377" s="22" t="s">
        <v>415</v>
      </c>
      <c r="C377" s="11" t="str">
        <f>VLOOKUP(B377,Industries!B:D,2,0)</f>
        <v>Agriculture, Forestry and Fishing</v>
      </c>
      <c r="D377" s="11">
        <f>VLOOKUP(B377,Industries!B:D,3,0)</f>
        <v>97</v>
      </c>
      <c r="E377" s="13"/>
      <c r="F377" s="18">
        <v>66</v>
      </c>
      <c r="G377" s="28">
        <f>VLOOKUP($A377,'Educational Attainment'!$A$5:$I$1242,3,FALSE)</f>
        <v>1.3</v>
      </c>
      <c r="H377" s="28">
        <f>VLOOKUP($A377,'Educational Attainment'!$A$5:$I$1242,4,FALSE)</f>
        <v>7.3</v>
      </c>
      <c r="I377" s="28">
        <f>VLOOKUP($A377,'Educational Attainment'!$A$5:$I$1242,5,FALSE)</f>
        <v>10.7</v>
      </c>
      <c r="J377" s="28">
        <f>VLOOKUP($A377,'Educational Attainment'!$A$5:$I$1242,6,FALSE)</f>
        <v>24.6</v>
      </c>
      <c r="K377" s="28">
        <f>VLOOKUP($A377,'Educational Attainment'!$A$5:$I$1242,7,FALSE)</f>
        <v>13.7</v>
      </c>
      <c r="L377" s="28">
        <f>VLOOKUP($A377,'Educational Attainment'!$A$5:$I$1242,8,FALSE)</f>
        <v>10.3</v>
      </c>
      <c r="M377" s="28">
        <f>VLOOKUP($A377,'Educational Attainment'!$A$5:$I$1242,9,FALSE)</f>
        <v>32.1</v>
      </c>
    </row>
    <row r="378" spans="1:13" s="28" customFormat="1" x14ac:dyDescent="0.15">
      <c r="A378" s="21">
        <v>121314</v>
      </c>
      <c r="B378" s="22" t="s">
        <v>416</v>
      </c>
      <c r="C378" s="11" t="str">
        <f>VLOOKUP(B378,Industries!B:D,2,0)</f>
        <v>Agriculture, Forestry and Fishing</v>
      </c>
      <c r="D378" s="11">
        <f>VLOOKUP(B378,Industries!B:D,3,0)</f>
        <v>100</v>
      </c>
      <c r="E378" s="13"/>
      <c r="F378" s="18">
        <v>60</v>
      </c>
      <c r="G378" s="28">
        <f>VLOOKUP($A378,'Educational Attainment'!$A$5:$I$1242,3,FALSE)</f>
        <v>0</v>
      </c>
      <c r="H378" s="28">
        <f>VLOOKUP($A378,'Educational Attainment'!$A$5:$I$1242,4,FALSE)</f>
        <v>0</v>
      </c>
      <c r="I378" s="28">
        <f>VLOOKUP($A378,'Educational Attainment'!$A$5:$I$1242,5,FALSE)</f>
        <v>26.3</v>
      </c>
      <c r="J378" s="28">
        <f>VLOOKUP($A378,'Educational Attainment'!$A$5:$I$1242,6,FALSE)</f>
        <v>31.6</v>
      </c>
      <c r="K378" s="28">
        <f>VLOOKUP($A378,'Educational Attainment'!$A$5:$I$1242,7,FALSE)</f>
        <v>21.1</v>
      </c>
      <c r="L378" s="28">
        <f>VLOOKUP($A378,'Educational Attainment'!$A$5:$I$1242,8,FALSE)</f>
        <v>21.1</v>
      </c>
      <c r="M378" s="28">
        <f>VLOOKUP($A378,'Educational Attainment'!$A$5:$I$1242,9,FALSE)</f>
        <v>0</v>
      </c>
    </row>
    <row r="379" spans="1:13" s="28" customFormat="1" x14ac:dyDescent="0.15">
      <c r="A379" s="21">
        <v>121315</v>
      </c>
      <c r="B379" s="22" t="s">
        <v>417</v>
      </c>
      <c r="C379" s="11" t="str">
        <f>VLOOKUP(B379,Industries!B:D,2,0)</f>
        <v>Agriculture, Forestry and Fishing</v>
      </c>
      <c r="D379" s="11">
        <f>VLOOKUP(B379,Industries!B:D,3,0)</f>
        <v>92.8</v>
      </c>
      <c r="E379" s="13"/>
      <c r="F379" s="18">
        <v>58</v>
      </c>
      <c r="G379" s="28">
        <f>VLOOKUP($A379,'Educational Attainment'!$A$5:$I$1242,3,FALSE)</f>
        <v>10</v>
      </c>
      <c r="H379" s="28">
        <f>VLOOKUP($A379,'Educational Attainment'!$A$5:$I$1242,4,FALSE)</f>
        <v>10</v>
      </c>
      <c r="I379" s="28">
        <f>VLOOKUP($A379,'Educational Attainment'!$A$5:$I$1242,5,FALSE)</f>
        <v>11.5</v>
      </c>
      <c r="J379" s="28">
        <f>VLOOKUP($A379,'Educational Attainment'!$A$5:$I$1242,6,FALSE)</f>
        <v>16.899999999999999</v>
      </c>
      <c r="K379" s="28">
        <f>VLOOKUP($A379,'Educational Attainment'!$A$5:$I$1242,7,FALSE)</f>
        <v>18.5</v>
      </c>
      <c r="L379" s="28">
        <f>VLOOKUP($A379,'Educational Attainment'!$A$5:$I$1242,8,FALSE)</f>
        <v>3.1</v>
      </c>
      <c r="M379" s="28">
        <f>VLOOKUP($A379,'Educational Attainment'!$A$5:$I$1242,9,FALSE)</f>
        <v>30</v>
      </c>
    </row>
    <row r="380" spans="1:13" s="28" customFormat="1" x14ac:dyDescent="0.15">
      <c r="A380" s="21">
        <v>121316</v>
      </c>
      <c r="B380" s="22" t="s">
        <v>418</v>
      </c>
      <c r="C380" s="11" t="str">
        <f>VLOOKUP(B380,Industries!B:D,2,0)</f>
        <v>Agriculture, Forestry and Fishing</v>
      </c>
      <c r="D380" s="11">
        <f>VLOOKUP(B380,Industries!B:D,3,0)</f>
        <v>84.9</v>
      </c>
      <c r="E380" s="13"/>
      <c r="F380" s="18">
        <v>52</v>
      </c>
      <c r="G380" s="28">
        <f>VLOOKUP($A380,'Educational Attainment'!$A$5:$I$1242,3,FALSE)</f>
        <v>3.1</v>
      </c>
      <c r="H380" s="28">
        <f>VLOOKUP($A380,'Educational Attainment'!$A$5:$I$1242,4,FALSE)</f>
        <v>13.8</v>
      </c>
      <c r="I380" s="28">
        <f>VLOOKUP($A380,'Educational Attainment'!$A$5:$I$1242,5,FALSE)</f>
        <v>16.899999999999999</v>
      </c>
      <c r="J380" s="28">
        <f>VLOOKUP($A380,'Educational Attainment'!$A$5:$I$1242,6,FALSE)</f>
        <v>15.9</v>
      </c>
      <c r="K380" s="28">
        <f>VLOOKUP($A380,'Educational Attainment'!$A$5:$I$1242,7,FALSE)</f>
        <v>19.7</v>
      </c>
      <c r="L380" s="28">
        <f>VLOOKUP($A380,'Educational Attainment'!$A$5:$I$1242,8,FALSE)</f>
        <v>7.9</v>
      </c>
      <c r="M380" s="28">
        <f>VLOOKUP($A380,'Educational Attainment'!$A$5:$I$1242,9,FALSE)</f>
        <v>22.7</v>
      </c>
    </row>
    <row r="381" spans="1:13" s="28" customFormat="1" x14ac:dyDescent="0.15">
      <c r="A381" s="21">
        <v>121317</v>
      </c>
      <c r="B381" s="22" t="s">
        <v>419</v>
      </c>
      <c r="C381" s="11" t="str">
        <f>VLOOKUP(B381,Industries!B:D,2,0)</f>
        <v>Agriculture, Forestry and Fishing</v>
      </c>
      <c r="D381" s="11">
        <f>VLOOKUP(B381,Industries!B:D,3,0)</f>
        <v>97.7</v>
      </c>
      <c r="E381" s="13"/>
      <c r="F381" s="18">
        <v>56</v>
      </c>
      <c r="G381" s="28">
        <f>VLOOKUP($A381,'Educational Attainment'!$A$5:$I$1242,3,FALSE)</f>
        <v>2.9</v>
      </c>
      <c r="H381" s="28">
        <f>VLOOKUP($A381,'Educational Attainment'!$A$5:$I$1242,4,FALSE)</f>
        <v>10.9</v>
      </c>
      <c r="I381" s="28">
        <f>VLOOKUP($A381,'Educational Attainment'!$A$5:$I$1242,5,FALSE)</f>
        <v>13</v>
      </c>
      <c r="J381" s="28">
        <f>VLOOKUP($A381,'Educational Attainment'!$A$5:$I$1242,6,FALSE)</f>
        <v>19.5</v>
      </c>
      <c r="K381" s="28">
        <f>VLOOKUP($A381,'Educational Attainment'!$A$5:$I$1242,7,FALSE)</f>
        <v>15.8</v>
      </c>
      <c r="L381" s="28">
        <f>VLOOKUP($A381,'Educational Attainment'!$A$5:$I$1242,8,FALSE)</f>
        <v>8.1</v>
      </c>
      <c r="M381" s="28">
        <f>VLOOKUP($A381,'Educational Attainment'!$A$5:$I$1242,9,FALSE)</f>
        <v>29.8</v>
      </c>
    </row>
    <row r="382" spans="1:13" s="28" customFormat="1" x14ac:dyDescent="0.15">
      <c r="A382" s="21">
        <v>121318</v>
      </c>
      <c r="B382" s="22" t="s">
        <v>420</v>
      </c>
      <c r="C382" s="11" t="str">
        <f>VLOOKUP(B382,Industries!B:D,2,0)</f>
        <v>Agriculture, Forestry and Fishing</v>
      </c>
      <c r="D382" s="11">
        <f>VLOOKUP(B382,Industries!B:D,3,0)</f>
        <v>92.5</v>
      </c>
      <c r="E382" s="13"/>
      <c r="F382" s="18">
        <v>51</v>
      </c>
      <c r="G382" s="28">
        <f>VLOOKUP($A382,'Educational Attainment'!$A$5:$I$1242,3,FALSE)</f>
        <v>1.2</v>
      </c>
      <c r="H382" s="28">
        <f>VLOOKUP($A382,'Educational Attainment'!$A$5:$I$1242,4,FALSE)</f>
        <v>22.9</v>
      </c>
      <c r="I382" s="28">
        <f>VLOOKUP($A382,'Educational Attainment'!$A$5:$I$1242,5,FALSE)</f>
        <v>10.3</v>
      </c>
      <c r="J382" s="28">
        <f>VLOOKUP($A382,'Educational Attainment'!$A$5:$I$1242,6,FALSE)</f>
        <v>22.2</v>
      </c>
      <c r="K382" s="28">
        <f>VLOOKUP($A382,'Educational Attainment'!$A$5:$I$1242,7,FALSE)</f>
        <v>16.100000000000001</v>
      </c>
      <c r="L382" s="28">
        <f>VLOOKUP($A382,'Educational Attainment'!$A$5:$I$1242,8,FALSE)</f>
        <v>4.9000000000000004</v>
      </c>
      <c r="M382" s="28">
        <f>VLOOKUP($A382,'Educational Attainment'!$A$5:$I$1242,9,FALSE)</f>
        <v>22.4</v>
      </c>
    </row>
    <row r="383" spans="1:13" s="28" customFormat="1" x14ac:dyDescent="0.15">
      <c r="A383" s="21">
        <v>121321</v>
      </c>
      <c r="B383" s="22" t="s">
        <v>421</v>
      </c>
      <c r="C383" s="11" t="str">
        <f>VLOOKUP(B383,Industries!B:D,2,0)</f>
        <v>Agriculture, Forestry and Fishing</v>
      </c>
      <c r="D383" s="11">
        <f>VLOOKUP(B383,Industries!B:D,3,0)</f>
        <v>81</v>
      </c>
      <c r="E383" s="13"/>
      <c r="F383" s="18">
        <v>51</v>
      </c>
      <c r="G383" s="28">
        <f>VLOOKUP($A383,'Educational Attainment'!$A$5:$I$1242,3,FALSE)</f>
        <v>3.7</v>
      </c>
      <c r="H383" s="28">
        <f>VLOOKUP($A383,'Educational Attainment'!$A$5:$I$1242,4,FALSE)</f>
        <v>11.2</v>
      </c>
      <c r="I383" s="28">
        <f>VLOOKUP($A383,'Educational Attainment'!$A$5:$I$1242,5,FALSE)</f>
        <v>7.8</v>
      </c>
      <c r="J383" s="28">
        <f>VLOOKUP($A383,'Educational Attainment'!$A$5:$I$1242,6,FALSE)</f>
        <v>23.5</v>
      </c>
      <c r="K383" s="28">
        <f>VLOOKUP($A383,'Educational Attainment'!$A$5:$I$1242,7,FALSE)</f>
        <v>16.2</v>
      </c>
      <c r="L383" s="28">
        <f>VLOOKUP($A383,'Educational Attainment'!$A$5:$I$1242,8,FALSE)</f>
        <v>6.5</v>
      </c>
      <c r="M383" s="28">
        <f>VLOOKUP($A383,'Educational Attainment'!$A$5:$I$1242,9,FALSE)</f>
        <v>31.1</v>
      </c>
    </row>
    <row r="384" spans="1:13" s="28" customFormat="1" x14ac:dyDescent="0.15">
      <c r="A384" s="21">
        <v>121322</v>
      </c>
      <c r="B384" s="22" t="s">
        <v>422</v>
      </c>
      <c r="C384" s="11" t="str">
        <f>VLOOKUP(B384,Industries!B:D,2,0)</f>
        <v>Agriculture, Forestry and Fishing</v>
      </c>
      <c r="D384" s="11">
        <f>VLOOKUP(B384,Industries!B:D,3,0)</f>
        <v>98.4</v>
      </c>
      <c r="E384" s="13"/>
      <c r="F384" s="18">
        <v>54</v>
      </c>
      <c r="G384" s="28">
        <f>VLOOKUP($A384,'Educational Attainment'!$A$5:$I$1242,3,FALSE)</f>
        <v>2.4</v>
      </c>
      <c r="H384" s="28">
        <f>VLOOKUP($A384,'Educational Attainment'!$A$5:$I$1242,4,FALSE)</f>
        <v>10.1</v>
      </c>
      <c r="I384" s="28">
        <f>VLOOKUP($A384,'Educational Attainment'!$A$5:$I$1242,5,FALSE)</f>
        <v>11.3</v>
      </c>
      <c r="J384" s="28">
        <f>VLOOKUP($A384,'Educational Attainment'!$A$5:$I$1242,6,FALSE)</f>
        <v>19.8</v>
      </c>
      <c r="K384" s="28">
        <f>VLOOKUP($A384,'Educational Attainment'!$A$5:$I$1242,7,FALSE)</f>
        <v>15.8</v>
      </c>
      <c r="L384" s="28">
        <f>VLOOKUP($A384,'Educational Attainment'!$A$5:$I$1242,8,FALSE)</f>
        <v>9.6</v>
      </c>
      <c r="M384" s="28">
        <f>VLOOKUP($A384,'Educational Attainment'!$A$5:$I$1242,9,FALSE)</f>
        <v>31</v>
      </c>
    </row>
    <row r="385" spans="1:13" s="28" customFormat="1" x14ac:dyDescent="0.15">
      <c r="A385" s="21">
        <v>121399</v>
      </c>
      <c r="B385" s="22" t="s">
        <v>423</v>
      </c>
      <c r="C385" s="11" t="str">
        <f>VLOOKUP(B385,Industries!B:D,2,0)</f>
        <v>Agriculture, Forestry and Fishing</v>
      </c>
      <c r="D385" s="11">
        <f>VLOOKUP(B385,Industries!B:D,3,0)</f>
        <v>83</v>
      </c>
      <c r="E385" s="13"/>
      <c r="F385" s="18">
        <v>55</v>
      </c>
      <c r="G385" s="28">
        <f>VLOOKUP($A385,'Educational Attainment'!$A$5:$I$1242,3,FALSE)</f>
        <v>4</v>
      </c>
      <c r="H385" s="28">
        <f>VLOOKUP($A385,'Educational Attainment'!$A$5:$I$1242,4,FALSE)</f>
        <v>13.8</v>
      </c>
      <c r="I385" s="28">
        <f>VLOOKUP($A385,'Educational Attainment'!$A$5:$I$1242,5,FALSE)</f>
        <v>11.9</v>
      </c>
      <c r="J385" s="28">
        <f>VLOOKUP($A385,'Educational Attainment'!$A$5:$I$1242,6,FALSE)</f>
        <v>17.3</v>
      </c>
      <c r="K385" s="28">
        <f>VLOOKUP($A385,'Educational Attainment'!$A$5:$I$1242,7,FALSE)</f>
        <v>19.899999999999999</v>
      </c>
      <c r="L385" s="28">
        <f>VLOOKUP($A385,'Educational Attainment'!$A$5:$I$1242,8,FALSE)</f>
        <v>6</v>
      </c>
      <c r="M385" s="28">
        <f>VLOOKUP($A385,'Educational Attainment'!$A$5:$I$1242,9,FALSE)</f>
        <v>27.1</v>
      </c>
    </row>
    <row r="386" spans="1:13" s="28" customFormat="1" x14ac:dyDescent="0.15">
      <c r="A386" s="21">
        <v>131112</v>
      </c>
      <c r="B386" s="22" t="s">
        <v>424</v>
      </c>
      <c r="C386" s="11" t="str">
        <f>VLOOKUP(B386,Industries!B:D,2,0)</f>
        <v>Wholesale Trade</v>
      </c>
      <c r="D386" s="11">
        <f>VLOOKUP(B386,Industries!B:D,3,0)</f>
        <v>14.8</v>
      </c>
      <c r="E386" s="13"/>
      <c r="F386" s="18">
        <v>46</v>
      </c>
      <c r="G386" s="28">
        <f>VLOOKUP($A386,'Educational Attainment'!$A$5:$I$1242,3,FALSE)</f>
        <v>14.1</v>
      </c>
      <c r="H386" s="28">
        <f>VLOOKUP($A386,'Educational Attainment'!$A$5:$I$1242,4,FALSE)</f>
        <v>33.4</v>
      </c>
      <c r="I386" s="28">
        <f>VLOOKUP($A386,'Educational Attainment'!$A$5:$I$1242,5,FALSE)</f>
        <v>15.2</v>
      </c>
      <c r="J386" s="28">
        <f>VLOOKUP($A386,'Educational Attainment'!$A$5:$I$1242,6,FALSE)</f>
        <v>11.5</v>
      </c>
      <c r="K386" s="28">
        <f>VLOOKUP($A386,'Educational Attainment'!$A$5:$I$1242,7,FALSE)</f>
        <v>17.399999999999999</v>
      </c>
      <c r="L386" s="28">
        <f>VLOOKUP($A386,'Educational Attainment'!$A$5:$I$1242,8,FALSE)</f>
        <v>3.1</v>
      </c>
      <c r="M386" s="28">
        <f>VLOOKUP($A386,'Educational Attainment'!$A$5:$I$1242,9,FALSE)</f>
        <v>5.2</v>
      </c>
    </row>
    <row r="387" spans="1:13" s="28" customFormat="1" x14ac:dyDescent="0.15">
      <c r="A387" s="21">
        <v>131113</v>
      </c>
      <c r="B387" s="22" t="s">
        <v>425</v>
      </c>
      <c r="C387" s="11" t="str">
        <f>VLOOKUP(B387,Industries!B:D,2,0)</f>
        <v>Professional, Scientific and Technical Services</v>
      </c>
      <c r="D387" s="11">
        <f>VLOOKUP(B387,Industries!B:D,3,0)</f>
        <v>59.3</v>
      </c>
      <c r="E387" s="13"/>
      <c r="F387" s="18">
        <v>46</v>
      </c>
      <c r="G387" s="28">
        <f>VLOOKUP($A387,'Educational Attainment'!$A$5:$I$1242,3,FALSE)</f>
        <v>8.8000000000000007</v>
      </c>
      <c r="H387" s="28">
        <f>VLOOKUP($A387,'Educational Attainment'!$A$5:$I$1242,4,FALSE)</f>
        <v>49.8</v>
      </c>
      <c r="I387" s="28">
        <f>VLOOKUP($A387,'Educational Attainment'!$A$5:$I$1242,5,FALSE)</f>
        <v>13.1</v>
      </c>
      <c r="J387" s="28">
        <f>VLOOKUP($A387,'Educational Attainment'!$A$5:$I$1242,6,FALSE)</f>
        <v>5.5</v>
      </c>
      <c r="K387" s="28">
        <f>VLOOKUP($A387,'Educational Attainment'!$A$5:$I$1242,7,FALSE)</f>
        <v>17</v>
      </c>
      <c r="L387" s="28">
        <f>VLOOKUP($A387,'Educational Attainment'!$A$5:$I$1242,8,FALSE)</f>
        <v>2.2999999999999998</v>
      </c>
      <c r="M387" s="28">
        <f>VLOOKUP($A387,'Educational Attainment'!$A$5:$I$1242,9,FALSE)</f>
        <v>3.5</v>
      </c>
    </row>
    <row r="388" spans="1:13" s="28" customFormat="1" x14ac:dyDescent="0.15">
      <c r="A388" s="21">
        <v>131114</v>
      </c>
      <c r="B388" s="22" t="s">
        <v>426</v>
      </c>
      <c r="C388" s="11" t="str">
        <f>VLOOKUP(B388,Industries!B:D,2,0)</f>
        <v>Public Administration and Safety</v>
      </c>
      <c r="D388" s="11">
        <f>VLOOKUP(B388,Industries!B:D,3,0)</f>
        <v>20.9</v>
      </c>
      <c r="E388" s="13"/>
      <c r="F388" s="18">
        <v>45</v>
      </c>
      <c r="G388" s="28">
        <f>VLOOKUP($A388,'Educational Attainment'!$A$5:$I$1242,3,FALSE)</f>
        <v>27.2</v>
      </c>
      <c r="H388" s="28">
        <f>VLOOKUP($A388,'Educational Attainment'!$A$5:$I$1242,4,FALSE)</f>
        <v>51.9</v>
      </c>
      <c r="I388" s="28">
        <f>VLOOKUP($A388,'Educational Attainment'!$A$5:$I$1242,5,FALSE)</f>
        <v>8.3000000000000007</v>
      </c>
      <c r="J388" s="28">
        <f>VLOOKUP($A388,'Educational Attainment'!$A$5:$I$1242,6,FALSE)</f>
        <v>2.9</v>
      </c>
      <c r="K388" s="28">
        <f>VLOOKUP($A388,'Educational Attainment'!$A$5:$I$1242,7,FALSE)</f>
        <v>7.4</v>
      </c>
      <c r="L388" s="28">
        <f>VLOOKUP($A388,'Educational Attainment'!$A$5:$I$1242,8,FALSE)</f>
        <v>0.9</v>
      </c>
      <c r="M388" s="28">
        <f>VLOOKUP($A388,'Educational Attainment'!$A$5:$I$1242,9,FALSE)</f>
        <v>1.3</v>
      </c>
    </row>
    <row r="389" spans="1:13" s="28" customFormat="1" x14ac:dyDescent="0.15">
      <c r="A389" s="21">
        <v>133111</v>
      </c>
      <c r="B389" s="22" t="s">
        <v>427</v>
      </c>
      <c r="C389" s="11" t="str">
        <f>VLOOKUP(B389,Industries!B:D,2,0)</f>
        <v>Construction</v>
      </c>
      <c r="D389" s="11">
        <f>VLOOKUP(B389,Industries!B:D,3,0)</f>
        <v>67.400000000000006</v>
      </c>
      <c r="E389" s="13"/>
      <c r="F389" s="18">
        <v>49</v>
      </c>
      <c r="G389" s="28">
        <f>VLOOKUP($A389,'Educational Attainment'!$A$5:$I$1242,3,FALSE)</f>
        <v>9.1</v>
      </c>
      <c r="H389" s="28">
        <f>VLOOKUP($A389,'Educational Attainment'!$A$5:$I$1242,4,FALSE)</f>
        <v>31.2</v>
      </c>
      <c r="I389" s="28">
        <f>VLOOKUP($A389,'Educational Attainment'!$A$5:$I$1242,5,FALSE)</f>
        <v>16.5</v>
      </c>
      <c r="J389" s="28">
        <f>VLOOKUP($A389,'Educational Attainment'!$A$5:$I$1242,6,FALSE)</f>
        <v>29.6</v>
      </c>
      <c r="K389" s="28">
        <f>VLOOKUP($A389,'Educational Attainment'!$A$5:$I$1242,7,FALSE)</f>
        <v>8.1999999999999993</v>
      </c>
      <c r="L389" s="28">
        <f>VLOOKUP($A389,'Educational Attainment'!$A$5:$I$1242,8,FALSE)</f>
        <v>1.6</v>
      </c>
      <c r="M389" s="28">
        <f>VLOOKUP($A389,'Educational Attainment'!$A$5:$I$1242,9,FALSE)</f>
        <v>3.8</v>
      </c>
    </row>
    <row r="390" spans="1:13" s="28" customFormat="1" x14ac:dyDescent="0.15">
      <c r="A390" s="21">
        <v>133112</v>
      </c>
      <c r="B390" s="22" t="s">
        <v>428</v>
      </c>
      <c r="C390" s="11" t="str">
        <f>VLOOKUP(B390,Industries!B:D,2,0)</f>
        <v>Construction</v>
      </c>
      <c r="D390" s="11">
        <f>VLOOKUP(B390,Industries!B:D,3,0)</f>
        <v>91.3</v>
      </c>
      <c r="E390" s="13"/>
      <c r="F390" s="18">
        <v>48</v>
      </c>
      <c r="G390" s="28">
        <f>VLOOKUP($A390,'Educational Attainment'!$A$5:$I$1242,3,FALSE)</f>
        <v>2.1</v>
      </c>
      <c r="H390" s="28">
        <f>VLOOKUP($A390,'Educational Attainment'!$A$5:$I$1242,4,FALSE)</f>
        <v>9</v>
      </c>
      <c r="I390" s="28">
        <f>VLOOKUP($A390,'Educational Attainment'!$A$5:$I$1242,5,FALSE)</f>
        <v>11.2</v>
      </c>
      <c r="J390" s="28">
        <f>VLOOKUP($A390,'Educational Attainment'!$A$5:$I$1242,6,FALSE)</f>
        <v>60.4</v>
      </c>
      <c r="K390" s="28">
        <f>VLOOKUP($A390,'Educational Attainment'!$A$5:$I$1242,7,FALSE)</f>
        <v>8.1</v>
      </c>
      <c r="L390" s="28">
        <f>VLOOKUP($A390,'Educational Attainment'!$A$5:$I$1242,8,FALSE)</f>
        <v>2.4</v>
      </c>
      <c r="M390" s="28">
        <f>VLOOKUP($A390,'Educational Attainment'!$A$5:$I$1242,9,FALSE)</f>
        <v>6.8</v>
      </c>
    </row>
    <row r="391" spans="1:13" s="28" customFormat="1" x14ac:dyDescent="0.15">
      <c r="A391" s="21">
        <v>133311</v>
      </c>
      <c r="B391" s="22" t="s">
        <v>429</v>
      </c>
      <c r="C391" s="11" t="str">
        <f>VLOOKUP(B391,Industries!B:D,2,0)</f>
        <v>Professional, Scientific and Technical Services</v>
      </c>
      <c r="D391" s="11">
        <f>VLOOKUP(B391,Industries!B:D,3,0)</f>
        <v>27.7</v>
      </c>
      <c r="E391" s="13"/>
      <c r="F391" s="18">
        <v>46</v>
      </c>
      <c r="G391" s="28">
        <f>VLOOKUP($A391,'Educational Attainment'!$A$5:$I$1242,3,FALSE)</f>
        <v>13.6</v>
      </c>
      <c r="H391" s="28">
        <f>VLOOKUP($A391,'Educational Attainment'!$A$5:$I$1242,4,FALSE)</f>
        <v>28.1</v>
      </c>
      <c r="I391" s="28">
        <f>VLOOKUP($A391,'Educational Attainment'!$A$5:$I$1242,5,FALSE)</f>
        <v>12.2</v>
      </c>
      <c r="J391" s="28">
        <f>VLOOKUP($A391,'Educational Attainment'!$A$5:$I$1242,6,FALSE)</f>
        <v>9.6999999999999993</v>
      </c>
      <c r="K391" s="28">
        <f>VLOOKUP($A391,'Educational Attainment'!$A$5:$I$1242,7,FALSE)</f>
        <v>23.7</v>
      </c>
      <c r="L391" s="28">
        <f>VLOOKUP($A391,'Educational Attainment'!$A$5:$I$1242,8,FALSE)</f>
        <v>3.6</v>
      </c>
      <c r="M391" s="28">
        <f>VLOOKUP($A391,'Educational Attainment'!$A$5:$I$1242,9,FALSE)</f>
        <v>9.1</v>
      </c>
    </row>
    <row r="392" spans="1:13" s="28" customFormat="1" x14ac:dyDescent="0.15">
      <c r="A392" s="21">
        <v>133312</v>
      </c>
      <c r="B392" s="22" t="s">
        <v>430</v>
      </c>
      <c r="C392" s="11" t="str">
        <f>VLOOKUP(B392,Industries!B:D,2,0)</f>
        <v>Wholesale Trade</v>
      </c>
      <c r="D392" s="11">
        <f>VLOOKUP(B392,Industries!B:D,3,0)</f>
        <v>77.5</v>
      </c>
      <c r="E392" s="13"/>
      <c r="F392" s="18">
        <v>48</v>
      </c>
      <c r="G392" s="28">
        <f>VLOOKUP($A392,'Educational Attainment'!$A$5:$I$1242,3,FALSE)</f>
        <v>5.8</v>
      </c>
      <c r="H392" s="28">
        <f>VLOOKUP($A392,'Educational Attainment'!$A$5:$I$1242,4,FALSE)</f>
        <v>17</v>
      </c>
      <c r="I392" s="28">
        <f>VLOOKUP($A392,'Educational Attainment'!$A$5:$I$1242,5,FALSE)</f>
        <v>11.4</v>
      </c>
      <c r="J392" s="28">
        <f>VLOOKUP($A392,'Educational Attainment'!$A$5:$I$1242,6,FALSE)</f>
        <v>17.8</v>
      </c>
      <c r="K392" s="28">
        <f>VLOOKUP($A392,'Educational Attainment'!$A$5:$I$1242,7,FALSE)</f>
        <v>26.1</v>
      </c>
      <c r="L392" s="28">
        <f>VLOOKUP($A392,'Educational Attainment'!$A$5:$I$1242,8,FALSE)</f>
        <v>6.4</v>
      </c>
      <c r="M392" s="28">
        <f>VLOOKUP($A392,'Educational Attainment'!$A$5:$I$1242,9,FALSE)</f>
        <v>15.6</v>
      </c>
    </row>
    <row r="393" spans="1:13" s="28" customFormat="1" x14ac:dyDescent="0.15">
      <c r="A393" s="21">
        <v>133511</v>
      </c>
      <c r="B393" s="22" t="s">
        <v>431</v>
      </c>
      <c r="C393" s="11" t="str">
        <f>VLOOKUP(B393,Industries!B:D,2,0)</f>
        <v>Agriculture, Forestry and Fishing</v>
      </c>
      <c r="D393" s="11">
        <f>VLOOKUP(B393,Industries!B:D,3,0)</f>
        <v>66.3</v>
      </c>
      <c r="E393" s="13"/>
      <c r="F393" s="18">
        <v>48</v>
      </c>
      <c r="G393" s="28">
        <f>VLOOKUP($A393,'Educational Attainment'!$A$5:$I$1242,3,FALSE)</f>
        <v>8</v>
      </c>
      <c r="H393" s="28">
        <f>VLOOKUP($A393,'Educational Attainment'!$A$5:$I$1242,4,FALSE)</f>
        <v>30.9</v>
      </c>
      <c r="I393" s="28">
        <f>VLOOKUP($A393,'Educational Attainment'!$A$5:$I$1242,5,FALSE)</f>
        <v>16.2</v>
      </c>
      <c r="J393" s="28">
        <f>VLOOKUP($A393,'Educational Attainment'!$A$5:$I$1242,6,FALSE)</f>
        <v>21.9</v>
      </c>
      <c r="K393" s="28">
        <f>VLOOKUP($A393,'Educational Attainment'!$A$5:$I$1242,7,FALSE)</f>
        <v>7.5</v>
      </c>
      <c r="L393" s="28">
        <f>VLOOKUP($A393,'Educational Attainment'!$A$5:$I$1242,8,FALSE)</f>
        <v>2.7</v>
      </c>
      <c r="M393" s="28">
        <f>VLOOKUP($A393,'Educational Attainment'!$A$5:$I$1242,9,FALSE)</f>
        <v>12.7</v>
      </c>
    </row>
    <row r="394" spans="1:13" s="28" customFormat="1" x14ac:dyDescent="0.15">
      <c r="A394" s="21">
        <v>133512</v>
      </c>
      <c r="B394" s="22" t="s">
        <v>432</v>
      </c>
      <c r="C394" s="11" t="str">
        <f>VLOOKUP(B394,Industries!B:D,2,0)</f>
        <v>Manufacturing</v>
      </c>
      <c r="D394" s="11">
        <f>VLOOKUP(B394,Industries!B:D,3,0)</f>
        <v>76</v>
      </c>
      <c r="E394" s="13"/>
      <c r="F394" s="18">
        <v>46</v>
      </c>
      <c r="G394" s="28">
        <f>VLOOKUP($A394,'Educational Attainment'!$A$5:$I$1242,3,FALSE)</f>
        <v>6.2</v>
      </c>
      <c r="H394" s="28">
        <f>VLOOKUP($A394,'Educational Attainment'!$A$5:$I$1242,4,FALSE)</f>
        <v>14.9</v>
      </c>
      <c r="I394" s="28">
        <f>VLOOKUP($A394,'Educational Attainment'!$A$5:$I$1242,5,FALSE)</f>
        <v>13.7</v>
      </c>
      <c r="J394" s="28">
        <f>VLOOKUP($A394,'Educational Attainment'!$A$5:$I$1242,6,FALSE)</f>
        <v>31.2</v>
      </c>
      <c r="K394" s="28">
        <f>VLOOKUP($A394,'Educational Attainment'!$A$5:$I$1242,7,FALSE)</f>
        <v>15.8</v>
      </c>
      <c r="L394" s="28">
        <f>VLOOKUP($A394,'Educational Attainment'!$A$5:$I$1242,8,FALSE)</f>
        <v>5.2</v>
      </c>
      <c r="M394" s="28">
        <f>VLOOKUP($A394,'Educational Attainment'!$A$5:$I$1242,9,FALSE)</f>
        <v>13.1</v>
      </c>
    </row>
    <row r="395" spans="1:13" s="28" customFormat="1" x14ac:dyDescent="0.15">
      <c r="A395" s="21">
        <v>133513</v>
      </c>
      <c r="B395" s="22" t="s">
        <v>433</v>
      </c>
      <c r="C395" s="11" t="str">
        <f>VLOOKUP(B395,Industries!B:D,2,0)</f>
        <v>Mining</v>
      </c>
      <c r="D395" s="11">
        <f>VLOOKUP(B395,Industries!B:D,3,0)</f>
        <v>72.7</v>
      </c>
      <c r="E395" s="13"/>
      <c r="F395" s="18">
        <v>56</v>
      </c>
      <c r="G395" s="28">
        <f>VLOOKUP($A395,'Educational Attainment'!$A$5:$I$1242,3,FALSE)</f>
        <v>12.8</v>
      </c>
      <c r="H395" s="28">
        <f>VLOOKUP($A395,'Educational Attainment'!$A$5:$I$1242,4,FALSE)</f>
        <v>25.1</v>
      </c>
      <c r="I395" s="28">
        <f>VLOOKUP($A395,'Educational Attainment'!$A$5:$I$1242,5,FALSE)</f>
        <v>17.399999999999999</v>
      </c>
      <c r="J395" s="28">
        <f>VLOOKUP($A395,'Educational Attainment'!$A$5:$I$1242,6,FALSE)</f>
        <v>26.1</v>
      </c>
      <c r="K395" s="28">
        <f>VLOOKUP($A395,'Educational Attainment'!$A$5:$I$1242,7,FALSE)</f>
        <v>8.5</v>
      </c>
      <c r="L395" s="28">
        <f>VLOOKUP($A395,'Educational Attainment'!$A$5:$I$1242,8,FALSE)</f>
        <v>2.5</v>
      </c>
      <c r="M395" s="28">
        <f>VLOOKUP($A395,'Educational Attainment'!$A$5:$I$1242,9,FALSE)</f>
        <v>7.6</v>
      </c>
    </row>
    <row r="396" spans="1:13" s="28" customFormat="1" x14ac:dyDescent="0.15">
      <c r="A396" s="21">
        <v>133611</v>
      </c>
      <c r="B396" s="22" t="s">
        <v>434</v>
      </c>
      <c r="C396" s="11" t="str">
        <f>VLOOKUP(B396,Industries!B:D,2,0)</f>
        <v>Transport, Postal and Warehousing</v>
      </c>
      <c r="D396" s="11">
        <f>VLOOKUP(B396,Industries!B:D,3,0)</f>
        <v>41.3</v>
      </c>
      <c r="E396" s="13"/>
      <c r="F396" s="18">
        <v>48</v>
      </c>
      <c r="G396" s="28">
        <f>VLOOKUP($A396,'Educational Attainment'!$A$5:$I$1242,3,FALSE)</f>
        <v>10.6</v>
      </c>
      <c r="H396" s="28">
        <f>VLOOKUP($A396,'Educational Attainment'!$A$5:$I$1242,4,FALSE)</f>
        <v>18.899999999999999</v>
      </c>
      <c r="I396" s="28">
        <f>VLOOKUP($A396,'Educational Attainment'!$A$5:$I$1242,5,FALSE)</f>
        <v>16.5</v>
      </c>
      <c r="J396" s="28">
        <f>VLOOKUP($A396,'Educational Attainment'!$A$5:$I$1242,6,FALSE)</f>
        <v>16.7</v>
      </c>
      <c r="K396" s="28">
        <f>VLOOKUP($A396,'Educational Attainment'!$A$5:$I$1242,7,FALSE)</f>
        <v>20.2</v>
      </c>
      <c r="L396" s="28">
        <f>VLOOKUP($A396,'Educational Attainment'!$A$5:$I$1242,8,FALSE)</f>
        <v>5.2</v>
      </c>
      <c r="M396" s="28">
        <f>VLOOKUP($A396,'Educational Attainment'!$A$5:$I$1242,9,FALSE)</f>
        <v>12</v>
      </c>
    </row>
    <row r="397" spans="1:13" s="28" customFormat="1" x14ac:dyDescent="0.15">
      <c r="A397" s="21">
        <v>133612</v>
      </c>
      <c r="B397" s="22" t="s">
        <v>435</v>
      </c>
      <c r="C397" s="11" t="str">
        <f>VLOOKUP(B397,Industries!B:D,2,0)</f>
        <v>Manufacturing</v>
      </c>
      <c r="D397" s="11">
        <f>VLOOKUP(B397,Industries!B:D,3,0)</f>
        <v>20.399999999999999</v>
      </c>
      <c r="E397" s="13"/>
      <c r="F397" s="18">
        <v>45</v>
      </c>
      <c r="G397" s="28">
        <f>VLOOKUP($A397,'Educational Attainment'!$A$5:$I$1242,3,FALSE)</f>
        <v>19.8</v>
      </c>
      <c r="H397" s="28">
        <f>VLOOKUP($A397,'Educational Attainment'!$A$5:$I$1242,4,FALSE)</f>
        <v>28.9</v>
      </c>
      <c r="I397" s="28">
        <f>VLOOKUP($A397,'Educational Attainment'!$A$5:$I$1242,5,FALSE)</f>
        <v>15.9</v>
      </c>
      <c r="J397" s="28">
        <f>VLOOKUP($A397,'Educational Attainment'!$A$5:$I$1242,6,FALSE)</f>
        <v>10.9</v>
      </c>
      <c r="K397" s="28">
        <f>VLOOKUP($A397,'Educational Attainment'!$A$5:$I$1242,7,FALSE)</f>
        <v>15.2</v>
      </c>
      <c r="L397" s="28">
        <f>VLOOKUP($A397,'Educational Attainment'!$A$5:$I$1242,8,FALSE)</f>
        <v>3.4</v>
      </c>
      <c r="M397" s="28">
        <f>VLOOKUP($A397,'Educational Attainment'!$A$5:$I$1242,9,FALSE)</f>
        <v>6</v>
      </c>
    </row>
    <row r="398" spans="1:13" s="28" customFormat="1" x14ac:dyDescent="0.15">
      <c r="A398" s="21">
        <v>134211</v>
      </c>
      <c r="B398" s="22" t="s">
        <v>436</v>
      </c>
      <c r="C398" s="11" t="str">
        <f>VLOOKUP(B398,Industries!B:D,2,0)</f>
        <v>Health Care and Social Assistance</v>
      </c>
      <c r="D398" s="11">
        <f>VLOOKUP(B398,Industries!B:D,3,0)</f>
        <v>82.3</v>
      </c>
      <c r="E398" s="13"/>
      <c r="F398" s="18">
        <v>44</v>
      </c>
      <c r="G398" s="28">
        <f>VLOOKUP($A398,'Educational Attainment'!$A$5:$I$1242,3,FALSE)</f>
        <v>30.7</v>
      </c>
      <c r="H398" s="28">
        <f>VLOOKUP($A398,'Educational Attainment'!$A$5:$I$1242,4,FALSE)</f>
        <v>29.2</v>
      </c>
      <c r="I398" s="28">
        <f>VLOOKUP($A398,'Educational Attainment'!$A$5:$I$1242,5,FALSE)</f>
        <v>14.2</v>
      </c>
      <c r="J398" s="28">
        <f>VLOOKUP($A398,'Educational Attainment'!$A$5:$I$1242,6,FALSE)</f>
        <v>10.8</v>
      </c>
      <c r="K398" s="28">
        <f>VLOOKUP($A398,'Educational Attainment'!$A$5:$I$1242,7,FALSE)</f>
        <v>9.8000000000000007</v>
      </c>
      <c r="L398" s="28">
        <f>VLOOKUP($A398,'Educational Attainment'!$A$5:$I$1242,8,FALSE)</f>
        <v>2</v>
      </c>
      <c r="M398" s="28">
        <f>VLOOKUP($A398,'Educational Attainment'!$A$5:$I$1242,9,FALSE)</f>
        <v>3.3</v>
      </c>
    </row>
    <row r="399" spans="1:13" s="28" customFormat="1" x14ac:dyDescent="0.15">
      <c r="A399" s="21">
        <v>134212</v>
      </c>
      <c r="B399" s="22" t="s">
        <v>437</v>
      </c>
      <c r="C399" s="11" t="str">
        <f>VLOOKUP(B399,Industries!B:D,2,0)</f>
        <v>Health Care and Social Assistance</v>
      </c>
      <c r="D399" s="11">
        <f>VLOOKUP(B399,Industries!B:D,3,0)</f>
        <v>91.8</v>
      </c>
      <c r="E399" s="13"/>
      <c r="F399" s="18">
        <v>46</v>
      </c>
      <c r="G399" s="28">
        <f>VLOOKUP($A399,'Educational Attainment'!$A$5:$I$1242,3,FALSE)</f>
        <v>39.700000000000003</v>
      </c>
      <c r="H399" s="28">
        <f>VLOOKUP($A399,'Educational Attainment'!$A$5:$I$1242,4,FALSE)</f>
        <v>46</v>
      </c>
      <c r="I399" s="28">
        <f>VLOOKUP($A399,'Educational Attainment'!$A$5:$I$1242,5,FALSE)</f>
        <v>11.7</v>
      </c>
      <c r="J399" s="28">
        <f>VLOOKUP($A399,'Educational Attainment'!$A$5:$I$1242,6,FALSE)</f>
        <v>1.6</v>
      </c>
      <c r="K399" s="28">
        <f>VLOOKUP($A399,'Educational Attainment'!$A$5:$I$1242,7,FALSE)</f>
        <v>0.7</v>
      </c>
      <c r="L399" s="28">
        <f>VLOOKUP($A399,'Educational Attainment'!$A$5:$I$1242,8,FALSE)</f>
        <v>0</v>
      </c>
      <c r="M399" s="28">
        <f>VLOOKUP($A399,'Educational Attainment'!$A$5:$I$1242,9,FALSE)</f>
        <v>0.3</v>
      </c>
    </row>
    <row r="400" spans="1:13" s="28" customFormat="1" x14ac:dyDescent="0.15">
      <c r="A400" s="21">
        <v>134213</v>
      </c>
      <c r="B400" s="22" t="s">
        <v>438</v>
      </c>
      <c r="C400" s="11" t="str">
        <f>VLOOKUP(B400,Industries!B:D,2,0)</f>
        <v>Health Care and Social Assistance</v>
      </c>
      <c r="D400" s="11">
        <f>VLOOKUP(B400,Industries!B:D,3,0)</f>
        <v>82.1</v>
      </c>
      <c r="E400" s="13"/>
      <c r="F400" s="18">
        <v>45</v>
      </c>
      <c r="G400" s="28">
        <f>VLOOKUP($A400,'Educational Attainment'!$A$5:$I$1242,3,FALSE)</f>
        <v>38.9</v>
      </c>
      <c r="H400" s="28">
        <f>VLOOKUP($A400,'Educational Attainment'!$A$5:$I$1242,4,FALSE)</f>
        <v>33.5</v>
      </c>
      <c r="I400" s="28">
        <f>VLOOKUP($A400,'Educational Attainment'!$A$5:$I$1242,5,FALSE)</f>
        <v>21.2</v>
      </c>
      <c r="J400" s="28">
        <f>VLOOKUP($A400,'Educational Attainment'!$A$5:$I$1242,6,FALSE)</f>
        <v>6.4</v>
      </c>
      <c r="K400" s="28">
        <f>VLOOKUP($A400,'Educational Attainment'!$A$5:$I$1242,7,FALSE)</f>
        <v>0</v>
      </c>
      <c r="L400" s="28">
        <f>VLOOKUP($A400,'Educational Attainment'!$A$5:$I$1242,8,FALSE)</f>
        <v>0</v>
      </c>
      <c r="M400" s="28">
        <f>VLOOKUP($A400,'Educational Attainment'!$A$5:$I$1242,9,FALSE)</f>
        <v>0</v>
      </c>
    </row>
    <row r="401" spans="1:13" s="28" customFormat="1" x14ac:dyDescent="0.15">
      <c r="A401" s="21">
        <v>134214</v>
      </c>
      <c r="B401" s="22" t="s">
        <v>439</v>
      </c>
      <c r="C401" s="11" t="str">
        <f>VLOOKUP(B401,Industries!B:D,2,0)</f>
        <v>Health Care and Social Assistance</v>
      </c>
      <c r="D401" s="11">
        <f>VLOOKUP(B401,Industries!B:D,3,0)</f>
        <v>60.6</v>
      </c>
      <c r="E401" s="13"/>
      <c r="F401" s="18">
        <v>43</v>
      </c>
      <c r="G401" s="28">
        <f>VLOOKUP($A401,'Educational Attainment'!$A$5:$I$1242,3,FALSE)</f>
        <v>21.6</v>
      </c>
      <c r="H401" s="28">
        <f>VLOOKUP($A401,'Educational Attainment'!$A$5:$I$1242,4,FALSE)</f>
        <v>36</v>
      </c>
      <c r="I401" s="28">
        <f>VLOOKUP($A401,'Educational Attainment'!$A$5:$I$1242,5,FALSE)</f>
        <v>23.6</v>
      </c>
      <c r="J401" s="28">
        <f>VLOOKUP($A401,'Educational Attainment'!$A$5:$I$1242,6,FALSE)</f>
        <v>9.5</v>
      </c>
      <c r="K401" s="28">
        <f>VLOOKUP($A401,'Educational Attainment'!$A$5:$I$1242,7,FALSE)</f>
        <v>5.6</v>
      </c>
      <c r="L401" s="28">
        <f>VLOOKUP($A401,'Educational Attainment'!$A$5:$I$1242,8,FALSE)</f>
        <v>1.1000000000000001</v>
      </c>
      <c r="M401" s="28">
        <f>VLOOKUP($A401,'Educational Attainment'!$A$5:$I$1242,9,FALSE)</f>
        <v>2.6</v>
      </c>
    </row>
    <row r="402" spans="1:13" s="28" customFormat="1" x14ac:dyDescent="0.15">
      <c r="A402" s="21">
        <v>134299</v>
      </c>
      <c r="B402" s="22" t="s">
        <v>440</v>
      </c>
      <c r="C402" s="11" t="str">
        <f>VLOOKUP(B402,Industries!B:D,2,0)</f>
        <v>Health Care and Social Assistance</v>
      </c>
      <c r="D402" s="11">
        <f>VLOOKUP(B402,Industries!B:D,3,0)</f>
        <v>78.2</v>
      </c>
      <c r="E402" s="13"/>
      <c r="F402" s="18">
        <v>44</v>
      </c>
      <c r="G402" s="28">
        <f>VLOOKUP($A402,'Educational Attainment'!$A$5:$I$1242,3,FALSE)</f>
        <v>27.3</v>
      </c>
      <c r="H402" s="28">
        <f>VLOOKUP($A402,'Educational Attainment'!$A$5:$I$1242,4,FALSE)</f>
        <v>35.200000000000003</v>
      </c>
      <c r="I402" s="28">
        <f>VLOOKUP($A402,'Educational Attainment'!$A$5:$I$1242,5,FALSE)</f>
        <v>20.6</v>
      </c>
      <c r="J402" s="28">
        <f>VLOOKUP($A402,'Educational Attainment'!$A$5:$I$1242,6,FALSE)</f>
        <v>8.6</v>
      </c>
      <c r="K402" s="28">
        <f>VLOOKUP($A402,'Educational Attainment'!$A$5:$I$1242,7,FALSE)</f>
        <v>4.5999999999999996</v>
      </c>
      <c r="L402" s="28">
        <f>VLOOKUP($A402,'Educational Attainment'!$A$5:$I$1242,8,FALSE)</f>
        <v>1.1000000000000001</v>
      </c>
      <c r="M402" s="28">
        <f>VLOOKUP($A402,'Educational Attainment'!$A$5:$I$1242,9,FALSE)</f>
        <v>2.5</v>
      </c>
    </row>
    <row r="403" spans="1:13" s="28" customFormat="1" x14ac:dyDescent="0.15">
      <c r="A403" s="21">
        <v>134411</v>
      </c>
      <c r="B403" s="22" t="s">
        <v>441</v>
      </c>
      <c r="C403" s="11" t="str">
        <f>VLOOKUP(B403,Industries!B:D,2,0)</f>
        <v>Education and Training</v>
      </c>
      <c r="D403" s="11">
        <f>VLOOKUP(B403,Industries!B:D,3,0)</f>
        <v>95.5</v>
      </c>
      <c r="E403" s="13"/>
      <c r="F403" s="18">
        <v>47</v>
      </c>
      <c r="G403" s="28">
        <f>VLOOKUP($A403,'Educational Attainment'!$A$5:$I$1242,3,FALSE)</f>
        <v>61.4</v>
      </c>
      <c r="H403" s="28">
        <f>VLOOKUP($A403,'Educational Attainment'!$A$5:$I$1242,4,FALSE)</f>
        <v>23.9</v>
      </c>
      <c r="I403" s="28">
        <f>VLOOKUP($A403,'Educational Attainment'!$A$5:$I$1242,5,FALSE)</f>
        <v>8.9</v>
      </c>
      <c r="J403" s="28">
        <f>VLOOKUP($A403,'Educational Attainment'!$A$5:$I$1242,6,FALSE)</f>
        <v>2.6</v>
      </c>
      <c r="K403" s="28">
        <f>VLOOKUP($A403,'Educational Attainment'!$A$5:$I$1242,7,FALSE)</f>
        <v>2.4</v>
      </c>
      <c r="L403" s="28">
        <f>VLOOKUP($A403,'Educational Attainment'!$A$5:$I$1242,8,FALSE)</f>
        <v>0.2</v>
      </c>
      <c r="M403" s="28">
        <f>VLOOKUP($A403,'Educational Attainment'!$A$5:$I$1242,9,FALSE)</f>
        <v>0.5</v>
      </c>
    </row>
    <row r="404" spans="1:13" s="28" customFormat="1" x14ac:dyDescent="0.15">
      <c r="A404" s="21">
        <v>134412</v>
      </c>
      <c r="B404" s="22" t="s">
        <v>442</v>
      </c>
      <c r="C404" s="11" t="str">
        <f>VLOOKUP(B404,Industries!B:D,2,0)</f>
        <v>Education and Training</v>
      </c>
      <c r="D404" s="11">
        <f>VLOOKUP(B404,Industries!B:D,3,0)</f>
        <v>75.8</v>
      </c>
      <c r="E404" s="13"/>
      <c r="F404" s="18">
        <v>49</v>
      </c>
      <c r="G404" s="28">
        <f>VLOOKUP($A404,'Educational Attainment'!$A$5:$I$1242,3,FALSE)</f>
        <v>44.3</v>
      </c>
      <c r="H404" s="28">
        <f>VLOOKUP($A404,'Educational Attainment'!$A$5:$I$1242,4,FALSE)</f>
        <v>36.9</v>
      </c>
      <c r="I404" s="28">
        <f>VLOOKUP($A404,'Educational Attainment'!$A$5:$I$1242,5,FALSE)</f>
        <v>9.3000000000000007</v>
      </c>
      <c r="J404" s="28">
        <f>VLOOKUP($A404,'Educational Attainment'!$A$5:$I$1242,6,FALSE)</f>
        <v>3.5</v>
      </c>
      <c r="K404" s="28">
        <f>VLOOKUP($A404,'Educational Attainment'!$A$5:$I$1242,7,FALSE)</f>
        <v>3.9</v>
      </c>
      <c r="L404" s="28">
        <f>VLOOKUP($A404,'Educational Attainment'!$A$5:$I$1242,8,FALSE)</f>
        <v>1.5</v>
      </c>
      <c r="M404" s="28">
        <f>VLOOKUP($A404,'Educational Attainment'!$A$5:$I$1242,9,FALSE)</f>
        <v>0.6</v>
      </c>
    </row>
    <row r="405" spans="1:13" s="28" customFormat="1" x14ac:dyDescent="0.15">
      <c r="A405" s="21">
        <v>134499</v>
      </c>
      <c r="B405" s="22" t="s">
        <v>443</v>
      </c>
      <c r="C405" s="11" t="str">
        <f>VLOOKUP(B405,Industries!B:D,2,0)</f>
        <v>Education and Training</v>
      </c>
      <c r="D405" s="11">
        <f>VLOOKUP(B405,Industries!B:D,3,0)</f>
        <v>80.7</v>
      </c>
      <c r="E405" s="13"/>
      <c r="F405" s="18">
        <v>44</v>
      </c>
      <c r="G405" s="28">
        <f>VLOOKUP($A405,'Educational Attainment'!$A$5:$I$1242,3,FALSE)</f>
        <v>42.8</v>
      </c>
      <c r="H405" s="28">
        <f>VLOOKUP($A405,'Educational Attainment'!$A$5:$I$1242,4,FALSE)</f>
        <v>32.1</v>
      </c>
      <c r="I405" s="28">
        <f>VLOOKUP($A405,'Educational Attainment'!$A$5:$I$1242,5,FALSE)</f>
        <v>11.8</v>
      </c>
      <c r="J405" s="28">
        <f>VLOOKUP($A405,'Educational Attainment'!$A$5:$I$1242,6,FALSE)</f>
        <v>5.3</v>
      </c>
      <c r="K405" s="28">
        <f>VLOOKUP($A405,'Educational Attainment'!$A$5:$I$1242,7,FALSE)</f>
        <v>5.7</v>
      </c>
      <c r="L405" s="28">
        <f>VLOOKUP($A405,'Educational Attainment'!$A$5:$I$1242,8,FALSE)</f>
        <v>0.8</v>
      </c>
      <c r="M405" s="28">
        <f>VLOOKUP($A405,'Educational Attainment'!$A$5:$I$1242,9,FALSE)</f>
        <v>1.4</v>
      </c>
    </row>
    <row r="406" spans="1:13" s="28" customFormat="1" x14ac:dyDescent="0.15">
      <c r="A406" s="21">
        <v>135111</v>
      </c>
      <c r="B406" s="22" t="s">
        <v>444</v>
      </c>
      <c r="C406" s="11" t="str">
        <f>VLOOKUP(B406,Industries!B:D,2,0)</f>
        <v>Professional, Scientific and Technical Services</v>
      </c>
      <c r="D406" s="11">
        <f>VLOOKUP(B406,Industries!B:D,3,0)</f>
        <v>32.5</v>
      </c>
      <c r="E406" s="13"/>
      <c r="F406" s="18">
        <v>49</v>
      </c>
      <c r="G406" s="28">
        <f>VLOOKUP($A406,'Educational Attainment'!$A$5:$I$1242,3,FALSE)</f>
        <v>29.1</v>
      </c>
      <c r="H406" s="28">
        <f>VLOOKUP($A406,'Educational Attainment'!$A$5:$I$1242,4,FALSE)</f>
        <v>43.6</v>
      </c>
      <c r="I406" s="28">
        <f>VLOOKUP($A406,'Educational Attainment'!$A$5:$I$1242,5,FALSE)</f>
        <v>10.8</v>
      </c>
      <c r="J406" s="28">
        <f>VLOOKUP($A406,'Educational Attainment'!$A$5:$I$1242,6,FALSE)</f>
        <v>3.6</v>
      </c>
      <c r="K406" s="28">
        <f>VLOOKUP($A406,'Educational Attainment'!$A$5:$I$1242,7,FALSE)</f>
        <v>10.7</v>
      </c>
      <c r="L406" s="28">
        <f>VLOOKUP($A406,'Educational Attainment'!$A$5:$I$1242,8,FALSE)</f>
        <v>1.3</v>
      </c>
      <c r="M406" s="28">
        <f>VLOOKUP($A406,'Educational Attainment'!$A$5:$I$1242,9,FALSE)</f>
        <v>0.8</v>
      </c>
    </row>
    <row r="407" spans="1:13" s="28" customFormat="1" x14ac:dyDescent="0.15">
      <c r="A407" s="21">
        <v>135112</v>
      </c>
      <c r="B407" s="22" t="s">
        <v>445</v>
      </c>
      <c r="C407" s="11" t="str">
        <f>VLOOKUP(B407,Industries!B:D,2,0)</f>
        <v>Professional, Scientific and Technical Services</v>
      </c>
      <c r="D407" s="11">
        <f>VLOOKUP(B407,Industries!B:D,3,0)</f>
        <v>38.5</v>
      </c>
      <c r="E407" s="13"/>
      <c r="F407" s="18">
        <v>44</v>
      </c>
      <c r="G407" s="28">
        <f>VLOOKUP($A407,'Educational Attainment'!$A$5:$I$1242,3,FALSE)</f>
        <v>24.9</v>
      </c>
      <c r="H407" s="28">
        <f>VLOOKUP($A407,'Educational Attainment'!$A$5:$I$1242,4,FALSE)</f>
        <v>43.6</v>
      </c>
      <c r="I407" s="28">
        <f>VLOOKUP($A407,'Educational Attainment'!$A$5:$I$1242,5,FALSE)</f>
        <v>13.2</v>
      </c>
      <c r="J407" s="28">
        <f>VLOOKUP($A407,'Educational Attainment'!$A$5:$I$1242,6,FALSE)</f>
        <v>5.6</v>
      </c>
      <c r="K407" s="28">
        <f>VLOOKUP($A407,'Educational Attainment'!$A$5:$I$1242,7,FALSE)</f>
        <v>10.4</v>
      </c>
      <c r="L407" s="28">
        <f>VLOOKUP($A407,'Educational Attainment'!$A$5:$I$1242,8,FALSE)</f>
        <v>1</v>
      </c>
      <c r="M407" s="28">
        <f>VLOOKUP($A407,'Educational Attainment'!$A$5:$I$1242,9,FALSE)</f>
        <v>1.3</v>
      </c>
    </row>
    <row r="408" spans="1:13" s="28" customFormat="1" x14ac:dyDescent="0.15">
      <c r="A408" s="21">
        <v>135199</v>
      </c>
      <c r="B408" s="22" t="s">
        <v>446</v>
      </c>
      <c r="C408" s="11" t="str">
        <f>VLOOKUP(B408,Industries!B:D,2,0)</f>
        <v>Professional, Scientific and Technical Services</v>
      </c>
      <c r="D408" s="11">
        <f>VLOOKUP(B408,Industries!B:D,3,0)</f>
        <v>34.6</v>
      </c>
      <c r="E408" s="13"/>
      <c r="F408" s="18">
        <v>44</v>
      </c>
      <c r="G408" s="28">
        <f>VLOOKUP($A408,'Educational Attainment'!$A$5:$I$1242,3,FALSE)</f>
        <v>19.5</v>
      </c>
      <c r="H408" s="28">
        <f>VLOOKUP($A408,'Educational Attainment'!$A$5:$I$1242,4,FALSE)</f>
        <v>39</v>
      </c>
      <c r="I408" s="28">
        <f>VLOOKUP($A408,'Educational Attainment'!$A$5:$I$1242,5,FALSE)</f>
        <v>17.600000000000001</v>
      </c>
      <c r="J408" s="28">
        <f>VLOOKUP($A408,'Educational Attainment'!$A$5:$I$1242,6,FALSE)</f>
        <v>7.3</v>
      </c>
      <c r="K408" s="28">
        <f>VLOOKUP($A408,'Educational Attainment'!$A$5:$I$1242,7,FALSE)</f>
        <v>13.3</v>
      </c>
      <c r="L408" s="28">
        <f>VLOOKUP($A408,'Educational Attainment'!$A$5:$I$1242,8,FALSE)</f>
        <v>1.5</v>
      </c>
      <c r="M408" s="28">
        <f>VLOOKUP($A408,'Educational Attainment'!$A$5:$I$1242,9,FALSE)</f>
        <v>1.7</v>
      </c>
    </row>
    <row r="409" spans="1:13" s="28" customFormat="1" x14ac:dyDescent="0.15">
      <c r="A409" s="21">
        <v>139111</v>
      </c>
      <c r="B409" s="22" t="s">
        <v>447</v>
      </c>
      <c r="C409" s="11" t="str">
        <f>VLOOKUP(B409,Industries!B:D,2,0)</f>
        <v>Public Administration and Safety</v>
      </c>
      <c r="D409" s="11">
        <f>VLOOKUP(B409,Industries!B:D,3,0)</f>
        <v>98.4</v>
      </c>
      <c r="E409" s="13"/>
      <c r="F409" s="18">
        <v>51</v>
      </c>
      <c r="G409" s="28">
        <f>VLOOKUP($A409,'Educational Attainment'!$A$5:$I$1242,3,FALSE)</f>
        <v>26.1</v>
      </c>
      <c r="H409" s="28">
        <f>VLOOKUP($A409,'Educational Attainment'!$A$5:$I$1242,4,FALSE)</f>
        <v>29.7</v>
      </c>
      <c r="I409" s="28">
        <f>VLOOKUP($A409,'Educational Attainment'!$A$5:$I$1242,5,FALSE)</f>
        <v>12.7</v>
      </c>
      <c r="J409" s="28">
        <f>VLOOKUP($A409,'Educational Attainment'!$A$5:$I$1242,6,FALSE)</f>
        <v>6.5</v>
      </c>
      <c r="K409" s="28">
        <f>VLOOKUP($A409,'Educational Attainment'!$A$5:$I$1242,7,FALSE)</f>
        <v>22.2</v>
      </c>
      <c r="L409" s="28">
        <f>VLOOKUP($A409,'Educational Attainment'!$A$5:$I$1242,8,FALSE)</f>
        <v>0.8</v>
      </c>
      <c r="M409" s="28">
        <f>VLOOKUP($A409,'Educational Attainment'!$A$5:$I$1242,9,FALSE)</f>
        <v>1.9</v>
      </c>
    </row>
    <row r="410" spans="1:13" s="28" customFormat="1" x14ac:dyDescent="0.15">
      <c r="A410" s="21">
        <v>139112</v>
      </c>
      <c r="B410" s="22" t="s">
        <v>448</v>
      </c>
      <c r="C410" s="11" t="str">
        <f>VLOOKUP(B410,Industries!B:D,2,0)</f>
        <v>Public Administration and Safety</v>
      </c>
      <c r="D410" s="11">
        <f>VLOOKUP(B410,Industries!B:D,3,0)</f>
        <v>91.8</v>
      </c>
      <c r="E410" s="13"/>
      <c r="F410" s="18">
        <v>47</v>
      </c>
      <c r="G410" s="28">
        <f>VLOOKUP($A410,'Educational Attainment'!$A$5:$I$1242,3,FALSE)</f>
        <v>13.1</v>
      </c>
      <c r="H410" s="28">
        <f>VLOOKUP($A410,'Educational Attainment'!$A$5:$I$1242,4,FALSE)</f>
        <v>10.4</v>
      </c>
      <c r="I410" s="28">
        <f>VLOOKUP($A410,'Educational Attainment'!$A$5:$I$1242,5,FALSE)</f>
        <v>38</v>
      </c>
      <c r="J410" s="28">
        <f>VLOOKUP($A410,'Educational Attainment'!$A$5:$I$1242,6,FALSE)</f>
        <v>29.9</v>
      </c>
      <c r="K410" s="28">
        <f>VLOOKUP($A410,'Educational Attainment'!$A$5:$I$1242,7,FALSE)</f>
        <v>5.2</v>
      </c>
      <c r="L410" s="28">
        <f>VLOOKUP($A410,'Educational Attainment'!$A$5:$I$1242,8,FALSE)</f>
        <v>1.5</v>
      </c>
      <c r="M410" s="28">
        <f>VLOOKUP($A410,'Educational Attainment'!$A$5:$I$1242,9,FALSE)</f>
        <v>1.9</v>
      </c>
    </row>
    <row r="411" spans="1:13" s="28" customFormat="1" x14ac:dyDescent="0.15">
      <c r="A411" s="21">
        <v>139113</v>
      </c>
      <c r="B411" s="22" t="s">
        <v>449</v>
      </c>
      <c r="C411" s="11" t="str">
        <f>VLOOKUP(B411,Industries!B:D,2,0)</f>
        <v>Public Administration and Safety</v>
      </c>
      <c r="D411" s="11">
        <f>VLOOKUP(B411,Industries!B:D,3,0)</f>
        <v>99</v>
      </c>
      <c r="E411" s="13"/>
      <c r="F411" s="18">
        <v>47</v>
      </c>
      <c r="G411" s="28">
        <f>VLOOKUP($A411,'Educational Attainment'!$A$5:$I$1242,3,FALSE)</f>
        <v>41.8</v>
      </c>
      <c r="H411" s="28">
        <f>VLOOKUP($A411,'Educational Attainment'!$A$5:$I$1242,4,FALSE)</f>
        <v>22.2</v>
      </c>
      <c r="I411" s="28">
        <f>VLOOKUP($A411,'Educational Attainment'!$A$5:$I$1242,5,FALSE)</f>
        <v>24.4</v>
      </c>
      <c r="J411" s="28">
        <f>VLOOKUP($A411,'Educational Attainment'!$A$5:$I$1242,6,FALSE)</f>
        <v>3.3</v>
      </c>
      <c r="K411" s="28">
        <f>VLOOKUP($A411,'Educational Attainment'!$A$5:$I$1242,7,FALSE)</f>
        <v>7.3</v>
      </c>
      <c r="L411" s="28">
        <f>VLOOKUP($A411,'Educational Attainment'!$A$5:$I$1242,8,FALSE)</f>
        <v>0.7</v>
      </c>
      <c r="M411" s="28">
        <f>VLOOKUP($A411,'Educational Attainment'!$A$5:$I$1242,9,FALSE)</f>
        <v>0.4</v>
      </c>
    </row>
    <row r="412" spans="1:13" s="28" customFormat="1" x14ac:dyDescent="0.15">
      <c r="A412" s="21">
        <v>139911</v>
      </c>
      <c r="B412" s="22" t="s">
        <v>450</v>
      </c>
      <c r="C412" s="11" t="str">
        <f>VLOOKUP(B412,Industries!B:D,2,0)</f>
        <v>Public Administration and Safety</v>
      </c>
      <c r="D412" s="11">
        <f>VLOOKUP(B412,Industries!B:D,3,0)</f>
        <v>99</v>
      </c>
      <c r="E412" s="13"/>
      <c r="F412" s="18">
        <v>45</v>
      </c>
      <c r="G412" s="28">
        <f>VLOOKUP($A412,'Educational Attainment'!$A$5:$I$1242,3,FALSE)</f>
        <v>31.9</v>
      </c>
      <c r="H412" s="28">
        <f>VLOOKUP($A412,'Educational Attainment'!$A$5:$I$1242,4,FALSE)</f>
        <v>39.4</v>
      </c>
      <c r="I412" s="28">
        <f>VLOOKUP($A412,'Educational Attainment'!$A$5:$I$1242,5,FALSE)</f>
        <v>10.4</v>
      </c>
      <c r="J412" s="28">
        <f>VLOOKUP($A412,'Educational Attainment'!$A$5:$I$1242,6,FALSE)</f>
        <v>4.8</v>
      </c>
      <c r="K412" s="28">
        <f>VLOOKUP($A412,'Educational Attainment'!$A$5:$I$1242,7,FALSE)</f>
        <v>9.3000000000000007</v>
      </c>
      <c r="L412" s="28">
        <f>VLOOKUP($A412,'Educational Attainment'!$A$5:$I$1242,8,FALSE)</f>
        <v>1.6</v>
      </c>
      <c r="M412" s="28">
        <f>VLOOKUP($A412,'Educational Attainment'!$A$5:$I$1242,9,FALSE)</f>
        <v>2.7</v>
      </c>
    </row>
    <row r="413" spans="1:13" s="28" customFormat="1" x14ac:dyDescent="0.15">
      <c r="A413" s="21">
        <v>139912</v>
      </c>
      <c r="B413" s="22" t="s">
        <v>451</v>
      </c>
      <c r="C413" s="11" t="str">
        <f>VLOOKUP(B413,Industries!B:D,2,0)</f>
        <v>Public Administration and Safety</v>
      </c>
      <c r="D413" s="11">
        <f>VLOOKUP(B413,Industries!B:D,3,0)</f>
        <v>28.9</v>
      </c>
      <c r="E413" s="13"/>
      <c r="F413" s="18">
        <v>45</v>
      </c>
      <c r="G413" s="28">
        <f>VLOOKUP($A413,'Educational Attainment'!$A$5:$I$1242,3,FALSE)</f>
        <v>34.6</v>
      </c>
      <c r="H413" s="28">
        <f>VLOOKUP($A413,'Educational Attainment'!$A$5:$I$1242,4,FALSE)</f>
        <v>46.1</v>
      </c>
      <c r="I413" s="28">
        <f>VLOOKUP($A413,'Educational Attainment'!$A$5:$I$1242,5,FALSE)</f>
        <v>7.3</v>
      </c>
      <c r="J413" s="28">
        <f>VLOOKUP($A413,'Educational Attainment'!$A$5:$I$1242,6,FALSE)</f>
        <v>5.5</v>
      </c>
      <c r="K413" s="28">
        <f>VLOOKUP($A413,'Educational Attainment'!$A$5:$I$1242,7,FALSE)</f>
        <v>3.6</v>
      </c>
      <c r="L413" s="28">
        <f>VLOOKUP($A413,'Educational Attainment'!$A$5:$I$1242,8,FALSE)</f>
        <v>0.8</v>
      </c>
      <c r="M413" s="28">
        <f>VLOOKUP($A413,'Educational Attainment'!$A$5:$I$1242,9,FALSE)</f>
        <v>1.9</v>
      </c>
    </row>
    <row r="414" spans="1:13" s="28" customFormat="1" x14ac:dyDescent="0.15">
      <c r="A414" s="21">
        <v>139913</v>
      </c>
      <c r="B414" s="22" t="s">
        <v>452</v>
      </c>
      <c r="C414" s="11" t="str">
        <f>VLOOKUP(B414,Industries!B:D,2,0)</f>
        <v>Professional, Scientific and Technical Services</v>
      </c>
      <c r="D414" s="11">
        <f>VLOOKUP(B414,Industries!B:D,3,0)</f>
        <v>27.5</v>
      </c>
      <c r="E414" s="13"/>
      <c r="F414" s="18">
        <v>44</v>
      </c>
      <c r="G414" s="28">
        <f>VLOOKUP($A414,'Educational Attainment'!$A$5:$I$1242,3,FALSE)</f>
        <v>28.3</v>
      </c>
      <c r="H414" s="28">
        <f>VLOOKUP($A414,'Educational Attainment'!$A$5:$I$1242,4,FALSE)</f>
        <v>39.6</v>
      </c>
      <c r="I414" s="28">
        <f>VLOOKUP($A414,'Educational Attainment'!$A$5:$I$1242,5,FALSE)</f>
        <v>17.3</v>
      </c>
      <c r="J414" s="28">
        <f>VLOOKUP($A414,'Educational Attainment'!$A$5:$I$1242,6,FALSE)</f>
        <v>7.3</v>
      </c>
      <c r="K414" s="28">
        <f>VLOOKUP($A414,'Educational Attainment'!$A$5:$I$1242,7,FALSE)</f>
        <v>5.0999999999999996</v>
      </c>
      <c r="L414" s="28">
        <f>VLOOKUP($A414,'Educational Attainment'!$A$5:$I$1242,8,FALSE)</f>
        <v>1</v>
      </c>
      <c r="M414" s="28">
        <f>VLOOKUP($A414,'Educational Attainment'!$A$5:$I$1242,9,FALSE)</f>
        <v>1.4</v>
      </c>
    </row>
    <row r="415" spans="1:13" s="28" customFormat="1" x14ac:dyDescent="0.15">
      <c r="A415" s="21">
        <v>139914</v>
      </c>
      <c r="B415" s="22" t="s">
        <v>453</v>
      </c>
      <c r="C415" s="11" t="str">
        <f>VLOOKUP(B415,Industries!B:D,2,0)</f>
        <v>Manufacturing</v>
      </c>
      <c r="D415" s="11">
        <f>VLOOKUP(B415,Industries!B:D,3,0)</f>
        <v>32.9</v>
      </c>
      <c r="E415" s="13"/>
      <c r="F415" s="18">
        <v>43</v>
      </c>
      <c r="G415" s="28">
        <f>VLOOKUP($A415,'Educational Attainment'!$A$5:$I$1242,3,FALSE)</f>
        <v>21.6</v>
      </c>
      <c r="H415" s="28">
        <f>VLOOKUP($A415,'Educational Attainment'!$A$5:$I$1242,4,FALSE)</f>
        <v>35.4</v>
      </c>
      <c r="I415" s="28">
        <f>VLOOKUP($A415,'Educational Attainment'!$A$5:$I$1242,5,FALSE)</f>
        <v>16.2</v>
      </c>
      <c r="J415" s="28">
        <f>VLOOKUP($A415,'Educational Attainment'!$A$5:$I$1242,6,FALSE)</f>
        <v>12.4</v>
      </c>
      <c r="K415" s="28">
        <f>VLOOKUP($A415,'Educational Attainment'!$A$5:$I$1242,7,FALSE)</f>
        <v>9</v>
      </c>
      <c r="L415" s="28">
        <f>VLOOKUP($A415,'Educational Attainment'!$A$5:$I$1242,8,FALSE)</f>
        <v>2</v>
      </c>
      <c r="M415" s="28">
        <f>VLOOKUP($A415,'Educational Attainment'!$A$5:$I$1242,9,FALSE)</f>
        <v>3.6</v>
      </c>
    </row>
    <row r="416" spans="1:13" s="28" customFormat="1" x14ac:dyDescent="0.15">
      <c r="A416" s="21">
        <v>139915</v>
      </c>
      <c r="B416" s="22" t="s">
        <v>454</v>
      </c>
      <c r="C416" s="11" t="str">
        <f>VLOOKUP(B416,Industries!B:D,2,0)</f>
        <v>Arts and Recreation Services</v>
      </c>
      <c r="D416" s="11">
        <f>VLOOKUP(B416,Industries!B:D,3,0)</f>
        <v>63.5</v>
      </c>
      <c r="E416" s="13"/>
      <c r="F416" s="18">
        <v>45</v>
      </c>
      <c r="G416" s="28">
        <f>VLOOKUP($A416,'Educational Attainment'!$A$5:$I$1242,3,FALSE)</f>
        <v>12.3</v>
      </c>
      <c r="H416" s="28">
        <f>VLOOKUP($A416,'Educational Attainment'!$A$5:$I$1242,4,FALSE)</f>
        <v>39.4</v>
      </c>
      <c r="I416" s="28">
        <f>VLOOKUP($A416,'Educational Attainment'!$A$5:$I$1242,5,FALSE)</f>
        <v>12.9</v>
      </c>
      <c r="J416" s="28">
        <f>VLOOKUP($A416,'Educational Attainment'!$A$5:$I$1242,6,FALSE)</f>
        <v>11.4</v>
      </c>
      <c r="K416" s="28">
        <f>VLOOKUP($A416,'Educational Attainment'!$A$5:$I$1242,7,FALSE)</f>
        <v>17.600000000000001</v>
      </c>
      <c r="L416" s="28">
        <f>VLOOKUP($A416,'Educational Attainment'!$A$5:$I$1242,8,FALSE)</f>
        <v>2</v>
      </c>
      <c r="M416" s="28">
        <f>VLOOKUP($A416,'Educational Attainment'!$A$5:$I$1242,9,FALSE)</f>
        <v>4.4000000000000004</v>
      </c>
    </row>
    <row r="417" spans="1:13" s="28" customFormat="1" x14ac:dyDescent="0.15">
      <c r="A417" s="21">
        <v>139999</v>
      </c>
      <c r="B417" s="22" t="s">
        <v>455</v>
      </c>
      <c r="C417" s="11" t="str">
        <f>VLOOKUP(B417,Industries!B:D,2,0)</f>
        <v>Public Administration and Safety</v>
      </c>
      <c r="D417" s="11">
        <f>VLOOKUP(B417,Industries!B:D,3,0)</f>
        <v>26.6</v>
      </c>
      <c r="E417" s="13"/>
      <c r="F417" s="18">
        <v>46</v>
      </c>
      <c r="G417" s="28">
        <f>VLOOKUP($A417,'Educational Attainment'!$A$5:$I$1242,3,FALSE)</f>
        <v>20.100000000000001</v>
      </c>
      <c r="H417" s="28">
        <f>VLOOKUP($A417,'Educational Attainment'!$A$5:$I$1242,4,FALSE)</f>
        <v>28.8</v>
      </c>
      <c r="I417" s="28">
        <f>VLOOKUP($A417,'Educational Attainment'!$A$5:$I$1242,5,FALSE)</f>
        <v>17.600000000000001</v>
      </c>
      <c r="J417" s="28">
        <f>VLOOKUP($A417,'Educational Attainment'!$A$5:$I$1242,6,FALSE)</f>
        <v>15</v>
      </c>
      <c r="K417" s="28">
        <f>VLOOKUP($A417,'Educational Attainment'!$A$5:$I$1242,7,FALSE)</f>
        <v>11.6</v>
      </c>
      <c r="L417" s="28">
        <f>VLOOKUP($A417,'Educational Attainment'!$A$5:$I$1242,8,FALSE)</f>
        <v>2.1</v>
      </c>
      <c r="M417" s="28">
        <f>VLOOKUP($A417,'Educational Attainment'!$A$5:$I$1242,9,FALSE)</f>
        <v>4.7</v>
      </c>
    </row>
    <row r="418" spans="1:13" s="28" customFormat="1" x14ac:dyDescent="0.15">
      <c r="A418" s="21">
        <v>141911</v>
      </c>
      <c r="B418" s="22" t="s">
        <v>456</v>
      </c>
      <c r="C418" s="11" t="str">
        <f>VLOOKUP(B418,Industries!B:D,2,0)</f>
        <v>Accommodation and Food Services</v>
      </c>
      <c r="D418" s="11">
        <f>VLOOKUP(B418,Industries!B:D,3,0)</f>
        <v>90.5</v>
      </c>
      <c r="E418" s="13"/>
      <c r="F418" s="18">
        <v>53</v>
      </c>
      <c r="G418" s="28">
        <f>VLOOKUP($A418,'Educational Attainment'!$A$5:$I$1242,3,FALSE)</f>
        <v>9.8000000000000007</v>
      </c>
      <c r="H418" s="28">
        <f>VLOOKUP($A418,'Educational Attainment'!$A$5:$I$1242,4,FALSE)</f>
        <v>24.3</v>
      </c>
      <c r="I418" s="28">
        <f>VLOOKUP($A418,'Educational Attainment'!$A$5:$I$1242,5,FALSE)</f>
        <v>19.399999999999999</v>
      </c>
      <c r="J418" s="28">
        <f>VLOOKUP($A418,'Educational Attainment'!$A$5:$I$1242,6,FALSE)</f>
        <v>14.1</v>
      </c>
      <c r="K418" s="28">
        <f>VLOOKUP($A418,'Educational Attainment'!$A$5:$I$1242,7,FALSE)</f>
        <v>13.8</v>
      </c>
      <c r="L418" s="28">
        <f>VLOOKUP($A418,'Educational Attainment'!$A$5:$I$1242,8,FALSE)</f>
        <v>4.7</v>
      </c>
      <c r="M418" s="28">
        <f>VLOOKUP($A418,'Educational Attainment'!$A$5:$I$1242,9,FALSE)</f>
        <v>13.8</v>
      </c>
    </row>
    <row r="419" spans="1:13" s="28" customFormat="1" x14ac:dyDescent="0.15">
      <c r="A419" s="21">
        <v>141912</v>
      </c>
      <c r="B419" s="22" t="s">
        <v>457</v>
      </c>
      <c r="C419" s="11" t="str">
        <f>VLOOKUP(B419,Industries!B:D,2,0)</f>
        <v>Health Care and Social Assistance</v>
      </c>
      <c r="D419" s="11">
        <f>VLOOKUP(B419,Industries!B:D,3,0)</f>
        <v>85.3</v>
      </c>
      <c r="E419" s="13"/>
      <c r="F419" s="18">
        <v>44</v>
      </c>
      <c r="G419" s="28">
        <f>VLOOKUP($A419,'Educational Attainment'!$A$5:$I$1242,3,FALSE)</f>
        <v>6.6</v>
      </c>
      <c r="H419" s="28">
        <f>VLOOKUP($A419,'Educational Attainment'!$A$5:$I$1242,4,FALSE)</f>
        <v>14.5</v>
      </c>
      <c r="I419" s="28">
        <f>VLOOKUP($A419,'Educational Attainment'!$A$5:$I$1242,5,FALSE)</f>
        <v>29</v>
      </c>
      <c r="J419" s="28">
        <f>VLOOKUP($A419,'Educational Attainment'!$A$5:$I$1242,6,FALSE)</f>
        <v>18.5</v>
      </c>
      <c r="K419" s="28">
        <f>VLOOKUP($A419,'Educational Attainment'!$A$5:$I$1242,7,FALSE)</f>
        <v>14.1</v>
      </c>
      <c r="L419" s="28">
        <f>VLOOKUP($A419,'Educational Attainment'!$A$5:$I$1242,8,FALSE)</f>
        <v>5.9</v>
      </c>
      <c r="M419" s="28">
        <f>VLOOKUP($A419,'Educational Attainment'!$A$5:$I$1242,9,FALSE)</f>
        <v>11.5</v>
      </c>
    </row>
    <row r="420" spans="1:13" s="28" customFormat="1" x14ac:dyDescent="0.15">
      <c r="A420" s="21">
        <v>141999</v>
      </c>
      <c r="B420" s="22" t="s">
        <v>458</v>
      </c>
      <c r="C420" s="11" t="str">
        <f>VLOOKUP(B420,Industries!B:D,2,0)</f>
        <v>Accommodation and Food Services</v>
      </c>
      <c r="D420" s="11">
        <f>VLOOKUP(B420,Industries!B:D,3,0)</f>
        <v>68.099999999999994</v>
      </c>
      <c r="E420" s="13"/>
      <c r="F420" s="18">
        <v>51</v>
      </c>
      <c r="G420" s="28">
        <f>VLOOKUP($A420,'Educational Attainment'!$A$5:$I$1242,3,FALSE)</f>
        <v>8.6</v>
      </c>
      <c r="H420" s="28">
        <f>VLOOKUP($A420,'Educational Attainment'!$A$5:$I$1242,4,FALSE)</f>
        <v>22.3</v>
      </c>
      <c r="I420" s="28">
        <f>VLOOKUP($A420,'Educational Attainment'!$A$5:$I$1242,5,FALSE)</f>
        <v>17</v>
      </c>
      <c r="J420" s="28">
        <f>VLOOKUP($A420,'Educational Attainment'!$A$5:$I$1242,6,FALSE)</f>
        <v>18.2</v>
      </c>
      <c r="K420" s="28">
        <f>VLOOKUP($A420,'Educational Attainment'!$A$5:$I$1242,7,FALSE)</f>
        <v>17</v>
      </c>
      <c r="L420" s="28">
        <f>VLOOKUP($A420,'Educational Attainment'!$A$5:$I$1242,8,FALSE)</f>
        <v>4.3</v>
      </c>
      <c r="M420" s="28">
        <f>VLOOKUP($A420,'Educational Attainment'!$A$5:$I$1242,9,FALSE)</f>
        <v>12.5</v>
      </c>
    </row>
    <row r="421" spans="1:13" s="28" customFormat="1" x14ac:dyDescent="0.15">
      <c r="A421" s="21">
        <v>142111</v>
      </c>
      <c r="B421" s="22" t="s">
        <v>459</v>
      </c>
      <c r="C421" s="11" t="str">
        <f>VLOOKUP(B421,Industries!B:D,2,0)</f>
        <v>Retail Trade</v>
      </c>
      <c r="D421" s="11">
        <f>VLOOKUP(B421,Industries!B:D,3,0)</f>
        <v>70.2</v>
      </c>
      <c r="E421" s="13"/>
      <c r="F421" s="18">
        <v>47</v>
      </c>
      <c r="G421" s="28">
        <f>VLOOKUP($A421,'Educational Attainment'!$A$5:$I$1242,3,FALSE)</f>
        <v>4.8</v>
      </c>
      <c r="H421" s="28">
        <f>VLOOKUP($A421,'Educational Attainment'!$A$5:$I$1242,4,FALSE)</f>
        <v>14.7</v>
      </c>
      <c r="I421" s="28">
        <f>VLOOKUP($A421,'Educational Attainment'!$A$5:$I$1242,5,FALSE)</f>
        <v>12.8</v>
      </c>
      <c r="J421" s="28">
        <f>VLOOKUP($A421,'Educational Attainment'!$A$5:$I$1242,6,FALSE)</f>
        <v>18</v>
      </c>
      <c r="K421" s="28">
        <f>VLOOKUP($A421,'Educational Attainment'!$A$5:$I$1242,7,FALSE)</f>
        <v>28.2</v>
      </c>
      <c r="L421" s="28">
        <f>VLOOKUP($A421,'Educational Attainment'!$A$5:$I$1242,8,FALSE)</f>
        <v>6.4</v>
      </c>
      <c r="M421" s="28">
        <f>VLOOKUP($A421,'Educational Attainment'!$A$5:$I$1242,9,FALSE)</f>
        <v>15.1</v>
      </c>
    </row>
    <row r="422" spans="1:13" s="28" customFormat="1" x14ac:dyDescent="0.15">
      <c r="A422" s="21">
        <v>142112</v>
      </c>
      <c r="B422" s="22" t="s">
        <v>460</v>
      </c>
      <c r="C422" s="11" t="str">
        <f>VLOOKUP(B422,Industries!B:D,2,0)</f>
        <v>Retail Trade</v>
      </c>
      <c r="D422" s="11">
        <f>VLOOKUP(B422,Industries!B:D,3,0)</f>
        <v>92.3</v>
      </c>
      <c r="E422" s="13"/>
      <c r="F422" s="18">
        <v>49</v>
      </c>
      <c r="G422" s="28">
        <f>VLOOKUP($A422,'Educational Attainment'!$A$5:$I$1242,3,FALSE)</f>
        <v>5.8</v>
      </c>
      <c r="H422" s="28">
        <f>VLOOKUP($A422,'Educational Attainment'!$A$5:$I$1242,4,FALSE)</f>
        <v>22.2</v>
      </c>
      <c r="I422" s="28">
        <f>VLOOKUP($A422,'Educational Attainment'!$A$5:$I$1242,5,FALSE)</f>
        <v>14</v>
      </c>
      <c r="J422" s="28">
        <f>VLOOKUP($A422,'Educational Attainment'!$A$5:$I$1242,6,FALSE)</f>
        <v>13.8</v>
      </c>
      <c r="K422" s="28">
        <f>VLOOKUP($A422,'Educational Attainment'!$A$5:$I$1242,7,FALSE)</f>
        <v>18.899999999999999</v>
      </c>
      <c r="L422" s="28">
        <f>VLOOKUP($A422,'Educational Attainment'!$A$5:$I$1242,8,FALSE)</f>
        <v>6.4</v>
      </c>
      <c r="M422" s="28">
        <f>VLOOKUP($A422,'Educational Attainment'!$A$5:$I$1242,9,FALSE)</f>
        <v>18.899999999999999</v>
      </c>
    </row>
    <row r="423" spans="1:13" s="28" customFormat="1" x14ac:dyDescent="0.15">
      <c r="A423" s="21">
        <v>142113</v>
      </c>
      <c r="B423" s="22" t="s">
        <v>461</v>
      </c>
      <c r="C423" s="11" t="str">
        <f>VLOOKUP(B423,Industries!B:D,2,0)</f>
        <v>Arts and Recreation Services</v>
      </c>
      <c r="D423" s="11">
        <f>VLOOKUP(B423,Industries!B:D,3,0)</f>
        <v>69.2</v>
      </c>
      <c r="E423" s="13"/>
      <c r="F423" s="18">
        <v>45</v>
      </c>
      <c r="G423" s="28">
        <f>VLOOKUP($A423,'Educational Attainment'!$A$5:$I$1242,3,FALSE)</f>
        <v>1.4</v>
      </c>
      <c r="H423" s="28">
        <f>VLOOKUP($A423,'Educational Attainment'!$A$5:$I$1242,4,FALSE)</f>
        <v>9.1999999999999993</v>
      </c>
      <c r="I423" s="28">
        <f>VLOOKUP($A423,'Educational Attainment'!$A$5:$I$1242,5,FALSE)</f>
        <v>6.9</v>
      </c>
      <c r="J423" s="28">
        <f>VLOOKUP($A423,'Educational Attainment'!$A$5:$I$1242,6,FALSE)</f>
        <v>13.5</v>
      </c>
      <c r="K423" s="28">
        <f>VLOOKUP($A423,'Educational Attainment'!$A$5:$I$1242,7,FALSE)</f>
        <v>27.8</v>
      </c>
      <c r="L423" s="28">
        <f>VLOOKUP($A423,'Educational Attainment'!$A$5:$I$1242,8,FALSE)</f>
        <v>10.6</v>
      </c>
      <c r="M423" s="28">
        <f>VLOOKUP($A423,'Educational Attainment'!$A$5:$I$1242,9,FALSE)</f>
        <v>30.5</v>
      </c>
    </row>
    <row r="424" spans="1:13" s="28" customFormat="1" x14ac:dyDescent="0.15">
      <c r="A424" s="21">
        <v>142114</v>
      </c>
      <c r="B424" s="22" t="s">
        <v>462</v>
      </c>
      <c r="C424" s="11" t="str">
        <f>VLOOKUP(B424,Industries!B:D,2,0)</f>
        <v>Other Services</v>
      </c>
      <c r="D424" s="11">
        <f>VLOOKUP(B424,Industries!B:D,3,0)</f>
        <v>91.4</v>
      </c>
      <c r="E424" s="13"/>
      <c r="F424" s="18">
        <v>44</v>
      </c>
      <c r="G424" s="28">
        <f>VLOOKUP($A424,'Educational Attainment'!$A$5:$I$1242,3,FALSE)</f>
        <v>3.2</v>
      </c>
      <c r="H424" s="28">
        <f>VLOOKUP($A424,'Educational Attainment'!$A$5:$I$1242,4,FALSE)</f>
        <v>9.6999999999999993</v>
      </c>
      <c r="I424" s="28">
        <f>VLOOKUP($A424,'Educational Attainment'!$A$5:$I$1242,5,FALSE)</f>
        <v>26.1</v>
      </c>
      <c r="J424" s="28">
        <f>VLOOKUP($A424,'Educational Attainment'!$A$5:$I$1242,6,FALSE)</f>
        <v>43.6</v>
      </c>
      <c r="K424" s="28">
        <f>VLOOKUP($A424,'Educational Attainment'!$A$5:$I$1242,7,FALSE)</f>
        <v>9.8000000000000007</v>
      </c>
      <c r="L424" s="28">
        <f>VLOOKUP($A424,'Educational Attainment'!$A$5:$I$1242,8,FALSE)</f>
        <v>2</v>
      </c>
      <c r="M424" s="28">
        <f>VLOOKUP($A424,'Educational Attainment'!$A$5:$I$1242,9,FALSE)</f>
        <v>5.5</v>
      </c>
    </row>
    <row r="425" spans="1:13" s="28" customFormat="1" x14ac:dyDescent="0.15">
      <c r="A425" s="21">
        <v>142115</v>
      </c>
      <c r="B425" s="22" t="s">
        <v>463</v>
      </c>
      <c r="C425" s="11" t="str">
        <f>VLOOKUP(B425,Industries!B:D,2,0)</f>
        <v>Transport, Postal and Warehousing</v>
      </c>
      <c r="D425" s="11">
        <f>VLOOKUP(B425,Industries!B:D,3,0)</f>
        <v>93.4</v>
      </c>
      <c r="E425" s="13"/>
      <c r="F425" s="18">
        <v>47</v>
      </c>
      <c r="G425" s="28">
        <f>VLOOKUP($A425,'Educational Attainment'!$A$5:$I$1242,3,FALSE)</f>
        <v>6.8</v>
      </c>
      <c r="H425" s="28">
        <f>VLOOKUP($A425,'Educational Attainment'!$A$5:$I$1242,4,FALSE)</f>
        <v>15.5</v>
      </c>
      <c r="I425" s="28">
        <f>VLOOKUP($A425,'Educational Attainment'!$A$5:$I$1242,5,FALSE)</f>
        <v>13.7</v>
      </c>
      <c r="J425" s="28">
        <f>VLOOKUP($A425,'Educational Attainment'!$A$5:$I$1242,6,FALSE)</f>
        <v>15</v>
      </c>
      <c r="K425" s="28">
        <f>VLOOKUP($A425,'Educational Attainment'!$A$5:$I$1242,7,FALSE)</f>
        <v>23.5</v>
      </c>
      <c r="L425" s="28">
        <f>VLOOKUP($A425,'Educational Attainment'!$A$5:$I$1242,8,FALSE)</f>
        <v>8.6</v>
      </c>
      <c r="M425" s="28">
        <f>VLOOKUP($A425,'Educational Attainment'!$A$5:$I$1242,9,FALSE)</f>
        <v>16.8</v>
      </c>
    </row>
    <row r="426" spans="1:13" s="28" customFormat="1" x14ac:dyDescent="0.15">
      <c r="A426" s="21">
        <v>142116</v>
      </c>
      <c r="B426" s="22" t="s">
        <v>464</v>
      </c>
      <c r="C426" s="11" t="str">
        <f>VLOOKUP(B426,Industries!B:D,2,0)</f>
        <v>Administrative and Support Services</v>
      </c>
      <c r="D426" s="11">
        <f>VLOOKUP(B426,Industries!B:D,3,0)</f>
        <v>83.2</v>
      </c>
      <c r="E426" s="13"/>
      <c r="F426" s="18">
        <v>47</v>
      </c>
      <c r="G426" s="28">
        <f>VLOOKUP($A426,'Educational Attainment'!$A$5:$I$1242,3,FALSE)</f>
        <v>9.8000000000000007</v>
      </c>
      <c r="H426" s="28">
        <f>VLOOKUP($A426,'Educational Attainment'!$A$5:$I$1242,4,FALSE)</f>
        <v>27.1</v>
      </c>
      <c r="I426" s="28">
        <f>VLOOKUP($A426,'Educational Attainment'!$A$5:$I$1242,5,FALSE)</f>
        <v>28.4</v>
      </c>
      <c r="J426" s="28">
        <f>VLOOKUP($A426,'Educational Attainment'!$A$5:$I$1242,6,FALSE)</f>
        <v>10.4</v>
      </c>
      <c r="K426" s="28">
        <f>VLOOKUP($A426,'Educational Attainment'!$A$5:$I$1242,7,FALSE)</f>
        <v>19.399999999999999</v>
      </c>
      <c r="L426" s="28">
        <f>VLOOKUP($A426,'Educational Attainment'!$A$5:$I$1242,8,FALSE)</f>
        <v>1.8</v>
      </c>
      <c r="M426" s="28">
        <f>VLOOKUP($A426,'Educational Attainment'!$A$5:$I$1242,9,FALSE)</f>
        <v>3.1</v>
      </c>
    </row>
    <row r="427" spans="1:13" s="28" customFormat="1" x14ac:dyDescent="0.15">
      <c r="A427" s="21">
        <v>149111</v>
      </c>
      <c r="B427" s="22" t="s">
        <v>465</v>
      </c>
      <c r="C427" s="11" t="str">
        <f>VLOOKUP(B427,Industries!B:D,2,0)</f>
        <v>Arts and Recreation Services</v>
      </c>
      <c r="D427" s="11">
        <f>VLOOKUP(B427,Industries!B:D,3,0)</f>
        <v>42.7</v>
      </c>
      <c r="E427" s="13"/>
      <c r="F427" s="18">
        <v>49</v>
      </c>
      <c r="G427" s="28">
        <f>VLOOKUP($A427,'Educational Attainment'!$A$5:$I$1242,3,FALSE)</f>
        <v>5.9</v>
      </c>
      <c r="H427" s="28">
        <f>VLOOKUP($A427,'Educational Attainment'!$A$5:$I$1242,4,FALSE)</f>
        <v>19.8</v>
      </c>
      <c r="I427" s="28">
        <f>VLOOKUP($A427,'Educational Attainment'!$A$5:$I$1242,5,FALSE)</f>
        <v>16.3</v>
      </c>
      <c r="J427" s="28">
        <f>VLOOKUP($A427,'Educational Attainment'!$A$5:$I$1242,6,FALSE)</f>
        <v>17.600000000000001</v>
      </c>
      <c r="K427" s="28">
        <f>VLOOKUP($A427,'Educational Attainment'!$A$5:$I$1242,7,FALSE)</f>
        <v>28.2</v>
      </c>
      <c r="L427" s="28">
        <f>VLOOKUP($A427,'Educational Attainment'!$A$5:$I$1242,8,FALSE)</f>
        <v>4.4000000000000004</v>
      </c>
      <c r="M427" s="28">
        <f>VLOOKUP($A427,'Educational Attainment'!$A$5:$I$1242,9,FALSE)</f>
        <v>7.7</v>
      </c>
    </row>
    <row r="428" spans="1:13" s="28" customFormat="1" x14ac:dyDescent="0.15">
      <c r="A428" s="21">
        <v>149112</v>
      </c>
      <c r="B428" s="22" t="s">
        <v>466</v>
      </c>
      <c r="C428" s="11" t="str">
        <f>VLOOKUP(B428,Industries!B:D,2,0)</f>
        <v>Arts and Recreation Services</v>
      </c>
      <c r="D428" s="11">
        <f>VLOOKUP(B428,Industries!B:D,3,0)</f>
        <v>74</v>
      </c>
      <c r="E428" s="13"/>
      <c r="F428" s="18">
        <v>46</v>
      </c>
      <c r="G428" s="28">
        <f>VLOOKUP($A428,'Educational Attainment'!$A$5:$I$1242,3,FALSE)</f>
        <v>4.7</v>
      </c>
      <c r="H428" s="28">
        <f>VLOOKUP($A428,'Educational Attainment'!$A$5:$I$1242,4,FALSE)</f>
        <v>25.4</v>
      </c>
      <c r="I428" s="28">
        <f>VLOOKUP($A428,'Educational Attainment'!$A$5:$I$1242,5,FALSE)</f>
        <v>19</v>
      </c>
      <c r="J428" s="28">
        <f>VLOOKUP($A428,'Educational Attainment'!$A$5:$I$1242,6,FALSE)</f>
        <v>28.9</v>
      </c>
      <c r="K428" s="28">
        <f>VLOOKUP($A428,'Educational Attainment'!$A$5:$I$1242,7,FALSE)</f>
        <v>16.399999999999999</v>
      </c>
      <c r="L428" s="28">
        <f>VLOOKUP($A428,'Educational Attainment'!$A$5:$I$1242,8,FALSE)</f>
        <v>2</v>
      </c>
      <c r="M428" s="28">
        <f>VLOOKUP($A428,'Educational Attainment'!$A$5:$I$1242,9,FALSE)</f>
        <v>3.6</v>
      </c>
    </row>
    <row r="429" spans="1:13" s="28" customFormat="1" x14ac:dyDescent="0.15">
      <c r="A429" s="21">
        <v>149113</v>
      </c>
      <c r="B429" s="22" t="s">
        <v>467</v>
      </c>
      <c r="C429" s="11" t="str">
        <f>VLOOKUP(B429,Industries!B:D,2,0)</f>
        <v>Arts and Recreation Services</v>
      </c>
      <c r="D429" s="11">
        <f>VLOOKUP(B429,Industries!B:D,3,0)</f>
        <v>57.5</v>
      </c>
      <c r="E429" s="13"/>
      <c r="F429" s="18">
        <v>45</v>
      </c>
      <c r="G429" s="28">
        <f>VLOOKUP($A429,'Educational Attainment'!$A$5:$I$1242,3,FALSE)</f>
        <v>4.9000000000000004</v>
      </c>
      <c r="H429" s="28">
        <f>VLOOKUP($A429,'Educational Attainment'!$A$5:$I$1242,4,FALSE)</f>
        <v>22.4</v>
      </c>
      <c r="I429" s="28">
        <f>VLOOKUP($A429,'Educational Attainment'!$A$5:$I$1242,5,FALSE)</f>
        <v>16.3</v>
      </c>
      <c r="J429" s="28">
        <f>VLOOKUP($A429,'Educational Attainment'!$A$5:$I$1242,6,FALSE)</f>
        <v>19.3</v>
      </c>
      <c r="K429" s="28">
        <f>VLOOKUP($A429,'Educational Attainment'!$A$5:$I$1242,7,FALSE)</f>
        <v>24</v>
      </c>
      <c r="L429" s="28">
        <f>VLOOKUP($A429,'Educational Attainment'!$A$5:$I$1242,8,FALSE)</f>
        <v>4.5</v>
      </c>
      <c r="M429" s="28">
        <f>VLOOKUP($A429,'Educational Attainment'!$A$5:$I$1242,9,FALSE)</f>
        <v>8.5</v>
      </c>
    </row>
    <row r="430" spans="1:13" s="28" customFormat="1" x14ac:dyDescent="0.15">
      <c r="A430" s="21">
        <v>149211</v>
      </c>
      <c r="B430" s="22" t="s">
        <v>468</v>
      </c>
      <c r="C430" s="11" t="str">
        <f>VLOOKUP(B430,Industries!B:D,2,0)</f>
        <v>Financial and Insurance Services</v>
      </c>
      <c r="D430" s="11">
        <f>VLOOKUP(B430,Industries!B:D,3,0)</f>
        <v>16.8</v>
      </c>
      <c r="E430" s="13"/>
      <c r="F430" s="18">
        <v>44</v>
      </c>
      <c r="G430" s="28">
        <f>VLOOKUP($A430,'Educational Attainment'!$A$5:$I$1242,3,FALSE)</f>
        <v>6.5</v>
      </c>
      <c r="H430" s="28">
        <f>VLOOKUP($A430,'Educational Attainment'!$A$5:$I$1242,4,FALSE)</f>
        <v>16.399999999999999</v>
      </c>
      <c r="I430" s="28">
        <f>VLOOKUP($A430,'Educational Attainment'!$A$5:$I$1242,5,FALSE)</f>
        <v>18.2</v>
      </c>
      <c r="J430" s="28">
        <f>VLOOKUP($A430,'Educational Attainment'!$A$5:$I$1242,6,FALSE)</f>
        <v>23</v>
      </c>
      <c r="K430" s="28">
        <f>VLOOKUP($A430,'Educational Attainment'!$A$5:$I$1242,7,FALSE)</f>
        <v>24</v>
      </c>
      <c r="L430" s="28">
        <f>VLOOKUP($A430,'Educational Attainment'!$A$5:$I$1242,8,FALSE)</f>
        <v>4.2</v>
      </c>
      <c r="M430" s="28">
        <f>VLOOKUP($A430,'Educational Attainment'!$A$5:$I$1242,9,FALSE)</f>
        <v>7.7</v>
      </c>
    </row>
    <row r="431" spans="1:13" s="28" customFormat="1" x14ac:dyDescent="0.15">
      <c r="A431" s="21">
        <v>149212</v>
      </c>
      <c r="B431" s="22" t="s">
        <v>469</v>
      </c>
      <c r="C431" s="11" t="str">
        <f>VLOOKUP(B431,Industries!B:D,2,0)</f>
        <v>Retail Trade</v>
      </c>
      <c r="D431" s="11">
        <f>VLOOKUP(B431,Industries!B:D,3,0)</f>
        <v>13.8</v>
      </c>
      <c r="E431" s="13"/>
      <c r="F431" s="18">
        <v>44</v>
      </c>
      <c r="G431" s="28">
        <f>VLOOKUP($A431,'Educational Attainment'!$A$5:$I$1242,3,FALSE)</f>
        <v>9.4</v>
      </c>
      <c r="H431" s="28">
        <f>VLOOKUP($A431,'Educational Attainment'!$A$5:$I$1242,4,FALSE)</f>
        <v>20</v>
      </c>
      <c r="I431" s="28">
        <f>VLOOKUP($A431,'Educational Attainment'!$A$5:$I$1242,5,FALSE)</f>
        <v>17.399999999999999</v>
      </c>
      <c r="J431" s="28">
        <f>VLOOKUP($A431,'Educational Attainment'!$A$5:$I$1242,6,FALSE)</f>
        <v>25.6</v>
      </c>
      <c r="K431" s="28">
        <f>VLOOKUP($A431,'Educational Attainment'!$A$5:$I$1242,7,FALSE)</f>
        <v>17.399999999999999</v>
      </c>
      <c r="L431" s="28">
        <f>VLOOKUP($A431,'Educational Attainment'!$A$5:$I$1242,8,FALSE)</f>
        <v>3.5</v>
      </c>
      <c r="M431" s="28">
        <f>VLOOKUP($A431,'Educational Attainment'!$A$5:$I$1242,9,FALSE)</f>
        <v>6.8</v>
      </c>
    </row>
    <row r="432" spans="1:13" s="28" customFormat="1" x14ac:dyDescent="0.15">
      <c r="A432" s="21">
        <v>149411</v>
      </c>
      <c r="B432" s="22" t="s">
        <v>470</v>
      </c>
      <c r="C432" s="11" t="str">
        <f>VLOOKUP(B432,Industries!B:D,2,0)</f>
        <v>Administrative and Support Services</v>
      </c>
      <c r="D432" s="11">
        <f>VLOOKUP(B432,Industries!B:D,3,0)</f>
        <v>25.7</v>
      </c>
      <c r="E432" s="13"/>
      <c r="F432" s="18">
        <v>45</v>
      </c>
      <c r="G432" s="28">
        <f>VLOOKUP($A432,'Educational Attainment'!$A$5:$I$1242,3,FALSE)</f>
        <v>4.4000000000000004</v>
      </c>
      <c r="H432" s="28">
        <f>VLOOKUP($A432,'Educational Attainment'!$A$5:$I$1242,4,FALSE)</f>
        <v>10.5</v>
      </c>
      <c r="I432" s="28">
        <f>VLOOKUP($A432,'Educational Attainment'!$A$5:$I$1242,5,FALSE)</f>
        <v>18.8</v>
      </c>
      <c r="J432" s="28">
        <f>VLOOKUP($A432,'Educational Attainment'!$A$5:$I$1242,6,FALSE)</f>
        <v>33.700000000000003</v>
      </c>
      <c r="K432" s="28">
        <f>VLOOKUP($A432,'Educational Attainment'!$A$5:$I$1242,7,FALSE)</f>
        <v>17.7</v>
      </c>
      <c r="L432" s="28">
        <f>VLOOKUP($A432,'Educational Attainment'!$A$5:$I$1242,8,FALSE)</f>
        <v>4.8</v>
      </c>
      <c r="M432" s="28">
        <f>VLOOKUP($A432,'Educational Attainment'!$A$5:$I$1242,9,FALSE)</f>
        <v>10</v>
      </c>
    </row>
    <row r="433" spans="1:13" s="28" customFormat="1" x14ac:dyDescent="0.15">
      <c r="A433" s="21">
        <v>149412</v>
      </c>
      <c r="B433" s="22" t="s">
        <v>471</v>
      </c>
      <c r="C433" s="11" t="str">
        <f>VLOOKUP(B433,Industries!B:D,2,0)</f>
        <v>Transport, Postal and Warehousing</v>
      </c>
      <c r="D433" s="11">
        <f>VLOOKUP(B433,Industries!B:D,3,0)</f>
        <v>79.599999999999994</v>
      </c>
      <c r="E433" s="13"/>
      <c r="F433" s="18">
        <v>44</v>
      </c>
      <c r="G433" s="28">
        <f>VLOOKUP($A433,'Educational Attainment'!$A$5:$I$1242,3,FALSE)</f>
        <v>6.5</v>
      </c>
      <c r="H433" s="28">
        <f>VLOOKUP($A433,'Educational Attainment'!$A$5:$I$1242,4,FALSE)</f>
        <v>9.8000000000000007</v>
      </c>
      <c r="I433" s="28">
        <f>VLOOKUP($A433,'Educational Attainment'!$A$5:$I$1242,5,FALSE)</f>
        <v>12.3</v>
      </c>
      <c r="J433" s="28">
        <f>VLOOKUP($A433,'Educational Attainment'!$A$5:$I$1242,6,FALSE)</f>
        <v>19.899999999999999</v>
      </c>
      <c r="K433" s="28">
        <f>VLOOKUP($A433,'Educational Attainment'!$A$5:$I$1242,7,FALSE)</f>
        <v>18.600000000000001</v>
      </c>
      <c r="L433" s="28">
        <f>VLOOKUP($A433,'Educational Attainment'!$A$5:$I$1242,8,FALSE)</f>
        <v>6.7</v>
      </c>
      <c r="M433" s="28">
        <f>VLOOKUP($A433,'Educational Attainment'!$A$5:$I$1242,9,FALSE)</f>
        <v>26.1</v>
      </c>
    </row>
    <row r="434" spans="1:13" s="28" customFormat="1" x14ac:dyDescent="0.15">
      <c r="A434" s="21">
        <v>149413</v>
      </c>
      <c r="B434" s="22" t="s">
        <v>472</v>
      </c>
      <c r="C434" s="11" t="str">
        <f>VLOOKUP(B434,Industries!B:D,2,0)</f>
        <v>Transport, Postal and Warehousing</v>
      </c>
      <c r="D434" s="11">
        <f>VLOOKUP(B434,Industries!B:D,3,0)</f>
        <v>76.8</v>
      </c>
      <c r="E434" s="13"/>
      <c r="F434" s="18">
        <v>51</v>
      </c>
      <c r="G434" s="28">
        <f>VLOOKUP($A434,'Educational Attainment'!$A$5:$I$1242,3,FALSE)</f>
        <v>3.4</v>
      </c>
      <c r="H434" s="28">
        <f>VLOOKUP($A434,'Educational Attainment'!$A$5:$I$1242,4,FALSE)</f>
        <v>8.1999999999999993</v>
      </c>
      <c r="I434" s="28">
        <f>VLOOKUP($A434,'Educational Attainment'!$A$5:$I$1242,5,FALSE)</f>
        <v>8.6</v>
      </c>
      <c r="J434" s="28">
        <f>VLOOKUP($A434,'Educational Attainment'!$A$5:$I$1242,6,FALSE)</f>
        <v>25.1</v>
      </c>
      <c r="K434" s="28">
        <f>VLOOKUP($A434,'Educational Attainment'!$A$5:$I$1242,7,FALSE)</f>
        <v>19.399999999999999</v>
      </c>
      <c r="L434" s="28">
        <f>VLOOKUP($A434,'Educational Attainment'!$A$5:$I$1242,8,FALSE)</f>
        <v>7</v>
      </c>
      <c r="M434" s="28">
        <f>VLOOKUP($A434,'Educational Attainment'!$A$5:$I$1242,9,FALSE)</f>
        <v>28.2</v>
      </c>
    </row>
    <row r="435" spans="1:13" s="28" customFormat="1" x14ac:dyDescent="0.15">
      <c r="A435" s="21">
        <v>149911</v>
      </c>
      <c r="B435" s="22" t="s">
        <v>473</v>
      </c>
      <c r="C435" s="11" t="str">
        <f>VLOOKUP(B435,Industries!B:D,2,0)</f>
        <v>Other Services</v>
      </c>
      <c r="D435" s="11">
        <f>VLOOKUP(B435,Industries!B:D,3,0)</f>
        <v>87.2</v>
      </c>
      <c r="E435" s="13"/>
      <c r="F435" s="18">
        <v>55</v>
      </c>
      <c r="G435" s="28">
        <f>VLOOKUP($A435,'Educational Attainment'!$A$5:$I$1242,3,FALSE)</f>
        <v>3.8</v>
      </c>
      <c r="H435" s="28">
        <f>VLOOKUP($A435,'Educational Attainment'!$A$5:$I$1242,4,FALSE)</f>
        <v>12.2</v>
      </c>
      <c r="I435" s="28">
        <f>VLOOKUP($A435,'Educational Attainment'!$A$5:$I$1242,5,FALSE)</f>
        <v>11.6</v>
      </c>
      <c r="J435" s="28">
        <f>VLOOKUP($A435,'Educational Attainment'!$A$5:$I$1242,6,FALSE)</f>
        <v>19.7</v>
      </c>
      <c r="K435" s="28">
        <f>VLOOKUP($A435,'Educational Attainment'!$A$5:$I$1242,7,FALSE)</f>
        <v>18.3</v>
      </c>
      <c r="L435" s="28">
        <f>VLOOKUP($A435,'Educational Attainment'!$A$5:$I$1242,8,FALSE)</f>
        <v>8.8000000000000007</v>
      </c>
      <c r="M435" s="28">
        <f>VLOOKUP($A435,'Educational Attainment'!$A$5:$I$1242,9,FALSE)</f>
        <v>25.6</v>
      </c>
    </row>
    <row r="436" spans="1:13" s="28" customFormat="1" x14ac:dyDescent="0.15">
      <c r="A436" s="21">
        <v>149912</v>
      </c>
      <c r="B436" s="22" t="s">
        <v>474</v>
      </c>
      <c r="C436" s="11" t="str">
        <f>VLOOKUP(B436,Industries!B:D,2,0)</f>
        <v>Information Media and Telecommunications</v>
      </c>
      <c r="D436" s="11">
        <f>VLOOKUP(B436,Industries!B:D,3,0)</f>
        <v>74.099999999999994</v>
      </c>
      <c r="E436" s="13"/>
      <c r="F436" s="18">
        <v>44</v>
      </c>
      <c r="G436" s="28">
        <f>VLOOKUP($A436,'Educational Attainment'!$A$5:$I$1242,3,FALSE)</f>
        <v>5</v>
      </c>
      <c r="H436" s="28">
        <f>VLOOKUP($A436,'Educational Attainment'!$A$5:$I$1242,4,FALSE)</f>
        <v>24.5</v>
      </c>
      <c r="I436" s="28">
        <f>VLOOKUP($A436,'Educational Attainment'!$A$5:$I$1242,5,FALSE)</f>
        <v>12.2</v>
      </c>
      <c r="J436" s="28">
        <f>VLOOKUP($A436,'Educational Attainment'!$A$5:$I$1242,6,FALSE)</f>
        <v>9.6</v>
      </c>
      <c r="K436" s="28">
        <f>VLOOKUP($A436,'Educational Attainment'!$A$5:$I$1242,7,FALSE)</f>
        <v>37.200000000000003</v>
      </c>
      <c r="L436" s="28">
        <f>VLOOKUP($A436,'Educational Attainment'!$A$5:$I$1242,8,FALSE)</f>
        <v>4.0999999999999996</v>
      </c>
      <c r="M436" s="28">
        <f>VLOOKUP($A436,'Educational Attainment'!$A$5:$I$1242,9,FALSE)</f>
        <v>7.3</v>
      </c>
    </row>
    <row r="437" spans="1:13" s="28" customFormat="1" x14ac:dyDescent="0.15">
      <c r="A437" s="21">
        <v>149913</v>
      </c>
      <c r="B437" s="22" t="s">
        <v>475</v>
      </c>
      <c r="C437" s="11" t="str">
        <f>VLOOKUP(B437,Industries!B:D,2,0)</f>
        <v>Rental, Hiring and Real Estate Services</v>
      </c>
      <c r="D437" s="11">
        <f>VLOOKUP(B437,Industries!B:D,3,0)</f>
        <v>21.3</v>
      </c>
      <c r="E437" s="13"/>
      <c r="F437" s="18">
        <v>44</v>
      </c>
      <c r="G437" s="28">
        <f>VLOOKUP($A437,'Educational Attainment'!$A$5:$I$1242,3,FALSE)</f>
        <v>7.4</v>
      </c>
      <c r="H437" s="28">
        <f>VLOOKUP($A437,'Educational Attainment'!$A$5:$I$1242,4,FALSE)</f>
        <v>15.8</v>
      </c>
      <c r="I437" s="28">
        <f>VLOOKUP($A437,'Educational Attainment'!$A$5:$I$1242,5,FALSE)</f>
        <v>19.100000000000001</v>
      </c>
      <c r="J437" s="28">
        <f>VLOOKUP($A437,'Educational Attainment'!$A$5:$I$1242,6,FALSE)</f>
        <v>33.9</v>
      </c>
      <c r="K437" s="28">
        <f>VLOOKUP($A437,'Educational Attainment'!$A$5:$I$1242,7,FALSE)</f>
        <v>12.6</v>
      </c>
      <c r="L437" s="28">
        <f>VLOOKUP($A437,'Educational Attainment'!$A$5:$I$1242,8,FALSE)</f>
        <v>3.3</v>
      </c>
      <c r="M437" s="28">
        <f>VLOOKUP($A437,'Educational Attainment'!$A$5:$I$1242,9,FALSE)</f>
        <v>7.9</v>
      </c>
    </row>
    <row r="438" spans="1:13" s="28" customFormat="1" x14ac:dyDescent="0.15">
      <c r="A438" s="21">
        <v>149914</v>
      </c>
      <c r="B438" s="22" t="s">
        <v>476</v>
      </c>
      <c r="C438" s="11" t="str">
        <f>VLOOKUP(B438,Industries!B:D,2,0)</f>
        <v>Financial and Insurance Services</v>
      </c>
      <c r="D438" s="11">
        <f>VLOOKUP(B438,Industries!B:D,3,0)</f>
        <v>95.7</v>
      </c>
      <c r="E438" s="13"/>
      <c r="F438" s="18">
        <v>44</v>
      </c>
      <c r="G438" s="28">
        <f>VLOOKUP($A438,'Educational Attainment'!$A$5:$I$1242,3,FALSE)</f>
        <v>10.9</v>
      </c>
      <c r="H438" s="28">
        <f>VLOOKUP($A438,'Educational Attainment'!$A$5:$I$1242,4,FALSE)</f>
        <v>22</v>
      </c>
      <c r="I438" s="28">
        <f>VLOOKUP($A438,'Educational Attainment'!$A$5:$I$1242,5,FALSE)</f>
        <v>17.399999999999999</v>
      </c>
      <c r="J438" s="28">
        <f>VLOOKUP($A438,'Educational Attainment'!$A$5:$I$1242,6,FALSE)</f>
        <v>11.6</v>
      </c>
      <c r="K438" s="28">
        <f>VLOOKUP($A438,'Educational Attainment'!$A$5:$I$1242,7,FALSE)</f>
        <v>26.1</v>
      </c>
      <c r="L438" s="28">
        <f>VLOOKUP($A438,'Educational Attainment'!$A$5:$I$1242,8,FALSE)</f>
        <v>4.9000000000000004</v>
      </c>
      <c r="M438" s="28">
        <f>VLOOKUP($A438,'Educational Attainment'!$A$5:$I$1242,9,FALSE)</f>
        <v>6.9</v>
      </c>
    </row>
    <row r="439" spans="1:13" s="28" customFormat="1" x14ac:dyDescent="0.15">
      <c r="A439" s="21">
        <v>149915</v>
      </c>
      <c r="B439" s="22" t="s">
        <v>477</v>
      </c>
      <c r="C439" s="11" t="str">
        <f>VLOOKUP(B439,Industries!B:D,2,0)</f>
        <v>Rental, Hiring and Real Estate Services</v>
      </c>
      <c r="D439" s="11">
        <f>VLOOKUP(B439,Industries!B:D,3,0)</f>
        <v>69.8</v>
      </c>
      <c r="E439" s="13"/>
      <c r="F439" s="18">
        <v>49</v>
      </c>
      <c r="G439" s="28">
        <f>VLOOKUP($A439,'Educational Attainment'!$A$5:$I$1242,3,FALSE)</f>
        <v>2.9</v>
      </c>
      <c r="H439" s="28">
        <f>VLOOKUP($A439,'Educational Attainment'!$A$5:$I$1242,4,FALSE)</f>
        <v>8.8000000000000007</v>
      </c>
      <c r="I439" s="28">
        <f>VLOOKUP($A439,'Educational Attainment'!$A$5:$I$1242,5,FALSE)</f>
        <v>12.6</v>
      </c>
      <c r="J439" s="28">
        <f>VLOOKUP($A439,'Educational Attainment'!$A$5:$I$1242,6,FALSE)</f>
        <v>33.4</v>
      </c>
      <c r="K439" s="28">
        <f>VLOOKUP($A439,'Educational Attainment'!$A$5:$I$1242,7,FALSE)</f>
        <v>20</v>
      </c>
      <c r="L439" s="28">
        <f>VLOOKUP($A439,'Educational Attainment'!$A$5:$I$1242,8,FALSE)</f>
        <v>5.8</v>
      </c>
      <c r="M439" s="28">
        <f>VLOOKUP($A439,'Educational Attainment'!$A$5:$I$1242,9,FALSE)</f>
        <v>16.5</v>
      </c>
    </row>
    <row r="440" spans="1:13" s="28" customFormat="1" x14ac:dyDescent="0.15">
      <c r="A440" s="21">
        <v>149999</v>
      </c>
      <c r="B440" s="22" t="s">
        <v>478</v>
      </c>
      <c r="C440" s="11" t="str">
        <f>VLOOKUP(B440,Industries!B:D,2,0)</f>
        <v>Professional, Scientific and Technical Services</v>
      </c>
      <c r="D440" s="11">
        <f>VLOOKUP(B440,Industries!B:D,3,0)</f>
        <v>14.3</v>
      </c>
      <c r="E440" s="13"/>
      <c r="F440" s="18">
        <v>48</v>
      </c>
      <c r="G440" s="28">
        <f>VLOOKUP($A440,'Educational Attainment'!$A$5:$I$1242,3,FALSE)</f>
        <v>8.5</v>
      </c>
      <c r="H440" s="28">
        <f>VLOOKUP($A440,'Educational Attainment'!$A$5:$I$1242,4,FALSE)</f>
        <v>19.2</v>
      </c>
      <c r="I440" s="28">
        <f>VLOOKUP($A440,'Educational Attainment'!$A$5:$I$1242,5,FALSE)</f>
        <v>14.6</v>
      </c>
      <c r="J440" s="28">
        <f>VLOOKUP($A440,'Educational Attainment'!$A$5:$I$1242,6,FALSE)</f>
        <v>24</v>
      </c>
      <c r="K440" s="28">
        <f>VLOOKUP($A440,'Educational Attainment'!$A$5:$I$1242,7,FALSE)</f>
        <v>17.7</v>
      </c>
      <c r="L440" s="28">
        <f>VLOOKUP($A440,'Educational Attainment'!$A$5:$I$1242,8,FALSE)</f>
        <v>4.3</v>
      </c>
      <c r="M440" s="28">
        <f>VLOOKUP($A440,'Educational Attainment'!$A$5:$I$1242,9,FALSE)</f>
        <v>11.7</v>
      </c>
    </row>
    <row r="441" spans="1:13" s="28" customFormat="1" x14ac:dyDescent="0.15">
      <c r="A441" s="21">
        <v>211111</v>
      </c>
      <c r="B441" s="22" t="s">
        <v>479</v>
      </c>
      <c r="C441" s="11" t="str">
        <f>VLOOKUP(B441,Industries!B:D,2,0)</f>
        <v>Arts and Recreation Services</v>
      </c>
      <c r="D441" s="11">
        <f>VLOOKUP(B441,Industries!B:D,3,0)</f>
        <v>54.9</v>
      </c>
      <c r="E441" s="13"/>
      <c r="F441" s="18">
        <v>44</v>
      </c>
      <c r="G441" s="28">
        <f>VLOOKUP($A441,'Educational Attainment'!$A$5:$I$1242,3,FALSE)</f>
        <v>6.9</v>
      </c>
      <c r="H441" s="28">
        <f>VLOOKUP($A441,'Educational Attainment'!$A$5:$I$1242,4,FALSE)</f>
        <v>43</v>
      </c>
      <c r="I441" s="28">
        <f>VLOOKUP($A441,'Educational Attainment'!$A$5:$I$1242,5,FALSE)</f>
        <v>15.9</v>
      </c>
      <c r="J441" s="28">
        <f>VLOOKUP($A441,'Educational Attainment'!$A$5:$I$1242,6,FALSE)</f>
        <v>5.7</v>
      </c>
      <c r="K441" s="28">
        <f>VLOOKUP($A441,'Educational Attainment'!$A$5:$I$1242,7,FALSE)</f>
        <v>20.399999999999999</v>
      </c>
      <c r="L441" s="28">
        <f>VLOOKUP($A441,'Educational Attainment'!$A$5:$I$1242,8,FALSE)</f>
        <v>2.9</v>
      </c>
      <c r="M441" s="28">
        <f>VLOOKUP($A441,'Educational Attainment'!$A$5:$I$1242,9,FALSE)</f>
        <v>5.0999999999999996</v>
      </c>
    </row>
    <row r="442" spans="1:13" s="28" customFormat="1" x14ac:dyDescent="0.15">
      <c r="A442" s="21">
        <v>211112</v>
      </c>
      <c r="B442" s="22" t="s">
        <v>480</v>
      </c>
      <c r="C442" s="11" t="str">
        <f>VLOOKUP(B442,Industries!B:D,2,0)</f>
        <v>Arts and Recreation Services</v>
      </c>
      <c r="D442" s="11">
        <f>VLOOKUP(B442,Industries!B:D,3,0)</f>
        <v>63.7</v>
      </c>
      <c r="E442" s="13"/>
      <c r="F442" s="18">
        <v>46</v>
      </c>
      <c r="G442" s="28">
        <f>VLOOKUP($A442,'Educational Attainment'!$A$5:$I$1242,3,FALSE)</f>
        <v>4.5999999999999996</v>
      </c>
      <c r="H442" s="28">
        <f>VLOOKUP($A442,'Educational Attainment'!$A$5:$I$1242,4,FALSE)</f>
        <v>16.899999999999999</v>
      </c>
      <c r="I442" s="28">
        <f>VLOOKUP($A442,'Educational Attainment'!$A$5:$I$1242,5,FALSE)</f>
        <v>22.3</v>
      </c>
      <c r="J442" s="28">
        <f>VLOOKUP($A442,'Educational Attainment'!$A$5:$I$1242,6,FALSE)</f>
        <v>12.7</v>
      </c>
      <c r="K442" s="28">
        <f>VLOOKUP($A442,'Educational Attainment'!$A$5:$I$1242,7,FALSE)</f>
        <v>29.3</v>
      </c>
      <c r="L442" s="28">
        <f>VLOOKUP($A442,'Educational Attainment'!$A$5:$I$1242,8,FALSE)</f>
        <v>5.7</v>
      </c>
      <c r="M442" s="28">
        <f>VLOOKUP($A442,'Educational Attainment'!$A$5:$I$1242,9,FALSE)</f>
        <v>8.4</v>
      </c>
    </row>
    <row r="443" spans="1:13" s="28" customFormat="1" x14ac:dyDescent="0.15">
      <c r="A443" s="21">
        <v>211113</v>
      </c>
      <c r="B443" s="22" t="s">
        <v>481</v>
      </c>
      <c r="C443" s="11" t="str">
        <f>VLOOKUP(B443,Industries!B:D,2,0)</f>
        <v>Arts and Recreation Services</v>
      </c>
      <c r="D443" s="11">
        <f>VLOOKUP(B443,Industries!B:D,3,0)</f>
        <v>74.900000000000006</v>
      </c>
      <c r="E443" s="13"/>
      <c r="F443" s="18">
        <v>46</v>
      </c>
      <c r="G443" s="28">
        <f>VLOOKUP($A443,'Educational Attainment'!$A$5:$I$1242,3,FALSE)</f>
        <v>4.0999999999999996</v>
      </c>
      <c r="H443" s="28">
        <f>VLOOKUP($A443,'Educational Attainment'!$A$5:$I$1242,4,FALSE)</f>
        <v>20.399999999999999</v>
      </c>
      <c r="I443" s="28">
        <f>VLOOKUP($A443,'Educational Attainment'!$A$5:$I$1242,5,FALSE)</f>
        <v>12.6</v>
      </c>
      <c r="J443" s="28">
        <f>VLOOKUP($A443,'Educational Attainment'!$A$5:$I$1242,6,FALSE)</f>
        <v>14.2</v>
      </c>
      <c r="K443" s="28">
        <f>VLOOKUP($A443,'Educational Attainment'!$A$5:$I$1242,7,FALSE)</f>
        <v>29.6</v>
      </c>
      <c r="L443" s="28">
        <f>VLOOKUP($A443,'Educational Attainment'!$A$5:$I$1242,8,FALSE)</f>
        <v>5.2</v>
      </c>
      <c r="M443" s="28">
        <f>VLOOKUP($A443,'Educational Attainment'!$A$5:$I$1242,9,FALSE)</f>
        <v>13.9</v>
      </c>
    </row>
    <row r="444" spans="1:13" s="28" customFormat="1" x14ac:dyDescent="0.15">
      <c r="A444" s="21">
        <v>211199</v>
      </c>
      <c r="B444" s="22" t="s">
        <v>482</v>
      </c>
      <c r="C444" s="11" t="str">
        <f>VLOOKUP(B444,Industries!B:D,2,0)</f>
        <v>Arts and Recreation Services</v>
      </c>
      <c r="D444" s="11">
        <f>VLOOKUP(B444,Industries!B:D,3,0)</f>
        <v>37.5</v>
      </c>
      <c r="E444" s="13"/>
      <c r="F444" s="18">
        <v>48</v>
      </c>
      <c r="G444" s="28">
        <f>VLOOKUP($A444,'Educational Attainment'!$A$5:$I$1242,3,FALSE)</f>
        <v>7.6</v>
      </c>
      <c r="H444" s="28">
        <f>VLOOKUP($A444,'Educational Attainment'!$A$5:$I$1242,4,FALSE)</f>
        <v>25.2</v>
      </c>
      <c r="I444" s="28">
        <f>VLOOKUP($A444,'Educational Attainment'!$A$5:$I$1242,5,FALSE)</f>
        <v>14</v>
      </c>
      <c r="J444" s="28">
        <f>VLOOKUP($A444,'Educational Attainment'!$A$5:$I$1242,6,FALSE)</f>
        <v>13.1</v>
      </c>
      <c r="K444" s="28">
        <f>VLOOKUP($A444,'Educational Attainment'!$A$5:$I$1242,7,FALSE)</f>
        <v>27.7</v>
      </c>
      <c r="L444" s="28">
        <f>VLOOKUP($A444,'Educational Attainment'!$A$5:$I$1242,8,FALSE)</f>
        <v>4.4000000000000004</v>
      </c>
      <c r="M444" s="28">
        <f>VLOOKUP($A444,'Educational Attainment'!$A$5:$I$1242,9,FALSE)</f>
        <v>7.9</v>
      </c>
    </row>
    <row r="445" spans="1:13" s="28" customFormat="1" x14ac:dyDescent="0.15">
      <c r="A445" s="21">
        <v>211211</v>
      </c>
      <c r="B445" s="22" t="s">
        <v>483</v>
      </c>
      <c r="C445" s="11" t="str">
        <f>VLOOKUP(B445,Industries!B:D,2,0)</f>
        <v>Arts and Recreation Services</v>
      </c>
      <c r="D445" s="11">
        <f>VLOOKUP(B445,Industries!B:D,3,0)</f>
        <v>69.3</v>
      </c>
      <c r="E445" s="13"/>
      <c r="F445" s="18">
        <v>48</v>
      </c>
      <c r="G445" s="28">
        <f>VLOOKUP($A445,'Educational Attainment'!$A$5:$I$1242,3,FALSE)</f>
        <v>19.399999999999999</v>
      </c>
      <c r="H445" s="28">
        <f>VLOOKUP($A445,'Educational Attainment'!$A$5:$I$1242,4,FALSE)</f>
        <v>39.1</v>
      </c>
      <c r="I445" s="28">
        <f>VLOOKUP($A445,'Educational Attainment'!$A$5:$I$1242,5,FALSE)</f>
        <v>13.1</v>
      </c>
      <c r="J445" s="28">
        <f>VLOOKUP($A445,'Educational Attainment'!$A$5:$I$1242,6,FALSE)</f>
        <v>4.2</v>
      </c>
      <c r="K445" s="28">
        <f>VLOOKUP($A445,'Educational Attainment'!$A$5:$I$1242,7,FALSE)</f>
        <v>20.100000000000001</v>
      </c>
      <c r="L445" s="28">
        <f>VLOOKUP($A445,'Educational Attainment'!$A$5:$I$1242,8,FALSE)</f>
        <v>0</v>
      </c>
      <c r="M445" s="28">
        <f>VLOOKUP($A445,'Educational Attainment'!$A$5:$I$1242,9,FALSE)</f>
        <v>4.2</v>
      </c>
    </row>
    <row r="446" spans="1:13" s="28" customFormat="1" x14ac:dyDescent="0.15">
      <c r="A446" s="21">
        <v>211212</v>
      </c>
      <c r="B446" s="22" t="s">
        <v>484</v>
      </c>
      <c r="C446" s="11" t="str">
        <f>VLOOKUP(B446,Industries!B:D,2,0)</f>
        <v>Education and Training</v>
      </c>
      <c r="D446" s="11">
        <f>VLOOKUP(B446,Industries!B:D,3,0)</f>
        <v>44.8</v>
      </c>
      <c r="E446" s="13"/>
      <c r="F446" s="18">
        <v>48</v>
      </c>
      <c r="G446" s="28">
        <f>VLOOKUP($A446,'Educational Attainment'!$A$5:$I$1242,3,FALSE)</f>
        <v>28.3</v>
      </c>
      <c r="H446" s="28">
        <f>VLOOKUP($A446,'Educational Attainment'!$A$5:$I$1242,4,FALSE)</f>
        <v>46.2</v>
      </c>
      <c r="I446" s="28">
        <f>VLOOKUP($A446,'Educational Attainment'!$A$5:$I$1242,5,FALSE)</f>
        <v>8.6999999999999993</v>
      </c>
      <c r="J446" s="28">
        <f>VLOOKUP($A446,'Educational Attainment'!$A$5:$I$1242,6,FALSE)</f>
        <v>3.7</v>
      </c>
      <c r="K446" s="28">
        <f>VLOOKUP($A446,'Educational Attainment'!$A$5:$I$1242,7,FALSE)</f>
        <v>9.4</v>
      </c>
      <c r="L446" s="28">
        <f>VLOOKUP($A446,'Educational Attainment'!$A$5:$I$1242,8,FALSE)</f>
        <v>0.7</v>
      </c>
      <c r="M446" s="28">
        <f>VLOOKUP($A446,'Educational Attainment'!$A$5:$I$1242,9,FALSE)</f>
        <v>3.1</v>
      </c>
    </row>
    <row r="447" spans="1:13" s="28" customFormat="1" x14ac:dyDescent="0.15">
      <c r="A447" s="21">
        <v>211213</v>
      </c>
      <c r="B447" s="22" t="s">
        <v>485</v>
      </c>
      <c r="C447" s="11" t="str">
        <f>VLOOKUP(B447,Industries!B:D,2,0)</f>
        <v>Arts and Recreation Services</v>
      </c>
      <c r="D447" s="11">
        <f>VLOOKUP(B447,Industries!B:D,3,0)</f>
        <v>69.599999999999994</v>
      </c>
      <c r="E447" s="13"/>
      <c r="F447" s="18">
        <v>46</v>
      </c>
      <c r="G447" s="28">
        <f>VLOOKUP($A447,'Educational Attainment'!$A$5:$I$1242,3,FALSE)</f>
        <v>14</v>
      </c>
      <c r="H447" s="28">
        <f>VLOOKUP($A447,'Educational Attainment'!$A$5:$I$1242,4,FALSE)</f>
        <v>31.9</v>
      </c>
      <c r="I447" s="28">
        <f>VLOOKUP($A447,'Educational Attainment'!$A$5:$I$1242,5,FALSE)</f>
        <v>11.2</v>
      </c>
      <c r="J447" s="28">
        <f>VLOOKUP($A447,'Educational Attainment'!$A$5:$I$1242,6,FALSE)</f>
        <v>8.1999999999999993</v>
      </c>
      <c r="K447" s="28">
        <f>VLOOKUP($A447,'Educational Attainment'!$A$5:$I$1242,7,FALSE)</f>
        <v>24.1</v>
      </c>
      <c r="L447" s="28">
        <f>VLOOKUP($A447,'Educational Attainment'!$A$5:$I$1242,8,FALSE)</f>
        <v>3.8</v>
      </c>
      <c r="M447" s="28">
        <f>VLOOKUP($A447,'Educational Attainment'!$A$5:$I$1242,9,FALSE)</f>
        <v>6.8</v>
      </c>
    </row>
    <row r="448" spans="1:13" s="28" customFormat="1" x14ac:dyDescent="0.15">
      <c r="A448" s="21">
        <v>211214</v>
      </c>
      <c r="B448" s="22" t="s">
        <v>486</v>
      </c>
      <c r="C448" s="11" t="str">
        <f>VLOOKUP(B448,Industries!B:D,2,0)</f>
        <v>Arts and Recreation Services</v>
      </c>
      <c r="D448" s="11">
        <f>VLOOKUP(B448,Industries!B:D,3,0)</f>
        <v>77.099999999999994</v>
      </c>
      <c r="E448" s="13"/>
      <c r="F448" s="18">
        <v>44</v>
      </c>
      <c r="G448" s="28">
        <f>VLOOKUP($A448,'Educational Attainment'!$A$5:$I$1242,3,FALSE)</f>
        <v>10.4</v>
      </c>
      <c r="H448" s="28">
        <f>VLOOKUP($A448,'Educational Attainment'!$A$5:$I$1242,4,FALSE)</f>
        <v>25.1</v>
      </c>
      <c r="I448" s="28">
        <f>VLOOKUP($A448,'Educational Attainment'!$A$5:$I$1242,5,FALSE)</f>
        <v>14.3</v>
      </c>
      <c r="J448" s="28">
        <f>VLOOKUP($A448,'Educational Attainment'!$A$5:$I$1242,6,FALSE)</f>
        <v>9.1999999999999993</v>
      </c>
      <c r="K448" s="28">
        <f>VLOOKUP($A448,'Educational Attainment'!$A$5:$I$1242,7,FALSE)</f>
        <v>24.1</v>
      </c>
      <c r="L448" s="28">
        <f>VLOOKUP($A448,'Educational Attainment'!$A$5:$I$1242,8,FALSE)</f>
        <v>4.7</v>
      </c>
      <c r="M448" s="28">
        <f>VLOOKUP($A448,'Educational Attainment'!$A$5:$I$1242,9,FALSE)</f>
        <v>12.2</v>
      </c>
    </row>
    <row r="449" spans="1:13" s="28" customFormat="1" x14ac:dyDescent="0.15">
      <c r="A449" s="21">
        <v>211299</v>
      </c>
      <c r="B449" s="22" t="s">
        <v>487</v>
      </c>
      <c r="C449" s="11" t="str">
        <f>VLOOKUP(B449,Industries!B:D,2,0)</f>
        <v>Arts and Recreation Services</v>
      </c>
      <c r="D449" s="11">
        <f>VLOOKUP(B449,Industries!B:D,3,0)</f>
        <v>38.299999999999997</v>
      </c>
      <c r="E449" s="13"/>
      <c r="F449" s="18">
        <v>43</v>
      </c>
      <c r="G449" s="28">
        <f>VLOOKUP($A449,'Educational Attainment'!$A$5:$I$1242,3,FALSE)</f>
        <v>28.1</v>
      </c>
      <c r="H449" s="28">
        <f>VLOOKUP($A449,'Educational Attainment'!$A$5:$I$1242,4,FALSE)</f>
        <v>53.1</v>
      </c>
      <c r="I449" s="28">
        <f>VLOOKUP($A449,'Educational Attainment'!$A$5:$I$1242,5,FALSE)</f>
        <v>0</v>
      </c>
      <c r="J449" s="28">
        <f>VLOOKUP($A449,'Educational Attainment'!$A$5:$I$1242,6,FALSE)</f>
        <v>0</v>
      </c>
      <c r="K449" s="28">
        <f>VLOOKUP($A449,'Educational Attainment'!$A$5:$I$1242,7,FALSE)</f>
        <v>18.8</v>
      </c>
      <c r="L449" s="28">
        <f>VLOOKUP($A449,'Educational Attainment'!$A$5:$I$1242,8,FALSE)</f>
        <v>0</v>
      </c>
      <c r="M449" s="28">
        <f>VLOOKUP($A449,'Educational Attainment'!$A$5:$I$1242,9,FALSE)</f>
        <v>0</v>
      </c>
    </row>
    <row r="450" spans="1:13" s="28" customFormat="1" x14ac:dyDescent="0.15">
      <c r="A450" s="21">
        <v>211411</v>
      </c>
      <c r="B450" s="22" t="s">
        <v>488</v>
      </c>
      <c r="C450" s="11" t="str">
        <f>VLOOKUP(B450,Industries!B:D,2,0)</f>
        <v>Arts and Recreation Services</v>
      </c>
      <c r="D450" s="11">
        <f>VLOOKUP(B450,Industries!B:D,3,0)</f>
        <v>85.1</v>
      </c>
      <c r="E450" s="13"/>
      <c r="F450" s="18">
        <v>46</v>
      </c>
      <c r="G450" s="28">
        <f>VLOOKUP($A450,'Educational Attainment'!$A$5:$I$1242,3,FALSE)</f>
        <v>11.1</v>
      </c>
      <c r="H450" s="28">
        <f>VLOOKUP($A450,'Educational Attainment'!$A$5:$I$1242,4,FALSE)</f>
        <v>30</v>
      </c>
      <c r="I450" s="28">
        <f>VLOOKUP($A450,'Educational Attainment'!$A$5:$I$1242,5,FALSE)</f>
        <v>18.7</v>
      </c>
      <c r="J450" s="28">
        <f>VLOOKUP($A450,'Educational Attainment'!$A$5:$I$1242,6,FALSE)</f>
        <v>9.4</v>
      </c>
      <c r="K450" s="28">
        <f>VLOOKUP($A450,'Educational Attainment'!$A$5:$I$1242,7,FALSE)</f>
        <v>15.6</v>
      </c>
      <c r="L450" s="28">
        <f>VLOOKUP($A450,'Educational Attainment'!$A$5:$I$1242,8,FALSE)</f>
        <v>3.7</v>
      </c>
      <c r="M450" s="28">
        <f>VLOOKUP($A450,'Educational Attainment'!$A$5:$I$1242,9,FALSE)</f>
        <v>11.4</v>
      </c>
    </row>
    <row r="451" spans="1:13" s="28" customFormat="1" x14ac:dyDescent="0.15">
      <c r="A451" s="21">
        <v>211412</v>
      </c>
      <c r="B451" s="22" t="s">
        <v>489</v>
      </c>
      <c r="C451" s="11" t="str">
        <f>VLOOKUP(B451,Industries!B:D,2,0)</f>
        <v>Arts and Recreation Services</v>
      </c>
      <c r="D451" s="11">
        <f>VLOOKUP(B451,Industries!B:D,3,0)</f>
        <v>60.3</v>
      </c>
      <c r="E451" s="13"/>
      <c r="F451" s="18">
        <v>46</v>
      </c>
      <c r="G451" s="28">
        <f>VLOOKUP($A451,'Educational Attainment'!$A$5:$I$1242,3,FALSE)</f>
        <v>14</v>
      </c>
      <c r="H451" s="28">
        <f>VLOOKUP($A451,'Educational Attainment'!$A$5:$I$1242,4,FALSE)</f>
        <v>33.5</v>
      </c>
      <c r="I451" s="28">
        <f>VLOOKUP($A451,'Educational Attainment'!$A$5:$I$1242,5,FALSE)</f>
        <v>23.3</v>
      </c>
      <c r="J451" s="28">
        <f>VLOOKUP($A451,'Educational Attainment'!$A$5:$I$1242,6,FALSE)</f>
        <v>7.8</v>
      </c>
      <c r="K451" s="28">
        <f>VLOOKUP($A451,'Educational Attainment'!$A$5:$I$1242,7,FALSE)</f>
        <v>10.8</v>
      </c>
      <c r="L451" s="28">
        <f>VLOOKUP($A451,'Educational Attainment'!$A$5:$I$1242,8,FALSE)</f>
        <v>4.0999999999999996</v>
      </c>
      <c r="M451" s="28">
        <f>VLOOKUP($A451,'Educational Attainment'!$A$5:$I$1242,9,FALSE)</f>
        <v>6.5</v>
      </c>
    </row>
    <row r="452" spans="1:13" s="28" customFormat="1" x14ac:dyDescent="0.15">
      <c r="A452" s="21">
        <v>211413</v>
      </c>
      <c r="B452" s="22" t="s">
        <v>490</v>
      </c>
      <c r="C452" s="11" t="str">
        <f>VLOOKUP(B452,Industries!B:D,2,0)</f>
        <v>Arts and Recreation Services</v>
      </c>
      <c r="D452" s="11">
        <f>VLOOKUP(B452,Industries!B:D,3,0)</f>
        <v>78.400000000000006</v>
      </c>
      <c r="E452" s="13"/>
      <c r="F452" s="18">
        <v>46</v>
      </c>
      <c r="G452" s="28">
        <f>VLOOKUP($A452,'Educational Attainment'!$A$5:$I$1242,3,FALSE)</f>
        <v>12.7</v>
      </c>
      <c r="H452" s="28">
        <f>VLOOKUP($A452,'Educational Attainment'!$A$5:$I$1242,4,FALSE)</f>
        <v>31</v>
      </c>
      <c r="I452" s="28">
        <f>VLOOKUP($A452,'Educational Attainment'!$A$5:$I$1242,5,FALSE)</f>
        <v>15.7</v>
      </c>
      <c r="J452" s="28">
        <f>VLOOKUP($A452,'Educational Attainment'!$A$5:$I$1242,6,FALSE)</f>
        <v>15.1</v>
      </c>
      <c r="K452" s="28">
        <f>VLOOKUP($A452,'Educational Attainment'!$A$5:$I$1242,7,FALSE)</f>
        <v>16.5</v>
      </c>
      <c r="L452" s="28">
        <f>VLOOKUP($A452,'Educational Attainment'!$A$5:$I$1242,8,FALSE)</f>
        <v>1.9</v>
      </c>
      <c r="M452" s="28">
        <f>VLOOKUP($A452,'Educational Attainment'!$A$5:$I$1242,9,FALSE)</f>
        <v>7</v>
      </c>
    </row>
    <row r="453" spans="1:13" s="28" customFormat="1" x14ac:dyDescent="0.15">
      <c r="A453" s="21">
        <v>211499</v>
      </c>
      <c r="B453" s="22" t="s">
        <v>491</v>
      </c>
      <c r="C453" s="11" t="str">
        <f>VLOOKUP(B453,Industries!B:D,2,0)</f>
        <v>Arts and Recreation Services</v>
      </c>
      <c r="D453" s="11">
        <f>VLOOKUP(B453,Industries!B:D,3,0)</f>
        <v>35.700000000000003</v>
      </c>
      <c r="E453" s="13"/>
      <c r="F453" s="18">
        <v>47</v>
      </c>
      <c r="G453" s="28">
        <f>VLOOKUP($A453,'Educational Attainment'!$A$5:$I$1242,3,FALSE)</f>
        <v>10.1</v>
      </c>
      <c r="H453" s="28">
        <f>VLOOKUP($A453,'Educational Attainment'!$A$5:$I$1242,4,FALSE)</f>
        <v>27.7</v>
      </c>
      <c r="I453" s="28">
        <f>VLOOKUP($A453,'Educational Attainment'!$A$5:$I$1242,5,FALSE)</f>
        <v>14.9</v>
      </c>
      <c r="J453" s="28">
        <f>VLOOKUP($A453,'Educational Attainment'!$A$5:$I$1242,6,FALSE)</f>
        <v>16.899999999999999</v>
      </c>
      <c r="K453" s="28">
        <f>VLOOKUP($A453,'Educational Attainment'!$A$5:$I$1242,7,FALSE)</f>
        <v>16.899999999999999</v>
      </c>
      <c r="L453" s="28">
        <f>VLOOKUP($A453,'Educational Attainment'!$A$5:$I$1242,8,FALSE)</f>
        <v>3.1</v>
      </c>
      <c r="M453" s="28">
        <f>VLOOKUP($A453,'Educational Attainment'!$A$5:$I$1242,9,FALSE)</f>
        <v>10.5</v>
      </c>
    </row>
    <row r="454" spans="1:13" s="28" customFormat="1" x14ac:dyDescent="0.15">
      <c r="A454" s="21">
        <v>212111</v>
      </c>
      <c r="B454" s="22" t="s">
        <v>492</v>
      </c>
      <c r="C454" s="11" t="str">
        <f>VLOOKUP(B454,Industries!B:D,2,0)</f>
        <v>Arts and Recreation Services</v>
      </c>
      <c r="D454" s="11">
        <f>VLOOKUP(B454,Industries!B:D,3,0)</f>
        <v>56.3</v>
      </c>
      <c r="E454" s="13"/>
      <c r="F454" s="18">
        <v>50</v>
      </c>
      <c r="G454" s="28">
        <f>VLOOKUP($A454,'Educational Attainment'!$A$5:$I$1242,3,FALSE)</f>
        <v>26.9</v>
      </c>
      <c r="H454" s="28">
        <f>VLOOKUP($A454,'Educational Attainment'!$A$5:$I$1242,4,FALSE)</f>
        <v>39.9</v>
      </c>
      <c r="I454" s="28">
        <f>VLOOKUP($A454,'Educational Attainment'!$A$5:$I$1242,5,FALSE)</f>
        <v>16.600000000000001</v>
      </c>
      <c r="J454" s="28">
        <f>VLOOKUP($A454,'Educational Attainment'!$A$5:$I$1242,6,FALSE)</f>
        <v>7.1</v>
      </c>
      <c r="K454" s="28">
        <f>VLOOKUP($A454,'Educational Attainment'!$A$5:$I$1242,7,FALSE)</f>
        <v>7.8</v>
      </c>
      <c r="L454" s="28">
        <f>VLOOKUP($A454,'Educational Attainment'!$A$5:$I$1242,8,FALSE)</f>
        <v>0</v>
      </c>
      <c r="M454" s="28">
        <f>VLOOKUP($A454,'Educational Attainment'!$A$5:$I$1242,9,FALSE)</f>
        <v>1.8</v>
      </c>
    </row>
    <row r="455" spans="1:13" s="28" customFormat="1" x14ac:dyDescent="0.15">
      <c r="A455" s="21">
        <v>212112</v>
      </c>
      <c r="B455" s="22" t="s">
        <v>493</v>
      </c>
      <c r="C455" s="11" t="str">
        <f>VLOOKUP(B455,Industries!B:D,2,0)</f>
        <v>Information Media and Telecommunications</v>
      </c>
      <c r="D455" s="11">
        <f>VLOOKUP(B455,Industries!B:D,3,0)</f>
        <v>61.2</v>
      </c>
      <c r="E455" s="13"/>
      <c r="F455" s="18">
        <v>47</v>
      </c>
      <c r="G455" s="28">
        <f>VLOOKUP($A455,'Educational Attainment'!$A$5:$I$1242,3,FALSE)</f>
        <v>9.6999999999999993</v>
      </c>
      <c r="H455" s="28">
        <f>VLOOKUP($A455,'Educational Attainment'!$A$5:$I$1242,4,FALSE)</f>
        <v>47.1</v>
      </c>
      <c r="I455" s="28">
        <f>VLOOKUP($A455,'Educational Attainment'!$A$5:$I$1242,5,FALSE)</f>
        <v>15</v>
      </c>
      <c r="J455" s="28">
        <f>VLOOKUP($A455,'Educational Attainment'!$A$5:$I$1242,6,FALSE)</f>
        <v>4.9000000000000004</v>
      </c>
      <c r="K455" s="28">
        <f>VLOOKUP($A455,'Educational Attainment'!$A$5:$I$1242,7,FALSE)</f>
        <v>18.7</v>
      </c>
      <c r="L455" s="28">
        <f>VLOOKUP($A455,'Educational Attainment'!$A$5:$I$1242,8,FALSE)</f>
        <v>2</v>
      </c>
      <c r="M455" s="28">
        <f>VLOOKUP($A455,'Educational Attainment'!$A$5:$I$1242,9,FALSE)</f>
        <v>2.5</v>
      </c>
    </row>
    <row r="456" spans="1:13" s="28" customFormat="1" x14ac:dyDescent="0.15">
      <c r="A456" s="21">
        <v>212113</v>
      </c>
      <c r="B456" s="22" t="s">
        <v>494</v>
      </c>
      <c r="C456" s="11" t="str">
        <f>VLOOKUP(B456,Industries!B:D,2,0)</f>
        <v>Information Media and Telecommunications</v>
      </c>
      <c r="D456" s="11">
        <f>VLOOKUP(B456,Industries!B:D,3,0)</f>
        <v>58</v>
      </c>
      <c r="E456" s="13"/>
      <c r="F456" s="18">
        <v>44</v>
      </c>
      <c r="G456" s="28">
        <f>VLOOKUP($A456,'Educational Attainment'!$A$5:$I$1242,3,FALSE)</f>
        <v>6</v>
      </c>
      <c r="H456" s="28">
        <f>VLOOKUP($A456,'Educational Attainment'!$A$5:$I$1242,4,FALSE)</f>
        <v>21.8</v>
      </c>
      <c r="I456" s="28">
        <f>VLOOKUP($A456,'Educational Attainment'!$A$5:$I$1242,5,FALSE)</f>
        <v>10.5</v>
      </c>
      <c r="J456" s="28">
        <f>VLOOKUP($A456,'Educational Attainment'!$A$5:$I$1242,6,FALSE)</f>
        <v>13.1</v>
      </c>
      <c r="K456" s="28">
        <f>VLOOKUP($A456,'Educational Attainment'!$A$5:$I$1242,7,FALSE)</f>
        <v>32.9</v>
      </c>
      <c r="L456" s="28">
        <f>VLOOKUP($A456,'Educational Attainment'!$A$5:$I$1242,8,FALSE)</f>
        <v>5.3</v>
      </c>
      <c r="M456" s="28">
        <f>VLOOKUP($A456,'Educational Attainment'!$A$5:$I$1242,9,FALSE)</f>
        <v>10.4</v>
      </c>
    </row>
    <row r="457" spans="1:13" s="28" customFormat="1" x14ac:dyDescent="0.15">
      <c r="A457" s="21">
        <v>212114</v>
      </c>
      <c r="B457" s="22" t="s">
        <v>495</v>
      </c>
      <c r="C457" s="11" t="str">
        <f>VLOOKUP(B457,Industries!B:D,2,0)</f>
        <v>Information Media and Telecommunications</v>
      </c>
      <c r="D457" s="11">
        <f>VLOOKUP(B457,Industries!B:D,3,0)</f>
        <v>78.400000000000006</v>
      </c>
      <c r="E457" s="13"/>
      <c r="F457" s="18">
        <v>46</v>
      </c>
      <c r="G457" s="28">
        <f>VLOOKUP($A457,'Educational Attainment'!$A$5:$I$1242,3,FALSE)</f>
        <v>6.2</v>
      </c>
      <c r="H457" s="28">
        <f>VLOOKUP($A457,'Educational Attainment'!$A$5:$I$1242,4,FALSE)</f>
        <v>31.8</v>
      </c>
      <c r="I457" s="28">
        <f>VLOOKUP($A457,'Educational Attainment'!$A$5:$I$1242,5,FALSE)</f>
        <v>9.6999999999999993</v>
      </c>
      <c r="J457" s="28">
        <f>VLOOKUP($A457,'Educational Attainment'!$A$5:$I$1242,6,FALSE)</f>
        <v>9.1999999999999993</v>
      </c>
      <c r="K457" s="28">
        <f>VLOOKUP($A457,'Educational Attainment'!$A$5:$I$1242,7,FALSE)</f>
        <v>33.700000000000003</v>
      </c>
      <c r="L457" s="28">
        <f>VLOOKUP($A457,'Educational Attainment'!$A$5:$I$1242,8,FALSE)</f>
        <v>2.2000000000000002</v>
      </c>
      <c r="M457" s="28">
        <f>VLOOKUP($A457,'Educational Attainment'!$A$5:$I$1242,9,FALSE)</f>
        <v>7.2</v>
      </c>
    </row>
    <row r="458" spans="1:13" s="28" customFormat="1" x14ac:dyDescent="0.15">
      <c r="A458" s="21">
        <v>212211</v>
      </c>
      <c r="B458" s="22" t="s">
        <v>496</v>
      </c>
      <c r="C458" s="11" t="str">
        <f>VLOOKUP(B458,Industries!B:D,2,0)</f>
        <v>Arts and Recreation Services</v>
      </c>
      <c r="D458" s="11">
        <f>VLOOKUP(B458,Industries!B:D,3,0)</f>
        <v>57.3</v>
      </c>
      <c r="E458" s="13"/>
      <c r="F458" s="18">
        <v>46</v>
      </c>
      <c r="G458" s="28">
        <f>VLOOKUP($A458,'Educational Attainment'!$A$5:$I$1242,3,FALSE)</f>
        <v>29.6</v>
      </c>
      <c r="H458" s="28">
        <f>VLOOKUP($A458,'Educational Attainment'!$A$5:$I$1242,4,FALSE)</f>
        <v>42.7</v>
      </c>
      <c r="I458" s="28">
        <f>VLOOKUP($A458,'Educational Attainment'!$A$5:$I$1242,5,FALSE)</f>
        <v>9.1</v>
      </c>
      <c r="J458" s="28">
        <f>VLOOKUP($A458,'Educational Attainment'!$A$5:$I$1242,6,FALSE)</f>
        <v>3.9</v>
      </c>
      <c r="K458" s="28">
        <f>VLOOKUP($A458,'Educational Attainment'!$A$5:$I$1242,7,FALSE)</f>
        <v>10.9</v>
      </c>
      <c r="L458" s="28">
        <f>VLOOKUP($A458,'Educational Attainment'!$A$5:$I$1242,8,FALSE)</f>
        <v>1.2</v>
      </c>
      <c r="M458" s="28">
        <f>VLOOKUP($A458,'Educational Attainment'!$A$5:$I$1242,9,FALSE)</f>
        <v>2.5</v>
      </c>
    </row>
    <row r="459" spans="1:13" s="28" customFormat="1" x14ac:dyDescent="0.15">
      <c r="A459" s="21">
        <v>212212</v>
      </c>
      <c r="B459" s="22" t="s">
        <v>497</v>
      </c>
      <c r="C459" s="11" t="str">
        <f>VLOOKUP(B459,Industries!B:D,2,0)</f>
        <v>Information Media and Telecommunications</v>
      </c>
      <c r="D459" s="11">
        <f>VLOOKUP(B459,Industries!B:D,3,0)</f>
        <v>63.2</v>
      </c>
      <c r="E459" s="13"/>
      <c r="F459" s="18">
        <v>43</v>
      </c>
      <c r="G459" s="28">
        <f>VLOOKUP($A459,'Educational Attainment'!$A$5:$I$1242,3,FALSE)</f>
        <v>41.8</v>
      </c>
      <c r="H459" s="28">
        <f>VLOOKUP($A459,'Educational Attainment'!$A$5:$I$1242,4,FALSE)</f>
        <v>45</v>
      </c>
      <c r="I459" s="28">
        <f>VLOOKUP($A459,'Educational Attainment'!$A$5:$I$1242,5,FALSE)</f>
        <v>5.7</v>
      </c>
      <c r="J459" s="28">
        <f>VLOOKUP($A459,'Educational Attainment'!$A$5:$I$1242,6,FALSE)</f>
        <v>1.6</v>
      </c>
      <c r="K459" s="28">
        <f>VLOOKUP($A459,'Educational Attainment'!$A$5:$I$1242,7,FALSE)</f>
        <v>5.0999999999999996</v>
      </c>
      <c r="L459" s="28">
        <f>VLOOKUP($A459,'Educational Attainment'!$A$5:$I$1242,8,FALSE)</f>
        <v>0.2</v>
      </c>
      <c r="M459" s="28">
        <f>VLOOKUP($A459,'Educational Attainment'!$A$5:$I$1242,9,FALSE)</f>
        <v>0.5</v>
      </c>
    </row>
    <row r="460" spans="1:13" s="28" customFormat="1" x14ac:dyDescent="0.15">
      <c r="A460" s="21">
        <v>212311</v>
      </c>
      <c r="B460" s="22" t="s">
        <v>498</v>
      </c>
      <c r="C460" s="11" t="str">
        <f>VLOOKUP(B460,Industries!B:D,2,0)</f>
        <v>Information Media and Telecommunications</v>
      </c>
      <c r="D460" s="11">
        <f>VLOOKUP(B460,Industries!B:D,3,0)</f>
        <v>68.8</v>
      </c>
      <c r="E460" s="13"/>
      <c r="F460" s="18">
        <v>51</v>
      </c>
      <c r="G460" s="28">
        <f>VLOOKUP($A460,'Educational Attainment'!$A$5:$I$1242,3,FALSE)</f>
        <v>12.2</v>
      </c>
      <c r="H460" s="28">
        <f>VLOOKUP($A460,'Educational Attainment'!$A$5:$I$1242,4,FALSE)</f>
        <v>44.5</v>
      </c>
      <c r="I460" s="28">
        <f>VLOOKUP($A460,'Educational Attainment'!$A$5:$I$1242,5,FALSE)</f>
        <v>17.100000000000001</v>
      </c>
      <c r="J460" s="28">
        <f>VLOOKUP($A460,'Educational Attainment'!$A$5:$I$1242,6,FALSE)</f>
        <v>4.3</v>
      </c>
      <c r="K460" s="28">
        <f>VLOOKUP($A460,'Educational Attainment'!$A$5:$I$1242,7,FALSE)</f>
        <v>22</v>
      </c>
      <c r="L460" s="28">
        <f>VLOOKUP($A460,'Educational Attainment'!$A$5:$I$1242,8,FALSE)</f>
        <v>0</v>
      </c>
      <c r="M460" s="28">
        <f>VLOOKUP($A460,'Educational Attainment'!$A$5:$I$1242,9,FALSE)</f>
        <v>0</v>
      </c>
    </row>
    <row r="461" spans="1:13" s="28" customFormat="1" x14ac:dyDescent="0.15">
      <c r="A461" s="21">
        <v>212312</v>
      </c>
      <c r="B461" s="22" t="s">
        <v>499</v>
      </c>
      <c r="C461" s="11" t="str">
        <f>VLOOKUP(B461,Industries!B:D,2,0)</f>
        <v>Information Media and Telecommunications</v>
      </c>
      <c r="D461" s="11">
        <f>VLOOKUP(B461,Industries!B:D,3,0)</f>
        <v>71.8</v>
      </c>
      <c r="E461" s="13"/>
      <c r="F461" s="18">
        <v>49</v>
      </c>
      <c r="G461" s="28">
        <f>VLOOKUP($A461,'Educational Attainment'!$A$5:$I$1242,3,FALSE)</f>
        <v>13.8</v>
      </c>
      <c r="H461" s="28">
        <f>VLOOKUP($A461,'Educational Attainment'!$A$5:$I$1242,4,FALSE)</f>
        <v>43</v>
      </c>
      <c r="I461" s="28">
        <f>VLOOKUP($A461,'Educational Attainment'!$A$5:$I$1242,5,FALSE)</f>
        <v>14.4</v>
      </c>
      <c r="J461" s="28">
        <f>VLOOKUP($A461,'Educational Attainment'!$A$5:$I$1242,6,FALSE)</f>
        <v>4.9000000000000004</v>
      </c>
      <c r="K461" s="28">
        <f>VLOOKUP($A461,'Educational Attainment'!$A$5:$I$1242,7,FALSE)</f>
        <v>17.899999999999999</v>
      </c>
      <c r="L461" s="28">
        <f>VLOOKUP($A461,'Educational Attainment'!$A$5:$I$1242,8,FALSE)</f>
        <v>2.4</v>
      </c>
      <c r="M461" s="28">
        <f>VLOOKUP($A461,'Educational Attainment'!$A$5:$I$1242,9,FALSE)</f>
        <v>3.6</v>
      </c>
    </row>
    <row r="462" spans="1:13" s="28" customFormat="1" x14ac:dyDescent="0.15">
      <c r="A462" s="21">
        <v>212313</v>
      </c>
      <c r="B462" s="22" t="s">
        <v>500</v>
      </c>
      <c r="C462" s="11" t="str">
        <f>VLOOKUP(B462,Industries!B:D,2,0)</f>
        <v>Information Media and Telecommunications</v>
      </c>
      <c r="D462" s="11">
        <f>VLOOKUP(B462,Industries!B:D,3,0)</f>
        <v>85</v>
      </c>
      <c r="E462" s="13"/>
      <c r="F462" s="18">
        <v>47</v>
      </c>
      <c r="G462" s="28">
        <f>VLOOKUP($A462,'Educational Attainment'!$A$5:$I$1242,3,FALSE)</f>
        <v>10.8</v>
      </c>
      <c r="H462" s="28">
        <f>VLOOKUP($A462,'Educational Attainment'!$A$5:$I$1242,4,FALSE)</f>
        <v>29.1</v>
      </c>
      <c r="I462" s="28">
        <f>VLOOKUP($A462,'Educational Attainment'!$A$5:$I$1242,5,FALSE)</f>
        <v>22.6</v>
      </c>
      <c r="J462" s="28">
        <f>VLOOKUP($A462,'Educational Attainment'!$A$5:$I$1242,6,FALSE)</f>
        <v>8.8000000000000007</v>
      </c>
      <c r="K462" s="28">
        <f>VLOOKUP($A462,'Educational Attainment'!$A$5:$I$1242,7,FALSE)</f>
        <v>21.1</v>
      </c>
      <c r="L462" s="28">
        <f>VLOOKUP($A462,'Educational Attainment'!$A$5:$I$1242,8,FALSE)</f>
        <v>3.5</v>
      </c>
      <c r="M462" s="28">
        <f>VLOOKUP($A462,'Educational Attainment'!$A$5:$I$1242,9,FALSE)</f>
        <v>4</v>
      </c>
    </row>
    <row r="463" spans="1:13" s="28" customFormat="1" x14ac:dyDescent="0.15">
      <c r="A463" s="21">
        <v>212314</v>
      </c>
      <c r="B463" s="22" t="s">
        <v>501</v>
      </c>
      <c r="C463" s="11" t="str">
        <f>VLOOKUP(B463,Industries!B:D,2,0)</f>
        <v>Information Media and Telecommunications</v>
      </c>
      <c r="D463" s="11">
        <f>VLOOKUP(B463,Industries!B:D,3,0)</f>
        <v>82.4</v>
      </c>
      <c r="E463" s="13"/>
      <c r="F463" s="18">
        <v>45</v>
      </c>
      <c r="G463" s="28">
        <f>VLOOKUP($A463,'Educational Attainment'!$A$5:$I$1242,3,FALSE)</f>
        <v>8</v>
      </c>
      <c r="H463" s="28">
        <f>VLOOKUP($A463,'Educational Attainment'!$A$5:$I$1242,4,FALSE)</f>
        <v>42.2</v>
      </c>
      <c r="I463" s="28">
        <f>VLOOKUP($A463,'Educational Attainment'!$A$5:$I$1242,5,FALSE)</f>
        <v>17</v>
      </c>
      <c r="J463" s="28">
        <f>VLOOKUP($A463,'Educational Attainment'!$A$5:$I$1242,6,FALSE)</f>
        <v>8</v>
      </c>
      <c r="K463" s="28">
        <f>VLOOKUP($A463,'Educational Attainment'!$A$5:$I$1242,7,FALSE)</f>
        <v>19.5</v>
      </c>
      <c r="L463" s="28">
        <f>VLOOKUP($A463,'Educational Attainment'!$A$5:$I$1242,8,FALSE)</f>
        <v>2.5</v>
      </c>
      <c r="M463" s="28">
        <f>VLOOKUP($A463,'Educational Attainment'!$A$5:$I$1242,9,FALSE)</f>
        <v>2.7</v>
      </c>
    </row>
    <row r="464" spans="1:13" s="28" customFormat="1" x14ac:dyDescent="0.15">
      <c r="A464" s="21">
        <v>212315</v>
      </c>
      <c r="B464" s="22" t="s">
        <v>502</v>
      </c>
      <c r="C464" s="11" t="str">
        <f>VLOOKUP(B464,Industries!B:D,2,0)</f>
        <v>Information Media and Telecommunications</v>
      </c>
      <c r="D464" s="11">
        <f>VLOOKUP(B464,Industries!B:D,3,0)</f>
        <v>91.6</v>
      </c>
      <c r="E464" s="13"/>
      <c r="F464" s="18">
        <v>44</v>
      </c>
      <c r="G464" s="28">
        <f>VLOOKUP($A464,'Educational Attainment'!$A$5:$I$1242,3,FALSE)</f>
        <v>14.5</v>
      </c>
      <c r="H464" s="28">
        <f>VLOOKUP($A464,'Educational Attainment'!$A$5:$I$1242,4,FALSE)</f>
        <v>46.2</v>
      </c>
      <c r="I464" s="28">
        <f>VLOOKUP($A464,'Educational Attainment'!$A$5:$I$1242,5,FALSE)</f>
        <v>12.2</v>
      </c>
      <c r="J464" s="28">
        <f>VLOOKUP($A464,'Educational Attainment'!$A$5:$I$1242,6,FALSE)</f>
        <v>4.7</v>
      </c>
      <c r="K464" s="28">
        <f>VLOOKUP($A464,'Educational Attainment'!$A$5:$I$1242,7,FALSE)</f>
        <v>17.600000000000001</v>
      </c>
      <c r="L464" s="28">
        <f>VLOOKUP($A464,'Educational Attainment'!$A$5:$I$1242,8,FALSE)</f>
        <v>2.1</v>
      </c>
      <c r="M464" s="28">
        <f>VLOOKUP($A464,'Educational Attainment'!$A$5:$I$1242,9,FALSE)</f>
        <v>2.7</v>
      </c>
    </row>
    <row r="465" spans="1:13" s="28" customFormat="1" x14ac:dyDescent="0.15">
      <c r="A465" s="21">
        <v>212316</v>
      </c>
      <c r="B465" s="22" t="s">
        <v>503</v>
      </c>
      <c r="C465" s="11" t="str">
        <f>VLOOKUP(B465,Industries!B:D,2,0)</f>
        <v>Arts and Recreation Services</v>
      </c>
      <c r="D465" s="11">
        <f>VLOOKUP(B465,Industries!B:D,3,0)</f>
        <v>55.7</v>
      </c>
      <c r="E465" s="13"/>
      <c r="F465" s="18">
        <v>47</v>
      </c>
      <c r="G465" s="28">
        <f>VLOOKUP($A465,'Educational Attainment'!$A$5:$I$1242,3,FALSE)</f>
        <v>5.8</v>
      </c>
      <c r="H465" s="28">
        <f>VLOOKUP($A465,'Educational Attainment'!$A$5:$I$1242,4,FALSE)</f>
        <v>44.1</v>
      </c>
      <c r="I465" s="28">
        <f>VLOOKUP($A465,'Educational Attainment'!$A$5:$I$1242,5,FALSE)</f>
        <v>17.600000000000001</v>
      </c>
      <c r="J465" s="28">
        <f>VLOOKUP($A465,'Educational Attainment'!$A$5:$I$1242,6,FALSE)</f>
        <v>8.5</v>
      </c>
      <c r="K465" s="28">
        <f>VLOOKUP($A465,'Educational Attainment'!$A$5:$I$1242,7,FALSE)</f>
        <v>18.5</v>
      </c>
      <c r="L465" s="28">
        <f>VLOOKUP($A465,'Educational Attainment'!$A$5:$I$1242,8,FALSE)</f>
        <v>2.7</v>
      </c>
      <c r="M465" s="28">
        <f>VLOOKUP($A465,'Educational Attainment'!$A$5:$I$1242,9,FALSE)</f>
        <v>2.7</v>
      </c>
    </row>
    <row r="466" spans="1:13" s="28" customFormat="1" x14ac:dyDescent="0.15">
      <c r="A466" s="21">
        <v>212317</v>
      </c>
      <c r="B466" s="22" t="s">
        <v>504</v>
      </c>
      <c r="C466" s="11" t="str">
        <f>VLOOKUP(B466,Industries!B:D,2,0)</f>
        <v>Information Media and Telecommunications</v>
      </c>
      <c r="D466" s="11">
        <f>VLOOKUP(B466,Industries!B:D,3,0)</f>
        <v>77.900000000000006</v>
      </c>
      <c r="E466" s="13"/>
      <c r="F466" s="18">
        <v>47</v>
      </c>
      <c r="G466" s="28">
        <f>VLOOKUP($A466,'Educational Attainment'!$A$5:$I$1242,3,FALSE)</f>
        <v>9.1</v>
      </c>
      <c r="H466" s="28">
        <f>VLOOKUP($A466,'Educational Attainment'!$A$5:$I$1242,4,FALSE)</f>
        <v>31</v>
      </c>
      <c r="I466" s="28">
        <f>VLOOKUP($A466,'Educational Attainment'!$A$5:$I$1242,5,FALSE)</f>
        <v>19.2</v>
      </c>
      <c r="J466" s="28">
        <f>VLOOKUP($A466,'Educational Attainment'!$A$5:$I$1242,6,FALSE)</f>
        <v>16.8</v>
      </c>
      <c r="K466" s="28">
        <f>VLOOKUP($A466,'Educational Attainment'!$A$5:$I$1242,7,FALSE)</f>
        <v>18.399999999999999</v>
      </c>
      <c r="L466" s="28">
        <f>VLOOKUP($A466,'Educational Attainment'!$A$5:$I$1242,8,FALSE)</f>
        <v>2.7</v>
      </c>
      <c r="M466" s="28">
        <f>VLOOKUP($A466,'Educational Attainment'!$A$5:$I$1242,9,FALSE)</f>
        <v>2.7</v>
      </c>
    </row>
    <row r="467" spans="1:13" s="28" customFormat="1" x14ac:dyDescent="0.15">
      <c r="A467" s="21">
        <v>212318</v>
      </c>
      <c r="B467" s="22" t="s">
        <v>505</v>
      </c>
      <c r="C467" s="11" t="str">
        <f>VLOOKUP(B467,Industries!B:D,2,0)</f>
        <v>Information Media and Telecommunications</v>
      </c>
      <c r="D467" s="11">
        <f>VLOOKUP(B467,Industries!B:D,3,0)</f>
        <v>70.2</v>
      </c>
      <c r="E467" s="13"/>
      <c r="F467" s="18">
        <v>46</v>
      </c>
      <c r="G467" s="28">
        <f>VLOOKUP($A467,'Educational Attainment'!$A$5:$I$1242,3,FALSE)</f>
        <v>11.6</v>
      </c>
      <c r="H467" s="28">
        <f>VLOOKUP($A467,'Educational Attainment'!$A$5:$I$1242,4,FALSE)</f>
        <v>43.9</v>
      </c>
      <c r="I467" s="28">
        <f>VLOOKUP($A467,'Educational Attainment'!$A$5:$I$1242,5,FALSE)</f>
        <v>14.9</v>
      </c>
      <c r="J467" s="28">
        <f>VLOOKUP($A467,'Educational Attainment'!$A$5:$I$1242,6,FALSE)</f>
        <v>7.6</v>
      </c>
      <c r="K467" s="28">
        <f>VLOOKUP($A467,'Educational Attainment'!$A$5:$I$1242,7,FALSE)</f>
        <v>16.399999999999999</v>
      </c>
      <c r="L467" s="28">
        <f>VLOOKUP($A467,'Educational Attainment'!$A$5:$I$1242,8,FALSE)</f>
        <v>2.9</v>
      </c>
      <c r="M467" s="28">
        <f>VLOOKUP($A467,'Educational Attainment'!$A$5:$I$1242,9,FALSE)</f>
        <v>2.8</v>
      </c>
    </row>
    <row r="468" spans="1:13" s="28" customFormat="1" x14ac:dyDescent="0.15">
      <c r="A468" s="21">
        <v>212399</v>
      </c>
      <c r="B468" s="22" t="s">
        <v>506</v>
      </c>
      <c r="C468" s="11" t="str">
        <f>VLOOKUP(B468,Industries!B:D,2,0)</f>
        <v>Information Media and Telecommunications</v>
      </c>
      <c r="D468" s="11">
        <f>VLOOKUP(B468,Industries!B:D,3,0)</f>
        <v>62.5</v>
      </c>
      <c r="E468" s="13"/>
      <c r="F468" s="18">
        <v>48</v>
      </c>
      <c r="G468" s="28">
        <f>VLOOKUP($A468,'Educational Attainment'!$A$5:$I$1242,3,FALSE)</f>
        <v>4.9000000000000004</v>
      </c>
      <c r="H468" s="28">
        <f>VLOOKUP($A468,'Educational Attainment'!$A$5:$I$1242,4,FALSE)</f>
        <v>27</v>
      </c>
      <c r="I468" s="28">
        <f>VLOOKUP($A468,'Educational Attainment'!$A$5:$I$1242,5,FALSE)</f>
        <v>20.9</v>
      </c>
      <c r="J468" s="28">
        <f>VLOOKUP($A468,'Educational Attainment'!$A$5:$I$1242,6,FALSE)</f>
        <v>14.6</v>
      </c>
      <c r="K468" s="28">
        <f>VLOOKUP($A468,'Educational Attainment'!$A$5:$I$1242,7,FALSE)</f>
        <v>21.3</v>
      </c>
      <c r="L468" s="28">
        <f>VLOOKUP($A468,'Educational Attainment'!$A$5:$I$1242,8,FALSE)</f>
        <v>4.5999999999999996</v>
      </c>
      <c r="M468" s="28">
        <f>VLOOKUP($A468,'Educational Attainment'!$A$5:$I$1242,9,FALSE)</f>
        <v>6.6</v>
      </c>
    </row>
    <row r="469" spans="1:13" s="28" customFormat="1" x14ac:dyDescent="0.15">
      <c r="A469" s="21">
        <v>212411</v>
      </c>
      <c r="B469" s="22" t="s">
        <v>507</v>
      </c>
      <c r="C469" s="11" t="str">
        <f>VLOOKUP(B469,Industries!B:D,2,0)</f>
        <v>Professional, Scientific and Technical Services</v>
      </c>
      <c r="D469" s="11">
        <f>VLOOKUP(B469,Industries!B:D,3,0)</f>
        <v>58.6</v>
      </c>
      <c r="E469" s="13"/>
      <c r="F469" s="18">
        <v>44</v>
      </c>
      <c r="G469" s="28">
        <f>VLOOKUP($A469,'Educational Attainment'!$A$5:$I$1242,3,FALSE)</f>
        <v>15.9</v>
      </c>
      <c r="H469" s="28">
        <f>VLOOKUP($A469,'Educational Attainment'!$A$5:$I$1242,4,FALSE)</f>
        <v>59.5</v>
      </c>
      <c r="I469" s="28">
        <f>VLOOKUP($A469,'Educational Attainment'!$A$5:$I$1242,5,FALSE)</f>
        <v>8</v>
      </c>
      <c r="J469" s="28">
        <f>VLOOKUP($A469,'Educational Attainment'!$A$5:$I$1242,6,FALSE)</f>
        <v>2.5</v>
      </c>
      <c r="K469" s="28">
        <f>VLOOKUP($A469,'Educational Attainment'!$A$5:$I$1242,7,FALSE)</f>
        <v>12.1</v>
      </c>
      <c r="L469" s="28">
        <f>VLOOKUP($A469,'Educational Attainment'!$A$5:$I$1242,8,FALSE)</f>
        <v>0.7</v>
      </c>
      <c r="M469" s="28">
        <f>VLOOKUP($A469,'Educational Attainment'!$A$5:$I$1242,9,FALSE)</f>
        <v>1.3</v>
      </c>
    </row>
    <row r="470" spans="1:13" s="28" customFormat="1" x14ac:dyDescent="0.15">
      <c r="A470" s="21">
        <v>212412</v>
      </c>
      <c r="B470" s="22" t="s">
        <v>508</v>
      </c>
      <c r="C470" s="11" t="str">
        <f>VLOOKUP(B470,Industries!B:D,2,0)</f>
        <v>Information Media and Telecommunications</v>
      </c>
      <c r="D470" s="11">
        <f>VLOOKUP(B470,Industries!B:D,3,0)</f>
        <v>59.1</v>
      </c>
      <c r="E470" s="13"/>
      <c r="F470" s="18">
        <v>43</v>
      </c>
      <c r="G470" s="28">
        <f>VLOOKUP($A470,'Educational Attainment'!$A$5:$I$1242,3,FALSE)</f>
        <v>18.2</v>
      </c>
      <c r="H470" s="28">
        <f>VLOOKUP($A470,'Educational Attainment'!$A$5:$I$1242,4,FALSE)</f>
        <v>50</v>
      </c>
      <c r="I470" s="28">
        <f>VLOOKUP($A470,'Educational Attainment'!$A$5:$I$1242,5,FALSE)</f>
        <v>9.1</v>
      </c>
      <c r="J470" s="28">
        <f>VLOOKUP($A470,'Educational Attainment'!$A$5:$I$1242,6,FALSE)</f>
        <v>4.4000000000000004</v>
      </c>
      <c r="K470" s="28">
        <f>VLOOKUP($A470,'Educational Attainment'!$A$5:$I$1242,7,FALSE)</f>
        <v>15</v>
      </c>
      <c r="L470" s="28">
        <f>VLOOKUP($A470,'Educational Attainment'!$A$5:$I$1242,8,FALSE)</f>
        <v>1.5</v>
      </c>
      <c r="M470" s="28">
        <f>VLOOKUP($A470,'Educational Attainment'!$A$5:$I$1242,9,FALSE)</f>
        <v>1.8</v>
      </c>
    </row>
    <row r="471" spans="1:13" s="28" customFormat="1" x14ac:dyDescent="0.15">
      <c r="A471" s="21">
        <v>212413</v>
      </c>
      <c r="B471" s="22" t="s">
        <v>509</v>
      </c>
      <c r="C471" s="11" t="str">
        <f>VLOOKUP(B471,Industries!B:D,2,0)</f>
        <v>Information Media and Telecommunications</v>
      </c>
      <c r="D471" s="11">
        <f>VLOOKUP(B471,Industries!B:D,3,0)</f>
        <v>86.4</v>
      </c>
      <c r="E471" s="13"/>
      <c r="F471" s="18">
        <v>44</v>
      </c>
      <c r="G471" s="28">
        <f>VLOOKUP($A471,'Educational Attainment'!$A$5:$I$1242,3,FALSE)</f>
        <v>14.1</v>
      </c>
      <c r="H471" s="28">
        <f>VLOOKUP($A471,'Educational Attainment'!$A$5:$I$1242,4,FALSE)</f>
        <v>57.7</v>
      </c>
      <c r="I471" s="28">
        <f>VLOOKUP($A471,'Educational Attainment'!$A$5:$I$1242,5,FALSE)</f>
        <v>5.6</v>
      </c>
      <c r="J471" s="28">
        <f>VLOOKUP($A471,'Educational Attainment'!$A$5:$I$1242,6,FALSE)</f>
        <v>2.5</v>
      </c>
      <c r="K471" s="28">
        <f>VLOOKUP($A471,'Educational Attainment'!$A$5:$I$1242,7,FALSE)</f>
        <v>17.600000000000001</v>
      </c>
      <c r="L471" s="28">
        <f>VLOOKUP($A471,'Educational Attainment'!$A$5:$I$1242,8,FALSE)</f>
        <v>1.3</v>
      </c>
      <c r="M471" s="28">
        <f>VLOOKUP($A471,'Educational Attainment'!$A$5:$I$1242,9,FALSE)</f>
        <v>1.2</v>
      </c>
    </row>
    <row r="472" spans="1:13" s="28" customFormat="1" x14ac:dyDescent="0.15">
      <c r="A472" s="21">
        <v>212414</v>
      </c>
      <c r="B472" s="22" t="s">
        <v>510</v>
      </c>
      <c r="C472" s="11" t="str">
        <f>VLOOKUP(B472,Industries!B:D,2,0)</f>
        <v>Information Media and Telecommunications</v>
      </c>
      <c r="D472" s="11">
        <f>VLOOKUP(B472,Industries!B:D,3,0)</f>
        <v>93.7</v>
      </c>
      <c r="E472" s="13"/>
      <c r="F472" s="18">
        <v>43</v>
      </c>
      <c r="G472" s="28">
        <f>VLOOKUP($A472,'Educational Attainment'!$A$5:$I$1242,3,FALSE)</f>
        <v>15.8</v>
      </c>
      <c r="H472" s="28">
        <f>VLOOKUP($A472,'Educational Attainment'!$A$5:$I$1242,4,FALSE)</f>
        <v>58.8</v>
      </c>
      <c r="I472" s="28">
        <f>VLOOKUP($A472,'Educational Attainment'!$A$5:$I$1242,5,FALSE)</f>
        <v>5.2</v>
      </c>
      <c r="J472" s="28">
        <f>VLOOKUP($A472,'Educational Attainment'!$A$5:$I$1242,6,FALSE)</f>
        <v>3.4</v>
      </c>
      <c r="K472" s="28">
        <f>VLOOKUP($A472,'Educational Attainment'!$A$5:$I$1242,7,FALSE)</f>
        <v>15.5</v>
      </c>
      <c r="L472" s="28">
        <f>VLOOKUP($A472,'Educational Attainment'!$A$5:$I$1242,8,FALSE)</f>
        <v>0.7</v>
      </c>
      <c r="M472" s="28">
        <f>VLOOKUP($A472,'Educational Attainment'!$A$5:$I$1242,9,FALSE)</f>
        <v>0.7</v>
      </c>
    </row>
    <row r="473" spans="1:13" s="28" customFormat="1" x14ac:dyDescent="0.15">
      <c r="A473" s="21">
        <v>212415</v>
      </c>
      <c r="B473" s="22" t="s">
        <v>511</v>
      </c>
      <c r="C473" s="11" t="str">
        <f>VLOOKUP(B473,Industries!B:D,2,0)</f>
        <v>Professional, Scientific and Technical Services</v>
      </c>
      <c r="D473" s="11">
        <f>VLOOKUP(B473,Industries!B:D,3,0)</f>
        <v>24.6</v>
      </c>
      <c r="E473" s="13"/>
      <c r="F473" s="18">
        <v>42</v>
      </c>
      <c r="G473" s="28">
        <f>VLOOKUP($A473,'Educational Attainment'!$A$5:$I$1242,3,FALSE)</f>
        <v>29.4</v>
      </c>
      <c r="H473" s="28">
        <f>VLOOKUP($A473,'Educational Attainment'!$A$5:$I$1242,4,FALSE)</f>
        <v>38</v>
      </c>
      <c r="I473" s="28">
        <f>VLOOKUP($A473,'Educational Attainment'!$A$5:$I$1242,5,FALSE)</f>
        <v>12</v>
      </c>
      <c r="J473" s="28">
        <f>VLOOKUP($A473,'Educational Attainment'!$A$5:$I$1242,6,FALSE)</f>
        <v>9.8000000000000007</v>
      </c>
      <c r="K473" s="28">
        <f>VLOOKUP($A473,'Educational Attainment'!$A$5:$I$1242,7,FALSE)</f>
        <v>8.1</v>
      </c>
      <c r="L473" s="28">
        <f>VLOOKUP($A473,'Educational Attainment'!$A$5:$I$1242,8,FALSE)</f>
        <v>0.7</v>
      </c>
      <c r="M473" s="28">
        <f>VLOOKUP($A473,'Educational Attainment'!$A$5:$I$1242,9,FALSE)</f>
        <v>1.9</v>
      </c>
    </row>
    <row r="474" spans="1:13" s="28" customFormat="1" x14ac:dyDescent="0.15">
      <c r="A474" s="21">
        <v>212416</v>
      </c>
      <c r="B474" s="22" t="s">
        <v>512</v>
      </c>
      <c r="C474" s="11" t="str">
        <f>VLOOKUP(B474,Industries!B:D,2,0)</f>
        <v>Information Media and Telecommunications</v>
      </c>
      <c r="D474" s="11">
        <f>VLOOKUP(B474,Industries!B:D,3,0)</f>
        <v>97.3</v>
      </c>
      <c r="E474" s="13"/>
      <c r="F474" s="18">
        <v>47</v>
      </c>
      <c r="G474" s="28">
        <f>VLOOKUP($A474,'Educational Attainment'!$A$5:$I$1242,3,FALSE)</f>
        <v>11</v>
      </c>
      <c r="H474" s="28">
        <f>VLOOKUP($A474,'Educational Attainment'!$A$5:$I$1242,4,FALSE)</f>
        <v>67.3</v>
      </c>
      <c r="I474" s="28">
        <f>VLOOKUP($A474,'Educational Attainment'!$A$5:$I$1242,5,FALSE)</f>
        <v>2.8</v>
      </c>
      <c r="J474" s="28">
        <f>VLOOKUP($A474,'Educational Attainment'!$A$5:$I$1242,6,FALSE)</f>
        <v>0.6</v>
      </c>
      <c r="K474" s="28">
        <f>VLOOKUP($A474,'Educational Attainment'!$A$5:$I$1242,7,FALSE)</f>
        <v>17.100000000000001</v>
      </c>
      <c r="L474" s="28">
        <f>VLOOKUP($A474,'Educational Attainment'!$A$5:$I$1242,8,FALSE)</f>
        <v>0.3</v>
      </c>
      <c r="M474" s="28">
        <f>VLOOKUP($A474,'Educational Attainment'!$A$5:$I$1242,9,FALSE)</f>
        <v>0.9</v>
      </c>
    </row>
    <row r="475" spans="1:13" s="28" customFormat="1" x14ac:dyDescent="0.15">
      <c r="A475" s="21">
        <v>212499</v>
      </c>
      <c r="B475" s="22" t="s">
        <v>513</v>
      </c>
      <c r="C475" s="11" t="str">
        <f>VLOOKUP(B475,Industries!B:D,2,0)</f>
        <v>Information Media and Telecommunications</v>
      </c>
      <c r="D475" s="11">
        <f>VLOOKUP(B475,Industries!B:D,3,0)</f>
        <v>39.299999999999997</v>
      </c>
      <c r="E475" s="13"/>
      <c r="F475" s="18">
        <v>44</v>
      </c>
      <c r="G475" s="28">
        <f>VLOOKUP($A475,'Educational Attainment'!$A$5:$I$1242,3,FALSE)</f>
        <v>19.7</v>
      </c>
      <c r="H475" s="28">
        <f>VLOOKUP($A475,'Educational Attainment'!$A$5:$I$1242,4,FALSE)</f>
        <v>45.6</v>
      </c>
      <c r="I475" s="28">
        <f>VLOOKUP($A475,'Educational Attainment'!$A$5:$I$1242,5,FALSE)</f>
        <v>9.1999999999999993</v>
      </c>
      <c r="J475" s="28">
        <f>VLOOKUP($A475,'Educational Attainment'!$A$5:$I$1242,6,FALSE)</f>
        <v>4.5</v>
      </c>
      <c r="K475" s="28">
        <f>VLOOKUP($A475,'Educational Attainment'!$A$5:$I$1242,7,FALSE)</f>
        <v>17.2</v>
      </c>
      <c r="L475" s="28">
        <f>VLOOKUP($A475,'Educational Attainment'!$A$5:$I$1242,8,FALSE)</f>
        <v>1.5</v>
      </c>
      <c r="M475" s="28">
        <f>VLOOKUP($A475,'Educational Attainment'!$A$5:$I$1242,9,FALSE)</f>
        <v>2.2999999999999998</v>
      </c>
    </row>
    <row r="476" spans="1:13" s="28" customFormat="1" x14ac:dyDescent="0.15">
      <c r="A476" s="21">
        <v>221111</v>
      </c>
      <c r="B476" s="22" t="s">
        <v>514</v>
      </c>
      <c r="C476" s="11" t="str">
        <f>VLOOKUP(B476,Industries!B:D,2,0)</f>
        <v>Professional, Scientific and Technical Services</v>
      </c>
      <c r="D476" s="11">
        <f>VLOOKUP(B476,Industries!B:D,3,0)</f>
        <v>49.1</v>
      </c>
      <c r="E476" s="13"/>
      <c r="F476" s="18">
        <v>43</v>
      </c>
      <c r="G476" s="28">
        <f>VLOOKUP($A476,'Educational Attainment'!$A$5:$I$1242,3,FALSE)</f>
        <v>24.5</v>
      </c>
      <c r="H476" s="28">
        <f>VLOOKUP($A476,'Educational Attainment'!$A$5:$I$1242,4,FALSE)</f>
        <v>59.1</v>
      </c>
      <c r="I476" s="28">
        <f>VLOOKUP($A476,'Educational Attainment'!$A$5:$I$1242,5,FALSE)</f>
        <v>7.1</v>
      </c>
      <c r="J476" s="28">
        <f>VLOOKUP($A476,'Educational Attainment'!$A$5:$I$1242,6,FALSE)</f>
        <v>1.9</v>
      </c>
      <c r="K476" s="28">
        <f>VLOOKUP($A476,'Educational Attainment'!$A$5:$I$1242,7,FALSE)</f>
        <v>6.1</v>
      </c>
      <c r="L476" s="28">
        <f>VLOOKUP($A476,'Educational Attainment'!$A$5:$I$1242,8,FALSE)</f>
        <v>0.4</v>
      </c>
      <c r="M476" s="28">
        <f>VLOOKUP($A476,'Educational Attainment'!$A$5:$I$1242,9,FALSE)</f>
        <v>0.8</v>
      </c>
    </row>
    <row r="477" spans="1:13" s="28" customFormat="1" x14ac:dyDescent="0.15">
      <c r="A477" s="21">
        <v>221112</v>
      </c>
      <c r="B477" s="22" t="s">
        <v>515</v>
      </c>
      <c r="C477" s="11" t="str">
        <f>VLOOKUP(B477,Industries!B:D,2,0)</f>
        <v>Public Administration and Safety</v>
      </c>
      <c r="D477" s="11">
        <f>VLOOKUP(B477,Industries!B:D,3,0)</f>
        <v>13.7</v>
      </c>
      <c r="E477" s="13"/>
      <c r="F477" s="18">
        <v>43</v>
      </c>
      <c r="G477" s="28">
        <f>VLOOKUP($A477,'Educational Attainment'!$A$5:$I$1242,3,FALSE)</f>
        <v>27.9</v>
      </c>
      <c r="H477" s="28">
        <f>VLOOKUP($A477,'Educational Attainment'!$A$5:$I$1242,4,FALSE)</f>
        <v>60.2</v>
      </c>
      <c r="I477" s="28">
        <f>VLOOKUP($A477,'Educational Attainment'!$A$5:$I$1242,5,FALSE)</f>
        <v>6.1</v>
      </c>
      <c r="J477" s="28">
        <f>VLOOKUP($A477,'Educational Attainment'!$A$5:$I$1242,6,FALSE)</f>
        <v>2</v>
      </c>
      <c r="K477" s="28">
        <f>VLOOKUP($A477,'Educational Attainment'!$A$5:$I$1242,7,FALSE)</f>
        <v>3</v>
      </c>
      <c r="L477" s="28">
        <f>VLOOKUP($A477,'Educational Attainment'!$A$5:$I$1242,8,FALSE)</f>
        <v>0.2</v>
      </c>
      <c r="M477" s="28">
        <f>VLOOKUP($A477,'Educational Attainment'!$A$5:$I$1242,9,FALSE)</f>
        <v>0.6</v>
      </c>
    </row>
    <row r="478" spans="1:13" s="28" customFormat="1" x14ac:dyDescent="0.15">
      <c r="A478" s="21">
        <v>221113</v>
      </c>
      <c r="B478" s="22" t="s">
        <v>516</v>
      </c>
      <c r="C478" s="11" t="str">
        <f>VLOOKUP(B478,Industries!B:D,2,0)</f>
        <v>Professional, Scientific and Technical Services</v>
      </c>
      <c r="D478" s="11">
        <f>VLOOKUP(B478,Industries!B:D,3,0)</f>
        <v>83.5</v>
      </c>
      <c r="E478" s="13"/>
      <c r="F478" s="18">
        <v>45</v>
      </c>
      <c r="G478" s="28">
        <f>VLOOKUP($A478,'Educational Attainment'!$A$5:$I$1242,3,FALSE)</f>
        <v>26.5</v>
      </c>
      <c r="H478" s="28">
        <f>VLOOKUP($A478,'Educational Attainment'!$A$5:$I$1242,4,FALSE)</f>
        <v>51.2</v>
      </c>
      <c r="I478" s="28">
        <f>VLOOKUP($A478,'Educational Attainment'!$A$5:$I$1242,5,FALSE)</f>
        <v>10</v>
      </c>
      <c r="J478" s="28">
        <f>VLOOKUP($A478,'Educational Attainment'!$A$5:$I$1242,6,FALSE)</f>
        <v>3.9</v>
      </c>
      <c r="K478" s="28">
        <f>VLOOKUP($A478,'Educational Attainment'!$A$5:$I$1242,7,FALSE)</f>
        <v>5.7</v>
      </c>
      <c r="L478" s="28">
        <f>VLOOKUP($A478,'Educational Attainment'!$A$5:$I$1242,8,FALSE)</f>
        <v>0.9</v>
      </c>
      <c r="M478" s="28">
        <f>VLOOKUP($A478,'Educational Attainment'!$A$5:$I$1242,9,FALSE)</f>
        <v>1.8</v>
      </c>
    </row>
    <row r="479" spans="1:13" s="28" customFormat="1" x14ac:dyDescent="0.15">
      <c r="A479" s="21">
        <v>221211</v>
      </c>
      <c r="B479" s="22" t="s">
        <v>517</v>
      </c>
      <c r="C479" s="11" t="str">
        <f>VLOOKUP(B479,Industries!B:D,2,0)</f>
        <v>Financial and Insurance Services</v>
      </c>
      <c r="D479" s="11">
        <f>VLOOKUP(B479,Industries!B:D,3,0)</f>
        <v>17.399999999999999</v>
      </c>
      <c r="E479" s="13"/>
      <c r="F479" s="18">
        <v>48</v>
      </c>
      <c r="G479" s="28">
        <f>VLOOKUP($A479,'Educational Attainment'!$A$5:$I$1242,3,FALSE)</f>
        <v>28.5</v>
      </c>
      <c r="H479" s="28">
        <f>VLOOKUP($A479,'Educational Attainment'!$A$5:$I$1242,4,FALSE)</f>
        <v>41.7</v>
      </c>
      <c r="I479" s="28">
        <f>VLOOKUP($A479,'Educational Attainment'!$A$5:$I$1242,5,FALSE)</f>
        <v>8.6999999999999993</v>
      </c>
      <c r="J479" s="28">
        <f>VLOOKUP($A479,'Educational Attainment'!$A$5:$I$1242,6,FALSE)</f>
        <v>4.3</v>
      </c>
      <c r="K479" s="28">
        <f>VLOOKUP($A479,'Educational Attainment'!$A$5:$I$1242,7,FALSE)</f>
        <v>9.3000000000000007</v>
      </c>
      <c r="L479" s="28">
        <f>VLOOKUP($A479,'Educational Attainment'!$A$5:$I$1242,8,FALSE)</f>
        <v>1.6</v>
      </c>
      <c r="M479" s="28">
        <f>VLOOKUP($A479,'Educational Attainment'!$A$5:$I$1242,9,FALSE)</f>
        <v>5.8</v>
      </c>
    </row>
    <row r="480" spans="1:13" s="28" customFormat="1" x14ac:dyDescent="0.15">
      <c r="A480" s="21">
        <v>221212</v>
      </c>
      <c r="B480" s="22" t="s">
        <v>518</v>
      </c>
      <c r="C480" s="11" t="str">
        <f>VLOOKUP(B480,Industries!B:D,2,0)</f>
        <v>Financial and Insurance Services</v>
      </c>
      <c r="D480" s="11">
        <f>VLOOKUP(B480,Industries!B:D,3,0)</f>
        <v>67</v>
      </c>
      <c r="E480" s="13"/>
      <c r="F480" s="18">
        <v>45</v>
      </c>
      <c r="G480" s="28">
        <f>VLOOKUP($A480,'Educational Attainment'!$A$5:$I$1242,3,FALSE)</f>
        <v>36.200000000000003</v>
      </c>
      <c r="H480" s="28">
        <f>VLOOKUP($A480,'Educational Attainment'!$A$5:$I$1242,4,FALSE)</f>
        <v>46.9</v>
      </c>
      <c r="I480" s="28">
        <f>VLOOKUP($A480,'Educational Attainment'!$A$5:$I$1242,5,FALSE)</f>
        <v>6.4</v>
      </c>
      <c r="J480" s="28">
        <f>VLOOKUP($A480,'Educational Attainment'!$A$5:$I$1242,6,FALSE)</f>
        <v>2.1</v>
      </c>
      <c r="K480" s="28">
        <f>VLOOKUP($A480,'Educational Attainment'!$A$5:$I$1242,7,FALSE)</f>
        <v>7</v>
      </c>
      <c r="L480" s="28">
        <f>VLOOKUP($A480,'Educational Attainment'!$A$5:$I$1242,8,FALSE)</f>
        <v>0.6</v>
      </c>
      <c r="M480" s="28">
        <f>VLOOKUP($A480,'Educational Attainment'!$A$5:$I$1242,9,FALSE)</f>
        <v>0.7</v>
      </c>
    </row>
    <row r="481" spans="1:13" s="28" customFormat="1" x14ac:dyDescent="0.15">
      <c r="A481" s="21">
        <v>221213</v>
      </c>
      <c r="B481" s="22" t="s">
        <v>519</v>
      </c>
      <c r="C481" s="11" t="str">
        <f>VLOOKUP(B481,Industries!B:D,2,0)</f>
        <v>Professional, Scientific and Technical Services</v>
      </c>
      <c r="D481" s="11">
        <f>VLOOKUP(B481,Industries!B:D,3,0)</f>
        <v>46.9</v>
      </c>
      <c r="E481" s="13"/>
      <c r="F481" s="18">
        <v>44</v>
      </c>
      <c r="G481" s="28">
        <f>VLOOKUP($A481,'Educational Attainment'!$A$5:$I$1242,3,FALSE)</f>
        <v>22.7</v>
      </c>
      <c r="H481" s="28">
        <f>VLOOKUP($A481,'Educational Attainment'!$A$5:$I$1242,4,FALSE)</f>
        <v>50.2</v>
      </c>
      <c r="I481" s="28">
        <f>VLOOKUP($A481,'Educational Attainment'!$A$5:$I$1242,5,FALSE)</f>
        <v>8.5</v>
      </c>
      <c r="J481" s="28">
        <f>VLOOKUP($A481,'Educational Attainment'!$A$5:$I$1242,6,FALSE)</f>
        <v>6.1</v>
      </c>
      <c r="K481" s="28">
        <f>VLOOKUP($A481,'Educational Attainment'!$A$5:$I$1242,7,FALSE)</f>
        <v>8.9</v>
      </c>
      <c r="L481" s="28">
        <f>VLOOKUP($A481,'Educational Attainment'!$A$5:$I$1242,8,FALSE)</f>
        <v>1.1000000000000001</v>
      </c>
      <c r="M481" s="28">
        <f>VLOOKUP($A481,'Educational Attainment'!$A$5:$I$1242,9,FALSE)</f>
        <v>2.2999999999999998</v>
      </c>
    </row>
    <row r="482" spans="1:13" s="28" customFormat="1" x14ac:dyDescent="0.15">
      <c r="A482" s="21">
        <v>221214</v>
      </c>
      <c r="B482" s="22" t="s">
        <v>520</v>
      </c>
      <c r="C482" s="11" t="str">
        <f>VLOOKUP(B482,Industries!B:D,2,0)</f>
        <v>Financial and Insurance Services</v>
      </c>
      <c r="D482" s="11">
        <f>VLOOKUP(B482,Industries!B:D,3,0)</f>
        <v>30</v>
      </c>
      <c r="E482" s="13"/>
      <c r="F482" s="18">
        <v>41</v>
      </c>
      <c r="G482" s="28">
        <f>VLOOKUP($A482,'Educational Attainment'!$A$5:$I$1242,3,FALSE)</f>
        <v>24.1</v>
      </c>
      <c r="H482" s="28">
        <f>VLOOKUP($A482,'Educational Attainment'!$A$5:$I$1242,4,FALSE)</f>
        <v>44.2</v>
      </c>
      <c r="I482" s="28">
        <f>VLOOKUP($A482,'Educational Attainment'!$A$5:$I$1242,5,FALSE)</f>
        <v>12</v>
      </c>
      <c r="J482" s="28">
        <f>VLOOKUP($A482,'Educational Attainment'!$A$5:$I$1242,6,FALSE)</f>
        <v>7.7</v>
      </c>
      <c r="K482" s="28">
        <f>VLOOKUP($A482,'Educational Attainment'!$A$5:$I$1242,7,FALSE)</f>
        <v>8.1999999999999993</v>
      </c>
      <c r="L482" s="28">
        <f>VLOOKUP($A482,'Educational Attainment'!$A$5:$I$1242,8,FALSE)</f>
        <v>1.5</v>
      </c>
      <c r="M482" s="28">
        <f>VLOOKUP($A482,'Educational Attainment'!$A$5:$I$1242,9,FALSE)</f>
        <v>2.2000000000000002</v>
      </c>
    </row>
    <row r="483" spans="1:13" s="28" customFormat="1" x14ac:dyDescent="0.15">
      <c r="A483" s="21">
        <v>222111</v>
      </c>
      <c r="B483" s="22" t="s">
        <v>521</v>
      </c>
      <c r="C483" s="11" t="str">
        <f>VLOOKUP(B483,Industries!B:D,2,0)</f>
        <v>Wholesale Trade</v>
      </c>
      <c r="D483" s="11">
        <f>VLOOKUP(B483,Industries!B:D,3,0)</f>
        <v>27.6</v>
      </c>
      <c r="E483" s="13"/>
      <c r="F483" s="18">
        <v>47</v>
      </c>
      <c r="G483" s="28">
        <f>VLOOKUP($A483,'Educational Attainment'!$A$5:$I$1242,3,FALSE)</f>
        <v>10.7</v>
      </c>
      <c r="H483" s="28">
        <f>VLOOKUP($A483,'Educational Attainment'!$A$5:$I$1242,4,FALSE)</f>
        <v>40.1</v>
      </c>
      <c r="I483" s="28">
        <f>VLOOKUP($A483,'Educational Attainment'!$A$5:$I$1242,5,FALSE)</f>
        <v>10.1</v>
      </c>
      <c r="J483" s="28">
        <f>VLOOKUP($A483,'Educational Attainment'!$A$5:$I$1242,6,FALSE)</f>
        <v>8.9</v>
      </c>
      <c r="K483" s="28">
        <f>VLOOKUP($A483,'Educational Attainment'!$A$5:$I$1242,7,FALSE)</f>
        <v>16.7</v>
      </c>
      <c r="L483" s="28">
        <f>VLOOKUP($A483,'Educational Attainment'!$A$5:$I$1242,8,FALSE)</f>
        <v>4.3</v>
      </c>
      <c r="M483" s="28">
        <f>VLOOKUP($A483,'Educational Attainment'!$A$5:$I$1242,9,FALSE)</f>
        <v>9.1999999999999993</v>
      </c>
    </row>
    <row r="484" spans="1:13" s="28" customFormat="1" x14ac:dyDescent="0.15">
      <c r="A484" s="21">
        <v>222112</v>
      </c>
      <c r="B484" s="22" t="s">
        <v>522</v>
      </c>
      <c r="C484" s="11" t="str">
        <f>VLOOKUP(B484,Industries!B:D,2,0)</f>
        <v>Financial and Insurance Services</v>
      </c>
      <c r="D484" s="11">
        <f>VLOOKUP(B484,Industries!B:D,3,0)</f>
        <v>95.2</v>
      </c>
      <c r="E484" s="13"/>
      <c r="F484" s="18">
        <v>47</v>
      </c>
      <c r="G484" s="28">
        <f>VLOOKUP($A484,'Educational Attainment'!$A$5:$I$1242,3,FALSE)</f>
        <v>11.9</v>
      </c>
      <c r="H484" s="28">
        <f>VLOOKUP($A484,'Educational Attainment'!$A$5:$I$1242,4,FALSE)</f>
        <v>25.5</v>
      </c>
      <c r="I484" s="28">
        <f>VLOOKUP($A484,'Educational Attainment'!$A$5:$I$1242,5,FALSE)</f>
        <v>38</v>
      </c>
      <c r="J484" s="28">
        <f>VLOOKUP($A484,'Educational Attainment'!$A$5:$I$1242,6,FALSE)</f>
        <v>9.5</v>
      </c>
      <c r="K484" s="28">
        <f>VLOOKUP($A484,'Educational Attainment'!$A$5:$I$1242,7,FALSE)</f>
        <v>10.9</v>
      </c>
      <c r="L484" s="28">
        <f>VLOOKUP($A484,'Educational Attainment'!$A$5:$I$1242,8,FALSE)</f>
        <v>1.7</v>
      </c>
      <c r="M484" s="28">
        <f>VLOOKUP($A484,'Educational Attainment'!$A$5:$I$1242,9,FALSE)</f>
        <v>2.6</v>
      </c>
    </row>
    <row r="485" spans="1:13" s="28" customFormat="1" x14ac:dyDescent="0.15">
      <c r="A485" s="21">
        <v>222113</v>
      </c>
      <c r="B485" s="22" t="s">
        <v>523</v>
      </c>
      <c r="C485" s="11" t="str">
        <f>VLOOKUP(B485,Industries!B:D,2,0)</f>
        <v>Financial and Insurance Services</v>
      </c>
      <c r="D485" s="11">
        <f>VLOOKUP(B485,Industries!B:D,3,0)</f>
        <v>93</v>
      </c>
      <c r="E485" s="13"/>
      <c r="F485" s="18">
        <v>44</v>
      </c>
      <c r="G485" s="28">
        <f>VLOOKUP($A485,'Educational Attainment'!$A$5:$I$1242,3,FALSE)</f>
        <v>7.4</v>
      </c>
      <c r="H485" s="28">
        <f>VLOOKUP($A485,'Educational Attainment'!$A$5:$I$1242,4,FALSE)</f>
        <v>19.600000000000001</v>
      </c>
      <c r="I485" s="28">
        <f>VLOOKUP($A485,'Educational Attainment'!$A$5:$I$1242,5,FALSE)</f>
        <v>42</v>
      </c>
      <c r="J485" s="28">
        <f>VLOOKUP($A485,'Educational Attainment'!$A$5:$I$1242,6,FALSE)</f>
        <v>8.1</v>
      </c>
      <c r="K485" s="28">
        <f>VLOOKUP($A485,'Educational Attainment'!$A$5:$I$1242,7,FALSE)</f>
        <v>16.5</v>
      </c>
      <c r="L485" s="28">
        <f>VLOOKUP($A485,'Educational Attainment'!$A$5:$I$1242,8,FALSE)</f>
        <v>2.8</v>
      </c>
      <c r="M485" s="28">
        <f>VLOOKUP($A485,'Educational Attainment'!$A$5:$I$1242,9,FALSE)</f>
        <v>3.7</v>
      </c>
    </row>
    <row r="486" spans="1:13" s="28" customFormat="1" x14ac:dyDescent="0.15">
      <c r="A486" s="21">
        <v>222199</v>
      </c>
      <c r="B486" s="22" t="s">
        <v>524</v>
      </c>
      <c r="C486" s="11" t="str">
        <f>VLOOKUP(B486,Industries!B:D,2,0)</f>
        <v>Rental, Hiring and Real Estate Services</v>
      </c>
      <c r="D486" s="11">
        <f>VLOOKUP(B486,Industries!B:D,3,0)</f>
        <v>71.7</v>
      </c>
      <c r="E486" s="13"/>
      <c r="F486" s="18">
        <v>48</v>
      </c>
      <c r="G486" s="28">
        <f>VLOOKUP($A486,'Educational Attainment'!$A$5:$I$1242,3,FALSE)</f>
        <v>18.5</v>
      </c>
      <c r="H486" s="28">
        <f>VLOOKUP($A486,'Educational Attainment'!$A$5:$I$1242,4,FALSE)</f>
        <v>36.700000000000003</v>
      </c>
      <c r="I486" s="28">
        <f>VLOOKUP($A486,'Educational Attainment'!$A$5:$I$1242,5,FALSE)</f>
        <v>17.899999999999999</v>
      </c>
      <c r="J486" s="28">
        <f>VLOOKUP($A486,'Educational Attainment'!$A$5:$I$1242,6,FALSE)</f>
        <v>15.5</v>
      </c>
      <c r="K486" s="28">
        <f>VLOOKUP($A486,'Educational Attainment'!$A$5:$I$1242,7,FALSE)</f>
        <v>9.4</v>
      </c>
      <c r="L486" s="28">
        <f>VLOOKUP($A486,'Educational Attainment'!$A$5:$I$1242,8,FALSE)</f>
        <v>0</v>
      </c>
      <c r="M486" s="28">
        <f>VLOOKUP($A486,'Educational Attainment'!$A$5:$I$1242,9,FALSE)</f>
        <v>2.1</v>
      </c>
    </row>
    <row r="487" spans="1:13" s="28" customFormat="1" x14ac:dyDescent="0.15">
      <c r="A487" s="21">
        <v>222211</v>
      </c>
      <c r="B487" s="22" t="s">
        <v>525</v>
      </c>
      <c r="C487" s="11" t="str">
        <f>VLOOKUP(B487,Industries!B:D,2,0)</f>
        <v>Financial and Insurance Services</v>
      </c>
      <c r="D487" s="11">
        <f>VLOOKUP(B487,Industries!B:D,3,0)</f>
        <v>90.3</v>
      </c>
      <c r="E487" s="13"/>
      <c r="F487" s="18">
        <v>48</v>
      </c>
      <c r="G487" s="28">
        <f>VLOOKUP($A487,'Educational Attainment'!$A$5:$I$1242,3,FALSE)</f>
        <v>21.2</v>
      </c>
      <c r="H487" s="28">
        <f>VLOOKUP($A487,'Educational Attainment'!$A$5:$I$1242,4,FALSE)</f>
        <v>46.8</v>
      </c>
      <c r="I487" s="28">
        <f>VLOOKUP($A487,'Educational Attainment'!$A$5:$I$1242,5,FALSE)</f>
        <v>8.6999999999999993</v>
      </c>
      <c r="J487" s="28">
        <f>VLOOKUP($A487,'Educational Attainment'!$A$5:$I$1242,6,FALSE)</f>
        <v>4.5999999999999996</v>
      </c>
      <c r="K487" s="28">
        <f>VLOOKUP($A487,'Educational Attainment'!$A$5:$I$1242,7,FALSE)</f>
        <v>14.3</v>
      </c>
      <c r="L487" s="28">
        <f>VLOOKUP($A487,'Educational Attainment'!$A$5:$I$1242,8,FALSE)</f>
        <v>1.2</v>
      </c>
      <c r="M487" s="28">
        <f>VLOOKUP($A487,'Educational Attainment'!$A$5:$I$1242,9,FALSE)</f>
        <v>3.3</v>
      </c>
    </row>
    <row r="488" spans="1:13" s="28" customFormat="1" x14ac:dyDescent="0.15">
      <c r="A488" s="21">
        <v>222212</v>
      </c>
      <c r="B488" s="22" t="s">
        <v>526</v>
      </c>
      <c r="C488" s="11" t="str">
        <f>VLOOKUP(B488,Industries!B:D,2,0)</f>
        <v>Financial and Insurance Services</v>
      </c>
      <c r="D488" s="11">
        <f>VLOOKUP(B488,Industries!B:D,3,0)</f>
        <v>90.8</v>
      </c>
      <c r="E488" s="13"/>
      <c r="F488" s="18">
        <v>49</v>
      </c>
      <c r="G488" s="28">
        <f>VLOOKUP($A488,'Educational Attainment'!$A$5:$I$1242,3,FALSE)</f>
        <v>14.6</v>
      </c>
      <c r="H488" s="28">
        <f>VLOOKUP($A488,'Educational Attainment'!$A$5:$I$1242,4,FALSE)</f>
        <v>43.1</v>
      </c>
      <c r="I488" s="28">
        <f>VLOOKUP($A488,'Educational Attainment'!$A$5:$I$1242,5,FALSE)</f>
        <v>8.3000000000000007</v>
      </c>
      <c r="J488" s="28">
        <f>VLOOKUP($A488,'Educational Attainment'!$A$5:$I$1242,6,FALSE)</f>
        <v>4.2</v>
      </c>
      <c r="K488" s="28">
        <f>VLOOKUP($A488,'Educational Attainment'!$A$5:$I$1242,7,FALSE)</f>
        <v>23.6</v>
      </c>
      <c r="L488" s="28">
        <f>VLOOKUP($A488,'Educational Attainment'!$A$5:$I$1242,8,FALSE)</f>
        <v>2.1</v>
      </c>
      <c r="M488" s="28">
        <f>VLOOKUP($A488,'Educational Attainment'!$A$5:$I$1242,9,FALSE)</f>
        <v>4.2</v>
      </c>
    </row>
    <row r="489" spans="1:13" s="28" customFormat="1" x14ac:dyDescent="0.15">
      <c r="A489" s="21">
        <v>222213</v>
      </c>
      <c r="B489" s="22" t="s">
        <v>527</v>
      </c>
      <c r="C489" s="11" t="str">
        <f>VLOOKUP(B489,Industries!B:D,2,0)</f>
        <v>Financial and Insurance Services</v>
      </c>
      <c r="D489" s="11">
        <f>VLOOKUP(B489,Industries!B:D,3,0)</f>
        <v>96.5</v>
      </c>
      <c r="E489" s="13"/>
      <c r="F489" s="18">
        <v>51</v>
      </c>
      <c r="G489" s="28">
        <f>VLOOKUP($A489,'Educational Attainment'!$A$5:$I$1242,3,FALSE)</f>
        <v>21.3</v>
      </c>
      <c r="H489" s="28">
        <f>VLOOKUP($A489,'Educational Attainment'!$A$5:$I$1242,4,FALSE)</f>
        <v>51.5</v>
      </c>
      <c r="I489" s="28">
        <f>VLOOKUP($A489,'Educational Attainment'!$A$5:$I$1242,5,FALSE)</f>
        <v>9.6</v>
      </c>
      <c r="J489" s="28">
        <f>VLOOKUP($A489,'Educational Attainment'!$A$5:$I$1242,6,FALSE)</f>
        <v>3.3</v>
      </c>
      <c r="K489" s="28">
        <f>VLOOKUP($A489,'Educational Attainment'!$A$5:$I$1242,7,FALSE)</f>
        <v>10.8</v>
      </c>
      <c r="L489" s="28">
        <f>VLOOKUP($A489,'Educational Attainment'!$A$5:$I$1242,8,FALSE)</f>
        <v>1</v>
      </c>
      <c r="M489" s="28">
        <f>VLOOKUP($A489,'Educational Attainment'!$A$5:$I$1242,9,FALSE)</f>
        <v>2.4</v>
      </c>
    </row>
    <row r="490" spans="1:13" s="28" customFormat="1" x14ac:dyDescent="0.15">
      <c r="A490" s="21">
        <v>222299</v>
      </c>
      <c r="B490" s="22" t="s">
        <v>528</v>
      </c>
      <c r="C490" s="11" t="str">
        <f>VLOOKUP(B490,Industries!B:D,2,0)</f>
        <v>Financial and Insurance Services</v>
      </c>
      <c r="D490" s="11">
        <f>VLOOKUP(B490,Industries!B:D,3,0)</f>
        <v>84.4</v>
      </c>
      <c r="E490" s="13"/>
      <c r="F490" s="18">
        <v>45</v>
      </c>
      <c r="G490" s="28">
        <f>VLOOKUP($A490,'Educational Attainment'!$A$5:$I$1242,3,FALSE)</f>
        <v>22.1</v>
      </c>
      <c r="H490" s="28">
        <f>VLOOKUP($A490,'Educational Attainment'!$A$5:$I$1242,4,FALSE)</f>
        <v>43</v>
      </c>
      <c r="I490" s="28">
        <f>VLOOKUP($A490,'Educational Attainment'!$A$5:$I$1242,5,FALSE)</f>
        <v>11.5</v>
      </c>
      <c r="J490" s="28">
        <f>VLOOKUP($A490,'Educational Attainment'!$A$5:$I$1242,6,FALSE)</f>
        <v>4.4000000000000004</v>
      </c>
      <c r="K490" s="28">
        <f>VLOOKUP($A490,'Educational Attainment'!$A$5:$I$1242,7,FALSE)</f>
        <v>14.8</v>
      </c>
      <c r="L490" s="28">
        <f>VLOOKUP($A490,'Educational Attainment'!$A$5:$I$1242,8,FALSE)</f>
        <v>2.2000000000000002</v>
      </c>
      <c r="M490" s="28">
        <f>VLOOKUP($A490,'Educational Attainment'!$A$5:$I$1242,9,FALSE)</f>
        <v>2</v>
      </c>
    </row>
    <row r="491" spans="1:13" s="28" customFormat="1" x14ac:dyDescent="0.15">
      <c r="A491" s="21">
        <v>222311</v>
      </c>
      <c r="B491" s="22" t="s">
        <v>529</v>
      </c>
      <c r="C491" s="11" t="str">
        <f>VLOOKUP(B491,Industries!B:D,2,0)</f>
        <v>Financial and Insurance Services</v>
      </c>
      <c r="D491" s="11">
        <f>VLOOKUP(B491,Industries!B:D,3,0)</f>
        <v>86.6</v>
      </c>
      <c r="E491" s="13"/>
      <c r="F491" s="18">
        <v>44</v>
      </c>
      <c r="G491" s="28">
        <f>VLOOKUP($A491,'Educational Attainment'!$A$5:$I$1242,3,FALSE)</f>
        <v>19.7</v>
      </c>
      <c r="H491" s="28">
        <f>VLOOKUP($A491,'Educational Attainment'!$A$5:$I$1242,4,FALSE)</f>
        <v>41.5</v>
      </c>
      <c r="I491" s="28">
        <f>VLOOKUP($A491,'Educational Attainment'!$A$5:$I$1242,5,FALSE)</f>
        <v>28.1</v>
      </c>
      <c r="J491" s="28">
        <f>VLOOKUP($A491,'Educational Attainment'!$A$5:$I$1242,6,FALSE)</f>
        <v>2.4</v>
      </c>
      <c r="K491" s="28">
        <f>VLOOKUP($A491,'Educational Attainment'!$A$5:$I$1242,7,FALSE)</f>
        <v>6.4</v>
      </c>
      <c r="L491" s="28">
        <f>VLOOKUP($A491,'Educational Attainment'!$A$5:$I$1242,8,FALSE)</f>
        <v>0.9</v>
      </c>
      <c r="M491" s="28">
        <f>VLOOKUP($A491,'Educational Attainment'!$A$5:$I$1242,9,FALSE)</f>
        <v>1</v>
      </c>
    </row>
    <row r="492" spans="1:13" s="28" customFormat="1" x14ac:dyDescent="0.15">
      <c r="A492" s="21">
        <v>222312</v>
      </c>
      <c r="B492" s="22" t="s">
        <v>530</v>
      </c>
      <c r="C492" s="11" t="str">
        <f>VLOOKUP(B492,Industries!B:D,2,0)</f>
        <v>Financial and Insurance Services</v>
      </c>
      <c r="D492" s="11">
        <f>VLOOKUP(B492,Industries!B:D,3,0)</f>
        <v>72</v>
      </c>
      <c r="E492" s="13"/>
      <c r="F492" s="18">
        <v>47</v>
      </c>
      <c r="G492" s="28">
        <f>VLOOKUP($A492,'Educational Attainment'!$A$5:$I$1242,3,FALSE)</f>
        <v>29.2</v>
      </c>
      <c r="H492" s="28">
        <f>VLOOKUP($A492,'Educational Attainment'!$A$5:$I$1242,4,FALSE)</f>
        <v>45.5</v>
      </c>
      <c r="I492" s="28">
        <f>VLOOKUP($A492,'Educational Attainment'!$A$5:$I$1242,5,FALSE)</f>
        <v>9.8000000000000007</v>
      </c>
      <c r="J492" s="28">
        <f>VLOOKUP($A492,'Educational Attainment'!$A$5:$I$1242,6,FALSE)</f>
        <v>3.7</v>
      </c>
      <c r="K492" s="28">
        <f>VLOOKUP($A492,'Educational Attainment'!$A$5:$I$1242,7,FALSE)</f>
        <v>8.4</v>
      </c>
      <c r="L492" s="28">
        <f>VLOOKUP($A492,'Educational Attainment'!$A$5:$I$1242,8,FALSE)</f>
        <v>0.9</v>
      </c>
      <c r="M492" s="28">
        <f>VLOOKUP($A492,'Educational Attainment'!$A$5:$I$1242,9,FALSE)</f>
        <v>2.4</v>
      </c>
    </row>
    <row r="493" spans="1:13" s="28" customFormat="1" x14ac:dyDescent="0.15">
      <c r="A493" s="21">
        <v>223111</v>
      </c>
      <c r="B493" s="22" t="s">
        <v>531</v>
      </c>
      <c r="C493" s="11" t="str">
        <f>VLOOKUP(B493,Industries!B:D,2,0)</f>
        <v>Public Administration and Safety</v>
      </c>
      <c r="D493" s="11">
        <f>VLOOKUP(B493,Industries!B:D,3,0)</f>
        <v>23.2</v>
      </c>
      <c r="E493" s="13"/>
      <c r="F493" s="18">
        <v>42</v>
      </c>
      <c r="G493" s="28">
        <f>VLOOKUP($A493,'Educational Attainment'!$A$5:$I$1242,3,FALSE)</f>
        <v>18.399999999999999</v>
      </c>
      <c r="H493" s="28">
        <f>VLOOKUP($A493,'Educational Attainment'!$A$5:$I$1242,4,FALSE)</f>
        <v>40</v>
      </c>
      <c r="I493" s="28">
        <f>VLOOKUP($A493,'Educational Attainment'!$A$5:$I$1242,5,FALSE)</f>
        <v>16.5</v>
      </c>
      <c r="J493" s="28">
        <f>VLOOKUP($A493,'Educational Attainment'!$A$5:$I$1242,6,FALSE)</f>
        <v>8.6</v>
      </c>
      <c r="K493" s="28">
        <f>VLOOKUP($A493,'Educational Attainment'!$A$5:$I$1242,7,FALSE)</f>
        <v>11.7</v>
      </c>
      <c r="L493" s="28">
        <f>VLOOKUP($A493,'Educational Attainment'!$A$5:$I$1242,8,FALSE)</f>
        <v>1.9</v>
      </c>
      <c r="M493" s="28">
        <f>VLOOKUP($A493,'Educational Attainment'!$A$5:$I$1242,9,FALSE)</f>
        <v>2.9</v>
      </c>
    </row>
    <row r="494" spans="1:13" s="28" customFormat="1" x14ac:dyDescent="0.15">
      <c r="A494" s="21">
        <v>223112</v>
      </c>
      <c r="B494" s="22" t="s">
        <v>532</v>
      </c>
      <c r="C494" s="11" t="str">
        <f>VLOOKUP(B494,Industries!B:D,2,0)</f>
        <v>Administrative and Support Services</v>
      </c>
      <c r="D494" s="11">
        <f>VLOOKUP(B494,Industries!B:D,3,0)</f>
        <v>64.099999999999994</v>
      </c>
      <c r="E494" s="13"/>
      <c r="F494" s="18">
        <v>43</v>
      </c>
      <c r="G494" s="28">
        <f>VLOOKUP($A494,'Educational Attainment'!$A$5:$I$1242,3,FALSE)</f>
        <v>9.8000000000000007</v>
      </c>
      <c r="H494" s="28">
        <f>VLOOKUP($A494,'Educational Attainment'!$A$5:$I$1242,4,FALSE)</f>
        <v>32.299999999999997</v>
      </c>
      <c r="I494" s="28">
        <f>VLOOKUP($A494,'Educational Attainment'!$A$5:$I$1242,5,FALSE)</f>
        <v>16.600000000000001</v>
      </c>
      <c r="J494" s="28">
        <f>VLOOKUP($A494,'Educational Attainment'!$A$5:$I$1242,6,FALSE)</f>
        <v>15.1</v>
      </c>
      <c r="K494" s="28">
        <f>VLOOKUP($A494,'Educational Attainment'!$A$5:$I$1242,7,FALSE)</f>
        <v>18.8</v>
      </c>
      <c r="L494" s="28">
        <f>VLOOKUP($A494,'Educational Attainment'!$A$5:$I$1242,8,FALSE)</f>
        <v>2.8</v>
      </c>
      <c r="M494" s="28">
        <f>VLOOKUP($A494,'Educational Attainment'!$A$5:$I$1242,9,FALSE)</f>
        <v>4.5999999999999996</v>
      </c>
    </row>
    <row r="495" spans="1:13" s="28" customFormat="1" x14ac:dyDescent="0.15">
      <c r="A495" s="21">
        <v>223113</v>
      </c>
      <c r="B495" s="22" t="s">
        <v>533</v>
      </c>
      <c r="C495" s="11" t="str">
        <f>VLOOKUP(B495,Industries!B:D,2,0)</f>
        <v>Other Services</v>
      </c>
      <c r="D495" s="11">
        <f>VLOOKUP(B495,Industries!B:D,3,0)</f>
        <v>66.3</v>
      </c>
      <c r="E495" s="13"/>
      <c r="F495" s="18">
        <v>44</v>
      </c>
      <c r="G495" s="28">
        <f>VLOOKUP($A495,'Educational Attainment'!$A$5:$I$1242,3,FALSE)</f>
        <v>19.600000000000001</v>
      </c>
      <c r="H495" s="28">
        <f>VLOOKUP($A495,'Educational Attainment'!$A$5:$I$1242,4,FALSE)</f>
        <v>34.700000000000003</v>
      </c>
      <c r="I495" s="28">
        <f>VLOOKUP($A495,'Educational Attainment'!$A$5:$I$1242,5,FALSE)</f>
        <v>9.8000000000000007</v>
      </c>
      <c r="J495" s="28">
        <f>VLOOKUP($A495,'Educational Attainment'!$A$5:$I$1242,6,FALSE)</f>
        <v>16.399999999999999</v>
      </c>
      <c r="K495" s="28">
        <f>VLOOKUP($A495,'Educational Attainment'!$A$5:$I$1242,7,FALSE)</f>
        <v>11.5</v>
      </c>
      <c r="L495" s="28">
        <f>VLOOKUP($A495,'Educational Attainment'!$A$5:$I$1242,8,FALSE)</f>
        <v>2.1</v>
      </c>
      <c r="M495" s="28">
        <f>VLOOKUP($A495,'Educational Attainment'!$A$5:$I$1242,9,FALSE)</f>
        <v>6</v>
      </c>
    </row>
    <row r="496" spans="1:13" s="28" customFormat="1" x14ac:dyDescent="0.15">
      <c r="A496" s="21">
        <v>224111</v>
      </c>
      <c r="B496" s="22" t="s">
        <v>534</v>
      </c>
      <c r="C496" s="11" t="str">
        <f>VLOOKUP(B496,Industries!B:D,2,0)</f>
        <v>Financial and Insurance Services</v>
      </c>
      <c r="D496" s="11">
        <f>VLOOKUP(B496,Industries!B:D,3,0)</f>
        <v>84.5</v>
      </c>
      <c r="E496" s="13"/>
      <c r="F496" s="18">
        <v>43</v>
      </c>
      <c r="G496" s="28">
        <f>VLOOKUP($A496,'Educational Attainment'!$A$5:$I$1242,3,FALSE)</f>
        <v>26.5</v>
      </c>
      <c r="H496" s="28">
        <f>VLOOKUP($A496,'Educational Attainment'!$A$5:$I$1242,4,FALSE)</f>
        <v>69.7</v>
      </c>
      <c r="I496" s="28">
        <f>VLOOKUP($A496,'Educational Attainment'!$A$5:$I$1242,5,FALSE)</f>
        <v>0.4</v>
      </c>
      <c r="J496" s="28">
        <f>VLOOKUP($A496,'Educational Attainment'!$A$5:$I$1242,6,FALSE)</f>
        <v>0.2</v>
      </c>
      <c r="K496" s="28">
        <f>VLOOKUP($A496,'Educational Attainment'!$A$5:$I$1242,7,FALSE)</f>
        <v>3.2</v>
      </c>
      <c r="L496" s="28">
        <f>VLOOKUP($A496,'Educational Attainment'!$A$5:$I$1242,8,FALSE)</f>
        <v>0</v>
      </c>
      <c r="M496" s="28">
        <f>VLOOKUP($A496,'Educational Attainment'!$A$5:$I$1242,9,FALSE)</f>
        <v>0</v>
      </c>
    </row>
    <row r="497" spans="1:13" s="28" customFormat="1" x14ac:dyDescent="0.15">
      <c r="A497" s="21">
        <v>224112</v>
      </c>
      <c r="B497" s="22" t="s">
        <v>535</v>
      </c>
      <c r="C497" s="11" t="str">
        <f>VLOOKUP(B497,Industries!B:D,2,0)</f>
        <v>Financial and Insurance Services</v>
      </c>
      <c r="D497" s="11">
        <f>VLOOKUP(B497,Industries!B:D,3,0)</f>
        <v>33.799999999999997</v>
      </c>
      <c r="E497" s="13"/>
      <c r="F497" s="18">
        <v>43</v>
      </c>
      <c r="G497" s="28">
        <f>VLOOKUP($A497,'Educational Attainment'!$A$5:$I$1242,3,FALSE)</f>
        <v>67.900000000000006</v>
      </c>
      <c r="H497" s="28">
        <f>VLOOKUP($A497,'Educational Attainment'!$A$5:$I$1242,4,FALSE)</f>
        <v>29.7</v>
      </c>
      <c r="I497" s="28">
        <f>VLOOKUP($A497,'Educational Attainment'!$A$5:$I$1242,5,FALSE)</f>
        <v>0</v>
      </c>
      <c r="J497" s="28">
        <f>VLOOKUP($A497,'Educational Attainment'!$A$5:$I$1242,6,FALSE)</f>
        <v>0.6</v>
      </c>
      <c r="K497" s="28">
        <f>VLOOKUP($A497,'Educational Attainment'!$A$5:$I$1242,7,FALSE)</f>
        <v>1.9</v>
      </c>
      <c r="L497" s="28">
        <f>VLOOKUP($A497,'Educational Attainment'!$A$5:$I$1242,8,FALSE)</f>
        <v>0</v>
      </c>
      <c r="M497" s="28">
        <f>VLOOKUP($A497,'Educational Attainment'!$A$5:$I$1242,9,FALSE)</f>
        <v>0</v>
      </c>
    </row>
    <row r="498" spans="1:13" s="28" customFormat="1" x14ac:dyDescent="0.15">
      <c r="A498" s="21">
        <v>224113</v>
      </c>
      <c r="B498" s="22" t="s">
        <v>536</v>
      </c>
      <c r="C498" s="11" t="str">
        <f>VLOOKUP(B498,Industries!B:D,2,0)</f>
        <v>Professional, Scientific and Technical Services</v>
      </c>
      <c r="D498" s="11">
        <f>VLOOKUP(B498,Industries!B:D,3,0)</f>
        <v>37.200000000000003</v>
      </c>
      <c r="E498" s="13"/>
      <c r="F498" s="18">
        <v>41</v>
      </c>
      <c r="G498" s="28">
        <f>VLOOKUP($A498,'Educational Attainment'!$A$5:$I$1242,3,FALSE)</f>
        <v>52.3</v>
      </c>
      <c r="H498" s="28">
        <f>VLOOKUP($A498,'Educational Attainment'!$A$5:$I$1242,4,FALSE)</f>
        <v>34.700000000000003</v>
      </c>
      <c r="I498" s="28">
        <f>VLOOKUP($A498,'Educational Attainment'!$A$5:$I$1242,5,FALSE)</f>
        <v>2.8</v>
      </c>
      <c r="J498" s="28">
        <f>VLOOKUP($A498,'Educational Attainment'!$A$5:$I$1242,6,FALSE)</f>
        <v>2.2999999999999998</v>
      </c>
      <c r="K498" s="28">
        <f>VLOOKUP($A498,'Educational Attainment'!$A$5:$I$1242,7,FALSE)</f>
        <v>6.3</v>
      </c>
      <c r="L498" s="28">
        <f>VLOOKUP($A498,'Educational Attainment'!$A$5:$I$1242,8,FALSE)</f>
        <v>0.7</v>
      </c>
      <c r="M498" s="28">
        <f>VLOOKUP($A498,'Educational Attainment'!$A$5:$I$1242,9,FALSE)</f>
        <v>0.8</v>
      </c>
    </row>
    <row r="499" spans="1:13" s="28" customFormat="1" x14ac:dyDescent="0.15">
      <c r="A499" s="21">
        <v>224211</v>
      </c>
      <c r="B499" s="22" t="s">
        <v>537</v>
      </c>
      <c r="C499" s="11" t="str">
        <f>VLOOKUP(B499,Industries!B:D,2,0)</f>
        <v>Education and Training</v>
      </c>
      <c r="D499" s="11">
        <f>VLOOKUP(B499,Industries!B:D,3,0)</f>
        <v>27.6</v>
      </c>
      <c r="E499" s="13"/>
      <c r="F499" s="18">
        <v>40</v>
      </c>
      <c r="G499" s="28">
        <f>VLOOKUP($A499,'Educational Attainment'!$A$5:$I$1242,3,FALSE)</f>
        <v>45.1</v>
      </c>
      <c r="H499" s="28">
        <f>VLOOKUP($A499,'Educational Attainment'!$A$5:$I$1242,4,FALSE)</f>
        <v>22.8</v>
      </c>
      <c r="I499" s="28">
        <f>VLOOKUP($A499,'Educational Attainment'!$A$5:$I$1242,5,FALSE)</f>
        <v>10.7</v>
      </c>
      <c r="J499" s="28">
        <f>VLOOKUP($A499,'Educational Attainment'!$A$5:$I$1242,6,FALSE)</f>
        <v>6.9</v>
      </c>
      <c r="K499" s="28">
        <f>VLOOKUP($A499,'Educational Attainment'!$A$5:$I$1242,7,FALSE)</f>
        <v>8.9</v>
      </c>
      <c r="L499" s="28">
        <f>VLOOKUP($A499,'Educational Attainment'!$A$5:$I$1242,8,FALSE)</f>
        <v>2.2999999999999998</v>
      </c>
      <c r="M499" s="28">
        <f>VLOOKUP($A499,'Educational Attainment'!$A$5:$I$1242,9,FALSE)</f>
        <v>3.3</v>
      </c>
    </row>
    <row r="500" spans="1:13" s="28" customFormat="1" x14ac:dyDescent="0.15">
      <c r="A500" s="21">
        <v>224212</v>
      </c>
      <c r="B500" s="22" t="s">
        <v>538</v>
      </c>
      <c r="C500" s="11" t="str">
        <f>VLOOKUP(B500,Industries!B:D,2,0)</f>
        <v>Arts and Recreation Services</v>
      </c>
      <c r="D500" s="11">
        <f>VLOOKUP(B500,Industries!B:D,3,0)</f>
        <v>68.2</v>
      </c>
      <c r="E500" s="13"/>
      <c r="F500" s="18">
        <v>42</v>
      </c>
      <c r="G500" s="28">
        <f>VLOOKUP($A500,'Educational Attainment'!$A$5:$I$1242,3,FALSE)</f>
        <v>55.8</v>
      </c>
      <c r="H500" s="28">
        <f>VLOOKUP($A500,'Educational Attainment'!$A$5:$I$1242,4,FALSE)</f>
        <v>31.7</v>
      </c>
      <c r="I500" s="28">
        <f>VLOOKUP($A500,'Educational Attainment'!$A$5:$I$1242,5,FALSE)</f>
        <v>4.9000000000000004</v>
      </c>
      <c r="J500" s="28">
        <f>VLOOKUP($A500,'Educational Attainment'!$A$5:$I$1242,6,FALSE)</f>
        <v>2.4</v>
      </c>
      <c r="K500" s="28">
        <f>VLOOKUP($A500,'Educational Attainment'!$A$5:$I$1242,7,FALSE)</f>
        <v>4.2</v>
      </c>
      <c r="L500" s="28">
        <f>VLOOKUP($A500,'Educational Attainment'!$A$5:$I$1242,8,FALSE)</f>
        <v>0.4</v>
      </c>
      <c r="M500" s="28">
        <f>VLOOKUP($A500,'Educational Attainment'!$A$5:$I$1242,9,FALSE)</f>
        <v>0.6</v>
      </c>
    </row>
    <row r="501" spans="1:13" s="28" customFormat="1" x14ac:dyDescent="0.15">
      <c r="A501" s="21">
        <v>224213</v>
      </c>
      <c r="B501" s="22" t="s">
        <v>539</v>
      </c>
      <c r="C501" s="11" t="str">
        <f>VLOOKUP(B501,Industries!B:D,2,0)</f>
        <v>Health Care and Social Assistance</v>
      </c>
      <c r="D501" s="11">
        <f>VLOOKUP(B501,Industries!B:D,3,0)</f>
        <v>79.2</v>
      </c>
      <c r="E501" s="13"/>
      <c r="F501" s="18">
        <v>42</v>
      </c>
      <c r="G501" s="28">
        <f>VLOOKUP($A501,'Educational Attainment'!$A$5:$I$1242,3,FALSE)</f>
        <v>26.1</v>
      </c>
      <c r="H501" s="28">
        <f>VLOOKUP($A501,'Educational Attainment'!$A$5:$I$1242,4,FALSE)</f>
        <v>54</v>
      </c>
      <c r="I501" s="28">
        <f>VLOOKUP($A501,'Educational Attainment'!$A$5:$I$1242,5,FALSE)</f>
        <v>10.199999999999999</v>
      </c>
      <c r="J501" s="28">
        <f>VLOOKUP($A501,'Educational Attainment'!$A$5:$I$1242,6,FALSE)</f>
        <v>2.6</v>
      </c>
      <c r="K501" s="28">
        <f>VLOOKUP($A501,'Educational Attainment'!$A$5:$I$1242,7,FALSE)</f>
        <v>5.0999999999999996</v>
      </c>
      <c r="L501" s="28">
        <f>VLOOKUP($A501,'Educational Attainment'!$A$5:$I$1242,8,FALSE)</f>
        <v>0.4</v>
      </c>
      <c r="M501" s="28">
        <f>VLOOKUP($A501,'Educational Attainment'!$A$5:$I$1242,9,FALSE)</f>
        <v>1.6</v>
      </c>
    </row>
    <row r="502" spans="1:13" s="28" customFormat="1" x14ac:dyDescent="0.15">
      <c r="A502" s="21">
        <v>224214</v>
      </c>
      <c r="B502" s="22" t="s">
        <v>540</v>
      </c>
      <c r="C502" s="11" t="str">
        <f>VLOOKUP(B502,Industries!B:D,2,0)</f>
        <v>Public Administration and Safety</v>
      </c>
      <c r="D502" s="11">
        <f>VLOOKUP(B502,Industries!B:D,3,0)</f>
        <v>46.6</v>
      </c>
      <c r="E502" s="13"/>
      <c r="F502" s="18">
        <v>40</v>
      </c>
      <c r="G502" s="28">
        <f>VLOOKUP($A502,'Educational Attainment'!$A$5:$I$1242,3,FALSE)</f>
        <v>17.899999999999999</v>
      </c>
      <c r="H502" s="28">
        <f>VLOOKUP($A502,'Educational Attainment'!$A$5:$I$1242,4,FALSE)</f>
        <v>21.8</v>
      </c>
      <c r="I502" s="28">
        <f>VLOOKUP($A502,'Educational Attainment'!$A$5:$I$1242,5,FALSE)</f>
        <v>19</v>
      </c>
      <c r="J502" s="28">
        <f>VLOOKUP($A502,'Educational Attainment'!$A$5:$I$1242,6,FALSE)</f>
        <v>14.6</v>
      </c>
      <c r="K502" s="28">
        <f>VLOOKUP($A502,'Educational Attainment'!$A$5:$I$1242,7,FALSE)</f>
        <v>17.3</v>
      </c>
      <c r="L502" s="28">
        <f>VLOOKUP($A502,'Educational Attainment'!$A$5:$I$1242,8,FALSE)</f>
        <v>3.4</v>
      </c>
      <c r="M502" s="28">
        <f>VLOOKUP($A502,'Educational Attainment'!$A$5:$I$1242,9,FALSE)</f>
        <v>6</v>
      </c>
    </row>
    <row r="503" spans="1:13" s="28" customFormat="1" x14ac:dyDescent="0.15">
      <c r="A503" s="21">
        <v>224411</v>
      </c>
      <c r="B503" s="22" t="s">
        <v>541</v>
      </c>
      <c r="C503" s="11" t="str">
        <f>VLOOKUP(B503,Industries!B:D,2,0)</f>
        <v>Public Administration and Safety</v>
      </c>
      <c r="D503" s="11">
        <f>VLOOKUP(B503,Industries!B:D,3,0)</f>
        <v>72.2</v>
      </c>
      <c r="E503" s="13"/>
      <c r="F503" s="18">
        <v>41</v>
      </c>
      <c r="G503" s="28">
        <f>VLOOKUP($A503,'Educational Attainment'!$A$5:$I$1242,3,FALSE)</f>
        <v>24.8</v>
      </c>
      <c r="H503" s="28">
        <f>VLOOKUP($A503,'Educational Attainment'!$A$5:$I$1242,4,FALSE)</f>
        <v>38.799999999999997</v>
      </c>
      <c r="I503" s="28">
        <f>VLOOKUP($A503,'Educational Attainment'!$A$5:$I$1242,5,FALSE)</f>
        <v>13.6</v>
      </c>
      <c r="J503" s="28">
        <f>VLOOKUP($A503,'Educational Attainment'!$A$5:$I$1242,6,FALSE)</f>
        <v>9.3000000000000007</v>
      </c>
      <c r="K503" s="28">
        <f>VLOOKUP($A503,'Educational Attainment'!$A$5:$I$1242,7,FALSE)</f>
        <v>10.199999999999999</v>
      </c>
      <c r="L503" s="28">
        <f>VLOOKUP($A503,'Educational Attainment'!$A$5:$I$1242,8,FALSE)</f>
        <v>1.5</v>
      </c>
      <c r="M503" s="28">
        <f>VLOOKUP($A503,'Educational Attainment'!$A$5:$I$1242,9,FALSE)</f>
        <v>1.8</v>
      </c>
    </row>
    <row r="504" spans="1:13" s="28" customFormat="1" x14ac:dyDescent="0.15">
      <c r="A504" s="21">
        <v>224412</v>
      </c>
      <c r="B504" s="22" t="s">
        <v>542</v>
      </c>
      <c r="C504" s="11" t="str">
        <f>VLOOKUP(B504,Industries!B:D,2,0)</f>
        <v>Public Administration and Safety</v>
      </c>
      <c r="D504" s="11">
        <f>VLOOKUP(B504,Industries!B:D,3,0)</f>
        <v>80.400000000000006</v>
      </c>
      <c r="E504" s="13"/>
      <c r="F504" s="18">
        <v>41</v>
      </c>
      <c r="G504" s="28">
        <f>VLOOKUP($A504,'Educational Attainment'!$A$5:$I$1242,3,FALSE)</f>
        <v>41.8</v>
      </c>
      <c r="H504" s="28">
        <f>VLOOKUP($A504,'Educational Attainment'!$A$5:$I$1242,4,FALSE)</f>
        <v>44.1</v>
      </c>
      <c r="I504" s="28">
        <f>VLOOKUP($A504,'Educational Attainment'!$A$5:$I$1242,5,FALSE)</f>
        <v>4.9000000000000004</v>
      </c>
      <c r="J504" s="28">
        <f>VLOOKUP($A504,'Educational Attainment'!$A$5:$I$1242,6,FALSE)</f>
        <v>2.7</v>
      </c>
      <c r="K504" s="28">
        <f>VLOOKUP($A504,'Educational Attainment'!$A$5:$I$1242,7,FALSE)</f>
        <v>5.5</v>
      </c>
      <c r="L504" s="28">
        <f>VLOOKUP($A504,'Educational Attainment'!$A$5:$I$1242,8,FALSE)</f>
        <v>0.4</v>
      </c>
      <c r="M504" s="28">
        <f>VLOOKUP($A504,'Educational Attainment'!$A$5:$I$1242,9,FALSE)</f>
        <v>0.6</v>
      </c>
    </row>
    <row r="505" spans="1:13" s="28" customFormat="1" x14ac:dyDescent="0.15">
      <c r="A505" s="21">
        <v>224511</v>
      </c>
      <c r="B505" s="22" t="s">
        <v>543</v>
      </c>
      <c r="C505" s="11" t="str">
        <f>VLOOKUP(B505,Industries!B:D,2,0)</f>
        <v>Rental, Hiring and Real Estate Services</v>
      </c>
      <c r="D505" s="11">
        <f>VLOOKUP(B505,Industries!B:D,3,0)</f>
        <v>45</v>
      </c>
      <c r="E505" s="13"/>
      <c r="F505" s="18">
        <v>46</v>
      </c>
      <c r="G505" s="28">
        <f>VLOOKUP($A505,'Educational Attainment'!$A$5:$I$1242,3,FALSE)</f>
        <v>19.399999999999999</v>
      </c>
      <c r="H505" s="28">
        <f>VLOOKUP($A505,'Educational Attainment'!$A$5:$I$1242,4,FALSE)</f>
        <v>42.5</v>
      </c>
      <c r="I505" s="28">
        <f>VLOOKUP($A505,'Educational Attainment'!$A$5:$I$1242,5,FALSE)</f>
        <v>12.1</v>
      </c>
      <c r="J505" s="28">
        <f>VLOOKUP($A505,'Educational Attainment'!$A$5:$I$1242,6,FALSE)</f>
        <v>8.6999999999999993</v>
      </c>
      <c r="K505" s="28">
        <f>VLOOKUP($A505,'Educational Attainment'!$A$5:$I$1242,7,FALSE)</f>
        <v>11.3</v>
      </c>
      <c r="L505" s="28">
        <f>VLOOKUP($A505,'Educational Attainment'!$A$5:$I$1242,8,FALSE)</f>
        <v>1.9</v>
      </c>
      <c r="M505" s="28">
        <f>VLOOKUP($A505,'Educational Attainment'!$A$5:$I$1242,9,FALSE)</f>
        <v>4</v>
      </c>
    </row>
    <row r="506" spans="1:13" s="28" customFormat="1" x14ac:dyDescent="0.15">
      <c r="A506" s="21">
        <v>224512</v>
      </c>
      <c r="B506" s="22" t="s">
        <v>544</v>
      </c>
      <c r="C506" s="11" t="str">
        <f>VLOOKUP(B506,Industries!B:D,2,0)</f>
        <v>Rental, Hiring and Real Estate Services</v>
      </c>
      <c r="D506" s="11">
        <f>VLOOKUP(B506,Industries!B:D,3,0)</f>
        <v>71</v>
      </c>
      <c r="E506" s="13"/>
      <c r="F506" s="18">
        <v>47</v>
      </c>
      <c r="G506" s="28">
        <f>VLOOKUP($A506,'Educational Attainment'!$A$5:$I$1242,3,FALSE)</f>
        <v>13.2</v>
      </c>
      <c r="H506" s="28">
        <f>VLOOKUP($A506,'Educational Attainment'!$A$5:$I$1242,4,FALSE)</f>
        <v>54.9</v>
      </c>
      <c r="I506" s="28">
        <f>VLOOKUP($A506,'Educational Attainment'!$A$5:$I$1242,5,FALSE)</f>
        <v>18.8</v>
      </c>
      <c r="J506" s="28">
        <f>VLOOKUP($A506,'Educational Attainment'!$A$5:$I$1242,6,FALSE)</f>
        <v>3.7</v>
      </c>
      <c r="K506" s="28">
        <f>VLOOKUP($A506,'Educational Attainment'!$A$5:$I$1242,7,FALSE)</f>
        <v>7</v>
      </c>
      <c r="L506" s="28">
        <f>VLOOKUP($A506,'Educational Attainment'!$A$5:$I$1242,8,FALSE)</f>
        <v>0.7</v>
      </c>
      <c r="M506" s="28">
        <f>VLOOKUP($A506,'Educational Attainment'!$A$5:$I$1242,9,FALSE)</f>
        <v>1.8</v>
      </c>
    </row>
    <row r="507" spans="1:13" s="28" customFormat="1" x14ac:dyDescent="0.15">
      <c r="A507" s="21">
        <v>224711</v>
      </c>
      <c r="B507" s="22" t="s">
        <v>545</v>
      </c>
      <c r="C507" s="11" t="str">
        <f>VLOOKUP(B507,Industries!B:D,2,0)</f>
        <v>Professional, Scientific and Technical Services</v>
      </c>
      <c r="D507" s="11">
        <f>VLOOKUP(B507,Industries!B:D,3,0)</f>
        <v>40.6</v>
      </c>
      <c r="E507" s="13"/>
      <c r="F507" s="18">
        <v>44</v>
      </c>
      <c r="G507" s="28">
        <f>VLOOKUP($A507,'Educational Attainment'!$A$5:$I$1242,3,FALSE)</f>
        <v>31.4</v>
      </c>
      <c r="H507" s="28">
        <f>VLOOKUP($A507,'Educational Attainment'!$A$5:$I$1242,4,FALSE)</f>
        <v>41.8</v>
      </c>
      <c r="I507" s="28">
        <f>VLOOKUP($A507,'Educational Attainment'!$A$5:$I$1242,5,FALSE)</f>
        <v>9.6</v>
      </c>
      <c r="J507" s="28">
        <f>VLOOKUP($A507,'Educational Attainment'!$A$5:$I$1242,6,FALSE)</f>
        <v>4.8</v>
      </c>
      <c r="K507" s="28">
        <f>VLOOKUP($A507,'Educational Attainment'!$A$5:$I$1242,7,FALSE)</f>
        <v>9.4</v>
      </c>
      <c r="L507" s="28">
        <f>VLOOKUP($A507,'Educational Attainment'!$A$5:$I$1242,8,FALSE)</f>
        <v>1.1000000000000001</v>
      </c>
      <c r="M507" s="28">
        <f>VLOOKUP($A507,'Educational Attainment'!$A$5:$I$1242,9,FALSE)</f>
        <v>1.9</v>
      </c>
    </row>
    <row r="508" spans="1:13" s="28" customFormat="1" x14ac:dyDescent="0.15">
      <c r="A508" s="21">
        <v>224712</v>
      </c>
      <c r="B508" s="22" t="s">
        <v>546</v>
      </c>
      <c r="C508" s="11" t="str">
        <f>VLOOKUP(B508,Industries!B:D,2,0)</f>
        <v>Financial and Insurance Services</v>
      </c>
      <c r="D508" s="11">
        <f>VLOOKUP(B508,Industries!B:D,3,0)</f>
        <v>19.600000000000001</v>
      </c>
      <c r="E508" s="13"/>
      <c r="F508" s="18">
        <v>43</v>
      </c>
      <c r="G508" s="28">
        <f>VLOOKUP($A508,'Educational Attainment'!$A$5:$I$1242,3,FALSE)</f>
        <v>26.5</v>
      </c>
      <c r="H508" s="28">
        <f>VLOOKUP($A508,'Educational Attainment'!$A$5:$I$1242,4,FALSE)</f>
        <v>37.200000000000003</v>
      </c>
      <c r="I508" s="28">
        <f>VLOOKUP($A508,'Educational Attainment'!$A$5:$I$1242,5,FALSE)</f>
        <v>14.8</v>
      </c>
      <c r="J508" s="28">
        <f>VLOOKUP($A508,'Educational Attainment'!$A$5:$I$1242,6,FALSE)</f>
        <v>8.5</v>
      </c>
      <c r="K508" s="28">
        <f>VLOOKUP($A508,'Educational Attainment'!$A$5:$I$1242,7,FALSE)</f>
        <v>9.1999999999999993</v>
      </c>
      <c r="L508" s="28">
        <f>VLOOKUP($A508,'Educational Attainment'!$A$5:$I$1242,8,FALSE)</f>
        <v>1.6</v>
      </c>
      <c r="M508" s="28">
        <f>VLOOKUP($A508,'Educational Attainment'!$A$5:$I$1242,9,FALSE)</f>
        <v>2.2000000000000002</v>
      </c>
    </row>
    <row r="509" spans="1:13" s="28" customFormat="1" x14ac:dyDescent="0.15">
      <c r="A509" s="21">
        <v>224911</v>
      </c>
      <c r="B509" s="22" t="s">
        <v>547</v>
      </c>
      <c r="C509" s="11" t="str">
        <f>VLOOKUP(B509,Industries!B:D,2,0)</f>
        <v>Public Administration and Safety</v>
      </c>
      <c r="D509" s="11">
        <f>VLOOKUP(B509,Industries!B:D,3,0)</f>
        <v>96.8</v>
      </c>
      <c r="E509" s="13"/>
      <c r="F509" s="18">
        <v>45</v>
      </c>
      <c r="G509" s="28">
        <f>VLOOKUP($A509,'Educational Attainment'!$A$5:$I$1242,3,FALSE)</f>
        <v>18.2</v>
      </c>
      <c r="H509" s="28">
        <f>VLOOKUP($A509,'Educational Attainment'!$A$5:$I$1242,4,FALSE)</f>
        <v>39</v>
      </c>
      <c r="I509" s="28">
        <f>VLOOKUP($A509,'Educational Attainment'!$A$5:$I$1242,5,FALSE)</f>
        <v>8.5</v>
      </c>
      <c r="J509" s="28">
        <f>VLOOKUP($A509,'Educational Attainment'!$A$5:$I$1242,6,FALSE)</f>
        <v>6.7</v>
      </c>
      <c r="K509" s="28">
        <f>VLOOKUP($A509,'Educational Attainment'!$A$5:$I$1242,7,FALSE)</f>
        <v>19.399999999999999</v>
      </c>
      <c r="L509" s="28">
        <f>VLOOKUP($A509,'Educational Attainment'!$A$5:$I$1242,8,FALSE)</f>
        <v>3.1</v>
      </c>
      <c r="M509" s="28">
        <f>VLOOKUP($A509,'Educational Attainment'!$A$5:$I$1242,9,FALSE)</f>
        <v>5.0999999999999996</v>
      </c>
    </row>
    <row r="510" spans="1:13" s="28" customFormat="1" x14ac:dyDescent="0.15">
      <c r="A510" s="21">
        <v>224912</v>
      </c>
      <c r="B510" s="22" t="s">
        <v>548</v>
      </c>
      <c r="C510" s="11" t="str">
        <f>VLOOKUP(B510,Industries!B:D,2,0)</f>
        <v>Public Administration and Safety</v>
      </c>
      <c r="D510" s="11">
        <f>VLOOKUP(B510,Industries!B:D,3,0)</f>
        <v>44.3</v>
      </c>
      <c r="E510" s="13"/>
      <c r="F510" s="18">
        <v>42</v>
      </c>
      <c r="G510" s="28">
        <f>VLOOKUP($A510,'Educational Attainment'!$A$5:$I$1242,3,FALSE)</f>
        <v>17.600000000000001</v>
      </c>
      <c r="H510" s="28">
        <f>VLOOKUP($A510,'Educational Attainment'!$A$5:$I$1242,4,FALSE)</f>
        <v>29.7</v>
      </c>
      <c r="I510" s="28">
        <f>VLOOKUP($A510,'Educational Attainment'!$A$5:$I$1242,5,FALSE)</f>
        <v>16.5</v>
      </c>
      <c r="J510" s="28">
        <f>VLOOKUP($A510,'Educational Attainment'!$A$5:$I$1242,6,FALSE)</f>
        <v>13.9</v>
      </c>
      <c r="K510" s="28">
        <f>VLOOKUP($A510,'Educational Attainment'!$A$5:$I$1242,7,FALSE)</f>
        <v>13.1</v>
      </c>
      <c r="L510" s="28">
        <f>VLOOKUP($A510,'Educational Attainment'!$A$5:$I$1242,8,FALSE)</f>
        <v>2.6</v>
      </c>
      <c r="M510" s="28">
        <f>VLOOKUP($A510,'Educational Attainment'!$A$5:$I$1242,9,FALSE)</f>
        <v>6.5</v>
      </c>
    </row>
    <row r="511" spans="1:13" s="28" customFormat="1" x14ac:dyDescent="0.15">
      <c r="A511" s="21">
        <v>224913</v>
      </c>
      <c r="B511" s="22" t="s">
        <v>549</v>
      </c>
      <c r="C511" s="11" t="str">
        <f>VLOOKUP(B511,Industries!B:D,2,0)</f>
        <v>Professional, Scientific and Technical Services</v>
      </c>
      <c r="D511" s="11">
        <f>VLOOKUP(B511,Industries!B:D,3,0)</f>
        <v>85.4</v>
      </c>
      <c r="E511" s="13"/>
      <c r="F511" s="18">
        <v>43</v>
      </c>
      <c r="G511" s="28">
        <f>VLOOKUP($A511,'Educational Attainment'!$A$5:$I$1242,3,FALSE)</f>
        <v>56.9</v>
      </c>
      <c r="H511" s="28">
        <f>VLOOKUP($A511,'Educational Attainment'!$A$5:$I$1242,4,FALSE)</f>
        <v>34.6</v>
      </c>
      <c r="I511" s="28">
        <f>VLOOKUP($A511,'Educational Attainment'!$A$5:$I$1242,5,FALSE)</f>
        <v>4.0999999999999996</v>
      </c>
      <c r="J511" s="28">
        <f>VLOOKUP($A511,'Educational Attainment'!$A$5:$I$1242,6,FALSE)</f>
        <v>0.3</v>
      </c>
      <c r="K511" s="28">
        <f>VLOOKUP($A511,'Educational Attainment'!$A$5:$I$1242,7,FALSE)</f>
        <v>3.8</v>
      </c>
      <c r="L511" s="28">
        <f>VLOOKUP($A511,'Educational Attainment'!$A$5:$I$1242,8,FALSE)</f>
        <v>0.1</v>
      </c>
      <c r="M511" s="28">
        <f>VLOOKUP($A511,'Educational Attainment'!$A$5:$I$1242,9,FALSE)</f>
        <v>0.1</v>
      </c>
    </row>
    <row r="512" spans="1:13" s="28" customFormat="1" x14ac:dyDescent="0.15">
      <c r="A512" s="21">
        <v>224914</v>
      </c>
      <c r="B512" s="22" t="s">
        <v>550</v>
      </c>
      <c r="C512" s="11" t="str">
        <f>VLOOKUP(B512,Industries!B:D,2,0)</f>
        <v>Public Administration and Safety</v>
      </c>
      <c r="D512" s="11">
        <f>VLOOKUP(B512,Industries!B:D,3,0)</f>
        <v>90.3</v>
      </c>
      <c r="E512" s="13"/>
      <c r="F512" s="18">
        <v>40</v>
      </c>
      <c r="G512" s="28">
        <f>VLOOKUP($A512,'Educational Attainment'!$A$5:$I$1242,3,FALSE)</f>
        <v>61.6</v>
      </c>
      <c r="H512" s="28">
        <f>VLOOKUP($A512,'Educational Attainment'!$A$5:$I$1242,4,FALSE)</f>
        <v>37.6</v>
      </c>
      <c r="I512" s="28">
        <f>VLOOKUP($A512,'Educational Attainment'!$A$5:$I$1242,5,FALSE)</f>
        <v>0</v>
      </c>
      <c r="J512" s="28">
        <f>VLOOKUP($A512,'Educational Attainment'!$A$5:$I$1242,6,FALSE)</f>
        <v>0</v>
      </c>
      <c r="K512" s="28">
        <f>VLOOKUP($A512,'Educational Attainment'!$A$5:$I$1242,7,FALSE)</f>
        <v>0.8</v>
      </c>
      <c r="L512" s="28">
        <f>VLOOKUP($A512,'Educational Attainment'!$A$5:$I$1242,8,FALSE)</f>
        <v>0</v>
      </c>
      <c r="M512" s="28">
        <f>VLOOKUP($A512,'Educational Attainment'!$A$5:$I$1242,9,FALSE)</f>
        <v>0</v>
      </c>
    </row>
    <row r="513" spans="1:13" s="28" customFormat="1" x14ac:dyDescent="0.15">
      <c r="A513" s="21">
        <v>224999</v>
      </c>
      <c r="B513" s="22" t="s">
        <v>551</v>
      </c>
      <c r="C513" s="11" t="str">
        <f>VLOOKUP(B513,Industries!B:D,2,0)</f>
        <v>Public Administration and Safety</v>
      </c>
      <c r="D513" s="11">
        <f>VLOOKUP(B513,Industries!B:D,3,0)</f>
        <v>30.6</v>
      </c>
      <c r="E513" s="13"/>
      <c r="F513" s="18">
        <v>42</v>
      </c>
      <c r="G513" s="28">
        <f>VLOOKUP($A513,'Educational Attainment'!$A$5:$I$1242,3,FALSE)</f>
        <v>24.7</v>
      </c>
      <c r="H513" s="28">
        <f>VLOOKUP($A513,'Educational Attainment'!$A$5:$I$1242,4,FALSE)</f>
        <v>38.1</v>
      </c>
      <c r="I513" s="28">
        <f>VLOOKUP($A513,'Educational Attainment'!$A$5:$I$1242,5,FALSE)</f>
        <v>12.5</v>
      </c>
      <c r="J513" s="28">
        <f>VLOOKUP($A513,'Educational Attainment'!$A$5:$I$1242,6,FALSE)</f>
        <v>7.8</v>
      </c>
      <c r="K513" s="28">
        <f>VLOOKUP($A513,'Educational Attainment'!$A$5:$I$1242,7,FALSE)</f>
        <v>11.8</v>
      </c>
      <c r="L513" s="28">
        <f>VLOOKUP($A513,'Educational Attainment'!$A$5:$I$1242,8,FALSE)</f>
        <v>1.8</v>
      </c>
      <c r="M513" s="28">
        <f>VLOOKUP($A513,'Educational Attainment'!$A$5:$I$1242,9,FALSE)</f>
        <v>3.2</v>
      </c>
    </row>
    <row r="514" spans="1:13" s="28" customFormat="1" x14ac:dyDescent="0.15">
      <c r="A514" s="21">
        <v>225111</v>
      </c>
      <c r="B514" s="22" t="s">
        <v>552</v>
      </c>
      <c r="C514" s="11" t="str">
        <f>VLOOKUP(B514,Industries!B:D,2,0)</f>
        <v>Professional, Scientific and Technical Services</v>
      </c>
      <c r="D514" s="11">
        <f>VLOOKUP(B514,Industries!B:D,3,0)</f>
        <v>68.8</v>
      </c>
      <c r="E514" s="13"/>
      <c r="F514" s="18">
        <v>46</v>
      </c>
      <c r="G514" s="28">
        <f>VLOOKUP($A514,'Educational Attainment'!$A$5:$I$1242,3,FALSE)</f>
        <v>10.6</v>
      </c>
      <c r="H514" s="28">
        <f>VLOOKUP($A514,'Educational Attainment'!$A$5:$I$1242,4,FALSE)</f>
        <v>57.9</v>
      </c>
      <c r="I514" s="28">
        <f>VLOOKUP($A514,'Educational Attainment'!$A$5:$I$1242,5,FALSE)</f>
        <v>11.4</v>
      </c>
      <c r="J514" s="28">
        <f>VLOOKUP($A514,'Educational Attainment'!$A$5:$I$1242,6,FALSE)</f>
        <v>3.4</v>
      </c>
      <c r="K514" s="28">
        <f>VLOOKUP($A514,'Educational Attainment'!$A$5:$I$1242,7,FALSE)</f>
        <v>13.6</v>
      </c>
      <c r="L514" s="28">
        <f>VLOOKUP($A514,'Educational Attainment'!$A$5:$I$1242,8,FALSE)</f>
        <v>1.5</v>
      </c>
      <c r="M514" s="28">
        <f>VLOOKUP($A514,'Educational Attainment'!$A$5:$I$1242,9,FALSE)</f>
        <v>1.7</v>
      </c>
    </row>
    <row r="515" spans="1:13" s="28" customFormat="1" x14ac:dyDescent="0.15">
      <c r="A515" s="21">
        <v>225112</v>
      </c>
      <c r="B515" s="22" t="s">
        <v>553</v>
      </c>
      <c r="C515" s="11" t="str">
        <f>VLOOKUP(B515,Industries!B:D,2,0)</f>
        <v>Professional, Scientific and Technical Services</v>
      </c>
      <c r="D515" s="11">
        <f>VLOOKUP(B515,Industries!B:D,3,0)</f>
        <v>57</v>
      </c>
      <c r="E515" s="13"/>
      <c r="F515" s="18">
        <v>42</v>
      </c>
      <c r="G515" s="28">
        <f>VLOOKUP($A515,'Educational Attainment'!$A$5:$I$1242,3,FALSE)</f>
        <v>27</v>
      </c>
      <c r="H515" s="28">
        <f>VLOOKUP($A515,'Educational Attainment'!$A$5:$I$1242,4,FALSE)</f>
        <v>51.3</v>
      </c>
      <c r="I515" s="28">
        <f>VLOOKUP($A515,'Educational Attainment'!$A$5:$I$1242,5,FALSE)</f>
        <v>5.3</v>
      </c>
      <c r="J515" s="28">
        <f>VLOOKUP($A515,'Educational Attainment'!$A$5:$I$1242,6,FALSE)</f>
        <v>2.6</v>
      </c>
      <c r="K515" s="28">
        <f>VLOOKUP($A515,'Educational Attainment'!$A$5:$I$1242,7,FALSE)</f>
        <v>11.4</v>
      </c>
      <c r="L515" s="28">
        <f>VLOOKUP($A515,'Educational Attainment'!$A$5:$I$1242,8,FALSE)</f>
        <v>1</v>
      </c>
      <c r="M515" s="28">
        <f>VLOOKUP($A515,'Educational Attainment'!$A$5:$I$1242,9,FALSE)</f>
        <v>1.2</v>
      </c>
    </row>
    <row r="516" spans="1:13" s="28" customFormat="1" x14ac:dyDescent="0.15">
      <c r="A516" s="21">
        <v>225113</v>
      </c>
      <c r="B516" s="22" t="s">
        <v>554</v>
      </c>
      <c r="C516" s="11" t="str">
        <f>VLOOKUP(B516,Industries!B:D,2,0)</f>
        <v>Professional, Scientific and Technical Services</v>
      </c>
      <c r="D516" s="11">
        <f>VLOOKUP(B516,Industries!B:D,3,0)</f>
        <v>24.9</v>
      </c>
      <c r="E516" s="13"/>
      <c r="F516" s="18">
        <v>44</v>
      </c>
      <c r="G516" s="28">
        <f>VLOOKUP($A516,'Educational Attainment'!$A$5:$I$1242,3,FALSE)</f>
        <v>17.7</v>
      </c>
      <c r="H516" s="28">
        <f>VLOOKUP($A516,'Educational Attainment'!$A$5:$I$1242,4,FALSE)</f>
        <v>48.4</v>
      </c>
      <c r="I516" s="28">
        <f>VLOOKUP($A516,'Educational Attainment'!$A$5:$I$1242,5,FALSE)</f>
        <v>11.4</v>
      </c>
      <c r="J516" s="28">
        <f>VLOOKUP($A516,'Educational Attainment'!$A$5:$I$1242,6,FALSE)</f>
        <v>5.9</v>
      </c>
      <c r="K516" s="28">
        <f>VLOOKUP($A516,'Educational Attainment'!$A$5:$I$1242,7,FALSE)</f>
        <v>13.1</v>
      </c>
      <c r="L516" s="28">
        <f>VLOOKUP($A516,'Educational Attainment'!$A$5:$I$1242,8,FALSE)</f>
        <v>1.4</v>
      </c>
      <c r="M516" s="28">
        <f>VLOOKUP($A516,'Educational Attainment'!$A$5:$I$1242,9,FALSE)</f>
        <v>2.1</v>
      </c>
    </row>
    <row r="517" spans="1:13" s="28" customFormat="1" x14ac:dyDescent="0.15">
      <c r="A517" s="21">
        <v>225211</v>
      </c>
      <c r="B517" s="22" t="s">
        <v>555</v>
      </c>
      <c r="C517" s="11" t="str">
        <f>VLOOKUP(B517,Industries!B:D,2,0)</f>
        <v>Professional, Scientific and Technical Services</v>
      </c>
      <c r="D517" s="11">
        <f>VLOOKUP(B517,Industries!B:D,3,0)</f>
        <v>48.5</v>
      </c>
      <c r="E517" s="13"/>
      <c r="F517" s="18">
        <v>44</v>
      </c>
      <c r="G517" s="28">
        <f>VLOOKUP($A517,'Educational Attainment'!$A$5:$I$1242,3,FALSE)</f>
        <v>13.6</v>
      </c>
      <c r="H517" s="28">
        <f>VLOOKUP($A517,'Educational Attainment'!$A$5:$I$1242,4,FALSE)</f>
        <v>37.799999999999997</v>
      </c>
      <c r="I517" s="28">
        <f>VLOOKUP($A517,'Educational Attainment'!$A$5:$I$1242,5,FALSE)</f>
        <v>14.5</v>
      </c>
      <c r="J517" s="28">
        <f>VLOOKUP($A517,'Educational Attainment'!$A$5:$I$1242,6,FALSE)</f>
        <v>8.3000000000000007</v>
      </c>
      <c r="K517" s="28">
        <f>VLOOKUP($A517,'Educational Attainment'!$A$5:$I$1242,7,FALSE)</f>
        <v>20.7</v>
      </c>
      <c r="L517" s="28">
        <f>VLOOKUP($A517,'Educational Attainment'!$A$5:$I$1242,8,FALSE)</f>
        <v>2.2999999999999998</v>
      </c>
      <c r="M517" s="28">
        <f>VLOOKUP($A517,'Educational Attainment'!$A$5:$I$1242,9,FALSE)</f>
        <v>2.8</v>
      </c>
    </row>
    <row r="518" spans="1:13" s="28" customFormat="1" x14ac:dyDescent="0.15">
      <c r="A518" s="21">
        <v>225212</v>
      </c>
      <c r="B518" s="22" t="s">
        <v>556</v>
      </c>
      <c r="C518" s="11" t="str">
        <f>VLOOKUP(B518,Industries!B:D,2,0)</f>
        <v>Professional, Scientific and Technical Services</v>
      </c>
      <c r="D518" s="11">
        <f>VLOOKUP(B518,Industries!B:D,3,0)</f>
        <v>60.2</v>
      </c>
      <c r="E518" s="13"/>
      <c r="F518" s="18">
        <v>44</v>
      </c>
      <c r="G518" s="28">
        <f>VLOOKUP($A518,'Educational Attainment'!$A$5:$I$1242,3,FALSE)</f>
        <v>19.8</v>
      </c>
      <c r="H518" s="28">
        <f>VLOOKUP($A518,'Educational Attainment'!$A$5:$I$1242,4,FALSE)</f>
        <v>39.6</v>
      </c>
      <c r="I518" s="28">
        <f>VLOOKUP($A518,'Educational Attainment'!$A$5:$I$1242,5,FALSE)</f>
        <v>14.4</v>
      </c>
      <c r="J518" s="28">
        <f>VLOOKUP($A518,'Educational Attainment'!$A$5:$I$1242,6,FALSE)</f>
        <v>7.1</v>
      </c>
      <c r="K518" s="28">
        <f>VLOOKUP($A518,'Educational Attainment'!$A$5:$I$1242,7,FALSE)</f>
        <v>15.6</v>
      </c>
      <c r="L518" s="28">
        <f>VLOOKUP($A518,'Educational Attainment'!$A$5:$I$1242,8,FALSE)</f>
        <v>1</v>
      </c>
      <c r="M518" s="28">
        <f>VLOOKUP($A518,'Educational Attainment'!$A$5:$I$1242,9,FALSE)</f>
        <v>2.4</v>
      </c>
    </row>
    <row r="519" spans="1:13" s="28" customFormat="1" x14ac:dyDescent="0.15">
      <c r="A519" s="21">
        <v>225213</v>
      </c>
      <c r="B519" s="22" t="s">
        <v>557</v>
      </c>
      <c r="C519" s="11" t="str">
        <f>VLOOKUP(B519,Industries!B:D,2,0)</f>
        <v>Professional, Scientific and Technical Services</v>
      </c>
      <c r="D519" s="11">
        <f>VLOOKUP(B519,Industries!B:D,3,0)</f>
        <v>35.4</v>
      </c>
      <c r="E519" s="13"/>
      <c r="F519" s="18">
        <v>44</v>
      </c>
      <c r="G519" s="28">
        <f>VLOOKUP($A519,'Educational Attainment'!$A$5:$I$1242,3,FALSE)</f>
        <v>12.7</v>
      </c>
      <c r="H519" s="28">
        <f>VLOOKUP($A519,'Educational Attainment'!$A$5:$I$1242,4,FALSE)</f>
        <v>33</v>
      </c>
      <c r="I519" s="28">
        <f>VLOOKUP($A519,'Educational Attainment'!$A$5:$I$1242,5,FALSE)</f>
        <v>12.9</v>
      </c>
      <c r="J519" s="28">
        <f>VLOOKUP($A519,'Educational Attainment'!$A$5:$I$1242,6,FALSE)</f>
        <v>9.4</v>
      </c>
      <c r="K519" s="28">
        <f>VLOOKUP($A519,'Educational Attainment'!$A$5:$I$1242,7,FALSE)</f>
        <v>25</v>
      </c>
      <c r="L519" s="28">
        <f>VLOOKUP($A519,'Educational Attainment'!$A$5:$I$1242,8,FALSE)</f>
        <v>3.2</v>
      </c>
      <c r="M519" s="28">
        <f>VLOOKUP($A519,'Educational Attainment'!$A$5:$I$1242,9,FALSE)</f>
        <v>3.9</v>
      </c>
    </row>
    <row r="520" spans="1:13" s="28" customFormat="1" x14ac:dyDescent="0.15">
      <c r="A520" s="21">
        <v>225411</v>
      </c>
      <c r="B520" s="22" t="s">
        <v>558</v>
      </c>
      <c r="C520" s="11" t="str">
        <f>VLOOKUP(B520,Industries!B:D,2,0)</f>
        <v>Public Administration and Safety</v>
      </c>
      <c r="D520" s="11">
        <f>VLOOKUP(B520,Industries!B:D,3,0)</f>
        <v>24.4</v>
      </c>
      <c r="E520" s="13"/>
      <c r="F520" s="18">
        <v>44</v>
      </c>
      <c r="G520" s="28">
        <f>VLOOKUP($A520,'Educational Attainment'!$A$5:$I$1242,3,FALSE)</f>
        <v>5.2</v>
      </c>
      <c r="H520" s="28">
        <f>VLOOKUP($A520,'Educational Attainment'!$A$5:$I$1242,4,FALSE)</f>
        <v>15.4</v>
      </c>
      <c r="I520" s="28">
        <f>VLOOKUP($A520,'Educational Attainment'!$A$5:$I$1242,5,FALSE)</f>
        <v>12.3</v>
      </c>
      <c r="J520" s="28">
        <f>VLOOKUP($A520,'Educational Attainment'!$A$5:$I$1242,6,FALSE)</f>
        <v>30</v>
      </c>
      <c r="K520" s="28">
        <f>VLOOKUP($A520,'Educational Attainment'!$A$5:$I$1242,7,FALSE)</f>
        <v>20.100000000000001</v>
      </c>
      <c r="L520" s="28">
        <f>VLOOKUP($A520,'Educational Attainment'!$A$5:$I$1242,8,FALSE)</f>
        <v>5.9</v>
      </c>
      <c r="M520" s="28">
        <f>VLOOKUP($A520,'Educational Attainment'!$A$5:$I$1242,9,FALSE)</f>
        <v>11</v>
      </c>
    </row>
    <row r="521" spans="1:13" s="28" customFormat="1" x14ac:dyDescent="0.15">
      <c r="A521" s="21">
        <v>225412</v>
      </c>
      <c r="B521" s="22" t="s">
        <v>559</v>
      </c>
      <c r="C521" s="11" t="str">
        <f>VLOOKUP(B521,Industries!B:D,2,0)</f>
        <v>Wholesale Trade</v>
      </c>
      <c r="D521" s="11">
        <f>VLOOKUP(B521,Industries!B:D,3,0)</f>
        <v>54.5</v>
      </c>
      <c r="E521" s="13"/>
      <c r="F521" s="18">
        <v>43</v>
      </c>
      <c r="G521" s="28">
        <f>VLOOKUP($A521,'Educational Attainment'!$A$5:$I$1242,3,FALSE)</f>
        <v>14.3</v>
      </c>
      <c r="H521" s="28">
        <f>VLOOKUP($A521,'Educational Attainment'!$A$5:$I$1242,4,FALSE)</f>
        <v>43.6</v>
      </c>
      <c r="I521" s="28">
        <f>VLOOKUP($A521,'Educational Attainment'!$A$5:$I$1242,5,FALSE)</f>
        <v>13.7</v>
      </c>
      <c r="J521" s="28">
        <f>VLOOKUP($A521,'Educational Attainment'!$A$5:$I$1242,6,FALSE)</f>
        <v>7.2</v>
      </c>
      <c r="K521" s="28">
        <f>VLOOKUP($A521,'Educational Attainment'!$A$5:$I$1242,7,FALSE)</f>
        <v>14.3</v>
      </c>
      <c r="L521" s="28">
        <f>VLOOKUP($A521,'Educational Attainment'!$A$5:$I$1242,8,FALSE)</f>
        <v>2.2000000000000002</v>
      </c>
      <c r="M521" s="28">
        <f>VLOOKUP($A521,'Educational Attainment'!$A$5:$I$1242,9,FALSE)</f>
        <v>4.7</v>
      </c>
    </row>
    <row r="522" spans="1:13" s="28" customFormat="1" x14ac:dyDescent="0.15">
      <c r="A522" s="21">
        <v>225499</v>
      </c>
      <c r="B522" s="22" t="s">
        <v>560</v>
      </c>
      <c r="C522" s="11" t="str">
        <f>VLOOKUP(B522,Industries!B:D,2,0)</f>
        <v>Wholesale Trade</v>
      </c>
      <c r="D522" s="11">
        <f>VLOOKUP(B522,Industries!B:D,3,0)</f>
        <v>34.700000000000003</v>
      </c>
      <c r="E522" s="13"/>
      <c r="F522" s="18">
        <v>44</v>
      </c>
      <c r="G522" s="28">
        <f>VLOOKUP($A522,'Educational Attainment'!$A$5:$I$1242,3,FALSE)</f>
        <v>12.3</v>
      </c>
      <c r="H522" s="28">
        <f>VLOOKUP($A522,'Educational Attainment'!$A$5:$I$1242,4,FALSE)</f>
        <v>30.7</v>
      </c>
      <c r="I522" s="28">
        <f>VLOOKUP($A522,'Educational Attainment'!$A$5:$I$1242,5,FALSE)</f>
        <v>15.7</v>
      </c>
      <c r="J522" s="28">
        <f>VLOOKUP($A522,'Educational Attainment'!$A$5:$I$1242,6,FALSE)</f>
        <v>15.7</v>
      </c>
      <c r="K522" s="28">
        <f>VLOOKUP($A522,'Educational Attainment'!$A$5:$I$1242,7,FALSE)</f>
        <v>17.2</v>
      </c>
      <c r="L522" s="28">
        <f>VLOOKUP($A522,'Educational Attainment'!$A$5:$I$1242,8,FALSE)</f>
        <v>2.8</v>
      </c>
      <c r="M522" s="28">
        <f>VLOOKUP($A522,'Educational Attainment'!$A$5:$I$1242,9,FALSE)</f>
        <v>5.6</v>
      </c>
    </row>
    <row r="523" spans="1:13" s="28" customFormat="1" x14ac:dyDescent="0.15">
      <c r="A523" s="21">
        <v>231111</v>
      </c>
      <c r="B523" s="22" t="s">
        <v>561</v>
      </c>
      <c r="C523" s="11" t="str">
        <f>VLOOKUP(B523,Industries!B:D,2,0)</f>
        <v>Transport, Postal and Warehousing</v>
      </c>
      <c r="D523" s="11">
        <f>VLOOKUP(B523,Industries!B:D,3,0)</f>
        <v>75.099999999999994</v>
      </c>
      <c r="E523" s="13"/>
      <c r="F523" s="18">
        <v>45</v>
      </c>
      <c r="G523" s="28">
        <f>VLOOKUP($A523,'Educational Attainment'!$A$5:$I$1242,3,FALSE)</f>
        <v>6.1</v>
      </c>
      <c r="H523" s="28">
        <f>VLOOKUP($A523,'Educational Attainment'!$A$5:$I$1242,4,FALSE)</f>
        <v>30.6</v>
      </c>
      <c r="I523" s="28">
        <f>VLOOKUP($A523,'Educational Attainment'!$A$5:$I$1242,5,FALSE)</f>
        <v>37</v>
      </c>
      <c r="J523" s="28">
        <f>VLOOKUP($A523,'Educational Attainment'!$A$5:$I$1242,6,FALSE)</f>
        <v>9.5</v>
      </c>
      <c r="K523" s="28">
        <f>VLOOKUP($A523,'Educational Attainment'!$A$5:$I$1242,7,FALSE)</f>
        <v>15</v>
      </c>
      <c r="L523" s="28">
        <f>VLOOKUP($A523,'Educational Attainment'!$A$5:$I$1242,8,FALSE)</f>
        <v>0.8</v>
      </c>
      <c r="M523" s="28">
        <f>VLOOKUP($A523,'Educational Attainment'!$A$5:$I$1242,9,FALSE)</f>
        <v>1</v>
      </c>
    </row>
    <row r="524" spans="1:13" s="28" customFormat="1" x14ac:dyDescent="0.15">
      <c r="A524" s="21">
        <v>231112</v>
      </c>
      <c r="B524" s="22" t="s">
        <v>562</v>
      </c>
      <c r="C524" s="11" t="str">
        <f>VLOOKUP(B524,Industries!B:D,2,0)</f>
        <v>Transport, Postal and Warehousing</v>
      </c>
      <c r="D524" s="11">
        <f>VLOOKUP(B524,Industries!B:D,3,0)</f>
        <v>80</v>
      </c>
      <c r="E524" s="13"/>
      <c r="F524" s="18">
        <v>40</v>
      </c>
      <c r="G524" s="28">
        <f>VLOOKUP($A524,'Educational Attainment'!$A$5:$I$1242,3,FALSE)</f>
        <v>7.5</v>
      </c>
      <c r="H524" s="28">
        <f>VLOOKUP($A524,'Educational Attainment'!$A$5:$I$1242,4,FALSE)</f>
        <v>33.299999999999997</v>
      </c>
      <c r="I524" s="28">
        <f>VLOOKUP($A524,'Educational Attainment'!$A$5:$I$1242,5,FALSE)</f>
        <v>47.1</v>
      </c>
      <c r="J524" s="28">
        <f>VLOOKUP($A524,'Educational Attainment'!$A$5:$I$1242,6,FALSE)</f>
        <v>2.7</v>
      </c>
      <c r="K524" s="28">
        <f>VLOOKUP($A524,'Educational Attainment'!$A$5:$I$1242,7,FALSE)</f>
        <v>7.8</v>
      </c>
      <c r="L524" s="28">
        <f>VLOOKUP($A524,'Educational Attainment'!$A$5:$I$1242,8,FALSE)</f>
        <v>0.4</v>
      </c>
      <c r="M524" s="28">
        <f>VLOOKUP($A524,'Educational Attainment'!$A$5:$I$1242,9,FALSE)</f>
        <v>1.3</v>
      </c>
    </row>
    <row r="525" spans="1:13" s="28" customFormat="1" x14ac:dyDescent="0.15">
      <c r="A525" s="21">
        <v>231113</v>
      </c>
      <c r="B525" s="22" t="s">
        <v>563</v>
      </c>
      <c r="C525" s="11" t="str">
        <f>VLOOKUP(B525,Industries!B:D,2,0)</f>
        <v>Education and Training</v>
      </c>
      <c r="D525" s="11">
        <f>VLOOKUP(B525,Industries!B:D,3,0)</f>
        <v>49.5</v>
      </c>
      <c r="E525" s="13"/>
      <c r="F525" s="18">
        <v>44</v>
      </c>
      <c r="G525" s="28">
        <f>VLOOKUP($A525,'Educational Attainment'!$A$5:$I$1242,3,FALSE)</f>
        <v>9.8000000000000007</v>
      </c>
      <c r="H525" s="28">
        <f>VLOOKUP($A525,'Educational Attainment'!$A$5:$I$1242,4,FALSE)</f>
        <v>24.8</v>
      </c>
      <c r="I525" s="28">
        <f>VLOOKUP($A525,'Educational Attainment'!$A$5:$I$1242,5,FALSE)</f>
        <v>40.700000000000003</v>
      </c>
      <c r="J525" s="28">
        <f>VLOOKUP($A525,'Educational Attainment'!$A$5:$I$1242,6,FALSE)</f>
        <v>15.5</v>
      </c>
      <c r="K525" s="28">
        <f>VLOOKUP($A525,'Educational Attainment'!$A$5:$I$1242,7,FALSE)</f>
        <v>8.5</v>
      </c>
      <c r="L525" s="28">
        <f>VLOOKUP($A525,'Educational Attainment'!$A$5:$I$1242,8,FALSE)</f>
        <v>0.4</v>
      </c>
      <c r="M525" s="28">
        <f>VLOOKUP($A525,'Educational Attainment'!$A$5:$I$1242,9,FALSE)</f>
        <v>0.4</v>
      </c>
    </row>
    <row r="526" spans="1:13" s="28" customFormat="1" x14ac:dyDescent="0.15">
      <c r="A526" s="21">
        <v>231114</v>
      </c>
      <c r="B526" s="22" t="s">
        <v>564</v>
      </c>
      <c r="C526" s="11" t="str">
        <f>VLOOKUP(B526,Industries!B:D,2,0)</f>
        <v>Transport, Postal and Warehousing</v>
      </c>
      <c r="D526" s="11">
        <f>VLOOKUP(B526,Industries!B:D,3,0)</f>
        <v>52.7</v>
      </c>
      <c r="E526" s="13"/>
      <c r="F526" s="18">
        <v>48</v>
      </c>
      <c r="G526" s="28">
        <f>VLOOKUP($A526,'Educational Attainment'!$A$5:$I$1242,3,FALSE)</f>
        <v>5.6</v>
      </c>
      <c r="H526" s="28">
        <f>VLOOKUP($A526,'Educational Attainment'!$A$5:$I$1242,4,FALSE)</f>
        <v>21.8</v>
      </c>
      <c r="I526" s="28">
        <f>VLOOKUP($A526,'Educational Attainment'!$A$5:$I$1242,5,FALSE)</f>
        <v>36</v>
      </c>
      <c r="J526" s="28">
        <f>VLOOKUP($A526,'Educational Attainment'!$A$5:$I$1242,6,FALSE)</f>
        <v>17.3</v>
      </c>
      <c r="K526" s="28">
        <f>VLOOKUP($A526,'Educational Attainment'!$A$5:$I$1242,7,FALSE)</f>
        <v>13.8</v>
      </c>
      <c r="L526" s="28">
        <f>VLOOKUP($A526,'Educational Attainment'!$A$5:$I$1242,8,FALSE)</f>
        <v>0.5</v>
      </c>
      <c r="M526" s="28">
        <f>VLOOKUP($A526,'Educational Attainment'!$A$5:$I$1242,9,FALSE)</f>
        <v>5.0999999999999996</v>
      </c>
    </row>
    <row r="527" spans="1:13" s="28" customFormat="1" x14ac:dyDescent="0.15">
      <c r="A527" s="21">
        <v>231199</v>
      </c>
      <c r="B527" s="22" t="s">
        <v>565</v>
      </c>
      <c r="C527" s="11" t="str">
        <f>VLOOKUP(B527,Industries!B:D,2,0)</f>
        <v>Transport, Postal and Warehousing</v>
      </c>
      <c r="D527" s="11">
        <f>VLOOKUP(B527,Industries!B:D,3,0)</f>
        <v>50.6</v>
      </c>
      <c r="E527" s="13"/>
      <c r="F527" s="18">
        <v>44</v>
      </c>
      <c r="G527" s="28">
        <f>VLOOKUP($A527,'Educational Attainment'!$A$5:$I$1242,3,FALSE)</f>
        <v>10.6</v>
      </c>
      <c r="H527" s="28">
        <f>VLOOKUP($A527,'Educational Attainment'!$A$5:$I$1242,4,FALSE)</f>
        <v>19</v>
      </c>
      <c r="I527" s="28">
        <f>VLOOKUP($A527,'Educational Attainment'!$A$5:$I$1242,5,FALSE)</f>
        <v>25.2</v>
      </c>
      <c r="J527" s="28">
        <f>VLOOKUP($A527,'Educational Attainment'!$A$5:$I$1242,6,FALSE)</f>
        <v>23.6</v>
      </c>
      <c r="K527" s="28">
        <f>VLOOKUP($A527,'Educational Attainment'!$A$5:$I$1242,7,FALSE)</f>
        <v>17</v>
      </c>
      <c r="L527" s="28">
        <f>VLOOKUP($A527,'Educational Attainment'!$A$5:$I$1242,8,FALSE)</f>
        <v>2.2999999999999998</v>
      </c>
      <c r="M527" s="28">
        <f>VLOOKUP($A527,'Educational Attainment'!$A$5:$I$1242,9,FALSE)</f>
        <v>2.2999999999999998</v>
      </c>
    </row>
    <row r="528" spans="1:13" s="28" customFormat="1" x14ac:dyDescent="0.15">
      <c r="A528" s="21">
        <v>231211</v>
      </c>
      <c r="B528" s="22" t="s">
        <v>566</v>
      </c>
      <c r="C528" s="11" t="str">
        <f>VLOOKUP(B528,Industries!B:D,2,0)</f>
        <v>Agriculture, Forestry and Fishing</v>
      </c>
      <c r="D528" s="11">
        <f>VLOOKUP(B528,Industries!B:D,3,0)</f>
        <v>80.7</v>
      </c>
      <c r="E528" s="13"/>
      <c r="F528" s="18">
        <v>60</v>
      </c>
      <c r="G528" s="28">
        <f>VLOOKUP($A528,'Educational Attainment'!$A$5:$I$1242,3,FALSE)</f>
        <v>0.7</v>
      </c>
      <c r="H528" s="28">
        <f>VLOOKUP($A528,'Educational Attainment'!$A$5:$I$1242,4,FALSE)</f>
        <v>2</v>
      </c>
      <c r="I528" s="28">
        <f>VLOOKUP($A528,'Educational Attainment'!$A$5:$I$1242,5,FALSE)</f>
        <v>8.3000000000000007</v>
      </c>
      <c r="J528" s="28">
        <f>VLOOKUP($A528,'Educational Attainment'!$A$5:$I$1242,6,FALSE)</f>
        <v>49.3</v>
      </c>
      <c r="K528" s="28">
        <f>VLOOKUP($A528,'Educational Attainment'!$A$5:$I$1242,7,FALSE)</f>
        <v>12.2</v>
      </c>
      <c r="L528" s="28">
        <f>VLOOKUP($A528,'Educational Attainment'!$A$5:$I$1242,8,FALSE)</f>
        <v>5</v>
      </c>
      <c r="M528" s="28">
        <f>VLOOKUP($A528,'Educational Attainment'!$A$5:$I$1242,9,FALSE)</f>
        <v>22.6</v>
      </c>
    </row>
    <row r="529" spans="1:13" s="28" customFormat="1" x14ac:dyDescent="0.15">
      <c r="A529" s="21">
        <v>231212</v>
      </c>
      <c r="B529" s="22" t="s">
        <v>567</v>
      </c>
      <c r="C529" s="11" t="str">
        <f>VLOOKUP(B529,Industries!B:D,2,0)</f>
        <v>Transport, Postal and Warehousing</v>
      </c>
      <c r="D529" s="11">
        <f>VLOOKUP(B529,Industries!B:D,3,0)</f>
        <v>50.6</v>
      </c>
      <c r="E529" s="13"/>
      <c r="F529" s="18">
        <v>57</v>
      </c>
      <c r="G529" s="28">
        <f>VLOOKUP($A529,'Educational Attainment'!$A$5:$I$1242,3,FALSE)</f>
        <v>4.7</v>
      </c>
      <c r="H529" s="28">
        <f>VLOOKUP($A529,'Educational Attainment'!$A$5:$I$1242,4,FALSE)</f>
        <v>20.7</v>
      </c>
      <c r="I529" s="28">
        <f>VLOOKUP($A529,'Educational Attainment'!$A$5:$I$1242,5,FALSE)</f>
        <v>40.700000000000003</v>
      </c>
      <c r="J529" s="28">
        <f>VLOOKUP($A529,'Educational Attainment'!$A$5:$I$1242,6,FALSE)</f>
        <v>30.3</v>
      </c>
      <c r="K529" s="28">
        <f>VLOOKUP($A529,'Educational Attainment'!$A$5:$I$1242,7,FALSE)</f>
        <v>2.8</v>
      </c>
      <c r="L529" s="28">
        <f>VLOOKUP($A529,'Educational Attainment'!$A$5:$I$1242,8,FALSE)</f>
        <v>0</v>
      </c>
      <c r="M529" s="28">
        <f>VLOOKUP($A529,'Educational Attainment'!$A$5:$I$1242,9,FALSE)</f>
        <v>0.8</v>
      </c>
    </row>
    <row r="530" spans="1:13" s="28" customFormat="1" x14ac:dyDescent="0.15">
      <c r="A530" s="21">
        <v>231213</v>
      </c>
      <c r="B530" s="22" t="s">
        <v>568</v>
      </c>
      <c r="C530" s="11" t="str">
        <f>VLOOKUP(B530,Industries!B:D,2,0)</f>
        <v>Transport, Postal and Warehousing</v>
      </c>
      <c r="D530" s="11">
        <f>VLOOKUP(B530,Industries!B:D,3,0)</f>
        <v>72.900000000000006</v>
      </c>
      <c r="E530" s="13"/>
      <c r="F530" s="18">
        <v>54</v>
      </c>
      <c r="G530" s="28">
        <f>VLOOKUP($A530,'Educational Attainment'!$A$5:$I$1242,3,FALSE)</f>
        <v>3.9</v>
      </c>
      <c r="H530" s="28">
        <f>VLOOKUP($A530,'Educational Attainment'!$A$5:$I$1242,4,FALSE)</f>
        <v>9.3000000000000007</v>
      </c>
      <c r="I530" s="28">
        <f>VLOOKUP($A530,'Educational Attainment'!$A$5:$I$1242,5,FALSE)</f>
        <v>32</v>
      </c>
      <c r="J530" s="28">
        <f>VLOOKUP($A530,'Educational Attainment'!$A$5:$I$1242,6,FALSE)</f>
        <v>32.4</v>
      </c>
      <c r="K530" s="28">
        <f>VLOOKUP($A530,'Educational Attainment'!$A$5:$I$1242,7,FALSE)</f>
        <v>9</v>
      </c>
      <c r="L530" s="28">
        <f>VLOOKUP($A530,'Educational Attainment'!$A$5:$I$1242,8,FALSE)</f>
        <v>3</v>
      </c>
      <c r="M530" s="28">
        <f>VLOOKUP($A530,'Educational Attainment'!$A$5:$I$1242,9,FALSE)</f>
        <v>10.3</v>
      </c>
    </row>
    <row r="531" spans="1:13" s="28" customFormat="1" x14ac:dyDescent="0.15">
      <c r="A531" s="21">
        <v>231214</v>
      </c>
      <c r="B531" s="22" t="s">
        <v>569</v>
      </c>
      <c r="C531" s="11" t="str">
        <f>VLOOKUP(B531,Industries!B:D,2,0)</f>
        <v>Transport, Postal and Warehousing</v>
      </c>
      <c r="D531" s="11">
        <f>VLOOKUP(B531,Industries!B:D,3,0)</f>
        <v>56.8</v>
      </c>
      <c r="E531" s="13"/>
      <c r="F531" s="18">
        <v>63</v>
      </c>
      <c r="G531" s="28">
        <f>VLOOKUP($A531,'Educational Attainment'!$A$5:$I$1242,3,FALSE)</f>
        <v>2</v>
      </c>
      <c r="H531" s="28">
        <f>VLOOKUP($A531,'Educational Attainment'!$A$5:$I$1242,4,FALSE)</f>
        <v>23.8</v>
      </c>
      <c r="I531" s="28">
        <f>VLOOKUP($A531,'Educational Attainment'!$A$5:$I$1242,5,FALSE)</f>
        <v>44.9</v>
      </c>
      <c r="J531" s="28">
        <f>VLOOKUP($A531,'Educational Attainment'!$A$5:$I$1242,6,FALSE)</f>
        <v>13.7</v>
      </c>
      <c r="K531" s="28">
        <f>VLOOKUP($A531,'Educational Attainment'!$A$5:$I$1242,7,FALSE)</f>
        <v>10.4</v>
      </c>
      <c r="L531" s="28">
        <f>VLOOKUP($A531,'Educational Attainment'!$A$5:$I$1242,8,FALSE)</f>
        <v>0.5</v>
      </c>
      <c r="M531" s="28">
        <f>VLOOKUP($A531,'Educational Attainment'!$A$5:$I$1242,9,FALSE)</f>
        <v>4.5999999999999996</v>
      </c>
    </row>
    <row r="532" spans="1:13" s="28" customFormat="1" x14ac:dyDescent="0.15">
      <c r="A532" s="21">
        <v>231215</v>
      </c>
      <c r="B532" s="22" t="s">
        <v>570</v>
      </c>
      <c r="C532" s="11" t="str">
        <f>VLOOKUP(B532,Industries!B:D,2,0)</f>
        <v>Professional, Scientific and Technical Services</v>
      </c>
      <c r="D532" s="11">
        <f>VLOOKUP(B532,Industries!B:D,3,0)</f>
        <v>59.5</v>
      </c>
      <c r="E532" s="13"/>
      <c r="F532" s="18">
        <v>45</v>
      </c>
      <c r="G532" s="28">
        <f>VLOOKUP($A532,'Educational Attainment'!$A$5:$I$1242,3,FALSE)</f>
        <v>11.2</v>
      </c>
      <c r="H532" s="28">
        <f>VLOOKUP($A532,'Educational Attainment'!$A$5:$I$1242,4,FALSE)</f>
        <v>28.9</v>
      </c>
      <c r="I532" s="28">
        <f>VLOOKUP($A532,'Educational Attainment'!$A$5:$I$1242,5,FALSE)</f>
        <v>34.700000000000003</v>
      </c>
      <c r="J532" s="28">
        <f>VLOOKUP($A532,'Educational Attainment'!$A$5:$I$1242,6,FALSE)</f>
        <v>19.100000000000001</v>
      </c>
      <c r="K532" s="28">
        <f>VLOOKUP($A532,'Educational Attainment'!$A$5:$I$1242,7,FALSE)</f>
        <v>5.4</v>
      </c>
      <c r="L532" s="28">
        <f>VLOOKUP($A532,'Educational Attainment'!$A$5:$I$1242,8,FALSE)</f>
        <v>0.7</v>
      </c>
      <c r="M532" s="28">
        <f>VLOOKUP($A532,'Educational Attainment'!$A$5:$I$1242,9,FALSE)</f>
        <v>0</v>
      </c>
    </row>
    <row r="533" spans="1:13" s="28" customFormat="1" x14ac:dyDescent="0.15">
      <c r="A533" s="21">
        <v>231299</v>
      </c>
      <c r="B533" s="22" t="s">
        <v>571</v>
      </c>
      <c r="C533" s="11" t="str">
        <f>VLOOKUP(B533,Industries!B:D,2,0)</f>
        <v>Transport, Postal and Warehousing</v>
      </c>
      <c r="D533" s="11">
        <f>VLOOKUP(B533,Industries!B:D,3,0)</f>
        <v>51.6</v>
      </c>
      <c r="E533" s="13"/>
      <c r="F533" s="18">
        <v>45</v>
      </c>
      <c r="G533" s="28">
        <f>VLOOKUP($A533,'Educational Attainment'!$A$5:$I$1242,3,FALSE)</f>
        <v>4.5</v>
      </c>
      <c r="H533" s="28">
        <f>VLOOKUP($A533,'Educational Attainment'!$A$5:$I$1242,4,FALSE)</f>
        <v>21.8</v>
      </c>
      <c r="I533" s="28">
        <f>VLOOKUP($A533,'Educational Attainment'!$A$5:$I$1242,5,FALSE)</f>
        <v>23.7</v>
      </c>
      <c r="J533" s="28">
        <f>VLOOKUP($A533,'Educational Attainment'!$A$5:$I$1242,6,FALSE)</f>
        <v>31</v>
      </c>
      <c r="K533" s="28">
        <f>VLOOKUP($A533,'Educational Attainment'!$A$5:$I$1242,7,FALSE)</f>
        <v>12.5</v>
      </c>
      <c r="L533" s="28">
        <f>VLOOKUP($A533,'Educational Attainment'!$A$5:$I$1242,8,FALSE)</f>
        <v>3.2</v>
      </c>
      <c r="M533" s="28">
        <f>VLOOKUP($A533,'Educational Attainment'!$A$5:$I$1242,9,FALSE)</f>
        <v>3.2</v>
      </c>
    </row>
    <row r="534" spans="1:13" s="28" customFormat="1" x14ac:dyDescent="0.15">
      <c r="A534" s="21">
        <v>232111</v>
      </c>
      <c r="B534" s="22" t="s">
        <v>572</v>
      </c>
      <c r="C534" s="11" t="str">
        <f>VLOOKUP(B534,Industries!B:D,2,0)</f>
        <v>Professional, Scientific and Technical Services</v>
      </c>
      <c r="D534" s="11">
        <f>VLOOKUP(B534,Industries!B:D,3,0)</f>
        <v>89.2</v>
      </c>
      <c r="E534" s="13"/>
      <c r="F534" s="18">
        <v>45</v>
      </c>
      <c r="G534" s="28">
        <f>VLOOKUP($A534,'Educational Attainment'!$A$5:$I$1242,3,FALSE)</f>
        <v>36.4</v>
      </c>
      <c r="H534" s="28">
        <f>VLOOKUP($A534,'Educational Attainment'!$A$5:$I$1242,4,FALSE)</f>
        <v>56.1</v>
      </c>
      <c r="I534" s="28">
        <f>VLOOKUP($A534,'Educational Attainment'!$A$5:$I$1242,5,FALSE)</f>
        <v>4.3</v>
      </c>
      <c r="J534" s="28">
        <f>VLOOKUP($A534,'Educational Attainment'!$A$5:$I$1242,6,FALSE)</f>
        <v>0.4</v>
      </c>
      <c r="K534" s="28">
        <f>VLOOKUP($A534,'Educational Attainment'!$A$5:$I$1242,7,FALSE)</f>
        <v>2.6</v>
      </c>
      <c r="L534" s="28">
        <f>VLOOKUP($A534,'Educational Attainment'!$A$5:$I$1242,8,FALSE)</f>
        <v>0.1</v>
      </c>
      <c r="M534" s="28">
        <f>VLOOKUP($A534,'Educational Attainment'!$A$5:$I$1242,9,FALSE)</f>
        <v>0</v>
      </c>
    </row>
    <row r="535" spans="1:13" s="28" customFormat="1" x14ac:dyDescent="0.15">
      <c r="A535" s="21">
        <v>232112</v>
      </c>
      <c r="B535" s="22" t="s">
        <v>573</v>
      </c>
      <c r="C535" s="11" t="str">
        <f>VLOOKUP(B535,Industries!B:D,2,0)</f>
        <v>Professional, Scientific and Technical Services</v>
      </c>
      <c r="D535" s="11">
        <f>VLOOKUP(B535,Industries!B:D,3,0)</f>
        <v>65.099999999999994</v>
      </c>
      <c r="E535" s="13"/>
      <c r="F535" s="18">
        <v>44</v>
      </c>
      <c r="G535" s="28">
        <f>VLOOKUP($A535,'Educational Attainment'!$A$5:$I$1242,3,FALSE)</f>
        <v>26.8</v>
      </c>
      <c r="H535" s="28">
        <f>VLOOKUP($A535,'Educational Attainment'!$A$5:$I$1242,4,FALSE)</f>
        <v>52.7</v>
      </c>
      <c r="I535" s="28">
        <f>VLOOKUP($A535,'Educational Attainment'!$A$5:$I$1242,5,FALSE)</f>
        <v>10.7</v>
      </c>
      <c r="J535" s="28">
        <f>VLOOKUP($A535,'Educational Attainment'!$A$5:$I$1242,6,FALSE)</f>
        <v>5</v>
      </c>
      <c r="K535" s="28">
        <f>VLOOKUP($A535,'Educational Attainment'!$A$5:$I$1242,7,FALSE)</f>
        <v>4</v>
      </c>
      <c r="L535" s="28">
        <f>VLOOKUP($A535,'Educational Attainment'!$A$5:$I$1242,8,FALSE)</f>
        <v>0.1</v>
      </c>
      <c r="M535" s="28">
        <f>VLOOKUP($A535,'Educational Attainment'!$A$5:$I$1242,9,FALSE)</f>
        <v>0.7</v>
      </c>
    </row>
    <row r="536" spans="1:13" s="28" customFormat="1" x14ac:dyDescent="0.15">
      <c r="A536" s="21">
        <v>232212</v>
      </c>
      <c r="B536" s="22" t="s">
        <v>574</v>
      </c>
      <c r="C536" s="11" t="str">
        <f>VLOOKUP(B536,Industries!B:D,2,0)</f>
        <v>Professional, Scientific and Technical Services</v>
      </c>
      <c r="D536" s="11">
        <f>VLOOKUP(B536,Industries!B:D,3,0)</f>
        <v>60.7</v>
      </c>
      <c r="E536" s="13"/>
      <c r="F536" s="18">
        <v>47</v>
      </c>
      <c r="G536" s="28">
        <f>VLOOKUP($A536,'Educational Attainment'!$A$5:$I$1242,3,FALSE)</f>
        <v>6</v>
      </c>
      <c r="H536" s="28">
        <f>VLOOKUP($A536,'Educational Attainment'!$A$5:$I$1242,4,FALSE)</f>
        <v>46.5</v>
      </c>
      <c r="I536" s="28">
        <f>VLOOKUP($A536,'Educational Attainment'!$A$5:$I$1242,5,FALSE)</f>
        <v>25.8</v>
      </c>
      <c r="J536" s="28">
        <f>VLOOKUP($A536,'Educational Attainment'!$A$5:$I$1242,6,FALSE)</f>
        <v>8.3000000000000007</v>
      </c>
      <c r="K536" s="28">
        <f>VLOOKUP($A536,'Educational Attainment'!$A$5:$I$1242,7,FALSE)</f>
        <v>10.4</v>
      </c>
      <c r="L536" s="28">
        <f>VLOOKUP($A536,'Educational Attainment'!$A$5:$I$1242,8,FALSE)</f>
        <v>1</v>
      </c>
      <c r="M536" s="28">
        <f>VLOOKUP($A536,'Educational Attainment'!$A$5:$I$1242,9,FALSE)</f>
        <v>1.9</v>
      </c>
    </row>
    <row r="537" spans="1:13" s="28" customFormat="1" x14ac:dyDescent="0.15">
      <c r="A537" s="21">
        <v>232213</v>
      </c>
      <c r="B537" s="22" t="s">
        <v>575</v>
      </c>
      <c r="C537" s="11" t="str">
        <f>VLOOKUP(B537,Industries!B:D,2,0)</f>
        <v>Public Administration and Safety</v>
      </c>
      <c r="D537" s="11">
        <f>VLOOKUP(B537,Industries!B:D,3,0)</f>
        <v>43.2</v>
      </c>
      <c r="E537" s="13"/>
      <c r="F537" s="18">
        <v>40</v>
      </c>
      <c r="G537" s="28">
        <f>VLOOKUP($A537,'Educational Attainment'!$A$5:$I$1242,3,FALSE)</f>
        <v>14.2</v>
      </c>
      <c r="H537" s="28">
        <f>VLOOKUP($A537,'Educational Attainment'!$A$5:$I$1242,4,FALSE)</f>
        <v>32.6</v>
      </c>
      <c r="I537" s="28">
        <f>VLOOKUP($A537,'Educational Attainment'!$A$5:$I$1242,5,FALSE)</f>
        <v>35.1</v>
      </c>
      <c r="J537" s="28">
        <f>VLOOKUP($A537,'Educational Attainment'!$A$5:$I$1242,6,FALSE)</f>
        <v>4</v>
      </c>
      <c r="K537" s="28">
        <f>VLOOKUP($A537,'Educational Attainment'!$A$5:$I$1242,7,FALSE)</f>
        <v>11.4</v>
      </c>
      <c r="L537" s="28">
        <f>VLOOKUP($A537,'Educational Attainment'!$A$5:$I$1242,8,FALSE)</f>
        <v>2</v>
      </c>
      <c r="M537" s="28">
        <f>VLOOKUP($A537,'Educational Attainment'!$A$5:$I$1242,9,FALSE)</f>
        <v>0.7</v>
      </c>
    </row>
    <row r="538" spans="1:13" s="28" customFormat="1" x14ac:dyDescent="0.15">
      <c r="A538" s="21">
        <v>232214</v>
      </c>
      <c r="B538" s="22" t="s">
        <v>576</v>
      </c>
      <c r="C538" s="11" t="str">
        <f>VLOOKUP(B538,Industries!B:D,2,0)</f>
        <v>Public Administration and Safety</v>
      </c>
      <c r="D538" s="11">
        <f>VLOOKUP(B538,Industries!B:D,3,0)</f>
        <v>48.6</v>
      </c>
      <c r="E538" s="13"/>
      <c r="F538" s="18">
        <v>40</v>
      </c>
      <c r="G538" s="28">
        <f>VLOOKUP($A538,'Educational Attainment'!$A$5:$I$1242,3,FALSE)</f>
        <v>28.1</v>
      </c>
      <c r="H538" s="28">
        <f>VLOOKUP($A538,'Educational Attainment'!$A$5:$I$1242,4,FALSE)</f>
        <v>39.5</v>
      </c>
      <c r="I538" s="28">
        <f>VLOOKUP($A538,'Educational Attainment'!$A$5:$I$1242,5,FALSE)</f>
        <v>16.8</v>
      </c>
      <c r="J538" s="28">
        <f>VLOOKUP($A538,'Educational Attainment'!$A$5:$I$1242,6,FALSE)</f>
        <v>6.7</v>
      </c>
      <c r="K538" s="28">
        <f>VLOOKUP($A538,'Educational Attainment'!$A$5:$I$1242,7,FALSE)</f>
        <v>6.9</v>
      </c>
      <c r="L538" s="28">
        <f>VLOOKUP($A538,'Educational Attainment'!$A$5:$I$1242,8,FALSE)</f>
        <v>1.2</v>
      </c>
      <c r="M538" s="28">
        <f>VLOOKUP($A538,'Educational Attainment'!$A$5:$I$1242,9,FALSE)</f>
        <v>0.9</v>
      </c>
    </row>
    <row r="539" spans="1:13" s="28" customFormat="1" x14ac:dyDescent="0.15">
      <c r="A539" s="21">
        <v>232311</v>
      </c>
      <c r="B539" s="22" t="s">
        <v>577</v>
      </c>
      <c r="C539" s="11" t="str">
        <f>VLOOKUP(B539,Industries!B:D,2,0)</f>
        <v>Retail Trade</v>
      </c>
      <c r="D539" s="11">
        <f>VLOOKUP(B539,Industries!B:D,3,0)</f>
        <v>33.5</v>
      </c>
      <c r="E539" s="13"/>
      <c r="F539" s="18">
        <v>46</v>
      </c>
      <c r="G539" s="28">
        <f>VLOOKUP($A539,'Educational Attainment'!$A$5:$I$1242,3,FALSE)</f>
        <v>5.4</v>
      </c>
      <c r="H539" s="28">
        <f>VLOOKUP($A539,'Educational Attainment'!$A$5:$I$1242,4,FALSE)</f>
        <v>38.9</v>
      </c>
      <c r="I539" s="28">
        <f>VLOOKUP($A539,'Educational Attainment'!$A$5:$I$1242,5,FALSE)</f>
        <v>29.4</v>
      </c>
      <c r="J539" s="28">
        <f>VLOOKUP($A539,'Educational Attainment'!$A$5:$I$1242,6,FALSE)</f>
        <v>9.3000000000000007</v>
      </c>
      <c r="K539" s="28">
        <f>VLOOKUP($A539,'Educational Attainment'!$A$5:$I$1242,7,FALSE)</f>
        <v>12.7</v>
      </c>
      <c r="L539" s="28">
        <f>VLOOKUP($A539,'Educational Attainment'!$A$5:$I$1242,8,FALSE)</f>
        <v>1.7</v>
      </c>
      <c r="M539" s="28">
        <f>VLOOKUP($A539,'Educational Attainment'!$A$5:$I$1242,9,FALSE)</f>
        <v>2.6</v>
      </c>
    </row>
    <row r="540" spans="1:13" s="28" customFormat="1" x14ac:dyDescent="0.15">
      <c r="A540" s="21">
        <v>232312</v>
      </c>
      <c r="B540" s="22" t="s">
        <v>578</v>
      </c>
      <c r="C540" s="11" t="str">
        <f>VLOOKUP(B540,Industries!B:D,2,0)</f>
        <v>Manufacturing</v>
      </c>
      <c r="D540" s="11">
        <f>VLOOKUP(B540,Industries!B:D,3,0)</f>
        <v>37</v>
      </c>
      <c r="E540" s="13"/>
      <c r="F540" s="18">
        <v>44</v>
      </c>
      <c r="G540" s="28">
        <f>VLOOKUP($A540,'Educational Attainment'!$A$5:$I$1242,3,FALSE)</f>
        <v>9.6</v>
      </c>
      <c r="H540" s="28">
        <f>VLOOKUP($A540,'Educational Attainment'!$A$5:$I$1242,4,FALSE)</f>
        <v>54.5</v>
      </c>
      <c r="I540" s="28">
        <f>VLOOKUP($A540,'Educational Attainment'!$A$5:$I$1242,5,FALSE)</f>
        <v>14.8</v>
      </c>
      <c r="J540" s="28">
        <f>VLOOKUP($A540,'Educational Attainment'!$A$5:$I$1242,6,FALSE)</f>
        <v>8.3000000000000007</v>
      </c>
      <c r="K540" s="28">
        <f>VLOOKUP($A540,'Educational Attainment'!$A$5:$I$1242,7,FALSE)</f>
        <v>10.3</v>
      </c>
      <c r="L540" s="28">
        <f>VLOOKUP($A540,'Educational Attainment'!$A$5:$I$1242,8,FALSE)</f>
        <v>0.9</v>
      </c>
      <c r="M540" s="28">
        <f>VLOOKUP($A540,'Educational Attainment'!$A$5:$I$1242,9,FALSE)</f>
        <v>1.6</v>
      </c>
    </row>
    <row r="541" spans="1:13" s="28" customFormat="1" x14ac:dyDescent="0.15">
      <c r="A541" s="21">
        <v>232313</v>
      </c>
      <c r="B541" s="22" t="s">
        <v>579</v>
      </c>
      <c r="C541" s="11" t="str">
        <f>VLOOKUP(B541,Industries!B:D,2,0)</f>
        <v>Professional, Scientific and Technical Services</v>
      </c>
      <c r="D541" s="11">
        <f>VLOOKUP(B541,Industries!B:D,3,0)</f>
        <v>48.6</v>
      </c>
      <c r="E541" s="13"/>
      <c r="F541" s="18">
        <v>46</v>
      </c>
      <c r="G541" s="28">
        <f>VLOOKUP($A541,'Educational Attainment'!$A$5:$I$1242,3,FALSE)</f>
        <v>8.8000000000000007</v>
      </c>
      <c r="H541" s="28">
        <f>VLOOKUP($A541,'Educational Attainment'!$A$5:$I$1242,4,FALSE)</f>
        <v>37.200000000000003</v>
      </c>
      <c r="I541" s="28">
        <f>VLOOKUP($A541,'Educational Attainment'!$A$5:$I$1242,5,FALSE)</f>
        <v>20</v>
      </c>
      <c r="J541" s="28">
        <f>VLOOKUP($A541,'Educational Attainment'!$A$5:$I$1242,6,FALSE)</f>
        <v>13.4</v>
      </c>
      <c r="K541" s="28">
        <f>VLOOKUP($A541,'Educational Attainment'!$A$5:$I$1242,7,FALSE)</f>
        <v>13.1</v>
      </c>
      <c r="L541" s="28">
        <f>VLOOKUP($A541,'Educational Attainment'!$A$5:$I$1242,8,FALSE)</f>
        <v>1.3</v>
      </c>
      <c r="M541" s="28">
        <f>VLOOKUP($A541,'Educational Attainment'!$A$5:$I$1242,9,FALSE)</f>
        <v>6.1</v>
      </c>
    </row>
    <row r="542" spans="1:13" s="28" customFormat="1" x14ac:dyDescent="0.15">
      <c r="A542" s="21">
        <v>232411</v>
      </c>
      <c r="B542" s="22" t="s">
        <v>580</v>
      </c>
      <c r="C542" s="11" t="str">
        <f>VLOOKUP(B542,Industries!B:D,2,0)</f>
        <v>Professional, Scientific and Technical Services</v>
      </c>
      <c r="D542" s="11">
        <f>VLOOKUP(B542,Industries!B:D,3,0)</f>
        <v>53.1</v>
      </c>
      <c r="E542" s="13"/>
      <c r="F542" s="18">
        <v>42</v>
      </c>
      <c r="G542" s="28">
        <f>VLOOKUP($A542,'Educational Attainment'!$A$5:$I$1242,3,FALSE)</f>
        <v>6</v>
      </c>
      <c r="H542" s="28">
        <f>VLOOKUP($A542,'Educational Attainment'!$A$5:$I$1242,4,FALSE)</f>
        <v>45.7</v>
      </c>
      <c r="I542" s="28">
        <f>VLOOKUP($A542,'Educational Attainment'!$A$5:$I$1242,5,FALSE)</f>
        <v>26.9</v>
      </c>
      <c r="J542" s="28">
        <f>VLOOKUP($A542,'Educational Attainment'!$A$5:$I$1242,6,FALSE)</f>
        <v>9.1999999999999993</v>
      </c>
      <c r="K542" s="28">
        <f>VLOOKUP($A542,'Educational Attainment'!$A$5:$I$1242,7,FALSE)</f>
        <v>9.3000000000000007</v>
      </c>
      <c r="L542" s="28">
        <f>VLOOKUP($A542,'Educational Attainment'!$A$5:$I$1242,8,FALSE)</f>
        <v>1.1000000000000001</v>
      </c>
      <c r="M542" s="28">
        <f>VLOOKUP($A542,'Educational Attainment'!$A$5:$I$1242,9,FALSE)</f>
        <v>1.8</v>
      </c>
    </row>
    <row r="543" spans="1:13" s="28" customFormat="1" x14ac:dyDescent="0.15">
      <c r="A543" s="21">
        <v>232412</v>
      </c>
      <c r="B543" s="22" t="s">
        <v>581</v>
      </c>
      <c r="C543" s="11" t="str">
        <f>VLOOKUP(B543,Industries!B:D,2,0)</f>
        <v>Professional, Scientific and Technical Services</v>
      </c>
      <c r="D543" s="11">
        <f>VLOOKUP(B543,Industries!B:D,3,0)</f>
        <v>32.299999999999997</v>
      </c>
      <c r="E543" s="13"/>
      <c r="F543" s="18">
        <v>44</v>
      </c>
      <c r="G543" s="28">
        <f>VLOOKUP($A543,'Educational Attainment'!$A$5:$I$1242,3,FALSE)</f>
        <v>10.5</v>
      </c>
      <c r="H543" s="28">
        <f>VLOOKUP($A543,'Educational Attainment'!$A$5:$I$1242,4,FALSE)</f>
        <v>48.6</v>
      </c>
      <c r="I543" s="28">
        <f>VLOOKUP($A543,'Educational Attainment'!$A$5:$I$1242,5,FALSE)</f>
        <v>21.7</v>
      </c>
      <c r="J543" s="28">
        <f>VLOOKUP($A543,'Educational Attainment'!$A$5:$I$1242,6,FALSE)</f>
        <v>4.7</v>
      </c>
      <c r="K543" s="28">
        <f>VLOOKUP($A543,'Educational Attainment'!$A$5:$I$1242,7,FALSE)</f>
        <v>11.3</v>
      </c>
      <c r="L543" s="28">
        <f>VLOOKUP($A543,'Educational Attainment'!$A$5:$I$1242,8,FALSE)</f>
        <v>1.3</v>
      </c>
      <c r="M543" s="28">
        <f>VLOOKUP($A543,'Educational Attainment'!$A$5:$I$1242,9,FALSE)</f>
        <v>1.8</v>
      </c>
    </row>
    <row r="544" spans="1:13" s="28" customFormat="1" x14ac:dyDescent="0.15">
      <c r="A544" s="21">
        <v>232413</v>
      </c>
      <c r="B544" s="22" t="s">
        <v>582</v>
      </c>
      <c r="C544" s="11" t="str">
        <f>VLOOKUP(B544,Industries!B:D,2,0)</f>
        <v>Professional, Scientific and Technical Services</v>
      </c>
      <c r="D544" s="11">
        <f>VLOOKUP(B544,Industries!B:D,3,0)</f>
        <v>27.6</v>
      </c>
      <c r="E544" s="13"/>
      <c r="F544" s="18">
        <v>42</v>
      </c>
      <c r="G544" s="28">
        <f>VLOOKUP($A544,'Educational Attainment'!$A$5:$I$1242,3,FALSE)</f>
        <v>20.399999999999999</v>
      </c>
      <c r="H544" s="28">
        <f>VLOOKUP($A544,'Educational Attainment'!$A$5:$I$1242,4,FALSE)</f>
        <v>47.8</v>
      </c>
      <c r="I544" s="28">
        <f>VLOOKUP($A544,'Educational Attainment'!$A$5:$I$1242,5,FALSE)</f>
        <v>13.4</v>
      </c>
      <c r="J544" s="28">
        <f>VLOOKUP($A544,'Educational Attainment'!$A$5:$I$1242,6,FALSE)</f>
        <v>6.5</v>
      </c>
      <c r="K544" s="28">
        <f>VLOOKUP($A544,'Educational Attainment'!$A$5:$I$1242,7,FALSE)</f>
        <v>9.3000000000000007</v>
      </c>
      <c r="L544" s="28">
        <f>VLOOKUP($A544,'Educational Attainment'!$A$5:$I$1242,8,FALSE)</f>
        <v>0.8</v>
      </c>
      <c r="M544" s="28">
        <f>VLOOKUP($A544,'Educational Attainment'!$A$5:$I$1242,9,FALSE)</f>
        <v>1.8</v>
      </c>
    </row>
    <row r="545" spans="1:13" s="28" customFormat="1" x14ac:dyDescent="0.15">
      <c r="A545" s="21">
        <v>232414</v>
      </c>
      <c r="B545" s="22" t="s">
        <v>583</v>
      </c>
      <c r="C545" s="11" t="str">
        <f>VLOOKUP(B545,Industries!B:D,2,0)</f>
        <v>Professional, Scientific and Technical Services</v>
      </c>
      <c r="D545" s="11">
        <f>VLOOKUP(B545,Industries!B:D,3,0)</f>
        <v>66.400000000000006</v>
      </c>
      <c r="E545" s="13"/>
      <c r="F545" s="18">
        <v>43</v>
      </c>
      <c r="G545" s="28">
        <f>VLOOKUP($A545,'Educational Attainment'!$A$5:$I$1242,3,FALSE)</f>
        <v>12</v>
      </c>
      <c r="H545" s="28">
        <f>VLOOKUP($A545,'Educational Attainment'!$A$5:$I$1242,4,FALSE)</f>
        <v>43.9</v>
      </c>
      <c r="I545" s="28">
        <f>VLOOKUP($A545,'Educational Attainment'!$A$5:$I$1242,5,FALSE)</f>
        <v>18</v>
      </c>
      <c r="J545" s="28">
        <f>VLOOKUP($A545,'Educational Attainment'!$A$5:$I$1242,6,FALSE)</f>
        <v>8.3000000000000007</v>
      </c>
      <c r="K545" s="28">
        <f>VLOOKUP($A545,'Educational Attainment'!$A$5:$I$1242,7,FALSE)</f>
        <v>13.6</v>
      </c>
      <c r="L545" s="28">
        <f>VLOOKUP($A545,'Educational Attainment'!$A$5:$I$1242,8,FALSE)</f>
        <v>1.4</v>
      </c>
      <c r="M545" s="28">
        <f>VLOOKUP($A545,'Educational Attainment'!$A$5:$I$1242,9,FALSE)</f>
        <v>2.8</v>
      </c>
    </row>
    <row r="546" spans="1:13" s="28" customFormat="1" x14ac:dyDescent="0.15">
      <c r="A546" s="21">
        <v>233111</v>
      </c>
      <c r="B546" s="22" t="s">
        <v>584</v>
      </c>
      <c r="C546" s="11" t="str">
        <f>VLOOKUP(B546,Industries!B:D,2,0)</f>
        <v>Manufacturing</v>
      </c>
      <c r="D546" s="11">
        <f>VLOOKUP(B546,Industries!B:D,3,0)</f>
        <v>33.5</v>
      </c>
      <c r="E546" s="13"/>
      <c r="F546" s="18">
        <v>44</v>
      </c>
      <c r="G546" s="28">
        <f>VLOOKUP($A546,'Educational Attainment'!$A$5:$I$1242,3,FALSE)</f>
        <v>26.2</v>
      </c>
      <c r="H546" s="28">
        <f>VLOOKUP($A546,'Educational Attainment'!$A$5:$I$1242,4,FALSE)</f>
        <v>64.7</v>
      </c>
      <c r="I546" s="28">
        <f>VLOOKUP($A546,'Educational Attainment'!$A$5:$I$1242,5,FALSE)</f>
        <v>2.6</v>
      </c>
      <c r="J546" s="28">
        <f>VLOOKUP($A546,'Educational Attainment'!$A$5:$I$1242,6,FALSE)</f>
        <v>2.4</v>
      </c>
      <c r="K546" s="28">
        <f>VLOOKUP($A546,'Educational Attainment'!$A$5:$I$1242,7,FALSE)</f>
        <v>4</v>
      </c>
      <c r="L546" s="28">
        <f>VLOOKUP($A546,'Educational Attainment'!$A$5:$I$1242,8,FALSE)</f>
        <v>0</v>
      </c>
      <c r="M546" s="28">
        <f>VLOOKUP($A546,'Educational Attainment'!$A$5:$I$1242,9,FALSE)</f>
        <v>0.1</v>
      </c>
    </row>
    <row r="547" spans="1:13" s="28" customFormat="1" x14ac:dyDescent="0.15">
      <c r="A547" s="21">
        <v>233112</v>
      </c>
      <c r="B547" s="22" t="s">
        <v>585</v>
      </c>
      <c r="C547" s="11" t="str">
        <f>VLOOKUP(B547,Industries!B:D,2,0)</f>
        <v>Manufacturing</v>
      </c>
      <c r="D547" s="11">
        <f>VLOOKUP(B547,Industries!B:D,3,0)</f>
        <v>34.6</v>
      </c>
      <c r="E547" s="13"/>
      <c r="F547" s="18">
        <v>44</v>
      </c>
      <c r="G547" s="28">
        <f>VLOOKUP($A547,'Educational Attainment'!$A$5:$I$1242,3,FALSE)</f>
        <v>34.700000000000003</v>
      </c>
      <c r="H547" s="28">
        <f>VLOOKUP($A547,'Educational Attainment'!$A$5:$I$1242,4,FALSE)</f>
        <v>51.6</v>
      </c>
      <c r="I547" s="28">
        <f>VLOOKUP($A547,'Educational Attainment'!$A$5:$I$1242,5,FALSE)</f>
        <v>3.1</v>
      </c>
      <c r="J547" s="28">
        <f>VLOOKUP($A547,'Educational Attainment'!$A$5:$I$1242,6,FALSE)</f>
        <v>5.5</v>
      </c>
      <c r="K547" s="28">
        <f>VLOOKUP($A547,'Educational Attainment'!$A$5:$I$1242,7,FALSE)</f>
        <v>4.5</v>
      </c>
      <c r="L547" s="28">
        <f>VLOOKUP($A547,'Educational Attainment'!$A$5:$I$1242,8,FALSE)</f>
        <v>0</v>
      </c>
      <c r="M547" s="28">
        <f>VLOOKUP($A547,'Educational Attainment'!$A$5:$I$1242,9,FALSE)</f>
        <v>0.6</v>
      </c>
    </row>
    <row r="548" spans="1:13" s="28" customFormat="1" x14ac:dyDescent="0.15">
      <c r="A548" s="21">
        <v>233211</v>
      </c>
      <c r="B548" s="22" t="s">
        <v>586</v>
      </c>
      <c r="C548" s="11" t="str">
        <f>VLOOKUP(B548,Industries!B:D,2,0)</f>
        <v>Construction</v>
      </c>
      <c r="D548" s="11">
        <f>VLOOKUP(B548,Industries!B:D,3,0)</f>
        <v>35.6</v>
      </c>
      <c r="E548" s="13"/>
      <c r="F548" s="18">
        <v>46</v>
      </c>
      <c r="G548" s="28">
        <f>VLOOKUP($A548,'Educational Attainment'!$A$5:$I$1242,3,FALSE)</f>
        <v>19.7</v>
      </c>
      <c r="H548" s="28">
        <f>VLOOKUP($A548,'Educational Attainment'!$A$5:$I$1242,4,FALSE)</f>
        <v>66.7</v>
      </c>
      <c r="I548" s="28">
        <f>VLOOKUP($A548,'Educational Attainment'!$A$5:$I$1242,5,FALSE)</f>
        <v>5.6</v>
      </c>
      <c r="J548" s="28">
        <f>VLOOKUP($A548,'Educational Attainment'!$A$5:$I$1242,6,FALSE)</f>
        <v>2.2999999999999998</v>
      </c>
      <c r="K548" s="28">
        <f>VLOOKUP($A548,'Educational Attainment'!$A$5:$I$1242,7,FALSE)</f>
        <v>5.2</v>
      </c>
      <c r="L548" s="28">
        <f>VLOOKUP($A548,'Educational Attainment'!$A$5:$I$1242,8,FALSE)</f>
        <v>0.2</v>
      </c>
      <c r="M548" s="28">
        <f>VLOOKUP($A548,'Educational Attainment'!$A$5:$I$1242,9,FALSE)</f>
        <v>0.3</v>
      </c>
    </row>
    <row r="549" spans="1:13" s="28" customFormat="1" x14ac:dyDescent="0.15">
      <c r="A549" s="21">
        <v>233212</v>
      </c>
      <c r="B549" s="22" t="s">
        <v>587</v>
      </c>
      <c r="C549" s="11" t="str">
        <f>VLOOKUP(B549,Industries!B:D,2,0)</f>
        <v>Professional, Scientific and Technical Services</v>
      </c>
      <c r="D549" s="11">
        <f>VLOOKUP(B549,Industries!B:D,3,0)</f>
        <v>69.900000000000006</v>
      </c>
      <c r="E549" s="13"/>
      <c r="F549" s="18">
        <v>47</v>
      </c>
      <c r="G549" s="28">
        <f>VLOOKUP($A549,'Educational Attainment'!$A$5:$I$1242,3,FALSE)</f>
        <v>48.3</v>
      </c>
      <c r="H549" s="28">
        <f>VLOOKUP($A549,'Educational Attainment'!$A$5:$I$1242,4,FALSE)</f>
        <v>46.1</v>
      </c>
      <c r="I549" s="28">
        <f>VLOOKUP($A549,'Educational Attainment'!$A$5:$I$1242,5,FALSE)</f>
        <v>1.9</v>
      </c>
      <c r="J549" s="28">
        <f>VLOOKUP($A549,'Educational Attainment'!$A$5:$I$1242,6,FALSE)</f>
        <v>0.4</v>
      </c>
      <c r="K549" s="28">
        <f>VLOOKUP($A549,'Educational Attainment'!$A$5:$I$1242,7,FALSE)</f>
        <v>3.1</v>
      </c>
      <c r="L549" s="28">
        <f>VLOOKUP($A549,'Educational Attainment'!$A$5:$I$1242,8,FALSE)</f>
        <v>0</v>
      </c>
      <c r="M549" s="28">
        <f>VLOOKUP($A549,'Educational Attainment'!$A$5:$I$1242,9,FALSE)</f>
        <v>0.2</v>
      </c>
    </row>
    <row r="550" spans="1:13" s="28" customFormat="1" x14ac:dyDescent="0.15">
      <c r="A550" s="21">
        <v>233213</v>
      </c>
      <c r="B550" s="22" t="s">
        <v>588</v>
      </c>
      <c r="C550" s="11" t="str">
        <f>VLOOKUP(B550,Industries!B:D,2,0)</f>
        <v>Professional, Scientific and Technical Services</v>
      </c>
      <c r="D550" s="11">
        <f>VLOOKUP(B550,Industries!B:D,3,0)</f>
        <v>53.1</v>
      </c>
      <c r="E550" s="13"/>
      <c r="F550" s="18">
        <v>45</v>
      </c>
      <c r="G550" s="28">
        <f>VLOOKUP($A550,'Educational Attainment'!$A$5:$I$1242,3,FALSE)</f>
        <v>11.4</v>
      </c>
      <c r="H550" s="28">
        <f>VLOOKUP($A550,'Educational Attainment'!$A$5:$I$1242,4,FALSE)</f>
        <v>63.6</v>
      </c>
      <c r="I550" s="28">
        <f>VLOOKUP($A550,'Educational Attainment'!$A$5:$I$1242,5,FALSE)</f>
        <v>10.5</v>
      </c>
      <c r="J550" s="28">
        <f>VLOOKUP($A550,'Educational Attainment'!$A$5:$I$1242,6,FALSE)</f>
        <v>5.2</v>
      </c>
      <c r="K550" s="28">
        <f>VLOOKUP($A550,'Educational Attainment'!$A$5:$I$1242,7,FALSE)</f>
        <v>8.1999999999999993</v>
      </c>
      <c r="L550" s="28">
        <f>VLOOKUP($A550,'Educational Attainment'!$A$5:$I$1242,8,FALSE)</f>
        <v>0.1</v>
      </c>
      <c r="M550" s="28">
        <f>VLOOKUP($A550,'Educational Attainment'!$A$5:$I$1242,9,FALSE)</f>
        <v>0.9</v>
      </c>
    </row>
    <row r="551" spans="1:13" s="28" customFormat="1" x14ac:dyDescent="0.15">
      <c r="A551" s="21">
        <v>233214</v>
      </c>
      <c r="B551" s="22" t="s">
        <v>589</v>
      </c>
      <c r="C551" s="11" t="str">
        <f>VLOOKUP(B551,Industries!B:D,2,0)</f>
        <v>Professional, Scientific and Technical Services</v>
      </c>
      <c r="D551" s="11">
        <f>VLOOKUP(B551,Industries!B:D,3,0)</f>
        <v>75.099999999999994</v>
      </c>
      <c r="E551" s="13"/>
      <c r="F551" s="18">
        <v>44</v>
      </c>
      <c r="G551" s="28">
        <f>VLOOKUP($A551,'Educational Attainment'!$A$5:$I$1242,3,FALSE)</f>
        <v>22.1</v>
      </c>
      <c r="H551" s="28">
        <f>VLOOKUP($A551,'Educational Attainment'!$A$5:$I$1242,4,FALSE)</f>
        <v>69.2</v>
      </c>
      <c r="I551" s="28">
        <f>VLOOKUP($A551,'Educational Attainment'!$A$5:$I$1242,5,FALSE)</f>
        <v>2.9</v>
      </c>
      <c r="J551" s="28">
        <f>VLOOKUP($A551,'Educational Attainment'!$A$5:$I$1242,6,FALSE)</f>
        <v>2.4</v>
      </c>
      <c r="K551" s="28">
        <f>VLOOKUP($A551,'Educational Attainment'!$A$5:$I$1242,7,FALSE)</f>
        <v>3</v>
      </c>
      <c r="L551" s="28">
        <f>VLOOKUP($A551,'Educational Attainment'!$A$5:$I$1242,8,FALSE)</f>
        <v>0.1</v>
      </c>
      <c r="M551" s="28">
        <f>VLOOKUP($A551,'Educational Attainment'!$A$5:$I$1242,9,FALSE)</f>
        <v>0.4</v>
      </c>
    </row>
    <row r="552" spans="1:13" s="28" customFormat="1" x14ac:dyDescent="0.15">
      <c r="A552" s="21">
        <v>233215</v>
      </c>
      <c r="B552" s="22" t="s">
        <v>590</v>
      </c>
      <c r="C552" s="11" t="str">
        <f>VLOOKUP(B552,Industries!B:D,2,0)</f>
        <v>Public Administration and Safety</v>
      </c>
      <c r="D552" s="11">
        <f>VLOOKUP(B552,Industries!B:D,3,0)</f>
        <v>31.6</v>
      </c>
      <c r="E552" s="13"/>
      <c r="F552" s="18">
        <v>43</v>
      </c>
      <c r="G552" s="28">
        <f>VLOOKUP($A552,'Educational Attainment'!$A$5:$I$1242,3,FALSE)</f>
        <v>23.2</v>
      </c>
      <c r="H552" s="28">
        <f>VLOOKUP($A552,'Educational Attainment'!$A$5:$I$1242,4,FALSE)</f>
        <v>55.3</v>
      </c>
      <c r="I552" s="28">
        <f>VLOOKUP($A552,'Educational Attainment'!$A$5:$I$1242,5,FALSE)</f>
        <v>8.8000000000000007</v>
      </c>
      <c r="J552" s="28">
        <f>VLOOKUP($A552,'Educational Attainment'!$A$5:$I$1242,6,FALSE)</f>
        <v>5.2</v>
      </c>
      <c r="K552" s="28">
        <f>VLOOKUP($A552,'Educational Attainment'!$A$5:$I$1242,7,FALSE)</f>
        <v>6</v>
      </c>
      <c r="L552" s="28">
        <f>VLOOKUP($A552,'Educational Attainment'!$A$5:$I$1242,8,FALSE)</f>
        <v>0.6</v>
      </c>
      <c r="M552" s="28">
        <f>VLOOKUP($A552,'Educational Attainment'!$A$5:$I$1242,9,FALSE)</f>
        <v>0.9</v>
      </c>
    </row>
    <row r="553" spans="1:13" s="28" customFormat="1" x14ac:dyDescent="0.15">
      <c r="A553" s="21">
        <v>233511</v>
      </c>
      <c r="B553" s="22" t="s">
        <v>591</v>
      </c>
      <c r="C553" s="11" t="str">
        <f>VLOOKUP(B553,Industries!B:D,2,0)</f>
        <v>Manufacturing</v>
      </c>
      <c r="D553" s="11">
        <f>VLOOKUP(B553,Industries!B:D,3,0)</f>
        <v>56.8</v>
      </c>
      <c r="E553" s="13"/>
      <c r="F553" s="18">
        <v>44</v>
      </c>
      <c r="G553" s="28">
        <f>VLOOKUP($A553,'Educational Attainment'!$A$5:$I$1242,3,FALSE)</f>
        <v>22.3</v>
      </c>
      <c r="H553" s="28">
        <f>VLOOKUP($A553,'Educational Attainment'!$A$5:$I$1242,4,FALSE)</f>
        <v>50.6</v>
      </c>
      <c r="I553" s="28">
        <f>VLOOKUP($A553,'Educational Attainment'!$A$5:$I$1242,5,FALSE)</f>
        <v>11.1</v>
      </c>
      <c r="J553" s="28">
        <f>VLOOKUP($A553,'Educational Attainment'!$A$5:$I$1242,6,FALSE)</f>
        <v>10.1</v>
      </c>
      <c r="K553" s="28">
        <f>VLOOKUP($A553,'Educational Attainment'!$A$5:$I$1242,7,FALSE)</f>
        <v>4.5</v>
      </c>
      <c r="L553" s="28">
        <f>VLOOKUP($A553,'Educational Attainment'!$A$5:$I$1242,8,FALSE)</f>
        <v>0.7</v>
      </c>
      <c r="M553" s="28">
        <f>VLOOKUP($A553,'Educational Attainment'!$A$5:$I$1242,9,FALSE)</f>
        <v>0.8</v>
      </c>
    </row>
    <row r="554" spans="1:13" s="28" customFormat="1" x14ac:dyDescent="0.15">
      <c r="A554" s="21">
        <v>233512</v>
      </c>
      <c r="B554" s="22" t="s">
        <v>592</v>
      </c>
      <c r="C554" s="11" t="str">
        <f>VLOOKUP(B554,Industries!B:D,2,0)</f>
        <v>Professional, Scientific and Technical Services</v>
      </c>
      <c r="D554" s="11">
        <f>VLOOKUP(B554,Industries!B:D,3,0)</f>
        <v>29.9</v>
      </c>
      <c r="E554" s="13"/>
      <c r="F554" s="18">
        <v>45</v>
      </c>
      <c r="G554" s="28">
        <f>VLOOKUP($A554,'Educational Attainment'!$A$5:$I$1242,3,FALSE)</f>
        <v>17.5</v>
      </c>
      <c r="H554" s="28">
        <f>VLOOKUP($A554,'Educational Attainment'!$A$5:$I$1242,4,FALSE)</f>
        <v>60.4</v>
      </c>
      <c r="I554" s="28">
        <f>VLOOKUP($A554,'Educational Attainment'!$A$5:$I$1242,5,FALSE)</f>
        <v>8.9</v>
      </c>
      <c r="J554" s="28">
        <f>VLOOKUP($A554,'Educational Attainment'!$A$5:$I$1242,6,FALSE)</f>
        <v>9.1999999999999993</v>
      </c>
      <c r="K554" s="28">
        <f>VLOOKUP($A554,'Educational Attainment'!$A$5:$I$1242,7,FALSE)</f>
        <v>3.2</v>
      </c>
      <c r="L554" s="28">
        <f>VLOOKUP($A554,'Educational Attainment'!$A$5:$I$1242,8,FALSE)</f>
        <v>0.3</v>
      </c>
      <c r="M554" s="28">
        <f>VLOOKUP($A554,'Educational Attainment'!$A$5:$I$1242,9,FALSE)</f>
        <v>0.5</v>
      </c>
    </row>
    <row r="555" spans="1:13" s="28" customFormat="1" x14ac:dyDescent="0.15">
      <c r="A555" s="21">
        <v>233513</v>
      </c>
      <c r="B555" s="22" t="s">
        <v>593</v>
      </c>
      <c r="C555" s="11" t="str">
        <f>VLOOKUP(B555,Industries!B:D,2,0)</f>
        <v>Manufacturing</v>
      </c>
      <c r="D555" s="11">
        <f>VLOOKUP(B555,Industries!B:D,3,0)</f>
        <v>34.5</v>
      </c>
      <c r="E555" s="13"/>
      <c r="F555" s="18">
        <v>45</v>
      </c>
      <c r="G555" s="28">
        <f>VLOOKUP($A555,'Educational Attainment'!$A$5:$I$1242,3,FALSE)</f>
        <v>15.5</v>
      </c>
      <c r="H555" s="28">
        <f>VLOOKUP($A555,'Educational Attainment'!$A$5:$I$1242,4,FALSE)</f>
        <v>57.9</v>
      </c>
      <c r="I555" s="28">
        <f>VLOOKUP($A555,'Educational Attainment'!$A$5:$I$1242,5,FALSE)</f>
        <v>10.6</v>
      </c>
      <c r="J555" s="28">
        <f>VLOOKUP($A555,'Educational Attainment'!$A$5:$I$1242,6,FALSE)</f>
        <v>10.7</v>
      </c>
      <c r="K555" s="28">
        <f>VLOOKUP($A555,'Educational Attainment'!$A$5:$I$1242,7,FALSE)</f>
        <v>4</v>
      </c>
      <c r="L555" s="28">
        <f>VLOOKUP($A555,'Educational Attainment'!$A$5:$I$1242,8,FALSE)</f>
        <v>0.7</v>
      </c>
      <c r="M555" s="28">
        <f>VLOOKUP($A555,'Educational Attainment'!$A$5:$I$1242,9,FALSE)</f>
        <v>0.6</v>
      </c>
    </row>
    <row r="556" spans="1:13" s="28" customFormat="1" x14ac:dyDescent="0.15">
      <c r="A556" s="21">
        <v>233611</v>
      </c>
      <c r="B556" s="22" t="s">
        <v>594</v>
      </c>
      <c r="C556" s="11" t="str">
        <f>VLOOKUP(B556,Industries!B:D,2,0)</f>
        <v>Mining</v>
      </c>
      <c r="D556" s="11">
        <f>VLOOKUP(B556,Industries!B:D,3,0)</f>
        <v>71.5</v>
      </c>
      <c r="E556" s="13"/>
      <c r="F556" s="18">
        <v>52</v>
      </c>
      <c r="G556" s="28">
        <f>VLOOKUP($A556,'Educational Attainment'!$A$5:$I$1242,3,FALSE)</f>
        <v>23</v>
      </c>
      <c r="H556" s="28">
        <f>VLOOKUP($A556,'Educational Attainment'!$A$5:$I$1242,4,FALSE)</f>
        <v>63.4</v>
      </c>
      <c r="I556" s="28">
        <f>VLOOKUP($A556,'Educational Attainment'!$A$5:$I$1242,5,FALSE)</f>
        <v>5.8</v>
      </c>
      <c r="J556" s="28">
        <f>VLOOKUP($A556,'Educational Attainment'!$A$5:$I$1242,6,FALSE)</f>
        <v>4.4000000000000004</v>
      </c>
      <c r="K556" s="28">
        <f>VLOOKUP($A556,'Educational Attainment'!$A$5:$I$1242,7,FALSE)</f>
        <v>2.6</v>
      </c>
      <c r="L556" s="28">
        <f>VLOOKUP($A556,'Educational Attainment'!$A$5:$I$1242,8,FALSE)</f>
        <v>0.3</v>
      </c>
      <c r="M556" s="28">
        <f>VLOOKUP($A556,'Educational Attainment'!$A$5:$I$1242,9,FALSE)</f>
        <v>0.5</v>
      </c>
    </row>
    <row r="557" spans="1:13" s="28" customFormat="1" x14ac:dyDescent="0.15">
      <c r="A557" s="21">
        <v>233612</v>
      </c>
      <c r="B557" s="22" t="s">
        <v>595</v>
      </c>
      <c r="C557" s="11" t="str">
        <f>VLOOKUP(B557,Industries!B:D,2,0)</f>
        <v>Mining</v>
      </c>
      <c r="D557" s="11">
        <f>VLOOKUP(B557,Industries!B:D,3,0)</f>
        <v>53.6</v>
      </c>
      <c r="E557" s="13"/>
      <c r="F557" s="18">
        <v>48</v>
      </c>
      <c r="G557" s="28">
        <f>VLOOKUP($A557,'Educational Attainment'!$A$5:$I$1242,3,FALSE)</f>
        <v>27.4</v>
      </c>
      <c r="H557" s="28">
        <f>VLOOKUP($A557,'Educational Attainment'!$A$5:$I$1242,4,FALSE)</f>
        <v>59.7</v>
      </c>
      <c r="I557" s="28">
        <f>VLOOKUP($A557,'Educational Attainment'!$A$5:$I$1242,5,FALSE)</f>
        <v>4.4000000000000004</v>
      </c>
      <c r="J557" s="28">
        <f>VLOOKUP($A557,'Educational Attainment'!$A$5:$I$1242,6,FALSE)</f>
        <v>4.2</v>
      </c>
      <c r="K557" s="28">
        <f>VLOOKUP($A557,'Educational Attainment'!$A$5:$I$1242,7,FALSE)</f>
        <v>3.4</v>
      </c>
      <c r="L557" s="28">
        <f>VLOOKUP($A557,'Educational Attainment'!$A$5:$I$1242,8,FALSE)</f>
        <v>0.2</v>
      </c>
      <c r="M557" s="28">
        <f>VLOOKUP($A557,'Educational Attainment'!$A$5:$I$1242,9,FALSE)</f>
        <v>0.7</v>
      </c>
    </row>
    <row r="558" spans="1:13" s="28" customFormat="1" x14ac:dyDescent="0.15">
      <c r="A558" s="21">
        <v>233911</v>
      </c>
      <c r="B558" s="22" t="s">
        <v>596</v>
      </c>
      <c r="C558" s="11" t="str">
        <f>VLOOKUP(B558,Industries!B:D,2,0)</f>
        <v>Public Administration and Safety</v>
      </c>
      <c r="D558" s="11">
        <f>VLOOKUP(B558,Industries!B:D,3,0)</f>
        <v>37.5</v>
      </c>
      <c r="E558" s="13"/>
      <c r="F558" s="18">
        <v>44</v>
      </c>
      <c r="G558" s="28">
        <f>VLOOKUP($A558,'Educational Attainment'!$A$5:$I$1242,3,FALSE)</f>
        <v>27.6</v>
      </c>
      <c r="H558" s="28">
        <f>VLOOKUP($A558,'Educational Attainment'!$A$5:$I$1242,4,FALSE)</f>
        <v>54.4</v>
      </c>
      <c r="I558" s="28">
        <f>VLOOKUP($A558,'Educational Attainment'!$A$5:$I$1242,5,FALSE)</f>
        <v>7.2</v>
      </c>
      <c r="J558" s="28">
        <f>VLOOKUP($A558,'Educational Attainment'!$A$5:$I$1242,6,FALSE)</f>
        <v>7.7</v>
      </c>
      <c r="K558" s="28">
        <f>VLOOKUP($A558,'Educational Attainment'!$A$5:$I$1242,7,FALSE)</f>
        <v>3.1</v>
      </c>
      <c r="L558" s="28">
        <f>VLOOKUP($A558,'Educational Attainment'!$A$5:$I$1242,8,FALSE)</f>
        <v>0</v>
      </c>
      <c r="M558" s="28">
        <f>VLOOKUP($A558,'Educational Attainment'!$A$5:$I$1242,9,FALSE)</f>
        <v>0</v>
      </c>
    </row>
    <row r="559" spans="1:13" s="28" customFormat="1" x14ac:dyDescent="0.15">
      <c r="A559" s="21">
        <v>233912</v>
      </c>
      <c r="B559" s="22" t="s">
        <v>597</v>
      </c>
      <c r="C559" s="11" t="str">
        <f>VLOOKUP(B559,Industries!B:D,2,0)</f>
        <v>Agriculture, Forestry and Fishing</v>
      </c>
      <c r="D559" s="11">
        <f>VLOOKUP(B559,Industries!B:D,3,0)</f>
        <v>28.4</v>
      </c>
      <c r="E559" s="13"/>
      <c r="F559" s="18">
        <v>47</v>
      </c>
      <c r="G559" s="28">
        <f>VLOOKUP($A559,'Educational Attainment'!$A$5:$I$1242,3,FALSE)</f>
        <v>13</v>
      </c>
      <c r="H559" s="28">
        <f>VLOOKUP($A559,'Educational Attainment'!$A$5:$I$1242,4,FALSE)</f>
        <v>55.1</v>
      </c>
      <c r="I559" s="28">
        <f>VLOOKUP($A559,'Educational Attainment'!$A$5:$I$1242,5,FALSE)</f>
        <v>4.3</v>
      </c>
      <c r="J559" s="28">
        <f>VLOOKUP($A559,'Educational Attainment'!$A$5:$I$1242,6,FALSE)</f>
        <v>15.9</v>
      </c>
      <c r="K559" s="28">
        <f>VLOOKUP($A559,'Educational Attainment'!$A$5:$I$1242,7,FALSE)</f>
        <v>4.3</v>
      </c>
      <c r="L559" s="28">
        <f>VLOOKUP($A559,'Educational Attainment'!$A$5:$I$1242,8,FALSE)</f>
        <v>0</v>
      </c>
      <c r="M559" s="28">
        <f>VLOOKUP($A559,'Educational Attainment'!$A$5:$I$1242,9,FALSE)</f>
        <v>7.2</v>
      </c>
    </row>
    <row r="560" spans="1:13" s="28" customFormat="1" x14ac:dyDescent="0.15">
      <c r="A560" s="21">
        <v>233913</v>
      </c>
      <c r="B560" s="22" t="s">
        <v>598</v>
      </c>
      <c r="C560" s="11" t="str">
        <f>VLOOKUP(B560,Industries!B:D,2,0)</f>
        <v>Health Care and Social Assistance</v>
      </c>
      <c r="D560" s="11">
        <f>VLOOKUP(B560,Industries!B:D,3,0)</f>
        <v>42</v>
      </c>
      <c r="E560" s="13"/>
      <c r="F560" s="18">
        <v>42</v>
      </c>
      <c r="G560" s="28">
        <f>VLOOKUP($A560,'Educational Attainment'!$A$5:$I$1242,3,FALSE)</f>
        <v>26.6</v>
      </c>
      <c r="H560" s="28">
        <f>VLOOKUP($A560,'Educational Attainment'!$A$5:$I$1242,4,FALSE)</f>
        <v>42.7</v>
      </c>
      <c r="I560" s="28">
        <f>VLOOKUP($A560,'Educational Attainment'!$A$5:$I$1242,5,FALSE)</f>
        <v>17.3</v>
      </c>
      <c r="J560" s="28">
        <f>VLOOKUP($A560,'Educational Attainment'!$A$5:$I$1242,6,FALSE)</f>
        <v>10.1</v>
      </c>
      <c r="K560" s="28">
        <f>VLOOKUP($A560,'Educational Attainment'!$A$5:$I$1242,7,FALSE)</f>
        <v>3.3</v>
      </c>
      <c r="L560" s="28">
        <f>VLOOKUP($A560,'Educational Attainment'!$A$5:$I$1242,8,FALSE)</f>
        <v>0</v>
      </c>
      <c r="M560" s="28">
        <f>VLOOKUP($A560,'Educational Attainment'!$A$5:$I$1242,9,FALSE)</f>
        <v>0</v>
      </c>
    </row>
    <row r="561" spans="1:13" s="28" customFormat="1" x14ac:dyDescent="0.15">
      <c r="A561" s="21">
        <v>233914</v>
      </c>
      <c r="B561" s="22" t="s">
        <v>599</v>
      </c>
      <c r="C561" s="11" t="str">
        <f>VLOOKUP(B561,Industries!B:D,2,0)</f>
        <v>Public Administration and Safety</v>
      </c>
      <c r="D561" s="11">
        <f>VLOOKUP(B561,Industries!B:D,3,0)</f>
        <v>30.6</v>
      </c>
      <c r="E561" s="13"/>
      <c r="F561" s="18">
        <v>42</v>
      </c>
      <c r="G561" s="28">
        <f>VLOOKUP($A561,'Educational Attainment'!$A$5:$I$1242,3,FALSE)</f>
        <v>20.6</v>
      </c>
      <c r="H561" s="28">
        <f>VLOOKUP($A561,'Educational Attainment'!$A$5:$I$1242,4,FALSE)</f>
        <v>43.4</v>
      </c>
      <c r="I561" s="28">
        <f>VLOOKUP($A561,'Educational Attainment'!$A$5:$I$1242,5,FALSE)</f>
        <v>27.2</v>
      </c>
      <c r="J561" s="28">
        <f>VLOOKUP($A561,'Educational Attainment'!$A$5:$I$1242,6,FALSE)</f>
        <v>8.8000000000000007</v>
      </c>
      <c r="K561" s="28">
        <f>VLOOKUP($A561,'Educational Attainment'!$A$5:$I$1242,7,FALSE)</f>
        <v>0</v>
      </c>
      <c r="L561" s="28">
        <f>VLOOKUP($A561,'Educational Attainment'!$A$5:$I$1242,8,FALSE)</f>
        <v>0</v>
      </c>
      <c r="M561" s="28">
        <f>VLOOKUP($A561,'Educational Attainment'!$A$5:$I$1242,9,FALSE)</f>
        <v>0</v>
      </c>
    </row>
    <row r="562" spans="1:13" s="28" customFormat="1" x14ac:dyDescent="0.15">
      <c r="A562" s="21">
        <v>233915</v>
      </c>
      <c r="B562" s="22" t="s">
        <v>600</v>
      </c>
      <c r="C562" s="11" t="str">
        <f>VLOOKUP(B562,Industries!B:D,2,0)</f>
        <v>Professional, Scientific and Technical Services</v>
      </c>
      <c r="D562" s="11">
        <f>VLOOKUP(B562,Industries!B:D,3,0)</f>
        <v>58.6</v>
      </c>
      <c r="E562" s="13"/>
      <c r="F562" s="18">
        <v>43</v>
      </c>
      <c r="G562" s="28">
        <f>VLOOKUP($A562,'Educational Attainment'!$A$5:$I$1242,3,FALSE)</f>
        <v>32.6</v>
      </c>
      <c r="H562" s="28">
        <f>VLOOKUP($A562,'Educational Attainment'!$A$5:$I$1242,4,FALSE)</f>
        <v>62.6</v>
      </c>
      <c r="I562" s="28">
        <f>VLOOKUP($A562,'Educational Attainment'!$A$5:$I$1242,5,FALSE)</f>
        <v>0.8</v>
      </c>
      <c r="J562" s="28">
        <f>VLOOKUP($A562,'Educational Attainment'!$A$5:$I$1242,6,FALSE)</f>
        <v>1.2</v>
      </c>
      <c r="K562" s="28">
        <f>VLOOKUP($A562,'Educational Attainment'!$A$5:$I$1242,7,FALSE)</f>
        <v>2.8</v>
      </c>
      <c r="L562" s="28">
        <f>VLOOKUP($A562,'Educational Attainment'!$A$5:$I$1242,8,FALSE)</f>
        <v>0</v>
      </c>
      <c r="M562" s="28">
        <f>VLOOKUP($A562,'Educational Attainment'!$A$5:$I$1242,9,FALSE)</f>
        <v>0</v>
      </c>
    </row>
    <row r="563" spans="1:13" s="28" customFormat="1" x14ac:dyDescent="0.15">
      <c r="A563" s="21">
        <v>233916</v>
      </c>
      <c r="B563" s="22" t="s">
        <v>601</v>
      </c>
      <c r="C563" s="11" t="str">
        <f>VLOOKUP(B563,Industries!B:D,2,0)</f>
        <v>Professional, Scientific and Technical Services</v>
      </c>
      <c r="D563" s="11">
        <f>VLOOKUP(B563,Industries!B:D,3,0)</f>
        <v>44.5</v>
      </c>
      <c r="E563" s="13"/>
      <c r="F563" s="18">
        <v>43</v>
      </c>
      <c r="G563" s="28">
        <f>VLOOKUP($A563,'Educational Attainment'!$A$5:$I$1242,3,FALSE)</f>
        <v>17.3</v>
      </c>
      <c r="H563" s="28">
        <f>VLOOKUP($A563,'Educational Attainment'!$A$5:$I$1242,4,FALSE)</f>
        <v>66.8</v>
      </c>
      <c r="I563" s="28">
        <f>VLOOKUP($A563,'Educational Attainment'!$A$5:$I$1242,5,FALSE)</f>
        <v>7.8</v>
      </c>
      <c r="J563" s="28">
        <f>VLOOKUP($A563,'Educational Attainment'!$A$5:$I$1242,6,FALSE)</f>
        <v>5.4</v>
      </c>
      <c r="K563" s="28">
        <f>VLOOKUP($A563,'Educational Attainment'!$A$5:$I$1242,7,FALSE)</f>
        <v>1.4</v>
      </c>
      <c r="L563" s="28">
        <f>VLOOKUP($A563,'Educational Attainment'!$A$5:$I$1242,8,FALSE)</f>
        <v>0</v>
      </c>
      <c r="M563" s="28">
        <f>VLOOKUP($A563,'Educational Attainment'!$A$5:$I$1242,9,FALSE)</f>
        <v>1.4</v>
      </c>
    </row>
    <row r="564" spans="1:13" s="28" customFormat="1" x14ac:dyDescent="0.15">
      <c r="A564" s="21">
        <v>233999</v>
      </c>
      <c r="B564" s="22" t="s">
        <v>602</v>
      </c>
      <c r="C564" s="11" t="str">
        <f>VLOOKUP(B564,Industries!B:D,2,0)</f>
        <v>Professional, Scientific and Technical Services</v>
      </c>
      <c r="D564" s="11">
        <f>VLOOKUP(B564,Industries!B:D,3,0)</f>
        <v>39.4</v>
      </c>
      <c r="E564" s="13"/>
      <c r="F564" s="18">
        <v>43</v>
      </c>
      <c r="G564" s="28">
        <f>VLOOKUP($A564,'Educational Attainment'!$A$5:$I$1242,3,FALSE)</f>
        <v>27.5</v>
      </c>
      <c r="H564" s="28">
        <f>VLOOKUP($A564,'Educational Attainment'!$A$5:$I$1242,4,FALSE)</f>
        <v>51.8</v>
      </c>
      <c r="I564" s="28">
        <f>VLOOKUP($A564,'Educational Attainment'!$A$5:$I$1242,5,FALSE)</f>
        <v>8.1</v>
      </c>
      <c r="J564" s="28">
        <f>VLOOKUP($A564,'Educational Attainment'!$A$5:$I$1242,6,FALSE)</f>
        <v>6.1</v>
      </c>
      <c r="K564" s="28">
        <f>VLOOKUP($A564,'Educational Attainment'!$A$5:$I$1242,7,FALSE)</f>
        <v>5.4</v>
      </c>
      <c r="L564" s="28">
        <f>VLOOKUP($A564,'Educational Attainment'!$A$5:$I$1242,8,FALSE)</f>
        <v>0.6</v>
      </c>
      <c r="M564" s="28">
        <f>VLOOKUP($A564,'Educational Attainment'!$A$5:$I$1242,9,FALSE)</f>
        <v>0.6</v>
      </c>
    </row>
    <row r="565" spans="1:13" s="28" customFormat="1" x14ac:dyDescent="0.15">
      <c r="A565" s="21">
        <v>234111</v>
      </c>
      <c r="B565" s="22" t="s">
        <v>603</v>
      </c>
      <c r="C565" s="11" t="str">
        <f>VLOOKUP(B565,Industries!B:D,2,0)</f>
        <v>Agriculture, Forestry and Fishing</v>
      </c>
      <c r="D565" s="11">
        <f>VLOOKUP(B565,Industries!B:D,3,0)</f>
        <v>43.6</v>
      </c>
      <c r="E565" s="13"/>
      <c r="F565" s="18">
        <v>46</v>
      </c>
      <c r="G565" s="28">
        <f>VLOOKUP($A565,'Educational Attainment'!$A$5:$I$1242,3,FALSE)</f>
        <v>22.7</v>
      </c>
      <c r="H565" s="28">
        <f>VLOOKUP($A565,'Educational Attainment'!$A$5:$I$1242,4,FALSE)</f>
        <v>39.700000000000003</v>
      </c>
      <c r="I565" s="28">
        <f>VLOOKUP($A565,'Educational Attainment'!$A$5:$I$1242,5,FALSE)</f>
        <v>13.2</v>
      </c>
      <c r="J565" s="28">
        <f>VLOOKUP($A565,'Educational Attainment'!$A$5:$I$1242,6,FALSE)</f>
        <v>10.199999999999999</v>
      </c>
      <c r="K565" s="28">
        <f>VLOOKUP($A565,'Educational Attainment'!$A$5:$I$1242,7,FALSE)</f>
        <v>7.4</v>
      </c>
      <c r="L565" s="28">
        <f>VLOOKUP($A565,'Educational Attainment'!$A$5:$I$1242,8,FALSE)</f>
        <v>2.1</v>
      </c>
      <c r="M565" s="28">
        <f>VLOOKUP($A565,'Educational Attainment'!$A$5:$I$1242,9,FALSE)</f>
        <v>4.7</v>
      </c>
    </row>
    <row r="566" spans="1:13" s="28" customFormat="1" x14ac:dyDescent="0.15">
      <c r="A566" s="21">
        <v>234112</v>
      </c>
      <c r="B566" s="22" t="s">
        <v>604</v>
      </c>
      <c r="C566" s="11" t="str">
        <f>VLOOKUP(B566,Industries!B:D,2,0)</f>
        <v>Agriculture, Forestry and Fishing</v>
      </c>
      <c r="D566" s="11">
        <f>VLOOKUP(B566,Industries!B:D,3,0)</f>
        <v>29.7</v>
      </c>
      <c r="E566" s="13"/>
      <c r="F566" s="18">
        <v>45</v>
      </c>
      <c r="G566" s="28">
        <f>VLOOKUP($A566,'Educational Attainment'!$A$5:$I$1242,3,FALSE)</f>
        <v>30.6</v>
      </c>
      <c r="H566" s="28">
        <f>VLOOKUP($A566,'Educational Attainment'!$A$5:$I$1242,4,FALSE)</f>
        <v>50.5</v>
      </c>
      <c r="I566" s="28">
        <f>VLOOKUP($A566,'Educational Attainment'!$A$5:$I$1242,5,FALSE)</f>
        <v>10.8</v>
      </c>
      <c r="J566" s="28">
        <f>VLOOKUP($A566,'Educational Attainment'!$A$5:$I$1242,6,FALSE)</f>
        <v>1.9</v>
      </c>
      <c r="K566" s="28">
        <f>VLOOKUP($A566,'Educational Attainment'!$A$5:$I$1242,7,FALSE)</f>
        <v>4.7</v>
      </c>
      <c r="L566" s="28">
        <f>VLOOKUP($A566,'Educational Attainment'!$A$5:$I$1242,8,FALSE)</f>
        <v>0.3</v>
      </c>
      <c r="M566" s="28">
        <f>VLOOKUP($A566,'Educational Attainment'!$A$5:$I$1242,9,FALSE)</f>
        <v>1.3</v>
      </c>
    </row>
    <row r="567" spans="1:13" s="28" customFormat="1" x14ac:dyDescent="0.15">
      <c r="A567" s="21">
        <v>234113</v>
      </c>
      <c r="B567" s="22" t="s">
        <v>605</v>
      </c>
      <c r="C567" s="11" t="str">
        <f>VLOOKUP(B567,Industries!B:D,2,0)</f>
        <v>Agriculture, Forestry and Fishing</v>
      </c>
      <c r="D567" s="11">
        <f>VLOOKUP(B567,Industries!B:D,3,0)</f>
        <v>68.599999999999994</v>
      </c>
      <c r="E567" s="13"/>
      <c r="F567" s="18">
        <v>44</v>
      </c>
      <c r="G567" s="28">
        <f>VLOOKUP($A567,'Educational Attainment'!$A$5:$I$1242,3,FALSE)</f>
        <v>15.6</v>
      </c>
      <c r="H567" s="28">
        <f>VLOOKUP($A567,'Educational Attainment'!$A$5:$I$1242,4,FALSE)</f>
        <v>38.1</v>
      </c>
      <c r="I567" s="28">
        <f>VLOOKUP($A567,'Educational Attainment'!$A$5:$I$1242,5,FALSE)</f>
        <v>16.5</v>
      </c>
      <c r="J567" s="28">
        <f>VLOOKUP($A567,'Educational Attainment'!$A$5:$I$1242,6,FALSE)</f>
        <v>11.4</v>
      </c>
      <c r="K567" s="28">
        <f>VLOOKUP($A567,'Educational Attainment'!$A$5:$I$1242,7,FALSE)</f>
        <v>6.9</v>
      </c>
      <c r="L567" s="28">
        <f>VLOOKUP($A567,'Educational Attainment'!$A$5:$I$1242,8,FALSE)</f>
        <v>1.7</v>
      </c>
      <c r="M567" s="28">
        <f>VLOOKUP($A567,'Educational Attainment'!$A$5:$I$1242,9,FALSE)</f>
        <v>9.9</v>
      </c>
    </row>
    <row r="568" spans="1:13" s="28" customFormat="1" x14ac:dyDescent="0.15">
      <c r="A568" s="21">
        <v>234211</v>
      </c>
      <c r="B568" s="22" t="s">
        <v>606</v>
      </c>
      <c r="C568" s="11" t="str">
        <f>VLOOKUP(B568,Industries!B:D,2,0)</f>
        <v>Manufacturing</v>
      </c>
      <c r="D568" s="11">
        <f>VLOOKUP(B568,Industries!B:D,3,0)</f>
        <v>34</v>
      </c>
      <c r="E568" s="13"/>
      <c r="F568" s="18">
        <v>42</v>
      </c>
      <c r="G568" s="28">
        <f>VLOOKUP($A568,'Educational Attainment'!$A$5:$I$1242,3,FALSE)</f>
        <v>30.5</v>
      </c>
      <c r="H568" s="28">
        <f>VLOOKUP($A568,'Educational Attainment'!$A$5:$I$1242,4,FALSE)</f>
        <v>55.3</v>
      </c>
      <c r="I568" s="28">
        <f>VLOOKUP($A568,'Educational Attainment'!$A$5:$I$1242,5,FALSE)</f>
        <v>4.8</v>
      </c>
      <c r="J568" s="28">
        <f>VLOOKUP($A568,'Educational Attainment'!$A$5:$I$1242,6,FALSE)</f>
        <v>1.6</v>
      </c>
      <c r="K568" s="28">
        <f>VLOOKUP($A568,'Educational Attainment'!$A$5:$I$1242,7,FALSE)</f>
        <v>5.6</v>
      </c>
      <c r="L568" s="28">
        <f>VLOOKUP($A568,'Educational Attainment'!$A$5:$I$1242,8,FALSE)</f>
        <v>0.8</v>
      </c>
      <c r="M568" s="28">
        <f>VLOOKUP($A568,'Educational Attainment'!$A$5:$I$1242,9,FALSE)</f>
        <v>1.4</v>
      </c>
    </row>
    <row r="569" spans="1:13" s="28" customFormat="1" x14ac:dyDescent="0.15">
      <c r="A569" s="21">
        <v>234212</v>
      </c>
      <c r="B569" s="22" t="s">
        <v>607</v>
      </c>
      <c r="C569" s="11" t="str">
        <f>VLOOKUP(B569,Industries!B:D,2,0)</f>
        <v>Manufacturing</v>
      </c>
      <c r="D569" s="11">
        <f>VLOOKUP(B569,Industries!B:D,3,0)</f>
        <v>65.400000000000006</v>
      </c>
      <c r="E569" s="13"/>
      <c r="F569" s="18">
        <v>42</v>
      </c>
      <c r="G569" s="28">
        <f>VLOOKUP($A569,'Educational Attainment'!$A$5:$I$1242,3,FALSE)</f>
        <v>24</v>
      </c>
      <c r="H569" s="28">
        <f>VLOOKUP($A569,'Educational Attainment'!$A$5:$I$1242,4,FALSE)</f>
        <v>58.6</v>
      </c>
      <c r="I569" s="28">
        <f>VLOOKUP($A569,'Educational Attainment'!$A$5:$I$1242,5,FALSE)</f>
        <v>8.5</v>
      </c>
      <c r="J569" s="28">
        <f>VLOOKUP($A569,'Educational Attainment'!$A$5:$I$1242,6,FALSE)</f>
        <v>4.2</v>
      </c>
      <c r="K569" s="28">
        <f>VLOOKUP($A569,'Educational Attainment'!$A$5:$I$1242,7,FALSE)</f>
        <v>4.4000000000000004</v>
      </c>
      <c r="L569" s="28">
        <f>VLOOKUP($A569,'Educational Attainment'!$A$5:$I$1242,8,FALSE)</f>
        <v>0</v>
      </c>
      <c r="M569" s="28">
        <f>VLOOKUP($A569,'Educational Attainment'!$A$5:$I$1242,9,FALSE)</f>
        <v>0.3</v>
      </c>
    </row>
    <row r="570" spans="1:13" s="28" customFormat="1" x14ac:dyDescent="0.15">
      <c r="A570" s="21">
        <v>234213</v>
      </c>
      <c r="B570" s="22" t="s">
        <v>608</v>
      </c>
      <c r="C570" s="11" t="str">
        <f>VLOOKUP(B570,Industries!B:D,2,0)</f>
        <v>Manufacturing</v>
      </c>
      <c r="D570" s="11">
        <f>VLOOKUP(B570,Industries!B:D,3,0)</f>
        <v>89.5</v>
      </c>
      <c r="E570" s="13"/>
      <c r="F570" s="18">
        <v>47</v>
      </c>
      <c r="G570" s="28">
        <f>VLOOKUP($A570,'Educational Attainment'!$A$5:$I$1242,3,FALSE)</f>
        <v>12.3</v>
      </c>
      <c r="H570" s="28">
        <f>VLOOKUP($A570,'Educational Attainment'!$A$5:$I$1242,4,FALSE)</f>
        <v>57.9</v>
      </c>
      <c r="I570" s="28">
        <f>VLOOKUP($A570,'Educational Attainment'!$A$5:$I$1242,5,FALSE)</f>
        <v>8.9</v>
      </c>
      <c r="J570" s="28">
        <f>VLOOKUP($A570,'Educational Attainment'!$A$5:$I$1242,6,FALSE)</f>
        <v>5.7</v>
      </c>
      <c r="K570" s="28">
        <f>VLOOKUP($A570,'Educational Attainment'!$A$5:$I$1242,7,FALSE)</f>
        <v>10.6</v>
      </c>
      <c r="L570" s="28">
        <f>VLOOKUP($A570,'Educational Attainment'!$A$5:$I$1242,8,FALSE)</f>
        <v>1.8</v>
      </c>
      <c r="M570" s="28">
        <f>VLOOKUP($A570,'Educational Attainment'!$A$5:$I$1242,9,FALSE)</f>
        <v>2.9</v>
      </c>
    </row>
    <row r="571" spans="1:13" s="28" customFormat="1" x14ac:dyDescent="0.15">
      <c r="A571" s="21">
        <v>234311</v>
      </c>
      <c r="B571" s="22" t="s">
        <v>609</v>
      </c>
      <c r="C571" s="11" t="str">
        <f>VLOOKUP(B571,Industries!B:D,2,0)</f>
        <v>Public Administration and Safety</v>
      </c>
      <c r="D571" s="11">
        <f>VLOOKUP(B571,Industries!B:D,3,0)</f>
        <v>58.6</v>
      </c>
      <c r="E571" s="13"/>
      <c r="F571" s="18">
        <v>41</v>
      </c>
      <c r="G571" s="28">
        <f>VLOOKUP($A571,'Educational Attainment'!$A$5:$I$1242,3,FALSE)</f>
        <v>22</v>
      </c>
      <c r="H571" s="28">
        <f>VLOOKUP($A571,'Educational Attainment'!$A$5:$I$1242,4,FALSE)</f>
        <v>49.1</v>
      </c>
      <c r="I571" s="28">
        <f>VLOOKUP($A571,'Educational Attainment'!$A$5:$I$1242,5,FALSE)</f>
        <v>10.3</v>
      </c>
      <c r="J571" s="28">
        <f>VLOOKUP($A571,'Educational Attainment'!$A$5:$I$1242,6,FALSE)</f>
        <v>9.1</v>
      </c>
      <c r="K571" s="28">
        <f>VLOOKUP($A571,'Educational Attainment'!$A$5:$I$1242,7,FALSE)</f>
        <v>5.5</v>
      </c>
      <c r="L571" s="28">
        <f>VLOOKUP($A571,'Educational Attainment'!$A$5:$I$1242,8,FALSE)</f>
        <v>0.9</v>
      </c>
      <c r="M571" s="28">
        <f>VLOOKUP($A571,'Educational Attainment'!$A$5:$I$1242,9,FALSE)</f>
        <v>3.1</v>
      </c>
    </row>
    <row r="572" spans="1:13" s="28" customFormat="1" x14ac:dyDescent="0.15">
      <c r="A572" s="21">
        <v>234312</v>
      </c>
      <c r="B572" s="22" t="s">
        <v>610</v>
      </c>
      <c r="C572" s="11" t="str">
        <f>VLOOKUP(B572,Industries!B:D,2,0)</f>
        <v>Professional, Scientific and Technical Services</v>
      </c>
      <c r="D572" s="11">
        <f>VLOOKUP(B572,Industries!B:D,3,0)</f>
        <v>61.9</v>
      </c>
      <c r="E572" s="13"/>
      <c r="F572" s="18">
        <v>45</v>
      </c>
      <c r="G572" s="28">
        <f>VLOOKUP($A572,'Educational Attainment'!$A$5:$I$1242,3,FALSE)</f>
        <v>35.200000000000003</v>
      </c>
      <c r="H572" s="28">
        <f>VLOOKUP($A572,'Educational Attainment'!$A$5:$I$1242,4,FALSE)</f>
        <v>56</v>
      </c>
      <c r="I572" s="28">
        <f>VLOOKUP($A572,'Educational Attainment'!$A$5:$I$1242,5,FALSE)</f>
        <v>3.9</v>
      </c>
      <c r="J572" s="28">
        <f>VLOOKUP($A572,'Educational Attainment'!$A$5:$I$1242,6,FALSE)</f>
        <v>1.7</v>
      </c>
      <c r="K572" s="28">
        <f>VLOOKUP($A572,'Educational Attainment'!$A$5:$I$1242,7,FALSE)</f>
        <v>2.8</v>
      </c>
      <c r="L572" s="28">
        <f>VLOOKUP($A572,'Educational Attainment'!$A$5:$I$1242,8,FALSE)</f>
        <v>0.3</v>
      </c>
      <c r="M572" s="28">
        <f>VLOOKUP($A572,'Educational Attainment'!$A$5:$I$1242,9,FALSE)</f>
        <v>0.1</v>
      </c>
    </row>
    <row r="573" spans="1:13" s="28" customFormat="1" x14ac:dyDescent="0.15">
      <c r="A573" s="21">
        <v>234313</v>
      </c>
      <c r="B573" s="22" t="s">
        <v>611</v>
      </c>
      <c r="C573" s="11" t="str">
        <f>VLOOKUP(B573,Industries!B:D,2,0)</f>
        <v>Professional, Scientific and Technical Services</v>
      </c>
      <c r="D573" s="11">
        <f>VLOOKUP(B573,Industries!B:D,3,0)</f>
        <v>49.8</v>
      </c>
      <c r="E573" s="13"/>
      <c r="F573" s="18">
        <v>43</v>
      </c>
      <c r="G573" s="28">
        <f>VLOOKUP($A573,'Educational Attainment'!$A$5:$I$1242,3,FALSE)</f>
        <v>39.299999999999997</v>
      </c>
      <c r="H573" s="28">
        <f>VLOOKUP($A573,'Educational Attainment'!$A$5:$I$1242,4,FALSE)</f>
        <v>54.6</v>
      </c>
      <c r="I573" s="28">
        <f>VLOOKUP($A573,'Educational Attainment'!$A$5:$I$1242,5,FALSE)</f>
        <v>2.5</v>
      </c>
      <c r="J573" s="28">
        <f>VLOOKUP($A573,'Educational Attainment'!$A$5:$I$1242,6,FALSE)</f>
        <v>1.5</v>
      </c>
      <c r="K573" s="28">
        <f>VLOOKUP($A573,'Educational Attainment'!$A$5:$I$1242,7,FALSE)</f>
        <v>1.8</v>
      </c>
      <c r="L573" s="28">
        <f>VLOOKUP($A573,'Educational Attainment'!$A$5:$I$1242,8,FALSE)</f>
        <v>0.1</v>
      </c>
      <c r="M573" s="28">
        <f>VLOOKUP($A573,'Educational Attainment'!$A$5:$I$1242,9,FALSE)</f>
        <v>0.3</v>
      </c>
    </row>
    <row r="574" spans="1:13" s="28" customFormat="1" x14ac:dyDescent="0.15">
      <c r="A574" s="21">
        <v>234314</v>
      </c>
      <c r="B574" s="22" t="s">
        <v>612</v>
      </c>
      <c r="C574" s="11" t="str">
        <f>VLOOKUP(B574,Industries!B:D,2,0)</f>
        <v>Arts and Recreation Services</v>
      </c>
      <c r="D574" s="11">
        <f>VLOOKUP(B574,Industries!B:D,3,0)</f>
        <v>56.6</v>
      </c>
      <c r="E574" s="13"/>
      <c r="F574" s="18">
        <v>41</v>
      </c>
      <c r="G574" s="28">
        <f>VLOOKUP($A574,'Educational Attainment'!$A$5:$I$1242,3,FALSE)</f>
        <v>6</v>
      </c>
      <c r="H574" s="28">
        <f>VLOOKUP($A574,'Educational Attainment'!$A$5:$I$1242,4,FALSE)</f>
        <v>28.2</v>
      </c>
      <c r="I574" s="28">
        <f>VLOOKUP($A574,'Educational Attainment'!$A$5:$I$1242,5,FALSE)</f>
        <v>17.2</v>
      </c>
      <c r="J574" s="28">
        <f>VLOOKUP($A574,'Educational Attainment'!$A$5:$I$1242,6,FALSE)</f>
        <v>21.4</v>
      </c>
      <c r="K574" s="28">
        <f>VLOOKUP($A574,'Educational Attainment'!$A$5:$I$1242,7,FALSE)</f>
        <v>9.1999999999999993</v>
      </c>
      <c r="L574" s="28">
        <f>VLOOKUP($A574,'Educational Attainment'!$A$5:$I$1242,8,FALSE)</f>
        <v>4.3</v>
      </c>
      <c r="M574" s="28">
        <f>VLOOKUP($A574,'Educational Attainment'!$A$5:$I$1242,9,FALSE)</f>
        <v>13.7</v>
      </c>
    </row>
    <row r="575" spans="1:13" s="28" customFormat="1" x14ac:dyDescent="0.15">
      <c r="A575" s="21">
        <v>234399</v>
      </c>
      <c r="B575" s="22" t="s">
        <v>613</v>
      </c>
      <c r="C575" s="11" t="str">
        <f>VLOOKUP(B575,Industries!B:D,2,0)</f>
        <v>Public Administration and Safety</v>
      </c>
      <c r="D575" s="11">
        <f>VLOOKUP(B575,Industries!B:D,3,0)</f>
        <v>31.7</v>
      </c>
      <c r="E575" s="13"/>
      <c r="F575" s="18">
        <v>43</v>
      </c>
      <c r="G575" s="28">
        <f>VLOOKUP($A575,'Educational Attainment'!$A$5:$I$1242,3,FALSE)</f>
        <v>27.6</v>
      </c>
      <c r="H575" s="28">
        <f>VLOOKUP($A575,'Educational Attainment'!$A$5:$I$1242,4,FALSE)</f>
        <v>43.9</v>
      </c>
      <c r="I575" s="28">
        <f>VLOOKUP($A575,'Educational Attainment'!$A$5:$I$1242,5,FALSE)</f>
        <v>8.8000000000000007</v>
      </c>
      <c r="J575" s="28">
        <f>VLOOKUP($A575,'Educational Attainment'!$A$5:$I$1242,6,FALSE)</f>
        <v>9.9</v>
      </c>
      <c r="K575" s="28">
        <f>VLOOKUP($A575,'Educational Attainment'!$A$5:$I$1242,7,FALSE)</f>
        <v>6.2</v>
      </c>
      <c r="L575" s="28">
        <f>VLOOKUP($A575,'Educational Attainment'!$A$5:$I$1242,8,FALSE)</f>
        <v>1.2</v>
      </c>
      <c r="M575" s="28">
        <f>VLOOKUP($A575,'Educational Attainment'!$A$5:$I$1242,9,FALSE)</f>
        <v>2.2999999999999998</v>
      </c>
    </row>
    <row r="576" spans="1:13" s="28" customFormat="1" x14ac:dyDescent="0.15">
      <c r="A576" s="21">
        <v>234411</v>
      </c>
      <c r="B576" s="22" t="s">
        <v>614</v>
      </c>
      <c r="C576" s="11" t="str">
        <f>VLOOKUP(B576,Industries!B:D,2,0)</f>
        <v>Mining</v>
      </c>
      <c r="D576" s="11">
        <f>VLOOKUP(B576,Industries!B:D,3,0)</f>
        <v>65.900000000000006</v>
      </c>
      <c r="E576" s="13"/>
      <c r="F576" s="18">
        <v>52</v>
      </c>
      <c r="G576" s="28">
        <f>VLOOKUP($A576,'Educational Attainment'!$A$5:$I$1242,3,FALSE)</f>
        <v>37.5</v>
      </c>
      <c r="H576" s="28">
        <f>VLOOKUP($A576,'Educational Attainment'!$A$5:$I$1242,4,FALSE)</f>
        <v>59.5</v>
      </c>
      <c r="I576" s="28">
        <f>VLOOKUP($A576,'Educational Attainment'!$A$5:$I$1242,5,FALSE)</f>
        <v>0.8</v>
      </c>
      <c r="J576" s="28">
        <f>VLOOKUP($A576,'Educational Attainment'!$A$5:$I$1242,6,FALSE)</f>
        <v>0.1</v>
      </c>
      <c r="K576" s="28">
        <f>VLOOKUP($A576,'Educational Attainment'!$A$5:$I$1242,7,FALSE)</f>
        <v>1.9</v>
      </c>
      <c r="L576" s="28">
        <f>VLOOKUP($A576,'Educational Attainment'!$A$5:$I$1242,8,FALSE)</f>
        <v>0</v>
      </c>
      <c r="M576" s="28">
        <f>VLOOKUP($A576,'Educational Attainment'!$A$5:$I$1242,9,FALSE)</f>
        <v>0.2</v>
      </c>
    </row>
    <row r="577" spans="1:13" s="28" customFormat="1" x14ac:dyDescent="0.15">
      <c r="A577" s="21">
        <v>234412</v>
      </c>
      <c r="B577" s="22" t="s">
        <v>615</v>
      </c>
      <c r="C577" s="11" t="str">
        <f>VLOOKUP(B577,Industries!B:D,2,0)</f>
        <v>Mining</v>
      </c>
      <c r="D577" s="11">
        <f>VLOOKUP(B577,Industries!B:D,3,0)</f>
        <v>37.4</v>
      </c>
      <c r="E577" s="13"/>
      <c r="F577" s="18">
        <v>44</v>
      </c>
      <c r="G577" s="28">
        <f>VLOOKUP($A577,'Educational Attainment'!$A$5:$I$1242,3,FALSE)</f>
        <v>48.3</v>
      </c>
      <c r="H577" s="28">
        <f>VLOOKUP($A577,'Educational Attainment'!$A$5:$I$1242,4,FALSE)</f>
        <v>45.4</v>
      </c>
      <c r="I577" s="28">
        <f>VLOOKUP($A577,'Educational Attainment'!$A$5:$I$1242,5,FALSE)</f>
        <v>1.3</v>
      </c>
      <c r="J577" s="28">
        <f>VLOOKUP($A577,'Educational Attainment'!$A$5:$I$1242,6,FALSE)</f>
        <v>1.6</v>
      </c>
      <c r="K577" s="28">
        <f>VLOOKUP($A577,'Educational Attainment'!$A$5:$I$1242,7,FALSE)</f>
        <v>3</v>
      </c>
      <c r="L577" s="28">
        <f>VLOOKUP($A577,'Educational Attainment'!$A$5:$I$1242,8,FALSE)</f>
        <v>0.4</v>
      </c>
      <c r="M577" s="28">
        <f>VLOOKUP($A577,'Educational Attainment'!$A$5:$I$1242,9,FALSE)</f>
        <v>0</v>
      </c>
    </row>
    <row r="578" spans="1:13" s="28" customFormat="1" x14ac:dyDescent="0.15">
      <c r="A578" s="21">
        <v>234413</v>
      </c>
      <c r="B578" s="22" t="s">
        <v>616</v>
      </c>
      <c r="C578" s="11" t="str">
        <f>VLOOKUP(B578,Industries!B:D,2,0)</f>
        <v>Professional, Scientific and Technical Services</v>
      </c>
      <c r="D578" s="11">
        <f>VLOOKUP(B578,Industries!B:D,3,0)</f>
        <v>52.4</v>
      </c>
      <c r="E578" s="13"/>
      <c r="F578" s="18">
        <v>44</v>
      </c>
      <c r="G578" s="28">
        <f>VLOOKUP($A578,'Educational Attainment'!$A$5:$I$1242,3,FALSE)</f>
        <v>59</v>
      </c>
      <c r="H578" s="28">
        <f>VLOOKUP($A578,'Educational Attainment'!$A$5:$I$1242,4,FALSE)</f>
        <v>39.4</v>
      </c>
      <c r="I578" s="28">
        <f>VLOOKUP($A578,'Educational Attainment'!$A$5:$I$1242,5,FALSE)</f>
        <v>0.5</v>
      </c>
      <c r="J578" s="28">
        <f>VLOOKUP($A578,'Educational Attainment'!$A$5:$I$1242,6,FALSE)</f>
        <v>0</v>
      </c>
      <c r="K578" s="28">
        <f>VLOOKUP($A578,'Educational Attainment'!$A$5:$I$1242,7,FALSE)</f>
        <v>1.1000000000000001</v>
      </c>
      <c r="L578" s="28">
        <f>VLOOKUP($A578,'Educational Attainment'!$A$5:$I$1242,8,FALSE)</f>
        <v>0</v>
      </c>
      <c r="M578" s="28">
        <f>VLOOKUP($A578,'Educational Attainment'!$A$5:$I$1242,9,FALSE)</f>
        <v>0</v>
      </c>
    </row>
    <row r="579" spans="1:13" s="28" customFormat="1" x14ac:dyDescent="0.15">
      <c r="A579" s="21">
        <v>234511</v>
      </c>
      <c r="B579" s="22" t="s">
        <v>617</v>
      </c>
      <c r="C579" s="11" t="str">
        <f>VLOOKUP(B579,Industries!B:D,2,0)</f>
        <v>Education and Training</v>
      </c>
      <c r="D579" s="11">
        <f>VLOOKUP(B579,Industries!B:D,3,0)</f>
        <v>58.1</v>
      </c>
      <c r="E579" s="13"/>
      <c r="F579" s="18">
        <v>42</v>
      </c>
      <c r="G579" s="28">
        <f>VLOOKUP($A579,'Educational Attainment'!$A$5:$I$1242,3,FALSE)</f>
        <v>67.7</v>
      </c>
      <c r="H579" s="28">
        <f>VLOOKUP($A579,'Educational Attainment'!$A$5:$I$1242,4,FALSE)</f>
        <v>30</v>
      </c>
      <c r="I579" s="28">
        <f>VLOOKUP($A579,'Educational Attainment'!$A$5:$I$1242,5,FALSE)</f>
        <v>0</v>
      </c>
      <c r="J579" s="28">
        <f>VLOOKUP($A579,'Educational Attainment'!$A$5:$I$1242,6,FALSE)</f>
        <v>0</v>
      </c>
      <c r="K579" s="28">
        <f>VLOOKUP($A579,'Educational Attainment'!$A$5:$I$1242,7,FALSE)</f>
        <v>2.2999999999999998</v>
      </c>
      <c r="L579" s="28">
        <f>VLOOKUP($A579,'Educational Attainment'!$A$5:$I$1242,8,FALSE)</f>
        <v>0</v>
      </c>
      <c r="M579" s="28">
        <f>VLOOKUP($A579,'Educational Attainment'!$A$5:$I$1242,9,FALSE)</f>
        <v>0</v>
      </c>
    </row>
    <row r="580" spans="1:13" s="28" customFormat="1" x14ac:dyDescent="0.15">
      <c r="A580" s="21">
        <v>234513</v>
      </c>
      <c r="B580" s="22" t="s">
        <v>618</v>
      </c>
      <c r="C580" s="11" t="str">
        <f>VLOOKUP(B580,Industries!B:D,2,0)</f>
        <v>Education and Training</v>
      </c>
      <c r="D580" s="11">
        <f>VLOOKUP(B580,Industries!B:D,3,0)</f>
        <v>39.799999999999997</v>
      </c>
      <c r="E580" s="13"/>
      <c r="F580" s="18">
        <v>43</v>
      </c>
      <c r="G580" s="28">
        <f>VLOOKUP($A580,'Educational Attainment'!$A$5:$I$1242,3,FALSE)</f>
        <v>59.7</v>
      </c>
      <c r="H580" s="28">
        <f>VLOOKUP($A580,'Educational Attainment'!$A$5:$I$1242,4,FALSE)</f>
        <v>38</v>
      </c>
      <c r="I580" s="28">
        <f>VLOOKUP($A580,'Educational Attainment'!$A$5:$I$1242,5,FALSE)</f>
        <v>2.2999999999999998</v>
      </c>
      <c r="J580" s="28">
        <f>VLOOKUP($A580,'Educational Attainment'!$A$5:$I$1242,6,FALSE)</f>
        <v>0</v>
      </c>
      <c r="K580" s="28">
        <f>VLOOKUP($A580,'Educational Attainment'!$A$5:$I$1242,7,FALSE)</f>
        <v>0</v>
      </c>
      <c r="L580" s="28">
        <f>VLOOKUP($A580,'Educational Attainment'!$A$5:$I$1242,8,FALSE)</f>
        <v>0</v>
      </c>
      <c r="M580" s="28">
        <f>VLOOKUP($A580,'Educational Attainment'!$A$5:$I$1242,9,FALSE)</f>
        <v>0</v>
      </c>
    </row>
    <row r="581" spans="1:13" s="28" customFormat="1" x14ac:dyDescent="0.15">
      <c r="A581" s="21">
        <v>234514</v>
      </c>
      <c r="B581" s="22" t="s">
        <v>619</v>
      </c>
      <c r="C581" s="11" t="str">
        <f>VLOOKUP(B581,Industries!B:D,2,0)</f>
        <v>Education and Training</v>
      </c>
      <c r="D581" s="11">
        <f>VLOOKUP(B581,Industries!B:D,3,0)</f>
        <v>36.799999999999997</v>
      </c>
      <c r="E581" s="13"/>
      <c r="F581" s="18">
        <v>43</v>
      </c>
      <c r="G581" s="28">
        <f>VLOOKUP($A581,'Educational Attainment'!$A$5:$I$1242,3,FALSE)</f>
        <v>66.3</v>
      </c>
      <c r="H581" s="28">
        <f>VLOOKUP($A581,'Educational Attainment'!$A$5:$I$1242,4,FALSE)</f>
        <v>29.9</v>
      </c>
      <c r="I581" s="28">
        <f>VLOOKUP($A581,'Educational Attainment'!$A$5:$I$1242,5,FALSE)</f>
        <v>2.1</v>
      </c>
      <c r="J581" s="28">
        <f>VLOOKUP($A581,'Educational Attainment'!$A$5:$I$1242,6,FALSE)</f>
        <v>0.5</v>
      </c>
      <c r="K581" s="28">
        <f>VLOOKUP($A581,'Educational Attainment'!$A$5:$I$1242,7,FALSE)</f>
        <v>1.2</v>
      </c>
      <c r="L581" s="28">
        <f>VLOOKUP($A581,'Educational Attainment'!$A$5:$I$1242,8,FALSE)</f>
        <v>0</v>
      </c>
      <c r="M581" s="28">
        <f>VLOOKUP($A581,'Educational Attainment'!$A$5:$I$1242,9,FALSE)</f>
        <v>0</v>
      </c>
    </row>
    <row r="582" spans="1:13" s="28" customFormat="1" x14ac:dyDescent="0.15">
      <c r="A582" s="21">
        <v>234515</v>
      </c>
      <c r="B582" s="22" t="s">
        <v>620</v>
      </c>
      <c r="C582" s="11" t="str">
        <f>VLOOKUP(B582,Industries!B:D,2,0)</f>
        <v>Professional, Scientific and Technical Services</v>
      </c>
      <c r="D582" s="11">
        <f>VLOOKUP(B582,Industries!B:D,3,0)</f>
        <v>41</v>
      </c>
      <c r="E582" s="13"/>
      <c r="F582" s="18">
        <v>43</v>
      </c>
      <c r="G582" s="28">
        <f>VLOOKUP($A582,'Educational Attainment'!$A$5:$I$1242,3,FALSE)</f>
        <v>52.6</v>
      </c>
      <c r="H582" s="28">
        <f>VLOOKUP($A582,'Educational Attainment'!$A$5:$I$1242,4,FALSE)</f>
        <v>38.200000000000003</v>
      </c>
      <c r="I582" s="28">
        <f>VLOOKUP($A582,'Educational Attainment'!$A$5:$I$1242,5,FALSE)</f>
        <v>4.0999999999999996</v>
      </c>
      <c r="J582" s="28">
        <f>VLOOKUP($A582,'Educational Attainment'!$A$5:$I$1242,6,FALSE)</f>
        <v>2.5</v>
      </c>
      <c r="K582" s="28">
        <f>VLOOKUP($A582,'Educational Attainment'!$A$5:$I$1242,7,FALSE)</f>
        <v>2.2000000000000002</v>
      </c>
      <c r="L582" s="28">
        <f>VLOOKUP($A582,'Educational Attainment'!$A$5:$I$1242,8,FALSE)</f>
        <v>0</v>
      </c>
      <c r="M582" s="28">
        <f>VLOOKUP($A582,'Educational Attainment'!$A$5:$I$1242,9,FALSE)</f>
        <v>0.5</v>
      </c>
    </row>
    <row r="583" spans="1:13" s="28" customFormat="1" x14ac:dyDescent="0.15">
      <c r="A583" s="21">
        <v>234516</v>
      </c>
      <c r="B583" s="22" t="s">
        <v>621</v>
      </c>
      <c r="C583" s="11" t="str">
        <f>VLOOKUP(B583,Industries!B:D,2,0)</f>
        <v>Professional, Scientific and Technical Services</v>
      </c>
      <c r="D583" s="11">
        <f>VLOOKUP(B583,Industries!B:D,3,0)</f>
        <v>39.5</v>
      </c>
      <c r="E583" s="13"/>
      <c r="F583" s="18">
        <v>43</v>
      </c>
      <c r="G583" s="28">
        <f>VLOOKUP($A583,'Educational Attainment'!$A$5:$I$1242,3,FALSE)</f>
        <v>59.2</v>
      </c>
      <c r="H583" s="28">
        <f>VLOOKUP($A583,'Educational Attainment'!$A$5:$I$1242,4,FALSE)</f>
        <v>37.799999999999997</v>
      </c>
      <c r="I583" s="28">
        <f>VLOOKUP($A583,'Educational Attainment'!$A$5:$I$1242,5,FALSE)</f>
        <v>1.7</v>
      </c>
      <c r="J583" s="28">
        <f>VLOOKUP($A583,'Educational Attainment'!$A$5:$I$1242,6,FALSE)</f>
        <v>0.9</v>
      </c>
      <c r="K583" s="28">
        <f>VLOOKUP($A583,'Educational Attainment'!$A$5:$I$1242,7,FALSE)</f>
        <v>0.5</v>
      </c>
      <c r="L583" s="28">
        <f>VLOOKUP($A583,'Educational Attainment'!$A$5:$I$1242,8,FALSE)</f>
        <v>0</v>
      </c>
      <c r="M583" s="28">
        <f>VLOOKUP($A583,'Educational Attainment'!$A$5:$I$1242,9,FALSE)</f>
        <v>0</v>
      </c>
    </row>
    <row r="584" spans="1:13" s="28" customFormat="1" x14ac:dyDescent="0.15">
      <c r="A584" s="21">
        <v>234517</v>
      </c>
      <c r="B584" s="22" t="s">
        <v>622</v>
      </c>
      <c r="C584" s="11" t="str">
        <f>VLOOKUP(B584,Industries!B:D,2,0)</f>
        <v>Professional, Scientific and Technical Services</v>
      </c>
      <c r="D584" s="11">
        <f>VLOOKUP(B584,Industries!B:D,3,0)</f>
        <v>31</v>
      </c>
      <c r="E584" s="13"/>
      <c r="F584" s="18">
        <v>41</v>
      </c>
      <c r="G584" s="28">
        <f>VLOOKUP($A584,'Educational Attainment'!$A$5:$I$1242,3,FALSE)</f>
        <v>36.4</v>
      </c>
      <c r="H584" s="28">
        <f>VLOOKUP($A584,'Educational Attainment'!$A$5:$I$1242,4,FALSE)</f>
        <v>57.1</v>
      </c>
      <c r="I584" s="28">
        <f>VLOOKUP($A584,'Educational Attainment'!$A$5:$I$1242,5,FALSE)</f>
        <v>3.8</v>
      </c>
      <c r="J584" s="28">
        <f>VLOOKUP($A584,'Educational Attainment'!$A$5:$I$1242,6,FALSE)</f>
        <v>0.4</v>
      </c>
      <c r="K584" s="28">
        <f>VLOOKUP($A584,'Educational Attainment'!$A$5:$I$1242,7,FALSE)</f>
        <v>2.2999999999999998</v>
      </c>
      <c r="L584" s="28">
        <f>VLOOKUP($A584,'Educational Attainment'!$A$5:$I$1242,8,FALSE)</f>
        <v>0</v>
      </c>
      <c r="M584" s="28">
        <f>VLOOKUP($A584,'Educational Attainment'!$A$5:$I$1242,9,FALSE)</f>
        <v>0</v>
      </c>
    </row>
    <row r="585" spans="1:13" s="28" customFormat="1" x14ac:dyDescent="0.15">
      <c r="A585" s="21">
        <v>234518</v>
      </c>
      <c r="B585" s="22" t="s">
        <v>623</v>
      </c>
      <c r="C585" s="11" t="str">
        <f>VLOOKUP(B585,Industries!B:D,2,0)</f>
        <v>Professional, Scientific and Technical Services</v>
      </c>
      <c r="D585" s="11">
        <f>VLOOKUP(B585,Industries!B:D,3,0)</f>
        <v>27</v>
      </c>
      <c r="E585" s="13"/>
      <c r="F585" s="18">
        <v>45</v>
      </c>
      <c r="G585" s="28">
        <f>VLOOKUP($A585,'Educational Attainment'!$A$5:$I$1242,3,FALSE)</f>
        <v>45.2</v>
      </c>
      <c r="H585" s="28">
        <f>VLOOKUP($A585,'Educational Attainment'!$A$5:$I$1242,4,FALSE)</f>
        <v>43.8</v>
      </c>
      <c r="I585" s="28">
        <f>VLOOKUP($A585,'Educational Attainment'!$A$5:$I$1242,5,FALSE)</f>
        <v>4.3</v>
      </c>
      <c r="J585" s="28">
        <f>VLOOKUP($A585,'Educational Attainment'!$A$5:$I$1242,6,FALSE)</f>
        <v>3</v>
      </c>
      <c r="K585" s="28">
        <f>VLOOKUP($A585,'Educational Attainment'!$A$5:$I$1242,7,FALSE)</f>
        <v>2.7</v>
      </c>
      <c r="L585" s="28">
        <f>VLOOKUP($A585,'Educational Attainment'!$A$5:$I$1242,8,FALSE)</f>
        <v>0</v>
      </c>
      <c r="M585" s="28">
        <f>VLOOKUP($A585,'Educational Attainment'!$A$5:$I$1242,9,FALSE)</f>
        <v>1.1000000000000001</v>
      </c>
    </row>
    <row r="586" spans="1:13" s="28" customFormat="1" x14ac:dyDescent="0.15">
      <c r="A586" s="21">
        <v>234599</v>
      </c>
      <c r="B586" s="22" t="s">
        <v>624</v>
      </c>
      <c r="C586" s="11" t="str">
        <f>VLOOKUP(B586,Industries!B:D,2,0)</f>
        <v>Professional, Scientific and Technical Services</v>
      </c>
      <c r="D586" s="11">
        <f>VLOOKUP(B586,Industries!B:D,3,0)</f>
        <v>26.6</v>
      </c>
      <c r="E586" s="13"/>
      <c r="F586" s="18">
        <v>42</v>
      </c>
      <c r="G586" s="28">
        <f>VLOOKUP($A586,'Educational Attainment'!$A$5:$I$1242,3,FALSE)</f>
        <v>48.5</v>
      </c>
      <c r="H586" s="28">
        <f>VLOOKUP($A586,'Educational Attainment'!$A$5:$I$1242,4,FALSE)</f>
        <v>40.9</v>
      </c>
      <c r="I586" s="28">
        <f>VLOOKUP($A586,'Educational Attainment'!$A$5:$I$1242,5,FALSE)</f>
        <v>3.4</v>
      </c>
      <c r="J586" s="28">
        <f>VLOOKUP($A586,'Educational Attainment'!$A$5:$I$1242,6,FALSE)</f>
        <v>4.0999999999999996</v>
      </c>
      <c r="K586" s="28">
        <f>VLOOKUP($A586,'Educational Attainment'!$A$5:$I$1242,7,FALSE)</f>
        <v>3</v>
      </c>
      <c r="L586" s="28">
        <f>VLOOKUP($A586,'Educational Attainment'!$A$5:$I$1242,8,FALSE)</f>
        <v>0</v>
      </c>
      <c r="M586" s="28">
        <f>VLOOKUP($A586,'Educational Attainment'!$A$5:$I$1242,9,FALSE)</f>
        <v>0</v>
      </c>
    </row>
    <row r="587" spans="1:13" s="28" customFormat="1" x14ac:dyDescent="0.15">
      <c r="A587" s="21">
        <v>234911</v>
      </c>
      <c r="B587" s="22" t="s">
        <v>625</v>
      </c>
      <c r="C587" s="11" t="str">
        <f>VLOOKUP(B587,Industries!B:D,2,0)</f>
        <v>Arts and Recreation Services</v>
      </c>
      <c r="D587" s="11">
        <f>VLOOKUP(B587,Industries!B:D,3,0)</f>
        <v>61.1</v>
      </c>
      <c r="E587" s="13"/>
      <c r="F587" s="18">
        <v>40</v>
      </c>
      <c r="G587" s="28">
        <f>VLOOKUP($A587,'Educational Attainment'!$A$5:$I$1242,3,FALSE)</f>
        <v>38.9</v>
      </c>
      <c r="H587" s="28">
        <f>VLOOKUP($A587,'Educational Attainment'!$A$5:$I$1242,4,FALSE)</f>
        <v>36.9</v>
      </c>
      <c r="I587" s="28">
        <f>VLOOKUP($A587,'Educational Attainment'!$A$5:$I$1242,5,FALSE)</f>
        <v>10.4</v>
      </c>
      <c r="J587" s="28">
        <f>VLOOKUP($A587,'Educational Attainment'!$A$5:$I$1242,6,FALSE)</f>
        <v>7.7</v>
      </c>
      <c r="K587" s="28">
        <f>VLOOKUP($A587,'Educational Attainment'!$A$5:$I$1242,7,FALSE)</f>
        <v>2.5</v>
      </c>
      <c r="L587" s="28">
        <f>VLOOKUP($A587,'Educational Attainment'!$A$5:$I$1242,8,FALSE)</f>
        <v>0.7</v>
      </c>
      <c r="M587" s="28">
        <f>VLOOKUP($A587,'Educational Attainment'!$A$5:$I$1242,9,FALSE)</f>
        <v>3</v>
      </c>
    </row>
    <row r="588" spans="1:13" s="28" customFormat="1" x14ac:dyDescent="0.15">
      <c r="A588" s="21">
        <v>234912</v>
      </c>
      <c r="B588" s="22" t="s">
        <v>626</v>
      </c>
      <c r="C588" s="11" t="str">
        <f>VLOOKUP(B588,Industries!B:D,2,0)</f>
        <v>Mining</v>
      </c>
      <c r="D588" s="11">
        <f>VLOOKUP(B588,Industries!B:D,3,0)</f>
        <v>51.7</v>
      </c>
      <c r="E588" s="13"/>
      <c r="F588" s="18">
        <v>49</v>
      </c>
      <c r="G588" s="28">
        <f>VLOOKUP($A588,'Educational Attainment'!$A$5:$I$1242,3,FALSE)</f>
        <v>24.1</v>
      </c>
      <c r="H588" s="28">
        <f>VLOOKUP($A588,'Educational Attainment'!$A$5:$I$1242,4,FALSE)</f>
        <v>63.7</v>
      </c>
      <c r="I588" s="28">
        <f>VLOOKUP($A588,'Educational Attainment'!$A$5:$I$1242,5,FALSE)</f>
        <v>7.1</v>
      </c>
      <c r="J588" s="28">
        <f>VLOOKUP($A588,'Educational Attainment'!$A$5:$I$1242,6,FALSE)</f>
        <v>2.8</v>
      </c>
      <c r="K588" s="28">
        <f>VLOOKUP($A588,'Educational Attainment'!$A$5:$I$1242,7,FALSE)</f>
        <v>1.9</v>
      </c>
      <c r="L588" s="28">
        <f>VLOOKUP($A588,'Educational Attainment'!$A$5:$I$1242,8,FALSE)</f>
        <v>0.3</v>
      </c>
      <c r="M588" s="28">
        <f>VLOOKUP($A588,'Educational Attainment'!$A$5:$I$1242,9,FALSE)</f>
        <v>0</v>
      </c>
    </row>
    <row r="589" spans="1:13" s="28" customFormat="1" x14ac:dyDescent="0.15">
      <c r="A589" s="21">
        <v>234913</v>
      </c>
      <c r="B589" s="22" t="s">
        <v>627</v>
      </c>
      <c r="C589" s="11" t="str">
        <f>VLOOKUP(B589,Industries!B:D,2,0)</f>
        <v>Professional, Scientific and Technical Services</v>
      </c>
      <c r="D589" s="11">
        <f>VLOOKUP(B589,Industries!B:D,3,0)</f>
        <v>80</v>
      </c>
      <c r="E589" s="13"/>
      <c r="F589" s="18">
        <v>42</v>
      </c>
      <c r="G589" s="28">
        <f>VLOOKUP($A589,'Educational Attainment'!$A$5:$I$1242,3,FALSE)</f>
        <v>68.2</v>
      </c>
      <c r="H589" s="28">
        <f>VLOOKUP($A589,'Educational Attainment'!$A$5:$I$1242,4,FALSE)</f>
        <v>24.1</v>
      </c>
      <c r="I589" s="28">
        <f>VLOOKUP($A589,'Educational Attainment'!$A$5:$I$1242,5,FALSE)</f>
        <v>3.3</v>
      </c>
      <c r="J589" s="28">
        <f>VLOOKUP($A589,'Educational Attainment'!$A$5:$I$1242,6,FALSE)</f>
        <v>1.5</v>
      </c>
      <c r="K589" s="28">
        <f>VLOOKUP($A589,'Educational Attainment'!$A$5:$I$1242,7,FALSE)</f>
        <v>2.9</v>
      </c>
      <c r="L589" s="28">
        <f>VLOOKUP($A589,'Educational Attainment'!$A$5:$I$1242,8,FALSE)</f>
        <v>0</v>
      </c>
      <c r="M589" s="28">
        <f>VLOOKUP($A589,'Educational Attainment'!$A$5:$I$1242,9,FALSE)</f>
        <v>0</v>
      </c>
    </row>
    <row r="590" spans="1:13" s="28" customFormat="1" x14ac:dyDescent="0.15">
      <c r="A590" s="21">
        <v>234914</v>
      </c>
      <c r="B590" s="22" t="s">
        <v>628</v>
      </c>
      <c r="C590" s="11" t="str">
        <f>VLOOKUP(B590,Industries!B:D,2,0)</f>
        <v>Public Administration and Safety</v>
      </c>
      <c r="D590" s="11">
        <f>VLOOKUP(B590,Industries!B:D,3,0)</f>
        <v>31.7</v>
      </c>
      <c r="E590" s="13"/>
      <c r="F590" s="18">
        <v>43</v>
      </c>
      <c r="G590" s="28">
        <f>VLOOKUP($A590,'Educational Attainment'!$A$5:$I$1242,3,FALSE)</f>
        <v>74.5</v>
      </c>
      <c r="H590" s="28">
        <f>VLOOKUP($A590,'Educational Attainment'!$A$5:$I$1242,4,FALSE)</f>
        <v>19.8</v>
      </c>
      <c r="I590" s="28">
        <f>VLOOKUP($A590,'Educational Attainment'!$A$5:$I$1242,5,FALSE)</f>
        <v>1.9</v>
      </c>
      <c r="J590" s="28">
        <f>VLOOKUP($A590,'Educational Attainment'!$A$5:$I$1242,6,FALSE)</f>
        <v>1.1000000000000001</v>
      </c>
      <c r="K590" s="28">
        <f>VLOOKUP($A590,'Educational Attainment'!$A$5:$I$1242,7,FALSE)</f>
        <v>2.1</v>
      </c>
      <c r="L590" s="28">
        <f>VLOOKUP($A590,'Educational Attainment'!$A$5:$I$1242,8,FALSE)</f>
        <v>0</v>
      </c>
      <c r="M590" s="28">
        <f>VLOOKUP($A590,'Educational Attainment'!$A$5:$I$1242,9,FALSE)</f>
        <v>0.6</v>
      </c>
    </row>
    <row r="591" spans="1:13" s="28" customFormat="1" x14ac:dyDescent="0.15">
      <c r="A591" s="21">
        <v>234915</v>
      </c>
      <c r="B591" s="22" t="s">
        <v>629</v>
      </c>
      <c r="C591" s="11" t="str">
        <f>VLOOKUP(B591,Industries!B:D,2,0)</f>
        <v>Health Care and Social Assistance</v>
      </c>
      <c r="D591" s="11">
        <f>VLOOKUP(B591,Industries!B:D,3,0)</f>
        <v>72.2</v>
      </c>
      <c r="E591" s="13"/>
      <c r="F591" s="18">
        <v>43</v>
      </c>
      <c r="G591" s="28">
        <f>VLOOKUP($A591,'Educational Attainment'!$A$5:$I$1242,3,FALSE)</f>
        <v>43.5</v>
      </c>
      <c r="H591" s="28">
        <f>VLOOKUP($A591,'Educational Attainment'!$A$5:$I$1242,4,FALSE)</f>
        <v>53.9</v>
      </c>
      <c r="I591" s="28">
        <f>VLOOKUP($A591,'Educational Attainment'!$A$5:$I$1242,5,FALSE)</f>
        <v>0.8</v>
      </c>
      <c r="J591" s="28">
        <f>VLOOKUP($A591,'Educational Attainment'!$A$5:$I$1242,6,FALSE)</f>
        <v>0</v>
      </c>
      <c r="K591" s="28">
        <f>VLOOKUP($A591,'Educational Attainment'!$A$5:$I$1242,7,FALSE)</f>
        <v>1.8</v>
      </c>
      <c r="L591" s="28">
        <f>VLOOKUP($A591,'Educational Attainment'!$A$5:$I$1242,8,FALSE)</f>
        <v>0</v>
      </c>
      <c r="M591" s="28">
        <f>VLOOKUP($A591,'Educational Attainment'!$A$5:$I$1242,9,FALSE)</f>
        <v>0</v>
      </c>
    </row>
    <row r="592" spans="1:13" s="28" customFormat="1" x14ac:dyDescent="0.15">
      <c r="A592" s="21">
        <v>234999</v>
      </c>
      <c r="B592" s="22" t="s">
        <v>630</v>
      </c>
      <c r="C592" s="11" t="str">
        <f>VLOOKUP(B592,Industries!B:D,2,0)</f>
        <v>Health Care and Social Assistance</v>
      </c>
      <c r="D592" s="11">
        <f>VLOOKUP(B592,Industries!B:D,3,0)</f>
        <v>52.6</v>
      </c>
      <c r="E592" s="13"/>
      <c r="F592" s="18">
        <v>41</v>
      </c>
      <c r="G592" s="28">
        <f>VLOOKUP($A592,'Educational Attainment'!$A$5:$I$1242,3,FALSE)</f>
        <v>38.5</v>
      </c>
      <c r="H592" s="28">
        <f>VLOOKUP($A592,'Educational Attainment'!$A$5:$I$1242,4,FALSE)</f>
        <v>46.9</v>
      </c>
      <c r="I592" s="28">
        <f>VLOOKUP($A592,'Educational Attainment'!$A$5:$I$1242,5,FALSE)</f>
        <v>7</v>
      </c>
      <c r="J592" s="28">
        <f>VLOOKUP($A592,'Educational Attainment'!$A$5:$I$1242,6,FALSE)</f>
        <v>3.8</v>
      </c>
      <c r="K592" s="28">
        <f>VLOOKUP($A592,'Educational Attainment'!$A$5:$I$1242,7,FALSE)</f>
        <v>3.8</v>
      </c>
      <c r="L592" s="28">
        <f>VLOOKUP($A592,'Educational Attainment'!$A$5:$I$1242,8,FALSE)</f>
        <v>0</v>
      </c>
      <c r="M592" s="28">
        <f>VLOOKUP($A592,'Educational Attainment'!$A$5:$I$1242,9,FALSE)</f>
        <v>0</v>
      </c>
    </row>
    <row r="593" spans="1:13" s="28" customFormat="1" x14ac:dyDescent="0.15">
      <c r="A593" s="21">
        <v>241511</v>
      </c>
      <c r="B593" s="22" t="s">
        <v>631</v>
      </c>
      <c r="C593" s="11" t="str">
        <f>VLOOKUP(B593,Industries!B:D,2,0)</f>
        <v>Education and Training</v>
      </c>
      <c r="D593" s="11">
        <f>VLOOKUP(B593,Industries!B:D,3,0)</f>
        <v>95.2</v>
      </c>
      <c r="E593" s="13"/>
      <c r="F593" s="18">
        <v>44</v>
      </c>
      <c r="G593" s="28">
        <f>VLOOKUP($A593,'Educational Attainment'!$A$5:$I$1242,3,FALSE)</f>
        <v>38.9</v>
      </c>
      <c r="H593" s="28">
        <f>VLOOKUP($A593,'Educational Attainment'!$A$5:$I$1242,4,FALSE)</f>
        <v>51.4</v>
      </c>
      <c r="I593" s="28">
        <f>VLOOKUP($A593,'Educational Attainment'!$A$5:$I$1242,5,FALSE)</f>
        <v>6.1</v>
      </c>
      <c r="J593" s="28">
        <f>VLOOKUP($A593,'Educational Attainment'!$A$5:$I$1242,6,FALSE)</f>
        <v>1.6</v>
      </c>
      <c r="K593" s="28">
        <f>VLOOKUP($A593,'Educational Attainment'!$A$5:$I$1242,7,FALSE)</f>
        <v>1.5</v>
      </c>
      <c r="L593" s="28">
        <f>VLOOKUP($A593,'Educational Attainment'!$A$5:$I$1242,8,FALSE)</f>
        <v>0.2</v>
      </c>
      <c r="M593" s="28">
        <f>VLOOKUP($A593,'Educational Attainment'!$A$5:$I$1242,9,FALSE)</f>
        <v>0.4</v>
      </c>
    </row>
    <row r="594" spans="1:13" s="28" customFormat="1" x14ac:dyDescent="0.15">
      <c r="A594" s="21">
        <v>241512</v>
      </c>
      <c r="B594" s="22" t="s">
        <v>632</v>
      </c>
      <c r="C594" s="11" t="str">
        <f>VLOOKUP(B594,Industries!B:D,2,0)</f>
        <v>Education and Training</v>
      </c>
      <c r="D594" s="11">
        <f>VLOOKUP(B594,Industries!B:D,3,0)</f>
        <v>93.3</v>
      </c>
      <c r="E594" s="13"/>
      <c r="F594" s="18">
        <v>42</v>
      </c>
      <c r="G594" s="28">
        <f>VLOOKUP($A594,'Educational Attainment'!$A$5:$I$1242,3,FALSE)</f>
        <v>63.1</v>
      </c>
      <c r="H594" s="28">
        <f>VLOOKUP($A594,'Educational Attainment'!$A$5:$I$1242,4,FALSE)</f>
        <v>30.2</v>
      </c>
      <c r="I594" s="28">
        <f>VLOOKUP($A594,'Educational Attainment'!$A$5:$I$1242,5,FALSE)</f>
        <v>4.4000000000000004</v>
      </c>
      <c r="J594" s="28">
        <f>VLOOKUP($A594,'Educational Attainment'!$A$5:$I$1242,6,FALSE)</f>
        <v>1.2</v>
      </c>
      <c r="K594" s="28">
        <f>VLOOKUP($A594,'Educational Attainment'!$A$5:$I$1242,7,FALSE)</f>
        <v>0</v>
      </c>
      <c r="L594" s="28">
        <f>VLOOKUP($A594,'Educational Attainment'!$A$5:$I$1242,8,FALSE)</f>
        <v>0</v>
      </c>
      <c r="M594" s="28">
        <f>VLOOKUP($A594,'Educational Attainment'!$A$5:$I$1242,9,FALSE)</f>
        <v>1.2</v>
      </c>
    </row>
    <row r="595" spans="1:13" s="28" customFormat="1" x14ac:dyDescent="0.15">
      <c r="A595" s="21">
        <v>241513</v>
      </c>
      <c r="B595" s="22" t="s">
        <v>633</v>
      </c>
      <c r="C595" s="11" t="str">
        <f>VLOOKUP(B595,Industries!B:D,2,0)</f>
        <v>Education and Training</v>
      </c>
      <c r="D595" s="11">
        <f>VLOOKUP(B595,Industries!B:D,3,0)</f>
        <v>90</v>
      </c>
      <c r="E595" s="13"/>
      <c r="F595" s="18">
        <v>41</v>
      </c>
      <c r="G595" s="28">
        <f>VLOOKUP($A595,'Educational Attainment'!$A$5:$I$1242,3,FALSE)</f>
        <v>64.900000000000006</v>
      </c>
      <c r="H595" s="28">
        <f>VLOOKUP($A595,'Educational Attainment'!$A$5:$I$1242,4,FALSE)</f>
        <v>30.3</v>
      </c>
      <c r="I595" s="28">
        <f>VLOOKUP($A595,'Educational Attainment'!$A$5:$I$1242,5,FALSE)</f>
        <v>4.8</v>
      </c>
      <c r="J595" s="28">
        <f>VLOOKUP($A595,'Educational Attainment'!$A$5:$I$1242,6,FALSE)</f>
        <v>0</v>
      </c>
      <c r="K595" s="28">
        <f>VLOOKUP($A595,'Educational Attainment'!$A$5:$I$1242,7,FALSE)</f>
        <v>0</v>
      </c>
      <c r="L595" s="28">
        <f>VLOOKUP($A595,'Educational Attainment'!$A$5:$I$1242,8,FALSE)</f>
        <v>0</v>
      </c>
      <c r="M595" s="28">
        <f>VLOOKUP($A595,'Educational Attainment'!$A$5:$I$1242,9,FALSE)</f>
        <v>0</v>
      </c>
    </row>
    <row r="596" spans="1:13" s="28" customFormat="1" x14ac:dyDescent="0.15">
      <c r="A596" s="21">
        <v>241599</v>
      </c>
      <c r="B596" s="22" t="s">
        <v>634</v>
      </c>
      <c r="C596" s="11" t="str">
        <f>VLOOKUP(B596,Industries!B:D,2,0)</f>
        <v>Education and Training</v>
      </c>
      <c r="D596" s="11">
        <f>VLOOKUP(B596,Industries!B:D,3,0)</f>
        <v>90.9</v>
      </c>
      <c r="E596" s="13"/>
      <c r="F596" s="18">
        <v>43</v>
      </c>
      <c r="G596" s="28">
        <f>VLOOKUP($A596,'Educational Attainment'!$A$5:$I$1242,3,FALSE)</f>
        <v>34.5</v>
      </c>
      <c r="H596" s="28">
        <f>VLOOKUP($A596,'Educational Attainment'!$A$5:$I$1242,4,FALSE)</f>
        <v>43.8</v>
      </c>
      <c r="I596" s="28">
        <f>VLOOKUP($A596,'Educational Attainment'!$A$5:$I$1242,5,FALSE)</f>
        <v>7.2</v>
      </c>
      <c r="J596" s="28">
        <f>VLOOKUP($A596,'Educational Attainment'!$A$5:$I$1242,6,FALSE)</f>
        <v>4.4000000000000004</v>
      </c>
      <c r="K596" s="28">
        <f>VLOOKUP($A596,'Educational Attainment'!$A$5:$I$1242,7,FALSE)</f>
        <v>4.5</v>
      </c>
      <c r="L596" s="28">
        <f>VLOOKUP($A596,'Educational Attainment'!$A$5:$I$1242,8,FALSE)</f>
        <v>1.5</v>
      </c>
      <c r="M596" s="28">
        <f>VLOOKUP($A596,'Educational Attainment'!$A$5:$I$1242,9,FALSE)</f>
        <v>4.0999999999999996</v>
      </c>
    </row>
    <row r="597" spans="1:13" s="28" customFormat="1" x14ac:dyDescent="0.15">
      <c r="A597" s="21">
        <v>242111</v>
      </c>
      <c r="B597" s="22" t="s">
        <v>635</v>
      </c>
      <c r="C597" s="11" t="str">
        <f>VLOOKUP(B597,Industries!B:D,2,0)</f>
        <v>Education and Training</v>
      </c>
      <c r="D597" s="11">
        <f>VLOOKUP(B597,Industries!B:D,3,0)</f>
        <v>98.8</v>
      </c>
      <c r="E597" s="13"/>
      <c r="F597" s="18">
        <v>46</v>
      </c>
      <c r="G597" s="28">
        <f>VLOOKUP($A597,'Educational Attainment'!$A$5:$I$1242,3,FALSE)</f>
        <v>85.7</v>
      </c>
      <c r="H597" s="28">
        <f>VLOOKUP($A597,'Educational Attainment'!$A$5:$I$1242,4,FALSE)</f>
        <v>11.2</v>
      </c>
      <c r="I597" s="28">
        <f>VLOOKUP($A597,'Educational Attainment'!$A$5:$I$1242,5,FALSE)</f>
        <v>1.1000000000000001</v>
      </c>
      <c r="J597" s="28">
        <f>VLOOKUP($A597,'Educational Attainment'!$A$5:$I$1242,6,FALSE)</f>
        <v>0.4</v>
      </c>
      <c r="K597" s="28">
        <f>VLOOKUP($A597,'Educational Attainment'!$A$5:$I$1242,7,FALSE)</f>
        <v>1.4</v>
      </c>
      <c r="L597" s="28">
        <f>VLOOKUP($A597,'Educational Attainment'!$A$5:$I$1242,8,FALSE)</f>
        <v>0</v>
      </c>
      <c r="M597" s="28">
        <f>VLOOKUP($A597,'Educational Attainment'!$A$5:$I$1242,9,FALSE)</f>
        <v>0.1</v>
      </c>
    </row>
    <row r="598" spans="1:13" s="28" customFormat="1" x14ac:dyDescent="0.15">
      <c r="A598" s="21">
        <v>242112</v>
      </c>
      <c r="B598" s="22" t="s">
        <v>636</v>
      </c>
      <c r="C598" s="11" t="str">
        <f>VLOOKUP(B598,Industries!B:D,2,0)</f>
        <v>Education and Training</v>
      </c>
      <c r="D598" s="11">
        <f>VLOOKUP(B598,Industries!B:D,3,0)</f>
        <v>98.7</v>
      </c>
      <c r="E598" s="13"/>
      <c r="F598" s="18">
        <v>43</v>
      </c>
      <c r="G598" s="28">
        <f>VLOOKUP($A598,'Educational Attainment'!$A$5:$I$1242,3,FALSE)</f>
        <v>41.2</v>
      </c>
      <c r="H598" s="28">
        <f>VLOOKUP($A598,'Educational Attainment'!$A$5:$I$1242,4,FALSE)</f>
        <v>41.9</v>
      </c>
      <c r="I598" s="28">
        <f>VLOOKUP($A598,'Educational Attainment'!$A$5:$I$1242,5,FALSE)</f>
        <v>1.3</v>
      </c>
      <c r="J598" s="28">
        <f>VLOOKUP($A598,'Educational Attainment'!$A$5:$I$1242,6,FALSE)</f>
        <v>1.1000000000000001</v>
      </c>
      <c r="K598" s="28">
        <f>VLOOKUP($A598,'Educational Attainment'!$A$5:$I$1242,7,FALSE)</f>
        <v>14.2</v>
      </c>
      <c r="L598" s="28">
        <f>VLOOKUP($A598,'Educational Attainment'!$A$5:$I$1242,8,FALSE)</f>
        <v>0.1</v>
      </c>
      <c r="M598" s="28">
        <f>VLOOKUP($A598,'Educational Attainment'!$A$5:$I$1242,9,FALSE)</f>
        <v>0.2</v>
      </c>
    </row>
    <row r="599" spans="1:13" s="28" customFormat="1" x14ac:dyDescent="0.15">
      <c r="A599" s="21">
        <v>249111</v>
      </c>
      <c r="B599" s="22" t="s">
        <v>637</v>
      </c>
      <c r="C599" s="11" t="str">
        <f>VLOOKUP(B599,Industries!B:D,2,0)</f>
        <v>Education and Training</v>
      </c>
      <c r="D599" s="11">
        <f>VLOOKUP(B599,Industries!B:D,3,0)</f>
        <v>79.900000000000006</v>
      </c>
      <c r="E599" s="13"/>
      <c r="F599" s="18">
        <v>43</v>
      </c>
      <c r="G599" s="28">
        <f>VLOOKUP($A599,'Educational Attainment'!$A$5:$I$1242,3,FALSE)</f>
        <v>45.2</v>
      </c>
      <c r="H599" s="28">
        <f>VLOOKUP($A599,'Educational Attainment'!$A$5:$I$1242,4,FALSE)</f>
        <v>34.200000000000003</v>
      </c>
      <c r="I599" s="28">
        <f>VLOOKUP($A599,'Educational Attainment'!$A$5:$I$1242,5,FALSE)</f>
        <v>9.3000000000000007</v>
      </c>
      <c r="J599" s="28">
        <f>VLOOKUP($A599,'Educational Attainment'!$A$5:$I$1242,6,FALSE)</f>
        <v>4.5</v>
      </c>
      <c r="K599" s="28">
        <f>VLOOKUP($A599,'Educational Attainment'!$A$5:$I$1242,7,FALSE)</f>
        <v>4.7</v>
      </c>
      <c r="L599" s="28">
        <f>VLOOKUP($A599,'Educational Attainment'!$A$5:$I$1242,8,FALSE)</f>
        <v>0.6</v>
      </c>
      <c r="M599" s="28">
        <f>VLOOKUP($A599,'Educational Attainment'!$A$5:$I$1242,9,FALSE)</f>
        <v>1.3</v>
      </c>
    </row>
    <row r="600" spans="1:13" s="28" customFormat="1" x14ac:dyDescent="0.15">
      <c r="A600" s="21">
        <v>249112</v>
      </c>
      <c r="B600" s="22" t="s">
        <v>638</v>
      </c>
      <c r="C600" s="11" t="str">
        <f>VLOOKUP(B600,Industries!B:D,2,0)</f>
        <v>Education and Training</v>
      </c>
      <c r="D600" s="11">
        <f>VLOOKUP(B600,Industries!B:D,3,0)</f>
        <v>74.5</v>
      </c>
      <c r="E600" s="13"/>
      <c r="F600" s="18">
        <v>44</v>
      </c>
      <c r="G600" s="28">
        <f>VLOOKUP($A600,'Educational Attainment'!$A$5:$I$1242,3,FALSE)</f>
        <v>48.3</v>
      </c>
      <c r="H600" s="28">
        <f>VLOOKUP($A600,'Educational Attainment'!$A$5:$I$1242,4,FALSE)</f>
        <v>41.5</v>
      </c>
      <c r="I600" s="28">
        <f>VLOOKUP($A600,'Educational Attainment'!$A$5:$I$1242,5,FALSE)</f>
        <v>5.0999999999999996</v>
      </c>
      <c r="J600" s="28">
        <f>VLOOKUP($A600,'Educational Attainment'!$A$5:$I$1242,6,FALSE)</f>
        <v>2.2999999999999998</v>
      </c>
      <c r="K600" s="28">
        <f>VLOOKUP($A600,'Educational Attainment'!$A$5:$I$1242,7,FALSE)</f>
        <v>2.8</v>
      </c>
      <c r="L600" s="28">
        <f>VLOOKUP($A600,'Educational Attainment'!$A$5:$I$1242,8,FALSE)</f>
        <v>0</v>
      </c>
      <c r="M600" s="28">
        <f>VLOOKUP($A600,'Educational Attainment'!$A$5:$I$1242,9,FALSE)</f>
        <v>0</v>
      </c>
    </row>
    <row r="601" spans="1:13" s="28" customFormat="1" x14ac:dyDescent="0.15">
      <c r="A601" s="21">
        <v>249211</v>
      </c>
      <c r="B601" s="22" t="s">
        <v>639</v>
      </c>
      <c r="C601" s="11" t="str">
        <f>VLOOKUP(B601,Industries!B:D,2,0)</f>
        <v>Education and Training</v>
      </c>
      <c r="D601" s="11">
        <f>VLOOKUP(B601,Industries!B:D,3,0)</f>
        <v>72.400000000000006</v>
      </c>
      <c r="E601" s="13"/>
      <c r="F601" s="18">
        <v>44</v>
      </c>
      <c r="G601" s="28">
        <f>VLOOKUP($A601,'Educational Attainment'!$A$5:$I$1242,3,FALSE)</f>
        <v>23.3</v>
      </c>
      <c r="H601" s="28">
        <f>VLOOKUP($A601,'Educational Attainment'!$A$5:$I$1242,4,FALSE)</f>
        <v>39.4</v>
      </c>
      <c r="I601" s="28">
        <f>VLOOKUP($A601,'Educational Attainment'!$A$5:$I$1242,5,FALSE)</f>
        <v>17</v>
      </c>
      <c r="J601" s="28">
        <f>VLOOKUP($A601,'Educational Attainment'!$A$5:$I$1242,6,FALSE)</f>
        <v>5.3</v>
      </c>
      <c r="K601" s="28">
        <f>VLOOKUP($A601,'Educational Attainment'!$A$5:$I$1242,7,FALSE)</f>
        <v>9.9</v>
      </c>
      <c r="L601" s="28">
        <f>VLOOKUP($A601,'Educational Attainment'!$A$5:$I$1242,8,FALSE)</f>
        <v>1.3</v>
      </c>
      <c r="M601" s="28">
        <f>VLOOKUP($A601,'Educational Attainment'!$A$5:$I$1242,9,FALSE)</f>
        <v>3.8</v>
      </c>
    </row>
    <row r="602" spans="1:13" s="28" customFormat="1" x14ac:dyDescent="0.15">
      <c r="A602" s="21">
        <v>249212</v>
      </c>
      <c r="B602" s="22" t="s">
        <v>640</v>
      </c>
      <c r="C602" s="11" t="str">
        <f>VLOOKUP(B602,Industries!B:D,2,0)</f>
        <v>Education and Training</v>
      </c>
      <c r="D602" s="11">
        <f>VLOOKUP(B602,Industries!B:D,3,0)</f>
        <v>91.7</v>
      </c>
      <c r="E602" s="13"/>
      <c r="F602" s="18">
        <v>46</v>
      </c>
      <c r="G602" s="28">
        <f>VLOOKUP($A602,'Educational Attainment'!$A$5:$I$1242,3,FALSE)</f>
        <v>4.3</v>
      </c>
      <c r="H602" s="28">
        <f>VLOOKUP($A602,'Educational Attainment'!$A$5:$I$1242,4,FALSE)</f>
        <v>18.600000000000001</v>
      </c>
      <c r="I602" s="28">
        <f>VLOOKUP($A602,'Educational Attainment'!$A$5:$I$1242,5,FALSE)</f>
        <v>22.4</v>
      </c>
      <c r="J602" s="28">
        <f>VLOOKUP($A602,'Educational Attainment'!$A$5:$I$1242,6,FALSE)</f>
        <v>12.6</v>
      </c>
      <c r="K602" s="28">
        <f>VLOOKUP($A602,'Educational Attainment'!$A$5:$I$1242,7,FALSE)</f>
        <v>25.7</v>
      </c>
      <c r="L602" s="28">
        <f>VLOOKUP($A602,'Educational Attainment'!$A$5:$I$1242,8,FALSE)</f>
        <v>5.8</v>
      </c>
      <c r="M602" s="28">
        <f>VLOOKUP($A602,'Educational Attainment'!$A$5:$I$1242,9,FALSE)</f>
        <v>10.7</v>
      </c>
    </row>
    <row r="603" spans="1:13" s="28" customFormat="1" x14ac:dyDescent="0.15">
      <c r="A603" s="21">
        <v>249213</v>
      </c>
      <c r="B603" s="22" t="s">
        <v>641</v>
      </c>
      <c r="C603" s="11" t="str">
        <f>VLOOKUP(B603,Industries!B:D,2,0)</f>
        <v>Education and Training</v>
      </c>
      <c r="D603" s="11">
        <f>VLOOKUP(B603,Industries!B:D,3,0)</f>
        <v>82.8</v>
      </c>
      <c r="E603" s="13"/>
      <c r="F603" s="18">
        <v>44</v>
      </c>
      <c r="G603" s="28">
        <f>VLOOKUP($A603,'Educational Attainment'!$A$5:$I$1242,3,FALSE)</f>
        <v>13.2</v>
      </c>
      <c r="H603" s="28">
        <f>VLOOKUP($A603,'Educational Attainment'!$A$5:$I$1242,4,FALSE)</f>
        <v>45.6</v>
      </c>
      <c r="I603" s="28">
        <f>VLOOKUP($A603,'Educational Attainment'!$A$5:$I$1242,5,FALSE)</f>
        <v>15.7</v>
      </c>
      <c r="J603" s="28">
        <f>VLOOKUP($A603,'Educational Attainment'!$A$5:$I$1242,6,FALSE)</f>
        <v>6</v>
      </c>
      <c r="K603" s="28">
        <f>VLOOKUP($A603,'Educational Attainment'!$A$5:$I$1242,7,FALSE)</f>
        <v>15.7</v>
      </c>
      <c r="L603" s="28">
        <f>VLOOKUP($A603,'Educational Attainment'!$A$5:$I$1242,8,FALSE)</f>
        <v>0.9</v>
      </c>
      <c r="M603" s="28">
        <f>VLOOKUP($A603,'Educational Attainment'!$A$5:$I$1242,9,FALSE)</f>
        <v>2.8</v>
      </c>
    </row>
    <row r="604" spans="1:13" s="28" customFormat="1" x14ac:dyDescent="0.15">
      <c r="A604" s="21">
        <v>249214</v>
      </c>
      <c r="B604" s="22" t="s">
        <v>642</v>
      </c>
      <c r="C604" s="11" t="str">
        <f>VLOOKUP(B604,Industries!B:D,2,0)</f>
        <v>Education and Training</v>
      </c>
      <c r="D604" s="11">
        <f>VLOOKUP(B604,Industries!B:D,3,0)</f>
        <v>96</v>
      </c>
      <c r="E604" s="13"/>
      <c r="F604" s="18">
        <v>44</v>
      </c>
      <c r="G604" s="28">
        <f>VLOOKUP($A604,'Educational Attainment'!$A$5:$I$1242,3,FALSE)</f>
        <v>17</v>
      </c>
      <c r="H604" s="28">
        <f>VLOOKUP($A604,'Educational Attainment'!$A$5:$I$1242,4,FALSE)</f>
        <v>38.4</v>
      </c>
      <c r="I604" s="28">
        <f>VLOOKUP($A604,'Educational Attainment'!$A$5:$I$1242,5,FALSE)</f>
        <v>14.9</v>
      </c>
      <c r="J604" s="28">
        <f>VLOOKUP($A604,'Educational Attainment'!$A$5:$I$1242,6,FALSE)</f>
        <v>4.5999999999999996</v>
      </c>
      <c r="K604" s="28">
        <f>VLOOKUP($A604,'Educational Attainment'!$A$5:$I$1242,7,FALSE)</f>
        <v>18.7</v>
      </c>
      <c r="L604" s="28">
        <f>VLOOKUP($A604,'Educational Attainment'!$A$5:$I$1242,8,FALSE)</f>
        <v>2.2999999999999998</v>
      </c>
      <c r="M604" s="28">
        <f>VLOOKUP($A604,'Educational Attainment'!$A$5:$I$1242,9,FALSE)</f>
        <v>4.0999999999999996</v>
      </c>
    </row>
    <row r="605" spans="1:13" s="28" customFormat="1" x14ac:dyDescent="0.15">
      <c r="A605" s="21">
        <v>249299</v>
      </c>
      <c r="B605" s="22" t="s">
        <v>643</v>
      </c>
      <c r="C605" s="11" t="str">
        <f>VLOOKUP(B605,Industries!B:D,2,0)</f>
        <v>Education and Training</v>
      </c>
      <c r="D605" s="11">
        <f>VLOOKUP(B605,Industries!B:D,3,0)</f>
        <v>88.9</v>
      </c>
      <c r="E605" s="13"/>
      <c r="F605" s="18">
        <v>44</v>
      </c>
      <c r="G605" s="28">
        <f>VLOOKUP($A605,'Educational Attainment'!$A$5:$I$1242,3,FALSE)</f>
        <v>22.7</v>
      </c>
      <c r="H605" s="28">
        <f>VLOOKUP($A605,'Educational Attainment'!$A$5:$I$1242,4,FALSE)</f>
        <v>31.3</v>
      </c>
      <c r="I605" s="28">
        <f>VLOOKUP($A605,'Educational Attainment'!$A$5:$I$1242,5,FALSE)</f>
        <v>8.1999999999999993</v>
      </c>
      <c r="J605" s="28">
        <f>VLOOKUP($A605,'Educational Attainment'!$A$5:$I$1242,6,FALSE)</f>
        <v>3.6</v>
      </c>
      <c r="K605" s="28">
        <f>VLOOKUP($A605,'Educational Attainment'!$A$5:$I$1242,7,FALSE)</f>
        <v>29.4</v>
      </c>
      <c r="L605" s="28">
        <f>VLOOKUP($A605,'Educational Attainment'!$A$5:$I$1242,8,FALSE)</f>
        <v>1.9</v>
      </c>
      <c r="M605" s="28">
        <f>VLOOKUP($A605,'Educational Attainment'!$A$5:$I$1242,9,FALSE)</f>
        <v>2.8</v>
      </c>
    </row>
    <row r="606" spans="1:13" s="28" customFormat="1" x14ac:dyDescent="0.15">
      <c r="A606" s="21">
        <v>251111</v>
      </c>
      <c r="B606" s="22" t="s">
        <v>644</v>
      </c>
      <c r="C606" s="11" t="str">
        <f>VLOOKUP(B606,Industries!B:D,2,0)</f>
        <v>Health Care and Social Assistance</v>
      </c>
      <c r="D606" s="11">
        <f>VLOOKUP(B606,Industries!B:D,3,0)</f>
        <v>86.6</v>
      </c>
      <c r="E606" s="13"/>
      <c r="F606" s="18">
        <v>41</v>
      </c>
      <c r="G606" s="28">
        <f>VLOOKUP($A606,'Educational Attainment'!$A$5:$I$1242,3,FALSE)</f>
        <v>51.7</v>
      </c>
      <c r="H606" s="28">
        <f>VLOOKUP($A606,'Educational Attainment'!$A$5:$I$1242,4,FALSE)</f>
        <v>45.4</v>
      </c>
      <c r="I606" s="28">
        <f>VLOOKUP($A606,'Educational Attainment'!$A$5:$I$1242,5,FALSE)</f>
        <v>1.2</v>
      </c>
      <c r="J606" s="28">
        <f>VLOOKUP($A606,'Educational Attainment'!$A$5:$I$1242,6,FALSE)</f>
        <v>0.7</v>
      </c>
      <c r="K606" s="28">
        <f>VLOOKUP($A606,'Educational Attainment'!$A$5:$I$1242,7,FALSE)</f>
        <v>1</v>
      </c>
      <c r="L606" s="28">
        <f>VLOOKUP($A606,'Educational Attainment'!$A$5:$I$1242,8,FALSE)</f>
        <v>0</v>
      </c>
      <c r="M606" s="28">
        <f>VLOOKUP($A606,'Educational Attainment'!$A$5:$I$1242,9,FALSE)</f>
        <v>0</v>
      </c>
    </row>
    <row r="607" spans="1:13" s="28" customFormat="1" x14ac:dyDescent="0.15">
      <c r="A607" s="21">
        <v>251112</v>
      </c>
      <c r="B607" s="22" t="s">
        <v>645</v>
      </c>
      <c r="C607" s="11" t="str">
        <f>VLOOKUP(B607,Industries!B:D,2,0)</f>
        <v>Health Care and Social Assistance</v>
      </c>
      <c r="D607" s="11">
        <f>VLOOKUP(B607,Industries!B:D,3,0)</f>
        <v>52.8</v>
      </c>
      <c r="E607" s="13"/>
      <c r="F607" s="18">
        <v>43</v>
      </c>
      <c r="G607" s="28">
        <f>VLOOKUP($A607,'Educational Attainment'!$A$5:$I$1242,3,FALSE)</f>
        <v>22.3</v>
      </c>
      <c r="H607" s="28">
        <f>VLOOKUP($A607,'Educational Attainment'!$A$5:$I$1242,4,FALSE)</f>
        <v>51.7</v>
      </c>
      <c r="I607" s="28">
        <f>VLOOKUP($A607,'Educational Attainment'!$A$5:$I$1242,5,FALSE)</f>
        <v>17.5</v>
      </c>
      <c r="J607" s="28">
        <f>VLOOKUP($A607,'Educational Attainment'!$A$5:$I$1242,6,FALSE)</f>
        <v>3.2</v>
      </c>
      <c r="K607" s="28">
        <f>VLOOKUP($A607,'Educational Attainment'!$A$5:$I$1242,7,FALSE)</f>
        <v>4.0999999999999996</v>
      </c>
      <c r="L607" s="28">
        <f>VLOOKUP($A607,'Educational Attainment'!$A$5:$I$1242,8,FALSE)</f>
        <v>0</v>
      </c>
      <c r="M607" s="28">
        <f>VLOOKUP($A607,'Educational Attainment'!$A$5:$I$1242,9,FALSE)</f>
        <v>1.2</v>
      </c>
    </row>
    <row r="608" spans="1:13" s="28" customFormat="1" x14ac:dyDescent="0.15">
      <c r="A608" s="21">
        <v>251211</v>
      </c>
      <c r="B608" s="22" t="s">
        <v>646</v>
      </c>
      <c r="C608" s="11" t="str">
        <f>VLOOKUP(B608,Industries!B:D,2,0)</f>
        <v>Health Care and Social Assistance</v>
      </c>
      <c r="D608" s="11">
        <f>VLOOKUP(B608,Industries!B:D,3,0)</f>
        <v>97.5</v>
      </c>
      <c r="E608" s="13"/>
      <c r="F608" s="18">
        <v>41</v>
      </c>
      <c r="G608" s="28">
        <f>VLOOKUP($A608,'Educational Attainment'!$A$5:$I$1242,3,FALSE)</f>
        <v>19.100000000000001</v>
      </c>
      <c r="H608" s="28">
        <f>VLOOKUP($A608,'Educational Attainment'!$A$5:$I$1242,4,FALSE)</f>
        <v>61.5</v>
      </c>
      <c r="I608" s="28">
        <f>VLOOKUP($A608,'Educational Attainment'!$A$5:$I$1242,5,FALSE)</f>
        <v>17.2</v>
      </c>
      <c r="J608" s="28">
        <f>VLOOKUP($A608,'Educational Attainment'!$A$5:$I$1242,6,FALSE)</f>
        <v>0.5</v>
      </c>
      <c r="K608" s="28">
        <f>VLOOKUP($A608,'Educational Attainment'!$A$5:$I$1242,7,FALSE)</f>
        <v>1.5</v>
      </c>
      <c r="L608" s="28">
        <f>VLOOKUP($A608,'Educational Attainment'!$A$5:$I$1242,8,FALSE)</f>
        <v>0</v>
      </c>
      <c r="M608" s="28">
        <f>VLOOKUP($A608,'Educational Attainment'!$A$5:$I$1242,9,FALSE)</f>
        <v>0.2</v>
      </c>
    </row>
    <row r="609" spans="1:13" s="28" customFormat="1" x14ac:dyDescent="0.15">
      <c r="A609" s="21">
        <v>251212</v>
      </c>
      <c r="B609" s="22" t="s">
        <v>647</v>
      </c>
      <c r="C609" s="11" t="str">
        <f>VLOOKUP(B609,Industries!B:D,2,0)</f>
        <v>Health Care and Social Assistance</v>
      </c>
      <c r="D609" s="11">
        <f>VLOOKUP(B609,Industries!B:D,3,0)</f>
        <v>96.7</v>
      </c>
      <c r="E609" s="13"/>
      <c r="F609" s="18">
        <v>40</v>
      </c>
      <c r="G609" s="28">
        <f>VLOOKUP($A609,'Educational Attainment'!$A$5:$I$1242,3,FALSE)</f>
        <v>20.6</v>
      </c>
      <c r="H609" s="28">
        <f>VLOOKUP($A609,'Educational Attainment'!$A$5:$I$1242,4,FALSE)</f>
        <v>69.400000000000006</v>
      </c>
      <c r="I609" s="28">
        <f>VLOOKUP($A609,'Educational Attainment'!$A$5:$I$1242,5,FALSE)</f>
        <v>9.3000000000000007</v>
      </c>
      <c r="J609" s="28">
        <f>VLOOKUP($A609,'Educational Attainment'!$A$5:$I$1242,6,FALSE)</f>
        <v>0</v>
      </c>
      <c r="K609" s="28">
        <f>VLOOKUP($A609,'Educational Attainment'!$A$5:$I$1242,7,FALSE)</f>
        <v>0.7</v>
      </c>
      <c r="L609" s="28">
        <f>VLOOKUP($A609,'Educational Attainment'!$A$5:$I$1242,8,FALSE)</f>
        <v>0</v>
      </c>
      <c r="M609" s="28">
        <f>VLOOKUP($A609,'Educational Attainment'!$A$5:$I$1242,9,FALSE)</f>
        <v>0</v>
      </c>
    </row>
    <row r="610" spans="1:13" s="28" customFormat="1" x14ac:dyDescent="0.15">
      <c r="A610" s="21">
        <v>251213</v>
      </c>
      <c r="B610" s="22" t="s">
        <v>648</v>
      </c>
      <c r="C610" s="11" t="str">
        <f>VLOOKUP(B610,Industries!B:D,2,0)</f>
        <v>Health Care and Social Assistance</v>
      </c>
      <c r="D610" s="11">
        <f>VLOOKUP(B610,Industries!B:D,3,0)</f>
        <v>97.9</v>
      </c>
      <c r="E610" s="13"/>
      <c r="F610" s="18">
        <v>41</v>
      </c>
      <c r="G610" s="28">
        <f>VLOOKUP($A610,'Educational Attainment'!$A$5:$I$1242,3,FALSE)</f>
        <v>13.2</v>
      </c>
      <c r="H610" s="28">
        <f>VLOOKUP($A610,'Educational Attainment'!$A$5:$I$1242,4,FALSE)</f>
        <v>80.099999999999994</v>
      </c>
      <c r="I610" s="28">
        <f>VLOOKUP($A610,'Educational Attainment'!$A$5:$I$1242,5,FALSE)</f>
        <v>5.6</v>
      </c>
      <c r="J610" s="28">
        <f>VLOOKUP($A610,'Educational Attainment'!$A$5:$I$1242,6,FALSE)</f>
        <v>0</v>
      </c>
      <c r="K610" s="28">
        <f>VLOOKUP($A610,'Educational Attainment'!$A$5:$I$1242,7,FALSE)</f>
        <v>1.2</v>
      </c>
      <c r="L610" s="28">
        <f>VLOOKUP($A610,'Educational Attainment'!$A$5:$I$1242,8,FALSE)</f>
        <v>0</v>
      </c>
      <c r="M610" s="28">
        <f>VLOOKUP($A610,'Educational Attainment'!$A$5:$I$1242,9,FALSE)</f>
        <v>0</v>
      </c>
    </row>
    <row r="611" spans="1:13" s="28" customFormat="1" x14ac:dyDescent="0.15">
      <c r="A611" s="21">
        <v>251214</v>
      </c>
      <c r="B611" s="22" t="s">
        <v>649</v>
      </c>
      <c r="C611" s="11" t="str">
        <f>VLOOKUP(B611,Industries!B:D,2,0)</f>
        <v>Health Care and Social Assistance</v>
      </c>
      <c r="D611" s="11">
        <f>VLOOKUP(B611,Industries!B:D,3,0)</f>
        <v>97.9</v>
      </c>
      <c r="E611" s="13"/>
      <c r="F611" s="18">
        <v>41</v>
      </c>
      <c r="G611" s="28">
        <f>VLOOKUP($A611,'Educational Attainment'!$A$5:$I$1242,3,FALSE)</f>
        <v>54.2</v>
      </c>
      <c r="H611" s="28">
        <f>VLOOKUP($A611,'Educational Attainment'!$A$5:$I$1242,4,FALSE)</f>
        <v>31.4</v>
      </c>
      <c r="I611" s="28">
        <f>VLOOKUP($A611,'Educational Attainment'!$A$5:$I$1242,5,FALSE)</f>
        <v>12.9</v>
      </c>
      <c r="J611" s="28">
        <f>VLOOKUP($A611,'Educational Attainment'!$A$5:$I$1242,6,FALSE)</f>
        <v>0.2</v>
      </c>
      <c r="K611" s="28">
        <f>VLOOKUP($A611,'Educational Attainment'!$A$5:$I$1242,7,FALSE)</f>
        <v>1.3</v>
      </c>
      <c r="L611" s="28">
        <f>VLOOKUP($A611,'Educational Attainment'!$A$5:$I$1242,8,FALSE)</f>
        <v>0</v>
      </c>
      <c r="M611" s="28">
        <f>VLOOKUP($A611,'Educational Attainment'!$A$5:$I$1242,9,FALSE)</f>
        <v>0</v>
      </c>
    </row>
    <row r="612" spans="1:13" s="28" customFormat="1" x14ac:dyDescent="0.15">
      <c r="A612" s="21">
        <v>251311</v>
      </c>
      <c r="B612" s="22" t="s">
        <v>650</v>
      </c>
      <c r="C612" s="11" t="str">
        <f>VLOOKUP(B612,Industries!B:D,2,0)</f>
        <v>Public Administration and Safety</v>
      </c>
      <c r="D612" s="11">
        <f>VLOOKUP(B612,Industries!B:D,3,0)</f>
        <v>56.5</v>
      </c>
      <c r="E612" s="13"/>
      <c r="F612" s="18">
        <v>41</v>
      </c>
      <c r="G612" s="28">
        <f>VLOOKUP($A612,'Educational Attainment'!$A$5:$I$1242,3,FALSE)</f>
        <v>19</v>
      </c>
      <c r="H612" s="28">
        <f>VLOOKUP($A612,'Educational Attainment'!$A$5:$I$1242,4,FALSE)</f>
        <v>44.8</v>
      </c>
      <c r="I612" s="28">
        <f>VLOOKUP($A612,'Educational Attainment'!$A$5:$I$1242,5,FALSE)</f>
        <v>15.1</v>
      </c>
      <c r="J612" s="28">
        <f>VLOOKUP($A612,'Educational Attainment'!$A$5:$I$1242,6,FALSE)</f>
        <v>9.9</v>
      </c>
      <c r="K612" s="28">
        <f>VLOOKUP($A612,'Educational Attainment'!$A$5:$I$1242,7,FALSE)</f>
        <v>6</v>
      </c>
      <c r="L612" s="28">
        <f>VLOOKUP($A612,'Educational Attainment'!$A$5:$I$1242,8,FALSE)</f>
        <v>1</v>
      </c>
      <c r="M612" s="28">
        <f>VLOOKUP($A612,'Educational Attainment'!$A$5:$I$1242,9,FALSE)</f>
        <v>4.0999999999999996</v>
      </c>
    </row>
    <row r="613" spans="1:13" s="28" customFormat="1" x14ac:dyDescent="0.15">
      <c r="A613" s="21">
        <v>251312</v>
      </c>
      <c r="B613" s="22" t="s">
        <v>651</v>
      </c>
      <c r="C613" s="11" t="str">
        <f>VLOOKUP(B613,Industries!B:D,2,0)</f>
        <v>Public Administration and Safety</v>
      </c>
      <c r="D613" s="11">
        <f>VLOOKUP(B613,Industries!B:D,3,0)</f>
        <v>16.5</v>
      </c>
      <c r="E613" s="13"/>
      <c r="F613" s="18">
        <v>46</v>
      </c>
      <c r="G613" s="28">
        <f>VLOOKUP($A613,'Educational Attainment'!$A$5:$I$1242,3,FALSE)</f>
        <v>19</v>
      </c>
      <c r="H613" s="28">
        <f>VLOOKUP($A613,'Educational Attainment'!$A$5:$I$1242,4,FALSE)</f>
        <v>22.9</v>
      </c>
      <c r="I613" s="28">
        <f>VLOOKUP($A613,'Educational Attainment'!$A$5:$I$1242,5,FALSE)</f>
        <v>29.1</v>
      </c>
      <c r="J613" s="28">
        <f>VLOOKUP($A613,'Educational Attainment'!$A$5:$I$1242,6,FALSE)</f>
        <v>17.100000000000001</v>
      </c>
      <c r="K613" s="28">
        <f>VLOOKUP($A613,'Educational Attainment'!$A$5:$I$1242,7,FALSE)</f>
        <v>6.7</v>
      </c>
      <c r="L613" s="28">
        <f>VLOOKUP($A613,'Educational Attainment'!$A$5:$I$1242,8,FALSE)</f>
        <v>1.7</v>
      </c>
      <c r="M613" s="28">
        <f>VLOOKUP($A613,'Educational Attainment'!$A$5:$I$1242,9,FALSE)</f>
        <v>3.4</v>
      </c>
    </row>
    <row r="614" spans="1:13" s="28" customFormat="1" x14ac:dyDescent="0.15">
      <c r="A614" s="21">
        <v>251411</v>
      </c>
      <c r="B614" s="22" t="s">
        <v>652</v>
      </c>
      <c r="C614" s="11" t="str">
        <f>VLOOKUP(B614,Industries!B:D,2,0)</f>
        <v>Health Care and Social Assistance</v>
      </c>
      <c r="D614" s="11">
        <f>VLOOKUP(B614,Industries!B:D,3,0)</f>
        <v>96.8</v>
      </c>
      <c r="E614" s="13"/>
      <c r="F614" s="18">
        <v>42</v>
      </c>
      <c r="G614" s="28">
        <f>VLOOKUP($A614,'Educational Attainment'!$A$5:$I$1242,3,FALSE)</f>
        <v>22.1</v>
      </c>
      <c r="H614" s="28">
        <f>VLOOKUP($A614,'Educational Attainment'!$A$5:$I$1242,4,FALSE)</f>
        <v>71.8</v>
      </c>
      <c r="I614" s="28">
        <f>VLOOKUP($A614,'Educational Attainment'!$A$5:$I$1242,5,FALSE)</f>
        <v>3.9</v>
      </c>
      <c r="J614" s="28">
        <f>VLOOKUP($A614,'Educational Attainment'!$A$5:$I$1242,6,FALSE)</f>
        <v>0.2</v>
      </c>
      <c r="K614" s="28">
        <f>VLOOKUP($A614,'Educational Attainment'!$A$5:$I$1242,7,FALSE)</f>
        <v>1.7</v>
      </c>
      <c r="L614" s="28">
        <f>VLOOKUP($A614,'Educational Attainment'!$A$5:$I$1242,8,FALSE)</f>
        <v>0.1</v>
      </c>
      <c r="M614" s="28">
        <f>VLOOKUP($A614,'Educational Attainment'!$A$5:$I$1242,9,FALSE)</f>
        <v>0.2</v>
      </c>
    </row>
    <row r="615" spans="1:13" s="28" customFormat="1" x14ac:dyDescent="0.15">
      <c r="A615" s="21">
        <v>251412</v>
      </c>
      <c r="B615" s="22" t="s">
        <v>653</v>
      </c>
      <c r="C615" s="11" t="str">
        <f>VLOOKUP(B615,Industries!B:D,2,0)</f>
        <v>Health Care and Social Assistance</v>
      </c>
      <c r="D615" s="11">
        <f>VLOOKUP(B615,Industries!B:D,3,0)</f>
        <v>96.1</v>
      </c>
      <c r="E615" s="13"/>
      <c r="F615" s="18">
        <v>41</v>
      </c>
      <c r="G615" s="28">
        <f>VLOOKUP($A615,'Educational Attainment'!$A$5:$I$1242,3,FALSE)</f>
        <v>30.2</v>
      </c>
      <c r="H615" s="28">
        <f>VLOOKUP($A615,'Educational Attainment'!$A$5:$I$1242,4,FALSE)</f>
        <v>56.1</v>
      </c>
      <c r="I615" s="28">
        <f>VLOOKUP($A615,'Educational Attainment'!$A$5:$I$1242,5,FALSE)</f>
        <v>12.6</v>
      </c>
      <c r="J615" s="28">
        <f>VLOOKUP($A615,'Educational Attainment'!$A$5:$I$1242,6,FALSE)</f>
        <v>0.8</v>
      </c>
      <c r="K615" s="28">
        <f>VLOOKUP($A615,'Educational Attainment'!$A$5:$I$1242,7,FALSE)</f>
        <v>0.4</v>
      </c>
      <c r="L615" s="28">
        <f>VLOOKUP($A615,'Educational Attainment'!$A$5:$I$1242,8,FALSE)</f>
        <v>0</v>
      </c>
      <c r="M615" s="28">
        <f>VLOOKUP($A615,'Educational Attainment'!$A$5:$I$1242,9,FALSE)</f>
        <v>0</v>
      </c>
    </row>
    <row r="616" spans="1:13" s="28" customFormat="1" x14ac:dyDescent="0.15">
      <c r="A616" s="21">
        <v>251511</v>
      </c>
      <c r="B616" s="22" t="s">
        <v>654</v>
      </c>
      <c r="C616" s="11" t="str">
        <f>VLOOKUP(B616,Industries!B:D,2,0)</f>
        <v>Health Care and Social Assistance</v>
      </c>
      <c r="D616" s="11">
        <f>VLOOKUP(B616,Industries!B:D,3,0)</f>
        <v>84.2</v>
      </c>
      <c r="E616" s="13"/>
      <c r="F616" s="18">
        <v>41</v>
      </c>
      <c r="G616" s="28">
        <f>VLOOKUP($A616,'Educational Attainment'!$A$5:$I$1242,3,FALSE)</f>
        <v>34</v>
      </c>
      <c r="H616" s="28">
        <f>VLOOKUP($A616,'Educational Attainment'!$A$5:$I$1242,4,FALSE)</f>
        <v>63.8</v>
      </c>
      <c r="I616" s="28">
        <f>VLOOKUP($A616,'Educational Attainment'!$A$5:$I$1242,5,FALSE)</f>
        <v>0.3</v>
      </c>
      <c r="J616" s="28">
        <f>VLOOKUP($A616,'Educational Attainment'!$A$5:$I$1242,6,FALSE)</f>
        <v>0</v>
      </c>
      <c r="K616" s="28">
        <f>VLOOKUP($A616,'Educational Attainment'!$A$5:$I$1242,7,FALSE)</f>
        <v>2</v>
      </c>
      <c r="L616" s="28">
        <f>VLOOKUP($A616,'Educational Attainment'!$A$5:$I$1242,8,FALSE)</f>
        <v>0</v>
      </c>
      <c r="M616" s="28">
        <f>VLOOKUP($A616,'Educational Attainment'!$A$5:$I$1242,9,FALSE)</f>
        <v>0</v>
      </c>
    </row>
    <row r="617" spans="1:13" s="28" customFormat="1" x14ac:dyDescent="0.15">
      <c r="A617" s="21">
        <v>251512</v>
      </c>
      <c r="B617" s="22" t="s">
        <v>655</v>
      </c>
      <c r="C617" s="11" t="str">
        <f>VLOOKUP(B617,Industries!B:D,2,0)</f>
        <v>Manufacturing</v>
      </c>
      <c r="D617" s="11">
        <f>VLOOKUP(B617,Industries!B:D,3,0)</f>
        <v>56</v>
      </c>
      <c r="E617" s="13"/>
      <c r="F617" s="18">
        <v>42</v>
      </c>
      <c r="G617" s="28">
        <f>VLOOKUP($A617,'Educational Attainment'!$A$5:$I$1242,3,FALSE)</f>
        <v>47</v>
      </c>
      <c r="H617" s="28">
        <f>VLOOKUP($A617,'Educational Attainment'!$A$5:$I$1242,4,FALSE)</f>
        <v>47</v>
      </c>
      <c r="I617" s="28">
        <f>VLOOKUP($A617,'Educational Attainment'!$A$5:$I$1242,5,FALSE)</f>
        <v>2.6</v>
      </c>
      <c r="J617" s="28">
        <f>VLOOKUP($A617,'Educational Attainment'!$A$5:$I$1242,6,FALSE)</f>
        <v>0</v>
      </c>
      <c r="K617" s="28">
        <f>VLOOKUP($A617,'Educational Attainment'!$A$5:$I$1242,7,FALSE)</f>
        <v>3.4</v>
      </c>
      <c r="L617" s="28">
        <f>VLOOKUP($A617,'Educational Attainment'!$A$5:$I$1242,8,FALSE)</f>
        <v>0</v>
      </c>
      <c r="M617" s="28">
        <f>VLOOKUP($A617,'Educational Attainment'!$A$5:$I$1242,9,FALSE)</f>
        <v>0</v>
      </c>
    </row>
    <row r="618" spans="1:13" s="28" customFormat="1" x14ac:dyDescent="0.15">
      <c r="A618" s="21">
        <v>251513</v>
      </c>
      <c r="B618" s="22" t="s">
        <v>656</v>
      </c>
      <c r="C618" s="11" t="str">
        <f>VLOOKUP(B618,Industries!B:D,2,0)</f>
        <v>Retail Trade</v>
      </c>
      <c r="D618" s="11">
        <f>VLOOKUP(B618,Industries!B:D,3,0)</f>
        <v>87.8</v>
      </c>
      <c r="E618" s="13"/>
      <c r="F618" s="18">
        <v>43</v>
      </c>
      <c r="G618" s="28">
        <f>VLOOKUP($A618,'Educational Attainment'!$A$5:$I$1242,3,FALSE)</f>
        <v>15.5</v>
      </c>
      <c r="H618" s="28">
        <f>VLOOKUP($A618,'Educational Attainment'!$A$5:$I$1242,4,FALSE)</f>
        <v>78</v>
      </c>
      <c r="I618" s="28">
        <f>VLOOKUP($A618,'Educational Attainment'!$A$5:$I$1242,5,FALSE)</f>
        <v>0.5</v>
      </c>
      <c r="J618" s="28">
        <f>VLOOKUP($A618,'Educational Attainment'!$A$5:$I$1242,6,FALSE)</f>
        <v>0.8</v>
      </c>
      <c r="K618" s="28">
        <f>VLOOKUP($A618,'Educational Attainment'!$A$5:$I$1242,7,FALSE)</f>
        <v>4.4000000000000004</v>
      </c>
      <c r="L618" s="28">
        <f>VLOOKUP($A618,'Educational Attainment'!$A$5:$I$1242,8,FALSE)</f>
        <v>0.2</v>
      </c>
      <c r="M618" s="28">
        <f>VLOOKUP($A618,'Educational Attainment'!$A$5:$I$1242,9,FALSE)</f>
        <v>0.5</v>
      </c>
    </row>
    <row r="619" spans="1:13" s="28" customFormat="1" x14ac:dyDescent="0.15">
      <c r="A619" s="21">
        <v>251911</v>
      </c>
      <c r="B619" s="22" t="s">
        <v>657</v>
      </c>
      <c r="C619" s="11" t="str">
        <f>VLOOKUP(B619,Industries!B:D,2,0)</f>
        <v>Health Care and Social Assistance</v>
      </c>
      <c r="D619" s="11">
        <f>VLOOKUP(B619,Industries!B:D,3,0)</f>
        <v>65.3</v>
      </c>
      <c r="E619" s="13"/>
      <c r="F619" s="18">
        <v>42</v>
      </c>
      <c r="G619" s="28">
        <f>VLOOKUP($A619,'Educational Attainment'!$A$5:$I$1242,3,FALSE)</f>
        <v>36.299999999999997</v>
      </c>
      <c r="H619" s="28">
        <f>VLOOKUP($A619,'Educational Attainment'!$A$5:$I$1242,4,FALSE)</f>
        <v>38.799999999999997</v>
      </c>
      <c r="I619" s="28">
        <f>VLOOKUP($A619,'Educational Attainment'!$A$5:$I$1242,5,FALSE)</f>
        <v>12.7</v>
      </c>
      <c r="J619" s="28">
        <f>VLOOKUP($A619,'Educational Attainment'!$A$5:$I$1242,6,FALSE)</f>
        <v>6.3</v>
      </c>
      <c r="K619" s="28">
        <f>VLOOKUP($A619,'Educational Attainment'!$A$5:$I$1242,7,FALSE)</f>
        <v>3.4</v>
      </c>
      <c r="L619" s="28">
        <f>VLOOKUP($A619,'Educational Attainment'!$A$5:$I$1242,8,FALSE)</f>
        <v>0.8</v>
      </c>
      <c r="M619" s="28">
        <f>VLOOKUP($A619,'Educational Attainment'!$A$5:$I$1242,9,FALSE)</f>
        <v>1.7</v>
      </c>
    </row>
    <row r="620" spans="1:13" s="28" customFormat="1" x14ac:dyDescent="0.15">
      <c r="A620" s="21">
        <v>251912</v>
      </c>
      <c r="B620" s="22" t="s">
        <v>658</v>
      </c>
      <c r="C620" s="11" t="str">
        <f>VLOOKUP(B620,Industries!B:D,2,0)</f>
        <v>Health Care and Social Assistance</v>
      </c>
      <c r="D620" s="11">
        <f>VLOOKUP(B620,Industries!B:D,3,0)</f>
        <v>79.099999999999994</v>
      </c>
      <c r="E620" s="13"/>
      <c r="F620" s="18">
        <v>44</v>
      </c>
      <c r="G620" s="28">
        <f>VLOOKUP($A620,'Educational Attainment'!$A$5:$I$1242,3,FALSE)</f>
        <v>27.1</v>
      </c>
      <c r="H620" s="28">
        <f>VLOOKUP($A620,'Educational Attainment'!$A$5:$I$1242,4,FALSE)</f>
        <v>53.6</v>
      </c>
      <c r="I620" s="28">
        <f>VLOOKUP($A620,'Educational Attainment'!$A$5:$I$1242,5,FALSE)</f>
        <v>9.6</v>
      </c>
      <c r="J620" s="28">
        <f>VLOOKUP($A620,'Educational Attainment'!$A$5:$I$1242,6,FALSE)</f>
        <v>3.4</v>
      </c>
      <c r="K620" s="28">
        <f>VLOOKUP($A620,'Educational Attainment'!$A$5:$I$1242,7,FALSE)</f>
        <v>2.6</v>
      </c>
      <c r="L620" s="28">
        <f>VLOOKUP($A620,'Educational Attainment'!$A$5:$I$1242,8,FALSE)</f>
        <v>1</v>
      </c>
      <c r="M620" s="28">
        <f>VLOOKUP($A620,'Educational Attainment'!$A$5:$I$1242,9,FALSE)</f>
        <v>2.6</v>
      </c>
    </row>
    <row r="621" spans="1:13" s="28" customFormat="1" x14ac:dyDescent="0.15">
      <c r="A621" s="21">
        <v>251999</v>
      </c>
      <c r="B621" s="22" t="s">
        <v>659</v>
      </c>
      <c r="C621" s="11" t="str">
        <f>VLOOKUP(B621,Industries!B:D,2,0)</f>
        <v>Health Care and Social Assistance</v>
      </c>
      <c r="D621" s="11">
        <f>VLOOKUP(B621,Industries!B:D,3,0)</f>
        <v>81.3</v>
      </c>
      <c r="E621" s="13"/>
      <c r="F621" s="18">
        <v>41</v>
      </c>
      <c r="G621" s="28">
        <f>VLOOKUP($A621,'Educational Attainment'!$A$5:$I$1242,3,FALSE)</f>
        <v>61.9</v>
      </c>
      <c r="H621" s="28">
        <f>VLOOKUP($A621,'Educational Attainment'!$A$5:$I$1242,4,FALSE)</f>
        <v>24.9</v>
      </c>
      <c r="I621" s="28">
        <f>VLOOKUP($A621,'Educational Attainment'!$A$5:$I$1242,5,FALSE)</f>
        <v>10.199999999999999</v>
      </c>
      <c r="J621" s="28">
        <f>VLOOKUP($A621,'Educational Attainment'!$A$5:$I$1242,6,FALSE)</f>
        <v>0.8</v>
      </c>
      <c r="K621" s="28">
        <f>VLOOKUP($A621,'Educational Attainment'!$A$5:$I$1242,7,FALSE)</f>
        <v>2.1</v>
      </c>
      <c r="L621" s="28">
        <f>VLOOKUP($A621,'Educational Attainment'!$A$5:$I$1242,8,FALSE)</f>
        <v>0</v>
      </c>
      <c r="M621" s="28">
        <f>VLOOKUP($A621,'Educational Attainment'!$A$5:$I$1242,9,FALSE)</f>
        <v>0</v>
      </c>
    </row>
    <row r="622" spans="1:13" s="28" customFormat="1" x14ac:dyDescent="0.15">
      <c r="A622" s="21">
        <v>252111</v>
      </c>
      <c r="B622" s="22" t="s">
        <v>660</v>
      </c>
      <c r="C622" s="11" t="str">
        <f>VLOOKUP(B622,Industries!B:D,2,0)</f>
        <v>Health Care and Social Assistance</v>
      </c>
      <c r="D622" s="11">
        <f>VLOOKUP(B622,Industries!B:D,3,0)</f>
        <v>99.1</v>
      </c>
      <c r="E622" s="13"/>
      <c r="F622" s="18">
        <v>43</v>
      </c>
      <c r="G622" s="28">
        <f>VLOOKUP($A622,'Educational Attainment'!$A$5:$I$1242,3,FALSE)</f>
        <v>55.3</v>
      </c>
      <c r="H622" s="28">
        <f>VLOOKUP($A622,'Educational Attainment'!$A$5:$I$1242,4,FALSE)</f>
        <v>41</v>
      </c>
      <c r="I622" s="28">
        <f>VLOOKUP($A622,'Educational Attainment'!$A$5:$I$1242,5,FALSE)</f>
        <v>2.2000000000000002</v>
      </c>
      <c r="J622" s="28">
        <f>VLOOKUP($A622,'Educational Attainment'!$A$5:$I$1242,6,FALSE)</f>
        <v>0.1</v>
      </c>
      <c r="K622" s="28">
        <f>VLOOKUP($A622,'Educational Attainment'!$A$5:$I$1242,7,FALSE)</f>
        <v>1.2</v>
      </c>
      <c r="L622" s="28">
        <f>VLOOKUP($A622,'Educational Attainment'!$A$5:$I$1242,8,FALSE)</f>
        <v>0</v>
      </c>
      <c r="M622" s="28">
        <f>VLOOKUP($A622,'Educational Attainment'!$A$5:$I$1242,9,FALSE)</f>
        <v>0.2</v>
      </c>
    </row>
    <row r="623" spans="1:13" s="28" customFormat="1" x14ac:dyDescent="0.15">
      <c r="A623" s="21">
        <v>252112</v>
      </c>
      <c r="B623" s="22" t="s">
        <v>661</v>
      </c>
      <c r="C623" s="11" t="str">
        <f>VLOOKUP(B623,Industries!B:D,2,0)</f>
        <v>Health Care and Social Assistance</v>
      </c>
      <c r="D623" s="11">
        <f>VLOOKUP(B623,Industries!B:D,3,0)</f>
        <v>99.1</v>
      </c>
      <c r="E623" s="13"/>
      <c r="F623" s="18">
        <v>44</v>
      </c>
      <c r="G623" s="28">
        <f>VLOOKUP($A623,'Educational Attainment'!$A$5:$I$1242,3,FALSE)</f>
        <v>69.7</v>
      </c>
      <c r="H623" s="28">
        <f>VLOOKUP($A623,'Educational Attainment'!$A$5:$I$1242,4,FALSE)</f>
        <v>25.5</v>
      </c>
      <c r="I623" s="28">
        <f>VLOOKUP($A623,'Educational Attainment'!$A$5:$I$1242,5,FALSE)</f>
        <v>4.2</v>
      </c>
      <c r="J623" s="28">
        <f>VLOOKUP($A623,'Educational Attainment'!$A$5:$I$1242,6,FALSE)</f>
        <v>0</v>
      </c>
      <c r="K623" s="28">
        <f>VLOOKUP($A623,'Educational Attainment'!$A$5:$I$1242,7,FALSE)</f>
        <v>0.6</v>
      </c>
      <c r="L623" s="28">
        <f>VLOOKUP($A623,'Educational Attainment'!$A$5:$I$1242,8,FALSE)</f>
        <v>0</v>
      </c>
      <c r="M623" s="28">
        <f>VLOOKUP($A623,'Educational Attainment'!$A$5:$I$1242,9,FALSE)</f>
        <v>0</v>
      </c>
    </row>
    <row r="624" spans="1:13" s="28" customFormat="1" x14ac:dyDescent="0.15">
      <c r="A624" s="21">
        <v>252211</v>
      </c>
      <c r="B624" s="22" t="s">
        <v>662</v>
      </c>
      <c r="C624" s="11" t="str">
        <f>VLOOKUP(B624,Industries!B:D,2,0)</f>
        <v>Health Care and Social Assistance</v>
      </c>
      <c r="D624" s="11">
        <f>VLOOKUP(B624,Industries!B:D,3,0)</f>
        <v>97.9</v>
      </c>
      <c r="E624" s="13"/>
      <c r="F624" s="18">
        <v>43</v>
      </c>
      <c r="G624" s="28">
        <f>VLOOKUP($A624,'Educational Attainment'!$A$5:$I$1242,3,FALSE)</f>
        <v>22.2</v>
      </c>
      <c r="H624" s="28">
        <f>VLOOKUP($A624,'Educational Attainment'!$A$5:$I$1242,4,FALSE)</f>
        <v>61.6</v>
      </c>
      <c r="I624" s="28">
        <f>VLOOKUP($A624,'Educational Attainment'!$A$5:$I$1242,5,FALSE)</f>
        <v>13.8</v>
      </c>
      <c r="J624" s="28">
        <f>VLOOKUP($A624,'Educational Attainment'!$A$5:$I$1242,6,FALSE)</f>
        <v>0.2</v>
      </c>
      <c r="K624" s="28">
        <f>VLOOKUP($A624,'Educational Attainment'!$A$5:$I$1242,7,FALSE)</f>
        <v>2.2000000000000002</v>
      </c>
      <c r="L624" s="28">
        <f>VLOOKUP($A624,'Educational Attainment'!$A$5:$I$1242,8,FALSE)</f>
        <v>0</v>
      </c>
      <c r="M624" s="28">
        <f>VLOOKUP($A624,'Educational Attainment'!$A$5:$I$1242,9,FALSE)</f>
        <v>0</v>
      </c>
    </row>
    <row r="625" spans="1:13" s="28" customFormat="1" x14ac:dyDescent="0.15">
      <c r="A625" s="21">
        <v>252212</v>
      </c>
      <c r="B625" s="22" t="s">
        <v>663</v>
      </c>
      <c r="C625" s="11" t="str">
        <f>VLOOKUP(B625,Industries!B:D,2,0)</f>
        <v>Health Care and Social Assistance</v>
      </c>
      <c r="D625" s="11">
        <f>VLOOKUP(B625,Industries!B:D,3,0)</f>
        <v>91.6</v>
      </c>
      <c r="E625" s="13"/>
      <c r="F625" s="18">
        <v>43</v>
      </c>
      <c r="G625" s="28">
        <f>VLOOKUP($A625,'Educational Attainment'!$A$5:$I$1242,3,FALSE)</f>
        <v>8.9</v>
      </c>
      <c r="H625" s="28">
        <f>VLOOKUP($A625,'Educational Attainment'!$A$5:$I$1242,4,FALSE)</f>
        <v>44.6</v>
      </c>
      <c r="I625" s="28">
        <f>VLOOKUP($A625,'Educational Attainment'!$A$5:$I$1242,5,FALSE)</f>
        <v>46.5</v>
      </c>
      <c r="J625" s="28">
        <f>VLOOKUP($A625,'Educational Attainment'!$A$5:$I$1242,6,FALSE)</f>
        <v>0</v>
      </c>
      <c r="K625" s="28">
        <f>VLOOKUP($A625,'Educational Attainment'!$A$5:$I$1242,7,FALSE)</f>
        <v>0</v>
      </c>
      <c r="L625" s="28">
        <f>VLOOKUP($A625,'Educational Attainment'!$A$5:$I$1242,8,FALSE)</f>
        <v>0</v>
      </c>
      <c r="M625" s="28">
        <f>VLOOKUP($A625,'Educational Attainment'!$A$5:$I$1242,9,FALSE)</f>
        <v>0</v>
      </c>
    </row>
    <row r="626" spans="1:13" s="28" customFormat="1" x14ac:dyDescent="0.15">
      <c r="A626" s="21">
        <v>252213</v>
      </c>
      <c r="B626" s="22" t="s">
        <v>664</v>
      </c>
      <c r="C626" s="11" t="str">
        <f>VLOOKUP(B626,Industries!B:D,2,0)</f>
        <v>Health Care and Social Assistance</v>
      </c>
      <c r="D626" s="11">
        <f>VLOOKUP(B626,Industries!B:D,3,0)</f>
        <v>76.900000000000006</v>
      </c>
      <c r="E626" s="13"/>
      <c r="F626" s="18">
        <v>43</v>
      </c>
      <c r="G626" s="28">
        <f>VLOOKUP($A626,'Educational Attainment'!$A$5:$I$1242,3,FALSE)</f>
        <v>7.6</v>
      </c>
      <c r="H626" s="28">
        <f>VLOOKUP($A626,'Educational Attainment'!$A$5:$I$1242,4,FALSE)</f>
        <v>48.3</v>
      </c>
      <c r="I626" s="28">
        <f>VLOOKUP($A626,'Educational Attainment'!$A$5:$I$1242,5,FALSE)</f>
        <v>39.5</v>
      </c>
      <c r="J626" s="28">
        <f>VLOOKUP($A626,'Educational Attainment'!$A$5:$I$1242,6,FALSE)</f>
        <v>2.2999999999999998</v>
      </c>
      <c r="K626" s="28">
        <f>VLOOKUP($A626,'Educational Attainment'!$A$5:$I$1242,7,FALSE)</f>
        <v>1.8</v>
      </c>
      <c r="L626" s="28">
        <f>VLOOKUP($A626,'Educational Attainment'!$A$5:$I$1242,8,FALSE)</f>
        <v>0</v>
      </c>
      <c r="M626" s="28">
        <f>VLOOKUP($A626,'Educational Attainment'!$A$5:$I$1242,9,FALSE)</f>
        <v>0.6</v>
      </c>
    </row>
    <row r="627" spans="1:13" s="28" customFormat="1" x14ac:dyDescent="0.15">
      <c r="A627" s="21">
        <v>252214</v>
      </c>
      <c r="B627" s="22" t="s">
        <v>665</v>
      </c>
      <c r="C627" s="11" t="str">
        <f>VLOOKUP(B627,Industries!B:D,2,0)</f>
        <v>Health Care and Social Assistance</v>
      </c>
      <c r="D627" s="11">
        <f>VLOOKUP(B627,Industries!B:D,3,0)</f>
        <v>96.9</v>
      </c>
      <c r="E627" s="13"/>
      <c r="F627" s="18">
        <v>43</v>
      </c>
      <c r="G627" s="28">
        <f>VLOOKUP($A627,'Educational Attainment'!$A$5:$I$1242,3,FALSE)</f>
        <v>23.7</v>
      </c>
      <c r="H627" s="28">
        <f>VLOOKUP($A627,'Educational Attainment'!$A$5:$I$1242,4,FALSE)</f>
        <v>61.8</v>
      </c>
      <c r="I627" s="28">
        <f>VLOOKUP($A627,'Educational Attainment'!$A$5:$I$1242,5,FALSE)</f>
        <v>10.6</v>
      </c>
      <c r="J627" s="28">
        <f>VLOOKUP($A627,'Educational Attainment'!$A$5:$I$1242,6,FALSE)</f>
        <v>0.3</v>
      </c>
      <c r="K627" s="28">
        <f>VLOOKUP($A627,'Educational Attainment'!$A$5:$I$1242,7,FALSE)</f>
        <v>2.9</v>
      </c>
      <c r="L627" s="28">
        <f>VLOOKUP($A627,'Educational Attainment'!$A$5:$I$1242,8,FALSE)</f>
        <v>0</v>
      </c>
      <c r="M627" s="28">
        <f>VLOOKUP($A627,'Educational Attainment'!$A$5:$I$1242,9,FALSE)</f>
        <v>0.6</v>
      </c>
    </row>
    <row r="628" spans="1:13" s="28" customFormat="1" x14ac:dyDescent="0.15">
      <c r="A628" s="21">
        <v>252299</v>
      </c>
      <c r="B628" s="22" t="s">
        <v>666</v>
      </c>
      <c r="C628" s="11" t="str">
        <f>VLOOKUP(B628,Industries!B:D,2,0)</f>
        <v>Health Care and Social Assistance</v>
      </c>
      <c r="D628" s="11">
        <f>VLOOKUP(B628,Industries!B:D,3,0)</f>
        <v>84.5</v>
      </c>
      <c r="E628" s="13"/>
      <c r="F628" s="18">
        <v>42</v>
      </c>
      <c r="G628" s="28">
        <f>VLOOKUP($A628,'Educational Attainment'!$A$5:$I$1242,3,FALSE)</f>
        <v>37.799999999999997</v>
      </c>
      <c r="H628" s="28">
        <f>VLOOKUP($A628,'Educational Attainment'!$A$5:$I$1242,4,FALSE)</f>
        <v>26.9</v>
      </c>
      <c r="I628" s="28">
        <f>VLOOKUP($A628,'Educational Attainment'!$A$5:$I$1242,5,FALSE)</f>
        <v>27.1</v>
      </c>
      <c r="J628" s="28">
        <f>VLOOKUP($A628,'Educational Attainment'!$A$5:$I$1242,6,FALSE)</f>
        <v>4.3</v>
      </c>
      <c r="K628" s="28">
        <f>VLOOKUP($A628,'Educational Attainment'!$A$5:$I$1242,7,FALSE)</f>
        <v>2.9</v>
      </c>
      <c r="L628" s="28">
        <f>VLOOKUP($A628,'Educational Attainment'!$A$5:$I$1242,8,FALSE)</f>
        <v>0.3</v>
      </c>
      <c r="M628" s="28">
        <f>VLOOKUP($A628,'Educational Attainment'!$A$5:$I$1242,9,FALSE)</f>
        <v>0.7</v>
      </c>
    </row>
    <row r="629" spans="1:13" s="28" customFormat="1" x14ac:dyDescent="0.15">
      <c r="A629" s="21">
        <v>252311</v>
      </c>
      <c r="B629" s="22" t="s">
        <v>667</v>
      </c>
      <c r="C629" s="11" t="str">
        <f>VLOOKUP(B629,Industries!B:D,2,0)</f>
        <v>Health Care and Social Assistance</v>
      </c>
      <c r="D629" s="11">
        <f>VLOOKUP(B629,Industries!B:D,3,0)</f>
        <v>96.9</v>
      </c>
      <c r="E629" s="13"/>
      <c r="F629" s="18">
        <v>46</v>
      </c>
      <c r="G629" s="28">
        <f>VLOOKUP($A629,'Educational Attainment'!$A$5:$I$1242,3,FALSE)</f>
        <v>84.1</v>
      </c>
      <c r="H629" s="28">
        <f>VLOOKUP($A629,'Educational Attainment'!$A$5:$I$1242,4,FALSE)</f>
        <v>11.5</v>
      </c>
      <c r="I629" s="28">
        <f>VLOOKUP($A629,'Educational Attainment'!$A$5:$I$1242,5,FALSE)</f>
        <v>0.9</v>
      </c>
      <c r="J629" s="28">
        <f>VLOOKUP($A629,'Educational Attainment'!$A$5:$I$1242,6,FALSE)</f>
        <v>1.7</v>
      </c>
      <c r="K629" s="28">
        <f>VLOOKUP($A629,'Educational Attainment'!$A$5:$I$1242,7,FALSE)</f>
        <v>1.7</v>
      </c>
      <c r="L629" s="28">
        <f>VLOOKUP($A629,'Educational Attainment'!$A$5:$I$1242,8,FALSE)</f>
        <v>0</v>
      </c>
      <c r="M629" s="28">
        <f>VLOOKUP($A629,'Educational Attainment'!$A$5:$I$1242,9,FALSE)</f>
        <v>0</v>
      </c>
    </row>
    <row r="630" spans="1:13" s="28" customFormat="1" x14ac:dyDescent="0.15">
      <c r="A630" s="21">
        <v>252312</v>
      </c>
      <c r="B630" s="22" t="s">
        <v>668</v>
      </c>
      <c r="C630" s="11" t="str">
        <f>VLOOKUP(B630,Industries!B:D,2,0)</f>
        <v>Health Care and Social Assistance</v>
      </c>
      <c r="D630" s="11">
        <f>VLOOKUP(B630,Industries!B:D,3,0)</f>
        <v>97.1</v>
      </c>
      <c r="E630" s="13"/>
      <c r="F630" s="18">
        <v>42</v>
      </c>
      <c r="G630" s="28">
        <f>VLOOKUP($A630,'Educational Attainment'!$A$5:$I$1242,3,FALSE)</f>
        <v>17.600000000000001</v>
      </c>
      <c r="H630" s="28">
        <f>VLOOKUP($A630,'Educational Attainment'!$A$5:$I$1242,4,FALSE)</f>
        <v>79.400000000000006</v>
      </c>
      <c r="I630" s="28">
        <f>VLOOKUP($A630,'Educational Attainment'!$A$5:$I$1242,5,FALSE)</f>
        <v>0.9</v>
      </c>
      <c r="J630" s="28">
        <f>VLOOKUP($A630,'Educational Attainment'!$A$5:$I$1242,6,FALSE)</f>
        <v>0.5</v>
      </c>
      <c r="K630" s="28">
        <f>VLOOKUP($A630,'Educational Attainment'!$A$5:$I$1242,7,FALSE)</f>
        <v>1.4</v>
      </c>
      <c r="L630" s="28">
        <f>VLOOKUP($A630,'Educational Attainment'!$A$5:$I$1242,8,FALSE)</f>
        <v>0</v>
      </c>
      <c r="M630" s="28">
        <f>VLOOKUP($A630,'Educational Attainment'!$A$5:$I$1242,9,FALSE)</f>
        <v>0.1</v>
      </c>
    </row>
    <row r="631" spans="1:13" s="28" customFormat="1" x14ac:dyDescent="0.15">
      <c r="A631" s="21">
        <v>252711</v>
      </c>
      <c r="B631" s="22" t="s">
        <v>669</v>
      </c>
      <c r="C631" s="11" t="str">
        <f>VLOOKUP(B631,Industries!B:D,2,0)</f>
        <v>Health Care and Social Assistance</v>
      </c>
      <c r="D631" s="11">
        <f>VLOOKUP(B631,Industries!B:D,3,0)</f>
        <v>91.4</v>
      </c>
      <c r="E631" s="13"/>
      <c r="F631" s="18">
        <v>41</v>
      </c>
      <c r="G631" s="28">
        <f>VLOOKUP($A631,'Educational Attainment'!$A$5:$I$1242,3,FALSE)</f>
        <v>87.7</v>
      </c>
      <c r="H631" s="28">
        <f>VLOOKUP($A631,'Educational Attainment'!$A$5:$I$1242,4,FALSE)</f>
        <v>9.8000000000000007</v>
      </c>
      <c r="I631" s="28">
        <f>VLOOKUP($A631,'Educational Attainment'!$A$5:$I$1242,5,FALSE)</f>
        <v>1.3</v>
      </c>
      <c r="J631" s="28">
        <f>VLOOKUP($A631,'Educational Attainment'!$A$5:$I$1242,6,FALSE)</f>
        <v>0.3</v>
      </c>
      <c r="K631" s="28">
        <f>VLOOKUP($A631,'Educational Attainment'!$A$5:$I$1242,7,FALSE)</f>
        <v>0.9</v>
      </c>
      <c r="L631" s="28">
        <f>VLOOKUP($A631,'Educational Attainment'!$A$5:$I$1242,8,FALSE)</f>
        <v>0</v>
      </c>
      <c r="M631" s="28">
        <f>VLOOKUP($A631,'Educational Attainment'!$A$5:$I$1242,9,FALSE)</f>
        <v>0</v>
      </c>
    </row>
    <row r="632" spans="1:13" s="28" customFormat="1" x14ac:dyDescent="0.15">
      <c r="A632" s="21">
        <v>252712</v>
      </c>
      <c r="B632" s="22" t="s">
        <v>670</v>
      </c>
      <c r="C632" s="11" t="str">
        <f>VLOOKUP(B632,Industries!B:D,2,0)</f>
        <v>Health Care and Social Assistance</v>
      </c>
      <c r="D632" s="11">
        <f>VLOOKUP(B632,Industries!B:D,3,0)</f>
        <v>75.8</v>
      </c>
      <c r="E632" s="13"/>
      <c r="F632" s="18">
        <v>41</v>
      </c>
      <c r="G632" s="28">
        <f>VLOOKUP($A632,'Educational Attainment'!$A$5:$I$1242,3,FALSE)</f>
        <v>27.2</v>
      </c>
      <c r="H632" s="28">
        <f>VLOOKUP($A632,'Educational Attainment'!$A$5:$I$1242,4,FALSE)</f>
        <v>71.8</v>
      </c>
      <c r="I632" s="28">
        <f>VLOOKUP($A632,'Educational Attainment'!$A$5:$I$1242,5,FALSE)</f>
        <v>0.3</v>
      </c>
      <c r="J632" s="28">
        <f>VLOOKUP($A632,'Educational Attainment'!$A$5:$I$1242,6,FALSE)</f>
        <v>0</v>
      </c>
      <c r="K632" s="28">
        <f>VLOOKUP($A632,'Educational Attainment'!$A$5:$I$1242,7,FALSE)</f>
        <v>0.6</v>
      </c>
      <c r="L632" s="28">
        <f>VLOOKUP($A632,'Educational Attainment'!$A$5:$I$1242,8,FALSE)</f>
        <v>0</v>
      </c>
      <c r="M632" s="28">
        <f>VLOOKUP($A632,'Educational Attainment'!$A$5:$I$1242,9,FALSE)</f>
        <v>0</v>
      </c>
    </row>
    <row r="633" spans="1:13" s="28" customFormat="1" x14ac:dyDescent="0.15">
      <c r="A633" s="21">
        <v>253111</v>
      </c>
      <c r="B633" s="22" t="s">
        <v>671</v>
      </c>
      <c r="C633" s="11" t="str">
        <f>VLOOKUP(B633,Industries!B:D,2,0)</f>
        <v>Health Care and Social Assistance</v>
      </c>
      <c r="D633" s="11">
        <f>VLOOKUP(B633,Industries!B:D,3,0)</f>
        <v>96.4</v>
      </c>
      <c r="E633" s="13"/>
      <c r="F633" s="18">
        <v>46</v>
      </c>
      <c r="G633" s="28">
        <f>VLOOKUP($A633,'Educational Attainment'!$A$5:$I$1242,3,FALSE)</f>
        <v>30.8</v>
      </c>
      <c r="H633" s="28">
        <f>VLOOKUP($A633,'Educational Attainment'!$A$5:$I$1242,4,FALSE)</f>
        <v>66.8</v>
      </c>
      <c r="I633" s="28">
        <f>VLOOKUP($A633,'Educational Attainment'!$A$5:$I$1242,5,FALSE)</f>
        <v>0.9</v>
      </c>
      <c r="J633" s="28">
        <f>VLOOKUP($A633,'Educational Attainment'!$A$5:$I$1242,6,FALSE)</f>
        <v>0.3</v>
      </c>
      <c r="K633" s="28">
        <f>VLOOKUP($A633,'Educational Attainment'!$A$5:$I$1242,7,FALSE)</f>
        <v>1</v>
      </c>
      <c r="L633" s="28">
        <f>VLOOKUP($A633,'Educational Attainment'!$A$5:$I$1242,8,FALSE)</f>
        <v>0</v>
      </c>
      <c r="M633" s="28">
        <f>VLOOKUP($A633,'Educational Attainment'!$A$5:$I$1242,9,FALSE)</f>
        <v>0.1</v>
      </c>
    </row>
    <row r="634" spans="1:13" s="28" customFormat="1" x14ac:dyDescent="0.15">
      <c r="A634" s="21">
        <v>253112</v>
      </c>
      <c r="B634" s="22" t="s">
        <v>672</v>
      </c>
      <c r="C634" s="11" t="str">
        <f>VLOOKUP(B634,Industries!B:D,2,0)</f>
        <v>Health Care and Social Assistance</v>
      </c>
      <c r="D634" s="11">
        <f>VLOOKUP(B634,Industries!B:D,3,0)</f>
        <v>98.3</v>
      </c>
      <c r="E634" s="13"/>
      <c r="F634" s="18">
        <v>48</v>
      </c>
      <c r="G634" s="28">
        <f>VLOOKUP($A634,'Educational Attainment'!$A$5:$I$1242,3,FALSE)</f>
        <v>26.9</v>
      </c>
      <c r="H634" s="28">
        <f>VLOOKUP($A634,'Educational Attainment'!$A$5:$I$1242,4,FALSE)</f>
        <v>71.099999999999994</v>
      </c>
      <c r="I634" s="28">
        <f>VLOOKUP($A634,'Educational Attainment'!$A$5:$I$1242,5,FALSE)</f>
        <v>0.5</v>
      </c>
      <c r="J634" s="28">
        <f>VLOOKUP($A634,'Educational Attainment'!$A$5:$I$1242,6,FALSE)</f>
        <v>0.1</v>
      </c>
      <c r="K634" s="28">
        <f>VLOOKUP($A634,'Educational Attainment'!$A$5:$I$1242,7,FALSE)</f>
        <v>1.2</v>
      </c>
      <c r="L634" s="28">
        <f>VLOOKUP($A634,'Educational Attainment'!$A$5:$I$1242,8,FALSE)</f>
        <v>0</v>
      </c>
      <c r="M634" s="28">
        <f>VLOOKUP($A634,'Educational Attainment'!$A$5:$I$1242,9,FALSE)</f>
        <v>0.1</v>
      </c>
    </row>
    <row r="635" spans="1:13" s="28" customFormat="1" x14ac:dyDescent="0.15">
      <c r="A635" s="21">
        <v>253311</v>
      </c>
      <c r="B635" s="22" t="s">
        <v>673</v>
      </c>
      <c r="C635" s="11" t="str">
        <f>VLOOKUP(B635,Industries!B:D,2,0)</f>
        <v>Health Care and Social Assistance</v>
      </c>
      <c r="D635" s="11">
        <f>VLOOKUP(B635,Industries!B:D,3,0)</f>
        <v>99.1</v>
      </c>
      <c r="E635" s="13"/>
      <c r="F635" s="18">
        <v>49</v>
      </c>
      <c r="G635" s="28">
        <f>VLOOKUP($A635,'Educational Attainment'!$A$5:$I$1242,3,FALSE)</f>
        <v>64.599999999999994</v>
      </c>
      <c r="H635" s="28">
        <f>VLOOKUP($A635,'Educational Attainment'!$A$5:$I$1242,4,FALSE)</f>
        <v>34.299999999999997</v>
      </c>
      <c r="I635" s="28">
        <f>VLOOKUP($A635,'Educational Attainment'!$A$5:$I$1242,5,FALSE)</f>
        <v>0.6</v>
      </c>
      <c r="J635" s="28">
        <f>VLOOKUP($A635,'Educational Attainment'!$A$5:$I$1242,6,FALSE)</f>
        <v>0</v>
      </c>
      <c r="K635" s="28">
        <f>VLOOKUP($A635,'Educational Attainment'!$A$5:$I$1242,7,FALSE)</f>
        <v>0.5</v>
      </c>
      <c r="L635" s="28">
        <f>VLOOKUP($A635,'Educational Attainment'!$A$5:$I$1242,8,FALSE)</f>
        <v>0</v>
      </c>
      <c r="M635" s="28">
        <f>VLOOKUP($A635,'Educational Attainment'!$A$5:$I$1242,9,FALSE)</f>
        <v>0</v>
      </c>
    </row>
    <row r="636" spans="1:13" s="28" customFormat="1" x14ac:dyDescent="0.15">
      <c r="A636" s="21">
        <v>253312</v>
      </c>
      <c r="B636" s="22" t="s">
        <v>674</v>
      </c>
      <c r="C636" s="11" t="str">
        <f>VLOOKUP(B636,Industries!B:D,2,0)</f>
        <v>Health Care and Social Assistance</v>
      </c>
      <c r="D636" s="11">
        <f>VLOOKUP(B636,Industries!B:D,3,0)</f>
        <v>97.8</v>
      </c>
      <c r="E636" s="13"/>
      <c r="F636" s="18">
        <v>53</v>
      </c>
      <c r="G636" s="28">
        <f>VLOOKUP($A636,'Educational Attainment'!$A$5:$I$1242,3,FALSE)</f>
        <v>53.1</v>
      </c>
      <c r="H636" s="28">
        <f>VLOOKUP($A636,'Educational Attainment'!$A$5:$I$1242,4,FALSE)</f>
        <v>46.5</v>
      </c>
      <c r="I636" s="28">
        <f>VLOOKUP($A636,'Educational Attainment'!$A$5:$I$1242,5,FALSE)</f>
        <v>0.4</v>
      </c>
      <c r="J636" s="28">
        <f>VLOOKUP($A636,'Educational Attainment'!$A$5:$I$1242,6,FALSE)</f>
        <v>0</v>
      </c>
      <c r="K636" s="28">
        <f>VLOOKUP($A636,'Educational Attainment'!$A$5:$I$1242,7,FALSE)</f>
        <v>0</v>
      </c>
      <c r="L636" s="28">
        <f>VLOOKUP($A636,'Educational Attainment'!$A$5:$I$1242,8,FALSE)</f>
        <v>0</v>
      </c>
      <c r="M636" s="28">
        <f>VLOOKUP($A636,'Educational Attainment'!$A$5:$I$1242,9,FALSE)</f>
        <v>0</v>
      </c>
    </row>
    <row r="637" spans="1:13" s="28" customFormat="1" x14ac:dyDescent="0.15">
      <c r="A637" s="21">
        <v>253313</v>
      </c>
      <c r="B637" s="22" t="s">
        <v>675</v>
      </c>
      <c r="C637" s="11" t="str">
        <f>VLOOKUP(B637,Industries!B:D,2,0)</f>
        <v>Health Care and Social Assistance</v>
      </c>
      <c r="D637" s="11">
        <f>VLOOKUP(B637,Industries!B:D,3,0)</f>
        <v>97.6</v>
      </c>
      <c r="E637" s="13"/>
      <c r="F637" s="18">
        <v>51</v>
      </c>
      <c r="G637" s="28">
        <f>VLOOKUP($A637,'Educational Attainment'!$A$5:$I$1242,3,FALSE)</f>
        <v>40</v>
      </c>
      <c r="H637" s="28">
        <f>VLOOKUP($A637,'Educational Attainment'!$A$5:$I$1242,4,FALSE)</f>
        <v>60</v>
      </c>
      <c r="I637" s="28">
        <f>VLOOKUP($A637,'Educational Attainment'!$A$5:$I$1242,5,FALSE)</f>
        <v>0</v>
      </c>
      <c r="J637" s="28">
        <f>VLOOKUP($A637,'Educational Attainment'!$A$5:$I$1242,6,FALSE)</f>
        <v>0</v>
      </c>
      <c r="K637" s="28">
        <f>VLOOKUP($A637,'Educational Attainment'!$A$5:$I$1242,7,FALSE)</f>
        <v>0</v>
      </c>
      <c r="L637" s="28">
        <f>VLOOKUP($A637,'Educational Attainment'!$A$5:$I$1242,8,FALSE)</f>
        <v>0</v>
      </c>
      <c r="M637" s="28">
        <f>VLOOKUP($A637,'Educational Attainment'!$A$5:$I$1242,9,FALSE)</f>
        <v>0</v>
      </c>
    </row>
    <row r="638" spans="1:13" s="28" customFormat="1" x14ac:dyDescent="0.15">
      <c r="A638" s="21">
        <v>253314</v>
      </c>
      <c r="B638" s="22" t="s">
        <v>676</v>
      </c>
      <c r="C638" s="11" t="str">
        <f>VLOOKUP(B638,Industries!B:D,2,0)</f>
        <v>Health Care and Social Assistance</v>
      </c>
      <c r="D638" s="11">
        <f>VLOOKUP(B638,Industries!B:D,3,0)</f>
        <v>95.2</v>
      </c>
      <c r="E638" s="13"/>
      <c r="F638" s="18">
        <v>49</v>
      </c>
      <c r="G638" s="28">
        <f>VLOOKUP($A638,'Educational Attainment'!$A$5:$I$1242,3,FALSE)</f>
        <v>47</v>
      </c>
      <c r="H638" s="28">
        <f>VLOOKUP($A638,'Educational Attainment'!$A$5:$I$1242,4,FALSE)</f>
        <v>51.2</v>
      </c>
      <c r="I638" s="28">
        <f>VLOOKUP($A638,'Educational Attainment'!$A$5:$I$1242,5,FALSE)</f>
        <v>0.6</v>
      </c>
      <c r="J638" s="28">
        <f>VLOOKUP($A638,'Educational Attainment'!$A$5:$I$1242,6,FALSE)</f>
        <v>0.4</v>
      </c>
      <c r="K638" s="28">
        <f>VLOOKUP($A638,'Educational Attainment'!$A$5:$I$1242,7,FALSE)</f>
        <v>0.7</v>
      </c>
      <c r="L638" s="28">
        <f>VLOOKUP($A638,'Educational Attainment'!$A$5:$I$1242,8,FALSE)</f>
        <v>0</v>
      </c>
      <c r="M638" s="28">
        <f>VLOOKUP($A638,'Educational Attainment'!$A$5:$I$1242,9,FALSE)</f>
        <v>0</v>
      </c>
    </row>
    <row r="639" spans="1:13" s="28" customFormat="1" x14ac:dyDescent="0.15">
      <c r="A639" s="21">
        <v>253315</v>
      </c>
      <c r="B639" s="22" t="s">
        <v>677</v>
      </c>
      <c r="C639" s="11" t="str">
        <f>VLOOKUP(B639,Industries!B:D,2,0)</f>
        <v>Health Care and Social Assistance</v>
      </c>
      <c r="D639" s="11">
        <f>VLOOKUP(B639,Industries!B:D,3,0)</f>
        <v>98.6</v>
      </c>
      <c r="E639" s="13"/>
      <c r="F639" s="18">
        <v>48</v>
      </c>
      <c r="G639" s="28">
        <f>VLOOKUP($A639,'Educational Attainment'!$A$5:$I$1242,3,FALSE)</f>
        <v>52.2</v>
      </c>
      <c r="H639" s="28">
        <f>VLOOKUP($A639,'Educational Attainment'!$A$5:$I$1242,4,FALSE)</f>
        <v>47.8</v>
      </c>
      <c r="I639" s="28">
        <f>VLOOKUP($A639,'Educational Attainment'!$A$5:$I$1242,5,FALSE)</f>
        <v>0</v>
      </c>
      <c r="J639" s="28">
        <f>VLOOKUP($A639,'Educational Attainment'!$A$5:$I$1242,6,FALSE)</f>
        <v>0</v>
      </c>
      <c r="K639" s="28">
        <f>VLOOKUP($A639,'Educational Attainment'!$A$5:$I$1242,7,FALSE)</f>
        <v>0</v>
      </c>
      <c r="L639" s="28">
        <f>VLOOKUP($A639,'Educational Attainment'!$A$5:$I$1242,8,FALSE)</f>
        <v>0</v>
      </c>
      <c r="M639" s="28">
        <f>VLOOKUP($A639,'Educational Attainment'!$A$5:$I$1242,9,FALSE)</f>
        <v>0</v>
      </c>
    </row>
    <row r="640" spans="1:13" s="28" customFormat="1" x14ac:dyDescent="0.15">
      <c r="A640" s="21">
        <v>253316</v>
      </c>
      <c r="B640" s="22" t="s">
        <v>678</v>
      </c>
      <c r="C640" s="11" t="str">
        <f>VLOOKUP(B640,Industries!B:D,2,0)</f>
        <v>Health Care and Social Assistance</v>
      </c>
      <c r="D640" s="11">
        <f>VLOOKUP(B640,Industries!B:D,3,0)</f>
        <v>98.9</v>
      </c>
      <c r="E640" s="13"/>
      <c r="F640" s="18">
        <v>51</v>
      </c>
      <c r="G640" s="28">
        <f>VLOOKUP($A640,'Educational Attainment'!$A$5:$I$1242,3,FALSE)</f>
        <v>51.2</v>
      </c>
      <c r="H640" s="28">
        <f>VLOOKUP($A640,'Educational Attainment'!$A$5:$I$1242,4,FALSE)</f>
        <v>48.8</v>
      </c>
      <c r="I640" s="28">
        <f>VLOOKUP($A640,'Educational Attainment'!$A$5:$I$1242,5,FALSE)</f>
        <v>0</v>
      </c>
      <c r="J640" s="28">
        <f>VLOOKUP($A640,'Educational Attainment'!$A$5:$I$1242,6,FALSE)</f>
        <v>0</v>
      </c>
      <c r="K640" s="28">
        <f>VLOOKUP($A640,'Educational Attainment'!$A$5:$I$1242,7,FALSE)</f>
        <v>0</v>
      </c>
      <c r="L640" s="28">
        <f>VLOOKUP($A640,'Educational Attainment'!$A$5:$I$1242,8,FALSE)</f>
        <v>0</v>
      </c>
      <c r="M640" s="28">
        <f>VLOOKUP($A640,'Educational Attainment'!$A$5:$I$1242,9,FALSE)</f>
        <v>0</v>
      </c>
    </row>
    <row r="641" spans="1:13" s="28" customFormat="1" x14ac:dyDescent="0.15">
      <c r="A641" s="21">
        <v>253317</v>
      </c>
      <c r="B641" s="22" t="s">
        <v>679</v>
      </c>
      <c r="C641" s="11" t="str">
        <f>VLOOKUP(B641,Industries!B:D,2,0)</f>
        <v>Health Care and Social Assistance</v>
      </c>
      <c r="D641" s="11">
        <f>VLOOKUP(B641,Industries!B:D,3,0)</f>
        <v>98.9</v>
      </c>
      <c r="E641" s="13"/>
      <c r="F641" s="18">
        <v>53</v>
      </c>
      <c r="G641" s="28">
        <f>VLOOKUP($A641,'Educational Attainment'!$A$5:$I$1242,3,FALSE)</f>
        <v>41.3</v>
      </c>
      <c r="H641" s="28">
        <f>VLOOKUP($A641,'Educational Attainment'!$A$5:$I$1242,4,FALSE)</f>
        <v>58.2</v>
      </c>
      <c r="I641" s="28">
        <f>VLOOKUP($A641,'Educational Attainment'!$A$5:$I$1242,5,FALSE)</f>
        <v>0</v>
      </c>
      <c r="J641" s="28">
        <f>VLOOKUP($A641,'Educational Attainment'!$A$5:$I$1242,6,FALSE)</f>
        <v>0</v>
      </c>
      <c r="K641" s="28">
        <f>VLOOKUP($A641,'Educational Attainment'!$A$5:$I$1242,7,FALSE)</f>
        <v>0.5</v>
      </c>
      <c r="L641" s="28">
        <f>VLOOKUP($A641,'Educational Attainment'!$A$5:$I$1242,8,FALSE)</f>
        <v>0</v>
      </c>
      <c r="M641" s="28">
        <f>VLOOKUP($A641,'Educational Attainment'!$A$5:$I$1242,9,FALSE)</f>
        <v>0</v>
      </c>
    </row>
    <row r="642" spans="1:13" s="28" customFormat="1" x14ac:dyDescent="0.15">
      <c r="A642" s="21">
        <v>253318</v>
      </c>
      <c r="B642" s="22" t="s">
        <v>680</v>
      </c>
      <c r="C642" s="11" t="str">
        <f>VLOOKUP(B642,Industries!B:D,2,0)</f>
        <v>Health Care and Social Assistance</v>
      </c>
      <c r="D642" s="11">
        <f>VLOOKUP(B642,Industries!B:D,3,0)</f>
        <v>96.2</v>
      </c>
      <c r="E642" s="13"/>
      <c r="F642" s="18">
        <v>50</v>
      </c>
      <c r="G642" s="28">
        <f>VLOOKUP($A642,'Educational Attainment'!$A$5:$I$1242,3,FALSE)</f>
        <v>55.8</v>
      </c>
      <c r="H642" s="28">
        <f>VLOOKUP($A642,'Educational Attainment'!$A$5:$I$1242,4,FALSE)</f>
        <v>43</v>
      </c>
      <c r="I642" s="28">
        <f>VLOOKUP($A642,'Educational Attainment'!$A$5:$I$1242,5,FALSE)</f>
        <v>1.1000000000000001</v>
      </c>
      <c r="J642" s="28">
        <f>VLOOKUP($A642,'Educational Attainment'!$A$5:$I$1242,6,FALSE)</f>
        <v>0</v>
      </c>
      <c r="K642" s="28">
        <f>VLOOKUP($A642,'Educational Attainment'!$A$5:$I$1242,7,FALSE)</f>
        <v>0</v>
      </c>
      <c r="L642" s="28">
        <f>VLOOKUP($A642,'Educational Attainment'!$A$5:$I$1242,8,FALSE)</f>
        <v>0</v>
      </c>
      <c r="M642" s="28">
        <f>VLOOKUP($A642,'Educational Attainment'!$A$5:$I$1242,9,FALSE)</f>
        <v>0</v>
      </c>
    </row>
    <row r="643" spans="1:13" s="28" customFormat="1" x14ac:dyDescent="0.15">
      <c r="A643" s="21">
        <v>253321</v>
      </c>
      <c r="B643" s="22" t="s">
        <v>681</v>
      </c>
      <c r="C643" s="11" t="str">
        <f>VLOOKUP(B643,Industries!B:D,2,0)</f>
        <v>Health Care and Social Assistance</v>
      </c>
      <c r="D643" s="11">
        <f>VLOOKUP(B643,Industries!B:D,3,0)</f>
        <v>97.5</v>
      </c>
      <c r="E643" s="13"/>
      <c r="F643" s="18">
        <v>49</v>
      </c>
      <c r="G643" s="28">
        <f>VLOOKUP($A643,'Educational Attainment'!$A$5:$I$1242,3,FALSE)</f>
        <v>51.2</v>
      </c>
      <c r="H643" s="28">
        <f>VLOOKUP($A643,'Educational Attainment'!$A$5:$I$1242,4,FALSE)</f>
        <v>48.7</v>
      </c>
      <c r="I643" s="28">
        <f>VLOOKUP($A643,'Educational Attainment'!$A$5:$I$1242,5,FALSE)</f>
        <v>0</v>
      </c>
      <c r="J643" s="28">
        <f>VLOOKUP($A643,'Educational Attainment'!$A$5:$I$1242,6,FALSE)</f>
        <v>0</v>
      </c>
      <c r="K643" s="28">
        <f>VLOOKUP($A643,'Educational Attainment'!$A$5:$I$1242,7,FALSE)</f>
        <v>0.2</v>
      </c>
      <c r="L643" s="28">
        <f>VLOOKUP($A643,'Educational Attainment'!$A$5:$I$1242,8,FALSE)</f>
        <v>0</v>
      </c>
      <c r="M643" s="28">
        <f>VLOOKUP($A643,'Educational Attainment'!$A$5:$I$1242,9,FALSE)</f>
        <v>0</v>
      </c>
    </row>
    <row r="644" spans="1:13" s="28" customFormat="1" x14ac:dyDescent="0.15">
      <c r="A644" s="21">
        <v>253322</v>
      </c>
      <c r="B644" s="22" t="s">
        <v>682</v>
      </c>
      <c r="C644" s="11" t="str">
        <f>VLOOKUP(B644,Industries!B:D,2,0)</f>
        <v>Health Care and Social Assistance</v>
      </c>
      <c r="D644" s="11">
        <f>VLOOKUP(B644,Industries!B:D,3,0)</f>
        <v>95.9</v>
      </c>
      <c r="E644" s="13"/>
      <c r="F644" s="18">
        <v>52</v>
      </c>
      <c r="G644" s="28">
        <f>VLOOKUP($A644,'Educational Attainment'!$A$5:$I$1242,3,FALSE)</f>
        <v>55.3</v>
      </c>
      <c r="H644" s="28">
        <f>VLOOKUP($A644,'Educational Attainment'!$A$5:$I$1242,4,FALSE)</f>
        <v>44.7</v>
      </c>
      <c r="I644" s="28">
        <f>VLOOKUP($A644,'Educational Attainment'!$A$5:$I$1242,5,FALSE)</f>
        <v>0</v>
      </c>
      <c r="J644" s="28">
        <f>VLOOKUP($A644,'Educational Attainment'!$A$5:$I$1242,6,FALSE)</f>
        <v>0</v>
      </c>
      <c r="K644" s="28">
        <f>VLOOKUP($A644,'Educational Attainment'!$A$5:$I$1242,7,FALSE)</f>
        <v>0</v>
      </c>
      <c r="L644" s="28">
        <f>VLOOKUP($A644,'Educational Attainment'!$A$5:$I$1242,8,FALSE)</f>
        <v>0</v>
      </c>
      <c r="M644" s="28">
        <f>VLOOKUP($A644,'Educational Attainment'!$A$5:$I$1242,9,FALSE)</f>
        <v>0</v>
      </c>
    </row>
    <row r="645" spans="1:13" s="28" customFormat="1" x14ac:dyDescent="0.15">
      <c r="A645" s="21">
        <v>253323</v>
      </c>
      <c r="B645" s="22" t="s">
        <v>683</v>
      </c>
      <c r="C645" s="11" t="str">
        <f>VLOOKUP(B645,Industries!B:D,2,0)</f>
        <v>Health Care and Social Assistance</v>
      </c>
      <c r="D645" s="11">
        <f>VLOOKUP(B645,Industries!B:D,3,0)</f>
        <v>100</v>
      </c>
      <c r="E645" s="13"/>
      <c r="F645" s="18">
        <v>50</v>
      </c>
      <c r="G645" s="28">
        <f>VLOOKUP($A645,'Educational Attainment'!$A$5:$I$1242,3,FALSE)</f>
        <v>55</v>
      </c>
      <c r="H645" s="28">
        <f>VLOOKUP($A645,'Educational Attainment'!$A$5:$I$1242,4,FALSE)</f>
        <v>45</v>
      </c>
      <c r="I645" s="28">
        <f>VLOOKUP($A645,'Educational Attainment'!$A$5:$I$1242,5,FALSE)</f>
        <v>0</v>
      </c>
      <c r="J645" s="28">
        <f>VLOOKUP($A645,'Educational Attainment'!$A$5:$I$1242,6,FALSE)</f>
        <v>0</v>
      </c>
      <c r="K645" s="28">
        <f>VLOOKUP($A645,'Educational Attainment'!$A$5:$I$1242,7,FALSE)</f>
        <v>0</v>
      </c>
      <c r="L645" s="28">
        <f>VLOOKUP($A645,'Educational Attainment'!$A$5:$I$1242,8,FALSE)</f>
        <v>0</v>
      </c>
      <c r="M645" s="28">
        <f>VLOOKUP($A645,'Educational Attainment'!$A$5:$I$1242,9,FALSE)</f>
        <v>0</v>
      </c>
    </row>
    <row r="646" spans="1:13" s="28" customFormat="1" x14ac:dyDescent="0.15">
      <c r="A646" s="21">
        <v>253324</v>
      </c>
      <c r="B646" s="22" t="s">
        <v>684</v>
      </c>
      <c r="C646" s="11" t="str">
        <f>VLOOKUP(B646,Industries!B:D,2,0)</f>
        <v>Health Care and Social Assistance</v>
      </c>
      <c r="D646" s="11">
        <f>VLOOKUP(B646,Industries!B:D,3,0)</f>
        <v>95.3</v>
      </c>
      <c r="E646" s="13"/>
      <c r="F646" s="18">
        <v>56</v>
      </c>
      <c r="G646" s="28">
        <f>VLOOKUP($A646,'Educational Attainment'!$A$5:$I$1242,3,FALSE)</f>
        <v>43.3</v>
      </c>
      <c r="H646" s="28">
        <f>VLOOKUP($A646,'Educational Attainment'!$A$5:$I$1242,4,FALSE)</f>
        <v>56.7</v>
      </c>
      <c r="I646" s="28">
        <f>VLOOKUP($A646,'Educational Attainment'!$A$5:$I$1242,5,FALSE)</f>
        <v>0</v>
      </c>
      <c r="J646" s="28">
        <f>VLOOKUP($A646,'Educational Attainment'!$A$5:$I$1242,6,FALSE)</f>
        <v>0</v>
      </c>
      <c r="K646" s="28">
        <f>VLOOKUP($A646,'Educational Attainment'!$A$5:$I$1242,7,FALSE)</f>
        <v>0</v>
      </c>
      <c r="L646" s="28">
        <f>VLOOKUP($A646,'Educational Attainment'!$A$5:$I$1242,8,FALSE)</f>
        <v>0</v>
      </c>
      <c r="M646" s="28">
        <f>VLOOKUP($A646,'Educational Attainment'!$A$5:$I$1242,9,FALSE)</f>
        <v>0</v>
      </c>
    </row>
    <row r="647" spans="1:13" s="28" customFormat="1" x14ac:dyDescent="0.15">
      <c r="A647" s="21">
        <v>253399</v>
      </c>
      <c r="B647" s="22" t="s">
        <v>685</v>
      </c>
      <c r="C647" s="11" t="str">
        <f>VLOOKUP(B647,Industries!B:D,2,0)</f>
        <v>Health Care and Social Assistance</v>
      </c>
      <c r="D647" s="11">
        <f>VLOOKUP(B647,Industries!B:D,3,0)</f>
        <v>90.6</v>
      </c>
      <c r="E647" s="13"/>
      <c r="F647" s="18">
        <v>46</v>
      </c>
      <c r="G647" s="28">
        <f>VLOOKUP($A647,'Educational Attainment'!$A$5:$I$1242,3,FALSE)</f>
        <v>50</v>
      </c>
      <c r="H647" s="28">
        <f>VLOOKUP($A647,'Educational Attainment'!$A$5:$I$1242,4,FALSE)</f>
        <v>48.8</v>
      </c>
      <c r="I647" s="28">
        <f>VLOOKUP($A647,'Educational Attainment'!$A$5:$I$1242,5,FALSE)</f>
        <v>0.3</v>
      </c>
      <c r="J647" s="28">
        <f>VLOOKUP($A647,'Educational Attainment'!$A$5:$I$1242,6,FALSE)</f>
        <v>0.3</v>
      </c>
      <c r="K647" s="28">
        <f>VLOOKUP($A647,'Educational Attainment'!$A$5:$I$1242,7,FALSE)</f>
        <v>0.5</v>
      </c>
      <c r="L647" s="28">
        <f>VLOOKUP($A647,'Educational Attainment'!$A$5:$I$1242,8,FALSE)</f>
        <v>0</v>
      </c>
      <c r="M647" s="28">
        <f>VLOOKUP($A647,'Educational Attainment'!$A$5:$I$1242,9,FALSE)</f>
        <v>0.3</v>
      </c>
    </row>
    <row r="648" spans="1:13" s="28" customFormat="1" x14ac:dyDescent="0.15">
      <c r="A648" s="21">
        <v>253511</v>
      </c>
      <c r="B648" s="22" t="s">
        <v>686</v>
      </c>
      <c r="C648" s="11" t="str">
        <f>VLOOKUP(B648,Industries!B:D,2,0)</f>
        <v>Health Care and Social Assistance</v>
      </c>
      <c r="D648" s="11">
        <f>VLOOKUP(B648,Industries!B:D,3,0)</f>
        <v>95.3</v>
      </c>
      <c r="E648" s="13"/>
      <c r="F648" s="18">
        <v>54</v>
      </c>
      <c r="G648" s="28">
        <f>VLOOKUP($A648,'Educational Attainment'!$A$5:$I$1242,3,FALSE)</f>
        <v>57.4</v>
      </c>
      <c r="H648" s="28">
        <f>VLOOKUP($A648,'Educational Attainment'!$A$5:$I$1242,4,FALSE)</f>
        <v>42.6</v>
      </c>
      <c r="I648" s="28">
        <f>VLOOKUP($A648,'Educational Attainment'!$A$5:$I$1242,5,FALSE)</f>
        <v>0</v>
      </c>
      <c r="J648" s="28">
        <f>VLOOKUP($A648,'Educational Attainment'!$A$5:$I$1242,6,FALSE)</f>
        <v>0</v>
      </c>
      <c r="K648" s="28">
        <f>VLOOKUP($A648,'Educational Attainment'!$A$5:$I$1242,7,FALSE)</f>
        <v>0</v>
      </c>
      <c r="L648" s="28">
        <f>VLOOKUP($A648,'Educational Attainment'!$A$5:$I$1242,8,FALSE)</f>
        <v>0</v>
      </c>
      <c r="M648" s="28">
        <f>VLOOKUP($A648,'Educational Attainment'!$A$5:$I$1242,9,FALSE)</f>
        <v>0</v>
      </c>
    </row>
    <row r="649" spans="1:13" s="28" customFormat="1" x14ac:dyDescent="0.15">
      <c r="A649" s="21">
        <v>253512</v>
      </c>
      <c r="B649" s="22" t="s">
        <v>687</v>
      </c>
      <c r="C649" s="11" t="str">
        <f>VLOOKUP(B649,Industries!B:D,2,0)</f>
        <v>Health Care and Social Assistance</v>
      </c>
      <c r="D649" s="11">
        <f>VLOOKUP(B649,Industries!B:D,3,0)</f>
        <v>100</v>
      </c>
      <c r="E649" s="13"/>
      <c r="F649" s="18">
        <v>60</v>
      </c>
      <c r="G649" s="28">
        <f>VLOOKUP($A649,'Educational Attainment'!$A$5:$I$1242,3,FALSE)</f>
        <v>48.5</v>
      </c>
      <c r="H649" s="28">
        <f>VLOOKUP($A649,'Educational Attainment'!$A$5:$I$1242,4,FALSE)</f>
        <v>51.5</v>
      </c>
      <c r="I649" s="28">
        <f>VLOOKUP($A649,'Educational Attainment'!$A$5:$I$1242,5,FALSE)</f>
        <v>0</v>
      </c>
      <c r="J649" s="28">
        <f>VLOOKUP($A649,'Educational Attainment'!$A$5:$I$1242,6,FALSE)</f>
        <v>0</v>
      </c>
      <c r="K649" s="28">
        <f>VLOOKUP($A649,'Educational Attainment'!$A$5:$I$1242,7,FALSE)</f>
        <v>0</v>
      </c>
      <c r="L649" s="28">
        <f>VLOOKUP($A649,'Educational Attainment'!$A$5:$I$1242,8,FALSE)</f>
        <v>0</v>
      </c>
      <c r="M649" s="28">
        <f>VLOOKUP($A649,'Educational Attainment'!$A$5:$I$1242,9,FALSE)</f>
        <v>0</v>
      </c>
    </row>
    <row r="650" spans="1:13" s="28" customFormat="1" x14ac:dyDescent="0.15">
      <c r="A650" s="21">
        <v>253513</v>
      </c>
      <c r="B650" s="22" t="s">
        <v>688</v>
      </c>
      <c r="C650" s="11" t="str">
        <f>VLOOKUP(B650,Industries!B:D,2,0)</f>
        <v>Health Care and Social Assistance</v>
      </c>
      <c r="D650" s="11">
        <f>VLOOKUP(B650,Industries!B:D,3,0)</f>
        <v>98.2</v>
      </c>
      <c r="E650" s="13"/>
      <c r="F650" s="18">
        <v>61</v>
      </c>
      <c r="G650" s="28">
        <f>VLOOKUP($A650,'Educational Attainment'!$A$5:$I$1242,3,FALSE)</f>
        <v>50.7</v>
      </c>
      <c r="H650" s="28">
        <f>VLOOKUP($A650,'Educational Attainment'!$A$5:$I$1242,4,FALSE)</f>
        <v>47.9</v>
      </c>
      <c r="I650" s="28">
        <f>VLOOKUP($A650,'Educational Attainment'!$A$5:$I$1242,5,FALSE)</f>
        <v>0</v>
      </c>
      <c r="J650" s="28">
        <f>VLOOKUP($A650,'Educational Attainment'!$A$5:$I$1242,6,FALSE)</f>
        <v>1.4</v>
      </c>
      <c r="K650" s="28">
        <f>VLOOKUP($A650,'Educational Attainment'!$A$5:$I$1242,7,FALSE)</f>
        <v>0</v>
      </c>
      <c r="L650" s="28">
        <f>VLOOKUP($A650,'Educational Attainment'!$A$5:$I$1242,8,FALSE)</f>
        <v>0</v>
      </c>
      <c r="M650" s="28">
        <f>VLOOKUP($A650,'Educational Attainment'!$A$5:$I$1242,9,FALSE)</f>
        <v>0</v>
      </c>
    </row>
    <row r="651" spans="1:13" s="28" customFormat="1" x14ac:dyDescent="0.15">
      <c r="A651" s="21">
        <v>253514</v>
      </c>
      <c r="B651" s="22" t="s">
        <v>689</v>
      </c>
      <c r="C651" s="11" t="str">
        <f>VLOOKUP(B651,Industries!B:D,2,0)</f>
        <v>Health Care and Social Assistance</v>
      </c>
      <c r="D651" s="11">
        <f>VLOOKUP(B651,Industries!B:D,3,0)</f>
        <v>97.9</v>
      </c>
      <c r="E651" s="13"/>
      <c r="F651" s="18">
        <v>55</v>
      </c>
      <c r="G651" s="28">
        <f>VLOOKUP($A651,'Educational Attainment'!$A$5:$I$1242,3,FALSE)</f>
        <v>46.1</v>
      </c>
      <c r="H651" s="28">
        <f>VLOOKUP($A651,'Educational Attainment'!$A$5:$I$1242,4,FALSE)</f>
        <v>53</v>
      </c>
      <c r="I651" s="28">
        <f>VLOOKUP($A651,'Educational Attainment'!$A$5:$I$1242,5,FALSE)</f>
        <v>0.4</v>
      </c>
      <c r="J651" s="28">
        <f>VLOOKUP($A651,'Educational Attainment'!$A$5:$I$1242,6,FALSE)</f>
        <v>0.3</v>
      </c>
      <c r="K651" s="28">
        <f>VLOOKUP($A651,'Educational Attainment'!$A$5:$I$1242,7,FALSE)</f>
        <v>0.3</v>
      </c>
      <c r="L651" s="28">
        <f>VLOOKUP($A651,'Educational Attainment'!$A$5:$I$1242,8,FALSE)</f>
        <v>0</v>
      </c>
      <c r="M651" s="28">
        <f>VLOOKUP($A651,'Educational Attainment'!$A$5:$I$1242,9,FALSE)</f>
        <v>0</v>
      </c>
    </row>
    <row r="652" spans="1:13" s="28" customFormat="1" x14ac:dyDescent="0.15">
      <c r="A652" s="21">
        <v>253515</v>
      </c>
      <c r="B652" s="22" t="s">
        <v>690</v>
      </c>
      <c r="C652" s="11" t="str">
        <f>VLOOKUP(B652,Industries!B:D,2,0)</f>
        <v>Health Care and Social Assistance</v>
      </c>
      <c r="D652" s="11">
        <f>VLOOKUP(B652,Industries!B:D,3,0)</f>
        <v>100</v>
      </c>
      <c r="E652" s="13"/>
      <c r="F652" s="18">
        <v>53</v>
      </c>
      <c r="G652" s="28">
        <f>VLOOKUP($A652,'Educational Attainment'!$A$5:$I$1242,3,FALSE)</f>
        <v>50.6</v>
      </c>
      <c r="H652" s="28">
        <f>VLOOKUP($A652,'Educational Attainment'!$A$5:$I$1242,4,FALSE)</f>
        <v>47.1</v>
      </c>
      <c r="I652" s="28">
        <f>VLOOKUP($A652,'Educational Attainment'!$A$5:$I$1242,5,FALSE)</f>
        <v>2.2999999999999998</v>
      </c>
      <c r="J652" s="28">
        <f>VLOOKUP($A652,'Educational Attainment'!$A$5:$I$1242,6,FALSE)</f>
        <v>0</v>
      </c>
      <c r="K652" s="28">
        <f>VLOOKUP($A652,'Educational Attainment'!$A$5:$I$1242,7,FALSE)</f>
        <v>0</v>
      </c>
      <c r="L652" s="28">
        <f>VLOOKUP($A652,'Educational Attainment'!$A$5:$I$1242,8,FALSE)</f>
        <v>0</v>
      </c>
      <c r="M652" s="28">
        <f>VLOOKUP($A652,'Educational Attainment'!$A$5:$I$1242,9,FALSE)</f>
        <v>0</v>
      </c>
    </row>
    <row r="653" spans="1:13" s="28" customFormat="1" x14ac:dyDescent="0.15">
      <c r="A653" s="21">
        <v>253516</v>
      </c>
      <c r="B653" s="22" t="s">
        <v>691</v>
      </c>
      <c r="C653" s="11" t="str">
        <f>VLOOKUP(B653,Industries!B:D,2,0)</f>
        <v>Health Care and Social Assistance</v>
      </c>
      <c r="D653" s="11">
        <f>VLOOKUP(B653,Industries!B:D,3,0)</f>
        <v>100</v>
      </c>
      <c r="E653" s="13"/>
      <c r="F653" s="18">
        <v>58</v>
      </c>
      <c r="G653" s="28">
        <f>VLOOKUP($A653,'Educational Attainment'!$A$5:$I$1242,3,FALSE)</f>
        <v>43.4</v>
      </c>
      <c r="H653" s="28">
        <f>VLOOKUP($A653,'Educational Attainment'!$A$5:$I$1242,4,FALSE)</f>
        <v>56.6</v>
      </c>
      <c r="I653" s="28">
        <f>VLOOKUP($A653,'Educational Attainment'!$A$5:$I$1242,5,FALSE)</f>
        <v>0</v>
      </c>
      <c r="J653" s="28">
        <f>VLOOKUP($A653,'Educational Attainment'!$A$5:$I$1242,6,FALSE)</f>
        <v>0</v>
      </c>
      <c r="K653" s="28">
        <f>VLOOKUP($A653,'Educational Attainment'!$A$5:$I$1242,7,FALSE)</f>
        <v>0</v>
      </c>
      <c r="L653" s="28">
        <f>VLOOKUP($A653,'Educational Attainment'!$A$5:$I$1242,8,FALSE)</f>
        <v>0</v>
      </c>
      <c r="M653" s="28">
        <f>VLOOKUP($A653,'Educational Attainment'!$A$5:$I$1242,9,FALSE)</f>
        <v>0</v>
      </c>
    </row>
    <row r="654" spans="1:13" s="28" customFormat="1" x14ac:dyDescent="0.15">
      <c r="A654" s="21">
        <v>253517</v>
      </c>
      <c r="B654" s="22" t="s">
        <v>692</v>
      </c>
      <c r="C654" s="11" t="str">
        <f>VLOOKUP(B654,Industries!B:D,2,0)</f>
        <v>Health Care and Social Assistance</v>
      </c>
      <c r="D654" s="11">
        <f>VLOOKUP(B654,Industries!B:D,3,0)</f>
        <v>100</v>
      </c>
      <c r="E654" s="13"/>
      <c r="F654" s="18">
        <v>55</v>
      </c>
      <c r="G654" s="28">
        <f>VLOOKUP($A654,'Educational Attainment'!$A$5:$I$1242,3,FALSE)</f>
        <v>46.2</v>
      </c>
      <c r="H654" s="28">
        <f>VLOOKUP($A654,'Educational Attainment'!$A$5:$I$1242,4,FALSE)</f>
        <v>52</v>
      </c>
      <c r="I654" s="28">
        <f>VLOOKUP($A654,'Educational Attainment'!$A$5:$I$1242,5,FALSE)</f>
        <v>0.9</v>
      </c>
      <c r="J654" s="28">
        <f>VLOOKUP($A654,'Educational Attainment'!$A$5:$I$1242,6,FALSE)</f>
        <v>0</v>
      </c>
      <c r="K654" s="28">
        <f>VLOOKUP($A654,'Educational Attainment'!$A$5:$I$1242,7,FALSE)</f>
        <v>0.9</v>
      </c>
      <c r="L654" s="28">
        <f>VLOOKUP($A654,'Educational Attainment'!$A$5:$I$1242,8,FALSE)</f>
        <v>0</v>
      </c>
      <c r="M654" s="28">
        <f>VLOOKUP($A654,'Educational Attainment'!$A$5:$I$1242,9,FALSE)</f>
        <v>0</v>
      </c>
    </row>
    <row r="655" spans="1:13" s="28" customFormat="1" x14ac:dyDescent="0.15">
      <c r="A655" s="21">
        <v>253518</v>
      </c>
      <c r="B655" s="22" t="s">
        <v>693</v>
      </c>
      <c r="C655" s="11" t="str">
        <f>VLOOKUP(B655,Industries!B:D,2,0)</f>
        <v>Health Care and Social Assistance</v>
      </c>
      <c r="D655" s="11">
        <f>VLOOKUP(B655,Industries!B:D,3,0)</f>
        <v>99</v>
      </c>
      <c r="E655" s="13"/>
      <c r="F655" s="18">
        <v>56</v>
      </c>
      <c r="G655" s="28">
        <f>VLOOKUP($A655,'Educational Attainment'!$A$5:$I$1242,3,FALSE)</f>
        <v>50</v>
      </c>
      <c r="H655" s="28">
        <f>VLOOKUP($A655,'Educational Attainment'!$A$5:$I$1242,4,FALSE)</f>
        <v>50</v>
      </c>
      <c r="I655" s="28">
        <f>VLOOKUP($A655,'Educational Attainment'!$A$5:$I$1242,5,FALSE)</f>
        <v>0</v>
      </c>
      <c r="J655" s="28">
        <f>VLOOKUP($A655,'Educational Attainment'!$A$5:$I$1242,6,FALSE)</f>
        <v>0</v>
      </c>
      <c r="K655" s="28">
        <f>VLOOKUP($A655,'Educational Attainment'!$A$5:$I$1242,7,FALSE)</f>
        <v>0</v>
      </c>
      <c r="L655" s="28">
        <f>VLOOKUP($A655,'Educational Attainment'!$A$5:$I$1242,8,FALSE)</f>
        <v>0</v>
      </c>
      <c r="M655" s="28">
        <f>VLOOKUP($A655,'Educational Attainment'!$A$5:$I$1242,9,FALSE)</f>
        <v>0</v>
      </c>
    </row>
    <row r="656" spans="1:13" s="28" customFormat="1" x14ac:dyDescent="0.15">
      <c r="A656" s="21">
        <v>253521</v>
      </c>
      <c r="B656" s="22" t="s">
        <v>694</v>
      </c>
      <c r="C656" s="11" t="str">
        <f>VLOOKUP(B656,Industries!B:D,2,0)</f>
        <v>Health Care and Social Assistance</v>
      </c>
      <c r="D656" s="11">
        <f>VLOOKUP(B656,Industries!B:D,3,0)</f>
        <v>100</v>
      </c>
      <c r="E656" s="13"/>
      <c r="F656" s="18">
        <v>58</v>
      </c>
      <c r="G656" s="28">
        <f>VLOOKUP($A656,'Educational Attainment'!$A$5:$I$1242,3,FALSE)</f>
        <v>57.6</v>
      </c>
      <c r="H656" s="28">
        <f>VLOOKUP($A656,'Educational Attainment'!$A$5:$I$1242,4,FALSE)</f>
        <v>42.4</v>
      </c>
      <c r="I656" s="28">
        <f>VLOOKUP($A656,'Educational Attainment'!$A$5:$I$1242,5,FALSE)</f>
        <v>0</v>
      </c>
      <c r="J656" s="28">
        <f>VLOOKUP($A656,'Educational Attainment'!$A$5:$I$1242,6,FALSE)</f>
        <v>0</v>
      </c>
      <c r="K656" s="28">
        <f>VLOOKUP($A656,'Educational Attainment'!$A$5:$I$1242,7,FALSE)</f>
        <v>0</v>
      </c>
      <c r="L656" s="28">
        <f>VLOOKUP($A656,'Educational Attainment'!$A$5:$I$1242,8,FALSE)</f>
        <v>0</v>
      </c>
      <c r="M656" s="28">
        <f>VLOOKUP($A656,'Educational Attainment'!$A$5:$I$1242,9,FALSE)</f>
        <v>0</v>
      </c>
    </row>
    <row r="657" spans="1:13" s="28" customFormat="1" x14ac:dyDescent="0.15">
      <c r="A657" s="21">
        <v>253911</v>
      </c>
      <c r="B657" s="22" t="s">
        <v>695</v>
      </c>
      <c r="C657" s="11" t="str">
        <f>VLOOKUP(B657,Industries!B:D,2,0)</f>
        <v>Health Care and Social Assistance</v>
      </c>
      <c r="D657" s="11">
        <f>VLOOKUP(B657,Industries!B:D,3,0)</f>
        <v>98.7</v>
      </c>
      <c r="E657" s="13"/>
      <c r="F657" s="18">
        <v>46</v>
      </c>
      <c r="G657" s="28">
        <f>VLOOKUP($A657,'Educational Attainment'!$A$5:$I$1242,3,FALSE)</f>
        <v>55.7</v>
      </c>
      <c r="H657" s="28">
        <f>VLOOKUP($A657,'Educational Attainment'!$A$5:$I$1242,4,FALSE)</f>
        <v>41.8</v>
      </c>
      <c r="I657" s="28">
        <f>VLOOKUP($A657,'Educational Attainment'!$A$5:$I$1242,5,FALSE)</f>
        <v>2.5</v>
      </c>
      <c r="J657" s="28">
        <f>VLOOKUP($A657,'Educational Attainment'!$A$5:$I$1242,6,FALSE)</f>
        <v>0</v>
      </c>
      <c r="K657" s="28">
        <f>VLOOKUP($A657,'Educational Attainment'!$A$5:$I$1242,7,FALSE)</f>
        <v>0</v>
      </c>
      <c r="L657" s="28">
        <f>VLOOKUP($A657,'Educational Attainment'!$A$5:$I$1242,8,FALSE)</f>
        <v>0</v>
      </c>
      <c r="M657" s="28">
        <f>VLOOKUP($A657,'Educational Attainment'!$A$5:$I$1242,9,FALSE)</f>
        <v>0</v>
      </c>
    </row>
    <row r="658" spans="1:13" s="28" customFormat="1" x14ac:dyDescent="0.15">
      <c r="A658" s="21">
        <v>253912</v>
      </c>
      <c r="B658" s="22" t="s">
        <v>696</v>
      </c>
      <c r="C658" s="11" t="str">
        <f>VLOOKUP(B658,Industries!B:D,2,0)</f>
        <v>Health Care and Social Assistance</v>
      </c>
      <c r="D658" s="11">
        <f>VLOOKUP(B658,Industries!B:D,3,0)</f>
        <v>98.4</v>
      </c>
      <c r="E658" s="13"/>
      <c r="F658" s="18">
        <v>45</v>
      </c>
      <c r="G658" s="28">
        <f>VLOOKUP($A658,'Educational Attainment'!$A$5:$I$1242,3,FALSE)</f>
        <v>27.1</v>
      </c>
      <c r="H658" s="28">
        <f>VLOOKUP($A658,'Educational Attainment'!$A$5:$I$1242,4,FALSE)</f>
        <v>72</v>
      </c>
      <c r="I658" s="28">
        <f>VLOOKUP($A658,'Educational Attainment'!$A$5:$I$1242,5,FALSE)</f>
        <v>0.6</v>
      </c>
      <c r="J658" s="28">
        <f>VLOOKUP($A658,'Educational Attainment'!$A$5:$I$1242,6,FALSE)</f>
        <v>0</v>
      </c>
      <c r="K658" s="28">
        <f>VLOOKUP($A658,'Educational Attainment'!$A$5:$I$1242,7,FALSE)</f>
        <v>0.4</v>
      </c>
      <c r="L658" s="28">
        <f>VLOOKUP($A658,'Educational Attainment'!$A$5:$I$1242,8,FALSE)</f>
        <v>0</v>
      </c>
      <c r="M658" s="28">
        <f>VLOOKUP($A658,'Educational Attainment'!$A$5:$I$1242,9,FALSE)</f>
        <v>0</v>
      </c>
    </row>
    <row r="659" spans="1:13" s="28" customFormat="1" x14ac:dyDescent="0.15">
      <c r="A659" s="21">
        <v>253913</v>
      </c>
      <c r="B659" s="22" t="s">
        <v>697</v>
      </c>
      <c r="C659" s="11" t="str">
        <f>VLOOKUP(B659,Industries!B:D,2,0)</f>
        <v>Health Care and Social Assistance</v>
      </c>
      <c r="D659" s="11">
        <f>VLOOKUP(B659,Industries!B:D,3,0)</f>
        <v>98.8</v>
      </c>
      <c r="E659" s="13"/>
      <c r="F659" s="18">
        <v>53</v>
      </c>
      <c r="G659" s="28">
        <f>VLOOKUP($A659,'Educational Attainment'!$A$5:$I$1242,3,FALSE)</f>
        <v>50.9</v>
      </c>
      <c r="H659" s="28">
        <f>VLOOKUP($A659,'Educational Attainment'!$A$5:$I$1242,4,FALSE)</f>
        <v>48.6</v>
      </c>
      <c r="I659" s="28">
        <f>VLOOKUP($A659,'Educational Attainment'!$A$5:$I$1242,5,FALSE)</f>
        <v>0.2</v>
      </c>
      <c r="J659" s="28">
        <f>VLOOKUP($A659,'Educational Attainment'!$A$5:$I$1242,6,FALSE)</f>
        <v>0</v>
      </c>
      <c r="K659" s="28">
        <f>VLOOKUP($A659,'Educational Attainment'!$A$5:$I$1242,7,FALSE)</f>
        <v>0.2</v>
      </c>
      <c r="L659" s="28">
        <f>VLOOKUP($A659,'Educational Attainment'!$A$5:$I$1242,8,FALSE)</f>
        <v>0</v>
      </c>
      <c r="M659" s="28">
        <f>VLOOKUP($A659,'Educational Attainment'!$A$5:$I$1242,9,FALSE)</f>
        <v>0</v>
      </c>
    </row>
    <row r="660" spans="1:13" s="28" customFormat="1" x14ac:dyDescent="0.15">
      <c r="A660" s="21">
        <v>253914</v>
      </c>
      <c r="B660" s="22" t="s">
        <v>698</v>
      </c>
      <c r="C660" s="11" t="str">
        <f>VLOOKUP(B660,Industries!B:D,2,0)</f>
        <v>Health Care and Social Assistance</v>
      </c>
      <c r="D660" s="11">
        <f>VLOOKUP(B660,Industries!B:D,3,0)</f>
        <v>97.2</v>
      </c>
      <c r="E660" s="13"/>
      <c r="F660" s="18">
        <v>47</v>
      </c>
      <c r="G660" s="28">
        <f>VLOOKUP($A660,'Educational Attainment'!$A$5:$I$1242,3,FALSE)</f>
        <v>59</v>
      </c>
      <c r="H660" s="28">
        <f>VLOOKUP($A660,'Educational Attainment'!$A$5:$I$1242,4,FALSE)</f>
        <v>37.799999999999997</v>
      </c>
      <c r="I660" s="28">
        <f>VLOOKUP($A660,'Educational Attainment'!$A$5:$I$1242,5,FALSE)</f>
        <v>1.6</v>
      </c>
      <c r="J660" s="28">
        <f>VLOOKUP($A660,'Educational Attainment'!$A$5:$I$1242,6,FALSE)</f>
        <v>0.5</v>
      </c>
      <c r="K660" s="28">
        <f>VLOOKUP($A660,'Educational Attainment'!$A$5:$I$1242,7,FALSE)</f>
        <v>1.1000000000000001</v>
      </c>
      <c r="L660" s="28">
        <f>VLOOKUP($A660,'Educational Attainment'!$A$5:$I$1242,8,FALSE)</f>
        <v>0</v>
      </c>
      <c r="M660" s="28">
        <f>VLOOKUP($A660,'Educational Attainment'!$A$5:$I$1242,9,FALSE)</f>
        <v>0</v>
      </c>
    </row>
    <row r="661" spans="1:13" s="28" customFormat="1" x14ac:dyDescent="0.15">
      <c r="A661" s="21">
        <v>253915</v>
      </c>
      <c r="B661" s="22" t="s">
        <v>699</v>
      </c>
      <c r="C661" s="11" t="str">
        <f>VLOOKUP(B661,Industries!B:D,2,0)</f>
        <v>Health Care and Social Assistance</v>
      </c>
      <c r="D661" s="11">
        <f>VLOOKUP(B661,Industries!B:D,3,0)</f>
        <v>96.4</v>
      </c>
      <c r="E661" s="13"/>
      <c r="F661" s="18">
        <v>44</v>
      </c>
      <c r="G661" s="28">
        <f>VLOOKUP($A661,'Educational Attainment'!$A$5:$I$1242,3,FALSE)</f>
        <v>34.700000000000003</v>
      </c>
      <c r="H661" s="28">
        <f>VLOOKUP($A661,'Educational Attainment'!$A$5:$I$1242,4,FALSE)</f>
        <v>42</v>
      </c>
      <c r="I661" s="28">
        <f>VLOOKUP($A661,'Educational Attainment'!$A$5:$I$1242,5,FALSE)</f>
        <v>7.3</v>
      </c>
      <c r="J661" s="28">
        <f>VLOOKUP($A661,'Educational Attainment'!$A$5:$I$1242,6,FALSE)</f>
        <v>7.5</v>
      </c>
      <c r="K661" s="28">
        <f>VLOOKUP($A661,'Educational Attainment'!$A$5:$I$1242,7,FALSE)</f>
        <v>5.3</v>
      </c>
      <c r="L661" s="28">
        <f>VLOOKUP($A661,'Educational Attainment'!$A$5:$I$1242,8,FALSE)</f>
        <v>0.8</v>
      </c>
      <c r="M661" s="28">
        <f>VLOOKUP($A661,'Educational Attainment'!$A$5:$I$1242,9,FALSE)</f>
        <v>2.4</v>
      </c>
    </row>
    <row r="662" spans="1:13" s="28" customFormat="1" x14ac:dyDescent="0.15">
      <c r="A662" s="21">
        <v>253917</v>
      </c>
      <c r="B662" s="22" t="s">
        <v>700</v>
      </c>
      <c r="C662" s="11" t="str">
        <f>VLOOKUP(B662,Industries!B:D,2,0)</f>
        <v>Health Care and Social Assistance</v>
      </c>
      <c r="D662" s="11">
        <f>VLOOKUP(B662,Industries!B:D,3,0)</f>
        <v>98.7</v>
      </c>
      <c r="E662" s="13"/>
      <c r="F662" s="18">
        <v>46</v>
      </c>
      <c r="G662" s="28">
        <f>VLOOKUP($A662,'Educational Attainment'!$A$5:$I$1242,3,FALSE)</f>
        <v>48.4</v>
      </c>
      <c r="H662" s="28">
        <f>VLOOKUP($A662,'Educational Attainment'!$A$5:$I$1242,4,FALSE)</f>
        <v>48.8</v>
      </c>
      <c r="I662" s="28">
        <f>VLOOKUP($A662,'Educational Attainment'!$A$5:$I$1242,5,FALSE)</f>
        <v>1.4</v>
      </c>
      <c r="J662" s="28">
        <f>VLOOKUP($A662,'Educational Attainment'!$A$5:$I$1242,6,FALSE)</f>
        <v>0.1</v>
      </c>
      <c r="K662" s="28">
        <f>VLOOKUP($A662,'Educational Attainment'!$A$5:$I$1242,7,FALSE)</f>
        <v>1.1000000000000001</v>
      </c>
      <c r="L662" s="28">
        <f>VLOOKUP($A662,'Educational Attainment'!$A$5:$I$1242,8,FALSE)</f>
        <v>0</v>
      </c>
      <c r="M662" s="28">
        <f>VLOOKUP($A662,'Educational Attainment'!$A$5:$I$1242,9,FALSE)</f>
        <v>0.1</v>
      </c>
    </row>
    <row r="663" spans="1:13" s="28" customFormat="1" x14ac:dyDescent="0.15">
      <c r="A663" s="21">
        <v>253918</v>
      </c>
      <c r="B663" s="22" t="s">
        <v>701</v>
      </c>
      <c r="C663" s="11" t="str">
        <f>VLOOKUP(B663,Industries!B:D,2,0)</f>
        <v>Health Care and Social Assistance</v>
      </c>
      <c r="D663" s="11">
        <f>VLOOKUP(B663,Industries!B:D,3,0)</f>
        <v>97.2</v>
      </c>
      <c r="E663" s="13"/>
      <c r="F663" s="18">
        <v>46</v>
      </c>
      <c r="G663" s="28">
        <f>VLOOKUP($A663,'Educational Attainment'!$A$5:$I$1242,3,FALSE)</f>
        <v>50.2</v>
      </c>
      <c r="H663" s="28">
        <f>VLOOKUP($A663,'Educational Attainment'!$A$5:$I$1242,4,FALSE)</f>
        <v>49.8</v>
      </c>
      <c r="I663" s="28">
        <f>VLOOKUP($A663,'Educational Attainment'!$A$5:$I$1242,5,FALSE)</f>
        <v>0</v>
      </c>
      <c r="J663" s="28">
        <f>VLOOKUP($A663,'Educational Attainment'!$A$5:$I$1242,6,FALSE)</f>
        <v>0</v>
      </c>
      <c r="K663" s="28">
        <f>VLOOKUP($A663,'Educational Attainment'!$A$5:$I$1242,7,FALSE)</f>
        <v>0</v>
      </c>
      <c r="L663" s="28">
        <f>VLOOKUP($A663,'Educational Attainment'!$A$5:$I$1242,8,FALSE)</f>
        <v>0</v>
      </c>
      <c r="M663" s="28">
        <f>VLOOKUP($A663,'Educational Attainment'!$A$5:$I$1242,9,FALSE)</f>
        <v>0</v>
      </c>
    </row>
    <row r="664" spans="1:13" s="28" customFormat="1" x14ac:dyDescent="0.15">
      <c r="A664" s="21">
        <v>253999</v>
      </c>
      <c r="B664" s="22" t="s">
        <v>702</v>
      </c>
      <c r="C664" s="11" t="str">
        <f>VLOOKUP(B664,Industries!B:D,2,0)</f>
        <v>Health Care and Social Assistance</v>
      </c>
      <c r="D664" s="11">
        <f>VLOOKUP(B664,Industries!B:D,3,0)</f>
        <v>88.6</v>
      </c>
      <c r="E664" s="13"/>
      <c r="F664" s="18">
        <v>48</v>
      </c>
      <c r="G664" s="28">
        <f>VLOOKUP($A664,'Educational Attainment'!$A$5:$I$1242,3,FALSE)</f>
        <v>39.4</v>
      </c>
      <c r="H664" s="28">
        <f>VLOOKUP($A664,'Educational Attainment'!$A$5:$I$1242,4,FALSE)</f>
        <v>52.9</v>
      </c>
      <c r="I664" s="28">
        <f>VLOOKUP($A664,'Educational Attainment'!$A$5:$I$1242,5,FALSE)</f>
        <v>3.2</v>
      </c>
      <c r="J664" s="28">
        <f>VLOOKUP($A664,'Educational Attainment'!$A$5:$I$1242,6,FALSE)</f>
        <v>1</v>
      </c>
      <c r="K664" s="28">
        <f>VLOOKUP($A664,'Educational Attainment'!$A$5:$I$1242,7,FALSE)</f>
        <v>2.9</v>
      </c>
      <c r="L664" s="28">
        <f>VLOOKUP($A664,'Educational Attainment'!$A$5:$I$1242,8,FALSE)</f>
        <v>0</v>
      </c>
      <c r="M664" s="28">
        <f>VLOOKUP($A664,'Educational Attainment'!$A$5:$I$1242,9,FALSE)</f>
        <v>0.7</v>
      </c>
    </row>
    <row r="665" spans="1:13" s="28" customFormat="1" x14ac:dyDescent="0.15">
      <c r="A665" s="21">
        <v>254211</v>
      </c>
      <c r="B665" s="22" t="s">
        <v>703</v>
      </c>
      <c r="C665" s="11" t="str">
        <f>VLOOKUP(B665,Industries!B:D,2,0)</f>
        <v>Health Care and Social Assistance</v>
      </c>
      <c r="D665" s="11">
        <f>VLOOKUP(B665,Industries!B:D,3,0)</f>
        <v>73.7</v>
      </c>
      <c r="E665" s="13"/>
      <c r="F665" s="18">
        <v>42</v>
      </c>
      <c r="G665" s="28">
        <f>VLOOKUP($A665,'Educational Attainment'!$A$5:$I$1242,3,FALSE)</f>
        <v>50.7</v>
      </c>
      <c r="H665" s="28">
        <f>VLOOKUP($A665,'Educational Attainment'!$A$5:$I$1242,4,FALSE)</f>
        <v>39.6</v>
      </c>
      <c r="I665" s="28">
        <f>VLOOKUP($A665,'Educational Attainment'!$A$5:$I$1242,5,FALSE)</f>
        <v>8.1</v>
      </c>
      <c r="J665" s="28">
        <f>VLOOKUP($A665,'Educational Attainment'!$A$5:$I$1242,6,FALSE)</f>
        <v>0.9</v>
      </c>
      <c r="K665" s="28">
        <f>VLOOKUP($A665,'Educational Attainment'!$A$5:$I$1242,7,FALSE)</f>
        <v>0.7</v>
      </c>
      <c r="L665" s="28">
        <f>VLOOKUP($A665,'Educational Attainment'!$A$5:$I$1242,8,FALSE)</f>
        <v>0</v>
      </c>
      <c r="M665" s="28">
        <f>VLOOKUP($A665,'Educational Attainment'!$A$5:$I$1242,9,FALSE)</f>
        <v>0</v>
      </c>
    </row>
    <row r="666" spans="1:13" s="28" customFormat="1" x14ac:dyDescent="0.15">
      <c r="A666" s="21">
        <v>254212</v>
      </c>
      <c r="B666" s="22" t="s">
        <v>704</v>
      </c>
      <c r="C666" s="11" t="str">
        <f>VLOOKUP(B666,Industries!B:D,2,0)</f>
        <v>Health Care and Social Assistance</v>
      </c>
      <c r="D666" s="11">
        <f>VLOOKUP(B666,Industries!B:D,3,0)</f>
        <v>71.099999999999994</v>
      </c>
      <c r="E666" s="13"/>
      <c r="F666" s="18">
        <v>42</v>
      </c>
      <c r="G666" s="28">
        <f>VLOOKUP($A666,'Educational Attainment'!$A$5:$I$1242,3,FALSE)</f>
        <v>37.5</v>
      </c>
      <c r="H666" s="28">
        <f>VLOOKUP($A666,'Educational Attainment'!$A$5:$I$1242,4,FALSE)</f>
        <v>50.1</v>
      </c>
      <c r="I666" s="28">
        <f>VLOOKUP($A666,'Educational Attainment'!$A$5:$I$1242,5,FALSE)</f>
        <v>10.7</v>
      </c>
      <c r="J666" s="28">
        <f>VLOOKUP($A666,'Educational Attainment'!$A$5:$I$1242,6,FALSE)</f>
        <v>0.3</v>
      </c>
      <c r="K666" s="28">
        <f>VLOOKUP($A666,'Educational Attainment'!$A$5:$I$1242,7,FALSE)</f>
        <v>1.5</v>
      </c>
      <c r="L666" s="28">
        <f>VLOOKUP($A666,'Educational Attainment'!$A$5:$I$1242,8,FALSE)</f>
        <v>0</v>
      </c>
      <c r="M666" s="28">
        <f>VLOOKUP($A666,'Educational Attainment'!$A$5:$I$1242,9,FALSE)</f>
        <v>0</v>
      </c>
    </row>
    <row r="667" spans="1:13" s="28" customFormat="1" x14ac:dyDescent="0.15">
      <c r="A667" s="21">
        <v>254411</v>
      </c>
      <c r="B667" s="22" t="s">
        <v>705</v>
      </c>
      <c r="C667" s="11" t="str">
        <f>VLOOKUP(B667,Industries!B:D,2,0)</f>
        <v>Health Care and Social Assistance</v>
      </c>
      <c r="D667" s="11">
        <f>VLOOKUP(B667,Industries!B:D,3,0)</f>
        <v>93.9</v>
      </c>
      <c r="E667" s="13"/>
      <c r="F667" s="18">
        <v>43</v>
      </c>
      <c r="G667" s="28">
        <f>VLOOKUP($A667,'Educational Attainment'!$A$5:$I$1242,3,FALSE)</f>
        <v>58.7</v>
      </c>
      <c r="H667" s="28">
        <f>VLOOKUP($A667,'Educational Attainment'!$A$5:$I$1242,4,FALSE)</f>
        <v>25.3</v>
      </c>
      <c r="I667" s="28">
        <f>VLOOKUP($A667,'Educational Attainment'!$A$5:$I$1242,5,FALSE)</f>
        <v>8.1</v>
      </c>
      <c r="J667" s="28">
        <f>VLOOKUP($A667,'Educational Attainment'!$A$5:$I$1242,6,FALSE)</f>
        <v>2.4</v>
      </c>
      <c r="K667" s="28">
        <f>VLOOKUP($A667,'Educational Attainment'!$A$5:$I$1242,7,FALSE)</f>
        <v>4.8</v>
      </c>
      <c r="L667" s="28">
        <f>VLOOKUP($A667,'Educational Attainment'!$A$5:$I$1242,8,FALSE)</f>
        <v>0.2</v>
      </c>
      <c r="M667" s="28">
        <f>VLOOKUP($A667,'Educational Attainment'!$A$5:$I$1242,9,FALSE)</f>
        <v>0.6</v>
      </c>
    </row>
    <row r="668" spans="1:13" s="28" customFormat="1" x14ac:dyDescent="0.15">
      <c r="A668" s="21">
        <v>254412</v>
      </c>
      <c r="B668" s="22" t="s">
        <v>706</v>
      </c>
      <c r="C668" s="11" t="str">
        <f>VLOOKUP(B668,Industries!B:D,2,0)</f>
        <v>Health Care and Social Assistance</v>
      </c>
      <c r="D668" s="11">
        <f>VLOOKUP(B668,Industries!B:D,3,0)</f>
        <v>96.7</v>
      </c>
      <c r="E668" s="13"/>
      <c r="F668" s="18">
        <v>42</v>
      </c>
      <c r="G668" s="28">
        <f>VLOOKUP($A668,'Educational Attainment'!$A$5:$I$1242,3,FALSE)</f>
        <v>5.5</v>
      </c>
      <c r="H668" s="28">
        <f>VLOOKUP($A668,'Educational Attainment'!$A$5:$I$1242,4,FALSE)</f>
        <v>44.9</v>
      </c>
      <c r="I668" s="28">
        <f>VLOOKUP($A668,'Educational Attainment'!$A$5:$I$1242,5,FALSE)</f>
        <v>19.2</v>
      </c>
      <c r="J668" s="28">
        <f>VLOOKUP($A668,'Educational Attainment'!$A$5:$I$1242,6,FALSE)</f>
        <v>20</v>
      </c>
      <c r="K668" s="28">
        <f>VLOOKUP($A668,'Educational Attainment'!$A$5:$I$1242,7,FALSE)</f>
        <v>5.0999999999999996</v>
      </c>
      <c r="L668" s="28">
        <f>VLOOKUP($A668,'Educational Attainment'!$A$5:$I$1242,8,FALSE)</f>
        <v>1.1000000000000001</v>
      </c>
      <c r="M668" s="28">
        <f>VLOOKUP($A668,'Educational Attainment'!$A$5:$I$1242,9,FALSE)</f>
        <v>4.3</v>
      </c>
    </row>
    <row r="669" spans="1:13" s="28" customFormat="1" x14ac:dyDescent="0.15">
      <c r="A669" s="21">
        <v>254413</v>
      </c>
      <c r="B669" s="22" t="s">
        <v>707</v>
      </c>
      <c r="C669" s="11" t="str">
        <f>VLOOKUP(B669,Industries!B:D,2,0)</f>
        <v>Health Care and Social Assistance</v>
      </c>
      <c r="D669" s="11">
        <f>VLOOKUP(B669,Industries!B:D,3,0)</f>
        <v>74.900000000000006</v>
      </c>
      <c r="E669" s="13"/>
      <c r="F669" s="18">
        <v>41</v>
      </c>
      <c r="G669" s="28">
        <f>VLOOKUP($A669,'Educational Attainment'!$A$5:$I$1242,3,FALSE)</f>
        <v>35.799999999999997</v>
      </c>
      <c r="H669" s="28">
        <f>VLOOKUP($A669,'Educational Attainment'!$A$5:$I$1242,4,FALSE)</f>
        <v>48.5</v>
      </c>
      <c r="I669" s="28">
        <f>VLOOKUP($A669,'Educational Attainment'!$A$5:$I$1242,5,FALSE)</f>
        <v>13.6</v>
      </c>
      <c r="J669" s="28">
        <f>VLOOKUP($A669,'Educational Attainment'!$A$5:$I$1242,6,FALSE)</f>
        <v>0.6</v>
      </c>
      <c r="K669" s="28">
        <f>VLOOKUP($A669,'Educational Attainment'!$A$5:$I$1242,7,FALSE)</f>
        <v>1.2</v>
      </c>
      <c r="L669" s="28">
        <f>VLOOKUP($A669,'Educational Attainment'!$A$5:$I$1242,8,FALSE)</f>
        <v>0.1</v>
      </c>
      <c r="M669" s="28">
        <f>VLOOKUP($A669,'Educational Attainment'!$A$5:$I$1242,9,FALSE)</f>
        <v>0.2</v>
      </c>
    </row>
    <row r="670" spans="1:13" s="28" customFormat="1" x14ac:dyDescent="0.15">
      <c r="A670" s="21">
        <v>254414</v>
      </c>
      <c r="B670" s="22" t="s">
        <v>708</v>
      </c>
      <c r="C670" s="11" t="str">
        <f>VLOOKUP(B670,Industries!B:D,2,0)</f>
        <v>Health Care and Social Assistance</v>
      </c>
      <c r="D670" s="11">
        <f>VLOOKUP(B670,Industries!B:D,3,0)</f>
        <v>80.400000000000006</v>
      </c>
      <c r="E670" s="13"/>
      <c r="F670" s="18">
        <v>41</v>
      </c>
      <c r="G670" s="28">
        <f>VLOOKUP($A670,'Educational Attainment'!$A$5:$I$1242,3,FALSE)</f>
        <v>20.3</v>
      </c>
      <c r="H670" s="28">
        <f>VLOOKUP($A670,'Educational Attainment'!$A$5:$I$1242,4,FALSE)</f>
        <v>60.8</v>
      </c>
      <c r="I670" s="28">
        <f>VLOOKUP($A670,'Educational Attainment'!$A$5:$I$1242,5,FALSE)</f>
        <v>15.3</v>
      </c>
      <c r="J670" s="28">
        <f>VLOOKUP($A670,'Educational Attainment'!$A$5:$I$1242,6,FALSE)</f>
        <v>2</v>
      </c>
      <c r="K670" s="28">
        <f>VLOOKUP($A670,'Educational Attainment'!$A$5:$I$1242,7,FALSE)</f>
        <v>1</v>
      </c>
      <c r="L670" s="28">
        <f>VLOOKUP($A670,'Educational Attainment'!$A$5:$I$1242,8,FALSE)</f>
        <v>0.1</v>
      </c>
      <c r="M670" s="28">
        <f>VLOOKUP($A670,'Educational Attainment'!$A$5:$I$1242,9,FALSE)</f>
        <v>0.4</v>
      </c>
    </row>
    <row r="671" spans="1:13" s="28" customFormat="1" x14ac:dyDescent="0.15">
      <c r="A671" s="21">
        <v>254415</v>
      </c>
      <c r="B671" s="22" t="s">
        <v>709</v>
      </c>
      <c r="C671" s="11" t="str">
        <f>VLOOKUP(B671,Industries!B:D,2,0)</f>
        <v>Health Care and Social Assistance</v>
      </c>
      <c r="D671" s="11">
        <f>VLOOKUP(B671,Industries!B:D,3,0)</f>
        <v>96.9</v>
      </c>
      <c r="E671" s="13"/>
      <c r="F671" s="18">
        <v>41</v>
      </c>
      <c r="G671" s="28">
        <f>VLOOKUP($A671,'Educational Attainment'!$A$5:$I$1242,3,FALSE)</f>
        <v>25.7</v>
      </c>
      <c r="H671" s="28">
        <f>VLOOKUP($A671,'Educational Attainment'!$A$5:$I$1242,4,FALSE)</f>
        <v>63.5</v>
      </c>
      <c r="I671" s="28">
        <f>VLOOKUP($A671,'Educational Attainment'!$A$5:$I$1242,5,FALSE)</f>
        <v>9.3000000000000007</v>
      </c>
      <c r="J671" s="28">
        <f>VLOOKUP($A671,'Educational Attainment'!$A$5:$I$1242,6,FALSE)</f>
        <v>0.5</v>
      </c>
      <c r="K671" s="28">
        <f>VLOOKUP($A671,'Educational Attainment'!$A$5:$I$1242,7,FALSE)</f>
        <v>1</v>
      </c>
      <c r="L671" s="28">
        <f>VLOOKUP($A671,'Educational Attainment'!$A$5:$I$1242,8,FALSE)</f>
        <v>0</v>
      </c>
      <c r="M671" s="28">
        <f>VLOOKUP($A671,'Educational Attainment'!$A$5:$I$1242,9,FALSE)</f>
        <v>0.1</v>
      </c>
    </row>
    <row r="672" spans="1:13" s="28" customFormat="1" x14ac:dyDescent="0.15">
      <c r="A672" s="21">
        <v>254416</v>
      </c>
      <c r="B672" s="22" t="s">
        <v>710</v>
      </c>
      <c r="C672" s="11" t="str">
        <f>VLOOKUP(B672,Industries!B:D,2,0)</f>
        <v>Health Care and Social Assistance</v>
      </c>
      <c r="D672" s="11">
        <f>VLOOKUP(B672,Industries!B:D,3,0)</f>
        <v>70.099999999999994</v>
      </c>
      <c r="E672" s="13"/>
      <c r="F672" s="18">
        <v>42</v>
      </c>
      <c r="G672" s="28">
        <f>VLOOKUP($A672,'Educational Attainment'!$A$5:$I$1242,3,FALSE)</f>
        <v>0</v>
      </c>
      <c r="H672" s="28">
        <f>VLOOKUP($A672,'Educational Attainment'!$A$5:$I$1242,4,FALSE)</f>
        <v>32.700000000000003</v>
      </c>
      <c r="I672" s="28">
        <f>VLOOKUP($A672,'Educational Attainment'!$A$5:$I$1242,5,FALSE)</f>
        <v>42.3</v>
      </c>
      <c r="J672" s="28">
        <f>VLOOKUP($A672,'Educational Attainment'!$A$5:$I$1242,6,FALSE)</f>
        <v>13.5</v>
      </c>
      <c r="K672" s="28">
        <f>VLOOKUP($A672,'Educational Attainment'!$A$5:$I$1242,7,FALSE)</f>
        <v>5.8</v>
      </c>
      <c r="L672" s="28">
        <f>VLOOKUP($A672,'Educational Attainment'!$A$5:$I$1242,8,FALSE)</f>
        <v>0</v>
      </c>
      <c r="M672" s="28">
        <f>VLOOKUP($A672,'Educational Attainment'!$A$5:$I$1242,9,FALSE)</f>
        <v>5.8</v>
      </c>
    </row>
    <row r="673" spans="1:13" s="28" customFormat="1" x14ac:dyDescent="0.15">
      <c r="A673" s="21">
        <v>254417</v>
      </c>
      <c r="B673" s="22" t="s">
        <v>711</v>
      </c>
      <c r="C673" s="11" t="str">
        <f>VLOOKUP(B673,Industries!B:D,2,0)</f>
        <v>Health Care and Social Assistance</v>
      </c>
      <c r="D673" s="11">
        <f>VLOOKUP(B673,Industries!B:D,3,0)</f>
        <v>93.1</v>
      </c>
      <c r="E673" s="13"/>
      <c r="F673" s="18">
        <v>41</v>
      </c>
      <c r="G673" s="28">
        <f>VLOOKUP($A673,'Educational Attainment'!$A$5:$I$1242,3,FALSE)</f>
        <v>9.1999999999999993</v>
      </c>
      <c r="H673" s="28">
        <f>VLOOKUP($A673,'Educational Attainment'!$A$5:$I$1242,4,FALSE)</f>
        <v>67</v>
      </c>
      <c r="I673" s="28">
        <f>VLOOKUP($A673,'Educational Attainment'!$A$5:$I$1242,5,FALSE)</f>
        <v>16.399999999999999</v>
      </c>
      <c r="J673" s="28">
        <f>VLOOKUP($A673,'Educational Attainment'!$A$5:$I$1242,6,FALSE)</f>
        <v>4.3</v>
      </c>
      <c r="K673" s="28">
        <f>VLOOKUP($A673,'Educational Attainment'!$A$5:$I$1242,7,FALSE)</f>
        <v>2</v>
      </c>
      <c r="L673" s="28">
        <f>VLOOKUP($A673,'Educational Attainment'!$A$5:$I$1242,8,FALSE)</f>
        <v>0.2</v>
      </c>
      <c r="M673" s="28">
        <f>VLOOKUP($A673,'Educational Attainment'!$A$5:$I$1242,9,FALSE)</f>
        <v>0.9</v>
      </c>
    </row>
    <row r="674" spans="1:13" s="28" customFormat="1" x14ac:dyDescent="0.15">
      <c r="A674" s="21">
        <v>254418</v>
      </c>
      <c r="B674" s="22" t="s">
        <v>712</v>
      </c>
      <c r="C674" s="11" t="str">
        <f>VLOOKUP(B674,Industries!B:D,2,0)</f>
        <v>Health Care and Social Assistance</v>
      </c>
      <c r="D674" s="11">
        <f>VLOOKUP(B674,Industries!B:D,3,0)</f>
        <v>96.1</v>
      </c>
      <c r="E674" s="13"/>
      <c r="F674" s="18">
        <v>41</v>
      </c>
      <c r="G674" s="28">
        <f>VLOOKUP($A674,'Educational Attainment'!$A$5:$I$1242,3,FALSE)</f>
        <v>15.4</v>
      </c>
      <c r="H674" s="28">
        <f>VLOOKUP($A674,'Educational Attainment'!$A$5:$I$1242,4,FALSE)</f>
        <v>72.599999999999994</v>
      </c>
      <c r="I674" s="28">
        <f>VLOOKUP($A674,'Educational Attainment'!$A$5:$I$1242,5,FALSE)</f>
        <v>10.199999999999999</v>
      </c>
      <c r="J674" s="28">
        <f>VLOOKUP($A674,'Educational Attainment'!$A$5:$I$1242,6,FALSE)</f>
        <v>0.5</v>
      </c>
      <c r="K674" s="28">
        <f>VLOOKUP($A674,'Educational Attainment'!$A$5:$I$1242,7,FALSE)</f>
        <v>1</v>
      </c>
      <c r="L674" s="28">
        <f>VLOOKUP($A674,'Educational Attainment'!$A$5:$I$1242,8,FALSE)</f>
        <v>0.1</v>
      </c>
      <c r="M674" s="28">
        <f>VLOOKUP($A674,'Educational Attainment'!$A$5:$I$1242,9,FALSE)</f>
        <v>0.1</v>
      </c>
    </row>
    <row r="675" spans="1:13" s="28" customFormat="1" x14ac:dyDescent="0.15">
      <c r="A675" s="21">
        <v>254421</v>
      </c>
      <c r="B675" s="22" t="s">
        <v>713</v>
      </c>
      <c r="C675" s="11" t="str">
        <f>VLOOKUP(B675,Industries!B:D,2,0)</f>
        <v>Health Care and Social Assistance</v>
      </c>
      <c r="D675" s="11">
        <f>VLOOKUP(B675,Industries!B:D,3,0)</f>
        <v>97.5</v>
      </c>
      <c r="E675" s="13"/>
      <c r="F675" s="18">
        <v>41</v>
      </c>
      <c r="G675" s="28">
        <f>VLOOKUP($A675,'Educational Attainment'!$A$5:$I$1242,3,FALSE)</f>
        <v>10.4</v>
      </c>
      <c r="H675" s="28">
        <f>VLOOKUP($A675,'Educational Attainment'!$A$5:$I$1242,4,FALSE)</f>
        <v>63.6</v>
      </c>
      <c r="I675" s="28">
        <f>VLOOKUP($A675,'Educational Attainment'!$A$5:$I$1242,5,FALSE)</f>
        <v>21.5</v>
      </c>
      <c r="J675" s="28">
        <f>VLOOKUP($A675,'Educational Attainment'!$A$5:$I$1242,6,FALSE)</f>
        <v>2.9</v>
      </c>
      <c r="K675" s="28">
        <f>VLOOKUP($A675,'Educational Attainment'!$A$5:$I$1242,7,FALSE)</f>
        <v>1.1000000000000001</v>
      </c>
      <c r="L675" s="28">
        <f>VLOOKUP($A675,'Educational Attainment'!$A$5:$I$1242,8,FALSE)</f>
        <v>0.2</v>
      </c>
      <c r="M675" s="28">
        <f>VLOOKUP($A675,'Educational Attainment'!$A$5:$I$1242,9,FALSE)</f>
        <v>0.3</v>
      </c>
    </row>
    <row r="676" spans="1:13" s="28" customFormat="1" x14ac:dyDescent="0.15">
      <c r="A676" s="21">
        <v>254422</v>
      </c>
      <c r="B676" s="22" t="s">
        <v>714</v>
      </c>
      <c r="C676" s="11" t="str">
        <f>VLOOKUP(B676,Industries!B:D,2,0)</f>
        <v>Health Care and Social Assistance</v>
      </c>
      <c r="D676" s="11">
        <f>VLOOKUP(B676,Industries!B:D,3,0)</f>
        <v>92.7</v>
      </c>
      <c r="E676" s="13"/>
      <c r="F676" s="18">
        <v>42</v>
      </c>
      <c r="G676" s="28">
        <f>VLOOKUP($A676,'Educational Attainment'!$A$5:$I$1242,3,FALSE)</f>
        <v>27.3</v>
      </c>
      <c r="H676" s="28">
        <f>VLOOKUP($A676,'Educational Attainment'!$A$5:$I$1242,4,FALSE)</f>
        <v>55.6</v>
      </c>
      <c r="I676" s="28">
        <f>VLOOKUP($A676,'Educational Attainment'!$A$5:$I$1242,5,FALSE)</f>
        <v>14.5</v>
      </c>
      <c r="J676" s="28">
        <f>VLOOKUP($A676,'Educational Attainment'!$A$5:$I$1242,6,FALSE)</f>
        <v>1</v>
      </c>
      <c r="K676" s="28">
        <f>VLOOKUP($A676,'Educational Attainment'!$A$5:$I$1242,7,FALSE)</f>
        <v>1.2</v>
      </c>
      <c r="L676" s="28">
        <f>VLOOKUP($A676,'Educational Attainment'!$A$5:$I$1242,8,FALSE)</f>
        <v>0.1</v>
      </c>
      <c r="M676" s="28">
        <f>VLOOKUP($A676,'Educational Attainment'!$A$5:$I$1242,9,FALSE)</f>
        <v>0.2</v>
      </c>
    </row>
    <row r="677" spans="1:13" s="28" customFormat="1" x14ac:dyDescent="0.15">
      <c r="A677" s="21">
        <v>254423</v>
      </c>
      <c r="B677" s="22" t="s">
        <v>715</v>
      </c>
      <c r="C677" s="11" t="str">
        <f>VLOOKUP(B677,Industries!B:D,2,0)</f>
        <v>Health Care and Social Assistance</v>
      </c>
      <c r="D677" s="11">
        <f>VLOOKUP(B677,Industries!B:D,3,0)</f>
        <v>97.5</v>
      </c>
      <c r="E677" s="13"/>
      <c r="F677" s="18">
        <v>41</v>
      </c>
      <c r="G677" s="28">
        <f>VLOOKUP($A677,'Educational Attainment'!$A$5:$I$1242,3,FALSE)</f>
        <v>15.1</v>
      </c>
      <c r="H677" s="28">
        <f>VLOOKUP($A677,'Educational Attainment'!$A$5:$I$1242,4,FALSE)</f>
        <v>67.8</v>
      </c>
      <c r="I677" s="28">
        <f>VLOOKUP($A677,'Educational Attainment'!$A$5:$I$1242,5,FALSE)</f>
        <v>14.9</v>
      </c>
      <c r="J677" s="28">
        <f>VLOOKUP($A677,'Educational Attainment'!$A$5:$I$1242,6,FALSE)</f>
        <v>1</v>
      </c>
      <c r="K677" s="28">
        <f>VLOOKUP($A677,'Educational Attainment'!$A$5:$I$1242,7,FALSE)</f>
        <v>1.1000000000000001</v>
      </c>
      <c r="L677" s="28">
        <f>VLOOKUP($A677,'Educational Attainment'!$A$5:$I$1242,8,FALSE)</f>
        <v>0.1</v>
      </c>
      <c r="M677" s="28">
        <f>VLOOKUP($A677,'Educational Attainment'!$A$5:$I$1242,9,FALSE)</f>
        <v>0.1</v>
      </c>
    </row>
    <row r="678" spans="1:13" s="28" customFormat="1" x14ac:dyDescent="0.15">
      <c r="A678" s="21">
        <v>254424</v>
      </c>
      <c r="B678" s="22" t="s">
        <v>716</v>
      </c>
      <c r="C678" s="11" t="str">
        <f>VLOOKUP(B678,Industries!B:D,2,0)</f>
        <v>Health Care and Social Assistance</v>
      </c>
      <c r="D678" s="11">
        <f>VLOOKUP(B678,Industries!B:D,3,0)</f>
        <v>97.4</v>
      </c>
      <c r="E678" s="13"/>
      <c r="F678" s="18">
        <v>41</v>
      </c>
      <c r="G678" s="28">
        <f>VLOOKUP($A678,'Educational Attainment'!$A$5:$I$1242,3,FALSE)</f>
        <v>9.6999999999999993</v>
      </c>
      <c r="H678" s="28">
        <f>VLOOKUP($A678,'Educational Attainment'!$A$5:$I$1242,4,FALSE)</f>
        <v>77.2</v>
      </c>
      <c r="I678" s="28">
        <f>VLOOKUP($A678,'Educational Attainment'!$A$5:$I$1242,5,FALSE)</f>
        <v>11.1</v>
      </c>
      <c r="J678" s="28">
        <f>VLOOKUP($A678,'Educational Attainment'!$A$5:$I$1242,6,FALSE)</f>
        <v>0.5</v>
      </c>
      <c r="K678" s="28">
        <f>VLOOKUP($A678,'Educational Attainment'!$A$5:$I$1242,7,FALSE)</f>
        <v>1.4</v>
      </c>
      <c r="L678" s="28">
        <f>VLOOKUP($A678,'Educational Attainment'!$A$5:$I$1242,8,FALSE)</f>
        <v>0.1</v>
      </c>
      <c r="M678" s="28">
        <f>VLOOKUP($A678,'Educational Attainment'!$A$5:$I$1242,9,FALSE)</f>
        <v>0.1</v>
      </c>
    </row>
    <row r="679" spans="1:13" s="28" customFormat="1" x14ac:dyDescent="0.15">
      <c r="A679" s="21">
        <v>254425</v>
      </c>
      <c r="B679" s="22" t="s">
        <v>717</v>
      </c>
      <c r="C679" s="11" t="str">
        <f>VLOOKUP(B679,Industries!B:D,2,0)</f>
        <v>Health Care and Social Assistance</v>
      </c>
      <c r="D679" s="11">
        <f>VLOOKUP(B679,Industries!B:D,3,0)</f>
        <v>97</v>
      </c>
      <c r="E679" s="13"/>
      <c r="F679" s="18">
        <v>41</v>
      </c>
      <c r="G679" s="28">
        <f>VLOOKUP($A679,'Educational Attainment'!$A$5:$I$1242,3,FALSE)</f>
        <v>20.2</v>
      </c>
      <c r="H679" s="28">
        <f>VLOOKUP($A679,'Educational Attainment'!$A$5:$I$1242,4,FALSE)</f>
        <v>68.099999999999994</v>
      </c>
      <c r="I679" s="28">
        <f>VLOOKUP($A679,'Educational Attainment'!$A$5:$I$1242,5,FALSE)</f>
        <v>10.5</v>
      </c>
      <c r="J679" s="28">
        <f>VLOOKUP($A679,'Educational Attainment'!$A$5:$I$1242,6,FALSE)</f>
        <v>0.3</v>
      </c>
      <c r="K679" s="28">
        <f>VLOOKUP($A679,'Educational Attainment'!$A$5:$I$1242,7,FALSE)</f>
        <v>0.8</v>
      </c>
      <c r="L679" s="28">
        <f>VLOOKUP($A679,'Educational Attainment'!$A$5:$I$1242,8,FALSE)</f>
        <v>0</v>
      </c>
      <c r="M679" s="28">
        <f>VLOOKUP($A679,'Educational Attainment'!$A$5:$I$1242,9,FALSE)</f>
        <v>0.1</v>
      </c>
    </row>
    <row r="680" spans="1:13" s="28" customFormat="1" x14ac:dyDescent="0.15">
      <c r="A680" s="21">
        <v>254499</v>
      </c>
      <c r="B680" s="22" t="s">
        <v>718</v>
      </c>
      <c r="C680" s="11" t="str">
        <f>VLOOKUP(B680,Industries!B:D,2,0)</f>
        <v>Health Care and Social Assistance</v>
      </c>
      <c r="D680" s="11">
        <f>VLOOKUP(B680,Industries!B:D,3,0)</f>
        <v>91</v>
      </c>
      <c r="E680" s="13"/>
      <c r="F680" s="18">
        <v>42</v>
      </c>
      <c r="G680" s="28">
        <f>VLOOKUP($A680,'Educational Attainment'!$A$5:$I$1242,3,FALSE)</f>
        <v>13.2</v>
      </c>
      <c r="H680" s="28">
        <f>VLOOKUP($A680,'Educational Attainment'!$A$5:$I$1242,4,FALSE)</f>
        <v>71</v>
      </c>
      <c r="I680" s="28">
        <f>VLOOKUP($A680,'Educational Attainment'!$A$5:$I$1242,5,FALSE)</f>
        <v>12.9</v>
      </c>
      <c r="J680" s="28">
        <f>VLOOKUP($A680,'Educational Attainment'!$A$5:$I$1242,6,FALSE)</f>
        <v>0.9</v>
      </c>
      <c r="K680" s="28">
        <f>VLOOKUP($A680,'Educational Attainment'!$A$5:$I$1242,7,FALSE)</f>
        <v>1.6</v>
      </c>
      <c r="L680" s="28">
        <f>VLOOKUP($A680,'Educational Attainment'!$A$5:$I$1242,8,FALSE)</f>
        <v>0.2</v>
      </c>
      <c r="M680" s="28">
        <f>VLOOKUP($A680,'Educational Attainment'!$A$5:$I$1242,9,FALSE)</f>
        <v>0.2</v>
      </c>
    </row>
    <row r="681" spans="1:13" s="28" customFormat="1" x14ac:dyDescent="0.15">
      <c r="A681" s="21">
        <v>261111</v>
      </c>
      <c r="B681" s="22" t="s">
        <v>719</v>
      </c>
      <c r="C681" s="11" t="str">
        <f>VLOOKUP(B681,Industries!B:D,2,0)</f>
        <v>Professional, Scientific and Technical Services</v>
      </c>
      <c r="D681" s="11">
        <f>VLOOKUP(B681,Industries!B:D,3,0)</f>
        <v>41.7</v>
      </c>
      <c r="E681" s="13"/>
      <c r="F681" s="18">
        <v>42</v>
      </c>
      <c r="G681" s="28">
        <f>VLOOKUP($A681,'Educational Attainment'!$A$5:$I$1242,3,FALSE)</f>
        <v>27.9</v>
      </c>
      <c r="H681" s="28">
        <f>VLOOKUP($A681,'Educational Attainment'!$A$5:$I$1242,4,FALSE)</f>
        <v>48.5</v>
      </c>
      <c r="I681" s="28">
        <f>VLOOKUP($A681,'Educational Attainment'!$A$5:$I$1242,5,FALSE)</f>
        <v>8.8000000000000007</v>
      </c>
      <c r="J681" s="28">
        <f>VLOOKUP($A681,'Educational Attainment'!$A$5:$I$1242,6,FALSE)</f>
        <v>3.2</v>
      </c>
      <c r="K681" s="28">
        <f>VLOOKUP($A681,'Educational Attainment'!$A$5:$I$1242,7,FALSE)</f>
        <v>9.6999999999999993</v>
      </c>
      <c r="L681" s="28">
        <f>VLOOKUP($A681,'Educational Attainment'!$A$5:$I$1242,8,FALSE)</f>
        <v>0.8</v>
      </c>
      <c r="M681" s="28">
        <f>VLOOKUP($A681,'Educational Attainment'!$A$5:$I$1242,9,FALSE)</f>
        <v>1.1000000000000001</v>
      </c>
    </row>
    <row r="682" spans="1:13" s="28" customFormat="1" x14ac:dyDescent="0.15">
      <c r="A682" s="21">
        <v>261112</v>
      </c>
      <c r="B682" s="22" t="s">
        <v>720</v>
      </c>
      <c r="C682" s="11" t="str">
        <f>VLOOKUP(B682,Industries!B:D,2,0)</f>
        <v>Professional, Scientific and Technical Services</v>
      </c>
      <c r="D682" s="11">
        <f>VLOOKUP(B682,Industries!B:D,3,0)</f>
        <v>28.4</v>
      </c>
      <c r="E682" s="13"/>
      <c r="F682" s="18">
        <v>42</v>
      </c>
      <c r="G682" s="28">
        <f>VLOOKUP($A682,'Educational Attainment'!$A$5:$I$1242,3,FALSE)</f>
        <v>23.4</v>
      </c>
      <c r="H682" s="28">
        <f>VLOOKUP($A682,'Educational Attainment'!$A$5:$I$1242,4,FALSE)</f>
        <v>46.4</v>
      </c>
      <c r="I682" s="28">
        <f>VLOOKUP($A682,'Educational Attainment'!$A$5:$I$1242,5,FALSE)</f>
        <v>10.9</v>
      </c>
      <c r="J682" s="28">
        <f>VLOOKUP($A682,'Educational Attainment'!$A$5:$I$1242,6,FALSE)</f>
        <v>5</v>
      </c>
      <c r="K682" s="28">
        <f>VLOOKUP($A682,'Educational Attainment'!$A$5:$I$1242,7,FALSE)</f>
        <v>11.7</v>
      </c>
      <c r="L682" s="28">
        <f>VLOOKUP($A682,'Educational Attainment'!$A$5:$I$1242,8,FALSE)</f>
        <v>1.2</v>
      </c>
      <c r="M682" s="28">
        <f>VLOOKUP($A682,'Educational Attainment'!$A$5:$I$1242,9,FALSE)</f>
        <v>1.5</v>
      </c>
    </row>
    <row r="683" spans="1:13" s="28" customFormat="1" x14ac:dyDescent="0.15">
      <c r="A683" s="21">
        <v>261211</v>
      </c>
      <c r="B683" s="22" t="s">
        <v>721</v>
      </c>
      <c r="C683" s="11" t="str">
        <f>VLOOKUP(B683,Industries!B:D,2,0)</f>
        <v>Professional, Scientific and Technical Services</v>
      </c>
      <c r="D683" s="11">
        <f>VLOOKUP(B683,Industries!B:D,3,0)</f>
        <v>44.6</v>
      </c>
      <c r="E683" s="13"/>
      <c r="F683" s="18">
        <v>43</v>
      </c>
      <c r="G683" s="28">
        <f>VLOOKUP($A683,'Educational Attainment'!$A$5:$I$1242,3,FALSE)</f>
        <v>11</v>
      </c>
      <c r="H683" s="28">
        <f>VLOOKUP($A683,'Educational Attainment'!$A$5:$I$1242,4,FALSE)</f>
        <v>53.4</v>
      </c>
      <c r="I683" s="28">
        <f>VLOOKUP($A683,'Educational Attainment'!$A$5:$I$1242,5,FALSE)</f>
        <v>16.399999999999999</v>
      </c>
      <c r="J683" s="28">
        <f>VLOOKUP($A683,'Educational Attainment'!$A$5:$I$1242,6,FALSE)</f>
        <v>6</v>
      </c>
      <c r="K683" s="28">
        <f>VLOOKUP($A683,'Educational Attainment'!$A$5:$I$1242,7,FALSE)</f>
        <v>11.9</v>
      </c>
      <c r="L683" s="28">
        <f>VLOOKUP($A683,'Educational Attainment'!$A$5:$I$1242,8,FALSE)</f>
        <v>0.8</v>
      </c>
      <c r="M683" s="28">
        <f>VLOOKUP($A683,'Educational Attainment'!$A$5:$I$1242,9,FALSE)</f>
        <v>0.5</v>
      </c>
    </row>
    <row r="684" spans="1:13" s="28" customFormat="1" x14ac:dyDescent="0.15">
      <c r="A684" s="21">
        <v>261212</v>
      </c>
      <c r="B684" s="22" t="s">
        <v>722</v>
      </c>
      <c r="C684" s="11" t="str">
        <f>VLOOKUP(B684,Industries!B:D,2,0)</f>
        <v>Professional, Scientific and Technical Services</v>
      </c>
      <c r="D684" s="11">
        <f>VLOOKUP(B684,Industries!B:D,3,0)</f>
        <v>63.8</v>
      </c>
      <c r="E684" s="13"/>
      <c r="F684" s="18">
        <v>42</v>
      </c>
      <c r="G684" s="28">
        <f>VLOOKUP($A684,'Educational Attainment'!$A$5:$I$1242,3,FALSE)</f>
        <v>19.2</v>
      </c>
      <c r="H684" s="28">
        <f>VLOOKUP($A684,'Educational Attainment'!$A$5:$I$1242,4,FALSE)</f>
        <v>47.6</v>
      </c>
      <c r="I684" s="28">
        <f>VLOOKUP($A684,'Educational Attainment'!$A$5:$I$1242,5,FALSE)</f>
        <v>12.7</v>
      </c>
      <c r="J684" s="28">
        <f>VLOOKUP($A684,'Educational Attainment'!$A$5:$I$1242,6,FALSE)</f>
        <v>5.4</v>
      </c>
      <c r="K684" s="28">
        <f>VLOOKUP($A684,'Educational Attainment'!$A$5:$I$1242,7,FALSE)</f>
        <v>12.7</v>
      </c>
      <c r="L684" s="28">
        <f>VLOOKUP($A684,'Educational Attainment'!$A$5:$I$1242,8,FALSE)</f>
        <v>1</v>
      </c>
      <c r="M684" s="28">
        <f>VLOOKUP($A684,'Educational Attainment'!$A$5:$I$1242,9,FALSE)</f>
        <v>1.4</v>
      </c>
    </row>
    <row r="685" spans="1:13" s="28" customFormat="1" x14ac:dyDescent="0.15">
      <c r="A685" s="21">
        <v>261311</v>
      </c>
      <c r="B685" s="22" t="s">
        <v>723</v>
      </c>
      <c r="C685" s="11" t="str">
        <f>VLOOKUP(B685,Industries!B:D,2,0)</f>
        <v>Professional, Scientific and Technical Services</v>
      </c>
      <c r="D685" s="11">
        <f>VLOOKUP(B685,Industries!B:D,3,0)</f>
        <v>35.5</v>
      </c>
      <c r="E685" s="13"/>
      <c r="F685" s="18">
        <v>41</v>
      </c>
      <c r="G685" s="28">
        <f>VLOOKUP($A685,'Educational Attainment'!$A$5:$I$1242,3,FALSE)</f>
        <v>24.1</v>
      </c>
      <c r="H685" s="28">
        <f>VLOOKUP($A685,'Educational Attainment'!$A$5:$I$1242,4,FALSE)</f>
        <v>57.5</v>
      </c>
      <c r="I685" s="28">
        <f>VLOOKUP($A685,'Educational Attainment'!$A$5:$I$1242,5,FALSE)</f>
        <v>8.1</v>
      </c>
      <c r="J685" s="28">
        <f>VLOOKUP($A685,'Educational Attainment'!$A$5:$I$1242,6,FALSE)</f>
        <v>1.9</v>
      </c>
      <c r="K685" s="28">
        <f>VLOOKUP($A685,'Educational Attainment'!$A$5:$I$1242,7,FALSE)</f>
        <v>7.3</v>
      </c>
      <c r="L685" s="28">
        <f>VLOOKUP($A685,'Educational Attainment'!$A$5:$I$1242,8,FALSE)</f>
        <v>0.6</v>
      </c>
      <c r="M685" s="28">
        <f>VLOOKUP($A685,'Educational Attainment'!$A$5:$I$1242,9,FALSE)</f>
        <v>0.5</v>
      </c>
    </row>
    <row r="686" spans="1:13" s="28" customFormat="1" x14ac:dyDescent="0.15">
      <c r="A686" s="21">
        <v>261312</v>
      </c>
      <c r="B686" s="22" t="s">
        <v>724</v>
      </c>
      <c r="C686" s="11" t="str">
        <f>VLOOKUP(B686,Industries!B:D,2,0)</f>
        <v>Professional, Scientific and Technical Services</v>
      </c>
      <c r="D686" s="11">
        <f>VLOOKUP(B686,Industries!B:D,3,0)</f>
        <v>54.9</v>
      </c>
      <c r="E686" s="13"/>
      <c r="F686" s="18">
        <v>41</v>
      </c>
      <c r="G686" s="28">
        <f>VLOOKUP($A686,'Educational Attainment'!$A$5:$I$1242,3,FALSE)</f>
        <v>23.4</v>
      </c>
      <c r="H686" s="28">
        <f>VLOOKUP($A686,'Educational Attainment'!$A$5:$I$1242,4,FALSE)</f>
        <v>55.3</v>
      </c>
      <c r="I686" s="28">
        <f>VLOOKUP($A686,'Educational Attainment'!$A$5:$I$1242,5,FALSE)</f>
        <v>6.8</v>
      </c>
      <c r="J686" s="28">
        <f>VLOOKUP($A686,'Educational Attainment'!$A$5:$I$1242,6,FALSE)</f>
        <v>2.9</v>
      </c>
      <c r="K686" s="28">
        <f>VLOOKUP($A686,'Educational Attainment'!$A$5:$I$1242,7,FALSE)</f>
        <v>10.1</v>
      </c>
      <c r="L686" s="28">
        <f>VLOOKUP($A686,'Educational Attainment'!$A$5:$I$1242,8,FALSE)</f>
        <v>0.7</v>
      </c>
      <c r="M686" s="28">
        <f>VLOOKUP($A686,'Educational Attainment'!$A$5:$I$1242,9,FALSE)</f>
        <v>0.9</v>
      </c>
    </row>
    <row r="687" spans="1:13" s="28" customFormat="1" x14ac:dyDescent="0.15">
      <c r="A687" s="21">
        <v>261313</v>
      </c>
      <c r="B687" s="22" t="s">
        <v>725</v>
      </c>
      <c r="C687" s="11" t="str">
        <f>VLOOKUP(B687,Industries!B:D,2,0)</f>
        <v>Professional, Scientific and Technical Services</v>
      </c>
      <c r="D687" s="11">
        <f>VLOOKUP(B687,Industries!B:D,3,0)</f>
        <v>58.2</v>
      </c>
      <c r="E687" s="13"/>
      <c r="F687" s="18">
        <v>42</v>
      </c>
      <c r="G687" s="28">
        <f>VLOOKUP($A687,'Educational Attainment'!$A$5:$I$1242,3,FALSE)</f>
        <v>28</v>
      </c>
      <c r="H687" s="28">
        <f>VLOOKUP($A687,'Educational Attainment'!$A$5:$I$1242,4,FALSE)</f>
        <v>57.9</v>
      </c>
      <c r="I687" s="28">
        <f>VLOOKUP($A687,'Educational Attainment'!$A$5:$I$1242,5,FALSE)</f>
        <v>4.8</v>
      </c>
      <c r="J687" s="28">
        <f>VLOOKUP($A687,'Educational Attainment'!$A$5:$I$1242,6,FALSE)</f>
        <v>1.6</v>
      </c>
      <c r="K687" s="28">
        <f>VLOOKUP($A687,'Educational Attainment'!$A$5:$I$1242,7,FALSE)</f>
        <v>7</v>
      </c>
      <c r="L687" s="28">
        <f>VLOOKUP($A687,'Educational Attainment'!$A$5:$I$1242,8,FALSE)</f>
        <v>0.4</v>
      </c>
      <c r="M687" s="28">
        <f>VLOOKUP($A687,'Educational Attainment'!$A$5:$I$1242,9,FALSE)</f>
        <v>0.4</v>
      </c>
    </row>
    <row r="688" spans="1:13" s="28" customFormat="1" x14ac:dyDescent="0.15">
      <c r="A688" s="21">
        <v>261314</v>
      </c>
      <c r="B688" s="22" t="s">
        <v>726</v>
      </c>
      <c r="C688" s="11" t="str">
        <f>VLOOKUP(B688,Industries!B:D,2,0)</f>
        <v>Professional, Scientific and Technical Services</v>
      </c>
      <c r="D688" s="11">
        <f>VLOOKUP(B688,Industries!B:D,3,0)</f>
        <v>48.3</v>
      </c>
      <c r="E688" s="13"/>
      <c r="F688" s="18">
        <v>40</v>
      </c>
      <c r="G688" s="28">
        <f>VLOOKUP($A688,'Educational Attainment'!$A$5:$I$1242,3,FALSE)</f>
        <v>27.9</v>
      </c>
      <c r="H688" s="28">
        <f>VLOOKUP($A688,'Educational Attainment'!$A$5:$I$1242,4,FALSE)</f>
        <v>50.8</v>
      </c>
      <c r="I688" s="28">
        <f>VLOOKUP($A688,'Educational Attainment'!$A$5:$I$1242,5,FALSE)</f>
        <v>6.9</v>
      </c>
      <c r="J688" s="28">
        <f>VLOOKUP($A688,'Educational Attainment'!$A$5:$I$1242,6,FALSE)</f>
        <v>3.2</v>
      </c>
      <c r="K688" s="28">
        <f>VLOOKUP($A688,'Educational Attainment'!$A$5:$I$1242,7,FALSE)</f>
        <v>9.1999999999999993</v>
      </c>
      <c r="L688" s="28">
        <f>VLOOKUP($A688,'Educational Attainment'!$A$5:$I$1242,8,FALSE)</f>
        <v>0.9</v>
      </c>
      <c r="M688" s="28">
        <f>VLOOKUP($A688,'Educational Attainment'!$A$5:$I$1242,9,FALSE)</f>
        <v>1.2</v>
      </c>
    </row>
    <row r="689" spans="1:13" s="28" customFormat="1" x14ac:dyDescent="0.15">
      <c r="A689" s="21">
        <v>261399</v>
      </c>
      <c r="B689" s="22" t="s">
        <v>727</v>
      </c>
      <c r="C689" s="11" t="str">
        <f>VLOOKUP(B689,Industries!B:D,2,0)</f>
        <v>Professional, Scientific and Technical Services</v>
      </c>
      <c r="D689" s="11">
        <f>VLOOKUP(B689,Industries!B:D,3,0)</f>
        <v>52.8</v>
      </c>
      <c r="E689" s="13"/>
      <c r="F689" s="18">
        <v>44</v>
      </c>
      <c r="G689" s="28">
        <f>VLOOKUP($A689,'Educational Attainment'!$A$5:$I$1242,3,FALSE)</f>
        <v>27.9</v>
      </c>
      <c r="H689" s="28">
        <f>VLOOKUP($A689,'Educational Attainment'!$A$5:$I$1242,4,FALSE)</f>
        <v>51.2</v>
      </c>
      <c r="I689" s="28">
        <f>VLOOKUP($A689,'Educational Attainment'!$A$5:$I$1242,5,FALSE)</f>
        <v>14</v>
      </c>
      <c r="J689" s="28">
        <f>VLOOKUP($A689,'Educational Attainment'!$A$5:$I$1242,6,FALSE)</f>
        <v>0</v>
      </c>
      <c r="K689" s="28">
        <f>VLOOKUP($A689,'Educational Attainment'!$A$5:$I$1242,7,FALSE)</f>
        <v>7</v>
      </c>
      <c r="L689" s="28">
        <f>VLOOKUP($A689,'Educational Attainment'!$A$5:$I$1242,8,FALSE)</f>
        <v>0</v>
      </c>
      <c r="M689" s="28">
        <f>VLOOKUP($A689,'Educational Attainment'!$A$5:$I$1242,9,FALSE)</f>
        <v>0</v>
      </c>
    </row>
    <row r="690" spans="1:13" s="28" customFormat="1" x14ac:dyDescent="0.15">
      <c r="A690" s="21">
        <v>262111</v>
      </c>
      <c r="B690" s="22" t="s">
        <v>728</v>
      </c>
      <c r="C690" s="11" t="str">
        <f>VLOOKUP(B690,Industries!B:D,2,0)</f>
        <v>Professional, Scientific and Technical Services</v>
      </c>
      <c r="D690" s="11">
        <f>VLOOKUP(B690,Industries!B:D,3,0)</f>
        <v>21.6</v>
      </c>
      <c r="E690" s="13"/>
      <c r="F690" s="18">
        <v>41</v>
      </c>
      <c r="G690" s="28">
        <f>VLOOKUP($A690,'Educational Attainment'!$A$5:$I$1242,3,FALSE)</f>
        <v>21.5</v>
      </c>
      <c r="H690" s="28">
        <f>VLOOKUP($A690,'Educational Attainment'!$A$5:$I$1242,4,FALSE)</f>
        <v>42.7</v>
      </c>
      <c r="I690" s="28">
        <f>VLOOKUP($A690,'Educational Attainment'!$A$5:$I$1242,5,FALSE)</f>
        <v>11.7</v>
      </c>
      <c r="J690" s="28">
        <f>VLOOKUP($A690,'Educational Attainment'!$A$5:$I$1242,6,FALSE)</f>
        <v>6.8</v>
      </c>
      <c r="K690" s="28">
        <f>VLOOKUP($A690,'Educational Attainment'!$A$5:$I$1242,7,FALSE)</f>
        <v>12.5</v>
      </c>
      <c r="L690" s="28">
        <f>VLOOKUP($A690,'Educational Attainment'!$A$5:$I$1242,8,FALSE)</f>
        <v>2.1</v>
      </c>
      <c r="M690" s="28">
        <f>VLOOKUP($A690,'Educational Attainment'!$A$5:$I$1242,9,FALSE)</f>
        <v>2.7</v>
      </c>
    </row>
    <row r="691" spans="1:13" s="28" customFormat="1" x14ac:dyDescent="0.15">
      <c r="A691" s="21">
        <v>262112</v>
      </c>
      <c r="B691" s="22" t="s">
        <v>729</v>
      </c>
      <c r="C691" s="11" t="str">
        <f>VLOOKUP(B691,Industries!B:D,2,0)</f>
        <v>Professional, Scientific and Technical Services</v>
      </c>
      <c r="D691" s="11">
        <f>VLOOKUP(B691,Industries!B:D,3,0)</f>
        <v>28.7</v>
      </c>
      <c r="E691" s="13"/>
      <c r="F691" s="18">
        <v>42</v>
      </c>
      <c r="G691" s="28">
        <f>VLOOKUP($A691,'Educational Attainment'!$A$5:$I$1242,3,FALSE)</f>
        <v>23.2</v>
      </c>
      <c r="H691" s="28">
        <f>VLOOKUP($A691,'Educational Attainment'!$A$5:$I$1242,4,FALSE)</f>
        <v>40.299999999999997</v>
      </c>
      <c r="I691" s="28">
        <f>VLOOKUP($A691,'Educational Attainment'!$A$5:$I$1242,5,FALSE)</f>
        <v>12.4</v>
      </c>
      <c r="J691" s="28">
        <f>VLOOKUP($A691,'Educational Attainment'!$A$5:$I$1242,6,FALSE)</f>
        <v>8.8000000000000007</v>
      </c>
      <c r="K691" s="28">
        <f>VLOOKUP($A691,'Educational Attainment'!$A$5:$I$1242,7,FALSE)</f>
        <v>11.6</v>
      </c>
      <c r="L691" s="28">
        <f>VLOOKUP($A691,'Educational Attainment'!$A$5:$I$1242,8,FALSE)</f>
        <v>1.3</v>
      </c>
      <c r="M691" s="28">
        <f>VLOOKUP($A691,'Educational Attainment'!$A$5:$I$1242,9,FALSE)</f>
        <v>2.5</v>
      </c>
    </row>
    <row r="692" spans="1:13" s="28" customFormat="1" x14ac:dyDescent="0.15">
      <c r="A692" s="21">
        <v>262113</v>
      </c>
      <c r="B692" s="22" t="s">
        <v>730</v>
      </c>
      <c r="C692" s="11" t="str">
        <f>VLOOKUP(B692,Industries!B:D,2,0)</f>
        <v>Professional, Scientific and Technical Services</v>
      </c>
      <c r="D692" s="11">
        <f>VLOOKUP(B692,Industries!B:D,3,0)</f>
        <v>26.6</v>
      </c>
      <c r="E692" s="13"/>
      <c r="F692" s="18">
        <v>41</v>
      </c>
      <c r="G692" s="28">
        <f>VLOOKUP($A692,'Educational Attainment'!$A$5:$I$1242,3,FALSE)</f>
        <v>14.9</v>
      </c>
      <c r="H692" s="28">
        <f>VLOOKUP($A692,'Educational Attainment'!$A$5:$I$1242,4,FALSE)</f>
        <v>35.700000000000003</v>
      </c>
      <c r="I692" s="28">
        <f>VLOOKUP($A692,'Educational Attainment'!$A$5:$I$1242,5,FALSE)</f>
        <v>19.3</v>
      </c>
      <c r="J692" s="28">
        <f>VLOOKUP($A692,'Educational Attainment'!$A$5:$I$1242,6,FALSE)</f>
        <v>11.1</v>
      </c>
      <c r="K692" s="28">
        <f>VLOOKUP($A692,'Educational Attainment'!$A$5:$I$1242,7,FALSE)</f>
        <v>14.9</v>
      </c>
      <c r="L692" s="28">
        <f>VLOOKUP($A692,'Educational Attainment'!$A$5:$I$1242,8,FALSE)</f>
        <v>1.9</v>
      </c>
      <c r="M692" s="28">
        <f>VLOOKUP($A692,'Educational Attainment'!$A$5:$I$1242,9,FALSE)</f>
        <v>2.1</v>
      </c>
    </row>
    <row r="693" spans="1:13" s="28" customFormat="1" x14ac:dyDescent="0.15">
      <c r="A693" s="21">
        <v>263111</v>
      </c>
      <c r="B693" s="22" t="s">
        <v>731</v>
      </c>
      <c r="C693" s="11" t="str">
        <f>VLOOKUP(B693,Industries!B:D,2,0)</f>
        <v>Professional, Scientific and Technical Services</v>
      </c>
      <c r="D693" s="11">
        <f>VLOOKUP(B693,Industries!B:D,3,0)</f>
        <v>47.6</v>
      </c>
      <c r="E693" s="13"/>
      <c r="F693" s="18">
        <v>42</v>
      </c>
      <c r="G693" s="28">
        <f>VLOOKUP($A693,'Educational Attainment'!$A$5:$I$1242,3,FALSE)</f>
        <v>19.5</v>
      </c>
      <c r="H693" s="28">
        <f>VLOOKUP($A693,'Educational Attainment'!$A$5:$I$1242,4,FALSE)</f>
        <v>40.200000000000003</v>
      </c>
      <c r="I693" s="28">
        <f>VLOOKUP($A693,'Educational Attainment'!$A$5:$I$1242,5,FALSE)</f>
        <v>17.3</v>
      </c>
      <c r="J693" s="28">
        <f>VLOOKUP($A693,'Educational Attainment'!$A$5:$I$1242,6,FALSE)</f>
        <v>7.7</v>
      </c>
      <c r="K693" s="28">
        <f>VLOOKUP($A693,'Educational Attainment'!$A$5:$I$1242,7,FALSE)</f>
        <v>12.8</v>
      </c>
      <c r="L693" s="28">
        <f>VLOOKUP($A693,'Educational Attainment'!$A$5:$I$1242,8,FALSE)</f>
        <v>1.2</v>
      </c>
      <c r="M693" s="28">
        <f>VLOOKUP($A693,'Educational Attainment'!$A$5:$I$1242,9,FALSE)</f>
        <v>1.3</v>
      </c>
    </row>
    <row r="694" spans="1:13" s="28" customFormat="1" x14ac:dyDescent="0.15">
      <c r="A694" s="21">
        <v>263112</v>
      </c>
      <c r="B694" s="22" t="s">
        <v>732</v>
      </c>
      <c r="C694" s="11" t="str">
        <f>VLOOKUP(B694,Industries!B:D,2,0)</f>
        <v>Professional, Scientific and Technical Services</v>
      </c>
      <c r="D694" s="11">
        <f>VLOOKUP(B694,Industries!B:D,3,0)</f>
        <v>26.9</v>
      </c>
      <c r="E694" s="13"/>
      <c r="F694" s="18">
        <v>42</v>
      </c>
      <c r="G694" s="28">
        <f>VLOOKUP($A694,'Educational Attainment'!$A$5:$I$1242,3,FALSE)</f>
        <v>13.9</v>
      </c>
      <c r="H694" s="28">
        <f>VLOOKUP($A694,'Educational Attainment'!$A$5:$I$1242,4,FALSE)</f>
        <v>30.9</v>
      </c>
      <c r="I694" s="28">
        <f>VLOOKUP($A694,'Educational Attainment'!$A$5:$I$1242,5,FALSE)</f>
        <v>22.3</v>
      </c>
      <c r="J694" s="28">
        <f>VLOOKUP($A694,'Educational Attainment'!$A$5:$I$1242,6,FALSE)</f>
        <v>13.6</v>
      </c>
      <c r="K694" s="28">
        <f>VLOOKUP($A694,'Educational Attainment'!$A$5:$I$1242,7,FALSE)</f>
        <v>15</v>
      </c>
      <c r="L694" s="28">
        <f>VLOOKUP($A694,'Educational Attainment'!$A$5:$I$1242,8,FALSE)</f>
        <v>1.8</v>
      </c>
      <c r="M694" s="28">
        <f>VLOOKUP($A694,'Educational Attainment'!$A$5:$I$1242,9,FALSE)</f>
        <v>2.4</v>
      </c>
    </row>
    <row r="695" spans="1:13" s="28" customFormat="1" x14ac:dyDescent="0.15">
      <c r="A695" s="21">
        <v>263113</v>
      </c>
      <c r="B695" s="22" t="s">
        <v>733</v>
      </c>
      <c r="C695" s="11" t="str">
        <f>VLOOKUP(B695,Industries!B:D,2,0)</f>
        <v>Professional, Scientific and Technical Services</v>
      </c>
      <c r="D695" s="11">
        <f>VLOOKUP(B695,Industries!B:D,3,0)</f>
        <v>34.5</v>
      </c>
      <c r="E695" s="13"/>
      <c r="F695" s="18">
        <v>42</v>
      </c>
      <c r="G695" s="28">
        <f>VLOOKUP($A695,'Educational Attainment'!$A$5:$I$1242,3,FALSE)</f>
        <v>22.6</v>
      </c>
      <c r="H695" s="28">
        <f>VLOOKUP($A695,'Educational Attainment'!$A$5:$I$1242,4,FALSE)</f>
        <v>42.1</v>
      </c>
      <c r="I695" s="28">
        <f>VLOOKUP($A695,'Educational Attainment'!$A$5:$I$1242,5,FALSE)</f>
        <v>14.6</v>
      </c>
      <c r="J695" s="28">
        <f>VLOOKUP($A695,'Educational Attainment'!$A$5:$I$1242,6,FALSE)</f>
        <v>6</v>
      </c>
      <c r="K695" s="28">
        <f>VLOOKUP($A695,'Educational Attainment'!$A$5:$I$1242,7,FALSE)</f>
        <v>11.9</v>
      </c>
      <c r="L695" s="28">
        <f>VLOOKUP($A695,'Educational Attainment'!$A$5:$I$1242,8,FALSE)</f>
        <v>1.3</v>
      </c>
      <c r="M695" s="28">
        <f>VLOOKUP($A695,'Educational Attainment'!$A$5:$I$1242,9,FALSE)</f>
        <v>1.5</v>
      </c>
    </row>
    <row r="696" spans="1:13" s="28" customFormat="1" x14ac:dyDescent="0.15">
      <c r="A696" s="21">
        <v>263211</v>
      </c>
      <c r="B696" s="22" t="s">
        <v>734</v>
      </c>
      <c r="C696" s="11" t="str">
        <f>VLOOKUP(B696,Industries!B:D,2,0)</f>
        <v>Professional, Scientific and Technical Services</v>
      </c>
      <c r="D696" s="11">
        <f>VLOOKUP(B696,Industries!B:D,3,0)</f>
        <v>44.9</v>
      </c>
      <c r="E696" s="13"/>
      <c r="F696" s="18">
        <v>41</v>
      </c>
      <c r="G696" s="28">
        <f>VLOOKUP($A696,'Educational Attainment'!$A$5:$I$1242,3,FALSE)</f>
        <v>29.8</v>
      </c>
      <c r="H696" s="28">
        <f>VLOOKUP($A696,'Educational Attainment'!$A$5:$I$1242,4,FALSE)</f>
        <v>44.1</v>
      </c>
      <c r="I696" s="28">
        <f>VLOOKUP($A696,'Educational Attainment'!$A$5:$I$1242,5,FALSE)</f>
        <v>11.7</v>
      </c>
      <c r="J696" s="28">
        <f>VLOOKUP($A696,'Educational Attainment'!$A$5:$I$1242,6,FALSE)</f>
        <v>4.4000000000000004</v>
      </c>
      <c r="K696" s="28">
        <f>VLOOKUP($A696,'Educational Attainment'!$A$5:$I$1242,7,FALSE)</f>
        <v>8.4</v>
      </c>
      <c r="L696" s="28">
        <f>VLOOKUP($A696,'Educational Attainment'!$A$5:$I$1242,8,FALSE)</f>
        <v>0.5</v>
      </c>
      <c r="M696" s="28">
        <f>VLOOKUP($A696,'Educational Attainment'!$A$5:$I$1242,9,FALSE)</f>
        <v>1.2</v>
      </c>
    </row>
    <row r="697" spans="1:13" s="28" customFormat="1" x14ac:dyDescent="0.15">
      <c r="A697" s="21">
        <v>263212</v>
      </c>
      <c r="B697" s="22" t="s">
        <v>735</v>
      </c>
      <c r="C697" s="11" t="str">
        <f>VLOOKUP(B697,Industries!B:D,2,0)</f>
        <v>Professional, Scientific and Technical Services</v>
      </c>
      <c r="D697" s="11">
        <f>VLOOKUP(B697,Industries!B:D,3,0)</f>
        <v>42.9</v>
      </c>
      <c r="E697" s="13"/>
      <c r="F697" s="18">
        <v>41</v>
      </c>
      <c r="G697" s="28">
        <f>VLOOKUP($A697,'Educational Attainment'!$A$5:$I$1242,3,FALSE)</f>
        <v>20.100000000000001</v>
      </c>
      <c r="H697" s="28">
        <f>VLOOKUP($A697,'Educational Attainment'!$A$5:$I$1242,4,FALSE)</f>
        <v>41.1</v>
      </c>
      <c r="I697" s="28">
        <f>VLOOKUP($A697,'Educational Attainment'!$A$5:$I$1242,5,FALSE)</f>
        <v>16.3</v>
      </c>
      <c r="J697" s="28">
        <f>VLOOKUP($A697,'Educational Attainment'!$A$5:$I$1242,6,FALSE)</f>
        <v>8.4</v>
      </c>
      <c r="K697" s="28">
        <f>VLOOKUP($A697,'Educational Attainment'!$A$5:$I$1242,7,FALSE)</f>
        <v>11.5</v>
      </c>
      <c r="L697" s="28">
        <f>VLOOKUP($A697,'Educational Attainment'!$A$5:$I$1242,8,FALSE)</f>
        <v>1.2</v>
      </c>
      <c r="M697" s="28">
        <f>VLOOKUP($A697,'Educational Attainment'!$A$5:$I$1242,9,FALSE)</f>
        <v>1.3</v>
      </c>
    </row>
    <row r="698" spans="1:13" s="28" customFormat="1" x14ac:dyDescent="0.15">
      <c r="A698" s="21">
        <v>263213</v>
      </c>
      <c r="B698" s="22" t="s">
        <v>736</v>
      </c>
      <c r="C698" s="11" t="str">
        <f>VLOOKUP(B698,Industries!B:D,2,0)</f>
        <v>Professional, Scientific and Technical Services</v>
      </c>
      <c r="D698" s="11">
        <f>VLOOKUP(B698,Industries!B:D,3,0)</f>
        <v>29.5</v>
      </c>
      <c r="E698" s="13"/>
      <c r="F698" s="18">
        <v>40</v>
      </c>
      <c r="G698" s="28">
        <f>VLOOKUP($A698,'Educational Attainment'!$A$5:$I$1242,3,FALSE)</f>
        <v>23.3</v>
      </c>
      <c r="H698" s="28">
        <f>VLOOKUP($A698,'Educational Attainment'!$A$5:$I$1242,4,FALSE)</f>
        <v>48.4</v>
      </c>
      <c r="I698" s="28">
        <f>VLOOKUP($A698,'Educational Attainment'!$A$5:$I$1242,5,FALSE)</f>
        <v>8.4</v>
      </c>
      <c r="J698" s="28">
        <f>VLOOKUP($A698,'Educational Attainment'!$A$5:$I$1242,6,FALSE)</f>
        <v>4.4000000000000004</v>
      </c>
      <c r="K698" s="28">
        <f>VLOOKUP($A698,'Educational Attainment'!$A$5:$I$1242,7,FALSE)</f>
        <v>12.3</v>
      </c>
      <c r="L698" s="28">
        <f>VLOOKUP($A698,'Educational Attainment'!$A$5:$I$1242,8,FALSE)</f>
        <v>0.9</v>
      </c>
      <c r="M698" s="28">
        <f>VLOOKUP($A698,'Educational Attainment'!$A$5:$I$1242,9,FALSE)</f>
        <v>2.2999999999999998</v>
      </c>
    </row>
    <row r="699" spans="1:13" s="28" customFormat="1" x14ac:dyDescent="0.15">
      <c r="A699" s="21">
        <v>263299</v>
      </c>
      <c r="B699" s="22" t="s">
        <v>737</v>
      </c>
      <c r="C699" s="11" t="str">
        <f>VLOOKUP(B699,Industries!B:D,2,0)</f>
        <v>Professional, Scientific and Technical Services</v>
      </c>
      <c r="D699" s="11">
        <f>VLOOKUP(B699,Industries!B:D,3,0)</f>
        <v>52.6</v>
      </c>
      <c r="E699" s="13"/>
      <c r="F699" s="18">
        <v>42</v>
      </c>
      <c r="G699" s="28">
        <f>VLOOKUP($A699,'Educational Attainment'!$A$5:$I$1242,3,FALSE)</f>
        <v>20.9</v>
      </c>
      <c r="H699" s="28">
        <f>VLOOKUP($A699,'Educational Attainment'!$A$5:$I$1242,4,FALSE)</f>
        <v>58.4</v>
      </c>
      <c r="I699" s="28">
        <f>VLOOKUP($A699,'Educational Attainment'!$A$5:$I$1242,5,FALSE)</f>
        <v>12.8</v>
      </c>
      <c r="J699" s="28">
        <f>VLOOKUP($A699,'Educational Attainment'!$A$5:$I$1242,6,FALSE)</f>
        <v>1.9</v>
      </c>
      <c r="K699" s="28">
        <f>VLOOKUP($A699,'Educational Attainment'!$A$5:$I$1242,7,FALSE)</f>
        <v>5.7</v>
      </c>
      <c r="L699" s="28">
        <f>VLOOKUP($A699,'Educational Attainment'!$A$5:$I$1242,8,FALSE)</f>
        <v>0</v>
      </c>
      <c r="M699" s="28">
        <f>VLOOKUP($A699,'Educational Attainment'!$A$5:$I$1242,9,FALSE)</f>
        <v>0.2</v>
      </c>
    </row>
    <row r="700" spans="1:13" s="28" customFormat="1" x14ac:dyDescent="0.15">
      <c r="A700" s="21">
        <v>263311</v>
      </c>
      <c r="B700" s="22" t="s">
        <v>738</v>
      </c>
      <c r="C700" s="11" t="str">
        <f>VLOOKUP(B700,Industries!B:D,2,0)</f>
        <v>Information Media and Telecommunications</v>
      </c>
      <c r="D700" s="11">
        <f>VLOOKUP(B700,Industries!B:D,3,0)</f>
        <v>50.8</v>
      </c>
      <c r="E700" s="13"/>
      <c r="F700" s="18">
        <v>43</v>
      </c>
      <c r="G700" s="28">
        <f>VLOOKUP($A700,'Educational Attainment'!$A$5:$I$1242,3,FALSE)</f>
        <v>25.1</v>
      </c>
      <c r="H700" s="28">
        <f>VLOOKUP($A700,'Educational Attainment'!$A$5:$I$1242,4,FALSE)</f>
        <v>43.6</v>
      </c>
      <c r="I700" s="28">
        <f>VLOOKUP($A700,'Educational Attainment'!$A$5:$I$1242,5,FALSE)</f>
        <v>13</v>
      </c>
      <c r="J700" s="28">
        <f>VLOOKUP($A700,'Educational Attainment'!$A$5:$I$1242,6,FALSE)</f>
        <v>10.7</v>
      </c>
      <c r="K700" s="28">
        <f>VLOOKUP($A700,'Educational Attainment'!$A$5:$I$1242,7,FALSE)</f>
        <v>5.8</v>
      </c>
      <c r="L700" s="28">
        <f>VLOOKUP($A700,'Educational Attainment'!$A$5:$I$1242,8,FALSE)</f>
        <v>0.7</v>
      </c>
      <c r="M700" s="28">
        <f>VLOOKUP($A700,'Educational Attainment'!$A$5:$I$1242,9,FALSE)</f>
        <v>1.1000000000000001</v>
      </c>
    </row>
    <row r="701" spans="1:13" s="28" customFormat="1" x14ac:dyDescent="0.15">
      <c r="A701" s="21">
        <v>263312</v>
      </c>
      <c r="B701" s="22" t="s">
        <v>739</v>
      </c>
      <c r="C701" s="11" t="str">
        <f>VLOOKUP(B701,Industries!B:D,2,0)</f>
        <v>Information Media and Telecommunications</v>
      </c>
      <c r="D701" s="11">
        <f>VLOOKUP(B701,Industries!B:D,3,0)</f>
        <v>60.8</v>
      </c>
      <c r="E701" s="13"/>
      <c r="F701" s="18">
        <v>42</v>
      </c>
      <c r="G701" s="28">
        <f>VLOOKUP($A701,'Educational Attainment'!$A$5:$I$1242,3,FALSE)</f>
        <v>24.2</v>
      </c>
      <c r="H701" s="28">
        <f>VLOOKUP($A701,'Educational Attainment'!$A$5:$I$1242,4,FALSE)</f>
        <v>42.5</v>
      </c>
      <c r="I701" s="28">
        <f>VLOOKUP($A701,'Educational Attainment'!$A$5:$I$1242,5,FALSE)</f>
        <v>14.4</v>
      </c>
      <c r="J701" s="28">
        <f>VLOOKUP($A701,'Educational Attainment'!$A$5:$I$1242,6,FALSE)</f>
        <v>9.4</v>
      </c>
      <c r="K701" s="28">
        <f>VLOOKUP($A701,'Educational Attainment'!$A$5:$I$1242,7,FALSE)</f>
        <v>7.3</v>
      </c>
      <c r="L701" s="28">
        <f>VLOOKUP($A701,'Educational Attainment'!$A$5:$I$1242,8,FALSE)</f>
        <v>1</v>
      </c>
      <c r="M701" s="28">
        <f>VLOOKUP($A701,'Educational Attainment'!$A$5:$I$1242,9,FALSE)</f>
        <v>1.2</v>
      </c>
    </row>
    <row r="702" spans="1:13" s="28" customFormat="1" x14ac:dyDescent="0.15">
      <c r="A702" s="21">
        <v>271211</v>
      </c>
      <c r="B702" s="22" t="s">
        <v>740</v>
      </c>
      <c r="C702" s="11" t="str">
        <f>VLOOKUP(B702,Industries!B:D,2,0)</f>
        <v>Public Administration and Safety</v>
      </c>
      <c r="D702" s="11">
        <f>VLOOKUP(B702,Industries!B:D,3,0)</f>
        <v>96.4</v>
      </c>
      <c r="E702" s="13"/>
      <c r="F702" s="18">
        <v>52</v>
      </c>
      <c r="G702" s="28">
        <f>VLOOKUP($A702,'Educational Attainment'!$A$5:$I$1242,3,FALSE)</f>
        <v>29.1</v>
      </c>
      <c r="H702" s="28">
        <f>VLOOKUP($A702,'Educational Attainment'!$A$5:$I$1242,4,FALSE)</f>
        <v>61.3</v>
      </c>
      <c r="I702" s="28">
        <f>VLOOKUP($A702,'Educational Attainment'!$A$5:$I$1242,5,FALSE)</f>
        <v>3.8</v>
      </c>
      <c r="J702" s="28">
        <f>VLOOKUP($A702,'Educational Attainment'!$A$5:$I$1242,6,FALSE)</f>
        <v>2</v>
      </c>
      <c r="K702" s="28">
        <f>VLOOKUP($A702,'Educational Attainment'!$A$5:$I$1242,7,FALSE)</f>
        <v>2.2000000000000002</v>
      </c>
      <c r="L702" s="28">
        <f>VLOOKUP($A702,'Educational Attainment'!$A$5:$I$1242,8,FALSE)</f>
        <v>0.5</v>
      </c>
      <c r="M702" s="28">
        <f>VLOOKUP($A702,'Educational Attainment'!$A$5:$I$1242,9,FALSE)</f>
        <v>1.1000000000000001</v>
      </c>
    </row>
    <row r="703" spans="1:13" s="28" customFormat="1" x14ac:dyDescent="0.15">
      <c r="A703" s="21">
        <v>271212</v>
      </c>
      <c r="B703" s="22" t="s">
        <v>741</v>
      </c>
      <c r="C703" s="11" t="str">
        <f>VLOOKUP(B703,Industries!B:D,2,0)</f>
        <v>Public Administration and Safety</v>
      </c>
      <c r="D703" s="11">
        <f>VLOOKUP(B703,Industries!B:D,3,0)</f>
        <v>100</v>
      </c>
      <c r="E703" s="13"/>
      <c r="F703" s="18">
        <v>44</v>
      </c>
      <c r="G703" s="28">
        <f>VLOOKUP($A703,'Educational Attainment'!$A$5:$I$1242,3,FALSE)</f>
        <v>22.9</v>
      </c>
      <c r="H703" s="28">
        <f>VLOOKUP($A703,'Educational Attainment'!$A$5:$I$1242,4,FALSE)</f>
        <v>75.099999999999994</v>
      </c>
      <c r="I703" s="28">
        <f>VLOOKUP($A703,'Educational Attainment'!$A$5:$I$1242,5,FALSE)</f>
        <v>1.2</v>
      </c>
      <c r="J703" s="28">
        <f>VLOOKUP($A703,'Educational Attainment'!$A$5:$I$1242,6,FALSE)</f>
        <v>0</v>
      </c>
      <c r="K703" s="28">
        <f>VLOOKUP($A703,'Educational Attainment'!$A$5:$I$1242,7,FALSE)</f>
        <v>0.7</v>
      </c>
      <c r="L703" s="28">
        <f>VLOOKUP($A703,'Educational Attainment'!$A$5:$I$1242,8,FALSE)</f>
        <v>0</v>
      </c>
      <c r="M703" s="28">
        <f>VLOOKUP($A703,'Educational Attainment'!$A$5:$I$1242,9,FALSE)</f>
        <v>0</v>
      </c>
    </row>
    <row r="704" spans="1:13" s="28" customFormat="1" x14ac:dyDescent="0.15">
      <c r="A704" s="21">
        <v>271213</v>
      </c>
      <c r="B704" s="22" t="s">
        <v>742</v>
      </c>
      <c r="C704" s="11" t="str">
        <f>VLOOKUP(B704,Industries!B:D,2,0)</f>
        <v>Public Administration and Safety</v>
      </c>
      <c r="D704" s="11">
        <f>VLOOKUP(B704,Industries!B:D,3,0)</f>
        <v>91.8</v>
      </c>
      <c r="E704" s="13"/>
      <c r="F704" s="18">
        <v>47</v>
      </c>
      <c r="G704" s="28">
        <f>VLOOKUP($A704,'Educational Attainment'!$A$5:$I$1242,3,FALSE)</f>
        <v>47.4</v>
      </c>
      <c r="H704" s="28">
        <f>VLOOKUP($A704,'Educational Attainment'!$A$5:$I$1242,4,FALSE)</f>
        <v>46.5</v>
      </c>
      <c r="I704" s="28">
        <f>VLOOKUP($A704,'Educational Attainment'!$A$5:$I$1242,5,FALSE)</f>
        <v>2.6</v>
      </c>
      <c r="J704" s="28">
        <f>VLOOKUP($A704,'Educational Attainment'!$A$5:$I$1242,6,FALSE)</f>
        <v>0.6</v>
      </c>
      <c r="K704" s="28">
        <f>VLOOKUP($A704,'Educational Attainment'!$A$5:$I$1242,7,FALSE)</f>
        <v>1.9</v>
      </c>
      <c r="L704" s="28">
        <f>VLOOKUP($A704,'Educational Attainment'!$A$5:$I$1242,8,FALSE)</f>
        <v>0</v>
      </c>
      <c r="M704" s="28">
        <f>VLOOKUP($A704,'Educational Attainment'!$A$5:$I$1242,9,FALSE)</f>
        <v>0.9</v>
      </c>
    </row>
    <row r="705" spans="1:13" s="28" customFormat="1" x14ac:dyDescent="0.15">
      <c r="A705" s="21">
        <v>271214</v>
      </c>
      <c r="B705" s="22" t="s">
        <v>743</v>
      </c>
      <c r="C705" s="11" t="str">
        <f>VLOOKUP(B705,Industries!B:D,2,0)</f>
        <v>Professional, Scientific and Technical Services</v>
      </c>
      <c r="D705" s="11">
        <f>VLOOKUP(B705,Industries!B:D,3,0)</f>
        <v>89</v>
      </c>
      <c r="E705" s="13"/>
      <c r="F705" s="18">
        <v>47</v>
      </c>
      <c r="G705" s="28">
        <f>VLOOKUP($A705,'Educational Attainment'!$A$5:$I$1242,3,FALSE)</f>
        <v>65.8</v>
      </c>
      <c r="H705" s="28">
        <f>VLOOKUP($A705,'Educational Attainment'!$A$5:$I$1242,4,FALSE)</f>
        <v>30.8</v>
      </c>
      <c r="I705" s="28">
        <f>VLOOKUP($A705,'Educational Attainment'!$A$5:$I$1242,5,FALSE)</f>
        <v>2.5</v>
      </c>
      <c r="J705" s="28">
        <f>VLOOKUP($A705,'Educational Attainment'!$A$5:$I$1242,6,FALSE)</f>
        <v>0</v>
      </c>
      <c r="K705" s="28">
        <f>VLOOKUP($A705,'Educational Attainment'!$A$5:$I$1242,7,FALSE)</f>
        <v>0.8</v>
      </c>
      <c r="L705" s="28">
        <f>VLOOKUP($A705,'Educational Attainment'!$A$5:$I$1242,8,FALSE)</f>
        <v>0</v>
      </c>
      <c r="M705" s="28">
        <f>VLOOKUP($A705,'Educational Attainment'!$A$5:$I$1242,9,FALSE)</f>
        <v>0</v>
      </c>
    </row>
    <row r="706" spans="1:13" s="28" customFormat="1" x14ac:dyDescent="0.15">
      <c r="A706" s="21">
        <v>271299</v>
      </c>
      <c r="B706" s="22" t="s">
        <v>744</v>
      </c>
      <c r="C706" s="11" t="str">
        <f>VLOOKUP(B706,Industries!B:D,2,0)</f>
        <v>Public Administration and Safety</v>
      </c>
      <c r="D706" s="11">
        <f>VLOOKUP(B706,Industries!B:D,3,0)</f>
        <v>41.3</v>
      </c>
      <c r="E706" s="13"/>
      <c r="F706" s="18">
        <v>43</v>
      </c>
      <c r="G706" s="28">
        <f>VLOOKUP($A706,'Educational Attainment'!$A$5:$I$1242,3,FALSE)</f>
        <v>33.700000000000003</v>
      </c>
      <c r="H706" s="28">
        <f>VLOOKUP($A706,'Educational Attainment'!$A$5:$I$1242,4,FALSE)</f>
        <v>49.4</v>
      </c>
      <c r="I706" s="28">
        <f>VLOOKUP($A706,'Educational Attainment'!$A$5:$I$1242,5,FALSE)</f>
        <v>5</v>
      </c>
      <c r="J706" s="28">
        <f>VLOOKUP($A706,'Educational Attainment'!$A$5:$I$1242,6,FALSE)</f>
        <v>2.9</v>
      </c>
      <c r="K706" s="28">
        <f>VLOOKUP($A706,'Educational Attainment'!$A$5:$I$1242,7,FALSE)</f>
        <v>6.9</v>
      </c>
      <c r="L706" s="28">
        <f>VLOOKUP($A706,'Educational Attainment'!$A$5:$I$1242,8,FALSE)</f>
        <v>0.7</v>
      </c>
      <c r="M706" s="28">
        <f>VLOOKUP($A706,'Educational Attainment'!$A$5:$I$1242,9,FALSE)</f>
        <v>1.4</v>
      </c>
    </row>
    <row r="707" spans="1:13" s="28" customFormat="1" x14ac:dyDescent="0.15">
      <c r="A707" s="21">
        <v>272111</v>
      </c>
      <c r="B707" s="22" t="s">
        <v>745</v>
      </c>
      <c r="C707" s="11" t="str">
        <f>VLOOKUP(B707,Industries!B:D,2,0)</f>
        <v>Professional, Scientific and Technical Services</v>
      </c>
      <c r="D707" s="11">
        <f>VLOOKUP(B707,Industries!B:D,3,0)</f>
        <v>80</v>
      </c>
      <c r="E707" s="13"/>
      <c r="F707" s="18">
        <v>42</v>
      </c>
      <c r="G707" s="28">
        <f>VLOOKUP($A707,'Educational Attainment'!$A$5:$I$1242,3,FALSE)</f>
        <v>37.700000000000003</v>
      </c>
      <c r="H707" s="28">
        <f>VLOOKUP($A707,'Educational Attainment'!$A$5:$I$1242,4,FALSE)</f>
        <v>26.8</v>
      </c>
      <c r="I707" s="28">
        <f>VLOOKUP($A707,'Educational Attainment'!$A$5:$I$1242,5,FALSE)</f>
        <v>11.9</v>
      </c>
      <c r="J707" s="28">
        <f>VLOOKUP($A707,'Educational Attainment'!$A$5:$I$1242,6,FALSE)</f>
        <v>10.9</v>
      </c>
      <c r="K707" s="28">
        <f>VLOOKUP($A707,'Educational Attainment'!$A$5:$I$1242,7,FALSE)</f>
        <v>9.1</v>
      </c>
      <c r="L707" s="28">
        <f>VLOOKUP($A707,'Educational Attainment'!$A$5:$I$1242,8,FALSE)</f>
        <v>1.6</v>
      </c>
      <c r="M707" s="28">
        <f>VLOOKUP($A707,'Educational Attainment'!$A$5:$I$1242,9,FALSE)</f>
        <v>2</v>
      </c>
    </row>
    <row r="708" spans="1:13" s="28" customFormat="1" x14ac:dyDescent="0.15">
      <c r="A708" s="21">
        <v>272112</v>
      </c>
      <c r="B708" s="22" t="s">
        <v>746</v>
      </c>
      <c r="C708" s="11" t="str">
        <f>VLOOKUP(B708,Industries!B:D,2,0)</f>
        <v>Health Care and Social Assistance</v>
      </c>
      <c r="D708" s="11">
        <f>VLOOKUP(B708,Industries!B:D,3,0)</f>
        <v>87.4</v>
      </c>
      <c r="E708" s="13"/>
      <c r="F708" s="18">
        <v>41</v>
      </c>
      <c r="G708" s="28">
        <f>VLOOKUP($A708,'Educational Attainment'!$A$5:$I$1242,3,FALSE)</f>
        <v>20.5</v>
      </c>
      <c r="H708" s="28">
        <f>VLOOKUP($A708,'Educational Attainment'!$A$5:$I$1242,4,FALSE)</f>
        <v>29.4</v>
      </c>
      <c r="I708" s="28">
        <f>VLOOKUP($A708,'Educational Attainment'!$A$5:$I$1242,5,FALSE)</f>
        <v>26.6</v>
      </c>
      <c r="J708" s="28">
        <f>VLOOKUP($A708,'Educational Attainment'!$A$5:$I$1242,6,FALSE)</f>
        <v>13.3</v>
      </c>
      <c r="K708" s="28">
        <f>VLOOKUP($A708,'Educational Attainment'!$A$5:$I$1242,7,FALSE)</f>
        <v>4.3</v>
      </c>
      <c r="L708" s="28">
        <f>VLOOKUP($A708,'Educational Attainment'!$A$5:$I$1242,8,FALSE)</f>
        <v>2.1</v>
      </c>
      <c r="M708" s="28">
        <f>VLOOKUP($A708,'Educational Attainment'!$A$5:$I$1242,9,FALSE)</f>
        <v>3.8</v>
      </c>
    </row>
    <row r="709" spans="1:13" s="28" customFormat="1" x14ac:dyDescent="0.15">
      <c r="A709" s="21">
        <v>272113</v>
      </c>
      <c r="B709" s="22" t="s">
        <v>747</v>
      </c>
      <c r="C709" s="11" t="str">
        <f>VLOOKUP(B709,Industries!B:D,2,0)</f>
        <v>Health Care and Social Assistance</v>
      </c>
      <c r="D709" s="11">
        <f>VLOOKUP(B709,Industries!B:D,3,0)</f>
        <v>88.2</v>
      </c>
      <c r="E709" s="13"/>
      <c r="F709" s="18">
        <v>41</v>
      </c>
      <c r="G709" s="28">
        <f>VLOOKUP($A709,'Educational Attainment'!$A$5:$I$1242,3,FALSE)</f>
        <v>49.4</v>
      </c>
      <c r="H709" s="28">
        <f>VLOOKUP($A709,'Educational Attainment'!$A$5:$I$1242,4,FALSE)</f>
        <v>35.9</v>
      </c>
      <c r="I709" s="28">
        <f>VLOOKUP($A709,'Educational Attainment'!$A$5:$I$1242,5,FALSE)</f>
        <v>12.2</v>
      </c>
      <c r="J709" s="28">
        <f>VLOOKUP($A709,'Educational Attainment'!$A$5:$I$1242,6,FALSE)</f>
        <v>0.7</v>
      </c>
      <c r="K709" s="28">
        <f>VLOOKUP($A709,'Educational Attainment'!$A$5:$I$1242,7,FALSE)</f>
        <v>1.5</v>
      </c>
      <c r="L709" s="28">
        <f>VLOOKUP($A709,'Educational Attainment'!$A$5:$I$1242,8,FALSE)</f>
        <v>0</v>
      </c>
      <c r="M709" s="28">
        <f>VLOOKUP($A709,'Educational Attainment'!$A$5:$I$1242,9,FALSE)</f>
        <v>0.2</v>
      </c>
    </row>
    <row r="710" spans="1:13" s="28" customFormat="1" x14ac:dyDescent="0.15">
      <c r="A710" s="21">
        <v>272114</v>
      </c>
      <c r="B710" s="22" t="s">
        <v>748</v>
      </c>
      <c r="C710" s="11" t="str">
        <f>VLOOKUP(B710,Industries!B:D,2,0)</f>
        <v>Health Care and Social Assistance</v>
      </c>
      <c r="D710" s="11">
        <f>VLOOKUP(B710,Industries!B:D,3,0)</f>
        <v>61.7</v>
      </c>
      <c r="E710" s="13"/>
      <c r="F710" s="18">
        <v>41</v>
      </c>
      <c r="G710" s="28">
        <f>VLOOKUP($A710,'Educational Attainment'!$A$5:$I$1242,3,FALSE)</f>
        <v>40.1</v>
      </c>
      <c r="H710" s="28">
        <f>VLOOKUP($A710,'Educational Attainment'!$A$5:$I$1242,4,FALSE)</f>
        <v>47.1</v>
      </c>
      <c r="I710" s="28">
        <f>VLOOKUP($A710,'Educational Attainment'!$A$5:$I$1242,5,FALSE)</f>
        <v>5.0999999999999996</v>
      </c>
      <c r="J710" s="28">
        <f>VLOOKUP($A710,'Educational Attainment'!$A$5:$I$1242,6,FALSE)</f>
        <v>3.2</v>
      </c>
      <c r="K710" s="28">
        <f>VLOOKUP($A710,'Educational Attainment'!$A$5:$I$1242,7,FALSE)</f>
        <v>3.6</v>
      </c>
      <c r="L710" s="28">
        <f>VLOOKUP($A710,'Educational Attainment'!$A$5:$I$1242,8,FALSE)</f>
        <v>0.2</v>
      </c>
      <c r="M710" s="28">
        <f>VLOOKUP($A710,'Educational Attainment'!$A$5:$I$1242,9,FALSE)</f>
        <v>0.6</v>
      </c>
    </row>
    <row r="711" spans="1:13" s="28" customFormat="1" x14ac:dyDescent="0.15">
      <c r="A711" s="21">
        <v>272115</v>
      </c>
      <c r="B711" s="22" t="s">
        <v>749</v>
      </c>
      <c r="C711" s="11" t="str">
        <f>VLOOKUP(B711,Industries!B:D,2,0)</f>
        <v>Education and Training</v>
      </c>
      <c r="D711" s="11">
        <f>VLOOKUP(B711,Industries!B:D,3,0)</f>
        <v>88.3</v>
      </c>
      <c r="E711" s="13"/>
      <c r="F711" s="18">
        <v>42</v>
      </c>
      <c r="G711" s="28">
        <f>VLOOKUP($A711,'Educational Attainment'!$A$5:$I$1242,3,FALSE)</f>
        <v>45.2</v>
      </c>
      <c r="H711" s="28">
        <f>VLOOKUP($A711,'Educational Attainment'!$A$5:$I$1242,4,FALSE)</f>
        <v>33.299999999999997</v>
      </c>
      <c r="I711" s="28">
        <f>VLOOKUP($A711,'Educational Attainment'!$A$5:$I$1242,5,FALSE)</f>
        <v>9.5</v>
      </c>
      <c r="J711" s="28">
        <f>VLOOKUP($A711,'Educational Attainment'!$A$5:$I$1242,6,FALSE)</f>
        <v>3.6</v>
      </c>
      <c r="K711" s="28">
        <f>VLOOKUP($A711,'Educational Attainment'!$A$5:$I$1242,7,FALSE)</f>
        <v>7</v>
      </c>
      <c r="L711" s="28">
        <f>VLOOKUP($A711,'Educational Attainment'!$A$5:$I$1242,8,FALSE)</f>
        <v>0.7</v>
      </c>
      <c r="M711" s="28">
        <f>VLOOKUP($A711,'Educational Attainment'!$A$5:$I$1242,9,FALSE)</f>
        <v>0.7</v>
      </c>
    </row>
    <row r="712" spans="1:13" s="28" customFormat="1" x14ac:dyDescent="0.15">
      <c r="A712" s="21">
        <v>272199</v>
      </c>
      <c r="B712" s="22" t="s">
        <v>750</v>
      </c>
      <c r="C712" s="11" t="str">
        <f>VLOOKUP(B712,Industries!B:D,2,0)</f>
        <v>Education and Training</v>
      </c>
      <c r="D712" s="11">
        <f>VLOOKUP(B712,Industries!B:D,3,0)</f>
        <v>54.2</v>
      </c>
      <c r="E712" s="13"/>
      <c r="F712" s="18">
        <v>42</v>
      </c>
      <c r="G712" s="28">
        <f>VLOOKUP($A712,'Educational Attainment'!$A$5:$I$1242,3,FALSE)</f>
        <v>28.6</v>
      </c>
      <c r="H712" s="28">
        <f>VLOOKUP($A712,'Educational Attainment'!$A$5:$I$1242,4,FALSE)</f>
        <v>38.1</v>
      </c>
      <c r="I712" s="28">
        <f>VLOOKUP($A712,'Educational Attainment'!$A$5:$I$1242,5,FALSE)</f>
        <v>12.9</v>
      </c>
      <c r="J712" s="28">
        <f>VLOOKUP($A712,'Educational Attainment'!$A$5:$I$1242,6,FALSE)</f>
        <v>7.5</v>
      </c>
      <c r="K712" s="28">
        <f>VLOOKUP($A712,'Educational Attainment'!$A$5:$I$1242,7,FALSE)</f>
        <v>9.4</v>
      </c>
      <c r="L712" s="28">
        <f>VLOOKUP($A712,'Educational Attainment'!$A$5:$I$1242,8,FALSE)</f>
        <v>1.3</v>
      </c>
      <c r="M712" s="28">
        <f>VLOOKUP($A712,'Educational Attainment'!$A$5:$I$1242,9,FALSE)</f>
        <v>2.2000000000000002</v>
      </c>
    </row>
    <row r="713" spans="1:13" s="28" customFormat="1" x14ac:dyDescent="0.15">
      <c r="A713" s="21">
        <v>272311</v>
      </c>
      <c r="B713" s="22" t="s">
        <v>751</v>
      </c>
      <c r="C713" s="11" t="str">
        <f>VLOOKUP(B713,Industries!B:D,2,0)</f>
        <v>Other Services</v>
      </c>
      <c r="D713" s="11">
        <f>VLOOKUP(B713,Industries!B:D,3,0)</f>
        <v>77.900000000000006</v>
      </c>
      <c r="E713" s="13"/>
      <c r="F713" s="18">
        <v>43</v>
      </c>
      <c r="G713" s="28">
        <f>VLOOKUP($A713,'Educational Attainment'!$A$5:$I$1242,3,FALSE)</f>
        <v>80.599999999999994</v>
      </c>
      <c r="H713" s="28">
        <f>VLOOKUP($A713,'Educational Attainment'!$A$5:$I$1242,4,FALSE)</f>
        <v>18.2</v>
      </c>
      <c r="I713" s="28">
        <f>VLOOKUP($A713,'Educational Attainment'!$A$5:$I$1242,5,FALSE)</f>
        <v>0.5</v>
      </c>
      <c r="J713" s="28">
        <f>VLOOKUP($A713,'Educational Attainment'!$A$5:$I$1242,6,FALSE)</f>
        <v>0</v>
      </c>
      <c r="K713" s="28">
        <f>VLOOKUP($A713,'Educational Attainment'!$A$5:$I$1242,7,FALSE)</f>
        <v>0.6</v>
      </c>
      <c r="L713" s="28">
        <f>VLOOKUP($A713,'Educational Attainment'!$A$5:$I$1242,8,FALSE)</f>
        <v>0</v>
      </c>
      <c r="M713" s="28">
        <f>VLOOKUP($A713,'Educational Attainment'!$A$5:$I$1242,9,FALSE)</f>
        <v>0</v>
      </c>
    </row>
    <row r="714" spans="1:13" s="28" customFormat="1" x14ac:dyDescent="0.15">
      <c r="A714" s="21">
        <v>272312</v>
      </c>
      <c r="B714" s="22" t="s">
        <v>752</v>
      </c>
      <c r="C714" s="11" t="str">
        <f>VLOOKUP(B714,Industries!B:D,2,0)</f>
        <v>Education and Training</v>
      </c>
      <c r="D714" s="11">
        <f>VLOOKUP(B714,Industries!B:D,3,0)</f>
        <v>86.4</v>
      </c>
      <c r="E714" s="13"/>
      <c r="F714" s="18">
        <v>42</v>
      </c>
      <c r="G714" s="28">
        <f>VLOOKUP($A714,'Educational Attainment'!$A$5:$I$1242,3,FALSE)</f>
        <v>78.099999999999994</v>
      </c>
      <c r="H714" s="28">
        <f>VLOOKUP($A714,'Educational Attainment'!$A$5:$I$1242,4,FALSE)</f>
        <v>20</v>
      </c>
      <c r="I714" s="28">
        <f>VLOOKUP($A714,'Educational Attainment'!$A$5:$I$1242,5,FALSE)</f>
        <v>1.3</v>
      </c>
      <c r="J714" s="28">
        <f>VLOOKUP($A714,'Educational Attainment'!$A$5:$I$1242,6,FALSE)</f>
        <v>0.2</v>
      </c>
      <c r="K714" s="28">
        <f>VLOOKUP($A714,'Educational Attainment'!$A$5:$I$1242,7,FALSE)</f>
        <v>0.4</v>
      </c>
      <c r="L714" s="28">
        <f>VLOOKUP($A714,'Educational Attainment'!$A$5:$I$1242,8,FALSE)</f>
        <v>0</v>
      </c>
      <c r="M714" s="28">
        <f>VLOOKUP($A714,'Educational Attainment'!$A$5:$I$1242,9,FALSE)</f>
        <v>0</v>
      </c>
    </row>
    <row r="715" spans="1:13" s="28" customFormat="1" x14ac:dyDescent="0.15">
      <c r="A715" s="21">
        <v>272313</v>
      </c>
      <c r="B715" s="22" t="s">
        <v>753</v>
      </c>
      <c r="C715" s="11" t="str">
        <f>VLOOKUP(B715,Industries!B:D,2,0)</f>
        <v>Health Care and Social Assistance</v>
      </c>
      <c r="D715" s="11">
        <f>VLOOKUP(B715,Industries!B:D,3,0)</f>
        <v>31.5</v>
      </c>
      <c r="E715" s="13"/>
      <c r="F715" s="18">
        <v>45</v>
      </c>
      <c r="G715" s="28">
        <f>VLOOKUP($A715,'Educational Attainment'!$A$5:$I$1242,3,FALSE)</f>
        <v>75.5</v>
      </c>
      <c r="H715" s="28">
        <f>VLOOKUP($A715,'Educational Attainment'!$A$5:$I$1242,4,FALSE)</f>
        <v>23.6</v>
      </c>
      <c r="I715" s="28">
        <f>VLOOKUP($A715,'Educational Attainment'!$A$5:$I$1242,5,FALSE)</f>
        <v>0.9</v>
      </c>
      <c r="J715" s="28">
        <f>VLOOKUP($A715,'Educational Attainment'!$A$5:$I$1242,6,FALSE)</f>
        <v>0</v>
      </c>
      <c r="K715" s="28">
        <f>VLOOKUP($A715,'Educational Attainment'!$A$5:$I$1242,7,FALSE)</f>
        <v>0</v>
      </c>
      <c r="L715" s="28">
        <f>VLOOKUP($A715,'Educational Attainment'!$A$5:$I$1242,8,FALSE)</f>
        <v>0</v>
      </c>
      <c r="M715" s="28">
        <f>VLOOKUP($A715,'Educational Attainment'!$A$5:$I$1242,9,FALSE)</f>
        <v>0</v>
      </c>
    </row>
    <row r="716" spans="1:13" s="28" customFormat="1" x14ac:dyDescent="0.15">
      <c r="A716" s="21">
        <v>272314</v>
      </c>
      <c r="B716" s="22" t="s">
        <v>754</v>
      </c>
      <c r="C716" s="11" t="str">
        <f>VLOOKUP(B716,Industries!B:D,2,0)</f>
        <v>Health Care and Social Assistance</v>
      </c>
      <c r="D716" s="11">
        <f>VLOOKUP(B716,Industries!B:D,3,0)</f>
        <v>89.1</v>
      </c>
      <c r="E716" s="13"/>
      <c r="F716" s="18">
        <v>43</v>
      </c>
      <c r="G716" s="28">
        <f>VLOOKUP($A716,'Educational Attainment'!$A$5:$I$1242,3,FALSE)</f>
        <v>59.2</v>
      </c>
      <c r="H716" s="28">
        <f>VLOOKUP($A716,'Educational Attainment'!$A$5:$I$1242,4,FALSE)</f>
        <v>29.9</v>
      </c>
      <c r="I716" s="28">
        <f>VLOOKUP($A716,'Educational Attainment'!$A$5:$I$1242,5,FALSE)</f>
        <v>7</v>
      </c>
      <c r="J716" s="28">
        <f>VLOOKUP($A716,'Educational Attainment'!$A$5:$I$1242,6,FALSE)</f>
        <v>0.9</v>
      </c>
      <c r="K716" s="28">
        <f>VLOOKUP($A716,'Educational Attainment'!$A$5:$I$1242,7,FALSE)</f>
        <v>3.1</v>
      </c>
      <c r="L716" s="28">
        <f>VLOOKUP($A716,'Educational Attainment'!$A$5:$I$1242,8,FALSE)</f>
        <v>0</v>
      </c>
      <c r="M716" s="28">
        <f>VLOOKUP($A716,'Educational Attainment'!$A$5:$I$1242,9,FALSE)</f>
        <v>0</v>
      </c>
    </row>
    <row r="717" spans="1:13" s="28" customFormat="1" x14ac:dyDescent="0.15">
      <c r="A717" s="21">
        <v>272399</v>
      </c>
      <c r="B717" s="22" t="s">
        <v>755</v>
      </c>
      <c r="C717" s="11" t="str">
        <f>VLOOKUP(B717,Industries!B:D,2,0)</f>
        <v>Health Care and Social Assistance</v>
      </c>
      <c r="D717" s="11">
        <f>VLOOKUP(B717,Industries!B:D,3,0)</f>
        <v>53.3</v>
      </c>
      <c r="E717" s="13"/>
      <c r="F717" s="18">
        <v>42</v>
      </c>
      <c r="G717" s="28">
        <f>VLOOKUP($A717,'Educational Attainment'!$A$5:$I$1242,3,FALSE)</f>
        <v>75.2</v>
      </c>
      <c r="H717" s="28">
        <f>VLOOKUP($A717,'Educational Attainment'!$A$5:$I$1242,4,FALSE)</f>
        <v>23.7</v>
      </c>
      <c r="I717" s="28">
        <f>VLOOKUP($A717,'Educational Attainment'!$A$5:$I$1242,5,FALSE)</f>
        <v>0.3</v>
      </c>
      <c r="J717" s="28">
        <f>VLOOKUP($A717,'Educational Attainment'!$A$5:$I$1242,6,FALSE)</f>
        <v>0</v>
      </c>
      <c r="K717" s="28">
        <f>VLOOKUP($A717,'Educational Attainment'!$A$5:$I$1242,7,FALSE)</f>
        <v>0.8</v>
      </c>
      <c r="L717" s="28">
        <f>VLOOKUP($A717,'Educational Attainment'!$A$5:$I$1242,8,FALSE)</f>
        <v>0</v>
      </c>
      <c r="M717" s="28">
        <f>VLOOKUP($A717,'Educational Attainment'!$A$5:$I$1242,9,FALSE)</f>
        <v>0</v>
      </c>
    </row>
    <row r="718" spans="1:13" s="28" customFormat="1" x14ac:dyDescent="0.15">
      <c r="A718" s="21">
        <v>272411</v>
      </c>
      <c r="B718" s="22" t="s">
        <v>756</v>
      </c>
      <c r="C718" s="11" t="str">
        <f>VLOOKUP(B718,Industries!B:D,2,0)</f>
        <v>Professional, Scientific and Technical Services</v>
      </c>
      <c r="D718" s="11">
        <f>VLOOKUP(B718,Industries!B:D,3,0)</f>
        <v>28.3</v>
      </c>
      <c r="E718" s="13"/>
      <c r="F718" s="18">
        <v>44</v>
      </c>
      <c r="G718" s="28">
        <f>VLOOKUP($A718,'Educational Attainment'!$A$5:$I$1242,3,FALSE)</f>
        <v>62.3</v>
      </c>
      <c r="H718" s="28">
        <f>VLOOKUP($A718,'Educational Attainment'!$A$5:$I$1242,4,FALSE)</f>
        <v>23.7</v>
      </c>
      <c r="I718" s="28">
        <f>VLOOKUP($A718,'Educational Attainment'!$A$5:$I$1242,5,FALSE)</f>
        <v>5.7</v>
      </c>
      <c r="J718" s="28">
        <f>VLOOKUP($A718,'Educational Attainment'!$A$5:$I$1242,6,FALSE)</f>
        <v>2.2999999999999998</v>
      </c>
      <c r="K718" s="28">
        <f>VLOOKUP($A718,'Educational Attainment'!$A$5:$I$1242,7,FALSE)</f>
        <v>5.5</v>
      </c>
      <c r="L718" s="28">
        <f>VLOOKUP($A718,'Educational Attainment'!$A$5:$I$1242,8,FALSE)</f>
        <v>0</v>
      </c>
      <c r="M718" s="28">
        <f>VLOOKUP($A718,'Educational Attainment'!$A$5:$I$1242,9,FALSE)</f>
        <v>0.6</v>
      </c>
    </row>
    <row r="719" spans="1:13" s="28" customFormat="1" x14ac:dyDescent="0.15">
      <c r="A719" s="21">
        <v>272412</v>
      </c>
      <c r="B719" s="22" t="s">
        <v>757</v>
      </c>
      <c r="C719" s="11" t="str">
        <f>VLOOKUP(B719,Industries!B:D,2,0)</f>
        <v>Professional, Scientific and Technical Services</v>
      </c>
      <c r="D719" s="11">
        <f>VLOOKUP(B719,Industries!B:D,3,0)</f>
        <v>53.7</v>
      </c>
      <c r="E719" s="13"/>
      <c r="F719" s="18">
        <v>41</v>
      </c>
      <c r="G719" s="28">
        <f>VLOOKUP($A719,'Educational Attainment'!$A$5:$I$1242,3,FALSE)</f>
        <v>22.3</v>
      </c>
      <c r="H719" s="28">
        <f>VLOOKUP($A719,'Educational Attainment'!$A$5:$I$1242,4,FALSE)</f>
        <v>31.3</v>
      </c>
      <c r="I719" s="28">
        <f>VLOOKUP($A719,'Educational Attainment'!$A$5:$I$1242,5,FALSE)</f>
        <v>25.2</v>
      </c>
      <c r="J719" s="28">
        <f>VLOOKUP($A719,'Educational Attainment'!$A$5:$I$1242,6,FALSE)</f>
        <v>6.8</v>
      </c>
      <c r="K719" s="28">
        <f>VLOOKUP($A719,'Educational Attainment'!$A$5:$I$1242,7,FALSE)</f>
        <v>10.8</v>
      </c>
      <c r="L719" s="28">
        <f>VLOOKUP($A719,'Educational Attainment'!$A$5:$I$1242,8,FALSE)</f>
        <v>0.9</v>
      </c>
      <c r="M719" s="28">
        <f>VLOOKUP($A719,'Educational Attainment'!$A$5:$I$1242,9,FALSE)</f>
        <v>2.7</v>
      </c>
    </row>
    <row r="720" spans="1:13" s="28" customFormat="1" x14ac:dyDescent="0.15">
      <c r="A720" s="21">
        <v>272413</v>
      </c>
      <c r="B720" s="22" t="s">
        <v>758</v>
      </c>
      <c r="C720" s="11" t="str">
        <f>VLOOKUP(B720,Industries!B:D,2,0)</f>
        <v>Professional, Scientific and Technical Services</v>
      </c>
      <c r="D720" s="11">
        <f>VLOOKUP(B720,Industries!B:D,3,0)</f>
        <v>69.599999999999994</v>
      </c>
      <c r="E720" s="13"/>
      <c r="F720" s="18">
        <v>43</v>
      </c>
      <c r="G720" s="28">
        <f>VLOOKUP($A720,'Educational Attainment'!$A$5:$I$1242,3,FALSE)</f>
        <v>44.4</v>
      </c>
      <c r="H720" s="28">
        <f>VLOOKUP($A720,'Educational Attainment'!$A$5:$I$1242,4,FALSE)</f>
        <v>36.299999999999997</v>
      </c>
      <c r="I720" s="28">
        <f>VLOOKUP($A720,'Educational Attainment'!$A$5:$I$1242,5,FALSE)</f>
        <v>7.8</v>
      </c>
      <c r="J720" s="28">
        <f>VLOOKUP($A720,'Educational Attainment'!$A$5:$I$1242,6,FALSE)</f>
        <v>1.4</v>
      </c>
      <c r="K720" s="28">
        <f>VLOOKUP($A720,'Educational Attainment'!$A$5:$I$1242,7,FALSE)</f>
        <v>8.5</v>
      </c>
      <c r="L720" s="28">
        <f>VLOOKUP($A720,'Educational Attainment'!$A$5:$I$1242,8,FALSE)</f>
        <v>0.3</v>
      </c>
      <c r="M720" s="28">
        <f>VLOOKUP($A720,'Educational Attainment'!$A$5:$I$1242,9,FALSE)</f>
        <v>1.4</v>
      </c>
    </row>
    <row r="721" spans="1:13" s="28" customFormat="1" x14ac:dyDescent="0.15">
      <c r="A721" s="21">
        <v>272414</v>
      </c>
      <c r="B721" s="22" t="s">
        <v>759</v>
      </c>
      <c r="C721" s="11" t="str">
        <f>VLOOKUP(B721,Industries!B:D,2,0)</f>
        <v>Professional, Scientific and Technical Services</v>
      </c>
      <c r="D721" s="11">
        <f>VLOOKUP(B721,Industries!B:D,3,0)</f>
        <v>76.099999999999994</v>
      </c>
      <c r="E721" s="13"/>
      <c r="F721" s="18">
        <v>44</v>
      </c>
      <c r="G721" s="28">
        <f>VLOOKUP($A721,'Educational Attainment'!$A$5:$I$1242,3,FALSE)</f>
        <v>40.9</v>
      </c>
      <c r="H721" s="28">
        <f>VLOOKUP($A721,'Educational Attainment'!$A$5:$I$1242,4,FALSE)</f>
        <v>56.4</v>
      </c>
      <c r="I721" s="28">
        <f>VLOOKUP($A721,'Educational Attainment'!$A$5:$I$1242,5,FALSE)</f>
        <v>0</v>
      </c>
      <c r="J721" s="28">
        <f>VLOOKUP($A721,'Educational Attainment'!$A$5:$I$1242,6,FALSE)</f>
        <v>0</v>
      </c>
      <c r="K721" s="28">
        <f>VLOOKUP($A721,'Educational Attainment'!$A$5:$I$1242,7,FALSE)</f>
        <v>2.7</v>
      </c>
      <c r="L721" s="28">
        <f>VLOOKUP($A721,'Educational Attainment'!$A$5:$I$1242,8,FALSE)</f>
        <v>0</v>
      </c>
      <c r="M721" s="28">
        <f>VLOOKUP($A721,'Educational Attainment'!$A$5:$I$1242,9,FALSE)</f>
        <v>0</v>
      </c>
    </row>
    <row r="722" spans="1:13" s="28" customFormat="1" x14ac:dyDescent="0.15">
      <c r="A722" s="21">
        <v>272499</v>
      </c>
      <c r="B722" s="22" t="s">
        <v>760</v>
      </c>
      <c r="C722" s="11" t="str">
        <f>VLOOKUP(B722,Industries!B:D,2,0)</f>
        <v>Education and Training</v>
      </c>
      <c r="D722" s="11">
        <f>VLOOKUP(B722,Industries!B:D,3,0)</f>
        <v>32</v>
      </c>
      <c r="E722" s="13"/>
      <c r="F722" s="18">
        <v>43</v>
      </c>
      <c r="G722" s="28">
        <f>VLOOKUP($A722,'Educational Attainment'!$A$5:$I$1242,3,FALSE)</f>
        <v>44.4</v>
      </c>
      <c r="H722" s="28">
        <f>VLOOKUP($A722,'Educational Attainment'!$A$5:$I$1242,4,FALSE)</f>
        <v>29.8</v>
      </c>
      <c r="I722" s="28">
        <f>VLOOKUP($A722,'Educational Attainment'!$A$5:$I$1242,5,FALSE)</f>
        <v>4.4000000000000004</v>
      </c>
      <c r="J722" s="28">
        <f>VLOOKUP($A722,'Educational Attainment'!$A$5:$I$1242,6,FALSE)</f>
        <v>4</v>
      </c>
      <c r="K722" s="28">
        <f>VLOOKUP($A722,'Educational Attainment'!$A$5:$I$1242,7,FALSE)</f>
        <v>11.2</v>
      </c>
      <c r="L722" s="28">
        <f>VLOOKUP($A722,'Educational Attainment'!$A$5:$I$1242,8,FALSE)</f>
        <v>1.3</v>
      </c>
      <c r="M722" s="28">
        <f>VLOOKUP($A722,'Educational Attainment'!$A$5:$I$1242,9,FALSE)</f>
        <v>4.8</v>
      </c>
    </row>
    <row r="723" spans="1:13" s="28" customFormat="1" x14ac:dyDescent="0.15">
      <c r="A723" s="21">
        <v>272611</v>
      </c>
      <c r="B723" s="22" t="s">
        <v>761</v>
      </c>
      <c r="C723" s="11" t="str">
        <f>VLOOKUP(B723,Industries!B:D,2,0)</f>
        <v>Public Administration and Safety</v>
      </c>
      <c r="D723" s="11">
        <f>VLOOKUP(B723,Industries!B:D,3,0)</f>
        <v>62.3</v>
      </c>
      <c r="E723" s="13"/>
      <c r="F723" s="18">
        <v>41</v>
      </c>
      <c r="G723" s="28">
        <f>VLOOKUP($A723,'Educational Attainment'!$A$5:$I$1242,3,FALSE)</f>
        <v>32.1</v>
      </c>
      <c r="H723" s="28">
        <f>VLOOKUP($A723,'Educational Attainment'!$A$5:$I$1242,4,FALSE)</f>
        <v>38.5</v>
      </c>
      <c r="I723" s="28">
        <f>VLOOKUP($A723,'Educational Attainment'!$A$5:$I$1242,5,FALSE)</f>
        <v>15.2</v>
      </c>
      <c r="J723" s="28">
        <f>VLOOKUP($A723,'Educational Attainment'!$A$5:$I$1242,6,FALSE)</f>
        <v>5.9</v>
      </c>
      <c r="K723" s="28">
        <f>VLOOKUP($A723,'Educational Attainment'!$A$5:$I$1242,7,FALSE)</f>
        <v>6.8</v>
      </c>
      <c r="L723" s="28">
        <f>VLOOKUP($A723,'Educational Attainment'!$A$5:$I$1242,8,FALSE)</f>
        <v>0.6</v>
      </c>
      <c r="M723" s="28">
        <f>VLOOKUP($A723,'Educational Attainment'!$A$5:$I$1242,9,FALSE)</f>
        <v>0.8</v>
      </c>
    </row>
    <row r="724" spans="1:13" s="28" customFormat="1" x14ac:dyDescent="0.15">
      <c r="A724" s="21">
        <v>272612</v>
      </c>
      <c r="B724" s="22" t="s">
        <v>762</v>
      </c>
      <c r="C724" s="11" t="str">
        <f>VLOOKUP(B724,Industries!B:D,2,0)</f>
        <v>Public Administration and Safety</v>
      </c>
      <c r="D724" s="11">
        <f>VLOOKUP(B724,Industries!B:D,3,0)</f>
        <v>32.299999999999997</v>
      </c>
      <c r="E724" s="13"/>
      <c r="F724" s="18">
        <v>42</v>
      </c>
      <c r="G724" s="28">
        <f>VLOOKUP($A724,'Educational Attainment'!$A$5:$I$1242,3,FALSE)</f>
        <v>6.9</v>
      </c>
      <c r="H724" s="28">
        <f>VLOOKUP($A724,'Educational Attainment'!$A$5:$I$1242,4,FALSE)</f>
        <v>25.2</v>
      </c>
      <c r="I724" s="28">
        <f>VLOOKUP($A724,'Educational Attainment'!$A$5:$I$1242,5,FALSE)</f>
        <v>17.2</v>
      </c>
      <c r="J724" s="28">
        <f>VLOOKUP($A724,'Educational Attainment'!$A$5:$I$1242,6,FALSE)</f>
        <v>21.3</v>
      </c>
      <c r="K724" s="28">
        <f>VLOOKUP($A724,'Educational Attainment'!$A$5:$I$1242,7,FALSE)</f>
        <v>16.399999999999999</v>
      </c>
      <c r="L724" s="28">
        <f>VLOOKUP($A724,'Educational Attainment'!$A$5:$I$1242,8,FALSE)</f>
        <v>4</v>
      </c>
      <c r="M724" s="28">
        <f>VLOOKUP($A724,'Educational Attainment'!$A$5:$I$1242,9,FALSE)</f>
        <v>8.9</v>
      </c>
    </row>
    <row r="725" spans="1:13" s="28" customFormat="1" x14ac:dyDescent="0.15">
      <c r="A725" s="21">
        <v>272613</v>
      </c>
      <c r="B725" s="22" t="s">
        <v>763</v>
      </c>
      <c r="C725" s="11" t="str">
        <f>VLOOKUP(B725,Industries!B:D,2,0)</f>
        <v>Health Care and Social Assistance</v>
      </c>
      <c r="D725" s="11">
        <f>VLOOKUP(B725,Industries!B:D,3,0)</f>
        <v>56.8</v>
      </c>
      <c r="E725" s="13"/>
      <c r="F725" s="18">
        <v>41</v>
      </c>
      <c r="G725" s="28">
        <f>VLOOKUP($A725,'Educational Attainment'!$A$5:$I$1242,3,FALSE)</f>
        <v>16.899999999999999</v>
      </c>
      <c r="H725" s="28">
        <f>VLOOKUP($A725,'Educational Attainment'!$A$5:$I$1242,4,FALSE)</f>
        <v>41.9</v>
      </c>
      <c r="I725" s="28">
        <f>VLOOKUP($A725,'Educational Attainment'!$A$5:$I$1242,5,FALSE)</f>
        <v>22.3</v>
      </c>
      <c r="J725" s="28">
        <f>VLOOKUP($A725,'Educational Attainment'!$A$5:$I$1242,6,FALSE)</f>
        <v>9.9</v>
      </c>
      <c r="K725" s="28">
        <f>VLOOKUP($A725,'Educational Attainment'!$A$5:$I$1242,7,FALSE)</f>
        <v>4.7</v>
      </c>
      <c r="L725" s="28">
        <f>VLOOKUP($A725,'Educational Attainment'!$A$5:$I$1242,8,FALSE)</f>
        <v>1.3</v>
      </c>
      <c r="M725" s="28">
        <f>VLOOKUP($A725,'Educational Attainment'!$A$5:$I$1242,9,FALSE)</f>
        <v>3</v>
      </c>
    </row>
    <row r="726" spans="1:13" s="28" customFormat="1" x14ac:dyDescent="0.15">
      <c r="A726" s="21">
        <v>311211</v>
      </c>
      <c r="B726" s="22" t="s">
        <v>764</v>
      </c>
      <c r="C726" s="11" t="str">
        <f>VLOOKUP(B726,Industries!B:D,2,0)</f>
        <v>Health Care and Social Assistance</v>
      </c>
      <c r="D726" s="11">
        <f>VLOOKUP(B726,Industries!B:D,3,0)</f>
        <v>97</v>
      </c>
      <c r="E726" s="13"/>
      <c r="F726" s="18">
        <v>42</v>
      </c>
      <c r="G726" s="28">
        <f>VLOOKUP($A726,'Educational Attainment'!$A$5:$I$1242,3,FALSE)</f>
        <v>20.8</v>
      </c>
      <c r="H726" s="28">
        <f>VLOOKUP($A726,'Educational Attainment'!$A$5:$I$1242,4,FALSE)</f>
        <v>17.2</v>
      </c>
      <c r="I726" s="28">
        <f>VLOOKUP($A726,'Educational Attainment'!$A$5:$I$1242,5,FALSE)</f>
        <v>48.6</v>
      </c>
      <c r="J726" s="28">
        <f>VLOOKUP($A726,'Educational Attainment'!$A$5:$I$1242,6,FALSE)</f>
        <v>10.8</v>
      </c>
      <c r="K726" s="28">
        <f>VLOOKUP($A726,'Educational Attainment'!$A$5:$I$1242,7,FALSE)</f>
        <v>2.2000000000000002</v>
      </c>
      <c r="L726" s="28">
        <f>VLOOKUP($A726,'Educational Attainment'!$A$5:$I$1242,8,FALSE)</f>
        <v>0</v>
      </c>
      <c r="M726" s="28">
        <f>VLOOKUP($A726,'Educational Attainment'!$A$5:$I$1242,9,FALSE)</f>
        <v>0.5</v>
      </c>
    </row>
    <row r="727" spans="1:13" s="28" customFormat="1" x14ac:dyDescent="0.15">
      <c r="A727" s="21">
        <v>311212</v>
      </c>
      <c r="B727" s="22" t="s">
        <v>765</v>
      </c>
      <c r="C727" s="11" t="str">
        <f>VLOOKUP(B727,Industries!B:D,2,0)</f>
        <v>Health Care and Social Assistance</v>
      </c>
      <c r="D727" s="11">
        <f>VLOOKUP(B727,Industries!B:D,3,0)</f>
        <v>91.2</v>
      </c>
      <c r="E727" s="13"/>
      <c r="F727" s="18">
        <v>41</v>
      </c>
      <c r="G727" s="28">
        <f>VLOOKUP($A727,'Educational Attainment'!$A$5:$I$1242,3,FALSE)</f>
        <v>20.6</v>
      </c>
      <c r="H727" s="28">
        <f>VLOOKUP($A727,'Educational Attainment'!$A$5:$I$1242,4,FALSE)</f>
        <v>57.3</v>
      </c>
      <c r="I727" s="28">
        <f>VLOOKUP($A727,'Educational Attainment'!$A$5:$I$1242,5,FALSE)</f>
        <v>10.5</v>
      </c>
      <c r="J727" s="28">
        <f>VLOOKUP($A727,'Educational Attainment'!$A$5:$I$1242,6,FALSE)</f>
        <v>4.5999999999999996</v>
      </c>
      <c r="K727" s="28">
        <f>VLOOKUP($A727,'Educational Attainment'!$A$5:$I$1242,7,FALSE)</f>
        <v>5</v>
      </c>
      <c r="L727" s="28">
        <f>VLOOKUP($A727,'Educational Attainment'!$A$5:$I$1242,8,FALSE)</f>
        <v>0.6</v>
      </c>
      <c r="M727" s="28">
        <f>VLOOKUP($A727,'Educational Attainment'!$A$5:$I$1242,9,FALSE)</f>
        <v>1.4</v>
      </c>
    </row>
    <row r="728" spans="1:13" s="28" customFormat="1" x14ac:dyDescent="0.15">
      <c r="A728" s="21">
        <v>311213</v>
      </c>
      <c r="B728" s="22" t="s">
        <v>766</v>
      </c>
      <c r="C728" s="11" t="str">
        <f>VLOOKUP(B728,Industries!B:D,2,0)</f>
        <v>Health Care and Social Assistance</v>
      </c>
      <c r="D728" s="11">
        <f>VLOOKUP(B728,Industries!B:D,3,0)</f>
        <v>87.5</v>
      </c>
      <c r="E728" s="13"/>
      <c r="F728" s="18">
        <v>40</v>
      </c>
      <c r="G728" s="28">
        <f>VLOOKUP($A728,'Educational Attainment'!$A$5:$I$1242,3,FALSE)</f>
        <v>7.7</v>
      </c>
      <c r="H728" s="28">
        <f>VLOOKUP($A728,'Educational Attainment'!$A$5:$I$1242,4,FALSE)</f>
        <v>34.200000000000003</v>
      </c>
      <c r="I728" s="28">
        <f>VLOOKUP($A728,'Educational Attainment'!$A$5:$I$1242,5,FALSE)</f>
        <v>25.6</v>
      </c>
      <c r="J728" s="28">
        <f>VLOOKUP($A728,'Educational Attainment'!$A$5:$I$1242,6,FALSE)</f>
        <v>10</v>
      </c>
      <c r="K728" s="28">
        <f>VLOOKUP($A728,'Educational Attainment'!$A$5:$I$1242,7,FALSE)</f>
        <v>15.6</v>
      </c>
      <c r="L728" s="28">
        <f>VLOOKUP($A728,'Educational Attainment'!$A$5:$I$1242,8,FALSE)</f>
        <v>2.5</v>
      </c>
      <c r="M728" s="28">
        <f>VLOOKUP($A728,'Educational Attainment'!$A$5:$I$1242,9,FALSE)</f>
        <v>4.4000000000000004</v>
      </c>
    </row>
    <row r="729" spans="1:13" s="28" customFormat="1" x14ac:dyDescent="0.15">
      <c r="A729" s="21">
        <v>311214</v>
      </c>
      <c r="B729" s="22" t="s">
        <v>767</v>
      </c>
      <c r="C729" s="11" t="str">
        <f>VLOOKUP(B729,Industries!B:D,2,0)</f>
        <v>Health Care and Social Assistance</v>
      </c>
      <c r="D729" s="11">
        <f>VLOOKUP(B729,Industries!B:D,3,0)</f>
        <v>96.7</v>
      </c>
      <c r="E729" s="13"/>
      <c r="F729" s="18">
        <v>42</v>
      </c>
      <c r="G729" s="28">
        <f>VLOOKUP($A729,'Educational Attainment'!$A$5:$I$1242,3,FALSE)</f>
        <v>1.9</v>
      </c>
      <c r="H729" s="28">
        <f>VLOOKUP($A729,'Educational Attainment'!$A$5:$I$1242,4,FALSE)</f>
        <v>12.8</v>
      </c>
      <c r="I729" s="28">
        <f>VLOOKUP($A729,'Educational Attainment'!$A$5:$I$1242,5,FALSE)</f>
        <v>10.1</v>
      </c>
      <c r="J729" s="28">
        <f>VLOOKUP($A729,'Educational Attainment'!$A$5:$I$1242,6,FALSE)</f>
        <v>51.4</v>
      </c>
      <c r="K729" s="28">
        <f>VLOOKUP($A729,'Educational Attainment'!$A$5:$I$1242,7,FALSE)</f>
        <v>13.9</v>
      </c>
      <c r="L729" s="28">
        <f>VLOOKUP($A729,'Educational Attainment'!$A$5:$I$1242,8,FALSE)</f>
        <v>3.9</v>
      </c>
      <c r="M729" s="28">
        <f>VLOOKUP($A729,'Educational Attainment'!$A$5:$I$1242,9,FALSE)</f>
        <v>6</v>
      </c>
    </row>
    <row r="730" spans="1:13" s="28" customFormat="1" x14ac:dyDescent="0.15">
      <c r="A730" s="21">
        <v>311215</v>
      </c>
      <c r="B730" s="22" t="s">
        <v>768</v>
      </c>
      <c r="C730" s="11" t="str">
        <f>VLOOKUP(B730,Industries!B:D,2,0)</f>
        <v>Retail Trade</v>
      </c>
      <c r="D730" s="11">
        <f>VLOOKUP(B730,Industries!B:D,3,0)</f>
        <v>69.099999999999994</v>
      </c>
      <c r="E730" s="13"/>
      <c r="F730" s="18">
        <v>40</v>
      </c>
      <c r="G730" s="28">
        <f>VLOOKUP($A730,'Educational Attainment'!$A$5:$I$1242,3,FALSE)</f>
        <v>4.0999999999999996</v>
      </c>
      <c r="H730" s="28">
        <f>VLOOKUP($A730,'Educational Attainment'!$A$5:$I$1242,4,FALSE)</f>
        <v>14.9</v>
      </c>
      <c r="I730" s="28">
        <f>VLOOKUP($A730,'Educational Attainment'!$A$5:$I$1242,5,FALSE)</f>
        <v>7.6</v>
      </c>
      <c r="J730" s="28">
        <f>VLOOKUP($A730,'Educational Attainment'!$A$5:$I$1242,6,FALSE)</f>
        <v>36.299999999999997</v>
      </c>
      <c r="K730" s="28">
        <f>VLOOKUP($A730,'Educational Attainment'!$A$5:$I$1242,7,FALSE)</f>
        <v>20.6</v>
      </c>
      <c r="L730" s="28">
        <f>VLOOKUP($A730,'Educational Attainment'!$A$5:$I$1242,8,FALSE)</f>
        <v>5.4</v>
      </c>
      <c r="M730" s="28">
        <f>VLOOKUP($A730,'Educational Attainment'!$A$5:$I$1242,9,FALSE)</f>
        <v>11</v>
      </c>
    </row>
    <row r="731" spans="1:13" s="28" customFormat="1" x14ac:dyDescent="0.15">
      <c r="A731" s="21">
        <v>311216</v>
      </c>
      <c r="B731" s="22" t="s">
        <v>769</v>
      </c>
      <c r="C731" s="11" t="str">
        <f>VLOOKUP(B731,Industries!B:D,2,0)</f>
        <v>Health Care and Social Assistance</v>
      </c>
      <c r="D731" s="11">
        <f>VLOOKUP(B731,Industries!B:D,3,0)</f>
        <v>98.3</v>
      </c>
      <c r="E731" s="13"/>
      <c r="F731" s="18">
        <v>40</v>
      </c>
      <c r="G731" s="28">
        <f>VLOOKUP($A731,'Educational Attainment'!$A$5:$I$1242,3,FALSE)</f>
        <v>3.7</v>
      </c>
      <c r="H731" s="28">
        <f>VLOOKUP($A731,'Educational Attainment'!$A$5:$I$1242,4,FALSE)</f>
        <v>17.7</v>
      </c>
      <c r="I731" s="28">
        <f>VLOOKUP($A731,'Educational Attainment'!$A$5:$I$1242,5,FALSE)</f>
        <v>17.8</v>
      </c>
      <c r="J731" s="28">
        <f>VLOOKUP($A731,'Educational Attainment'!$A$5:$I$1242,6,FALSE)</f>
        <v>42.2</v>
      </c>
      <c r="K731" s="28">
        <f>VLOOKUP($A731,'Educational Attainment'!$A$5:$I$1242,7,FALSE)</f>
        <v>10</v>
      </c>
      <c r="L731" s="28">
        <f>VLOOKUP($A731,'Educational Attainment'!$A$5:$I$1242,8,FALSE)</f>
        <v>2.1</v>
      </c>
      <c r="M731" s="28">
        <f>VLOOKUP($A731,'Educational Attainment'!$A$5:$I$1242,9,FALSE)</f>
        <v>6.5</v>
      </c>
    </row>
    <row r="732" spans="1:13" s="28" customFormat="1" x14ac:dyDescent="0.15">
      <c r="A732" s="21">
        <v>311299</v>
      </c>
      <c r="B732" s="22" t="s">
        <v>770</v>
      </c>
      <c r="C732" s="11" t="str">
        <f>VLOOKUP(B732,Industries!B:D,2,0)</f>
        <v>Health Care and Social Assistance</v>
      </c>
      <c r="D732" s="11">
        <f>VLOOKUP(B732,Industries!B:D,3,0)</f>
        <v>80.400000000000006</v>
      </c>
      <c r="E732" s="13"/>
      <c r="F732" s="18">
        <v>42</v>
      </c>
      <c r="G732" s="28">
        <f>VLOOKUP($A732,'Educational Attainment'!$A$5:$I$1242,3,FALSE)</f>
        <v>10</v>
      </c>
      <c r="H732" s="28">
        <f>VLOOKUP($A732,'Educational Attainment'!$A$5:$I$1242,4,FALSE)</f>
        <v>29.8</v>
      </c>
      <c r="I732" s="28">
        <f>VLOOKUP($A732,'Educational Attainment'!$A$5:$I$1242,5,FALSE)</f>
        <v>22.5</v>
      </c>
      <c r="J732" s="28">
        <f>VLOOKUP($A732,'Educational Attainment'!$A$5:$I$1242,6,FALSE)</f>
        <v>17.399999999999999</v>
      </c>
      <c r="K732" s="28">
        <f>VLOOKUP($A732,'Educational Attainment'!$A$5:$I$1242,7,FALSE)</f>
        <v>12.5</v>
      </c>
      <c r="L732" s="28">
        <f>VLOOKUP($A732,'Educational Attainment'!$A$5:$I$1242,8,FALSE)</f>
        <v>2.2999999999999998</v>
      </c>
      <c r="M732" s="28">
        <f>VLOOKUP($A732,'Educational Attainment'!$A$5:$I$1242,9,FALSE)</f>
        <v>5.5</v>
      </c>
    </row>
    <row r="733" spans="1:13" s="28" customFormat="1" x14ac:dyDescent="0.15">
      <c r="A733" s="21">
        <v>311311</v>
      </c>
      <c r="B733" s="22" t="s">
        <v>771</v>
      </c>
      <c r="C733" s="11" t="str">
        <f>VLOOKUP(B733,Industries!B:D,2,0)</f>
        <v>Public Administration and Safety</v>
      </c>
      <c r="D733" s="11">
        <f>VLOOKUP(B733,Industries!B:D,3,0)</f>
        <v>93.8</v>
      </c>
      <c r="E733" s="13"/>
      <c r="F733" s="18">
        <v>42</v>
      </c>
      <c r="G733" s="28">
        <f>VLOOKUP($A733,'Educational Attainment'!$A$5:$I$1242,3,FALSE)</f>
        <v>7.4</v>
      </c>
      <c r="H733" s="28">
        <f>VLOOKUP($A733,'Educational Attainment'!$A$5:$I$1242,4,FALSE)</f>
        <v>40.799999999999997</v>
      </c>
      <c r="I733" s="28">
        <f>VLOOKUP($A733,'Educational Attainment'!$A$5:$I$1242,5,FALSE)</f>
        <v>24.1</v>
      </c>
      <c r="J733" s="28">
        <f>VLOOKUP($A733,'Educational Attainment'!$A$5:$I$1242,6,FALSE)</f>
        <v>16.2</v>
      </c>
      <c r="K733" s="28">
        <f>VLOOKUP($A733,'Educational Attainment'!$A$5:$I$1242,7,FALSE)</f>
        <v>9</v>
      </c>
      <c r="L733" s="28">
        <f>VLOOKUP($A733,'Educational Attainment'!$A$5:$I$1242,8,FALSE)</f>
        <v>0.8</v>
      </c>
      <c r="M733" s="28">
        <f>VLOOKUP($A733,'Educational Attainment'!$A$5:$I$1242,9,FALSE)</f>
        <v>1.8</v>
      </c>
    </row>
    <row r="734" spans="1:13" s="28" customFormat="1" x14ac:dyDescent="0.15">
      <c r="A734" s="21">
        <v>311312</v>
      </c>
      <c r="B734" s="22" t="s">
        <v>772</v>
      </c>
      <c r="C734" s="11" t="str">
        <f>VLOOKUP(B734,Industries!B:D,2,0)</f>
        <v>Manufacturing</v>
      </c>
      <c r="D734" s="11">
        <f>VLOOKUP(B734,Industries!B:D,3,0)</f>
        <v>60.7</v>
      </c>
      <c r="E734" s="13"/>
      <c r="F734" s="18">
        <v>41</v>
      </c>
      <c r="G734" s="28">
        <f>VLOOKUP($A734,'Educational Attainment'!$A$5:$I$1242,3,FALSE)</f>
        <v>0.7</v>
      </c>
      <c r="H734" s="28">
        <f>VLOOKUP($A734,'Educational Attainment'!$A$5:$I$1242,4,FALSE)</f>
        <v>6.6</v>
      </c>
      <c r="I734" s="28">
        <f>VLOOKUP($A734,'Educational Attainment'!$A$5:$I$1242,5,FALSE)</f>
        <v>12.9</v>
      </c>
      <c r="J734" s="28">
        <f>VLOOKUP($A734,'Educational Attainment'!$A$5:$I$1242,6,FALSE)</f>
        <v>64.599999999999994</v>
      </c>
      <c r="K734" s="28">
        <f>VLOOKUP($A734,'Educational Attainment'!$A$5:$I$1242,7,FALSE)</f>
        <v>5.4</v>
      </c>
      <c r="L734" s="28">
        <f>VLOOKUP($A734,'Educational Attainment'!$A$5:$I$1242,8,FALSE)</f>
        <v>2.8</v>
      </c>
      <c r="M734" s="28">
        <f>VLOOKUP($A734,'Educational Attainment'!$A$5:$I$1242,9,FALSE)</f>
        <v>7</v>
      </c>
    </row>
    <row r="735" spans="1:13" s="28" customFormat="1" x14ac:dyDescent="0.15">
      <c r="A735" s="21">
        <v>311313</v>
      </c>
      <c r="B735" s="22" t="s">
        <v>773</v>
      </c>
      <c r="C735" s="11" t="str">
        <f>VLOOKUP(B735,Industries!B:D,2,0)</f>
        <v>Public Administration and Safety</v>
      </c>
      <c r="D735" s="11">
        <f>VLOOKUP(B735,Industries!B:D,3,0)</f>
        <v>79.099999999999994</v>
      </c>
      <c r="E735" s="13"/>
      <c r="F735" s="18">
        <v>41</v>
      </c>
      <c r="G735" s="28">
        <f>VLOOKUP($A735,'Educational Attainment'!$A$5:$I$1242,3,FALSE)</f>
        <v>6.7</v>
      </c>
      <c r="H735" s="28">
        <f>VLOOKUP($A735,'Educational Attainment'!$A$5:$I$1242,4,FALSE)</f>
        <v>24.8</v>
      </c>
      <c r="I735" s="28">
        <f>VLOOKUP($A735,'Educational Attainment'!$A$5:$I$1242,5,FALSE)</f>
        <v>16.2</v>
      </c>
      <c r="J735" s="28">
        <f>VLOOKUP($A735,'Educational Attainment'!$A$5:$I$1242,6,FALSE)</f>
        <v>24.8</v>
      </c>
      <c r="K735" s="28">
        <f>VLOOKUP($A735,'Educational Attainment'!$A$5:$I$1242,7,FALSE)</f>
        <v>17.5</v>
      </c>
      <c r="L735" s="28">
        <f>VLOOKUP($A735,'Educational Attainment'!$A$5:$I$1242,8,FALSE)</f>
        <v>3.6</v>
      </c>
      <c r="M735" s="28">
        <f>VLOOKUP($A735,'Educational Attainment'!$A$5:$I$1242,9,FALSE)</f>
        <v>6.5</v>
      </c>
    </row>
    <row r="736" spans="1:13" s="28" customFormat="1" x14ac:dyDescent="0.15">
      <c r="A736" s="21">
        <v>311399</v>
      </c>
      <c r="B736" s="22" t="s">
        <v>774</v>
      </c>
      <c r="C736" s="11" t="str">
        <f>VLOOKUP(B736,Industries!B:D,2,0)</f>
        <v>Public Administration and Safety</v>
      </c>
      <c r="D736" s="11">
        <f>VLOOKUP(B736,Industries!B:D,3,0)</f>
        <v>43.1</v>
      </c>
      <c r="E736" s="13"/>
      <c r="F736" s="18">
        <v>42</v>
      </c>
      <c r="G736" s="28">
        <f>VLOOKUP($A736,'Educational Attainment'!$A$5:$I$1242,3,FALSE)</f>
        <v>10.3</v>
      </c>
      <c r="H736" s="28">
        <f>VLOOKUP($A736,'Educational Attainment'!$A$5:$I$1242,4,FALSE)</f>
        <v>33.1</v>
      </c>
      <c r="I736" s="28">
        <f>VLOOKUP($A736,'Educational Attainment'!$A$5:$I$1242,5,FALSE)</f>
        <v>19.2</v>
      </c>
      <c r="J736" s="28">
        <f>VLOOKUP($A736,'Educational Attainment'!$A$5:$I$1242,6,FALSE)</f>
        <v>15.8</v>
      </c>
      <c r="K736" s="28">
        <f>VLOOKUP($A736,'Educational Attainment'!$A$5:$I$1242,7,FALSE)</f>
        <v>6.8</v>
      </c>
      <c r="L736" s="28">
        <f>VLOOKUP($A736,'Educational Attainment'!$A$5:$I$1242,8,FALSE)</f>
        <v>3.7</v>
      </c>
      <c r="M736" s="28">
        <f>VLOOKUP($A736,'Educational Attainment'!$A$5:$I$1242,9,FALSE)</f>
        <v>11.2</v>
      </c>
    </row>
    <row r="737" spans="1:13" s="28" customFormat="1" x14ac:dyDescent="0.15">
      <c r="A737" s="21">
        <v>311411</v>
      </c>
      <c r="B737" s="22" t="s">
        <v>775</v>
      </c>
      <c r="C737" s="11" t="str">
        <f>VLOOKUP(B737,Industries!B:D,2,0)</f>
        <v>Manufacturing</v>
      </c>
      <c r="D737" s="11">
        <f>VLOOKUP(B737,Industries!B:D,3,0)</f>
        <v>47.1</v>
      </c>
      <c r="E737" s="13"/>
      <c r="F737" s="18">
        <v>42</v>
      </c>
      <c r="G737" s="28">
        <f>VLOOKUP($A737,'Educational Attainment'!$A$5:$I$1242,3,FALSE)</f>
        <v>11.7</v>
      </c>
      <c r="H737" s="28">
        <f>VLOOKUP($A737,'Educational Attainment'!$A$5:$I$1242,4,FALSE)</f>
        <v>32.9</v>
      </c>
      <c r="I737" s="28">
        <f>VLOOKUP($A737,'Educational Attainment'!$A$5:$I$1242,5,FALSE)</f>
        <v>13.3</v>
      </c>
      <c r="J737" s="28">
        <f>VLOOKUP($A737,'Educational Attainment'!$A$5:$I$1242,6,FALSE)</f>
        <v>16.7</v>
      </c>
      <c r="K737" s="28">
        <f>VLOOKUP($A737,'Educational Attainment'!$A$5:$I$1242,7,FALSE)</f>
        <v>14.6</v>
      </c>
      <c r="L737" s="28">
        <f>VLOOKUP($A737,'Educational Attainment'!$A$5:$I$1242,8,FALSE)</f>
        <v>3.3</v>
      </c>
      <c r="M737" s="28">
        <f>VLOOKUP($A737,'Educational Attainment'!$A$5:$I$1242,9,FALSE)</f>
        <v>7.6</v>
      </c>
    </row>
    <row r="738" spans="1:13" s="28" customFormat="1" x14ac:dyDescent="0.15">
      <c r="A738" s="21">
        <v>311412</v>
      </c>
      <c r="B738" s="22" t="s">
        <v>776</v>
      </c>
      <c r="C738" s="11" t="str">
        <f>VLOOKUP(B738,Industries!B:D,2,0)</f>
        <v>Professional, Scientific and Technical Services</v>
      </c>
      <c r="D738" s="11">
        <f>VLOOKUP(B738,Industries!B:D,3,0)</f>
        <v>48.8</v>
      </c>
      <c r="E738" s="13"/>
      <c r="F738" s="18">
        <v>51</v>
      </c>
      <c r="G738" s="28">
        <f>VLOOKUP($A738,'Educational Attainment'!$A$5:$I$1242,3,FALSE)</f>
        <v>7</v>
      </c>
      <c r="H738" s="28">
        <f>VLOOKUP($A738,'Educational Attainment'!$A$5:$I$1242,4,FALSE)</f>
        <v>23.2</v>
      </c>
      <c r="I738" s="28">
        <f>VLOOKUP($A738,'Educational Attainment'!$A$5:$I$1242,5,FALSE)</f>
        <v>14.1</v>
      </c>
      <c r="J738" s="28">
        <f>VLOOKUP($A738,'Educational Attainment'!$A$5:$I$1242,6,FALSE)</f>
        <v>25.2</v>
      </c>
      <c r="K738" s="28">
        <f>VLOOKUP($A738,'Educational Attainment'!$A$5:$I$1242,7,FALSE)</f>
        <v>19.5</v>
      </c>
      <c r="L738" s="28">
        <f>VLOOKUP($A738,'Educational Attainment'!$A$5:$I$1242,8,FALSE)</f>
        <v>3.8</v>
      </c>
      <c r="M738" s="28">
        <f>VLOOKUP($A738,'Educational Attainment'!$A$5:$I$1242,9,FALSE)</f>
        <v>7.2</v>
      </c>
    </row>
    <row r="739" spans="1:13" s="28" customFormat="1" x14ac:dyDescent="0.15">
      <c r="A739" s="21">
        <v>311413</v>
      </c>
      <c r="B739" s="22" t="s">
        <v>777</v>
      </c>
      <c r="C739" s="11" t="str">
        <f>VLOOKUP(B739,Industries!B:D,2,0)</f>
        <v>Professional, Scientific and Technical Services</v>
      </c>
      <c r="D739" s="11">
        <f>VLOOKUP(B739,Industries!B:D,3,0)</f>
        <v>28.6</v>
      </c>
      <c r="E739" s="13"/>
      <c r="F739" s="18">
        <v>41</v>
      </c>
      <c r="G739" s="28">
        <f>VLOOKUP($A739,'Educational Attainment'!$A$5:$I$1242,3,FALSE)</f>
        <v>9.5</v>
      </c>
      <c r="H739" s="28">
        <f>VLOOKUP($A739,'Educational Attainment'!$A$5:$I$1242,4,FALSE)</f>
        <v>35.1</v>
      </c>
      <c r="I739" s="28">
        <f>VLOOKUP($A739,'Educational Attainment'!$A$5:$I$1242,5,FALSE)</f>
        <v>24.4</v>
      </c>
      <c r="J739" s="28">
        <f>VLOOKUP($A739,'Educational Attainment'!$A$5:$I$1242,6,FALSE)</f>
        <v>13.5</v>
      </c>
      <c r="K739" s="28">
        <f>VLOOKUP($A739,'Educational Attainment'!$A$5:$I$1242,7,FALSE)</f>
        <v>10.1</v>
      </c>
      <c r="L739" s="28">
        <f>VLOOKUP($A739,'Educational Attainment'!$A$5:$I$1242,8,FALSE)</f>
        <v>2.2000000000000002</v>
      </c>
      <c r="M739" s="28">
        <f>VLOOKUP($A739,'Educational Attainment'!$A$5:$I$1242,9,FALSE)</f>
        <v>5.3</v>
      </c>
    </row>
    <row r="740" spans="1:13" s="28" customFormat="1" x14ac:dyDescent="0.15">
      <c r="A740" s="21">
        <v>311414</v>
      </c>
      <c r="B740" s="22" t="s">
        <v>778</v>
      </c>
      <c r="C740" s="11" t="str">
        <f>VLOOKUP(B740,Industries!B:D,2,0)</f>
        <v>Education and Training</v>
      </c>
      <c r="D740" s="11">
        <f>VLOOKUP(B740,Industries!B:D,3,0)</f>
        <v>99.3</v>
      </c>
      <c r="E740" s="13"/>
      <c r="F740" s="18">
        <v>39</v>
      </c>
      <c r="G740" s="28">
        <f>VLOOKUP($A740,'Educational Attainment'!$A$5:$I$1242,3,FALSE)</f>
        <v>15.3</v>
      </c>
      <c r="H740" s="28">
        <f>VLOOKUP($A740,'Educational Attainment'!$A$5:$I$1242,4,FALSE)</f>
        <v>34.4</v>
      </c>
      <c r="I740" s="28">
        <f>VLOOKUP($A740,'Educational Attainment'!$A$5:$I$1242,5,FALSE)</f>
        <v>22.1</v>
      </c>
      <c r="J740" s="28">
        <f>VLOOKUP($A740,'Educational Attainment'!$A$5:$I$1242,6,FALSE)</f>
        <v>13.3</v>
      </c>
      <c r="K740" s="28">
        <f>VLOOKUP($A740,'Educational Attainment'!$A$5:$I$1242,7,FALSE)</f>
        <v>9.1999999999999993</v>
      </c>
      <c r="L740" s="28">
        <f>VLOOKUP($A740,'Educational Attainment'!$A$5:$I$1242,8,FALSE)</f>
        <v>2.1</v>
      </c>
      <c r="M740" s="28">
        <f>VLOOKUP($A740,'Educational Attainment'!$A$5:$I$1242,9,FALSE)</f>
        <v>3.7</v>
      </c>
    </row>
    <row r="741" spans="1:13" s="28" customFormat="1" x14ac:dyDescent="0.15">
      <c r="A741" s="21">
        <v>311415</v>
      </c>
      <c r="B741" s="22" t="s">
        <v>779</v>
      </c>
      <c r="C741" s="11" t="str">
        <f>VLOOKUP(B741,Industries!B:D,2,0)</f>
        <v>Electricity, Gas, Water and Waste Services</v>
      </c>
      <c r="D741" s="11">
        <f>VLOOKUP(B741,Industries!B:D,3,0)</f>
        <v>39.5</v>
      </c>
      <c r="E741" s="13"/>
      <c r="F741" s="18">
        <v>43</v>
      </c>
      <c r="G741" s="28">
        <f>VLOOKUP($A741,'Educational Attainment'!$A$5:$I$1242,3,FALSE)</f>
        <v>6.7</v>
      </c>
      <c r="H741" s="28">
        <f>VLOOKUP($A741,'Educational Attainment'!$A$5:$I$1242,4,FALSE)</f>
        <v>33.4</v>
      </c>
      <c r="I741" s="28">
        <f>VLOOKUP($A741,'Educational Attainment'!$A$5:$I$1242,5,FALSE)</f>
        <v>23.2</v>
      </c>
      <c r="J741" s="28">
        <f>VLOOKUP($A741,'Educational Attainment'!$A$5:$I$1242,6,FALSE)</f>
        <v>20.9</v>
      </c>
      <c r="K741" s="28">
        <f>VLOOKUP($A741,'Educational Attainment'!$A$5:$I$1242,7,FALSE)</f>
        <v>12.7</v>
      </c>
      <c r="L741" s="28">
        <f>VLOOKUP($A741,'Educational Attainment'!$A$5:$I$1242,8,FALSE)</f>
        <v>0.7</v>
      </c>
      <c r="M741" s="28">
        <f>VLOOKUP($A741,'Educational Attainment'!$A$5:$I$1242,9,FALSE)</f>
        <v>2.4</v>
      </c>
    </row>
    <row r="742" spans="1:13" s="28" customFormat="1" x14ac:dyDescent="0.15">
      <c r="A742" s="21">
        <v>311499</v>
      </c>
      <c r="B742" s="22" t="s">
        <v>780</v>
      </c>
      <c r="C742" s="11" t="str">
        <f>VLOOKUP(B742,Industries!B:D,2,0)</f>
        <v>Professional, Scientific and Technical Services</v>
      </c>
      <c r="D742" s="11">
        <f>VLOOKUP(B742,Industries!B:D,3,0)</f>
        <v>30.8</v>
      </c>
      <c r="E742" s="13"/>
      <c r="F742" s="18">
        <v>42</v>
      </c>
      <c r="G742" s="28">
        <f>VLOOKUP($A742,'Educational Attainment'!$A$5:$I$1242,3,FALSE)</f>
        <v>9.6</v>
      </c>
      <c r="H742" s="28">
        <f>VLOOKUP($A742,'Educational Attainment'!$A$5:$I$1242,4,FALSE)</f>
        <v>24</v>
      </c>
      <c r="I742" s="28">
        <f>VLOOKUP($A742,'Educational Attainment'!$A$5:$I$1242,5,FALSE)</f>
        <v>18.2</v>
      </c>
      <c r="J742" s="28">
        <f>VLOOKUP($A742,'Educational Attainment'!$A$5:$I$1242,6,FALSE)</f>
        <v>26.4</v>
      </c>
      <c r="K742" s="28">
        <f>VLOOKUP($A742,'Educational Attainment'!$A$5:$I$1242,7,FALSE)</f>
        <v>12.7</v>
      </c>
      <c r="L742" s="28">
        <f>VLOOKUP($A742,'Educational Attainment'!$A$5:$I$1242,8,FALSE)</f>
        <v>2.6</v>
      </c>
      <c r="M742" s="28">
        <f>VLOOKUP($A742,'Educational Attainment'!$A$5:$I$1242,9,FALSE)</f>
        <v>6.5</v>
      </c>
    </row>
    <row r="743" spans="1:13" s="28" customFormat="1" x14ac:dyDescent="0.15">
      <c r="A743" s="21">
        <v>312111</v>
      </c>
      <c r="B743" s="22" t="s">
        <v>781</v>
      </c>
      <c r="C743" s="11" t="str">
        <f>VLOOKUP(B743,Industries!B:D,2,0)</f>
        <v>Professional, Scientific and Technical Services</v>
      </c>
      <c r="D743" s="11">
        <f>VLOOKUP(B743,Industries!B:D,3,0)</f>
        <v>66.2</v>
      </c>
      <c r="E743" s="13"/>
      <c r="F743" s="18">
        <v>44</v>
      </c>
      <c r="G743" s="28">
        <f>VLOOKUP($A743,'Educational Attainment'!$A$5:$I$1242,3,FALSE)</f>
        <v>10</v>
      </c>
      <c r="H743" s="28">
        <f>VLOOKUP($A743,'Educational Attainment'!$A$5:$I$1242,4,FALSE)</f>
        <v>27.5</v>
      </c>
      <c r="I743" s="28">
        <f>VLOOKUP($A743,'Educational Attainment'!$A$5:$I$1242,5,FALSE)</f>
        <v>38.5</v>
      </c>
      <c r="J743" s="28">
        <f>VLOOKUP($A743,'Educational Attainment'!$A$5:$I$1242,6,FALSE)</f>
        <v>11.9</v>
      </c>
      <c r="K743" s="28">
        <f>VLOOKUP($A743,'Educational Attainment'!$A$5:$I$1242,7,FALSE)</f>
        <v>9.1999999999999993</v>
      </c>
      <c r="L743" s="28">
        <f>VLOOKUP($A743,'Educational Attainment'!$A$5:$I$1242,8,FALSE)</f>
        <v>1.4</v>
      </c>
      <c r="M743" s="28">
        <f>VLOOKUP($A743,'Educational Attainment'!$A$5:$I$1242,9,FALSE)</f>
        <v>1.3</v>
      </c>
    </row>
    <row r="744" spans="1:13" s="28" customFormat="1" x14ac:dyDescent="0.15">
      <c r="A744" s="21">
        <v>312112</v>
      </c>
      <c r="B744" s="22" t="s">
        <v>782</v>
      </c>
      <c r="C744" s="11" t="str">
        <f>VLOOKUP(B744,Industries!B:D,2,0)</f>
        <v>Construction</v>
      </c>
      <c r="D744" s="11">
        <f>VLOOKUP(B744,Industries!B:D,3,0)</f>
        <v>80.2</v>
      </c>
      <c r="E744" s="13"/>
      <c r="F744" s="18">
        <v>50</v>
      </c>
      <c r="G744" s="28">
        <f>VLOOKUP($A744,'Educational Attainment'!$A$5:$I$1242,3,FALSE)</f>
        <v>1.8</v>
      </c>
      <c r="H744" s="28">
        <f>VLOOKUP($A744,'Educational Attainment'!$A$5:$I$1242,4,FALSE)</f>
        <v>7.4</v>
      </c>
      <c r="I744" s="28">
        <f>VLOOKUP($A744,'Educational Attainment'!$A$5:$I$1242,5,FALSE)</f>
        <v>13.4</v>
      </c>
      <c r="J744" s="28">
        <f>VLOOKUP($A744,'Educational Attainment'!$A$5:$I$1242,6,FALSE)</f>
        <v>57.7</v>
      </c>
      <c r="K744" s="28">
        <f>VLOOKUP($A744,'Educational Attainment'!$A$5:$I$1242,7,FALSE)</f>
        <v>8.4</v>
      </c>
      <c r="L744" s="28">
        <f>VLOOKUP($A744,'Educational Attainment'!$A$5:$I$1242,8,FALSE)</f>
        <v>3</v>
      </c>
      <c r="M744" s="28">
        <f>VLOOKUP($A744,'Educational Attainment'!$A$5:$I$1242,9,FALSE)</f>
        <v>8.4</v>
      </c>
    </row>
    <row r="745" spans="1:13" s="28" customFormat="1" x14ac:dyDescent="0.15">
      <c r="A745" s="21">
        <v>312113</v>
      </c>
      <c r="B745" s="22" t="s">
        <v>783</v>
      </c>
      <c r="C745" s="11" t="str">
        <f>VLOOKUP(B745,Industries!B:D,2,0)</f>
        <v>Professional, Scientific and Technical Services</v>
      </c>
      <c r="D745" s="11">
        <f>VLOOKUP(B745,Industries!B:D,3,0)</f>
        <v>37.5</v>
      </c>
      <c r="E745" s="13"/>
      <c r="F745" s="18">
        <v>44</v>
      </c>
      <c r="G745" s="28">
        <f>VLOOKUP($A745,'Educational Attainment'!$A$5:$I$1242,3,FALSE)</f>
        <v>10.9</v>
      </c>
      <c r="H745" s="28">
        <f>VLOOKUP($A745,'Educational Attainment'!$A$5:$I$1242,4,FALSE)</f>
        <v>22.3</v>
      </c>
      <c r="I745" s="28">
        <f>VLOOKUP($A745,'Educational Attainment'!$A$5:$I$1242,5,FALSE)</f>
        <v>30.6</v>
      </c>
      <c r="J745" s="28">
        <f>VLOOKUP($A745,'Educational Attainment'!$A$5:$I$1242,6,FALSE)</f>
        <v>26.5</v>
      </c>
      <c r="K745" s="28">
        <f>VLOOKUP($A745,'Educational Attainment'!$A$5:$I$1242,7,FALSE)</f>
        <v>5.7</v>
      </c>
      <c r="L745" s="28">
        <f>VLOOKUP($A745,'Educational Attainment'!$A$5:$I$1242,8,FALSE)</f>
        <v>1.3</v>
      </c>
      <c r="M745" s="28">
        <f>VLOOKUP($A745,'Educational Attainment'!$A$5:$I$1242,9,FALSE)</f>
        <v>2.8</v>
      </c>
    </row>
    <row r="746" spans="1:13" s="28" customFormat="1" x14ac:dyDescent="0.15">
      <c r="A746" s="21">
        <v>312114</v>
      </c>
      <c r="B746" s="22" t="s">
        <v>784</v>
      </c>
      <c r="C746" s="11" t="str">
        <f>VLOOKUP(B746,Industries!B:D,2,0)</f>
        <v>Construction</v>
      </c>
      <c r="D746" s="11">
        <f>VLOOKUP(B746,Industries!B:D,3,0)</f>
        <v>80.7</v>
      </c>
      <c r="E746" s="13"/>
      <c r="F746" s="18">
        <v>44</v>
      </c>
      <c r="G746" s="28">
        <f>VLOOKUP($A746,'Educational Attainment'!$A$5:$I$1242,3,FALSE)</f>
        <v>5.5</v>
      </c>
      <c r="H746" s="28">
        <f>VLOOKUP($A746,'Educational Attainment'!$A$5:$I$1242,4,FALSE)</f>
        <v>28.6</v>
      </c>
      <c r="I746" s="28">
        <f>VLOOKUP($A746,'Educational Attainment'!$A$5:$I$1242,5,FALSE)</f>
        <v>16.899999999999999</v>
      </c>
      <c r="J746" s="28">
        <f>VLOOKUP($A746,'Educational Attainment'!$A$5:$I$1242,6,FALSE)</f>
        <v>29.3</v>
      </c>
      <c r="K746" s="28">
        <f>VLOOKUP($A746,'Educational Attainment'!$A$5:$I$1242,7,FALSE)</f>
        <v>13.8</v>
      </c>
      <c r="L746" s="28">
        <f>VLOOKUP($A746,'Educational Attainment'!$A$5:$I$1242,8,FALSE)</f>
        <v>2.2000000000000002</v>
      </c>
      <c r="M746" s="28">
        <f>VLOOKUP($A746,'Educational Attainment'!$A$5:$I$1242,9,FALSE)</f>
        <v>3.7</v>
      </c>
    </row>
    <row r="747" spans="1:13" s="28" customFormat="1" x14ac:dyDescent="0.15">
      <c r="A747" s="21">
        <v>312115</v>
      </c>
      <c r="B747" s="22" t="s">
        <v>785</v>
      </c>
      <c r="C747" s="11" t="str">
        <f>VLOOKUP(B747,Industries!B:D,2,0)</f>
        <v>Public Administration and Safety</v>
      </c>
      <c r="D747" s="11">
        <f>VLOOKUP(B747,Industries!B:D,3,0)</f>
        <v>74</v>
      </c>
      <c r="E747" s="13"/>
      <c r="F747" s="18">
        <v>40</v>
      </c>
      <c r="G747" s="28">
        <f>VLOOKUP($A747,'Educational Attainment'!$A$5:$I$1242,3,FALSE)</f>
        <v>0</v>
      </c>
      <c r="H747" s="28">
        <f>VLOOKUP($A747,'Educational Attainment'!$A$5:$I$1242,4,FALSE)</f>
        <v>3.8</v>
      </c>
      <c r="I747" s="28">
        <f>VLOOKUP($A747,'Educational Attainment'!$A$5:$I$1242,5,FALSE)</f>
        <v>10.7</v>
      </c>
      <c r="J747" s="28">
        <f>VLOOKUP($A747,'Educational Attainment'!$A$5:$I$1242,6,FALSE)</f>
        <v>77.099999999999994</v>
      </c>
      <c r="K747" s="28">
        <f>VLOOKUP($A747,'Educational Attainment'!$A$5:$I$1242,7,FALSE)</f>
        <v>3.8</v>
      </c>
      <c r="L747" s="28">
        <f>VLOOKUP($A747,'Educational Attainment'!$A$5:$I$1242,8,FALSE)</f>
        <v>1.9</v>
      </c>
      <c r="M747" s="28">
        <f>VLOOKUP($A747,'Educational Attainment'!$A$5:$I$1242,9,FALSE)</f>
        <v>2.8</v>
      </c>
    </row>
    <row r="748" spans="1:13" s="28" customFormat="1" x14ac:dyDescent="0.15">
      <c r="A748" s="21">
        <v>312116</v>
      </c>
      <c r="B748" s="22" t="s">
        <v>786</v>
      </c>
      <c r="C748" s="11" t="str">
        <f>VLOOKUP(B748,Industries!B:D,2,0)</f>
        <v>Professional, Scientific and Technical Services</v>
      </c>
      <c r="D748" s="11">
        <f>VLOOKUP(B748,Industries!B:D,3,0)</f>
        <v>53.9</v>
      </c>
      <c r="E748" s="13"/>
      <c r="F748" s="18">
        <v>42</v>
      </c>
      <c r="G748" s="28">
        <f>VLOOKUP($A748,'Educational Attainment'!$A$5:$I$1242,3,FALSE)</f>
        <v>5.0999999999999996</v>
      </c>
      <c r="H748" s="28">
        <f>VLOOKUP($A748,'Educational Attainment'!$A$5:$I$1242,4,FALSE)</f>
        <v>19.5</v>
      </c>
      <c r="I748" s="28">
        <f>VLOOKUP($A748,'Educational Attainment'!$A$5:$I$1242,5,FALSE)</f>
        <v>29.7</v>
      </c>
      <c r="J748" s="28">
        <f>VLOOKUP($A748,'Educational Attainment'!$A$5:$I$1242,6,FALSE)</f>
        <v>21.3</v>
      </c>
      <c r="K748" s="28">
        <f>VLOOKUP($A748,'Educational Attainment'!$A$5:$I$1242,7,FALSE)</f>
        <v>18.2</v>
      </c>
      <c r="L748" s="28">
        <f>VLOOKUP($A748,'Educational Attainment'!$A$5:$I$1242,8,FALSE)</f>
        <v>2.7</v>
      </c>
      <c r="M748" s="28">
        <f>VLOOKUP($A748,'Educational Attainment'!$A$5:$I$1242,9,FALSE)</f>
        <v>3.5</v>
      </c>
    </row>
    <row r="749" spans="1:13" s="28" customFormat="1" x14ac:dyDescent="0.15">
      <c r="A749" s="21">
        <v>312199</v>
      </c>
      <c r="B749" s="22" t="s">
        <v>787</v>
      </c>
      <c r="C749" s="11" t="str">
        <f>VLOOKUP(B749,Industries!B:D,2,0)</f>
        <v>Construction</v>
      </c>
      <c r="D749" s="11">
        <f>VLOOKUP(B749,Industries!B:D,3,0)</f>
        <v>34.6</v>
      </c>
      <c r="E749" s="13"/>
      <c r="F749" s="18">
        <v>43</v>
      </c>
      <c r="G749" s="28">
        <f>VLOOKUP($A749,'Educational Attainment'!$A$5:$I$1242,3,FALSE)</f>
        <v>6.8</v>
      </c>
      <c r="H749" s="28">
        <f>VLOOKUP($A749,'Educational Attainment'!$A$5:$I$1242,4,FALSE)</f>
        <v>19.7</v>
      </c>
      <c r="I749" s="28">
        <f>VLOOKUP($A749,'Educational Attainment'!$A$5:$I$1242,5,FALSE)</f>
        <v>19.2</v>
      </c>
      <c r="J749" s="28">
        <f>VLOOKUP($A749,'Educational Attainment'!$A$5:$I$1242,6,FALSE)</f>
        <v>27.7</v>
      </c>
      <c r="K749" s="28">
        <f>VLOOKUP($A749,'Educational Attainment'!$A$5:$I$1242,7,FALSE)</f>
        <v>15.6</v>
      </c>
      <c r="L749" s="28">
        <f>VLOOKUP($A749,'Educational Attainment'!$A$5:$I$1242,8,FALSE)</f>
        <v>3.9</v>
      </c>
      <c r="M749" s="28">
        <f>VLOOKUP($A749,'Educational Attainment'!$A$5:$I$1242,9,FALSE)</f>
        <v>7.1</v>
      </c>
    </row>
    <row r="750" spans="1:13" s="28" customFormat="1" x14ac:dyDescent="0.15">
      <c r="A750" s="21">
        <v>312211</v>
      </c>
      <c r="B750" s="22" t="s">
        <v>788</v>
      </c>
      <c r="C750" s="11" t="str">
        <f>VLOOKUP(B750,Industries!B:D,2,0)</f>
        <v>Professional, Scientific and Technical Services</v>
      </c>
      <c r="D750" s="11">
        <f>VLOOKUP(B750,Industries!B:D,3,0)</f>
        <v>61</v>
      </c>
      <c r="E750" s="13"/>
      <c r="F750" s="18">
        <v>42</v>
      </c>
      <c r="G750" s="28">
        <f>VLOOKUP($A750,'Educational Attainment'!$A$5:$I$1242,3,FALSE)</f>
        <v>4</v>
      </c>
      <c r="H750" s="28">
        <f>VLOOKUP($A750,'Educational Attainment'!$A$5:$I$1242,4,FALSE)</f>
        <v>17.7</v>
      </c>
      <c r="I750" s="28">
        <f>VLOOKUP($A750,'Educational Attainment'!$A$5:$I$1242,5,FALSE)</f>
        <v>45.9</v>
      </c>
      <c r="J750" s="28">
        <f>VLOOKUP($A750,'Educational Attainment'!$A$5:$I$1242,6,FALSE)</f>
        <v>16.899999999999999</v>
      </c>
      <c r="K750" s="28">
        <f>VLOOKUP($A750,'Educational Attainment'!$A$5:$I$1242,7,FALSE)</f>
        <v>12.7</v>
      </c>
      <c r="L750" s="28">
        <f>VLOOKUP($A750,'Educational Attainment'!$A$5:$I$1242,8,FALSE)</f>
        <v>1.4</v>
      </c>
      <c r="M750" s="28">
        <f>VLOOKUP($A750,'Educational Attainment'!$A$5:$I$1242,9,FALSE)</f>
        <v>1.5</v>
      </c>
    </row>
    <row r="751" spans="1:13" s="28" customFormat="1" x14ac:dyDescent="0.15">
      <c r="A751" s="21">
        <v>312212</v>
      </c>
      <c r="B751" s="22" t="s">
        <v>789</v>
      </c>
      <c r="C751" s="11" t="str">
        <f>VLOOKUP(B751,Industries!B:D,2,0)</f>
        <v>Professional, Scientific and Technical Services</v>
      </c>
      <c r="D751" s="11">
        <f>VLOOKUP(B751,Industries!B:D,3,0)</f>
        <v>31.9</v>
      </c>
      <c r="E751" s="13"/>
      <c r="F751" s="18">
        <v>44</v>
      </c>
      <c r="G751" s="28">
        <f>VLOOKUP($A751,'Educational Attainment'!$A$5:$I$1242,3,FALSE)</f>
        <v>5.3</v>
      </c>
      <c r="H751" s="28">
        <f>VLOOKUP($A751,'Educational Attainment'!$A$5:$I$1242,4,FALSE)</f>
        <v>15.2</v>
      </c>
      <c r="I751" s="28">
        <f>VLOOKUP($A751,'Educational Attainment'!$A$5:$I$1242,5,FALSE)</f>
        <v>25.6</v>
      </c>
      <c r="J751" s="28">
        <f>VLOOKUP($A751,'Educational Attainment'!$A$5:$I$1242,6,FALSE)</f>
        <v>28.6</v>
      </c>
      <c r="K751" s="28">
        <f>VLOOKUP($A751,'Educational Attainment'!$A$5:$I$1242,7,FALSE)</f>
        <v>14.3</v>
      </c>
      <c r="L751" s="28">
        <f>VLOOKUP($A751,'Educational Attainment'!$A$5:$I$1242,8,FALSE)</f>
        <v>3.3</v>
      </c>
      <c r="M751" s="28">
        <f>VLOOKUP($A751,'Educational Attainment'!$A$5:$I$1242,9,FALSE)</f>
        <v>7.7</v>
      </c>
    </row>
    <row r="752" spans="1:13" s="28" customFormat="1" x14ac:dyDescent="0.15">
      <c r="A752" s="21">
        <v>312311</v>
      </c>
      <c r="B752" s="22" t="s">
        <v>790</v>
      </c>
      <c r="C752" s="11" t="str">
        <f>VLOOKUP(B752,Industries!B:D,2,0)</f>
        <v>Professional, Scientific and Technical Services</v>
      </c>
      <c r="D752" s="11">
        <f>VLOOKUP(B752,Industries!B:D,3,0)</f>
        <v>33.1</v>
      </c>
      <c r="E752" s="13"/>
      <c r="F752" s="18">
        <v>42</v>
      </c>
      <c r="G752" s="28">
        <f>VLOOKUP($A752,'Educational Attainment'!$A$5:$I$1242,3,FALSE)</f>
        <v>4.0999999999999996</v>
      </c>
      <c r="H752" s="28">
        <f>VLOOKUP($A752,'Educational Attainment'!$A$5:$I$1242,4,FALSE)</f>
        <v>17.399999999999999</v>
      </c>
      <c r="I752" s="28">
        <f>VLOOKUP($A752,'Educational Attainment'!$A$5:$I$1242,5,FALSE)</f>
        <v>35.299999999999997</v>
      </c>
      <c r="J752" s="28">
        <f>VLOOKUP($A752,'Educational Attainment'!$A$5:$I$1242,6,FALSE)</f>
        <v>31.4</v>
      </c>
      <c r="K752" s="28">
        <f>VLOOKUP($A752,'Educational Attainment'!$A$5:$I$1242,7,FALSE)</f>
        <v>8.4</v>
      </c>
      <c r="L752" s="28">
        <f>VLOOKUP($A752,'Educational Attainment'!$A$5:$I$1242,8,FALSE)</f>
        <v>1.3</v>
      </c>
      <c r="M752" s="28">
        <f>VLOOKUP($A752,'Educational Attainment'!$A$5:$I$1242,9,FALSE)</f>
        <v>2.2000000000000002</v>
      </c>
    </row>
    <row r="753" spans="1:13" s="28" customFormat="1" x14ac:dyDescent="0.15">
      <c r="A753" s="21">
        <v>312312</v>
      </c>
      <c r="B753" s="22" t="s">
        <v>791</v>
      </c>
      <c r="C753" s="11" t="str">
        <f>VLOOKUP(B753,Industries!B:D,2,0)</f>
        <v>Construction</v>
      </c>
      <c r="D753" s="11">
        <f>VLOOKUP(B753,Industries!B:D,3,0)</f>
        <v>23.4</v>
      </c>
      <c r="E753" s="13"/>
      <c r="F753" s="18">
        <v>46</v>
      </c>
      <c r="G753" s="28">
        <f>VLOOKUP($A753,'Educational Attainment'!$A$5:$I$1242,3,FALSE)</f>
        <v>2.6</v>
      </c>
      <c r="H753" s="28">
        <f>VLOOKUP($A753,'Educational Attainment'!$A$5:$I$1242,4,FALSE)</f>
        <v>8.1</v>
      </c>
      <c r="I753" s="28">
        <f>VLOOKUP($A753,'Educational Attainment'!$A$5:$I$1242,5,FALSE)</f>
        <v>20.8</v>
      </c>
      <c r="J753" s="28">
        <f>VLOOKUP($A753,'Educational Attainment'!$A$5:$I$1242,6,FALSE)</f>
        <v>57.7</v>
      </c>
      <c r="K753" s="28">
        <f>VLOOKUP($A753,'Educational Attainment'!$A$5:$I$1242,7,FALSE)</f>
        <v>6.8</v>
      </c>
      <c r="L753" s="28">
        <f>VLOOKUP($A753,'Educational Attainment'!$A$5:$I$1242,8,FALSE)</f>
        <v>1.3</v>
      </c>
      <c r="M753" s="28">
        <f>VLOOKUP($A753,'Educational Attainment'!$A$5:$I$1242,9,FALSE)</f>
        <v>2.7</v>
      </c>
    </row>
    <row r="754" spans="1:13" s="28" customFormat="1" x14ac:dyDescent="0.15">
      <c r="A754" s="21">
        <v>312411</v>
      </c>
      <c r="B754" s="22" t="s">
        <v>792</v>
      </c>
      <c r="C754" s="11" t="str">
        <f>VLOOKUP(B754,Industries!B:D,2,0)</f>
        <v>Manufacturing</v>
      </c>
      <c r="D754" s="11">
        <f>VLOOKUP(B754,Industries!B:D,3,0)</f>
        <v>40.299999999999997</v>
      </c>
      <c r="E754" s="13"/>
      <c r="F754" s="18">
        <v>44</v>
      </c>
      <c r="G754" s="28">
        <f>VLOOKUP($A754,'Educational Attainment'!$A$5:$I$1242,3,FALSE)</f>
        <v>12.6</v>
      </c>
      <c r="H754" s="28">
        <f>VLOOKUP($A754,'Educational Attainment'!$A$5:$I$1242,4,FALSE)</f>
        <v>29.9</v>
      </c>
      <c r="I754" s="28">
        <f>VLOOKUP($A754,'Educational Attainment'!$A$5:$I$1242,5,FALSE)</f>
        <v>23.6</v>
      </c>
      <c r="J754" s="28">
        <f>VLOOKUP($A754,'Educational Attainment'!$A$5:$I$1242,6,FALSE)</f>
        <v>28.3</v>
      </c>
      <c r="K754" s="28">
        <f>VLOOKUP($A754,'Educational Attainment'!$A$5:$I$1242,7,FALSE)</f>
        <v>5.5</v>
      </c>
      <c r="L754" s="28">
        <f>VLOOKUP($A754,'Educational Attainment'!$A$5:$I$1242,8,FALSE)</f>
        <v>0</v>
      </c>
      <c r="M754" s="28">
        <f>VLOOKUP($A754,'Educational Attainment'!$A$5:$I$1242,9,FALSE)</f>
        <v>0</v>
      </c>
    </row>
    <row r="755" spans="1:13" s="28" customFormat="1" x14ac:dyDescent="0.15">
      <c r="A755" s="21">
        <v>312412</v>
      </c>
      <c r="B755" s="22" t="s">
        <v>793</v>
      </c>
      <c r="C755" s="11" t="str">
        <f>VLOOKUP(B755,Industries!B:D,2,0)</f>
        <v>Public Administration and Safety</v>
      </c>
      <c r="D755" s="11">
        <f>VLOOKUP(B755,Industries!B:D,3,0)</f>
        <v>24.8</v>
      </c>
      <c r="E755" s="13"/>
      <c r="F755" s="18">
        <v>43</v>
      </c>
      <c r="G755" s="28">
        <f>VLOOKUP($A755,'Educational Attainment'!$A$5:$I$1242,3,FALSE)</f>
        <v>4.0999999999999996</v>
      </c>
      <c r="H755" s="28">
        <f>VLOOKUP($A755,'Educational Attainment'!$A$5:$I$1242,4,FALSE)</f>
        <v>13.9</v>
      </c>
      <c r="I755" s="28">
        <f>VLOOKUP($A755,'Educational Attainment'!$A$5:$I$1242,5,FALSE)</f>
        <v>28.6</v>
      </c>
      <c r="J755" s="28">
        <f>VLOOKUP($A755,'Educational Attainment'!$A$5:$I$1242,6,FALSE)</f>
        <v>39</v>
      </c>
      <c r="K755" s="28">
        <f>VLOOKUP($A755,'Educational Attainment'!$A$5:$I$1242,7,FALSE)</f>
        <v>9.6</v>
      </c>
      <c r="L755" s="28">
        <f>VLOOKUP($A755,'Educational Attainment'!$A$5:$I$1242,8,FALSE)</f>
        <v>1.7</v>
      </c>
      <c r="M755" s="28">
        <f>VLOOKUP($A755,'Educational Attainment'!$A$5:$I$1242,9,FALSE)</f>
        <v>3.2</v>
      </c>
    </row>
    <row r="756" spans="1:13" s="28" customFormat="1" x14ac:dyDescent="0.15">
      <c r="A756" s="21">
        <v>312511</v>
      </c>
      <c r="B756" s="22" t="s">
        <v>794</v>
      </c>
      <c r="C756" s="11" t="str">
        <f>VLOOKUP(B756,Industries!B:D,2,0)</f>
        <v>Manufacturing</v>
      </c>
      <c r="D756" s="11">
        <f>VLOOKUP(B756,Industries!B:D,3,0)</f>
        <v>35.6</v>
      </c>
      <c r="E756" s="13"/>
      <c r="F756" s="18">
        <v>42</v>
      </c>
      <c r="G756" s="28">
        <f>VLOOKUP($A756,'Educational Attainment'!$A$5:$I$1242,3,FALSE)</f>
        <v>4.3</v>
      </c>
      <c r="H756" s="28">
        <f>VLOOKUP($A756,'Educational Attainment'!$A$5:$I$1242,4,FALSE)</f>
        <v>16.5</v>
      </c>
      <c r="I756" s="28">
        <f>VLOOKUP($A756,'Educational Attainment'!$A$5:$I$1242,5,FALSE)</f>
        <v>39.1</v>
      </c>
      <c r="J756" s="28">
        <f>VLOOKUP($A756,'Educational Attainment'!$A$5:$I$1242,6,FALSE)</f>
        <v>28.1</v>
      </c>
      <c r="K756" s="28">
        <f>VLOOKUP($A756,'Educational Attainment'!$A$5:$I$1242,7,FALSE)</f>
        <v>9.1</v>
      </c>
      <c r="L756" s="28">
        <f>VLOOKUP($A756,'Educational Attainment'!$A$5:$I$1242,8,FALSE)</f>
        <v>1.4</v>
      </c>
      <c r="M756" s="28">
        <f>VLOOKUP($A756,'Educational Attainment'!$A$5:$I$1242,9,FALSE)</f>
        <v>1.6</v>
      </c>
    </row>
    <row r="757" spans="1:13" s="28" customFormat="1" x14ac:dyDescent="0.15">
      <c r="A757" s="21">
        <v>312512</v>
      </c>
      <c r="B757" s="22" t="s">
        <v>795</v>
      </c>
      <c r="C757" s="11" t="str">
        <f>VLOOKUP(B757,Industries!B:D,2,0)</f>
        <v>Manufacturing</v>
      </c>
      <c r="D757" s="11">
        <f>VLOOKUP(B757,Industries!B:D,3,0)</f>
        <v>24.4</v>
      </c>
      <c r="E757" s="13"/>
      <c r="F757" s="18">
        <v>46</v>
      </c>
      <c r="G757" s="28">
        <f>VLOOKUP($A757,'Educational Attainment'!$A$5:$I$1242,3,FALSE)</f>
        <v>2.7</v>
      </c>
      <c r="H757" s="28">
        <f>VLOOKUP($A757,'Educational Attainment'!$A$5:$I$1242,4,FALSE)</f>
        <v>12.5</v>
      </c>
      <c r="I757" s="28">
        <f>VLOOKUP($A757,'Educational Attainment'!$A$5:$I$1242,5,FALSE)</f>
        <v>16.8</v>
      </c>
      <c r="J757" s="28">
        <f>VLOOKUP($A757,'Educational Attainment'!$A$5:$I$1242,6,FALSE)</f>
        <v>56.4</v>
      </c>
      <c r="K757" s="28">
        <f>VLOOKUP($A757,'Educational Attainment'!$A$5:$I$1242,7,FALSE)</f>
        <v>5.7</v>
      </c>
      <c r="L757" s="28">
        <f>VLOOKUP($A757,'Educational Attainment'!$A$5:$I$1242,8,FALSE)</f>
        <v>1.9</v>
      </c>
      <c r="M757" s="28">
        <f>VLOOKUP($A757,'Educational Attainment'!$A$5:$I$1242,9,FALSE)</f>
        <v>4.0999999999999996</v>
      </c>
    </row>
    <row r="758" spans="1:13" s="28" customFormat="1" x14ac:dyDescent="0.15">
      <c r="A758" s="21">
        <v>312911</v>
      </c>
      <c r="B758" s="22" t="s">
        <v>796</v>
      </c>
      <c r="C758" s="11" t="str">
        <f>VLOOKUP(B758,Industries!B:D,2,0)</f>
        <v>Mining</v>
      </c>
      <c r="D758" s="11">
        <f>VLOOKUP(B758,Industries!B:D,3,0)</f>
        <v>41.8</v>
      </c>
      <c r="E758" s="13"/>
      <c r="F758" s="18">
        <v>49</v>
      </c>
      <c r="G758" s="28">
        <f>VLOOKUP($A758,'Educational Attainment'!$A$5:$I$1242,3,FALSE)</f>
        <v>5.2</v>
      </c>
      <c r="H758" s="28">
        <f>VLOOKUP($A758,'Educational Attainment'!$A$5:$I$1242,4,FALSE)</f>
        <v>10.199999999999999</v>
      </c>
      <c r="I758" s="28">
        <f>VLOOKUP($A758,'Educational Attainment'!$A$5:$I$1242,5,FALSE)</f>
        <v>17.8</v>
      </c>
      <c r="J758" s="28">
        <f>VLOOKUP($A758,'Educational Attainment'!$A$5:$I$1242,6,FALSE)</f>
        <v>56.9</v>
      </c>
      <c r="K758" s="28">
        <f>VLOOKUP($A758,'Educational Attainment'!$A$5:$I$1242,7,FALSE)</f>
        <v>5.0999999999999996</v>
      </c>
      <c r="L758" s="28">
        <f>VLOOKUP($A758,'Educational Attainment'!$A$5:$I$1242,8,FALSE)</f>
        <v>1.6</v>
      </c>
      <c r="M758" s="28">
        <f>VLOOKUP($A758,'Educational Attainment'!$A$5:$I$1242,9,FALSE)</f>
        <v>3.1</v>
      </c>
    </row>
    <row r="759" spans="1:13" s="28" customFormat="1" x14ac:dyDescent="0.15">
      <c r="A759" s="21">
        <v>312912</v>
      </c>
      <c r="B759" s="22" t="s">
        <v>797</v>
      </c>
      <c r="C759" s="11" t="str">
        <f>VLOOKUP(B759,Industries!B:D,2,0)</f>
        <v>Professional, Scientific and Technical Services</v>
      </c>
      <c r="D759" s="11">
        <f>VLOOKUP(B759,Industries!B:D,3,0)</f>
        <v>38.200000000000003</v>
      </c>
      <c r="E759" s="13"/>
      <c r="F759" s="18">
        <v>50</v>
      </c>
      <c r="G759" s="28">
        <f>VLOOKUP($A759,'Educational Attainment'!$A$5:$I$1242,3,FALSE)</f>
        <v>3.9</v>
      </c>
      <c r="H759" s="28">
        <f>VLOOKUP($A759,'Educational Attainment'!$A$5:$I$1242,4,FALSE)</f>
        <v>17.7</v>
      </c>
      <c r="I759" s="28">
        <f>VLOOKUP($A759,'Educational Attainment'!$A$5:$I$1242,5,FALSE)</f>
        <v>19.600000000000001</v>
      </c>
      <c r="J759" s="28">
        <f>VLOOKUP($A759,'Educational Attainment'!$A$5:$I$1242,6,FALSE)</f>
        <v>30.2</v>
      </c>
      <c r="K759" s="28">
        <f>VLOOKUP($A759,'Educational Attainment'!$A$5:$I$1242,7,FALSE)</f>
        <v>16.5</v>
      </c>
      <c r="L759" s="28">
        <f>VLOOKUP($A759,'Educational Attainment'!$A$5:$I$1242,8,FALSE)</f>
        <v>3.8</v>
      </c>
      <c r="M759" s="28">
        <f>VLOOKUP($A759,'Educational Attainment'!$A$5:$I$1242,9,FALSE)</f>
        <v>8.1999999999999993</v>
      </c>
    </row>
    <row r="760" spans="1:13" s="28" customFormat="1" x14ac:dyDescent="0.15">
      <c r="A760" s="21">
        <v>312913</v>
      </c>
      <c r="B760" s="22" t="s">
        <v>798</v>
      </c>
      <c r="C760" s="11" t="str">
        <f>VLOOKUP(B760,Industries!B:D,2,0)</f>
        <v>Mining</v>
      </c>
      <c r="D760" s="11">
        <f>VLOOKUP(B760,Industries!B:D,3,0)</f>
        <v>85</v>
      </c>
      <c r="E760" s="13"/>
      <c r="F760" s="18">
        <v>62</v>
      </c>
      <c r="G760" s="28">
        <f>VLOOKUP($A760,'Educational Attainment'!$A$5:$I$1242,3,FALSE)</f>
        <v>1.9</v>
      </c>
      <c r="H760" s="28">
        <f>VLOOKUP($A760,'Educational Attainment'!$A$5:$I$1242,4,FALSE)</f>
        <v>5.3</v>
      </c>
      <c r="I760" s="28">
        <f>VLOOKUP($A760,'Educational Attainment'!$A$5:$I$1242,5,FALSE)</f>
        <v>12.5</v>
      </c>
      <c r="J760" s="28">
        <f>VLOOKUP($A760,'Educational Attainment'!$A$5:$I$1242,6,FALSE)</f>
        <v>49.1</v>
      </c>
      <c r="K760" s="28">
        <f>VLOOKUP($A760,'Educational Attainment'!$A$5:$I$1242,7,FALSE)</f>
        <v>10.8</v>
      </c>
      <c r="L760" s="28">
        <f>VLOOKUP($A760,'Educational Attainment'!$A$5:$I$1242,8,FALSE)</f>
        <v>5.2</v>
      </c>
      <c r="M760" s="28">
        <f>VLOOKUP($A760,'Educational Attainment'!$A$5:$I$1242,9,FALSE)</f>
        <v>15.2</v>
      </c>
    </row>
    <row r="761" spans="1:13" s="28" customFormat="1" x14ac:dyDescent="0.15">
      <c r="A761" s="21">
        <v>312999</v>
      </c>
      <c r="B761" s="22" t="s">
        <v>799</v>
      </c>
      <c r="C761" s="11" t="str">
        <f>VLOOKUP(B761,Industries!B:D,2,0)</f>
        <v>Manufacturing</v>
      </c>
      <c r="D761" s="11">
        <f>VLOOKUP(B761,Industries!B:D,3,0)</f>
        <v>27</v>
      </c>
      <c r="E761" s="13"/>
      <c r="F761" s="18">
        <v>46</v>
      </c>
      <c r="G761" s="28">
        <f>VLOOKUP($A761,'Educational Attainment'!$A$5:$I$1242,3,FALSE)</f>
        <v>6.1</v>
      </c>
      <c r="H761" s="28">
        <f>VLOOKUP($A761,'Educational Attainment'!$A$5:$I$1242,4,FALSE)</f>
        <v>15.9</v>
      </c>
      <c r="I761" s="28">
        <f>VLOOKUP($A761,'Educational Attainment'!$A$5:$I$1242,5,FALSE)</f>
        <v>23.5</v>
      </c>
      <c r="J761" s="28">
        <f>VLOOKUP($A761,'Educational Attainment'!$A$5:$I$1242,6,FALSE)</f>
        <v>44</v>
      </c>
      <c r="K761" s="28">
        <f>VLOOKUP($A761,'Educational Attainment'!$A$5:$I$1242,7,FALSE)</f>
        <v>5.6</v>
      </c>
      <c r="L761" s="28">
        <f>VLOOKUP($A761,'Educational Attainment'!$A$5:$I$1242,8,FALSE)</f>
        <v>1.4</v>
      </c>
      <c r="M761" s="28">
        <f>VLOOKUP($A761,'Educational Attainment'!$A$5:$I$1242,9,FALSE)</f>
        <v>3.5</v>
      </c>
    </row>
    <row r="762" spans="1:13" s="28" customFormat="1" x14ac:dyDescent="0.15">
      <c r="A762" s="21">
        <v>313111</v>
      </c>
      <c r="B762" s="22" t="s">
        <v>800</v>
      </c>
      <c r="C762" s="11" t="str">
        <f>VLOOKUP(B762,Industries!B:D,2,0)</f>
        <v>Professional, Scientific and Technical Services</v>
      </c>
      <c r="D762" s="11">
        <f>VLOOKUP(B762,Industries!B:D,3,0)</f>
        <v>42.8</v>
      </c>
      <c r="E762" s="13"/>
      <c r="F762" s="18">
        <v>42</v>
      </c>
      <c r="G762" s="28">
        <f>VLOOKUP($A762,'Educational Attainment'!$A$5:$I$1242,3,FALSE)</f>
        <v>7.8</v>
      </c>
      <c r="H762" s="28">
        <f>VLOOKUP($A762,'Educational Attainment'!$A$5:$I$1242,4,FALSE)</f>
        <v>21.6</v>
      </c>
      <c r="I762" s="28">
        <f>VLOOKUP($A762,'Educational Attainment'!$A$5:$I$1242,5,FALSE)</f>
        <v>19.100000000000001</v>
      </c>
      <c r="J762" s="28">
        <f>VLOOKUP($A762,'Educational Attainment'!$A$5:$I$1242,6,FALSE)</f>
        <v>18.899999999999999</v>
      </c>
      <c r="K762" s="28">
        <f>VLOOKUP($A762,'Educational Attainment'!$A$5:$I$1242,7,FALSE)</f>
        <v>23.7</v>
      </c>
      <c r="L762" s="28">
        <f>VLOOKUP($A762,'Educational Attainment'!$A$5:$I$1242,8,FALSE)</f>
        <v>3.6</v>
      </c>
      <c r="M762" s="28">
        <f>VLOOKUP($A762,'Educational Attainment'!$A$5:$I$1242,9,FALSE)</f>
        <v>5.3</v>
      </c>
    </row>
    <row r="763" spans="1:13" s="28" customFormat="1" x14ac:dyDescent="0.15">
      <c r="A763" s="21">
        <v>313112</v>
      </c>
      <c r="B763" s="22" t="s">
        <v>801</v>
      </c>
      <c r="C763" s="11" t="str">
        <f>VLOOKUP(B763,Industries!B:D,2,0)</f>
        <v>Professional, Scientific and Technical Services</v>
      </c>
      <c r="D763" s="11">
        <f>VLOOKUP(B763,Industries!B:D,3,0)</f>
        <v>34.4</v>
      </c>
      <c r="E763" s="13"/>
      <c r="F763" s="18">
        <v>41</v>
      </c>
      <c r="G763" s="28">
        <f>VLOOKUP($A763,'Educational Attainment'!$A$5:$I$1242,3,FALSE)</f>
        <v>12.2</v>
      </c>
      <c r="H763" s="28">
        <f>VLOOKUP($A763,'Educational Attainment'!$A$5:$I$1242,4,FALSE)</f>
        <v>31</v>
      </c>
      <c r="I763" s="28">
        <f>VLOOKUP($A763,'Educational Attainment'!$A$5:$I$1242,5,FALSE)</f>
        <v>19</v>
      </c>
      <c r="J763" s="28">
        <f>VLOOKUP($A763,'Educational Attainment'!$A$5:$I$1242,6,FALSE)</f>
        <v>13.8</v>
      </c>
      <c r="K763" s="28">
        <f>VLOOKUP($A763,'Educational Attainment'!$A$5:$I$1242,7,FALSE)</f>
        <v>18.899999999999999</v>
      </c>
      <c r="L763" s="28">
        <f>VLOOKUP($A763,'Educational Attainment'!$A$5:$I$1242,8,FALSE)</f>
        <v>2.2000000000000002</v>
      </c>
      <c r="M763" s="28">
        <f>VLOOKUP($A763,'Educational Attainment'!$A$5:$I$1242,9,FALSE)</f>
        <v>3</v>
      </c>
    </row>
    <row r="764" spans="1:13" s="28" customFormat="1" x14ac:dyDescent="0.15">
      <c r="A764" s="21">
        <v>313113</v>
      </c>
      <c r="B764" s="22" t="s">
        <v>802</v>
      </c>
      <c r="C764" s="11" t="str">
        <f>VLOOKUP(B764,Industries!B:D,2,0)</f>
        <v>Retail Trade</v>
      </c>
      <c r="D764" s="11">
        <f>VLOOKUP(B764,Industries!B:D,3,0)</f>
        <v>17.2</v>
      </c>
      <c r="E764" s="13"/>
      <c r="F764" s="18">
        <v>42</v>
      </c>
      <c r="G764" s="28">
        <f>VLOOKUP($A764,'Educational Attainment'!$A$5:$I$1242,3,FALSE)</f>
        <v>16</v>
      </c>
      <c r="H764" s="28">
        <f>VLOOKUP($A764,'Educational Attainment'!$A$5:$I$1242,4,FALSE)</f>
        <v>40</v>
      </c>
      <c r="I764" s="28">
        <f>VLOOKUP($A764,'Educational Attainment'!$A$5:$I$1242,5,FALSE)</f>
        <v>14.1</v>
      </c>
      <c r="J764" s="28">
        <f>VLOOKUP($A764,'Educational Attainment'!$A$5:$I$1242,6,FALSE)</f>
        <v>8.5</v>
      </c>
      <c r="K764" s="28">
        <f>VLOOKUP($A764,'Educational Attainment'!$A$5:$I$1242,7,FALSE)</f>
        <v>16.600000000000001</v>
      </c>
      <c r="L764" s="28">
        <f>VLOOKUP($A764,'Educational Attainment'!$A$5:$I$1242,8,FALSE)</f>
        <v>1.6</v>
      </c>
      <c r="M764" s="28">
        <f>VLOOKUP($A764,'Educational Attainment'!$A$5:$I$1242,9,FALSE)</f>
        <v>3.2</v>
      </c>
    </row>
    <row r="765" spans="1:13" s="28" customFormat="1" x14ac:dyDescent="0.15">
      <c r="A765" s="21">
        <v>313199</v>
      </c>
      <c r="B765" s="22" t="s">
        <v>803</v>
      </c>
      <c r="C765" s="11" t="str">
        <f>VLOOKUP(B765,Industries!B:D,2,0)</f>
        <v>Professional, Scientific and Technical Services</v>
      </c>
      <c r="D765" s="11">
        <f>VLOOKUP(B765,Industries!B:D,3,0)</f>
        <v>20.8</v>
      </c>
      <c r="E765" s="13"/>
      <c r="F765" s="18">
        <v>42</v>
      </c>
      <c r="G765" s="28">
        <f>VLOOKUP($A765,'Educational Attainment'!$A$5:$I$1242,3,FALSE)</f>
        <v>7.1</v>
      </c>
      <c r="H765" s="28">
        <f>VLOOKUP($A765,'Educational Attainment'!$A$5:$I$1242,4,FALSE)</f>
        <v>19.2</v>
      </c>
      <c r="I765" s="28">
        <f>VLOOKUP($A765,'Educational Attainment'!$A$5:$I$1242,5,FALSE)</f>
        <v>16.7</v>
      </c>
      <c r="J765" s="28">
        <f>VLOOKUP($A765,'Educational Attainment'!$A$5:$I$1242,6,FALSE)</f>
        <v>18</v>
      </c>
      <c r="K765" s="28">
        <f>VLOOKUP($A765,'Educational Attainment'!$A$5:$I$1242,7,FALSE)</f>
        <v>24.8</v>
      </c>
      <c r="L765" s="28">
        <f>VLOOKUP($A765,'Educational Attainment'!$A$5:$I$1242,8,FALSE)</f>
        <v>5.6</v>
      </c>
      <c r="M765" s="28">
        <f>VLOOKUP($A765,'Educational Attainment'!$A$5:$I$1242,9,FALSE)</f>
        <v>8.6</v>
      </c>
    </row>
    <row r="766" spans="1:13" s="28" customFormat="1" x14ac:dyDescent="0.15">
      <c r="A766" s="21">
        <v>313211</v>
      </c>
      <c r="B766" s="22" t="s">
        <v>804</v>
      </c>
      <c r="C766" s="11" t="str">
        <f>VLOOKUP(B766,Industries!B:D,2,0)</f>
        <v>Information Media and Telecommunications</v>
      </c>
      <c r="D766" s="11">
        <f>VLOOKUP(B766,Industries!B:D,3,0)</f>
        <v>29.7</v>
      </c>
      <c r="E766" s="13"/>
      <c r="F766" s="18">
        <v>43</v>
      </c>
      <c r="G766" s="28">
        <f>VLOOKUP($A766,'Educational Attainment'!$A$5:$I$1242,3,FALSE)</f>
        <v>2.2999999999999998</v>
      </c>
      <c r="H766" s="28">
        <f>VLOOKUP($A766,'Educational Attainment'!$A$5:$I$1242,4,FALSE)</f>
        <v>10.9</v>
      </c>
      <c r="I766" s="28">
        <f>VLOOKUP($A766,'Educational Attainment'!$A$5:$I$1242,5,FALSE)</f>
        <v>26.6</v>
      </c>
      <c r="J766" s="28">
        <f>VLOOKUP($A766,'Educational Attainment'!$A$5:$I$1242,6,FALSE)</f>
        <v>47.6</v>
      </c>
      <c r="K766" s="28">
        <f>VLOOKUP($A766,'Educational Attainment'!$A$5:$I$1242,7,FALSE)</f>
        <v>8</v>
      </c>
      <c r="L766" s="28">
        <f>VLOOKUP($A766,'Educational Attainment'!$A$5:$I$1242,8,FALSE)</f>
        <v>1.6</v>
      </c>
      <c r="M766" s="28">
        <f>VLOOKUP($A766,'Educational Attainment'!$A$5:$I$1242,9,FALSE)</f>
        <v>3.1</v>
      </c>
    </row>
    <row r="767" spans="1:13" s="28" customFormat="1" x14ac:dyDescent="0.15">
      <c r="A767" s="21">
        <v>313212</v>
      </c>
      <c r="B767" s="22" t="s">
        <v>805</v>
      </c>
      <c r="C767" s="11" t="str">
        <f>VLOOKUP(B767,Industries!B:D,2,0)</f>
        <v>Information Media and Telecommunications</v>
      </c>
      <c r="D767" s="11">
        <f>VLOOKUP(B767,Industries!B:D,3,0)</f>
        <v>71.400000000000006</v>
      </c>
      <c r="E767" s="13"/>
      <c r="F767" s="18">
        <v>43</v>
      </c>
      <c r="G767" s="28">
        <f>VLOOKUP($A767,'Educational Attainment'!$A$5:$I$1242,3,FALSE)</f>
        <v>7.6</v>
      </c>
      <c r="H767" s="28">
        <f>VLOOKUP($A767,'Educational Attainment'!$A$5:$I$1242,4,FALSE)</f>
        <v>14.1</v>
      </c>
      <c r="I767" s="28">
        <f>VLOOKUP($A767,'Educational Attainment'!$A$5:$I$1242,5,FALSE)</f>
        <v>19.5</v>
      </c>
      <c r="J767" s="28">
        <f>VLOOKUP($A767,'Educational Attainment'!$A$5:$I$1242,6,FALSE)</f>
        <v>40.4</v>
      </c>
      <c r="K767" s="28">
        <f>VLOOKUP($A767,'Educational Attainment'!$A$5:$I$1242,7,FALSE)</f>
        <v>11.3</v>
      </c>
      <c r="L767" s="28">
        <f>VLOOKUP($A767,'Educational Attainment'!$A$5:$I$1242,8,FALSE)</f>
        <v>2.7</v>
      </c>
      <c r="M767" s="28">
        <f>VLOOKUP($A767,'Educational Attainment'!$A$5:$I$1242,9,FALSE)</f>
        <v>4.5</v>
      </c>
    </row>
    <row r="768" spans="1:13" s="28" customFormat="1" x14ac:dyDescent="0.15">
      <c r="A768" s="21">
        <v>313213</v>
      </c>
      <c r="B768" s="22" t="s">
        <v>806</v>
      </c>
      <c r="C768" s="11" t="str">
        <f>VLOOKUP(B768,Industries!B:D,2,0)</f>
        <v>Information Media and Telecommunications</v>
      </c>
      <c r="D768" s="11">
        <f>VLOOKUP(B768,Industries!B:D,3,0)</f>
        <v>78.599999999999994</v>
      </c>
      <c r="E768" s="13"/>
      <c r="F768" s="18">
        <v>41</v>
      </c>
      <c r="G768" s="28">
        <f>VLOOKUP($A768,'Educational Attainment'!$A$5:$I$1242,3,FALSE)</f>
        <v>18.600000000000001</v>
      </c>
      <c r="H768" s="28">
        <f>VLOOKUP($A768,'Educational Attainment'!$A$5:$I$1242,4,FALSE)</f>
        <v>32.4</v>
      </c>
      <c r="I768" s="28">
        <f>VLOOKUP($A768,'Educational Attainment'!$A$5:$I$1242,5,FALSE)</f>
        <v>17.899999999999999</v>
      </c>
      <c r="J768" s="28">
        <f>VLOOKUP($A768,'Educational Attainment'!$A$5:$I$1242,6,FALSE)</f>
        <v>16</v>
      </c>
      <c r="K768" s="28">
        <f>VLOOKUP($A768,'Educational Attainment'!$A$5:$I$1242,7,FALSE)</f>
        <v>9.6</v>
      </c>
      <c r="L768" s="28">
        <f>VLOOKUP($A768,'Educational Attainment'!$A$5:$I$1242,8,FALSE)</f>
        <v>1.8</v>
      </c>
      <c r="M768" s="28">
        <f>VLOOKUP($A768,'Educational Attainment'!$A$5:$I$1242,9,FALSE)</f>
        <v>3.8</v>
      </c>
    </row>
    <row r="769" spans="1:13" s="28" customFormat="1" x14ac:dyDescent="0.15">
      <c r="A769" s="21">
        <v>313214</v>
      </c>
      <c r="B769" s="22" t="s">
        <v>807</v>
      </c>
      <c r="C769" s="11" t="str">
        <f>VLOOKUP(B769,Industries!B:D,2,0)</f>
        <v>Information Media and Telecommunications</v>
      </c>
      <c r="D769" s="11">
        <f>VLOOKUP(B769,Industries!B:D,3,0)</f>
        <v>61</v>
      </c>
      <c r="E769" s="13"/>
      <c r="F769" s="18">
        <v>41</v>
      </c>
      <c r="G769" s="28">
        <f>VLOOKUP($A769,'Educational Attainment'!$A$5:$I$1242,3,FALSE)</f>
        <v>5.6</v>
      </c>
      <c r="H769" s="28">
        <f>VLOOKUP($A769,'Educational Attainment'!$A$5:$I$1242,4,FALSE)</f>
        <v>14.2</v>
      </c>
      <c r="I769" s="28">
        <f>VLOOKUP($A769,'Educational Attainment'!$A$5:$I$1242,5,FALSE)</f>
        <v>38.700000000000003</v>
      </c>
      <c r="J769" s="28">
        <f>VLOOKUP($A769,'Educational Attainment'!$A$5:$I$1242,6,FALSE)</f>
        <v>28.9</v>
      </c>
      <c r="K769" s="28">
        <f>VLOOKUP($A769,'Educational Attainment'!$A$5:$I$1242,7,FALSE)</f>
        <v>9</v>
      </c>
      <c r="L769" s="28">
        <f>VLOOKUP($A769,'Educational Attainment'!$A$5:$I$1242,8,FALSE)</f>
        <v>1.3</v>
      </c>
      <c r="M769" s="28">
        <f>VLOOKUP($A769,'Educational Attainment'!$A$5:$I$1242,9,FALSE)</f>
        <v>2.2999999999999998</v>
      </c>
    </row>
    <row r="770" spans="1:13" s="28" customFormat="1" x14ac:dyDescent="0.15">
      <c r="A770" s="21">
        <v>321211</v>
      </c>
      <c r="B770" s="22" t="s">
        <v>808</v>
      </c>
      <c r="C770" s="11" t="str">
        <f>VLOOKUP(B770,Industries!B:D,2,0)</f>
        <v>Other Services</v>
      </c>
      <c r="D770" s="11">
        <f>VLOOKUP(B770,Industries!B:D,3,0)</f>
        <v>60</v>
      </c>
      <c r="E770" s="13"/>
      <c r="F770" s="18">
        <v>44</v>
      </c>
      <c r="G770" s="28">
        <f>VLOOKUP($A770,'Educational Attainment'!$A$5:$I$1242,3,FALSE)</f>
        <v>0.3</v>
      </c>
      <c r="H770" s="28">
        <f>VLOOKUP($A770,'Educational Attainment'!$A$5:$I$1242,4,FALSE)</f>
        <v>1.8</v>
      </c>
      <c r="I770" s="28">
        <f>VLOOKUP($A770,'Educational Attainment'!$A$5:$I$1242,5,FALSE)</f>
        <v>4.8</v>
      </c>
      <c r="J770" s="28">
        <f>VLOOKUP($A770,'Educational Attainment'!$A$5:$I$1242,6,FALSE)</f>
        <v>75.599999999999994</v>
      </c>
      <c r="K770" s="28">
        <f>VLOOKUP($A770,'Educational Attainment'!$A$5:$I$1242,7,FALSE)</f>
        <v>8.1</v>
      </c>
      <c r="L770" s="28">
        <f>VLOOKUP($A770,'Educational Attainment'!$A$5:$I$1242,8,FALSE)</f>
        <v>3</v>
      </c>
      <c r="M770" s="28">
        <f>VLOOKUP($A770,'Educational Attainment'!$A$5:$I$1242,9,FALSE)</f>
        <v>6.3</v>
      </c>
    </row>
    <row r="771" spans="1:13" s="28" customFormat="1" x14ac:dyDescent="0.15">
      <c r="A771" s="21">
        <v>321212</v>
      </c>
      <c r="B771" s="22" t="s">
        <v>809</v>
      </c>
      <c r="C771" s="11" t="str">
        <f>VLOOKUP(B771,Industries!B:D,2,0)</f>
        <v>Other Services</v>
      </c>
      <c r="D771" s="11">
        <f>VLOOKUP(B771,Industries!B:D,3,0)</f>
        <v>35.700000000000003</v>
      </c>
      <c r="E771" s="13"/>
      <c r="F771" s="18">
        <v>46</v>
      </c>
      <c r="G771" s="28">
        <f>VLOOKUP($A771,'Educational Attainment'!$A$5:$I$1242,3,FALSE)</f>
        <v>0</v>
      </c>
      <c r="H771" s="28">
        <f>VLOOKUP($A771,'Educational Attainment'!$A$5:$I$1242,4,FALSE)</f>
        <v>0.9</v>
      </c>
      <c r="I771" s="28">
        <f>VLOOKUP($A771,'Educational Attainment'!$A$5:$I$1242,5,FALSE)</f>
        <v>2.8</v>
      </c>
      <c r="J771" s="28">
        <f>VLOOKUP($A771,'Educational Attainment'!$A$5:$I$1242,6,FALSE)</f>
        <v>79.400000000000006</v>
      </c>
      <c r="K771" s="28">
        <f>VLOOKUP($A771,'Educational Attainment'!$A$5:$I$1242,7,FALSE)</f>
        <v>7.4</v>
      </c>
      <c r="L771" s="28">
        <f>VLOOKUP($A771,'Educational Attainment'!$A$5:$I$1242,8,FALSE)</f>
        <v>3.5</v>
      </c>
      <c r="M771" s="28">
        <f>VLOOKUP($A771,'Educational Attainment'!$A$5:$I$1242,9,FALSE)</f>
        <v>6</v>
      </c>
    </row>
    <row r="772" spans="1:13" s="28" customFormat="1" x14ac:dyDescent="0.15">
      <c r="A772" s="21">
        <v>321213</v>
      </c>
      <c r="B772" s="22" t="s">
        <v>810</v>
      </c>
      <c r="C772" s="11" t="str">
        <f>VLOOKUP(B772,Industries!B:D,2,0)</f>
        <v>Other Services</v>
      </c>
      <c r="D772" s="11">
        <f>VLOOKUP(B772,Industries!B:D,3,0)</f>
        <v>53.1</v>
      </c>
      <c r="E772" s="13"/>
      <c r="F772" s="18">
        <v>43</v>
      </c>
      <c r="G772" s="28">
        <f>VLOOKUP($A772,'Educational Attainment'!$A$5:$I$1242,3,FALSE)</f>
        <v>0.3</v>
      </c>
      <c r="H772" s="28">
        <f>VLOOKUP($A772,'Educational Attainment'!$A$5:$I$1242,4,FALSE)</f>
        <v>1</v>
      </c>
      <c r="I772" s="28">
        <f>VLOOKUP($A772,'Educational Attainment'!$A$5:$I$1242,5,FALSE)</f>
        <v>2.9</v>
      </c>
      <c r="J772" s="28">
        <f>VLOOKUP($A772,'Educational Attainment'!$A$5:$I$1242,6,FALSE)</f>
        <v>71.8</v>
      </c>
      <c r="K772" s="28">
        <f>VLOOKUP($A772,'Educational Attainment'!$A$5:$I$1242,7,FALSE)</f>
        <v>9.1</v>
      </c>
      <c r="L772" s="28">
        <f>VLOOKUP($A772,'Educational Attainment'!$A$5:$I$1242,8,FALSE)</f>
        <v>4.3</v>
      </c>
      <c r="M772" s="28">
        <f>VLOOKUP($A772,'Educational Attainment'!$A$5:$I$1242,9,FALSE)</f>
        <v>10.6</v>
      </c>
    </row>
    <row r="773" spans="1:13" s="28" customFormat="1" x14ac:dyDescent="0.15">
      <c r="A773" s="21">
        <v>321214</v>
      </c>
      <c r="B773" s="22" t="s">
        <v>811</v>
      </c>
      <c r="C773" s="11" t="str">
        <f>VLOOKUP(B773,Industries!B:D,2,0)</f>
        <v>Other Services</v>
      </c>
      <c r="D773" s="11">
        <f>VLOOKUP(B773,Industries!B:D,3,0)</f>
        <v>43.9</v>
      </c>
      <c r="E773" s="13"/>
      <c r="F773" s="18">
        <v>43</v>
      </c>
      <c r="G773" s="28">
        <f>VLOOKUP($A773,'Educational Attainment'!$A$5:$I$1242,3,FALSE)</f>
        <v>0.2</v>
      </c>
      <c r="H773" s="28">
        <f>VLOOKUP($A773,'Educational Attainment'!$A$5:$I$1242,4,FALSE)</f>
        <v>1.5</v>
      </c>
      <c r="I773" s="28">
        <f>VLOOKUP($A773,'Educational Attainment'!$A$5:$I$1242,5,FALSE)</f>
        <v>3.2</v>
      </c>
      <c r="J773" s="28">
        <f>VLOOKUP($A773,'Educational Attainment'!$A$5:$I$1242,6,FALSE)</f>
        <v>64</v>
      </c>
      <c r="K773" s="28">
        <f>VLOOKUP($A773,'Educational Attainment'!$A$5:$I$1242,7,FALSE)</f>
        <v>8.9</v>
      </c>
      <c r="L773" s="28">
        <f>VLOOKUP($A773,'Educational Attainment'!$A$5:$I$1242,8,FALSE)</f>
        <v>5.4</v>
      </c>
      <c r="M773" s="28">
        <f>VLOOKUP($A773,'Educational Attainment'!$A$5:$I$1242,9,FALSE)</f>
        <v>16.899999999999999</v>
      </c>
    </row>
    <row r="774" spans="1:13" s="28" customFormat="1" x14ac:dyDescent="0.15">
      <c r="A774" s="21">
        <v>322111</v>
      </c>
      <c r="B774" s="22" t="s">
        <v>812</v>
      </c>
      <c r="C774" s="11" t="str">
        <f>VLOOKUP(B774,Industries!B:D,2,0)</f>
        <v>Manufacturing</v>
      </c>
      <c r="D774" s="11">
        <f>VLOOKUP(B774,Industries!B:D,3,0)</f>
        <v>86.4</v>
      </c>
      <c r="E774" s="13"/>
      <c r="F774" s="18">
        <v>43</v>
      </c>
      <c r="G774" s="28">
        <f>VLOOKUP($A774,'Educational Attainment'!$A$5:$I$1242,3,FALSE)</f>
        <v>0</v>
      </c>
      <c r="H774" s="28">
        <f>VLOOKUP($A774,'Educational Attainment'!$A$5:$I$1242,4,FALSE)</f>
        <v>1.4</v>
      </c>
      <c r="I774" s="28">
        <f>VLOOKUP($A774,'Educational Attainment'!$A$5:$I$1242,5,FALSE)</f>
        <v>7.3</v>
      </c>
      <c r="J774" s="28">
        <f>VLOOKUP($A774,'Educational Attainment'!$A$5:$I$1242,6,FALSE)</f>
        <v>55</v>
      </c>
      <c r="K774" s="28">
        <f>VLOOKUP($A774,'Educational Attainment'!$A$5:$I$1242,7,FALSE)</f>
        <v>9.6</v>
      </c>
      <c r="L774" s="28">
        <f>VLOOKUP($A774,'Educational Attainment'!$A$5:$I$1242,8,FALSE)</f>
        <v>3.2</v>
      </c>
      <c r="M774" s="28">
        <f>VLOOKUP($A774,'Educational Attainment'!$A$5:$I$1242,9,FALSE)</f>
        <v>23.4</v>
      </c>
    </row>
    <row r="775" spans="1:13" s="28" customFormat="1" x14ac:dyDescent="0.15">
      <c r="A775" s="21">
        <v>322112</v>
      </c>
      <c r="B775" s="22" t="s">
        <v>813</v>
      </c>
      <c r="C775" s="11" t="str">
        <f>VLOOKUP(B775,Industries!B:D,2,0)</f>
        <v>Manufacturing</v>
      </c>
      <c r="D775" s="11">
        <f>VLOOKUP(B775,Industries!B:D,3,0)</f>
        <v>85.9</v>
      </c>
      <c r="E775" s="13"/>
      <c r="F775" s="18">
        <v>42</v>
      </c>
      <c r="G775" s="28">
        <f>VLOOKUP($A775,'Educational Attainment'!$A$5:$I$1242,3,FALSE)</f>
        <v>0.6</v>
      </c>
      <c r="H775" s="28">
        <f>VLOOKUP($A775,'Educational Attainment'!$A$5:$I$1242,4,FALSE)</f>
        <v>6.9</v>
      </c>
      <c r="I775" s="28">
        <f>VLOOKUP($A775,'Educational Attainment'!$A$5:$I$1242,5,FALSE)</f>
        <v>6.5</v>
      </c>
      <c r="J775" s="28">
        <f>VLOOKUP($A775,'Educational Attainment'!$A$5:$I$1242,6,FALSE)</f>
        <v>33.700000000000003</v>
      </c>
      <c r="K775" s="28">
        <f>VLOOKUP($A775,'Educational Attainment'!$A$5:$I$1242,7,FALSE)</f>
        <v>20.2</v>
      </c>
      <c r="L775" s="28">
        <f>VLOOKUP($A775,'Educational Attainment'!$A$5:$I$1242,8,FALSE)</f>
        <v>9.1</v>
      </c>
      <c r="M775" s="28">
        <f>VLOOKUP($A775,'Educational Attainment'!$A$5:$I$1242,9,FALSE)</f>
        <v>23.2</v>
      </c>
    </row>
    <row r="776" spans="1:13" s="28" customFormat="1" x14ac:dyDescent="0.15">
      <c r="A776" s="21">
        <v>322113</v>
      </c>
      <c r="B776" s="22" t="s">
        <v>814</v>
      </c>
      <c r="C776" s="11" t="str">
        <f>VLOOKUP(B776,Industries!B:D,2,0)</f>
        <v>Agriculture, Forestry and Fishing</v>
      </c>
      <c r="D776" s="11">
        <f>VLOOKUP(B776,Industries!B:D,3,0)</f>
        <v>90.2</v>
      </c>
      <c r="E776" s="13"/>
      <c r="F776" s="18">
        <v>47</v>
      </c>
      <c r="G776" s="28">
        <f>VLOOKUP($A776,'Educational Attainment'!$A$5:$I$1242,3,FALSE)</f>
        <v>0</v>
      </c>
      <c r="H776" s="28">
        <f>VLOOKUP($A776,'Educational Attainment'!$A$5:$I$1242,4,FALSE)</f>
        <v>3.7</v>
      </c>
      <c r="I776" s="28">
        <f>VLOOKUP($A776,'Educational Attainment'!$A$5:$I$1242,5,FALSE)</f>
        <v>7.7</v>
      </c>
      <c r="J776" s="28">
        <f>VLOOKUP($A776,'Educational Attainment'!$A$5:$I$1242,6,FALSE)</f>
        <v>57.2</v>
      </c>
      <c r="K776" s="28">
        <f>VLOOKUP($A776,'Educational Attainment'!$A$5:$I$1242,7,FALSE)</f>
        <v>6.9</v>
      </c>
      <c r="L776" s="28">
        <f>VLOOKUP($A776,'Educational Attainment'!$A$5:$I$1242,8,FALSE)</f>
        <v>3.8</v>
      </c>
      <c r="M776" s="28">
        <f>VLOOKUP($A776,'Educational Attainment'!$A$5:$I$1242,9,FALSE)</f>
        <v>20.6</v>
      </c>
    </row>
    <row r="777" spans="1:13" s="28" customFormat="1" x14ac:dyDescent="0.15">
      <c r="A777" s="21">
        <v>322114</v>
      </c>
      <c r="B777" s="22" t="s">
        <v>815</v>
      </c>
      <c r="C777" s="11" t="str">
        <f>VLOOKUP(B777,Industries!B:D,2,0)</f>
        <v>Manufacturing</v>
      </c>
      <c r="D777" s="11">
        <f>VLOOKUP(B777,Industries!B:D,3,0)</f>
        <v>92.6</v>
      </c>
      <c r="E777" s="13"/>
      <c r="F777" s="18">
        <v>41</v>
      </c>
      <c r="G777" s="28">
        <f>VLOOKUP($A777,'Educational Attainment'!$A$5:$I$1242,3,FALSE)</f>
        <v>0</v>
      </c>
      <c r="H777" s="28">
        <f>VLOOKUP($A777,'Educational Attainment'!$A$5:$I$1242,4,FALSE)</f>
        <v>0</v>
      </c>
      <c r="I777" s="28">
        <f>VLOOKUP($A777,'Educational Attainment'!$A$5:$I$1242,5,FALSE)</f>
        <v>3.1</v>
      </c>
      <c r="J777" s="28">
        <f>VLOOKUP($A777,'Educational Attainment'!$A$5:$I$1242,6,FALSE)</f>
        <v>74</v>
      </c>
      <c r="K777" s="28">
        <f>VLOOKUP($A777,'Educational Attainment'!$A$5:$I$1242,7,FALSE)</f>
        <v>7.8</v>
      </c>
      <c r="L777" s="28">
        <f>VLOOKUP($A777,'Educational Attainment'!$A$5:$I$1242,8,FALSE)</f>
        <v>0</v>
      </c>
      <c r="M777" s="28">
        <f>VLOOKUP($A777,'Educational Attainment'!$A$5:$I$1242,9,FALSE)</f>
        <v>15.1</v>
      </c>
    </row>
    <row r="778" spans="1:13" s="28" customFormat="1" x14ac:dyDescent="0.15">
      <c r="A778" s="21">
        <v>322115</v>
      </c>
      <c r="B778" s="22" t="s">
        <v>816</v>
      </c>
      <c r="C778" s="11" t="str">
        <f>VLOOKUP(B778,Industries!B:D,2,0)</f>
        <v>Manufacturing</v>
      </c>
      <c r="D778" s="11">
        <f>VLOOKUP(B778,Industries!B:D,3,0)</f>
        <v>86.8</v>
      </c>
      <c r="E778" s="13"/>
      <c r="F778" s="18">
        <v>41</v>
      </c>
      <c r="G778" s="28">
        <f>VLOOKUP($A778,'Educational Attainment'!$A$5:$I$1242,3,FALSE)</f>
        <v>0</v>
      </c>
      <c r="H778" s="28">
        <f>VLOOKUP($A778,'Educational Attainment'!$A$5:$I$1242,4,FALSE)</f>
        <v>5</v>
      </c>
      <c r="I778" s="28">
        <f>VLOOKUP($A778,'Educational Attainment'!$A$5:$I$1242,5,FALSE)</f>
        <v>1.7</v>
      </c>
      <c r="J778" s="28">
        <f>VLOOKUP($A778,'Educational Attainment'!$A$5:$I$1242,6,FALSE)</f>
        <v>17</v>
      </c>
      <c r="K778" s="28">
        <f>VLOOKUP($A778,'Educational Attainment'!$A$5:$I$1242,7,FALSE)</f>
        <v>24.5</v>
      </c>
      <c r="L778" s="28">
        <f>VLOOKUP($A778,'Educational Attainment'!$A$5:$I$1242,8,FALSE)</f>
        <v>12.5</v>
      </c>
      <c r="M778" s="28">
        <f>VLOOKUP($A778,'Educational Attainment'!$A$5:$I$1242,9,FALSE)</f>
        <v>39.299999999999997</v>
      </c>
    </row>
    <row r="779" spans="1:13" s="28" customFormat="1" x14ac:dyDescent="0.15">
      <c r="A779" s="21">
        <v>322311</v>
      </c>
      <c r="B779" s="22" t="s">
        <v>817</v>
      </c>
      <c r="C779" s="11" t="str">
        <f>VLOOKUP(B779,Industries!B:D,2,0)</f>
        <v>Manufacturing</v>
      </c>
      <c r="D779" s="11">
        <f>VLOOKUP(B779,Industries!B:D,3,0)</f>
        <v>54.9</v>
      </c>
      <c r="E779" s="13"/>
      <c r="F779" s="18">
        <v>47</v>
      </c>
      <c r="G779" s="28">
        <f>VLOOKUP($A779,'Educational Attainment'!$A$5:$I$1242,3,FALSE)</f>
        <v>0.2</v>
      </c>
      <c r="H779" s="28">
        <f>VLOOKUP($A779,'Educational Attainment'!$A$5:$I$1242,4,FALSE)</f>
        <v>1.4</v>
      </c>
      <c r="I779" s="28">
        <f>VLOOKUP($A779,'Educational Attainment'!$A$5:$I$1242,5,FALSE)</f>
        <v>2.7</v>
      </c>
      <c r="J779" s="28">
        <f>VLOOKUP($A779,'Educational Attainment'!$A$5:$I$1242,6,FALSE)</f>
        <v>80.099999999999994</v>
      </c>
      <c r="K779" s="28">
        <f>VLOOKUP($A779,'Educational Attainment'!$A$5:$I$1242,7,FALSE)</f>
        <v>6.7</v>
      </c>
      <c r="L779" s="28">
        <f>VLOOKUP($A779,'Educational Attainment'!$A$5:$I$1242,8,FALSE)</f>
        <v>2.7</v>
      </c>
      <c r="M779" s="28">
        <f>VLOOKUP($A779,'Educational Attainment'!$A$5:$I$1242,9,FALSE)</f>
        <v>6.2</v>
      </c>
    </row>
    <row r="780" spans="1:13" s="28" customFormat="1" x14ac:dyDescent="0.15">
      <c r="A780" s="21">
        <v>322312</v>
      </c>
      <c r="B780" s="22" t="s">
        <v>818</v>
      </c>
      <c r="C780" s="11" t="str">
        <f>VLOOKUP(B780,Industries!B:D,2,0)</f>
        <v>Manufacturing</v>
      </c>
      <c r="D780" s="11">
        <f>VLOOKUP(B780,Industries!B:D,3,0)</f>
        <v>28.4</v>
      </c>
      <c r="E780" s="13"/>
      <c r="F780" s="18">
        <v>48</v>
      </c>
      <c r="G780" s="28">
        <f>VLOOKUP($A780,'Educational Attainment'!$A$5:$I$1242,3,FALSE)</f>
        <v>0</v>
      </c>
      <c r="H780" s="28">
        <f>VLOOKUP($A780,'Educational Attainment'!$A$5:$I$1242,4,FALSE)</f>
        <v>0</v>
      </c>
      <c r="I780" s="28">
        <f>VLOOKUP($A780,'Educational Attainment'!$A$5:$I$1242,5,FALSE)</f>
        <v>5.9</v>
      </c>
      <c r="J780" s="28">
        <f>VLOOKUP($A780,'Educational Attainment'!$A$5:$I$1242,6,FALSE)</f>
        <v>94.1</v>
      </c>
      <c r="K780" s="28">
        <f>VLOOKUP($A780,'Educational Attainment'!$A$5:$I$1242,7,FALSE)</f>
        <v>0</v>
      </c>
      <c r="L780" s="28">
        <f>VLOOKUP($A780,'Educational Attainment'!$A$5:$I$1242,8,FALSE)</f>
        <v>0</v>
      </c>
      <c r="M780" s="28">
        <f>VLOOKUP($A780,'Educational Attainment'!$A$5:$I$1242,9,FALSE)</f>
        <v>0</v>
      </c>
    </row>
    <row r="781" spans="1:13" s="28" customFormat="1" x14ac:dyDescent="0.15">
      <c r="A781" s="21">
        <v>322313</v>
      </c>
      <c r="B781" s="22" t="s">
        <v>819</v>
      </c>
      <c r="C781" s="11" t="str">
        <f>VLOOKUP(B781,Industries!B:D,2,0)</f>
        <v>Manufacturing</v>
      </c>
      <c r="D781" s="11">
        <f>VLOOKUP(B781,Industries!B:D,3,0)</f>
        <v>54.6</v>
      </c>
      <c r="E781" s="13"/>
      <c r="F781" s="18">
        <v>44</v>
      </c>
      <c r="G781" s="28">
        <f>VLOOKUP($A781,'Educational Attainment'!$A$5:$I$1242,3,FALSE)</f>
        <v>0.2</v>
      </c>
      <c r="H781" s="28">
        <f>VLOOKUP($A781,'Educational Attainment'!$A$5:$I$1242,4,FALSE)</f>
        <v>2.2000000000000002</v>
      </c>
      <c r="I781" s="28">
        <f>VLOOKUP($A781,'Educational Attainment'!$A$5:$I$1242,5,FALSE)</f>
        <v>3.9</v>
      </c>
      <c r="J781" s="28">
        <f>VLOOKUP($A781,'Educational Attainment'!$A$5:$I$1242,6,FALSE)</f>
        <v>59.4</v>
      </c>
      <c r="K781" s="28">
        <f>VLOOKUP($A781,'Educational Attainment'!$A$5:$I$1242,7,FALSE)</f>
        <v>11.4</v>
      </c>
      <c r="L781" s="28">
        <f>VLOOKUP($A781,'Educational Attainment'!$A$5:$I$1242,8,FALSE)</f>
        <v>5</v>
      </c>
      <c r="M781" s="28">
        <f>VLOOKUP($A781,'Educational Attainment'!$A$5:$I$1242,9,FALSE)</f>
        <v>18</v>
      </c>
    </row>
    <row r="782" spans="1:13" s="28" customFormat="1" x14ac:dyDescent="0.15">
      <c r="A782" s="21">
        <v>323111</v>
      </c>
      <c r="B782" s="22" t="s">
        <v>820</v>
      </c>
      <c r="C782" s="11" t="str">
        <f>VLOOKUP(B782,Industries!B:D,2,0)</f>
        <v>Public Administration and Safety</v>
      </c>
      <c r="D782" s="11">
        <f>VLOOKUP(B782,Industries!B:D,3,0)</f>
        <v>61.1</v>
      </c>
      <c r="E782" s="13"/>
      <c r="F782" s="18">
        <v>43</v>
      </c>
      <c r="G782" s="28">
        <f>VLOOKUP($A782,'Educational Attainment'!$A$5:$I$1242,3,FALSE)</f>
        <v>1.7</v>
      </c>
      <c r="H782" s="28">
        <f>VLOOKUP($A782,'Educational Attainment'!$A$5:$I$1242,4,FALSE)</f>
        <v>6.6</v>
      </c>
      <c r="I782" s="28">
        <f>VLOOKUP($A782,'Educational Attainment'!$A$5:$I$1242,5,FALSE)</f>
        <v>17.3</v>
      </c>
      <c r="J782" s="28">
        <f>VLOOKUP($A782,'Educational Attainment'!$A$5:$I$1242,6,FALSE)</f>
        <v>65.099999999999994</v>
      </c>
      <c r="K782" s="28">
        <f>VLOOKUP($A782,'Educational Attainment'!$A$5:$I$1242,7,FALSE)</f>
        <v>8.5</v>
      </c>
      <c r="L782" s="28">
        <f>VLOOKUP($A782,'Educational Attainment'!$A$5:$I$1242,8,FALSE)</f>
        <v>0.7</v>
      </c>
      <c r="M782" s="28">
        <f>VLOOKUP($A782,'Educational Attainment'!$A$5:$I$1242,9,FALSE)</f>
        <v>0.2</v>
      </c>
    </row>
    <row r="783" spans="1:13" s="28" customFormat="1" x14ac:dyDescent="0.15">
      <c r="A783" s="21">
        <v>323112</v>
      </c>
      <c r="B783" s="22" t="s">
        <v>821</v>
      </c>
      <c r="C783" s="11" t="str">
        <f>VLOOKUP(B783,Industries!B:D,2,0)</f>
        <v>Public Administration and Safety</v>
      </c>
      <c r="D783" s="11">
        <f>VLOOKUP(B783,Industries!B:D,3,0)</f>
        <v>73.599999999999994</v>
      </c>
      <c r="E783" s="13"/>
      <c r="F783" s="18">
        <v>43</v>
      </c>
      <c r="G783" s="28">
        <f>VLOOKUP($A783,'Educational Attainment'!$A$5:$I$1242,3,FALSE)</f>
        <v>0.8</v>
      </c>
      <c r="H783" s="28">
        <f>VLOOKUP($A783,'Educational Attainment'!$A$5:$I$1242,4,FALSE)</f>
        <v>4.5999999999999996</v>
      </c>
      <c r="I783" s="28">
        <f>VLOOKUP($A783,'Educational Attainment'!$A$5:$I$1242,5,FALSE)</f>
        <v>14.2</v>
      </c>
      <c r="J783" s="28">
        <f>VLOOKUP($A783,'Educational Attainment'!$A$5:$I$1242,6,FALSE)</f>
        <v>68.900000000000006</v>
      </c>
      <c r="K783" s="28">
        <f>VLOOKUP($A783,'Educational Attainment'!$A$5:$I$1242,7,FALSE)</f>
        <v>9.5</v>
      </c>
      <c r="L783" s="28">
        <f>VLOOKUP($A783,'Educational Attainment'!$A$5:$I$1242,8,FALSE)</f>
        <v>0.8</v>
      </c>
      <c r="M783" s="28">
        <f>VLOOKUP($A783,'Educational Attainment'!$A$5:$I$1242,9,FALSE)</f>
        <v>1.2</v>
      </c>
    </row>
    <row r="784" spans="1:13" s="28" customFormat="1" x14ac:dyDescent="0.15">
      <c r="A784" s="21">
        <v>323113</v>
      </c>
      <c r="B784" s="22" t="s">
        <v>822</v>
      </c>
      <c r="C784" s="11" t="str">
        <f>VLOOKUP(B784,Industries!B:D,2,0)</f>
        <v>Manufacturing</v>
      </c>
      <c r="D784" s="11">
        <f>VLOOKUP(B784,Industries!B:D,3,0)</f>
        <v>51.7</v>
      </c>
      <c r="E784" s="13"/>
      <c r="F784" s="18">
        <v>42</v>
      </c>
      <c r="G784" s="28">
        <f>VLOOKUP($A784,'Educational Attainment'!$A$5:$I$1242,3,FALSE)</f>
        <v>1.1000000000000001</v>
      </c>
      <c r="H784" s="28">
        <f>VLOOKUP($A784,'Educational Attainment'!$A$5:$I$1242,4,FALSE)</f>
        <v>14.2</v>
      </c>
      <c r="I784" s="28">
        <f>VLOOKUP($A784,'Educational Attainment'!$A$5:$I$1242,5,FALSE)</f>
        <v>2.2000000000000002</v>
      </c>
      <c r="J784" s="28">
        <f>VLOOKUP($A784,'Educational Attainment'!$A$5:$I$1242,6,FALSE)</f>
        <v>74.3</v>
      </c>
      <c r="K784" s="28">
        <f>VLOOKUP($A784,'Educational Attainment'!$A$5:$I$1242,7,FALSE)</f>
        <v>8.1999999999999993</v>
      </c>
      <c r="L784" s="28">
        <f>VLOOKUP($A784,'Educational Attainment'!$A$5:$I$1242,8,FALSE)</f>
        <v>0</v>
      </c>
      <c r="M784" s="28">
        <f>VLOOKUP($A784,'Educational Attainment'!$A$5:$I$1242,9,FALSE)</f>
        <v>0</v>
      </c>
    </row>
    <row r="785" spans="1:13" s="28" customFormat="1" x14ac:dyDescent="0.15">
      <c r="A785" s="21">
        <v>323211</v>
      </c>
      <c r="B785" s="22" t="s">
        <v>823</v>
      </c>
      <c r="C785" s="11" t="str">
        <f>VLOOKUP(B785,Industries!B:D,2,0)</f>
        <v>Mining</v>
      </c>
      <c r="D785" s="11">
        <f>VLOOKUP(B785,Industries!B:D,3,0)</f>
        <v>28.1</v>
      </c>
      <c r="E785" s="13"/>
      <c r="F785" s="18">
        <v>51</v>
      </c>
      <c r="G785" s="28">
        <f>VLOOKUP($A785,'Educational Attainment'!$A$5:$I$1242,3,FALSE)</f>
        <v>0.4</v>
      </c>
      <c r="H785" s="28">
        <f>VLOOKUP($A785,'Educational Attainment'!$A$5:$I$1242,4,FALSE)</f>
        <v>2</v>
      </c>
      <c r="I785" s="28">
        <f>VLOOKUP($A785,'Educational Attainment'!$A$5:$I$1242,5,FALSE)</f>
        <v>5.0999999999999996</v>
      </c>
      <c r="J785" s="28">
        <f>VLOOKUP($A785,'Educational Attainment'!$A$5:$I$1242,6,FALSE)</f>
        <v>81.099999999999994</v>
      </c>
      <c r="K785" s="28">
        <f>VLOOKUP($A785,'Educational Attainment'!$A$5:$I$1242,7,FALSE)</f>
        <v>5.2</v>
      </c>
      <c r="L785" s="28">
        <f>VLOOKUP($A785,'Educational Attainment'!$A$5:$I$1242,8,FALSE)</f>
        <v>1.8</v>
      </c>
      <c r="M785" s="28">
        <f>VLOOKUP($A785,'Educational Attainment'!$A$5:$I$1242,9,FALSE)</f>
        <v>4.3</v>
      </c>
    </row>
    <row r="786" spans="1:13" s="28" customFormat="1" x14ac:dyDescent="0.15">
      <c r="A786" s="21">
        <v>323212</v>
      </c>
      <c r="B786" s="22" t="s">
        <v>824</v>
      </c>
      <c r="C786" s="11" t="str">
        <f>VLOOKUP(B786,Industries!B:D,2,0)</f>
        <v>Manufacturing</v>
      </c>
      <c r="D786" s="11">
        <f>VLOOKUP(B786,Industries!B:D,3,0)</f>
        <v>56.2</v>
      </c>
      <c r="E786" s="13"/>
      <c r="F786" s="18">
        <v>44</v>
      </c>
      <c r="G786" s="28">
        <f>VLOOKUP($A786,'Educational Attainment'!$A$5:$I$1242,3,FALSE)</f>
        <v>0.1</v>
      </c>
      <c r="H786" s="28">
        <f>VLOOKUP($A786,'Educational Attainment'!$A$5:$I$1242,4,FALSE)</f>
        <v>0.7</v>
      </c>
      <c r="I786" s="28">
        <f>VLOOKUP($A786,'Educational Attainment'!$A$5:$I$1242,5,FALSE)</f>
        <v>4.5</v>
      </c>
      <c r="J786" s="28">
        <f>VLOOKUP($A786,'Educational Attainment'!$A$5:$I$1242,6,FALSE)</f>
        <v>82.3</v>
      </c>
      <c r="K786" s="28">
        <f>VLOOKUP($A786,'Educational Attainment'!$A$5:$I$1242,7,FALSE)</f>
        <v>7.4</v>
      </c>
      <c r="L786" s="28">
        <f>VLOOKUP($A786,'Educational Attainment'!$A$5:$I$1242,8,FALSE)</f>
        <v>2.1</v>
      </c>
      <c r="M786" s="28">
        <f>VLOOKUP($A786,'Educational Attainment'!$A$5:$I$1242,9,FALSE)</f>
        <v>2.9</v>
      </c>
    </row>
    <row r="787" spans="1:13" s="28" customFormat="1" x14ac:dyDescent="0.15">
      <c r="A787" s="21">
        <v>323213</v>
      </c>
      <c r="B787" s="22" t="s">
        <v>825</v>
      </c>
      <c r="C787" s="11" t="str">
        <f>VLOOKUP(B787,Industries!B:D,2,0)</f>
        <v>Manufacturing</v>
      </c>
      <c r="D787" s="11">
        <f>VLOOKUP(B787,Industries!B:D,3,0)</f>
        <v>52.3</v>
      </c>
      <c r="E787" s="13"/>
      <c r="F787" s="18">
        <v>45</v>
      </c>
      <c r="G787" s="28">
        <f>VLOOKUP($A787,'Educational Attainment'!$A$5:$I$1242,3,FALSE)</f>
        <v>0</v>
      </c>
      <c r="H787" s="28">
        <f>VLOOKUP($A787,'Educational Attainment'!$A$5:$I$1242,4,FALSE)</f>
        <v>0.3</v>
      </c>
      <c r="I787" s="28">
        <f>VLOOKUP($A787,'Educational Attainment'!$A$5:$I$1242,5,FALSE)</f>
        <v>3.7</v>
      </c>
      <c r="J787" s="28">
        <f>VLOOKUP($A787,'Educational Attainment'!$A$5:$I$1242,6,FALSE)</f>
        <v>80.5</v>
      </c>
      <c r="K787" s="28">
        <f>VLOOKUP($A787,'Educational Attainment'!$A$5:$I$1242,7,FALSE)</f>
        <v>5.9</v>
      </c>
      <c r="L787" s="28">
        <f>VLOOKUP($A787,'Educational Attainment'!$A$5:$I$1242,8,FALSE)</f>
        <v>1.9</v>
      </c>
      <c r="M787" s="28">
        <f>VLOOKUP($A787,'Educational Attainment'!$A$5:$I$1242,9,FALSE)</f>
        <v>7.6</v>
      </c>
    </row>
    <row r="788" spans="1:13" s="28" customFormat="1" x14ac:dyDescent="0.15">
      <c r="A788" s="21">
        <v>323214</v>
      </c>
      <c r="B788" s="22" t="s">
        <v>826</v>
      </c>
      <c r="C788" s="11" t="str">
        <f>VLOOKUP(B788,Industries!B:D,2,0)</f>
        <v>Manufacturing</v>
      </c>
      <c r="D788" s="11">
        <f>VLOOKUP(B788,Industries!B:D,3,0)</f>
        <v>64.400000000000006</v>
      </c>
      <c r="E788" s="13"/>
      <c r="F788" s="18">
        <v>43</v>
      </c>
      <c r="G788" s="28">
        <f>VLOOKUP($A788,'Educational Attainment'!$A$5:$I$1242,3,FALSE)</f>
        <v>0.8</v>
      </c>
      <c r="H788" s="28">
        <f>VLOOKUP($A788,'Educational Attainment'!$A$5:$I$1242,4,FALSE)</f>
        <v>4.2</v>
      </c>
      <c r="I788" s="28">
        <f>VLOOKUP($A788,'Educational Attainment'!$A$5:$I$1242,5,FALSE)</f>
        <v>9.4</v>
      </c>
      <c r="J788" s="28">
        <f>VLOOKUP($A788,'Educational Attainment'!$A$5:$I$1242,6,FALSE)</f>
        <v>68.599999999999994</v>
      </c>
      <c r="K788" s="28">
        <f>VLOOKUP($A788,'Educational Attainment'!$A$5:$I$1242,7,FALSE)</f>
        <v>6.8</v>
      </c>
      <c r="L788" s="28">
        <f>VLOOKUP($A788,'Educational Attainment'!$A$5:$I$1242,8,FALSE)</f>
        <v>2.4</v>
      </c>
      <c r="M788" s="28">
        <f>VLOOKUP($A788,'Educational Attainment'!$A$5:$I$1242,9,FALSE)</f>
        <v>7.7</v>
      </c>
    </row>
    <row r="789" spans="1:13" s="28" customFormat="1" x14ac:dyDescent="0.15">
      <c r="A789" s="21">
        <v>323215</v>
      </c>
      <c r="B789" s="22" t="s">
        <v>827</v>
      </c>
      <c r="C789" s="11" t="str">
        <f>VLOOKUP(B789,Industries!B:D,2,0)</f>
        <v>Other Services</v>
      </c>
      <c r="D789" s="11">
        <f>VLOOKUP(B789,Industries!B:D,3,0)</f>
        <v>33.200000000000003</v>
      </c>
      <c r="E789" s="13"/>
      <c r="F789" s="18">
        <v>43</v>
      </c>
      <c r="G789" s="28">
        <f>VLOOKUP($A789,'Educational Attainment'!$A$5:$I$1242,3,FALSE)</f>
        <v>0</v>
      </c>
      <c r="H789" s="28">
        <f>VLOOKUP($A789,'Educational Attainment'!$A$5:$I$1242,4,FALSE)</f>
        <v>6.6</v>
      </c>
      <c r="I789" s="28">
        <f>VLOOKUP($A789,'Educational Attainment'!$A$5:$I$1242,5,FALSE)</f>
        <v>5.8</v>
      </c>
      <c r="J789" s="28">
        <f>VLOOKUP($A789,'Educational Attainment'!$A$5:$I$1242,6,FALSE)</f>
        <v>57.4</v>
      </c>
      <c r="K789" s="28">
        <f>VLOOKUP($A789,'Educational Attainment'!$A$5:$I$1242,7,FALSE)</f>
        <v>8.9</v>
      </c>
      <c r="L789" s="28">
        <f>VLOOKUP($A789,'Educational Attainment'!$A$5:$I$1242,8,FALSE)</f>
        <v>1.6</v>
      </c>
      <c r="M789" s="28">
        <f>VLOOKUP($A789,'Educational Attainment'!$A$5:$I$1242,9,FALSE)</f>
        <v>19.8</v>
      </c>
    </row>
    <row r="790" spans="1:13" s="28" customFormat="1" x14ac:dyDescent="0.15">
      <c r="A790" s="21">
        <v>323299</v>
      </c>
      <c r="B790" s="22" t="s">
        <v>828</v>
      </c>
      <c r="C790" s="11" t="str">
        <f>VLOOKUP(B790,Industries!B:D,2,0)</f>
        <v>Agriculture, Forestry and Fishing</v>
      </c>
      <c r="D790" s="11">
        <f>VLOOKUP(B790,Industries!B:D,3,0)</f>
        <v>25.1</v>
      </c>
      <c r="E790" s="13"/>
      <c r="F790" s="18">
        <v>47</v>
      </c>
      <c r="G790" s="28">
        <f>VLOOKUP($A790,'Educational Attainment'!$A$5:$I$1242,3,FALSE)</f>
        <v>0.5</v>
      </c>
      <c r="H790" s="28">
        <f>VLOOKUP($A790,'Educational Attainment'!$A$5:$I$1242,4,FALSE)</f>
        <v>2.2000000000000002</v>
      </c>
      <c r="I790" s="28">
        <f>VLOOKUP($A790,'Educational Attainment'!$A$5:$I$1242,5,FALSE)</f>
        <v>4.2</v>
      </c>
      <c r="J790" s="28">
        <f>VLOOKUP($A790,'Educational Attainment'!$A$5:$I$1242,6,FALSE)</f>
        <v>72.7</v>
      </c>
      <c r="K790" s="28">
        <f>VLOOKUP($A790,'Educational Attainment'!$A$5:$I$1242,7,FALSE)</f>
        <v>7.4</v>
      </c>
      <c r="L790" s="28">
        <f>VLOOKUP($A790,'Educational Attainment'!$A$5:$I$1242,8,FALSE)</f>
        <v>4.4000000000000004</v>
      </c>
      <c r="M790" s="28">
        <f>VLOOKUP($A790,'Educational Attainment'!$A$5:$I$1242,9,FALSE)</f>
        <v>8.6</v>
      </c>
    </row>
    <row r="791" spans="1:13" s="28" customFormat="1" x14ac:dyDescent="0.15">
      <c r="A791" s="21">
        <v>323311</v>
      </c>
      <c r="B791" s="22" t="s">
        <v>829</v>
      </c>
      <c r="C791" s="11" t="str">
        <f>VLOOKUP(B791,Industries!B:D,2,0)</f>
        <v>Manufacturing</v>
      </c>
      <c r="D791" s="11">
        <f>VLOOKUP(B791,Industries!B:D,3,0)</f>
        <v>57.2</v>
      </c>
      <c r="E791" s="13"/>
      <c r="F791" s="18">
        <v>43</v>
      </c>
      <c r="G791" s="28">
        <f>VLOOKUP($A791,'Educational Attainment'!$A$5:$I$1242,3,FALSE)</f>
        <v>0</v>
      </c>
      <c r="H791" s="28">
        <f>VLOOKUP($A791,'Educational Attainment'!$A$5:$I$1242,4,FALSE)</f>
        <v>8.6</v>
      </c>
      <c r="I791" s="28">
        <f>VLOOKUP($A791,'Educational Attainment'!$A$5:$I$1242,5,FALSE)</f>
        <v>8.4</v>
      </c>
      <c r="J791" s="28">
        <f>VLOOKUP($A791,'Educational Attainment'!$A$5:$I$1242,6,FALSE)</f>
        <v>32.1</v>
      </c>
      <c r="K791" s="28">
        <f>VLOOKUP($A791,'Educational Attainment'!$A$5:$I$1242,7,FALSE)</f>
        <v>22.6</v>
      </c>
      <c r="L791" s="28">
        <f>VLOOKUP($A791,'Educational Attainment'!$A$5:$I$1242,8,FALSE)</f>
        <v>7.4</v>
      </c>
      <c r="M791" s="28">
        <f>VLOOKUP($A791,'Educational Attainment'!$A$5:$I$1242,9,FALSE)</f>
        <v>20.9</v>
      </c>
    </row>
    <row r="792" spans="1:13" s="28" customFormat="1" x14ac:dyDescent="0.15">
      <c r="A792" s="21">
        <v>323312</v>
      </c>
      <c r="B792" s="22" t="s">
        <v>830</v>
      </c>
      <c r="C792" s="11" t="str">
        <f>VLOOKUP(B792,Industries!B:D,2,0)</f>
        <v>Public Administration and Safety</v>
      </c>
      <c r="D792" s="11">
        <f>VLOOKUP(B792,Industries!B:D,3,0)</f>
        <v>35.200000000000003</v>
      </c>
      <c r="E792" s="13"/>
      <c r="F792" s="18">
        <v>43</v>
      </c>
      <c r="G792" s="28">
        <f>VLOOKUP($A792,'Educational Attainment'!$A$5:$I$1242,3,FALSE)</f>
        <v>0</v>
      </c>
      <c r="H792" s="28">
        <f>VLOOKUP($A792,'Educational Attainment'!$A$5:$I$1242,4,FALSE)</f>
        <v>5.3</v>
      </c>
      <c r="I792" s="28">
        <f>VLOOKUP($A792,'Educational Attainment'!$A$5:$I$1242,5,FALSE)</f>
        <v>5.8</v>
      </c>
      <c r="J792" s="28">
        <f>VLOOKUP($A792,'Educational Attainment'!$A$5:$I$1242,6,FALSE)</f>
        <v>63.2</v>
      </c>
      <c r="K792" s="28">
        <f>VLOOKUP($A792,'Educational Attainment'!$A$5:$I$1242,7,FALSE)</f>
        <v>11.1</v>
      </c>
      <c r="L792" s="28">
        <f>VLOOKUP($A792,'Educational Attainment'!$A$5:$I$1242,8,FALSE)</f>
        <v>3.5</v>
      </c>
      <c r="M792" s="28">
        <f>VLOOKUP($A792,'Educational Attainment'!$A$5:$I$1242,9,FALSE)</f>
        <v>11.1</v>
      </c>
    </row>
    <row r="793" spans="1:13" s="28" customFormat="1" x14ac:dyDescent="0.15">
      <c r="A793" s="21">
        <v>323313</v>
      </c>
      <c r="B793" s="22" t="s">
        <v>831</v>
      </c>
      <c r="C793" s="11" t="str">
        <f>VLOOKUP(B793,Industries!B:D,2,0)</f>
        <v>Public Administration and Safety</v>
      </c>
      <c r="D793" s="11">
        <f>VLOOKUP(B793,Industries!B:D,3,0)</f>
        <v>51.7</v>
      </c>
      <c r="E793" s="13"/>
      <c r="F793" s="18">
        <v>43</v>
      </c>
      <c r="G793" s="28">
        <f>VLOOKUP($A793,'Educational Attainment'!$A$5:$I$1242,3,FALSE)</f>
        <v>0.4</v>
      </c>
      <c r="H793" s="28">
        <f>VLOOKUP($A793,'Educational Attainment'!$A$5:$I$1242,4,FALSE)</f>
        <v>2.1</v>
      </c>
      <c r="I793" s="28">
        <f>VLOOKUP($A793,'Educational Attainment'!$A$5:$I$1242,5,FALSE)</f>
        <v>2.8</v>
      </c>
      <c r="J793" s="28">
        <f>VLOOKUP($A793,'Educational Attainment'!$A$5:$I$1242,6,FALSE)</f>
        <v>72.5</v>
      </c>
      <c r="K793" s="28">
        <f>VLOOKUP($A793,'Educational Attainment'!$A$5:$I$1242,7,FALSE)</f>
        <v>11.4</v>
      </c>
      <c r="L793" s="28">
        <f>VLOOKUP($A793,'Educational Attainment'!$A$5:$I$1242,8,FALSE)</f>
        <v>3.9</v>
      </c>
      <c r="M793" s="28">
        <f>VLOOKUP($A793,'Educational Attainment'!$A$5:$I$1242,9,FALSE)</f>
        <v>6.9</v>
      </c>
    </row>
    <row r="794" spans="1:13" s="28" customFormat="1" x14ac:dyDescent="0.15">
      <c r="A794" s="21">
        <v>323314</v>
      </c>
      <c r="B794" s="22" t="s">
        <v>832</v>
      </c>
      <c r="C794" s="11" t="str">
        <f>VLOOKUP(B794,Industries!B:D,2,0)</f>
        <v>Other Services</v>
      </c>
      <c r="D794" s="11">
        <f>VLOOKUP(B794,Industries!B:D,3,0)</f>
        <v>20.6</v>
      </c>
      <c r="E794" s="13"/>
      <c r="F794" s="18">
        <v>43</v>
      </c>
      <c r="G794" s="28">
        <f>VLOOKUP($A794,'Educational Attainment'!$A$5:$I$1242,3,FALSE)</f>
        <v>5.0999999999999996</v>
      </c>
      <c r="H794" s="28">
        <f>VLOOKUP($A794,'Educational Attainment'!$A$5:$I$1242,4,FALSE)</f>
        <v>14.2</v>
      </c>
      <c r="I794" s="28">
        <f>VLOOKUP($A794,'Educational Attainment'!$A$5:$I$1242,5,FALSE)</f>
        <v>15.9</v>
      </c>
      <c r="J794" s="28">
        <f>VLOOKUP($A794,'Educational Attainment'!$A$5:$I$1242,6,FALSE)</f>
        <v>46.7</v>
      </c>
      <c r="K794" s="28">
        <f>VLOOKUP($A794,'Educational Attainment'!$A$5:$I$1242,7,FALSE)</f>
        <v>10</v>
      </c>
      <c r="L794" s="28">
        <f>VLOOKUP($A794,'Educational Attainment'!$A$5:$I$1242,8,FALSE)</f>
        <v>2.9</v>
      </c>
      <c r="M794" s="28">
        <f>VLOOKUP($A794,'Educational Attainment'!$A$5:$I$1242,9,FALSE)</f>
        <v>5.2</v>
      </c>
    </row>
    <row r="795" spans="1:13" s="28" customFormat="1" x14ac:dyDescent="0.15">
      <c r="A795" s="21">
        <v>323315</v>
      </c>
      <c r="B795" s="22" t="s">
        <v>833</v>
      </c>
      <c r="C795" s="11" t="str">
        <f>VLOOKUP(B795,Industries!B:D,2,0)</f>
        <v>Manufacturing</v>
      </c>
      <c r="D795" s="11">
        <f>VLOOKUP(B795,Industries!B:D,3,0)</f>
        <v>51.2</v>
      </c>
      <c r="E795" s="13"/>
      <c r="F795" s="18">
        <v>44</v>
      </c>
      <c r="G795" s="28">
        <f>VLOOKUP($A795,'Educational Attainment'!$A$5:$I$1242,3,FALSE)</f>
        <v>0</v>
      </c>
      <c r="H795" s="28">
        <f>VLOOKUP($A795,'Educational Attainment'!$A$5:$I$1242,4,FALSE)</f>
        <v>0</v>
      </c>
      <c r="I795" s="28">
        <f>VLOOKUP($A795,'Educational Attainment'!$A$5:$I$1242,5,FALSE)</f>
        <v>1</v>
      </c>
      <c r="J795" s="28">
        <f>VLOOKUP($A795,'Educational Attainment'!$A$5:$I$1242,6,FALSE)</f>
        <v>75.3</v>
      </c>
      <c r="K795" s="28">
        <f>VLOOKUP($A795,'Educational Attainment'!$A$5:$I$1242,7,FALSE)</f>
        <v>5.3</v>
      </c>
      <c r="L795" s="28">
        <f>VLOOKUP($A795,'Educational Attainment'!$A$5:$I$1242,8,FALSE)</f>
        <v>2</v>
      </c>
      <c r="M795" s="28">
        <f>VLOOKUP($A795,'Educational Attainment'!$A$5:$I$1242,9,FALSE)</f>
        <v>16.399999999999999</v>
      </c>
    </row>
    <row r="796" spans="1:13" s="28" customFormat="1" x14ac:dyDescent="0.15">
      <c r="A796" s="21">
        <v>323316</v>
      </c>
      <c r="B796" s="22" t="s">
        <v>834</v>
      </c>
      <c r="C796" s="11" t="str">
        <f>VLOOKUP(B796,Industries!B:D,2,0)</f>
        <v>Other Services</v>
      </c>
      <c r="D796" s="11">
        <f>VLOOKUP(B796,Industries!B:D,3,0)</f>
        <v>53.7</v>
      </c>
      <c r="E796" s="13"/>
      <c r="F796" s="18">
        <v>44</v>
      </c>
      <c r="G796" s="28">
        <f>VLOOKUP($A796,'Educational Attainment'!$A$5:$I$1242,3,FALSE)</f>
        <v>1.8</v>
      </c>
      <c r="H796" s="28">
        <f>VLOOKUP($A796,'Educational Attainment'!$A$5:$I$1242,4,FALSE)</f>
        <v>6.9</v>
      </c>
      <c r="I796" s="28">
        <f>VLOOKUP($A796,'Educational Attainment'!$A$5:$I$1242,5,FALSE)</f>
        <v>3.8</v>
      </c>
      <c r="J796" s="28">
        <f>VLOOKUP($A796,'Educational Attainment'!$A$5:$I$1242,6,FALSE)</f>
        <v>65.7</v>
      </c>
      <c r="K796" s="28">
        <f>VLOOKUP($A796,'Educational Attainment'!$A$5:$I$1242,7,FALSE)</f>
        <v>13</v>
      </c>
      <c r="L796" s="28">
        <f>VLOOKUP($A796,'Educational Attainment'!$A$5:$I$1242,8,FALSE)</f>
        <v>3.4</v>
      </c>
      <c r="M796" s="28">
        <f>VLOOKUP($A796,'Educational Attainment'!$A$5:$I$1242,9,FALSE)</f>
        <v>5.4</v>
      </c>
    </row>
    <row r="797" spans="1:13" s="28" customFormat="1" x14ac:dyDescent="0.15">
      <c r="A797" s="21">
        <v>323411</v>
      </c>
      <c r="B797" s="22" t="s">
        <v>835</v>
      </c>
      <c r="C797" s="11" t="str">
        <f>VLOOKUP(B797,Industries!B:D,2,0)</f>
        <v>Manufacturing</v>
      </c>
      <c r="D797" s="11">
        <f>VLOOKUP(B797,Industries!B:D,3,0)</f>
        <v>86.2</v>
      </c>
      <c r="E797" s="13"/>
      <c r="F797" s="18">
        <v>43</v>
      </c>
      <c r="G797" s="28">
        <f>VLOOKUP($A797,'Educational Attainment'!$A$5:$I$1242,3,FALSE)</f>
        <v>0</v>
      </c>
      <c r="H797" s="28">
        <f>VLOOKUP($A797,'Educational Attainment'!$A$5:$I$1242,4,FALSE)</f>
        <v>7.6</v>
      </c>
      <c r="I797" s="28">
        <f>VLOOKUP($A797,'Educational Attainment'!$A$5:$I$1242,5,FALSE)</f>
        <v>12.4</v>
      </c>
      <c r="J797" s="28">
        <f>VLOOKUP($A797,'Educational Attainment'!$A$5:$I$1242,6,FALSE)</f>
        <v>72</v>
      </c>
      <c r="K797" s="28">
        <f>VLOOKUP($A797,'Educational Attainment'!$A$5:$I$1242,7,FALSE)</f>
        <v>5.2</v>
      </c>
      <c r="L797" s="28">
        <f>VLOOKUP($A797,'Educational Attainment'!$A$5:$I$1242,8,FALSE)</f>
        <v>0</v>
      </c>
      <c r="M797" s="28">
        <f>VLOOKUP($A797,'Educational Attainment'!$A$5:$I$1242,9,FALSE)</f>
        <v>2.8</v>
      </c>
    </row>
    <row r="798" spans="1:13" s="28" customFormat="1" x14ac:dyDescent="0.15">
      <c r="A798" s="21">
        <v>323412</v>
      </c>
      <c r="B798" s="22" t="s">
        <v>836</v>
      </c>
      <c r="C798" s="11" t="str">
        <f>VLOOKUP(B798,Industries!B:D,2,0)</f>
        <v>Manufacturing</v>
      </c>
      <c r="D798" s="11">
        <f>VLOOKUP(B798,Industries!B:D,3,0)</f>
        <v>79</v>
      </c>
      <c r="E798" s="13"/>
      <c r="F798" s="18">
        <v>43</v>
      </c>
      <c r="G798" s="28">
        <f>VLOOKUP($A798,'Educational Attainment'!$A$5:$I$1242,3,FALSE)</f>
        <v>0.9</v>
      </c>
      <c r="H798" s="28">
        <f>VLOOKUP($A798,'Educational Attainment'!$A$5:$I$1242,4,FALSE)</f>
        <v>3.4</v>
      </c>
      <c r="I798" s="28">
        <f>VLOOKUP($A798,'Educational Attainment'!$A$5:$I$1242,5,FALSE)</f>
        <v>16.3</v>
      </c>
      <c r="J798" s="28">
        <f>VLOOKUP($A798,'Educational Attainment'!$A$5:$I$1242,6,FALSE)</f>
        <v>65.3</v>
      </c>
      <c r="K798" s="28">
        <f>VLOOKUP($A798,'Educational Attainment'!$A$5:$I$1242,7,FALSE)</f>
        <v>5.7</v>
      </c>
      <c r="L798" s="28">
        <f>VLOOKUP($A798,'Educational Attainment'!$A$5:$I$1242,8,FALSE)</f>
        <v>1.8</v>
      </c>
      <c r="M798" s="28">
        <f>VLOOKUP($A798,'Educational Attainment'!$A$5:$I$1242,9,FALSE)</f>
        <v>6.6</v>
      </c>
    </row>
    <row r="799" spans="1:13" s="28" customFormat="1" x14ac:dyDescent="0.15">
      <c r="A799" s="21">
        <v>324211</v>
      </c>
      <c r="B799" s="22" t="s">
        <v>837</v>
      </c>
      <c r="C799" s="11" t="str">
        <f>VLOOKUP(B799,Industries!B:D,2,0)</f>
        <v>Manufacturing</v>
      </c>
      <c r="D799" s="11">
        <f>VLOOKUP(B799,Industries!B:D,3,0)</f>
        <v>52.2</v>
      </c>
      <c r="E799" s="13"/>
      <c r="F799" s="18">
        <v>43</v>
      </c>
      <c r="G799" s="28">
        <f>VLOOKUP($A799,'Educational Attainment'!$A$5:$I$1242,3,FALSE)</f>
        <v>0.2</v>
      </c>
      <c r="H799" s="28">
        <f>VLOOKUP($A799,'Educational Attainment'!$A$5:$I$1242,4,FALSE)</f>
        <v>1.8</v>
      </c>
      <c r="I799" s="28">
        <f>VLOOKUP($A799,'Educational Attainment'!$A$5:$I$1242,5,FALSE)</f>
        <v>3.2</v>
      </c>
      <c r="J799" s="28">
        <f>VLOOKUP($A799,'Educational Attainment'!$A$5:$I$1242,6,FALSE)</f>
        <v>58</v>
      </c>
      <c r="K799" s="28">
        <f>VLOOKUP($A799,'Educational Attainment'!$A$5:$I$1242,7,FALSE)</f>
        <v>11.9</v>
      </c>
      <c r="L799" s="28">
        <f>VLOOKUP($A799,'Educational Attainment'!$A$5:$I$1242,8,FALSE)</f>
        <v>5.9</v>
      </c>
      <c r="M799" s="28">
        <f>VLOOKUP($A799,'Educational Attainment'!$A$5:$I$1242,9,FALSE)</f>
        <v>19.2</v>
      </c>
    </row>
    <row r="800" spans="1:13" s="28" customFormat="1" x14ac:dyDescent="0.15">
      <c r="A800" s="21">
        <v>324212</v>
      </c>
      <c r="B800" s="22" t="s">
        <v>838</v>
      </c>
      <c r="C800" s="11" t="str">
        <f>VLOOKUP(B800,Industries!B:D,2,0)</f>
        <v>Other Services</v>
      </c>
      <c r="D800" s="11">
        <f>VLOOKUP(B800,Industries!B:D,3,0)</f>
        <v>69.8</v>
      </c>
      <c r="E800" s="13"/>
      <c r="F800" s="18">
        <v>45</v>
      </c>
      <c r="G800" s="28">
        <f>VLOOKUP($A800,'Educational Attainment'!$A$5:$I$1242,3,FALSE)</f>
        <v>0</v>
      </c>
      <c r="H800" s="28">
        <f>VLOOKUP($A800,'Educational Attainment'!$A$5:$I$1242,4,FALSE)</f>
        <v>0.7</v>
      </c>
      <c r="I800" s="28">
        <f>VLOOKUP($A800,'Educational Attainment'!$A$5:$I$1242,5,FALSE)</f>
        <v>2.2999999999999998</v>
      </c>
      <c r="J800" s="28">
        <f>VLOOKUP($A800,'Educational Attainment'!$A$5:$I$1242,6,FALSE)</f>
        <v>73</v>
      </c>
      <c r="K800" s="28">
        <f>VLOOKUP($A800,'Educational Attainment'!$A$5:$I$1242,7,FALSE)</f>
        <v>7.7</v>
      </c>
      <c r="L800" s="28">
        <f>VLOOKUP($A800,'Educational Attainment'!$A$5:$I$1242,8,FALSE)</f>
        <v>3.3</v>
      </c>
      <c r="M800" s="28">
        <f>VLOOKUP($A800,'Educational Attainment'!$A$5:$I$1242,9,FALSE)</f>
        <v>13.1</v>
      </c>
    </row>
    <row r="801" spans="1:13" s="28" customFormat="1" x14ac:dyDescent="0.15">
      <c r="A801" s="21">
        <v>331111</v>
      </c>
      <c r="B801" s="22" t="s">
        <v>839</v>
      </c>
      <c r="C801" s="11" t="str">
        <f>VLOOKUP(B801,Industries!B:D,2,0)</f>
        <v>Construction</v>
      </c>
      <c r="D801" s="11">
        <f>VLOOKUP(B801,Industries!B:D,3,0)</f>
        <v>97.5</v>
      </c>
      <c r="E801" s="13"/>
      <c r="F801" s="18">
        <v>42</v>
      </c>
      <c r="G801" s="28">
        <f>VLOOKUP($A801,'Educational Attainment'!$A$5:$I$1242,3,FALSE)</f>
        <v>0.1</v>
      </c>
      <c r="H801" s="28">
        <f>VLOOKUP($A801,'Educational Attainment'!$A$5:$I$1242,4,FALSE)</f>
        <v>0.8</v>
      </c>
      <c r="I801" s="28">
        <f>VLOOKUP($A801,'Educational Attainment'!$A$5:$I$1242,5,FALSE)</f>
        <v>2</v>
      </c>
      <c r="J801" s="28">
        <f>VLOOKUP($A801,'Educational Attainment'!$A$5:$I$1242,6,FALSE)</f>
        <v>67.7</v>
      </c>
      <c r="K801" s="28">
        <f>VLOOKUP($A801,'Educational Attainment'!$A$5:$I$1242,7,FALSE)</f>
        <v>8.4</v>
      </c>
      <c r="L801" s="28">
        <f>VLOOKUP($A801,'Educational Attainment'!$A$5:$I$1242,8,FALSE)</f>
        <v>4.2</v>
      </c>
      <c r="M801" s="28">
        <f>VLOOKUP($A801,'Educational Attainment'!$A$5:$I$1242,9,FALSE)</f>
        <v>16.8</v>
      </c>
    </row>
    <row r="802" spans="1:13" s="28" customFormat="1" x14ac:dyDescent="0.15">
      <c r="A802" s="21">
        <v>331112</v>
      </c>
      <c r="B802" s="22" t="s">
        <v>840</v>
      </c>
      <c r="C802" s="11" t="str">
        <f>VLOOKUP(B802,Industries!B:D,2,0)</f>
        <v>Manufacturing</v>
      </c>
      <c r="D802" s="11">
        <f>VLOOKUP(B802,Industries!B:D,3,0)</f>
        <v>66.3</v>
      </c>
      <c r="E802" s="13"/>
      <c r="F802" s="18">
        <v>43</v>
      </c>
      <c r="G802" s="28">
        <f>VLOOKUP($A802,'Educational Attainment'!$A$5:$I$1242,3,FALSE)</f>
        <v>0.5</v>
      </c>
      <c r="H802" s="28">
        <f>VLOOKUP($A802,'Educational Attainment'!$A$5:$I$1242,4,FALSE)</f>
        <v>3.4</v>
      </c>
      <c r="I802" s="28">
        <f>VLOOKUP($A802,'Educational Attainment'!$A$5:$I$1242,5,FALSE)</f>
        <v>4</v>
      </c>
      <c r="J802" s="28">
        <f>VLOOKUP($A802,'Educational Attainment'!$A$5:$I$1242,6,FALSE)</f>
        <v>43.7</v>
      </c>
      <c r="K802" s="28">
        <f>VLOOKUP($A802,'Educational Attainment'!$A$5:$I$1242,7,FALSE)</f>
        <v>20.7</v>
      </c>
      <c r="L802" s="28">
        <f>VLOOKUP($A802,'Educational Attainment'!$A$5:$I$1242,8,FALSE)</f>
        <v>6.8</v>
      </c>
      <c r="M802" s="28">
        <f>VLOOKUP($A802,'Educational Attainment'!$A$5:$I$1242,9,FALSE)</f>
        <v>20.9</v>
      </c>
    </row>
    <row r="803" spans="1:13" s="28" customFormat="1" x14ac:dyDescent="0.15">
      <c r="A803" s="21">
        <v>331212</v>
      </c>
      <c r="B803" s="22" t="s">
        <v>841</v>
      </c>
      <c r="C803" s="11" t="str">
        <f>VLOOKUP(B803,Industries!B:D,2,0)</f>
        <v>Construction</v>
      </c>
      <c r="D803" s="11">
        <f>VLOOKUP(B803,Industries!B:D,3,0)</f>
        <v>91.6</v>
      </c>
      <c r="E803" s="13"/>
      <c r="F803" s="18">
        <v>44</v>
      </c>
      <c r="G803" s="28">
        <f>VLOOKUP($A803,'Educational Attainment'!$A$5:$I$1242,3,FALSE)</f>
        <v>0.3</v>
      </c>
      <c r="H803" s="28">
        <f>VLOOKUP($A803,'Educational Attainment'!$A$5:$I$1242,4,FALSE)</f>
        <v>1.9</v>
      </c>
      <c r="I803" s="28">
        <f>VLOOKUP($A803,'Educational Attainment'!$A$5:$I$1242,5,FALSE)</f>
        <v>3.1</v>
      </c>
      <c r="J803" s="28">
        <f>VLOOKUP($A803,'Educational Attainment'!$A$5:$I$1242,6,FALSE)</f>
        <v>73.3</v>
      </c>
      <c r="K803" s="28">
        <f>VLOOKUP($A803,'Educational Attainment'!$A$5:$I$1242,7,FALSE)</f>
        <v>11</v>
      </c>
      <c r="L803" s="28">
        <f>VLOOKUP($A803,'Educational Attainment'!$A$5:$I$1242,8,FALSE)</f>
        <v>3.5</v>
      </c>
      <c r="M803" s="28">
        <f>VLOOKUP($A803,'Educational Attainment'!$A$5:$I$1242,9,FALSE)</f>
        <v>6.9</v>
      </c>
    </row>
    <row r="804" spans="1:13" s="28" customFormat="1" x14ac:dyDescent="0.15">
      <c r="A804" s="21">
        <v>331213</v>
      </c>
      <c r="B804" s="22" t="s">
        <v>842</v>
      </c>
      <c r="C804" s="11" t="str">
        <f>VLOOKUP(B804,Industries!B:D,2,0)</f>
        <v>Construction</v>
      </c>
      <c r="D804" s="11">
        <f>VLOOKUP(B804,Industries!B:D,3,0)</f>
        <v>48.2</v>
      </c>
      <c r="E804" s="13"/>
      <c r="F804" s="18">
        <v>44</v>
      </c>
      <c r="G804" s="28">
        <f>VLOOKUP($A804,'Educational Attainment'!$A$5:$I$1242,3,FALSE)</f>
        <v>0.6</v>
      </c>
      <c r="H804" s="28">
        <f>VLOOKUP($A804,'Educational Attainment'!$A$5:$I$1242,4,FALSE)</f>
        <v>2.6</v>
      </c>
      <c r="I804" s="28">
        <f>VLOOKUP($A804,'Educational Attainment'!$A$5:$I$1242,5,FALSE)</f>
        <v>3.3</v>
      </c>
      <c r="J804" s="28">
        <f>VLOOKUP($A804,'Educational Attainment'!$A$5:$I$1242,6,FALSE)</f>
        <v>69.400000000000006</v>
      </c>
      <c r="K804" s="28">
        <f>VLOOKUP($A804,'Educational Attainment'!$A$5:$I$1242,7,FALSE)</f>
        <v>10.9</v>
      </c>
      <c r="L804" s="28">
        <f>VLOOKUP($A804,'Educational Attainment'!$A$5:$I$1242,8,FALSE)</f>
        <v>3.6</v>
      </c>
      <c r="M804" s="28">
        <f>VLOOKUP($A804,'Educational Attainment'!$A$5:$I$1242,9,FALSE)</f>
        <v>9.6999999999999993</v>
      </c>
    </row>
    <row r="805" spans="1:13" s="28" customFormat="1" x14ac:dyDescent="0.15">
      <c r="A805" s="21">
        <v>333211</v>
      </c>
      <c r="B805" s="22" t="s">
        <v>843</v>
      </c>
      <c r="C805" s="11" t="str">
        <f>VLOOKUP(B805,Industries!B:D,2,0)</f>
        <v>Construction</v>
      </c>
      <c r="D805" s="11">
        <f>VLOOKUP(B805,Industries!B:D,3,0)</f>
        <v>97.6</v>
      </c>
      <c r="E805" s="13"/>
      <c r="F805" s="18">
        <v>43</v>
      </c>
      <c r="G805" s="28">
        <f>VLOOKUP($A805,'Educational Attainment'!$A$5:$I$1242,3,FALSE)</f>
        <v>0.5</v>
      </c>
      <c r="H805" s="28">
        <f>VLOOKUP($A805,'Educational Attainment'!$A$5:$I$1242,4,FALSE)</f>
        <v>2.2999999999999998</v>
      </c>
      <c r="I805" s="28">
        <f>VLOOKUP($A805,'Educational Attainment'!$A$5:$I$1242,5,FALSE)</f>
        <v>3.4</v>
      </c>
      <c r="J805" s="28">
        <f>VLOOKUP($A805,'Educational Attainment'!$A$5:$I$1242,6,FALSE)</f>
        <v>50.6</v>
      </c>
      <c r="K805" s="28">
        <f>VLOOKUP($A805,'Educational Attainment'!$A$5:$I$1242,7,FALSE)</f>
        <v>17.2</v>
      </c>
      <c r="L805" s="28">
        <f>VLOOKUP($A805,'Educational Attainment'!$A$5:$I$1242,8,FALSE)</f>
        <v>6.2</v>
      </c>
      <c r="M805" s="28">
        <f>VLOOKUP($A805,'Educational Attainment'!$A$5:$I$1242,9,FALSE)</f>
        <v>19.899999999999999</v>
      </c>
    </row>
    <row r="806" spans="1:13" s="28" customFormat="1" x14ac:dyDescent="0.15">
      <c r="A806" s="21">
        <v>333212</v>
      </c>
      <c r="B806" s="22" t="s">
        <v>844</v>
      </c>
      <c r="C806" s="11" t="str">
        <f>VLOOKUP(B806,Industries!B:D,2,0)</f>
        <v>Construction</v>
      </c>
      <c r="D806" s="11">
        <f>VLOOKUP(B806,Industries!B:D,3,0)</f>
        <v>97.5</v>
      </c>
      <c r="E806" s="13"/>
      <c r="F806" s="18">
        <v>43</v>
      </c>
      <c r="G806" s="28">
        <f>VLOOKUP($A806,'Educational Attainment'!$A$5:$I$1242,3,FALSE)</f>
        <v>0.1</v>
      </c>
      <c r="H806" s="28">
        <f>VLOOKUP($A806,'Educational Attainment'!$A$5:$I$1242,4,FALSE)</f>
        <v>1.7</v>
      </c>
      <c r="I806" s="28">
        <f>VLOOKUP($A806,'Educational Attainment'!$A$5:$I$1242,5,FALSE)</f>
        <v>3</v>
      </c>
      <c r="J806" s="28">
        <f>VLOOKUP($A806,'Educational Attainment'!$A$5:$I$1242,6,FALSE)</f>
        <v>48.6</v>
      </c>
      <c r="K806" s="28">
        <f>VLOOKUP($A806,'Educational Attainment'!$A$5:$I$1242,7,FALSE)</f>
        <v>16.3</v>
      </c>
      <c r="L806" s="28">
        <f>VLOOKUP($A806,'Educational Attainment'!$A$5:$I$1242,8,FALSE)</f>
        <v>5</v>
      </c>
      <c r="M806" s="28">
        <f>VLOOKUP($A806,'Educational Attainment'!$A$5:$I$1242,9,FALSE)</f>
        <v>25.3</v>
      </c>
    </row>
    <row r="807" spans="1:13" s="28" customFormat="1" x14ac:dyDescent="0.15">
      <c r="A807" s="21">
        <v>334111</v>
      </c>
      <c r="B807" s="22" t="s">
        <v>845</v>
      </c>
      <c r="C807" s="11" t="str">
        <f>VLOOKUP(B807,Industries!B:D,2,0)</f>
        <v>Construction</v>
      </c>
      <c r="D807" s="11">
        <f>VLOOKUP(B807,Industries!B:D,3,0)</f>
        <v>89.9</v>
      </c>
      <c r="E807" s="13"/>
      <c r="F807" s="18">
        <v>44</v>
      </c>
      <c r="G807" s="28">
        <f>VLOOKUP($A807,'Educational Attainment'!$A$5:$I$1242,3,FALSE)</f>
        <v>0.1</v>
      </c>
      <c r="H807" s="28">
        <f>VLOOKUP($A807,'Educational Attainment'!$A$5:$I$1242,4,FALSE)</f>
        <v>0.8</v>
      </c>
      <c r="I807" s="28">
        <f>VLOOKUP($A807,'Educational Attainment'!$A$5:$I$1242,5,FALSE)</f>
        <v>2.2999999999999998</v>
      </c>
      <c r="J807" s="28">
        <f>VLOOKUP($A807,'Educational Attainment'!$A$5:$I$1242,6,FALSE)</f>
        <v>78</v>
      </c>
      <c r="K807" s="28">
        <f>VLOOKUP($A807,'Educational Attainment'!$A$5:$I$1242,7,FALSE)</f>
        <v>9.4</v>
      </c>
      <c r="L807" s="28">
        <f>VLOOKUP($A807,'Educational Attainment'!$A$5:$I$1242,8,FALSE)</f>
        <v>3.7</v>
      </c>
      <c r="M807" s="28">
        <f>VLOOKUP($A807,'Educational Attainment'!$A$5:$I$1242,9,FALSE)</f>
        <v>5.7</v>
      </c>
    </row>
    <row r="808" spans="1:13" s="28" customFormat="1" x14ac:dyDescent="0.15">
      <c r="A808" s="21">
        <v>334112</v>
      </c>
      <c r="B808" s="22" t="s">
        <v>846</v>
      </c>
      <c r="C808" s="11" t="str">
        <f>VLOOKUP(B808,Industries!B:D,2,0)</f>
        <v>Construction</v>
      </c>
      <c r="D808" s="11">
        <f>VLOOKUP(B808,Industries!B:D,3,0)</f>
        <v>89.9</v>
      </c>
      <c r="E808" s="13"/>
      <c r="F808" s="18">
        <v>43</v>
      </c>
      <c r="G808" s="28">
        <f>VLOOKUP($A808,'Educational Attainment'!$A$5:$I$1242,3,FALSE)</f>
        <v>0</v>
      </c>
      <c r="H808" s="28">
        <f>VLOOKUP($A808,'Educational Attainment'!$A$5:$I$1242,4,FALSE)</f>
        <v>1.1000000000000001</v>
      </c>
      <c r="I808" s="28">
        <f>VLOOKUP($A808,'Educational Attainment'!$A$5:$I$1242,5,FALSE)</f>
        <v>2.6</v>
      </c>
      <c r="J808" s="28">
        <f>VLOOKUP($A808,'Educational Attainment'!$A$5:$I$1242,6,FALSE)</f>
        <v>79.900000000000006</v>
      </c>
      <c r="K808" s="28">
        <f>VLOOKUP($A808,'Educational Attainment'!$A$5:$I$1242,7,FALSE)</f>
        <v>9.4</v>
      </c>
      <c r="L808" s="28">
        <f>VLOOKUP($A808,'Educational Attainment'!$A$5:$I$1242,8,FALSE)</f>
        <v>3.7</v>
      </c>
      <c r="M808" s="28">
        <f>VLOOKUP($A808,'Educational Attainment'!$A$5:$I$1242,9,FALSE)</f>
        <v>3.4</v>
      </c>
    </row>
    <row r="809" spans="1:13" s="28" customFormat="1" x14ac:dyDescent="0.15">
      <c r="A809" s="21">
        <v>334113</v>
      </c>
      <c r="B809" s="22" t="s">
        <v>847</v>
      </c>
      <c r="C809" s="11" t="str">
        <f>VLOOKUP(B809,Industries!B:D,2,0)</f>
        <v>Construction</v>
      </c>
      <c r="D809" s="11">
        <f>VLOOKUP(B809,Industries!B:D,3,0)</f>
        <v>90.9</v>
      </c>
      <c r="E809" s="13"/>
      <c r="F809" s="18">
        <v>45</v>
      </c>
      <c r="G809" s="28">
        <f>VLOOKUP($A809,'Educational Attainment'!$A$5:$I$1242,3,FALSE)</f>
        <v>0.2</v>
      </c>
      <c r="H809" s="28">
        <f>VLOOKUP($A809,'Educational Attainment'!$A$5:$I$1242,4,FALSE)</f>
        <v>0.9</v>
      </c>
      <c r="I809" s="28">
        <f>VLOOKUP($A809,'Educational Attainment'!$A$5:$I$1242,5,FALSE)</f>
        <v>2.5</v>
      </c>
      <c r="J809" s="28">
        <f>VLOOKUP($A809,'Educational Attainment'!$A$5:$I$1242,6,FALSE)</f>
        <v>74.900000000000006</v>
      </c>
      <c r="K809" s="28">
        <f>VLOOKUP($A809,'Educational Attainment'!$A$5:$I$1242,7,FALSE)</f>
        <v>9.1</v>
      </c>
      <c r="L809" s="28">
        <f>VLOOKUP($A809,'Educational Attainment'!$A$5:$I$1242,8,FALSE)</f>
        <v>3.8</v>
      </c>
      <c r="M809" s="28">
        <f>VLOOKUP($A809,'Educational Attainment'!$A$5:$I$1242,9,FALSE)</f>
        <v>8.5</v>
      </c>
    </row>
    <row r="810" spans="1:13" s="28" customFormat="1" x14ac:dyDescent="0.15">
      <c r="A810" s="21">
        <v>334114</v>
      </c>
      <c r="B810" s="22" t="s">
        <v>848</v>
      </c>
      <c r="C810" s="11" t="str">
        <f>VLOOKUP(B810,Industries!B:D,2,0)</f>
        <v>Construction</v>
      </c>
      <c r="D810" s="11">
        <f>VLOOKUP(B810,Industries!B:D,3,0)</f>
        <v>77.099999999999994</v>
      </c>
      <c r="E810" s="13"/>
      <c r="F810" s="18">
        <v>46</v>
      </c>
      <c r="G810" s="28">
        <f>VLOOKUP($A810,'Educational Attainment'!$A$5:$I$1242,3,FALSE)</f>
        <v>0.3</v>
      </c>
      <c r="H810" s="28">
        <f>VLOOKUP($A810,'Educational Attainment'!$A$5:$I$1242,4,FALSE)</f>
        <v>1.5</v>
      </c>
      <c r="I810" s="28">
        <f>VLOOKUP($A810,'Educational Attainment'!$A$5:$I$1242,5,FALSE)</f>
        <v>3.4</v>
      </c>
      <c r="J810" s="28">
        <f>VLOOKUP($A810,'Educational Attainment'!$A$5:$I$1242,6,FALSE)</f>
        <v>83</v>
      </c>
      <c r="K810" s="28">
        <f>VLOOKUP($A810,'Educational Attainment'!$A$5:$I$1242,7,FALSE)</f>
        <v>5.4</v>
      </c>
      <c r="L810" s="28">
        <f>VLOOKUP($A810,'Educational Attainment'!$A$5:$I$1242,8,FALSE)</f>
        <v>2.2000000000000002</v>
      </c>
      <c r="M810" s="28">
        <f>VLOOKUP($A810,'Educational Attainment'!$A$5:$I$1242,9,FALSE)</f>
        <v>4.3</v>
      </c>
    </row>
    <row r="811" spans="1:13" s="28" customFormat="1" x14ac:dyDescent="0.15">
      <c r="A811" s="21">
        <v>334115</v>
      </c>
      <c r="B811" s="22" t="s">
        <v>849</v>
      </c>
      <c r="C811" s="11" t="str">
        <f>VLOOKUP(B811,Industries!B:D,2,0)</f>
        <v>Construction</v>
      </c>
      <c r="D811" s="11">
        <f>VLOOKUP(B811,Industries!B:D,3,0)</f>
        <v>97.1</v>
      </c>
      <c r="E811" s="13"/>
      <c r="F811" s="18">
        <v>44</v>
      </c>
      <c r="G811" s="28">
        <f>VLOOKUP($A811,'Educational Attainment'!$A$5:$I$1242,3,FALSE)</f>
        <v>0.1</v>
      </c>
      <c r="H811" s="28">
        <f>VLOOKUP($A811,'Educational Attainment'!$A$5:$I$1242,4,FALSE)</f>
        <v>0.7</v>
      </c>
      <c r="I811" s="28">
        <f>VLOOKUP($A811,'Educational Attainment'!$A$5:$I$1242,5,FALSE)</f>
        <v>1.7</v>
      </c>
      <c r="J811" s="28">
        <f>VLOOKUP($A811,'Educational Attainment'!$A$5:$I$1242,6,FALSE)</f>
        <v>65.5</v>
      </c>
      <c r="K811" s="28">
        <f>VLOOKUP($A811,'Educational Attainment'!$A$5:$I$1242,7,FALSE)</f>
        <v>11.7</v>
      </c>
      <c r="L811" s="28">
        <f>VLOOKUP($A811,'Educational Attainment'!$A$5:$I$1242,8,FALSE)</f>
        <v>6.4</v>
      </c>
      <c r="M811" s="28">
        <f>VLOOKUP($A811,'Educational Attainment'!$A$5:$I$1242,9,FALSE)</f>
        <v>13.8</v>
      </c>
    </row>
    <row r="812" spans="1:13" s="28" customFormat="1" x14ac:dyDescent="0.15">
      <c r="A812" s="21">
        <v>341111</v>
      </c>
      <c r="B812" s="22" t="s">
        <v>850</v>
      </c>
      <c r="C812" s="11" t="str">
        <f>VLOOKUP(B812,Industries!B:D,2,0)</f>
        <v>Construction</v>
      </c>
      <c r="D812" s="11">
        <f>VLOOKUP(B812,Industries!B:D,3,0)</f>
        <v>63.9</v>
      </c>
      <c r="E812" s="13"/>
      <c r="F812" s="18">
        <v>45</v>
      </c>
      <c r="G812" s="28">
        <f>VLOOKUP($A812,'Educational Attainment'!$A$5:$I$1242,3,FALSE)</f>
        <v>0.4</v>
      </c>
      <c r="H812" s="28">
        <f>VLOOKUP($A812,'Educational Attainment'!$A$5:$I$1242,4,FALSE)</f>
        <v>2.1</v>
      </c>
      <c r="I812" s="28">
        <f>VLOOKUP($A812,'Educational Attainment'!$A$5:$I$1242,5,FALSE)</f>
        <v>5.6</v>
      </c>
      <c r="J812" s="28">
        <f>VLOOKUP($A812,'Educational Attainment'!$A$5:$I$1242,6,FALSE)</f>
        <v>77.400000000000006</v>
      </c>
      <c r="K812" s="28">
        <f>VLOOKUP($A812,'Educational Attainment'!$A$5:$I$1242,7,FALSE)</f>
        <v>10.199999999999999</v>
      </c>
      <c r="L812" s="28">
        <f>VLOOKUP($A812,'Educational Attainment'!$A$5:$I$1242,8,FALSE)</f>
        <v>2</v>
      </c>
      <c r="M812" s="28">
        <f>VLOOKUP($A812,'Educational Attainment'!$A$5:$I$1242,9,FALSE)</f>
        <v>2.2999999999999998</v>
      </c>
    </row>
    <row r="813" spans="1:13" s="28" customFormat="1" x14ac:dyDescent="0.15">
      <c r="A813" s="21">
        <v>341112</v>
      </c>
      <c r="B813" s="22" t="s">
        <v>851</v>
      </c>
      <c r="C813" s="11" t="str">
        <f>VLOOKUP(B813,Industries!B:D,2,0)</f>
        <v>Construction</v>
      </c>
      <c r="D813" s="11">
        <f>VLOOKUP(B813,Industries!B:D,3,0)</f>
        <v>35.5</v>
      </c>
      <c r="E813" s="13"/>
      <c r="F813" s="18">
        <v>51</v>
      </c>
      <c r="G813" s="28">
        <f>VLOOKUP($A813,'Educational Attainment'!$A$5:$I$1242,3,FALSE)</f>
        <v>0</v>
      </c>
      <c r="H813" s="28">
        <f>VLOOKUP($A813,'Educational Attainment'!$A$5:$I$1242,4,FALSE)</f>
        <v>0</v>
      </c>
      <c r="I813" s="28">
        <f>VLOOKUP($A813,'Educational Attainment'!$A$5:$I$1242,5,FALSE)</f>
        <v>4.0999999999999996</v>
      </c>
      <c r="J813" s="28">
        <f>VLOOKUP($A813,'Educational Attainment'!$A$5:$I$1242,6,FALSE)</f>
        <v>95.9</v>
      </c>
      <c r="K813" s="28">
        <f>VLOOKUP($A813,'Educational Attainment'!$A$5:$I$1242,7,FALSE)</f>
        <v>0</v>
      </c>
      <c r="L813" s="28">
        <f>VLOOKUP($A813,'Educational Attainment'!$A$5:$I$1242,8,FALSE)</f>
        <v>0</v>
      </c>
      <c r="M813" s="28">
        <f>VLOOKUP($A813,'Educational Attainment'!$A$5:$I$1242,9,FALSE)</f>
        <v>0</v>
      </c>
    </row>
    <row r="814" spans="1:13" s="28" customFormat="1" x14ac:dyDescent="0.15">
      <c r="A814" s="21">
        <v>341113</v>
      </c>
      <c r="B814" s="22" t="s">
        <v>852</v>
      </c>
      <c r="C814" s="11" t="str">
        <f>VLOOKUP(B814,Industries!B:D,2,0)</f>
        <v>Construction</v>
      </c>
      <c r="D814" s="11">
        <f>VLOOKUP(B814,Industries!B:D,3,0)</f>
        <v>58.8</v>
      </c>
      <c r="E814" s="13"/>
      <c r="F814" s="18">
        <v>44</v>
      </c>
      <c r="G814" s="28">
        <f>VLOOKUP($A814,'Educational Attainment'!$A$5:$I$1242,3,FALSE)</f>
        <v>0.3</v>
      </c>
      <c r="H814" s="28">
        <f>VLOOKUP($A814,'Educational Attainment'!$A$5:$I$1242,4,FALSE)</f>
        <v>3</v>
      </c>
      <c r="I814" s="28">
        <f>VLOOKUP($A814,'Educational Attainment'!$A$5:$I$1242,5,FALSE)</f>
        <v>6.7</v>
      </c>
      <c r="J814" s="28">
        <f>VLOOKUP($A814,'Educational Attainment'!$A$5:$I$1242,6,FALSE)</f>
        <v>75</v>
      </c>
      <c r="K814" s="28">
        <f>VLOOKUP($A814,'Educational Attainment'!$A$5:$I$1242,7,FALSE)</f>
        <v>9.1</v>
      </c>
      <c r="L814" s="28">
        <f>VLOOKUP($A814,'Educational Attainment'!$A$5:$I$1242,8,FALSE)</f>
        <v>1.5</v>
      </c>
      <c r="M814" s="28">
        <f>VLOOKUP($A814,'Educational Attainment'!$A$5:$I$1242,9,FALSE)</f>
        <v>4.5</v>
      </c>
    </row>
    <row r="815" spans="1:13" s="28" customFormat="1" x14ac:dyDescent="0.15">
      <c r="A815" s="21">
        <v>342211</v>
      </c>
      <c r="B815" s="22" t="s">
        <v>853</v>
      </c>
      <c r="C815" s="11" t="str">
        <f>VLOOKUP(B815,Industries!B:D,2,0)</f>
        <v>Electricity, Gas, Water and Waste Services</v>
      </c>
      <c r="D815" s="11">
        <f>VLOOKUP(B815,Industries!B:D,3,0)</f>
        <v>72.2</v>
      </c>
      <c r="E815" s="13"/>
      <c r="F815" s="18">
        <v>43</v>
      </c>
      <c r="G815" s="28">
        <f>VLOOKUP($A815,'Educational Attainment'!$A$5:$I$1242,3,FALSE)</f>
        <v>0</v>
      </c>
      <c r="H815" s="28">
        <f>VLOOKUP($A815,'Educational Attainment'!$A$5:$I$1242,4,FALSE)</f>
        <v>1.6</v>
      </c>
      <c r="I815" s="28">
        <f>VLOOKUP($A815,'Educational Attainment'!$A$5:$I$1242,5,FALSE)</f>
        <v>3.6</v>
      </c>
      <c r="J815" s="28">
        <f>VLOOKUP($A815,'Educational Attainment'!$A$5:$I$1242,6,FALSE)</f>
        <v>84</v>
      </c>
      <c r="K815" s="28">
        <f>VLOOKUP($A815,'Educational Attainment'!$A$5:$I$1242,7,FALSE)</f>
        <v>5.9</v>
      </c>
      <c r="L815" s="28">
        <f>VLOOKUP($A815,'Educational Attainment'!$A$5:$I$1242,8,FALSE)</f>
        <v>1.3</v>
      </c>
      <c r="M815" s="28">
        <f>VLOOKUP($A815,'Educational Attainment'!$A$5:$I$1242,9,FALSE)</f>
        <v>3.5</v>
      </c>
    </row>
    <row r="816" spans="1:13" s="28" customFormat="1" x14ac:dyDescent="0.15">
      <c r="A816" s="21">
        <v>342212</v>
      </c>
      <c r="B816" s="22" t="s">
        <v>854</v>
      </c>
      <c r="C816" s="11" t="str">
        <f>VLOOKUP(B816,Industries!B:D,2,0)</f>
        <v>Electricity, Gas, Water and Waste Services</v>
      </c>
      <c r="D816" s="11">
        <f>VLOOKUP(B816,Industries!B:D,3,0)</f>
        <v>63.8</v>
      </c>
      <c r="E816" s="13"/>
      <c r="F816" s="18">
        <v>44</v>
      </c>
      <c r="G816" s="28">
        <f>VLOOKUP($A816,'Educational Attainment'!$A$5:$I$1242,3,FALSE)</f>
        <v>0</v>
      </c>
      <c r="H816" s="28">
        <f>VLOOKUP($A816,'Educational Attainment'!$A$5:$I$1242,4,FALSE)</f>
        <v>3.1</v>
      </c>
      <c r="I816" s="28">
        <f>VLOOKUP($A816,'Educational Attainment'!$A$5:$I$1242,5,FALSE)</f>
        <v>4.0999999999999996</v>
      </c>
      <c r="J816" s="28">
        <f>VLOOKUP($A816,'Educational Attainment'!$A$5:$I$1242,6,FALSE)</f>
        <v>77.5</v>
      </c>
      <c r="K816" s="28">
        <f>VLOOKUP($A816,'Educational Attainment'!$A$5:$I$1242,7,FALSE)</f>
        <v>8.6999999999999993</v>
      </c>
      <c r="L816" s="28">
        <f>VLOOKUP($A816,'Educational Attainment'!$A$5:$I$1242,8,FALSE)</f>
        <v>2</v>
      </c>
      <c r="M816" s="28">
        <f>VLOOKUP($A816,'Educational Attainment'!$A$5:$I$1242,9,FALSE)</f>
        <v>4.5999999999999996</v>
      </c>
    </row>
    <row r="817" spans="1:13" s="28" customFormat="1" x14ac:dyDescent="0.15">
      <c r="A817" s="21">
        <v>342311</v>
      </c>
      <c r="B817" s="22" t="s">
        <v>855</v>
      </c>
      <c r="C817" s="11" t="str">
        <f>VLOOKUP(B817,Industries!B:D,2,0)</f>
        <v>Wholesale Trade</v>
      </c>
      <c r="D817" s="11">
        <f>VLOOKUP(B817,Industries!B:D,3,0)</f>
        <v>42.7</v>
      </c>
      <c r="E817" s="13"/>
      <c r="F817" s="18">
        <v>41</v>
      </c>
      <c r="G817" s="28">
        <f>VLOOKUP($A817,'Educational Attainment'!$A$5:$I$1242,3,FALSE)</f>
        <v>2</v>
      </c>
      <c r="H817" s="28">
        <f>VLOOKUP($A817,'Educational Attainment'!$A$5:$I$1242,4,FALSE)</f>
        <v>9.4</v>
      </c>
      <c r="I817" s="28">
        <f>VLOOKUP($A817,'Educational Attainment'!$A$5:$I$1242,5,FALSE)</f>
        <v>16.2</v>
      </c>
      <c r="J817" s="28">
        <f>VLOOKUP($A817,'Educational Attainment'!$A$5:$I$1242,6,FALSE)</f>
        <v>41.1</v>
      </c>
      <c r="K817" s="28">
        <f>VLOOKUP($A817,'Educational Attainment'!$A$5:$I$1242,7,FALSE)</f>
        <v>19.899999999999999</v>
      </c>
      <c r="L817" s="28">
        <f>VLOOKUP($A817,'Educational Attainment'!$A$5:$I$1242,8,FALSE)</f>
        <v>4.3</v>
      </c>
      <c r="M817" s="28">
        <f>VLOOKUP($A817,'Educational Attainment'!$A$5:$I$1242,9,FALSE)</f>
        <v>7.2</v>
      </c>
    </row>
    <row r="818" spans="1:13" s="28" customFormat="1" x14ac:dyDescent="0.15">
      <c r="A818" s="21">
        <v>342312</v>
      </c>
      <c r="B818" s="22" t="s">
        <v>856</v>
      </c>
      <c r="C818" s="11" t="str">
        <f>VLOOKUP(B818,Industries!B:D,2,0)</f>
        <v>Public Administration and Safety</v>
      </c>
      <c r="D818" s="11">
        <f>VLOOKUP(B818,Industries!B:D,3,0)</f>
        <v>84.2</v>
      </c>
      <c r="E818" s="13"/>
      <c r="F818" s="18">
        <v>47</v>
      </c>
      <c r="G818" s="28">
        <f>VLOOKUP($A818,'Educational Attainment'!$A$5:$I$1242,3,FALSE)</f>
        <v>3.2</v>
      </c>
      <c r="H818" s="28">
        <f>VLOOKUP($A818,'Educational Attainment'!$A$5:$I$1242,4,FALSE)</f>
        <v>6.5</v>
      </c>
      <c r="I818" s="28">
        <f>VLOOKUP($A818,'Educational Attainment'!$A$5:$I$1242,5,FALSE)</f>
        <v>10.3</v>
      </c>
      <c r="J818" s="28">
        <f>VLOOKUP($A818,'Educational Attainment'!$A$5:$I$1242,6,FALSE)</f>
        <v>26.2</v>
      </c>
      <c r="K818" s="28">
        <f>VLOOKUP($A818,'Educational Attainment'!$A$5:$I$1242,7,FALSE)</f>
        <v>40.6</v>
      </c>
      <c r="L818" s="28">
        <f>VLOOKUP($A818,'Educational Attainment'!$A$5:$I$1242,8,FALSE)</f>
        <v>6</v>
      </c>
      <c r="M818" s="28">
        <f>VLOOKUP($A818,'Educational Attainment'!$A$5:$I$1242,9,FALSE)</f>
        <v>7.2</v>
      </c>
    </row>
    <row r="819" spans="1:13" s="28" customFormat="1" x14ac:dyDescent="0.15">
      <c r="A819" s="21">
        <v>342313</v>
      </c>
      <c r="B819" s="22" t="s">
        <v>857</v>
      </c>
      <c r="C819" s="11" t="str">
        <f>VLOOKUP(B819,Industries!B:D,2,0)</f>
        <v>Other Services</v>
      </c>
      <c r="D819" s="11">
        <f>VLOOKUP(B819,Industries!B:D,3,0)</f>
        <v>19.7</v>
      </c>
      <c r="E819" s="13"/>
      <c r="F819" s="18">
        <v>43</v>
      </c>
      <c r="G819" s="28">
        <f>VLOOKUP($A819,'Educational Attainment'!$A$5:$I$1242,3,FALSE)</f>
        <v>3.4</v>
      </c>
      <c r="H819" s="28">
        <f>VLOOKUP($A819,'Educational Attainment'!$A$5:$I$1242,4,FALSE)</f>
        <v>13.9</v>
      </c>
      <c r="I819" s="28">
        <f>VLOOKUP($A819,'Educational Attainment'!$A$5:$I$1242,5,FALSE)</f>
        <v>16.5</v>
      </c>
      <c r="J819" s="28">
        <f>VLOOKUP($A819,'Educational Attainment'!$A$5:$I$1242,6,FALSE)</f>
        <v>35.299999999999997</v>
      </c>
      <c r="K819" s="28">
        <f>VLOOKUP($A819,'Educational Attainment'!$A$5:$I$1242,7,FALSE)</f>
        <v>19.7</v>
      </c>
      <c r="L819" s="28">
        <f>VLOOKUP($A819,'Educational Attainment'!$A$5:$I$1242,8,FALSE)</f>
        <v>3.8</v>
      </c>
      <c r="M819" s="28">
        <f>VLOOKUP($A819,'Educational Attainment'!$A$5:$I$1242,9,FALSE)</f>
        <v>7.4</v>
      </c>
    </row>
    <row r="820" spans="1:13" s="28" customFormat="1" x14ac:dyDescent="0.15">
      <c r="A820" s="21">
        <v>342314</v>
      </c>
      <c r="B820" s="22" t="s">
        <v>858</v>
      </c>
      <c r="C820" s="11" t="str">
        <f>VLOOKUP(B820,Industries!B:D,2,0)</f>
        <v>Public Administration and Safety</v>
      </c>
      <c r="D820" s="11">
        <f>VLOOKUP(B820,Industries!B:D,3,0)</f>
        <v>54</v>
      </c>
      <c r="E820" s="13"/>
      <c r="F820" s="18">
        <v>48</v>
      </c>
      <c r="G820" s="28">
        <f>VLOOKUP($A820,'Educational Attainment'!$A$5:$I$1242,3,FALSE)</f>
        <v>1.4</v>
      </c>
      <c r="H820" s="28">
        <f>VLOOKUP($A820,'Educational Attainment'!$A$5:$I$1242,4,FALSE)</f>
        <v>5.4</v>
      </c>
      <c r="I820" s="28">
        <f>VLOOKUP($A820,'Educational Attainment'!$A$5:$I$1242,5,FALSE)</f>
        <v>18.8</v>
      </c>
      <c r="J820" s="28">
        <f>VLOOKUP($A820,'Educational Attainment'!$A$5:$I$1242,6,FALSE)</f>
        <v>64.3</v>
      </c>
      <c r="K820" s="28">
        <f>VLOOKUP($A820,'Educational Attainment'!$A$5:$I$1242,7,FALSE)</f>
        <v>8.6</v>
      </c>
      <c r="L820" s="28">
        <f>VLOOKUP($A820,'Educational Attainment'!$A$5:$I$1242,8,FALSE)</f>
        <v>0.4</v>
      </c>
      <c r="M820" s="28">
        <f>VLOOKUP($A820,'Educational Attainment'!$A$5:$I$1242,9,FALSE)</f>
        <v>1.1000000000000001</v>
      </c>
    </row>
    <row r="821" spans="1:13" s="28" customFormat="1" x14ac:dyDescent="0.15">
      <c r="A821" s="21">
        <v>342315</v>
      </c>
      <c r="B821" s="22" t="s">
        <v>859</v>
      </c>
      <c r="C821" s="11" t="str">
        <f>VLOOKUP(B821,Industries!B:D,2,0)</f>
        <v>Transport, Postal and Warehousing</v>
      </c>
      <c r="D821" s="11">
        <f>VLOOKUP(B821,Industries!B:D,3,0)</f>
        <v>37.799999999999997</v>
      </c>
      <c r="E821" s="13"/>
      <c r="F821" s="18">
        <v>43</v>
      </c>
      <c r="G821" s="28">
        <f>VLOOKUP($A821,'Educational Attainment'!$A$5:$I$1242,3,FALSE)</f>
        <v>2</v>
      </c>
      <c r="H821" s="28">
        <f>VLOOKUP($A821,'Educational Attainment'!$A$5:$I$1242,4,FALSE)</f>
        <v>15.3</v>
      </c>
      <c r="I821" s="28">
        <f>VLOOKUP($A821,'Educational Attainment'!$A$5:$I$1242,5,FALSE)</f>
        <v>24.7</v>
      </c>
      <c r="J821" s="28">
        <f>VLOOKUP($A821,'Educational Attainment'!$A$5:$I$1242,6,FALSE)</f>
        <v>52</v>
      </c>
      <c r="K821" s="28">
        <f>VLOOKUP($A821,'Educational Attainment'!$A$5:$I$1242,7,FALSE)</f>
        <v>2</v>
      </c>
      <c r="L821" s="28">
        <f>VLOOKUP($A821,'Educational Attainment'!$A$5:$I$1242,8,FALSE)</f>
        <v>2</v>
      </c>
      <c r="M821" s="28">
        <f>VLOOKUP($A821,'Educational Attainment'!$A$5:$I$1242,9,FALSE)</f>
        <v>2</v>
      </c>
    </row>
    <row r="822" spans="1:13" s="28" customFormat="1" x14ac:dyDescent="0.15">
      <c r="A822" s="21">
        <v>342411</v>
      </c>
      <c r="B822" s="22" t="s">
        <v>860</v>
      </c>
      <c r="C822" s="11" t="str">
        <f>VLOOKUP(B822,Industries!B:D,2,0)</f>
        <v>Construction</v>
      </c>
      <c r="D822" s="11">
        <f>VLOOKUP(B822,Industries!B:D,3,0)</f>
        <v>52.2</v>
      </c>
      <c r="E822" s="13"/>
      <c r="F822" s="18">
        <v>43</v>
      </c>
      <c r="G822" s="28">
        <f>VLOOKUP($A822,'Educational Attainment'!$A$5:$I$1242,3,FALSE)</f>
        <v>0.8</v>
      </c>
      <c r="H822" s="28">
        <f>VLOOKUP($A822,'Educational Attainment'!$A$5:$I$1242,4,FALSE)</f>
        <v>5.7</v>
      </c>
      <c r="I822" s="28">
        <f>VLOOKUP($A822,'Educational Attainment'!$A$5:$I$1242,5,FALSE)</f>
        <v>8.6</v>
      </c>
      <c r="J822" s="28">
        <f>VLOOKUP($A822,'Educational Attainment'!$A$5:$I$1242,6,FALSE)</f>
        <v>50.6</v>
      </c>
      <c r="K822" s="28">
        <f>VLOOKUP($A822,'Educational Attainment'!$A$5:$I$1242,7,FALSE)</f>
        <v>17</v>
      </c>
      <c r="L822" s="28">
        <f>VLOOKUP($A822,'Educational Attainment'!$A$5:$I$1242,8,FALSE)</f>
        <v>5.4</v>
      </c>
      <c r="M822" s="28">
        <f>VLOOKUP($A822,'Educational Attainment'!$A$5:$I$1242,9,FALSE)</f>
        <v>11.7</v>
      </c>
    </row>
    <row r="823" spans="1:13" s="28" customFormat="1" x14ac:dyDescent="0.15">
      <c r="A823" s="21">
        <v>342412</v>
      </c>
      <c r="B823" s="22" t="s">
        <v>861</v>
      </c>
      <c r="C823" s="11" t="str">
        <f>VLOOKUP(B823,Industries!B:D,2,0)</f>
        <v>Information Media and Telecommunications</v>
      </c>
      <c r="D823" s="11">
        <f>VLOOKUP(B823,Industries!B:D,3,0)</f>
        <v>63.1</v>
      </c>
      <c r="E823" s="13"/>
      <c r="F823" s="18">
        <v>43</v>
      </c>
      <c r="G823" s="28">
        <f>VLOOKUP($A823,'Educational Attainment'!$A$5:$I$1242,3,FALSE)</f>
        <v>1</v>
      </c>
      <c r="H823" s="28">
        <f>VLOOKUP($A823,'Educational Attainment'!$A$5:$I$1242,4,FALSE)</f>
        <v>4.3</v>
      </c>
      <c r="I823" s="28">
        <f>VLOOKUP($A823,'Educational Attainment'!$A$5:$I$1242,5,FALSE)</f>
        <v>7.2</v>
      </c>
      <c r="J823" s="28">
        <f>VLOOKUP($A823,'Educational Attainment'!$A$5:$I$1242,6,FALSE)</f>
        <v>47.2</v>
      </c>
      <c r="K823" s="28">
        <f>VLOOKUP($A823,'Educational Attainment'!$A$5:$I$1242,7,FALSE)</f>
        <v>17.3</v>
      </c>
      <c r="L823" s="28">
        <f>VLOOKUP($A823,'Educational Attainment'!$A$5:$I$1242,8,FALSE)</f>
        <v>7.3</v>
      </c>
      <c r="M823" s="28">
        <f>VLOOKUP($A823,'Educational Attainment'!$A$5:$I$1242,9,FALSE)</f>
        <v>15.7</v>
      </c>
    </row>
    <row r="824" spans="1:13" s="28" customFormat="1" x14ac:dyDescent="0.15">
      <c r="A824" s="21">
        <v>342413</v>
      </c>
      <c r="B824" s="22" t="s">
        <v>862</v>
      </c>
      <c r="C824" s="11" t="str">
        <f>VLOOKUP(B824,Industries!B:D,2,0)</f>
        <v>Information Media and Telecommunications</v>
      </c>
      <c r="D824" s="11">
        <f>VLOOKUP(B824,Industries!B:D,3,0)</f>
        <v>62.3</v>
      </c>
      <c r="E824" s="13"/>
      <c r="F824" s="18">
        <v>44</v>
      </c>
      <c r="G824" s="28">
        <f>VLOOKUP($A824,'Educational Attainment'!$A$5:$I$1242,3,FALSE)</f>
        <v>1.5</v>
      </c>
      <c r="H824" s="28">
        <f>VLOOKUP($A824,'Educational Attainment'!$A$5:$I$1242,4,FALSE)</f>
        <v>4.8</v>
      </c>
      <c r="I824" s="28">
        <f>VLOOKUP($A824,'Educational Attainment'!$A$5:$I$1242,5,FALSE)</f>
        <v>5.7</v>
      </c>
      <c r="J824" s="28">
        <f>VLOOKUP($A824,'Educational Attainment'!$A$5:$I$1242,6,FALSE)</f>
        <v>46.6</v>
      </c>
      <c r="K824" s="28">
        <f>VLOOKUP($A824,'Educational Attainment'!$A$5:$I$1242,7,FALSE)</f>
        <v>16.8</v>
      </c>
      <c r="L824" s="28">
        <f>VLOOKUP($A824,'Educational Attainment'!$A$5:$I$1242,8,FALSE)</f>
        <v>7.3</v>
      </c>
      <c r="M824" s="28">
        <f>VLOOKUP($A824,'Educational Attainment'!$A$5:$I$1242,9,FALSE)</f>
        <v>17.3</v>
      </c>
    </row>
    <row r="825" spans="1:13" s="28" customFormat="1" x14ac:dyDescent="0.15">
      <c r="A825" s="21">
        <v>342414</v>
      </c>
      <c r="B825" s="22" t="s">
        <v>863</v>
      </c>
      <c r="C825" s="11" t="str">
        <f>VLOOKUP(B825,Industries!B:D,2,0)</f>
        <v>Information Media and Telecommunications</v>
      </c>
      <c r="D825" s="11">
        <f>VLOOKUP(B825,Industries!B:D,3,0)</f>
        <v>64.3</v>
      </c>
      <c r="E825" s="13"/>
      <c r="F825" s="18">
        <v>43</v>
      </c>
      <c r="G825" s="28">
        <f>VLOOKUP($A825,'Educational Attainment'!$A$5:$I$1242,3,FALSE)</f>
        <v>3.2</v>
      </c>
      <c r="H825" s="28">
        <f>VLOOKUP($A825,'Educational Attainment'!$A$5:$I$1242,4,FALSE)</f>
        <v>10</v>
      </c>
      <c r="I825" s="28">
        <f>VLOOKUP($A825,'Educational Attainment'!$A$5:$I$1242,5,FALSE)</f>
        <v>14.5</v>
      </c>
      <c r="J825" s="28">
        <f>VLOOKUP($A825,'Educational Attainment'!$A$5:$I$1242,6,FALSE)</f>
        <v>49.7</v>
      </c>
      <c r="K825" s="28">
        <f>VLOOKUP($A825,'Educational Attainment'!$A$5:$I$1242,7,FALSE)</f>
        <v>12.7</v>
      </c>
      <c r="L825" s="28">
        <f>VLOOKUP($A825,'Educational Attainment'!$A$5:$I$1242,8,FALSE)</f>
        <v>3.3</v>
      </c>
      <c r="M825" s="28">
        <f>VLOOKUP($A825,'Educational Attainment'!$A$5:$I$1242,9,FALSE)</f>
        <v>6.7</v>
      </c>
    </row>
    <row r="826" spans="1:13" s="28" customFormat="1" x14ac:dyDescent="0.15">
      <c r="A826" s="21">
        <v>351111</v>
      </c>
      <c r="B826" s="22" t="s">
        <v>864</v>
      </c>
      <c r="C826" s="11" t="str">
        <f>VLOOKUP(B826,Industries!B:D,2,0)</f>
        <v>Manufacturing</v>
      </c>
      <c r="D826" s="11">
        <f>VLOOKUP(B826,Industries!B:D,3,0)</f>
        <v>63.1</v>
      </c>
      <c r="E826" s="13"/>
      <c r="F826" s="18">
        <v>44</v>
      </c>
      <c r="G826" s="28">
        <f>VLOOKUP($A826,'Educational Attainment'!$A$5:$I$1242,3,FALSE)</f>
        <v>1.6</v>
      </c>
      <c r="H826" s="28">
        <f>VLOOKUP($A826,'Educational Attainment'!$A$5:$I$1242,4,FALSE)</f>
        <v>6.8</v>
      </c>
      <c r="I826" s="28">
        <f>VLOOKUP($A826,'Educational Attainment'!$A$5:$I$1242,5,FALSE)</f>
        <v>7.2</v>
      </c>
      <c r="J826" s="28">
        <f>VLOOKUP($A826,'Educational Attainment'!$A$5:$I$1242,6,FALSE)</f>
        <v>42.9</v>
      </c>
      <c r="K826" s="28">
        <f>VLOOKUP($A826,'Educational Attainment'!$A$5:$I$1242,7,FALSE)</f>
        <v>20.100000000000001</v>
      </c>
      <c r="L826" s="28">
        <f>VLOOKUP($A826,'Educational Attainment'!$A$5:$I$1242,8,FALSE)</f>
        <v>4.9000000000000004</v>
      </c>
      <c r="M826" s="28">
        <f>VLOOKUP($A826,'Educational Attainment'!$A$5:$I$1242,9,FALSE)</f>
        <v>16.399999999999999</v>
      </c>
    </row>
    <row r="827" spans="1:13" s="28" customFormat="1" x14ac:dyDescent="0.15">
      <c r="A827" s="21">
        <v>351112</v>
      </c>
      <c r="B827" s="22" t="s">
        <v>865</v>
      </c>
      <c r="C827" s="11" t="str">
        <f>VLOOKUP(B827,Industries!B:D,2,0)</f>
        <v>Manufacturing</v>
      </c>
      <c r="D827" s="11">
        <f>VLOOKUP(B827,Industries!B:D,3,0)</f>
        <v>47</v>
      </c>
      <c r="E827" s="13"/>
      <c r="F827" s="18">
        <v>45</v>
      </c>
      <c r="G827" s="28">
        <f>VLOOKUP($A827,'Educational Attainment'!$A$5:$I$1242,3,FALSE)</f>
        <v>2.2999999999999998</v>
      </c>
      <c r="H827" s="28">
        <f>VLOOKUP($A827,'Educational Attainment'!$A$5:$I$1242,4,FALSE)</f>
        <v>12.4</v>
      </c>
      <c r="I827" s="28">
        <f>VLOOKUP($A827,'Educational Attainment'!$A$5:$I$1242,5,FALSE)</f>
        <v>16.100000000000001</v>
      </c>
      <c r="J827" s="28">
        <f>VLOOKUP($A827,'Educational Attainment'!$A$5:$I$1242,6,FALSE)</f>
        <v>41.9</v>
      </c>
      <c r="K827" s="28">
        <f>VLOOKUP($A827,'Educational Attainment'!$A$5:$I$1242,7,FALSE)</f>
        <v>14.9</v>
      </c>
      <c r="L827" s="28">
        <f>VLOOKUP($A827,'Educational Attainment'!$A$5:$I$1242,8,FALSE)</f>
        <v>3</v>
      </c>
      <c r="M827" s="28">
        <f>VLOOKUP($A827,'Educational Attainment'!$A$5:$I$1242,9,FALSE)</f>
        <v>9.5</v>
      </c>
    </row>
    <row r="828" spans="1:13" s="28" customFormat="1" x14ac:dyDescent="0.15">
      <c r="A828" s="21">
        <v>361111</v>
      </c>
      <c r="B828" s="22" t="s">
        <v>866</v>
      </c>
      <c r="C828" s="11" t="str">
        <f>VLOOKUP(B828,Industries!B:D,2,0)</f>
        <v>Other Services</v>
      </c>
      <c r="D828" s="11">
        <f>VLOOKUP(B828,Industries!B:D,3,0)</f>
        <v>54.3</v>
      </c>
      <c r="E828" s="13"/>
      <c r="F828" s="18">
        <v>48</v>
      </c>
      <c r="G828" s="28">
        <f>VLOOKUP($A828,'Educational Attainment'!$A$5:$I$1242,3,FALSE)</f>
        <v>3.9</v>
      </c>
      <c r="H828" s="28">
        <f>VLOOKUP($A828,'Educational Attainment'!$A$5:$I$1242,4,FALSE)</f>
        <v>15.3</v>
      </c>
      <c r="I828" s="28">
        <f>VLOOKUP($A828,'Educational Attainment'!$A$5:$I$1242,5,FALSE)</f>
        <v>14.4</v>
      </c>
      <c r="J828" s="28">
        <f>VLOOKUP($A828,'Educational Attainment'!$A$5:$I$1242,6,FALSE)</f>
        <v>30.5</v>
      </c>
      <c r="K828" s="28">
        <f>VLOOKUP($A828,'Educational Attainment'!$A$5:$I$1242,7,FALSE)</f>
        <v>16.899999999999999</v>
      </c>
      <c r="L828" s="28">
        <f>VLOOKUP($A828,'Educational Attainment'!$A$5:$I$1242,8,FALSE)</f>
        <v>3.9</v>
      </c>
      <c r="M828" s="28">
        <f>VLOOKUP($A828,'Educational Attainment'!$A$5:$I$1242,9,FALSE)</f>
        <v>15.2</v>
      </c>
    </row>
    <row r="829" spans="1:13" s="28" customFormat="1" x14ac:dyDescent="0.15">
      <c r="A829" s="21">
        <v>361112</v>
      </c>
      <c r="B829" s="22" t="s">
        <v>867</v>
      </c>
      <c r="C829" s="11" t="str">
        <f>VLOOKUP(B829,Industries!B:D,2,0)</f>
        <v>Arts and Recreation Services</v>
      </c>
      <c r="D829" s="11">
        <f>VLOOKUP(B829,Industries!B:D,3,0)</f>
        <v>55.8</v>
      </c>
      <c r="E829" s="13"/>
      <c r="F829" s="18">
        <v>54</v>
      </c>
      <c r="G829" s="28">
        <f>VLOOKUP($A829,'Educational Attainment'!$A$5:$I$1242,3,FALSE)</f>
        <v>0.8</v>
      </c>
      <c r="H829" s="28">
        <f>VLOOKUP($A829,'Educational Attainment'!$A$5:$I$1242,4,FALSE)</f>
        <v>6.1</v>
      </c>
      <c r="I829" s="28">
        <f>VLOOKUP($A829,'Educational Attainment'!$A$5:$I$1242,5,FALSE)</f>
        <v>8.9</v>
      </c>
      <c r="J829" s="28">
        <f>VLOOKUP($A829,'Educational Attainment'!$A$5:$I$1242,6,FALSE)</f>
        <v>20.7</v>
      </c>
      <c r="K829" s="28">
        <f>VLOOKUP($A829,'Educational Attainment'!$A$5:$I$1242,7,FALSE)</f>
        <v>22.5</v>
      </c>
      <c r="L829" s="28">
        <f>VLOOKUP($A829,'Educational Attainment'!$A$5:$I$1242,8,FALSE)</f>
        <v>7.1</v>
      </c>
      <c r="M829" s="28">
        <f>VLOOKUP($A829,'Educational Attainment'!$A$5:$I$1242,9,FALSE)</f>
        <v>33.9</v>
      </c>
    </row>
    <row r="830" spans="1:13" s="28" customFormat="1" x14ac:dyDescent="0.15">
      <c r="A830" s="21">
        <v>361113</v>
      </c>
      <c r="B830" s="22" t="s">
        <v>868</v>
      </c>
      <c r="C830" s="11" t="str">
        <f>VLOOKUP(B830,Industries!B:D,2,0)</f>
        <v>Other Services</v>
      </c>
      <c r="D830" s="11">
        <f>VLOOKUP(B830,Industries!B:D,3,0)</f>
        <v>88.2</v>
      </c>
      <c r="E830" s="13"/>
      <c r="F830" s="18">
        <v>42</v>
      </c>
      <c r="G830" s="28">
        <f>VLOOKUP($A830,'Educational Attainment'!$A$5:$I$1242,3,FALSE)</f>
        <v>1.9</v>
      </c>
      <c r="H830" s="28">
        <f>VLOOKUP($A830,'Educational Attainment'!$A$5:$I$1242,4,FALSE)</f>
        <v>7</v>
      </c>
      <c r="I830" s="28">
        <f>VLOOKUP($A830,'Educational Attainment'!$A$5:$I$1242,5,FALSE)</f>
        <v>10.7</v>
      </c>
      <c r="J830" s="28">
        <f>VLOOKUP($A830,'Educational Attainment'!$A$5:$I$1242,6,FALSE)</f>
        <v>22.5</v>
      </c>
      <c r="K830" s="28">
        <f>VLOOKUP($A830,'Educational Attainment'!$A$5:$I$1242,7,FALSE)</f>
        <v>25.3</v>
      </c>
      <c r="L830" s="28">
        <f>VLOOKUP($A830,'Educational Attainment'!$A$5:$I$1242,8,FALSE)</f>
        <v>9.1999999999999993</v>
      </c>
      <c r="M830" s="28">
        <f>VLOOKUP($A830,'Educational Attainment'!$A$5:$I$1242,9,FALSE)</f>
        <v>23.4</v>
      </c>
    </row>
    <row r="831" spans="1:13" s="28" customFormat="1" x14ac:dyDescent="0.15">
      <c r="A831" s="21">
        <v>361114</v>
      </c>
      <c r="B831" s="22" t="s">
        <v>869</v>
      </c>
      <c r="C831" s="11" t="str">
        <f>VLOOKUP(B831,Industries!B:D,2,0)</f>
        <v>Arts and Recreation Services</v>
      </c>
      <c r="D831" s="11">
        <f>VLOOKUP(B831,Industries!B:D,3,0)</f>
        <v>87.9</v>
      </c>
      <c r="E831" s="13"/>
      <c r="F831" s="18">
        <v>42</v>
      </c>
      <c r="G831" s="28">
        <f>VLOOKUP($A831,'Educational Attainment'!$A$5:$I$1242,3,FALSE)</f>
        <v>5.9</v>
      </c>
      <c r="H831" s="28">
        <f>VLOOKUP($A831,'Educational Attainment'!$A$5:$I$1242,4,FALSE)</f>
        <v>35.700000000000003</v>
      </c>
      <c r="I831" s="28">
        <f>VLOOKUP($A831,'Educational Attainment'!$A$5:$I$1242,5,FALSE)</f>
        <v>8.9</v>
      </c>
      <c r="J831" s="28">
        <f>VLOOKUP($A831,'Educational Attainment'!$A$5:$I$1242,6,FALSE)</f>
        <v>26.8</v>
      </c>
      <c r="K831" s="28">
        <f>VLOOKUP($A831,'Educational Attainment'!$A$5:$I$1242,7,FALSE)</f>
        <v>15.7</v>
      </c>
      <c r="L831" s="28">
        <f>VLOOKUP($A831,'Educational Attainment'!$A$5:$I$1242,8,FALSE)</f>
        <v>1.1000000000000001</v>
      </c>
      <c r="M831" s="28">
        <f>VLOOKUP($A831,'Educational Attainment'!$A$5:$I$1242,9,FALSE)</f>
        <v>5.9</v>
      </c>
    </row>
    <row r="832" spans="1:13" s="28" customFormat="1" x14ac:dyDescent="0.15">
      <c r="A832" s="21">
        <v>361115</v>
      </c>
      <c r="B832" s="22" t="s">
        <v>870</v>
      </c>
      <c r="C832" s="11" t="str">
        <f>VLOOKUP(B832,Industries!B:D,2,0)</f>
        <v>Other Services</v>
      </c>
      <c r="D832" s="11">
        <f>VLOOKUP(B832,Industries!B:D,3,0)</f>
        <v>64.400000000000006</v>
      </c>
      <c r="E832" s="13"/>
      <c r="F832" s="18">
        <v>45</v>
      </c>
      <c r="G832" s="28">
        <f>VLOOKUP($A832,'Educational Attainment'!$A$5:$I$1242,3,FALSE)</f>
        <v>0.3</v>
      </c>
      <c r="H832" s="28">
        <f>VLOOKUP($A832,'Educational Attainment'!$A$5:$I$1242,4,FALSE)</f>
        <v>6.9</v>
      </c>
      <c r="I832" s="28">
        <f>VLOOKUP($A832,'Educational Attainment'!$A$5:$I$1242,5,FALSE)</f>
        <v>7.5</v>
      </c>
      <c r="J832" s="28">
        <f>VLOOKUP($A832,'Educational Attainment'!$A$5:$I$1242,6,FALSE)</f>
        <v>20.6</v>
      </c>
      <c r="K832" s="28">
        <f>VLOOKUP($A832,'Educational Attainment'!$A$5:$I$1242,7,FALSE)</f>
        <v>27.7</v>
      </c>
      <c r="L832" s="28">
        <f>VLOOKUP($A832,'Educational Attainment'!$A$5:$I$1242,8,FALSE)</f>
        <v>11.4</v>
      </c>
      <c r="M832" s="28">
        <f>VLOOKUP($A832,'Educational Attainment'!$A$5:$I$1242,9,FALSE)</f>
        <v>25.6</v>
      </c>
    </row>
    <row r="833" spans="1:13" s="28" customFormat="1" x14ac:dyDescent="0.15">
      <c r="A833" s="21">
        <v>361199</v>
      </c>
      <c r="B833" s="22" t="s">
        <v>871</v>
      </c>
      <c r="C833" s="11" t="str">
        <f>VLOOKUP(B833,Industries!B:D,2,0)</f>
        <v>Other Services</v>
      </c>
      <c r="D833" s="11">
        <f>VLOOKUP(B833,Industries!B:D,3,0)</f>
        <v>52.4</v>
      </c>
      <c r="E833" s="13"/>
      <c r="F833" s="18">
        <v>46</v>
      </c>
      <c r="G833" s="28">
        <f>VLOOKUP($A833,'Educational Attainment'!$A$5:$I$1242,3,FALSE)</f>
        <v>3</v>
      </c>
      <c r="H833" s="28">
        <f>VLOOKUP($A833,'Educational Attainment'!$A$5:$I$1242,4,FALSE)</f>
        <v>13.8</v>
      </c>
      <c r="I833" s="28">
        <f>VLOOKUP($A833,'Educational Attainment'!$A$5:$I$1242,5,FALSE)</f>
        <v>10.199999999999999</v>
      </c>
      <c r="J833" s="28">
        <f>VLOOKUP($A833,'Educational Attainment'!$A$5:$I$1242,6,FALSE)</f>
        <v>22.8</v>
      </c>
      <c r="K833" s="28">
        <f>VLOOKUP($A833,'Educational Attainment'!$A$5:$I$1242,7,FALSE)</f>
        <v>24.1</v>
      </c>
      <c r="L833" s="28">
        <f>VLOOKUP($A833,'Educational Attainment'!$A$5:$I$1242,8,FALSE)</f>
        <v>7.7</v>
      </c>
      <c r="M833" s="28">
        <f>VLOOKUP($A833,'Educational Attainment'!$A$5:$I$1242,9,FALSE)</f>
        <v>18.399999999999999</v>
      </c>
    </row>
    <row r="834" spans="1:13" s="28" customFormat="1" x14ac:dyDescent="0.15">
      <c r="A834" s="21">
        <v>362211</v>
      </c>
      <c r="B834" s="22" t="s">
        <v>872</v>
      </c>
      <c r="C834" s="11" t="str">
        <f>VLOOKUP(B834,Industries!B:D,2,0)</f>
        <v>Administrative and Support Services</v>
      </c>
      <c r="D834" s="11">
        <f>VLOOKUP(B834,Industries!B:D,3,0)</f>
        <v>51.6</v>
      </c>
      <c r="E834" s="13"/>
      <c r="F834" s="18">
        <v>41</v>
      </c>
      <c r="G834" s="28">
        <f>VLOOKUP($A834,'Educational Attainment'!$A$5:$I$1242,3,FALSE)</f>
        <v>1.5</v>
      </c>
      <c r="H834" s="28">
        <f>VLOOKUP($A834,'Educational Attainment'!$A$5:$I$1242,4,FALSE)</f>
        <v>6.8</v>
      </c>
      <c r="I834" s="28">
        <f>VLOOKUP($A834,'Educational Attainment'!$A$5:$I$1242,5,FALSE)</f>
        <v>10.6</v>
      </c>
      <c r="J834" s="28">
        <f>VLOOKUP($A834,'Educational Attainment'!$A$5:$I$1242,6,FALSE)</f>
        <v>35.200000000000003</v>
      </c>
      <c r="K834" s="28">
        <f>VLOOKUP($A834,'Educational Attainment'!$A$5:$I$1242,7,FALSE)</f>
        <v>17.399999999999999</v>
      </c>
      <c r="L834" s="28">
        <f>VLOOKUP($A834,'Educational Attainment'!$A$5:$I$1242,8,FALSE)</f>
        <v>6.9</v>
      </c>
      <c r="M834" s="28">
        <f>VLOOKUP($A834,'Educational Attainment'!$A$5:$I$1242,9,FALSE)</f>
        <v>21.7</v>
      </c>
    </row>
    <row r="835" spans="1:13" s="28" customFormat="1" x14ac:dyDescent="0.15">
      <c r="A835" s="21">
        <v>362212</v>
      </c>
      <c r="B835" s="22" t="s">
        <v>873</v>
      </c>
      <c r="C835" s="11" t="str">
        <f>VLOOKUP(B835,Industries!B:D,2,0)</f>
        <v>Administrative and Support Services</v>
      </c>
      <c r="D835" s="11">
        <f>VLOOKUP(B835,Industries!B:D,3,0)</f>
        <v>59</v>
      </c>
      <c r="E835" s="13"/>
      <c r="F835" s="18">
        <v>44</v>
      </c>
      <c r="G835" s="28">
        <f>VLOOKUP($A835,'Educational Attainment'!$A$5:$I$1242,3,FALSE)</f>
        <v>1.3</v>
      </c>
      <c r="H835" s="28">
        <f>VLOOKUP($A835,'Educational Attainment'!$A$5:$I$1242,4,FALSE)</f>
        <v>5.3</v>
      </c>
      <c r="I835" s="28">
        <f>VLOOKUP($A835,'Educational Attainment'!$A$5:$I$1242,5,FALSE)</f>
        <v>14.7</v>
      </c>
      <c r="J835" s="28">
        <f>VLOOKUP($A835,'Educational Attainment'!$A$5:$I$1242,6,FALSE)</f>
        <v>53.2</v>
      </c>
      <c r="K835" s="28">
        <f>VLOOKUP($A835,'Educational Attainment'!$A$5:$I$1242,7,FALSE)</f>
        <v>9.3000000000000007</v>
      </c>
      <c r="L835" s="28">
        <f>VLOOKUP($A835,'Educational Attainment'!$A$5:$I$1242,8,FALSE)</f>
        <v>4.7</v>
      </c>
      <c r="M835" s="28">
        <f>VLOOKUP($A835,'Educational Attainment'!$A$5:$I$1242,9,FALSE)</f>
        <v>11.5</v>
      </c>
    </row>
    <row r="836" spans="1:13" s="28" customFormat="1" x14ac:dyDescent="0.15">
      <c r="A836" s="21">
        <v>362213</v>
      </c>
      <c r="B836" s="22" t="s">
        <v>874</v>
      </c>
      <c r="C836" s="11" t="str">
        <f>VLOOKUP(B836,Industries!B:D,2,0)</f>
        <v>Construction</v>
      </c>
      <c r="D836" s="11">
        <f>VLOOKUP(B836,Industries!B:D,3,0)</f>
        <v>82</v>
      </c>
      <c r="E836" s="13"/>
      <c r="F836" s="18">
        <v>43</v>
      </c>
      <c r="G836" s="28">
        <f>VLOOKUP($A836,'Educational Attainment'!$A$5:$I$1242,3,FALSE)</f>
        <v>0.8</v>
      </c>
      <c r="H836" s="28">
        <f>VLOOKUP($A836,'Educational Attainment'!$A$5:$I$1242,4,FALSE)</f>
        <v>5.5</v>
      </c>
      <c r="I836" s="28">
        <f>VLOOKUP($A836,'Educational Attainment'!$A$5:$I$1242,5,FALSE)</f>
        <v>9.3000000000000007</v>
      </c>
      <c r="J836" s="28">
        <f>VLOOKUP($A836,'Educational Attainment'!$A$5:$I$1242,6,FALSE)</f>
        <v>45.1</v>
      </c>
      <c r="K836" s="28">
        <f>VLOOKUP($A836,'Educational Attainment'!$A$5:$I$1242,7,FALSE)</f>
        <v>19.899999999999999</v>
      </c>
      <c r="L836" s="28">
        <f>VLOOKUP($A836,'Educational Attainment'!$A$5:$I$1242,8,FALSE)</f>
        <v>6.2</v>
      </c>
      <c r="M836" s="28">
        <f>VLOOKUP($A836,'Educational Attainment'!$A$5:$I$1242,9,FALSE)</f>
        <v>13.2</v>
      </c>
    </row>
    <row r="837" spans="1:13" s="28" customFormat="1" x14ac:dyDescent="0.15">
      <c r="A837" s="21">
        <v>392111</v>
      </c>
      <c r="B837" s="22" t="s">
        <v>875</v>
      </c>
      <c r="C837" s="11" t="str">
        <f>VLOOKUP(B837,Industries!B:D,2,0)</f>
        <v>Manufacturing</v>
      </c>
      <c r="D837" s="11">
        <f>VLOOKUP(B837,Industries!B:D,3,0)</f>
        <v>79.8</v>
      </c>
      <c r="E837" s="13"/>
      <c r="F837" s="18">
        <v>40</v>
      </c>
      <c r="G837" s="28">
        <f>VLOOKUP($A837,'Educational Attainment'!$A$5:$I$1242,3,FALSE)</f>
        <v>0.8</v>
      </c>
      <c r="H837" s="28">
        <f>VLOOKUP($A837,'Educational Attainment'!$A$5:$I$1242,4,FALSE)</f>
        <v>5.0999999999999996</v>
      </c>
      <c r="I837" s="28">
        <f>VLOOKUP($A837,'Educational Attainment'!$A$5:$I$1242,5,FALSE)</f>
        <v>6.4</v>
      </c>
      <c r="J837" s="28">
        <f>VLOOKUP($A837,'Educational Attainment'!$A$5:$I$1242,6,FALSE)</f>
        <v>48.3</v>
      </c>
      <c r="K837" s="28">
        <f>VLOOKUP($A837,'Educational Attainment'!$A$5:$I$1242,7,FALSE)</f>
        <v>15.9</v>
      </c>
      <c r="L837" s="28">
        <f>VLOOKUP($A837,'Educational Attainment'!$A$5:$I$1242,8,FALSE)</f>
        <v>5.8</v>
      </c>
      <c r="M837" s="28">
        <f>VLOOKUP($A837,'Educational Attainment'!$A$5:$I$1242,9,FALSE)</f>
        <v>17.8</v>
      </c>
    </row>
    <row r="838" spans="1:13" s="28" customFormat="1" x14ac:dyDescent="0.15">
      <c r="A838" s="21">
        <v>392112</v>
      </c>
      <c r="B838" s="22" t="s">
        <v>876</v>
      </c>
      <c r="C838" s="11" t="str">
        <f>VLOOKUP(B838,Industries!B:D,2,0)</f>
        <v>Manufacturing</v>
      </c>
      <c r="D838" s="11">
        <f>VLOOKUP(B838,Industries!B:D,3,0)</f>
        <v>90.6</v>
      </c>
      <c r="E838" s="13"/>
      <c r="F838" s="18">
        <v>42</v>
      </c>
      <c r="G838" s="28">
        <f>VLOOKUP($A838,'Educational Attainment'!$A$5:$I$1242,3,FALSE)</f>
        <v>0.4</v>
      </c>
      <c r="H838" s="28">
        <f>VLOOKUP($A838,'Educational Attainment'!$A$5:$I$1242,4,FALSE)</f>
        <v>6.8</v>
      </c>
      <c r="I838" s="28">
        <f>VLOOKUP($A838,'Educational Attainment'!$A$5:$I$1242,5,FALSE)</f>
        <v>9</v>
      </c>
      <c r="J838" s="28">
        <f>VLOOKUP($A838,'Educational Attainment'!$A$5:$I$1242,6,FALSE)</f>
        <v>33.4</v>
      </c>
      <c r="K838" s="28">
        <f>VLOOKUP($A838,'Educational Attainment'!$A$5:$I$1242,7,FALSE)</f>
        <v>21.4</v>
      </c>
      <c r="L838" s="28">
        <f>VLOOKUP($A838,'Educational Attainment'!$A$5:$I$1242,8,FALSE)</f>
        <v>8.1999999999999993</v>
      </c>
      <c r="M838" s="28">
        <f>VLOOKUP($A838,'Educational Attainment'!$A$5:$I$1242,9,FALSE)</f>
        <v>20.8</v>
      </c>
    </row>
    <row r="839" spans="1:13" s="28" customFormat="1" x14ac:dyDescent="0.15">
      <c r="A839" s="21">
        <v>392311</v>
      </c>
      <c r="B839" s="22" t="s">
        <v>877</v>
      </c>
      <c r="C839" s="11" t="str">
        <f>VLOOKUP(B839,Industries!B:D,2,0)</f>
        <v>Manufacturing</v>
      </c>
      <c r="D839" s="11">
        <f>VLOOKUP(B839,Industries!B:D,3,0)</f>
        <v>78.099999999999994</v>
      </c>
      <c r="E839" s="13"/>
      <c r="F839" s="18">
        <v>41</v>
      </c>
      <c r="G839" s="28">
        <f>VLOOKUP($A839,'Educational Attainment'!$A$5:$I$1242,3,FALSE)</f>
        <v>1.1000000000000001</v>
      </c>
      <c r="H839" s="28">
        <f>VLOOKUP($A839,'Educational Attainment'!$A$5:$I$1242,4,FALSE)</f>
        <v>4.9000000000000004</v>
      </c>
      <c r="I839" s="28">
        <f>VLOOKUP($A839,'Educational Attainment'!$A$5:$I$1242,5,FALSE)</f>
        <v>5.7</v>
      </c>
      <c r="J839" s="28">
        <f>VLOOKUP($A839,'Educational Attainment'!$A$5:$I$1242,6,FALSE)</f>
        <v>63.7</v>
      </c>
      <c r="K839" s="28">
        <f>VLOOKUP($A839,'Educational Attainment'!$A$5:$I$1242,7,FALSE)</f>
        <v>13.1</v>
      </c>
      <c r="L839" s="28">
        <f>VLOOKUP($A839,'Educational Attainment'!$A$5:$I$1242,8,FALSE)</f>
        <v>2.9</v>
      </c>
      <c r="M839" s="28">
        <f>VLOOKUP($A839,'Educational Attainment'!$A$5:$I$1242,9,FALSE)</f>
        <v>8.6999999999999993</v>
      </c>
    </row>
    <row r="840" spans="1:13" s="28" customFormat="1" x14ac:dyDescent="0.15">
      <c r="A840" s="21">
        <v>392312</v>
      </c>
      <c r="B840" s="22" t="s">
        <v>878</v>
      </c>
      <c r="C840" s="11" t="str">
        <f>VLOOKUP(B840,Industries!B:D,2,0)</f>
        <v>Manufacturing</v>
      </c>
      <c r="D840" s="11">
        <f>VLOOKUP(B840,Industries!B:D,3,0)</f>
        <v>71.8</v>
      </c>
      <c r="E840" s="13"/>
      <c r="F840" s="18">
        <v>42</v>
      </c>
      <c r="G840" s="28">
        <f>VLOOKUP($A840,'Educational Attainment'!$A$5:$I$1242,3,FALSE)</f>
        <v>0.9</v>
      </c>
      <c r="H840" s="28">
        <f>VLOOKUP($A840,'Educational Attainment'!$A$5:$I$1242,4,FALSE)</f>
        <v>10</v>
      </c>
      <c r="I840" s="28">
        <f>VLOOKUP($A840,'Educational Attainment'!$A$5:$I$1242,5,FALSE)</f>
        <v>8.9</v>
      </c>
      <c r="J840" s="28">
        <f>VLOOKUP($A840,'Educational Attainment'!$A$5:$I$1242,6,FALSE)</f>
        <v>47.6</v>
      </c>
      <c r="K840" s="28">
        <f>VLOOKUP($A840,'Educational Attainment'!$A$5:$I$1242,7,FALSE)</f>
        <v>15.8</v>
      </c>
      <c r="L840" s="28">
        <f>VLOOKUP($A840,'Educational Attainment'!$A$5:$I$1242,8,FALSE)</f>
        <v>5.4</v>
      </c>
      <c r="M840" s="28">
        <f>VLOOKUP($A840,'Educational Attainment'!$A$5:$I$1242,9,FALSE)</f>
        <v>11.5</v>
      </c>
    </row>
    <row r="841" spans="1:13" s="28" customFormat="1" x14ac:dyDescent="0.15">
      <c r="A841" s="21">
        <v>393111</v>
      </c>
      <c r="B841" s="22" t="s">
        <v>879</v>
      </c>
      <c r="C841" s="11" t="str">
        <f>VLOOKUP(B841,Industries!B:D,2,0)</f>
        <v>Manufacturing</v>
      </c>
      <c r="D841" s="11">
        <f>VLOOKUP(B841,Industries!B:D,3,0)</f>
        <v>85.2</v>
      </c>
      <c r="E841" s="13"/>
      <c r="F841" s="18">
        <v>42</v>
      </c>
      <c r="G841" s="28">
        <f>VLOOKUP($A841,'Educational Attainment'!$A$5:$I$1242,3,FALSE)</f>
        <v>0</v>
      </c>
      <c r="H841" s="28">
        <f>VLOOKUP($A841,'Educational Attainment'!$A$5:$I$1242,4,FALSE)</f>
        <v>0.7</v>
      </c>
      <c r="I841" s="28">
        <f>VLOOKUP($A841,'Educational Attainment'!$A$5:$I$1242,5,FALSE)</f>
        <v>1.4</v>
      </c>
      <c r="J841" s="28">
        <f>VLOOKUP($A841,'Educational Attainment'!$A$5:$I$1242,6,FALSE)</f>
        <v>31.3</v>
      </c>
      <c r="K841" s="28">
        <f>VLOOKUP($A841,'Educational Attainment'!$A$5:$I$1242,7,FALSE)</f>
        <v>18.7</v>
      </c>
      <c r="L841" s="28">
        <f>VLOOKUP($A841,'Educational Attainment'!$A$5:$I$1242,8,FALSE)</f>
        <v>11.5</v>
      </c>
      <c r="M841" s="28">
        <f>VLOOKUP($A841,'Educational Attainment'!$A$5:$I$1242,9,FALSE)</f>
        <v>36.4</v>
      </c>
    </row>
    <row r="842" spans="1:13" s="28" customFormat="1" x14ac:dyDescent="0.15">
      <c r="A842" s="21">
        <v>393112</v>
      </c>
      <c r="B842" s="22" t="s">
        <v>880</v>
      </c>
      <c r="C842" s="11" t="str">
        <f>VLOOKUP(B842,Industries!B:D,2,0)</f>
        <v>Manufacturing</v>
      </c>
      <c r="D842" s="11">
        <f>VLOOKUP(B842,Industries!B:D,3,0)</f>
        <v>76.099999999999994</v>
      </c>
      <c r="E842" s="13"/>
      <c r="F842" s="18">
        <v>46</v>
      </c>
      <c r="G842" s="28">
        <f>VLOOKUP($A842,'Educational Attainment'!$A$5:$I$1242,3,FALSE)</f>
        <v>0.7</v>
      </c>
      <c r="H842" s="28">
        <f>VLOOKUP($A842,'Educational Attainment'!$A$5:$I$1242,4,FALSE)</f>
        <v>7.3</v>
      </c>
      <c r="I842" s="28">
        <f>VLOOKUP($A842,'Educational Attainment'!$A$5:$I$1242,5,FALSE)</f>
        <v>8.6999999999999993</v>
      </c>
      <c r="J842" s="28">
        <f>VLOOKUP($A842,'Educational Attainment'!$A$5:$I$1242,6,FALSE)</f>
        <v>34.9</v>
      </c>
      <c r="K842" s="28">
        <f>VLOOKUP($A842,'Educational Attainment'!$A$5:$I$1242,7,FALSE)</f>
        <v>20.3</v>
      </c>
      <c r="L842" s="28">
        <f>VLOOKUP($A842,'Educational Attainment'!$A$5:$I$1242,8,FALSE)</f>
        <v>4.8</v>
      </c>
      <c r="M842" s="28">
        <f>VLOOKUP($A842,'Educational Attainment'!$A$5:$I$1242,9,FALSE)</f>
        <v>23.3</v>
      </c>
    </row>
    <row r="843" spans="1:13" s="28" customFormat="1" x14ac:dyDescent="0.15">
      <c r="A843" s="21">
        <v>393113</v>
      </c>
      <c r="B843" s="22" t="s">
        <v>881</v>
      </c>
      <c r="C843" s="11" t="str">
        <f>VLOOKUP(B843,Industries!B:D,2,0)</f>
        <v>Manufacturing</v>
      </c>
      <c r="D843" s="11">
        <f>VLOOKUP(B843,Industries!B:D,3,0)</f>
        <v>90.5</v>
      </c>
      <c r="E843" s="13"/>
      <c r="F843" s="18">
        <v>44</v>
      </c>
      <c r="G843" s="28">
        <f>VLOOKUP($A843,'Educational Attainment'!$A$5:$I$1242,3,FALSE)</f>
        <v>0</v>
      </c>
      <c r="H843" s="28">
        <f>VLOOKUP($A843,'Educational Attainment'!$A$5:$I$1242,4,FALSE)</f>
        <v>5.6</v>
      </c>
      <c r="I843" s="28">
        <f>VLOOKUP($A843,'Educational Attainment'!$A$5:$I$1242,5,FALSE)</f>
        <v>4.7</v>
      </c>
      <c r="J843" s="28">
        <f>VLOOKUP($A843,'Educational Attainment'!$A$5:$I$1242,6,FALSE)</f>
        <v>57.3</v>
      </c>
      <c r="K843" s="28">
        <f>VLOOKUP($A843,'Educational Attainment'!$A$5:$I$1242,7,FALSE)</f>
        <v>17.2</v>
      </c>
      <c r="L843" s="28">
        <f>VLOOKUP($A843,'Educational Attainment'!$A$5:$I$1242,8,FALSE)</f>
        <v>2.6</v>
      </c>
      <c r="M843" s="28">
        <f>VLOOKUP($A843,'Educational Attainment'!$A$5:$I$1242,9,FALSE)</f>
        <v>12.5</v>
      </c>
    </row>
    <row r="844" spans="1:13" s="28" customFormat="1" x14ac:dyDescent="0.15">
      <c r="A844" s="21">
        <v>393114</v>
      </c>
      <c r="B844" s="22" t="s">
        <v>882</v>
      </c>
      <c r="C844" s="11" t="str">
        <f>VLOOKUP(B844,Industries!B:D,2,0)</f>
        <v>Other Services</v>
      </c>
      <c r="D844" s="11">
        <f>VLOOKUP(B844,Industries!B:D,3,0)</f>
        <v>62.9</v>
      </c>
      <c r="E844" s="13"/>
      <c r="F844" s="18">
        <v>46</v>
      </c>
      <c r="G844" s="28">
        <f>VLOOKUP($A844,'Educational Attainment'!$A$5:$I$1242,3,FALSE)</f>
        <v>0.7</v>
      </c>
      <c r="H844" s="28">
        <f>VLOOKUP($A844,'Educational Attainment'!$A$5:$I$1242,4,FALSE)</f>
        <v>5.6</v>
      </c>
      <c r="I844" s="28">
        <f>VLOOKUP($A844,'Educational Attainment'!$A$5:$I$1242,5,FALSE)</f>
        <v>5.3</v>
      </c>
      <c r="J844" s="28">
        <f>VLOOKUP($A844,'Educational Attainment'!$A$5:$I$1242,6,FALSE)</f>
        <v>31.1</v>
      </c>
      <c r="K844" s="28">
        <f>VLOOKUP($A844,'Educational Attainment'!$A$5:$I$1242,7,FALSE)</f>
        <v>21.7</v>
      </c>
      <c r="L844" s="28">
        <f>VLOOKUP($A844,'Educational Attainment'!$A$5:$I$1242,8,FALSE)</f>
        <v>8.3000000000000007</v>
      </c>
      <c r="M844" s="28">
        <f>VLOOKUP($A844,'Educational Attainment'!$A$5:$I$1242,9,FALSE)</f>
        <v>27.3</v>
      </c>
    </row>
    <row r="845" spans="1:13" s="28" customFormat="1" x14ac:dyDescent="0.15">
      <c r="A845" s="21">
        <v>393211</v>
      </c>
      <c r="B845" s="22" t="s">
        <v>883</v>
      </c>
      <c r="C845" s="11" t="str">
        <f>VLOOKUP(B845,Industries!B:D,2,0)</f>
        <v>Manufacturing</v>
      </c>
      <c r="D845" s="11">
        <f>VLOOKUP(B845,Industries!B:D,3,0)</f>
        <v>77.599999999999994</v>
      </c>
      <c r="E845" s="13"/>
      <c r="F845" s="18">
        <v>40</v>
      </c>
      <c r="G845" s="28">
        <f>VLOOKUP($A845,'Educational Attainment'!$A$5:$I$1242,3,FALSE)</f>
        <v>0</v>
      </c>
      <c r="H845" s="28">
        <f>VLOOKUP($A845,'Educational Attainment'!$A$5:$I$1242,4,FALSE)</f>
        <v>3.1</v>
      </c>
      <c r="I845" s="28">
        <f>VLOOKUP($A845,'Educational Attainment'!$A$5:$I$1242,5,FALSE)</f>
        <v>7.4</v>
      </c>
      <c r="J845" s="28">
        <f>VLOOKUP($A845,'Educational Attainment'!$A$5:$I$1242,6,FALSE)</f>
        <v>24.3</v>
      </c>
      <c r="K845" s="28">
        <f>VLOOKUP($A845,'Educational Attainment'!$A$5:$I$1242,7,FALSE)</f>
        <v>21.7</v>
      </c>
      <c r="L845" s="28">
        <f>VLOOKUP($A845,'Educational Attainment'!$A$5:$I$1242,8,FALSE)</f>
        <v>6.1</v>
      </c>
      <c r="M845" s="28">
        <f>VLOOKUP($A845,'Educational Attainment'!$A$5:$I$1242,9,FALSE)</f>
        <v>37.299999999999997</v>
      </c>
    </row>
    <row r="846" spans="1:13" s="28" customFormat="1" x14ac:dyDescent="0.15">
      <c r="A846" s="21">
        <v>393212</v>
      </c>
      <c r="B846" s="22" t="s">
        <v>884</v>
      </c>
      <c r="C846" s="11" t="str">
        <f>VLOOKUP(B846,Industries!B:D,2,0)</f>
        <v>Manufacturing</v>
      </c>
      <c r="D846" s="11">
        <f>VLOOKUP(B846,Industries!B:D,3,0)</f>
        <v>61.5</v>
      </c>
      <c r="E846" s="13"/>
      <c r="F846" s="18">
        <v>42</v>
      </c>
      <c r="G846" s="28">
        <f>VLOOKUP($A846,'Educational Attainment'!$A$5:$I$1242,3,FALSE)</f>
        <v>1.8</v>
      </c>
      <c r="H846" s="28">
        <f>VLOOKUP($A846,'Educational Attainment'!$A$5:$I$1242,4,FALSE)</f>
        <v>18.3</v>
      </c>
      <c r="I846" s="28">
        <f>VLOOKUP($A846,'Educational Attainment'!$A$5:$I$1242,5,FALSE)</f>
        <v>40</v>
      </c>
      <c r="J846" s="28">
        <f>VLOOKUP($A846,'Educational Attainment'!$A$5:$I$1242,6,FALSE)</f>
        <v>24.5</v>
      </c>
      <c r="K846" s="28">
        <f>VLOOKUP($A846,'Educational Attainment'!$A$5:$I$1242,7,FALSE)</f>
        <v>8</v>
      </c>
      <c r="L846" s="28">
        <f>VLOOKUP($A846,'Educational Attainment'!$A$5:$I$1242,8,FALSE)</f>
        <v>0.8</v>
      </c>
      <c r="M846" s="28">
        <f>VLOOKUP($A846,'Educational Attainment'!$A$5:$I$1242,9,FALSE)</f>
        <v>6.8</v>
      </c>
    </row>
    <row r="847" spans="1:13" s="28" customFormat="1" x14ac:dyDescent="0.15">
      <c r="A847" s="21">
        <v>393213</v>
      </c>
      <c r="B847" s="22" t="s">
        <v>885</v>
      </c>
      <c r="C847" s="11" t="str">
        <f>VLOOKUP(B847,Industries!B:D,2,0)</f>
        <v>Manufacturing</v>
      </c>
      <c r="D847" s="11">
        <f>VLOOKUP(B847,Industries!B:D,3,0)</f>
        <v>42.5</v>
      </c>
      <c r="E847" s="13"/>
      <c r="F847" s="18">
        <v>44</v>
      </c>
      <c r="G847" s="28">
        <f>VLOOKUP($A847,'Educational Attainment'!$A$5:$I$1242,3,FALSE)</f>
        <v>2.1</v>
      </c>
      <c r="H847" s="28">
        <f>VLOOKUP($A847,'Educational Attainment'!$A$5:$I$1242,4,FALSE)</f>
        <v>11</v>
      </c>
      <c r="I847" s="28">
        <f>VLOOKUP($A847,'Educational Attainment'!$A$5:$I$1242,5,FALSE)</f>
        <v>16.399999999999999</v>
      </c>
      <c r="J847" s="28">
        <f>VLOOKUP($A847,'Educational Attainment'!$A$5:$I$1242,6,FALSE)</f>
        <v>16.600000000000001</v>
      </c>
      <c r="K847" s="28">
        <f>VLOOKUP($A847,'Educational Attainment'!$A$5:$I$1242,7,FALSE)</f>
        <v>22.6</v>
      </c>
      <c r="L847" s="28">
        <f>VLOOKUP($A847,'Educational Attainment'!$A$5:$I$1242,8,FALSE)</f>
        <v>4.2</v>
      </c>
      <c r="M847" s="28">
        <f>VLOOKUP($A847,'Educational Attainment'!$A$5:$I$1242,9,FALSE)</f>
        <v>27.1</v>
      </c>
    </row>
    <row r="848" spans="1:13" s="28" customFormat="1" x14ac:dyDescent="0.15">
      <c r="A848" s="21">
        <v>393299</v>
      </c>
      <c r="B848" s="22" t="s">
        <v>886</v>
      </c>
      <c r="C848" s="11" t="str">
        <f>VLOOKUP(B848,Industries!B:D,2,0)</f>
        <v>Manufacturing</v>
      </c>
      <c r="D848" s="11">
        <f>VLOOKUP(B848,Industries!B:D,3,0)</f>
        <v>56.9</v>
      </c>
      <c r="E848" s="13"/>
      <c r="F848" s="18">
        <v>45</v>
      </c>
      <c r="G848" s="28">
        <f>VLOOKUP($A848,'Educational Attainment'!$A$5:$I$1242,3,FALSE)</f>
        <v>2</v>
      </c>
      <c r="H848" s="28">
        <f>VLOOKUP($A848,'Educational Attainment'!$A$5:$I$1242,4,FALSE)</f>
        <v>13.9</v>
      </c>
      <c r="I848" s="28">
        <f>VLOOKUP($A848,'Educational Attainment'!$A$5:$I$1242,5,FALSE)</f>
        <v>12.6</v>
      </c>
      <c r="J848" s="28">
        <f>VLOOKUP($A848,'Educational Attainment'!$A$5:$I$1242,6,FALSE)</f>
        <v>23.8</v>
      </c>
      <c r="K848" s="28">
        <f>VLOOKUP($A848,'Educational Attainment'!$A$5:$I$1242,7,FALSE)</f>
        <v>22.5</v>
      </c>
      <c r="L848" s="28">
        <f>VLOOKUP($A848,'Educational Attainment'!$A$5:$I$1242,8,FALSE)</f>
        <v>2.6</v>
      </c>
      <c r="M848" s="28">
        <f>VLOOKUP($A848,'Educational Attainment'!$A$5:$I$1242,9,FALSE)</f>
        <v>22.5</v>
      </c>
    </row>
    <row r="849" spans="1:13" s="28" customFormat="1" x14ac:dyDescent="0.15">
      <c r="A849" s="21">
        <v>394211</v>
      </c>
      <c r="B849" s="22" t="s">
        <v>887</v>
      </c>
      <c r="C849" s="11" t="str">
        <f>VLOOKUP(B849,Industries!B:D,2,0)</f>
        <v>Manufacturing</v>
      </c>
      <c r="D849" s="11">
        <f>VLOOKUP(B849,Industries!B:D,3,0)</f>
        <v>56.1</v>
      </c>
      <c r="E849" s="13"/>
      <c r="F849" s="18">
        <v>43</v>
      </c>
      <c r="G849" s="28">
        <f>VLOOKUP($A849,'Educational Attainment'!$A$5:$I$1242,3,FALSE)</f>
        <v>0</v>
      </c>
      <c r="H849" s="28">
        <f>VLOOKUP($A849,'Educational Attainment'!$A$5:$I$1242,4,FALSE)</f>
        <v>3.2</v>
      </c>
      <c r="I849" s="28">
        <f>VLOOKUP($A849,'Educational Attainment'!$A$5:$I$1242,5,FALSE)</f>
        <v>1.7</v>
      </c>
      <c r="J849" s="28">
        <f>VLOOKUP($A849,'Educational Attainment'!$A$5:$I$1242,6,FALSE)</f>
        <v>59.3</v>
      </c>
      <c r="K849" s="28">
        <f>VLOOKUP($A849,'Educational Attainment'!$A$5:$I$1242,7,FALSE)</f>
        <v>13</v>
      </c>
      <c r="L849" s="28">
        <f>VLOOKUP($A849,'Educational Attainment'!$A$5:$I$1242,8,FALSE)</f>
        <v>5.7</v>
      </c>
      <c r="M849" s="28">
        <f>VLOOKUP($A849,'Educational Attainment'!$A$5:$I$1242,9,FALSE)</f>
        <v>17.2</v>
      </c>
    </row>
    <row r="850" spans="1:13" s="28" customFormat="1" x14ac:dyDescent="0.15">
      <c r="A850" s="21">
        <v>394212</v>
      </c>
      <c r="B850" s="22" t="s">
        <v>888</v>
      </c>
      <c r="C850" s="11" t="str">
        <f>VLOOKUP(B850,Industries!B:D,2,0)</f>
        <v>Retail Trade</v>
      </c>
      <c r="D850" s="11">
        <f>VLOOKUP(B850,Industries!B:D,3,0)</f>
        <v>59.7</v>
      </c>
      <c r="E850" s="13"/>
      <c r="F850" s="18">
        <v>44</v>
      </c>
      <c r="G850" s="28">
        <f>VLOOKUP($A850,'Educational Attainment'!$A$5:$I$1242,3,FALSE)</f>
        <v>3.8</v>
      </c>
      <c r="H850" s="28">
        <f>VLOOKUP($A850,'Educational Attainment'!$A$5:$I$1242,4,FALSE)</f>
        <v>15.6</v>
      </c>
      <c r="I850" s="28">
        <f>VLOOKUP($A850,'Educational Attainment'!$A$5:$I$1242,5,FALSE)</f>
        <v>11.3</v>
      </c>
      <c r="J850" s="28">
        <f>VLOOKUP($A850,'Educational Attainment'!$A$5:$I$1242,6,FALSE)</f>
        <v>20.9</v>
      </c>
      <c r="K850" s="28">
        <f>VLOOKUP($A850,'Educational Attainment'!$A$5:$I$1242,7,FALSE)</f>
        <v>24.7</v>
      </c>
      <c r="L850" s="28">
        <f>VLOOKUP($A850,'Educational Attainment'!$A$5:$I$1242,8,FALSE)</f>
        <v>7.3</v>
      </c>
      <c r="M850" s="28">
        <f>VLOOKUP($A850,'Educational Attainment'!$A$5:$I$1242,9,FALSE)</f>
        <v>16.399999999999999</v>
      </c>
    </row>
    <row r="851" spans="1:13" s="28" customFormat="1" x14ac:dyDescent="0.15">
      <c r="A851" s="21">
        <v>394213</v>
      </c>
      <c r="B851" s="22" t="s">
        <v>889</v>
      </c>
      <c r="C851" s="11" t="str">
        <f>VLOOKUP(B851,Industries!B:D,2,0)</f>
        <v>Manufacturing</v>
      </c>
      <c r="D851" s="11">
        <f>VLOOKUP(B851,Industries!B:D,3,0)</f>
        <v>70</v>
      </c>
      <c r="E851" s="13"/>
      <c r="F851" s="18">
        <v>42</v>
      </c>
      <c r="G851" s="28">
        <f>VLOOKUP($A851,'Educational Attainment'!$A$5:$I$1242,3,FALSE)</f>
        <v>0</v>
      </c>
      <c r="H851" s="28">
        <f>VLOOKUP($A851,'Educational Attainment'!$A$5:$I$1242,4,FALSE)</f>
        <v>1.5</v>
      </c>
      <c r="I851" s="28">
        <f>VLOOKUP($A851,'Educational Attainment'!$A$5:$I$1242,5,FALSE)</f>
        <v>2.1</v>
      </c>
      <c r="J851" s="28">
        <f>VLOOKUP($A851,'Educational Attainment'!$A$5:$I$1242,6,FALSE)</f>
        <v>68</v>
      </c>
      <c r="K851" s="28">
        <f>VLOOKUP($A851,'Educational Attainment'!$A$5:$I$1242,7,FALSE)</f>
        <v>11.4</v>
      </c>
      <c r="L851" s="28">
        <f>VLOOKUP($A851,'Educational Attainment'!$A$5:$I$1242,8,FALSE)</f>
        <v>3.6</v>
      </c>
      <c r="M851" s="28">
        <f>VLOOKUP($A851,'Educational Attainment'!$A$5:$I$1242,9,FALSE)</f>
        <v>13.4</v>
      </c>
    </row>
    <row r="852" spans="1:13" s="28" customFormat="1" x14ac:dyDescent="0.15">
      <c r="A852" s="21">
        <v>394214</v>
      </c>
      <c r="B852" s="22" t="s">
        <v>890</v>
      </c>
      <c r="C852" s="11" t="str">
        <f>VLOOKUP(B852,Industries!B:D,2,0)</f>
        <v>Manufacturing</v>
      </c>
      <c r="D852" s="11">
        <f>VLOOKUP(B852,Industries!B:D,3,0)</f>
        <v>85.4</v>
      </c>
      <c r="E852" s="13"/>
      <c r="F852" s="18">
        <v>43</v>
      </c>
      <c r="G852" s="28">
        <f>VLOOKUP($A852,'Educational Attainment'!$A$5:$I$1242,3,FALSE)</f>
        <v>0</v>
      </c>
      <c r="H852" s="28">
        <f>VLOOKUP($A852,'Educational Attainment'!$A$5:$I$1242,4,FALSE)</f>
        <v>0</v>
      </c>
      <c r="I852" s="28">
        <f>VLOOKUP($A852,'Educational Attainment'!$A$5:$I$1242,5,FALSE)</f>
        <v>0</v>
      </c>
      <c r="J852" s="28">
        <f>VLOOKUP($A852,'Educational Attainment'!$A$5:$I$1242,6,FALSE)</f>
        <v>51.5</v>
      </c>
      <c r="K852" s="28">
        <f>VLOOKUP($A852,'Educational Attainment'!$A$5:$I$1242,7,FALSE)</f>
        <v>26.5</v>
      </c>
      <c r="L852" s="28">
        <f>VLOOKUP($A852,'Educational Attainment'!$A$5:$I$1242,8,FALSE)</f>
        <v>0</v>
      </c>
      <c r="M852" s="28">
        <f>VLOOKUP($A852,'Educational Attainment'!$A$5:$I$1242,9,FALSE)</f>
        <v>22.1</v>
      </c>
    </row>
    <row r="853" spans="1:13" s="28" customFormat="1" x14ac:dyDescent="0.15">
      <c r="A853" s="21">
        <v>394299</v>
      </c>
      <c r="B853" s="22" t="s">
        <v>891</v>
      </c>
      <c r="C853" s="11" t="str">
        <f>VLOOKUP(B853,Industries!B:D,2,0)</f>
        <v>Manufacturing</v>
      </c>
      <c r="D853" s="11">
        <f>VLOOKUP(B853,Industries!B:D,3,0)</f>
        <v>59</v>
      </c>
      <c r="E853" s="13"/>
      <c r="F853" s="18">
        <v>45</v>
      </c>
      <c r="G853" s="28">
        <f>VLOOKUP($A853,'Educational Attainment'!$A$5:$I$1242,3,FALSE)</f>
        <v>0</v>
      </c>
      <c r="H853" s="28">
        <f>VLOOKUP($A853,'Educational Attainment'!$A$5:$I$1242,4,FALSE)</f>
        <v>7.8</v>
      </c>
      <c r="I853" s="28">
        <f>VLOOKUP($A853,'Educational Attainment'!$A$5:$I$1242,5,FALSE)</f>
        <v>6.5</v>
      </c>
      <c r="J853" s="28">
        <f>VLOOKUP($A853,'Educational Attainment'!$A$5:$I$1242,6,FALSE)</f>
        <v>41.2</v>
      </c>
      <c r="K853" s="28">
        <f>VLOOKUP($A853,'Educational Attainment'!$A$5:$I$1242,7,FALSE)</f>
        <v>19</v>
      </c>
      <c r="L853" s="28">
        <f>VLOOKUP($A853,'Educational Attainment'!$A$5:$I$1242,8,FALSE)</f>
        <v>7.8</v>
      </c>
      <c r="M853" s="28">
        <f>VLOOKUP($A853,'Educational Attainment'!$A$5:$I$1242,9,FALSE)</f>
        <v>17.600000000000001</v>
      </c>
    </row>
    <row r="854" spans="1:13" s="28" customFormat="1" x14ac:dyDescent="0.15">
      <c r="A854" s="21">
        <v>399111</v>
      </c>
      <c r="B854" s="22" t="s">
        <v>892</v>
      </c>
      <c r="C854" s="11" t="str">
        <f>VLOOKUP(B854,Industries!B:D,2,0)</f>
        <v>Manufacturing</v>
      </c>
      <c r="D854" s="11">
        <f>VLOOKUP(B854,Industries!B:D,3,0)</f>
        <v>80.2</v>
      </c>
      <c r="E854" s="13"/>
      <c r="F854" s="18">
        <v>44</v>
      </c>
      <c r="G854" s="28">
        <f>VLOOKUP($A854,'Educational Attainment'!$A$5:$I$1242,3,FALSE)</f>
        <v>0.4</v>
      </c>
      <c r="H854" s="28">
        <f>VLOOKUP($A854,'Educational Attainment'!$A$5:$I$1242,4,FALSE)</f>
        <v>2.7</v>
      </c>
      <c r="I854" s="28">
        <f>VLOOKUP($A854,'Educational Attainment'!$A$5:$I$1242,5,FALSE)</f>
        <v>4.5</v>
      </c>
      <c r="J854" s="28">
        <f>VLOOKUP($A854,'Educational Attainment'!$A$5:$I$1242,6,FALSE)</f>
        <v>58.9</v>
      </c>
      <c r="K854" s="28">
        <f>VLOOKUP($A854,'Educational Attainment'!$A$5:$I$1242,7,FALSE)</f>
        <v>13.1</v>
      </c>
      <c r="L854" s="28">
        <f>VLOOKUP($A854,'Educational Attainment'!$A$5:$I$1242,8,FALSE)</f>
        <v>5.0999999999999996</v>
      </c>
      <c r="M854" s="28">
        <f>VLOOKUP($A854,'Educational Attainment'!$A$5:$I$1242,9,FALSE)</f>
        <v>15.3</v>
      </c>
    </row>
    <row r="855" spans="1:13" s="28" customFormat="1" x14ac:dyDescent="0.15">
      <c r="A855" s="21">
        <v>399112</v>
      </c>
      <c r="B855" s="22" t="s">
        <v>893</v>
      </c>
      <c r="C855" s="11" t="str">
        <f>VLOOKUP(B855,Industries!B:D,2,0)</f>
        <v>Manufacturing</v>
      </c>
      <c r="D855" s="11">
        <f>VLOOKUP(B855,Industries!B:D,3,0)</f>
        <v>80</v>
      </c>
      <c r="E855" s="13"/>
      <c r="F855" s="18">
        <v>44</v>
      </c>
      <c r="G855" s="28">
        <f>VLOOKUP($A855,'Educational Attainment'!$A$5:$I$1242,3,FALSE)</f>
        <v>0</v>
      </c>
      <c r="H855" s="28">
        <f>VLOOKUP($A855,'Educational Attainment'!$A$5:$I$1242,4,FALSE)</f>
        <v>3.6</v>
      </c>
      <c r="I855" s="28">
        <f>VLOOKUP($A855,'Educational Attainment'!$A$5:$I$1242,5,FALSE)</f>
        <v>4.2</v>
      </c>
      <c r="J855" s="28">
        <f>VLOOKUP($A855,'Educational Attainment'!$A$5:$I$1242,6,FALSE)</f>
        <v>73.8</v>
      </c>
      <c r="K855" s="28">
        <f>VLOOKUP($A855,'Educational Attainment'!$A$5:$I$1242,7,FALSE)</f>
        <v>11</v>
      </c>
      <c r="L855" s="28">
        <f>VLOOKUP($A855,'Educational Attainment'!$A$5:$I$1242,8,FALSE)</f>
        <v>3.2</v>
      </c>
      <c r="M855" s="28">
        <f>VLOOKUP($A855,'Educational Attainment'!$A$5:$I$1242,9,FALSE)</f>
        <v>4.2</v>
      </c>
    </row>
    <row r="856" spans="1:13" s="28" customFormat="1" x14ac:dyDescent="0.15">
      <c r="A856" s="21">
        <v>399211</v>
      </c>
      <c r="B856" s="22" t="s">
        <v>894</v>
      </c>
      <c r="C856" s="11" t="str">
        <f>VLOOKUP(B856,Industries!B:D,2,0)</f>
        <v>Manufacturing</v>
      </c>
      <c r="D856" s="11">
        <f>VLOOKUP(B856,Industries!B:D,3,0)</f>
        <v>80.400000000000006</v>
      </c>
      <c r="E856" s="13"/>
      <c r="F856" s="18">
        <v>45</v>
      </c>
      <c r="G856" s="28">
        <f>VLOOKUP($A856,'Educational Attainment'!$A$5:$I$1242,3,FALSE)</f>
        <v>1.3</v>
      </c>
      <c r="H856" s="28">
        <f>VLOOKUP($A856,'Educational Attainment'!$A$5:$I$1242,4,FALSE)</f>
        <v>8.1999999999999993</v>
      </c>
      <c r="I856" s="28">
        <f>VLOOKUP($A856,'Educational Attainment'!$A$5:$I$1242,5,FALSE)</f>
        <v>7.1</v>
      </c>
      <c r="J856" s="28">
        <f>VLOOKUP($A856,'Educational Attainment'!$A$5:$I$1242,6,FALSE)</f>
        <v>38.1</v>
      </c>
      <c r="K856" s="28">
        <f>VLOOKUP($A856,'Educational Attainment'!$A$5:$I$1242,7,FALSE)</f>
        <v>18.2</v>
      </c>
      <c r="L856" s="28">
        <f>VLOOKUP($A856,'Educational Attainment'!$A$5:$I$1242,8,FALSE)</f>
        <v>6.4</v>
      </c>
      <c r="M856" s="28">
        <f>VLOOKUP($A856,'Educational Attainment'!$A$5:$I$1242,9,FALSE)</f>
        <v>20.6</v>
      </c>
    </row>
    <row r="857" spans="1:13" s="28" customFormat="1" x14ac:dyDescent="0.15">
      <c r="A857" s="21">
        <v>399212</v>
      </c>
      <c r="B857" s="22" t="s">
        <v>895</v>
      </c>
      <c r="C857" s="11" t="str">
        <f>VLOOKUP(B857,Industries!B:D,2,0)</f>
        <v>Mining</v>
      </c>
      <c r="D857" s="11">
        <f>VLOOKUP(B857,Industries!B:D,3,0)</f>
        <v>46.5</v>
      </c>
      <c r="E857" s="13"/>
      <c r="F857" s="18">
        <v>57</v>
      </c>
      <c r="G857" s="28">
        <f>VLOOKUP($A857,'Educational Attainment'!$A$5:$I$1242,3,FALSE)</f>
        <v>1.8</v>
      </c>
      <c r="H857" s="28">
        <f>VLOOKUP($A857,'Educational Attainment'!$A$5:$I$1242,4,FALSE)</f>
        <v>7.4</v>
      </c>
      <c r="I857" s="28">
        <f>VLOOKUP($A857,'Educational Attainment'!$A$5:$I$1242,5,FALSE)</f>
        <v>13.3</v>
      </c>
      <c r="J857" s="28">
        <f>VLOOKUP($A857,'Educational Attainment'!$A$5:$I$1242,6,FALSE)</f>
        <v>56.3</v>
      </c>
      <c r="K857" s="28">
        <f>VLOOKUP($A857,'Educational Attainment'!$A$5:$I$1242,7,FALSE)</f>
        <v>9.6999999999999993</v>
      </c>
      <c r="L857" s="28">
        <f>VLOOKUP($A857,'Educational Attainment'!$A$5:$I$1242,8,FALSE)</f>
        <v>3.6</v>
      </c>
      <c r="M857" s="28">
        <f>VLOOKUP($A857,'Educational Attainment'!$A$5:$I$1242,9,FALSE)</f>
        <v>7.9</v>
      </c>
    </row>
    <row r="858" spans="1:13" s="28" customFormat="1" x14ac:dyDescent="0.15">
      <c r="A858" s="21">
        <v>399213</v>
      </c>
      <c r="B858" s="22" t="s">
        <v>896</v>
      </c>
      <c r="C858" s="11" t="str">
        <f>VLOOKUP(B858,Industries!B:D,2,0)</f>
        <v>Electricity, Gas, Water and Waste Services</v>
      </c>
      <c r="D858" s="11">
        <f>VLOOKUP(B858,Industries!B:D,3,0)</f>
        <v>79.5</v>
      </c>
      <c r="E858" s="13"/>
      <c r="F858" s="18">
        <v>47</v>
      </c>
      <c r="G858" s="28">
        <f>VLOOKUP($A858,'Educational Attainment'!$A$5:$I$1242,3,FALSE)</f>
        <v>1.5</v>
      </c>
      <c r="H858" s="28">
        <f>VLOOKUP($A858,'Educational Attainment'!$A$5:$I$1242,4,FALSE)</f>
        <v>4.7</v>
      </c>
      <c r="I858" s="28">
        <f>VLOOKUP($A858,'Educational Attainment'!$A$5:$I$1242,5,FALSE)</f>
        <v>21.9</v>
      </c>
      <c r="J858" s="28">
        <f>VLOOKUP($A858,'Educational Attainment'!$A$5:$I$1242,6,FALSE)</f>
        <v>61.6</v>
      </c>
      <c r="K858" s="28">
        <f>VLOOKUP($A858,'Educational Attainment'!$A$5:$I$1242,7,FALSE)</f>
        <v>3.7</v>
      </c>
      <c r="L858" s="28">
        <f>VLOOKUP($A858,'Educational Attainment'!$A$5:$I$1242,8,FALSE)</f>
        <v>1.4</v>
      </c>
      <c r="M858" s="28">
        <f>VLOOKUP($A858,'Educational Attainment'!$A$5:$I$1242,9,FALSE)</f>
        <v>5.0999999999999996</v>
      </c>
    </row>
    <row r="859" spans="1:13" s="28" customFormat="1" x14ac:dyDescent="0.15">
      <c r="A859" s="21">
        <v>399311</v>
      </c>
      <c r="B859" s="22" t="s">
        <v>897</v>
      </c>
      <c r="C859" s="11" t="str">
        <f>VLOOKUP(B859,Industries!B:D,2,0)</f>
        <v>Arts and Recreation Services</v>
      </c>
      <c r="D859" s="11">
        <f>VLOOKUP(B859,Industries!B:D,3,0)</f>
        <v>61.9</v>
      </c>
      <c r="E859" s="13"/>
      <c r="F859" s="18">
        <v>43</v>
      </c>
      <c r="G859" s="28">
        <f>VLOOKUP($A859,'Educational Attainment'!$A$5:$I$1242,3,FALSE)</f>
        <v>17</v>
      </c>
      <c r="H859" s="28">
        <f>VLOOKUP($A859,'Educational Attainment'!$A$5:$I$1242,4,FALSE)</f>
        <v>39.799999999999997</v>
      </c>
      <c r="I859" s="28">
        <f>VLOOKUP($A859,'Educational Attainment'!$A$5:$I$1242,5,FALSE)</f>
        <v>8.8000000000000007</v>
      </c>
      <c r="J859" s="28">
        <f>VLOOKUP($A859,'Educational Attainment'!$A$5:$I$1242,6,FALSE)</f>
        <v>13.5</v>
      </c>
      <c r="K859" s="28">
        <f>VLOOKUP($A859,'Educational Attainment'!$A$5:$I$1242,7,FALSE)</f>
        <v>10.5</v>
      </c>
      <c r="L859" s="28">
        <f>VLOOKUP($A859,'Educational Attainment'!$A$5:$I$1242,8,FALSE)</f>
        <v>3.5</v>
      </c>
      <c r="M859" s="28">
        <f>VLOOKUP($A859,'Educational Attainment'!$A$5:$I$1242,9,FALSE)</f>
        <v>7</v>
      </c>
    </row>
    <row r="860" spans="1:13" s="28" customFormat="1" x14ac:dyDescent="0.15">
      <c r="A860" s="21">
        <v>399312</v>
      </c>
      <c r="B860" s="22" t="s">
        <v>898</v>
      </c>
      <c r="C860" s="11" t="str">
        <f>VLOOKUP(B860,Industries!B:D,2,0)</f>
        <v>Education and Training</v>
      </c>
      <c r="D860" s="11">
        <f>VLOOKUP(B860,Industries!B:D,3,0)</f>
        <v>48.3</v>
      </c>
      <c r="E860" s="13"/>
      <c r="F860" s="18">
        <v>38</v>
      </c>
      <c r="G860" s="28">
        <f>VLOOKUP($A860,'Educational Attainment'!$A$5:$I$1242,3,FALSE)</f>
        <v>10</v>
      </c>
      <c r="H860" s="28">
        <f>VLOOKUP($A860,'Educational Attainment'!$A$5:$I$1242,4,FALSE)</f>
        <v>19.2</v>
      </c>
      <c r="I860" s="28">
        <f>VLOOKUP($A860,'Educational Attainment'!$A$5:$I$1242,5,FALSE)</f>
        <v>40.200000000000003</v>
      </c>
      <c r="J860" s="28">
        <f>VLOOKUP($A860,'Educational Attainment'!$A$5:$I$1242,6,FALSE)</f>
        <v>10.4</v>
      </c>
      <c r="K860" s="28">
        <f>VLOOKUP($A860,'Educational Attainment'!$A$5:$I$1242,7,FALSE)</f>
        <v>10.6</v>
      </c>
      <c r="L860" s="28">
        <f>VLOOKUP($A860,'Educational Attainment'!$A$5:$I$1242,8,FALSE)</f>
        <v>4.3</v>
      </c>
      <c r="M860" s="28">
        <f>VLOOKUP($A860,'Educational Attainment'!$A$5:$I$1242,9,FALSE)</f>
        <v>5.3</v>
      </c>
    </row>
    <row r="861" spans="1:13" s="28" customFormat="1" x14ac:dyDescent="0.15">
      <c r="A861" s="21">
        <v>399511</v>
      </c>
      <c r="B861" s="22" t="s">
        <v>899</v>
      </c>
      <c r="C861" s="11" t="str">
        <f>VLOOKUP(B861,Industries!B:D,2,0)</f>
        <v>Information Media and Telecommunications</v>
      </c>
      <c r="D861" s="11">
        <f>VLOOKUP(B861,Industries!B:D,3,0)</f>
        <v>93.9</v>
      </c>
      <c r="E861" s="13"/>
      <c r="F861" s="18">
        <v>42</v>
      </c>
      <c r="G861" s="28">
        <f>VLOOKUP($A861,'Educational Attainment'!$A$5:$I$1242,3,FALSE)</f>
        <v>2.5</v>
      </c>
      <c r="H861" s="28">
        <f>VLOOKUP($A861,'Educational Attainment'!$A$5:$I$1242,4,FALSE)</f>
        <v>29.2</v>
      </c>
      <c r="I861" s="28">
        <f>VLOOKUP($A861,'Educational Attainment'!$A$5:$I$1242,5,FALSE)</f>
        <v>20.8</v>
      </c>
      <c r="J861" s="28">
        <f>VLOOKUP($A861,'Educational Attainment'!$A$5:$I$1242,6,FALSE)</f>
        <v>13.7</v>
      </c>
      <c r="K861" s="28">
        <f>VLOOKUP($A861,'Educational Attainment'!$A$5:$I$1242,7,FALSE)</f>
        <v>29.2</v>
      </c>
      <c r="L861" s="28">
        <f>VLOOKUP($A861,'Educational Attainment'!$A$5:$I$1242,8,FALSE)</f>
        <v>2.5</v>
      </c>
      <c r="M861" s="28">
        <f>VLOOKUP($A861,'Educational Attainment'!$A$5:$I$1242,9,FALSE)</f>
        <v>2.2000000000000002</v>
      </c>
    </row>
    <row r="862" spans="1:13" s="28" customFormat="1" x14ac:dyDescent="0.15">
      <c r="A862" s="21">
        <v>399512</v>
      </c>
      <c r="B862" s="22" t="s">
        <v>900</v>
      </c>
      <c r="C862" s="11" t="str">
        <f>VLOOKUP(B862,Industries!B:D,2,0)</f>
        <v>Information Media and Telecommunications</v>
      </c>
      <c r="D862" s="11">
        <f>VLOOKUP(B862,Industries!B:D,3,0)</f>
        <v>81.5</v>
      </c>
      <c r="E862" s="13"/>
      <c r="F862" s="18">
        <v>45</v>
      </c>
      <c r="G862" s="28">
        <f>VLOOKUP($A862,'Educational Attainment'!$A$5:$I$1242,3,FALSE)</f>
        <v>3.1</v>
      </c>
      <c r="H862" s="28">
        <f>VLOOKUP($A862,'Educational Attainment'!$A$5:$I$1242,4,FALSE)</f>
        <v>25.7</v>
      </c>
      <c r="I862" s="28">
        <f>VLOOKUP($A862,'Educational Attainment'!$A$5:$I$1242,5,FALSE)</f>
        <v>15.9</v>
      </c>
      <c r="J862" s="28">
        <f>VLOOKUP($A862,'Educational Attainment'!$A$5:$I$1242,6,FALSE)</f>
        <v>10.8</v>
      </c>
      <c r="K862" s="28">
        <f>VLOOKUP($A862,'Educational Attainment'!$A$5:$I$1242,7,FALSE)</f>
        <v>30.3</v>
      </c>
      <c r="L862" s="28">
        <f>VLOOKUP($A862,'Educational Attainment'!$A$5:$I$1242,8,FALSE)</f>
        <v>6.7</v>
      </c>
      <c r="M862" s="28">
        <f>VLOOKUP($A862,'Educational Attainment'!$A$5:$I$1242,9,FALSE)</f>
        <v>7.5</v>
      </c>
    </row>
    <row r="863" spans="1:13" s="28" customFormat="1" x14ac:dyDescent="0.15">
      <c r="A863" s="21">
        <v>399513</v>
      </c>
      <c r="B863" s="22" t="s">
        <v>901</v>
      </c>
      <c r="C863" s="11" t="str">
        <f>VLOOKUP(B863,Industries!B:D,2,0)</f>
        <v>Arts and Recreation Services</v>
      </c>
      <c r="D863" s="11">
        <f>VLOOKUP(B863,Industries!B:D,3,0)</f>
        <v>40.4</v>
      </c>
      <c r="E863" s="13"/>
      <c r="F863" s="18">
        <v>49</v>
      </c>
      <c r="G863" s="28">
        <f>VLOOKUP($A863,'Educational Attainment'!$A$5:$I$1242,3,FALSE)</f>
        <v>1.7</v>
      </c>
      <c r="H863" s="28">
        <f>VLOOKUP($A863,'Educational Attainment'!$A$5:$I$1242,4,FALSE)</f>
        <v>20</v>
      </c>
      <c r="I863" s="28">
        <f>VLOOKUP($A863,'Educational Attainment'!$A$5:$I$1242,5,FALSE)</f>
        <v>18.8</v>
      </c>
      <c r="J863" s="28">
        <f>VLOOKUP($A863,'Educational Attainment'!$A$5:$I$1242,6,FALSE)</f>
        <v>23.2</v>
      </c>
      <c r="K863" s="28">
        <f>VLOOKUP($A863,'Educational Attainment'!$A$5:$I$1242,7,FALSE)</f>
        <v>26</v>
      </c>
      <c r="L863" s="28">
        <f>VLOOKUP($A863,'Educational Attainment'!$A$5:$I$1242,8,FALSE)</f>
        <v>4.0999999999999996</v>
      </c>
      <c r="M863" s="28">
        <f>VLOOKUP($A863,'Educational Attainment'!$A$5:$I$1242,9,FALSE)</f>
        <v>6.2</v>
      </c>
    </row>
    <row r="864" spans="1:13" s="28" customFormat="1" x14ac:dyDescent="0.15">
      <c r="A864" s="21">
        <v>399514</v>
      </c>
      <c r="B864" s="22" t="s">
        <v>902</v>
      </c>
      <c r="C864" s="11" t="str">
        <f>VLOOKUP(B864,Industries!B:D,2,0)</f>
        <v>Other Services</v>
      </c>
      <c r="D864" s="11">
        <f>VLOOKUP(B864,Industries!B:D,3,0)</f>
        <v>40.9</v>
      </c>
      <c r="E864" s="13"/>
      <c r="F864" s="18">
        <v>42</v>
      </c>
      <c r="G864" s="28">
        <f>VLOOKUP($A864,'Educational Attainment'!$A$5:$I$1242,3,FALSE)</f>
        <v>0.8</v>
      </c>
      <c r="H864" s="28">
        <f>VLOOKUP($A864,'Educational Attainment'!$A$5:$I$1242,4,FALSE)</f>
        <v>10.4</v>
      </c>
      <c r="I864" s="28">
        <f>VLOOKUP($A864,'Educational Attainment'!$A$5:$I$1242,5,FALSE)</f>
        <v>38.1</v>
      </c>
      <c r="J864" s="28">
        <f>VLOOKUP($A864,'Educational Attainment'!$A$5:$I$1242,6,FALSE)</f>
        <v>27.6</v>
      </c>
      <c r="K864" s="28">
        <f>VLOOKUP($A864,'Educational Attainment'!$A$5:$I$1242,7,FALSE)</f>
        <v>18.100000000000001</v>
      </c>
      <c r="L864" s="28">
        <f>VLOOKUP($A864,'Educational Attainment'!$A$5:$I$1242,8,FALSE)</f>
        <v>2.2999999999999998</v>
      </c>
      <c r="M864" s="28">
        <f>VLOOKUP($A864,'Educational Attainment'!$A$5:$I$1242,9,FALSE)</f>
        <v>2.7</v>
      </c>
    </row>
    <row r="865" spans="1:13" s="28" customFormat="1" x14ac:dyDescent="0.15">
      <c r="A865" s="21">
        <v>399515</v>
      </c>
      <c r="B865" s="22" t="s">
        <v>903</v>
      </c>
      <c r="C865" s="11" t="str">
        <f>VLOOKUP(B865,Industries!B:D,2,0)</f>
        <v>Other Services</v>
      </c>
      <c r="D865" s="11">
        <f>VLOOKUP(B865,Industries!B:D,3,0)</f>
        <v>55.7</v>
      </c>
      <c r="E865" s="13"/>
      <c r="F865" s="18">
        <v>45</v>
      </c>
      <c r="G865" s="28">
        <f>VLOOKUP($A865,'Educational Attainment'!$A$5:$I$1242,3,FALSE)</f>
        <v>4.9000000000000004</v>
      </c>
      <c r="H865" s="28">
        <f>VLOOKUP($A865,'Educational Attainment'!$A$5:$I$1242,4,FALSE)</f>
        <v>13.3</v>
      </c>
      <c r="I865" s="28">
        <f>VLOOKUP($A865,'Educational Attainment'!$A$5:$I$1242,5,FALSE)</f>
        <v>14.3</v>
      </c>
      <c r="J865" s="28">
        <f>VLOOKUP($A865,'Educational Attainment'!$A$5:$I$1242,6,FALSE)</f>
        <v>39.200000000000003</v>
      </c>
      <c r="K865" s="28">
        <f>VLOOKUP($A865,'Educational Attainment'!$A$5:$I$1242,7,FALSE)</f>
        <v>16.2</v>
      </c>
      <c r="L865" s="28">
        <f>VLOOKUP($A865,'Educational Attainment'!$A$5:$I$1242,8,FALSE)</f>
        <v>3.8</v>
      </c>
      <c r="M865" s="28">
        <f>VLOOKUP($A865,'Educational Attainment'!$A$5:$I$1242,9,FALSE)</f>
        <v>8.4</v>
      </c>
    </row>
    <row r="866" spans="1:13" s="28" customFormat="1" x14ac:dyDescent="0.15">
      <c r="A866" s="21">
        <v>399516</v>
      </c>
      <c r="B866" s="22" t="s">
        <v>904</v>
      </c>
      <c r="C866" s="11" t="str">
        <f>VLOOKUP(B866,Industries!B:D,2,0)</f>
        <v>Information Media and Telecommunications</v>
      </c>
      <c r="D866" s="11">
        <f>VLOOKUP(B866,Industries!B:D,3,0)</f>
        <v>45.8</v>
      </c>
      <c r="E866" s="13"/>
      <c r="F866" s="18">
        <v>47</v>
      </c>
      <c r="G866" s="28">
        <f>VLOOKUP($A866,'Educational Attainment'!$A$5:$I$1242,3,FALSE)</f>
        <v>4</v>
      </c>
      <c r="H866" s="28">
        <f>VLOOKUP($A866,'Educational Attainment'!$A$5:$I$1242,4,FALSE)</f>
        <v>26</v>
      </c>
      <c r="I866" s="28">
        <f>VLOOKUP($A866,'Educational Attainment'!$A$5:$I$1242,5,FALSE)</f>
        <v>22.7</v>
      </c>
      <c r="J866" s="28">
        <f>VLOOKUP($A866,'Educational Attainment'!$A$5:$I$1242,6,FALSE)</f>
        <v>15.1</v>
      </c>
      <c r="K866" s="28">
        <f>VLOOKUP($A866,'Educational Attainment'!$A$5:$I$1242,7,FALSE)</f>
        <v>22</v>
      </c>
      <c r="L866" s="28">
        <f>VLOOKUP($A866,'Educational Attainment'!$A$5:$I$1242,8,FALSE)</f>
        <v>4.9000000000000004</v>
      </c>
      <c r="M866" s="28">
        <f>VLOOKUP($A866,'Educational Attainment'!$A$5:$I$1242,9,FALSE)</f>
        <v>5.3</v>
      </c>
    </row>
    <row r="867" spans="1:13" s="28" customFormat="1" x14ac:dyDescent="0.15">
      <c r="A867" s="21">
        <v>399517</v>
      </c>
      <c r="B867" s="22" t="s">
        <v>905</v>
      </c>
      <c r="C867" s="11" t="str">
        <f>VLOOKUP(B867,Industries!B:D,2,0)</f>
        <v>Information Media and Telecommunications</v>
      </c>
      <c r="D867" s="11">
        <f>VLOOKUP(B867,Industries!B:D,3,0)</f>
        <v>95</v>
      </c>
      <c r="E867" s="13"/>
      <c r="F867" s="18">
        <v>45</v>
      </c>
      <c r="G867" s="28">
        <f>VLOOKUP($A867,'Educational Attainment'!$A$5:$I$1242,3,FALSE)</f>
        <v>0</v>
      </c>
      <c r="H867" s="28">
        <f>VLOOKUP($A867,'Educational Attainment'!$A$5:$I$1242,4,FALSE)</f>
        <v>36.4</v>
      </c>
      <c r="I867" s="28">
        <f>VLOOKUP($A867,'Educational Attainment'!$A$5:$I$1242,5,FALSE)</f>
        <v>18.2</v>
      </c>
      <c r="J867" s="28">
        <f>VLOOKUP($A867,'Educational Attainment'!$A$5:$I$1242,6,FALSE)</f>
        <v>14.8</v>
      </c>
      <c r="K867" s="28">
        <f>VLOOKUP($A867,'Educational Attainment'!$A$5:$I$1242,7,FALSE)</f>
        <v>23.9</v>
      </c>
      <c r="L867" s="28">
        <f>VLOOKUP($A867,'Educational Attainment'!$A$5:$I$1242,8,FALSE)</f>
        <v>6.8</v>
      </c>
      <c r="M867" s="28">
        <f>VLOOKUP($A867,'Educational Attainment'!$A$5:$I$1242,9,FALSE)</f>
        <v>0</v>
      </c>
    </row>
    <row r="868" spans="1:13" s="28" customFormat="1" x14ac:dyDescent="0.15">
      <c r="A868" s="21">
        <v>399599</v>
      </c>
      <c r="B868" s="22" t="s">
        <v>906</v>
      </c>
      <c r="C868" s="11" t="str">
        <f>VLOOKUP(B868,Industries!B:D,2,0)</f>
        <v>Information Media and Telecommunications</v>
      </c>
      <c r="D868" s="11">
        <f>VLOOKUP(B868,Industries!B:D,3,0)</f>
        <v>37.4</v>
      </c>
      <c r="E868" s="13"/>
      <c r="F868" s="18">
        <v>49</v>
      </c>
      <c r="G868" s="28">
        <f>VLOOKUP($A868,'Educational Attainment'!$A$5:$I$1242,3,FALSE)</f>
        <v>3.2</v>
      </c>
      <c r="H868" s="28">
        <f>VLOOKUP($A868,'Educational Attainment'!$A$5:$I$1242,4,FALSE)</f>
        <v>28.3</v>
      </c>
      <c r="I868" s="28">
        <f>VLOOKUP($A868,'Educational Attainment'!$A$5:$I$1242,5,FALSE)</f>
        <v>19.2</v>
      </c>
      <c r="J868" s="28">
        <f>VLOOKUP($A868,'Educational Attainment'!$A$5:$I$1242,6,FALSE)</f>
        <v>18.600000000000001</v>
      </c>
      <c r="K868" s="28">
        <f>VLOOKUP($A868,'Educational Attainment'!$A$5:$I$1242,7,FALSE)</f>
        <v>22.7</v>
      </c>
      <c r="L868" s="28">
        <f>VLOOKUP($A868,'Educational Attainment'!$A$5:$I$1242,8,FALSE)</f>
        <v>2.5</v>
      </c>
      <c r="M868" s="28">
        <f>VLOOKUP($A868,'Educational Attainment'!$A$5:$I$1242,9,FALSE)</f>
        <v>5.5</v>
      </c>
    </row>
    <row r="869" spans="1:13" s="28" customFormat="1" x14ac:dyDescent="0.15">
      <c r="A869" s="21">
        <v>399911</v>
      </c>
      <c r="B869" s="22" t="s">
        <v>907</v>
      </c>
      <c r="C869" s="11" t="str">
        <f>VLOOKUP(B869,Industries!B:D,2,0)</f>
        <v>Agriculture, Forestry and Fishing</v>
      </c>
      <c r="D869" s="11">
        <f>VLOOKUP(B869,Industries!B:D,3,0)</f>
        <v>25.2</v>
      </c>
      <c r="E869" s="13"/>
      <c r="F869" s="18">
        <v>48</v>
      </c>
      <c r="G869" s="28">
        <f>VLOOKUP($A869,'Educational Attainment'!$A$5:$I$1242,3,FALSE)</f>
        <v>2.1</v>
      </c>
      <c r="H869" s="28">
        <f>VLOOKUP($A869,'Educational Attainment'!$A$5:$I$1242,4,FALSE)</f>
        <v>10.7</v>
      </c>
      <c r="I869" s="28">
        <f>VLOOKUP($A869,'Educational Attainment'!$A$5:$I$1242,5,FALSE)</f>
        <v>18.2</v>
      </c>
      <c r="J869" s="28">
        <f>VLOOKUP($A869,'Educational Attainment'!$A$5:$I$1242,6,FALSE)</f>
        <v>32.6</v>
      </c>
      <c r="K869" s="28">
        <f>VLOOKUP($A869,'Educational Attainment'!$A$5:$I$1242,7,FALSE)</f>
        <v>21.6</v>
      </c>
      <c r="L869" s="28">
        <f>VLOOKUP($A869,'Educational Attainment'!$A$5:$I$1242,8,FALSE)</f>
        <v>3.4</v>
      </c>
      <c r="M869" s="28">
        <f>VLOOKUP($A869,'Educational Attainment'!$A$5:$I$1242,9,FALSE)</f>
        <v>11.5</v>
      </c>
    </row>
    <row r="870" spans="1:13" s="28" customFormat="1" x14ac:dyDescent="0.15">
      <c r="A870" s="21">
        <v>399912</v>
      </c>
      <c r="B870" s="22" t="s">
        <v>908</v>
      </c>
      <c r="C870" s="11" t="str">
        <f>VLOOKUP(B870,Industries!B:D,2,0)</f>
        <v>Professional, Scientific and Technical Services</v>
      </c>
      <c r="D870" s="11">
        <f>VLOOKUP(B870,Industries!B:D,3,0)</f>
        <v>38.5</v>
      </c>
      <c r="E870" s="13"/>
      <c r="F870" s="18">
        <v>44</v>
      </c>
      <c r="G870" s="28">
        <f>VLOOKUP($A870,'Educational Attainment'!$A$5:$I$1242,3,FALSE)</f>
        <v>2.2000000000000002</v>
      </c>
      <c r="H870" s="28">
        <f>VLOOKUP($A870,'Educational Attainment'!$A$5:$I$1242,4,FALSE)</f>
        <v>23.1</v>
      </c>
      <c r="I870" s="28">
        <f>VLOOKUP($A870,'Educational Attainment'!$A$5:$I$1242,5,FALSE)</f>
        <v>30.8</v>
      </c>
      <c r="J870" s="28">
        <f>VLOOKUP($A870,'Educational Attainment'!$A$5:$I$1242,6,FALSE)</f>
        <v>10.3</v>
      </c>
      <c r="K870" s="28">
        <f>VLOOKUP($A870,'Educational Attainment'!$A$5:$I$1242,7,FALSE)</f>
        <v>19.600000000000001</v>
      </c>
      <c r="L870" s="28">
        <f>VLOOKUP($A870,'Educational Attainment'!$A$5:$I$1242,8,FALSE)</f>
        <v>6.1</v>
      </c>
      <c r="M870" s="28">
        <f>VLOOKUP($A870,'Educational Attainment'!$A$5:$I$1242,9,FALSE)</f>
        <v>7.9</v>
      </c>
    </row>
    <row r="871" spans="1:13" s="28" customFormat="1" x14ac:dyDescent="0.15">
      <c r="A871" s="21">
        <v>399913</v>
      </c>
      <c r="B871" s="22" t="s">
        <v>909</v>
      </c>
      <c r="C871" s="11" t="str">
        <f>VLOOKUP(B871,Industries!B:D,2,0)</f>
        <v>Health Care and Social Assistance</v>
      </c>
      <c r="D871" s="11">
        <f>VLOOKUP(B871,Industries!B:D,3,0)</f>
        <v>94.1</v>
      </c>
      <c r="E871" s="13"/>
      <c r="F871" s="18">
        <v>40</v>
      </c>
      <c r="G871" s="28">
        <f>VLOOKUP($A871,'Educational Attainment'!$A$5:$I$1242,3,FALSE)</f>
        <v>2.2000000000000002</v>
      </c>
      <c r="H871" s="28">
        <f>VLOOKUP($A871,'Educational Attainment'!$A$5:$I$1242,4,FALSE)</f>
        <v>13.5</v>
      </c>
      <c r="I871" s="28">
        <f>VLOOKUP($A871,'Educational Attainment'!$A$5:$I$1242,5,FALSE)</f>
        <v>16.100000000000001</v>
      </c>
      <c r="J871" s="28">
        <f>VLOOKUP($A871,'Educational Attainment'!$A$5:$I$1242,6,FALSE)</f>
        <v>33.5</v>
      </c>
      <c r="K871" s="28">
        <f>VLOOKUP($A871,'Educational Attainment'!$A$5:$I$1242,7,FALSE)</f>
        <v>24.6</v>
      </c>
      <c r="L871" s="28">
        <f>VLOOKUP($A871,'Educational Attainment'!$A$5:$I$1242,8,FALSE)</f>
        <v>3.8</v>
      </c>
      <c r="M871" s="28">
        <f>VLOOKUP($A871,'Educational Attainment'!$A$5:$I$1242,9,FALSE)</f>
        <v>6.4</v>
      </c>
    </row>
    <row r="872" spans="1:13" s="28" customFormat="1" x14ac:dyDescent="0.15">
      <c r="A872" s="21">
        <v>399914</v>
      </c>
      <c r="B872" s="22" t="s">
        <v>910</v>
      </c>
      <c r="C872" s="11" t="str">
        <f>VLOOKUP(B872,Industries!B:D,2,0)</f>
        <v>Health Care and Social Assistance</v>
      </c>
      <c r="D872" s="11">
        <f>VLOOKUP(B872,Industries!B:D,3,0)</f>
        <v>51</v>
      </c>
      <c r="E872" s="13"/>
      <c r="F872" s="18">
        <v>41</v>
      </c>
      <c r="G872" s="28">
        <f>VLOOKUP($A872,'Educational Attainment'!$A$5:$I$1242,3,FALSE)</f>
        <v>2.4</v>
      </c>
      <c r="H872" s="28">
        <f>VLOOKUP($A872,'Educational Attainment'!$A$5:$I$1242,4,FALSE)</f>
        <v>10.9</v>
      </c>
      <c r="I872" s="28">
        <f>VLOOKUP($A872,'Educational Attainment'!$A$5:$I$1242,5,FALSE)</f>
        <v>10.199999999999999</v>
      </c>
      <c r="J872" s="28">
        <f>VLOOKUP($A872,'Educational Attainment'!$A$5:$I$1242,6,FALSE)</f>
        <v>46.1</v>
      </c>
      <c r="K872" s="28">
        <f>VLOOKUP($A872,'Educational Attainment'!$A$5:$I$1242,7,FALSE)</f>
        <v>21.3</v>
      </c>
      <c r="L872" s="28">
        <f>VLOOKUP($A872,'Educational Attainment'!$A$5:$I$1242,8,FALSE)</f>
        <v>1.7</v>
      </c>
      <c r="M872" s="28">
        <f>VLOOKUP($A872,'Educational Attainment'!$A$5:$I$1242,9,FALSE)</f>
        <v>7.6</v>
      </c>
    </row>
    <row r="873" spans="1:13" s="28" customFormat="1" x14ac:dyDescent="0.15">
      <c r="A873" s="21">
        <v>399915</v>
      </c>
      <c r="B873" s="22" t="s">
        <v>911</v>
      </c>
      <c r="C873" s="11" t="str">
        <f>VLOOKUP(B873,Industries!B:D,2,0)</f>
        <v>Professional, Scientific and Technical Services</v>
      </c>
      <c r="D873" s="11">
        <f>VLOOKUP(B873,Industries!B:D,3,0)</f>
        <v>70.400000000000006</v>
      </c>
      <c r="E873" s="13"/>
      <c r="F873" s="18">
        <v>43</v>
      </c>
      <c r="G873" s="28">
        <f>VLOOKUP($A873,'Educational Attainment'!$A$5:$I$1242,3,FALSE)</f>
        <v>0.5</v>
      </c>
      <c r="H873" s="28">
        <f>VLOOKUP($A873,'Educational Attainment'!$A$5:$I$1242,4,FALSE)</f>
        <v>32.200000000000003</v>
      </c>
      <c r="I873" s="28">
        <f>VLOOKUP($A873,'Educational Attainment'!$A$5:$I$1242,5,FALSE)</f>
        <v>21.6</v>
      </c>
      <c r="J873" s="28">
        <f>VLOOKUP($A873,'Educational Attainment'!$A$5:$I$1242,6,FALSE)</f>
        <v>13.1</v>
      </c>
      <c r="K873" s="28">
        <f>VLOOKUP($A873,'Educational Attainment'!$A$5:$I$1242,7,FALSE)</f>
        <v>23.2</v>
      </c>
      <c r="L873" s="28">
        <f>VLOOKUP($A873,'Educational Attainment'!$A$5:$I$1242,8,FALSE)</f>
        <v>3.6</v>
      </c>
      <c r="M873" s="28">
        <f>VLOOKUP($A873,'Educational Attainment'!$A$5:$I$1242,9,FALSE)</f>
        <v>5.8</v>
      </c>
    </row>
    <row r="874" spans="1:13" s="28" customFormat="1" x14ac:dyDescent="0.15">
      <c r="A874" s="21">
        <v>399916</v>
      </c>
      <c r="B874" s="22" t="s">
        <v>912</v>
      </c>
      <c r="C874" s="11" t="str">
        <f>VLOOKUP(B874,Industries!B:D,2,0)</f>
        <v>Manufacturing</v>
      </c>
      <c r="D874" s="11">
        <f>VLOOKUP(B874,Industries!B:D,3,0)</f>
        <v>81.3</v>
      </c>
      <c r="E874" s="13"/>
      <c r="F874" s="18">
        <v>43</v>
      </c>
      <c r="G874" s="28">
        <f>VLOOKUP($A874,'Educational Attainment'!$A$5:$I$1242,3,FALSE)</f>
        <v>0</v>
      </c>
      <c r="H874" s="28">
        <f>VLOOKUP($A874,'Educational Attainment'!$A$5:$I$1242,4,FALSE)</f>
        <v>8</v>
      </c>
      <c r="I874" s="28">
        <f>VLOOKUP($A874,'Educational Attainment'!$A$5:$I$1242,5,FALSE)</f>
        <v>10</v>
      </c>
      <c r="J874" s="28">
        <f>VLOOKUP($A874,'Educational Attainment'!$A$5:$I$1242,6,FALSE)</f>
        <v>37.799999999999997</v>
      </c>
      <c r="K874" s="28">
        <f>VLOOKUP($A874,'Educational Attainment'!$A$5:$I$1242,7,FALSE)</f>
        <v>18.3</v>
      </c>
      <c r="L874" s="28">
        <f>VLOOKUP($A874,'Educational Attainment'!$A$5:$I$1242,8,FALSE)</f>
        <v>4.8</v>
      </c>
      <c r="M874" s="28">
        <f>VLOOKUP($A874,'Educational Attainment'!$A$5:$I$1242,9,FALSE)</f>
        <v>21.1</v>
      </c>
    </row>
    <row r="875" spans="1:13" s="28" customFormat="1" x14ac:dyDescent="0.15">
      <c r="A875" s="21">
        <v>399917</v>
      </c>
      <c r="B875" s="22" t="s">
        <v>913</v>
      </c>
      <c r="C875" s="11" t="str">
        <f>VLOOKUP(B875,Industries!B:D,2,0)</f>
        <v>Agriculture, Forestry and Fishing</v>
      </c>
      <c r="D875" s="11">
        <f>VLOOKUP(B875,Industries!B:D,3,0)</f>
        <v>81.599999999999994</v>
      </c>
      <c r="E875" s="13"/>
      <c r="F875" s="18">
        <v>42</v>
      </c>
      <c r="G875" s="28">
        <f>VLOOKUP($A875,'Educational Attainment'!$A$5:$I$1242,3,FALSE)</f>
        <v>0</v>
      </c>
      <c r="H875" s="28">
        <f>VLOOKUP($A875,'Educational Attainment'!$A$5:$I$1242,4,FALSE)</f>
        <v>0.7</v>
      </c>
      <c r="I875" s="28">
        <f>VLOOKUP($A875,'Educational Attainment'!$A$5:$I$1242,5,FALSE)</f>
        <v>8.6</v>
      </c>
      <c r="J875" s="28">
        <f>VLOOKUP($A875,'Educational Attainment'!$A$5:$I$1242,6,FALSE)</f>
        <v>64.400000000000006</v>
      </c>
      <c r="K875" s="28">
        <f>VLOOKUP($A875,'Educational Attainment'!$A$5:$I$1242,7,FALSE)</f>
        <v>8.6</v>
      </c>
      <c r="L875" s="28">
        <f>VLOOKUP($A875,'Educational Attainment'!$A$5:$I$1242,8,FALSE)</f>
        <v>4.3</v>
      </c>
      <c r="M875" s="28">
        <f>VLOOKUP($A875,'Educational Attainment'!$A$5:$I$1242,9,FALSE)</f>
        <v>13.4</v>
      </c>
    </row>
    <row r="876" spans="1:13" s="28" customFormat="1" x14ac:dyDescent="0.15">
      <c r="A876" s="21">
        <v>399918</v>
      </c>
      <c r="B876" s="22" t="s">
        <v>914</v>
      </c>
      <c r="C876" s="11" t="str">
        <f>VLOOKUP(B876,Industries!B:D,2,0)</f>
        <v>Public Administration and Safety</v>
      </c>
      <c r="D876" s="11">
        <f>VLOOKUP(B876,Industries!B:D,3,0)</f>
        <v>38.700000000000003</v>
      </c>
      <c r="E876" s="13"/>
      <c r="F876" s="18">
        <v>44</v>
      </c>
      <c r="G876" s="28">
        <f>VLOOKUP($A876,'Educational Attainment'!$A$5:$I$1242,3,FALSE)</f>
        <v>3.6</v>
      </c>
      <c r="H876" s="28">
        <f>VLOOKUP($A876,'Educational Attainment'!$A$5:$I$1242,4,FALSE)</f>
        <v>5.4</v>
      </c>
      <c r="I876" s="28">
        <f>VLOOKUP($A876,'Educational Attainment'!$A$5:$I$1242,5,FALSE)</f>
        <v>7.6</v>
      </c>
      <c r="J876" s="28">
        <f>VLOOKUP($A876,'Educational Attainment'!$A$5:$I$1242,6,FALSE)</f>
        <v>48.7</v>
      </c>
      <c r="K876" s="28">
        <f>VLOOKUP($A876,'Educational Attainment'!$A$5:$I$1242,7,FALSE)</f>
        <v>15.4</v>
      </c>
      <c r="L876" s="28">
        <f>VLOOKUP($A876,'Educational Attainment'!$A$5:$I$1242,8,FALSE)</f>
        <v>5.5</v>
      </c>
      <c r="M876" s="28">
        <f>VLOOKUP($A876,'Educational Attainment'!$A$5:$I$1242,9,FALSE)</f>
        <v>13.8</v>
      </c>
    </row>
    <row r="877" spans="1:13" s="28" customFormat="1" x14ac:dyDescent="0.15">
      <c r="A877" s="21">
        <v>399999</v>
      </c>
      <c r="B877" s="22" t="s">
        <v>915</v>
      </c>
      <c r="C877" s="11" t="str">
        <f>VLOOKUP(B877,Industries!B:D,2,0)</f>
        <v>Manufacturing</v>
      </c>
      <c r="D877" s="11">
        <f>VLOOKUP(B877,Industries!B:D,3,0)</f>
        <v>21.1</v>
      </c>
      <c r="E877" s="13"/>
      <c r="F877" s="18">
        <v>44</v>
      </c>
      <c r="G877" s="28">
        <f>VLOOKUP($A877,'Educational Attainment'!$A$5:$I$1242,3,FALSE)</f>
        <v>3.5</v>
      </c>
      <c r="H877" s="28">
        <f>VLOOKUP($A877,'Educational Attainment'!$A$5:$I$1242,4,FALSE)</f>
        <v>11.9</v>
      </c>
      <c r="I877" s="28">
        <f>VLOOKUP($A877,'Educational Attainment'!$A$5:$I$1242,5,FALSE)</f>
        <v>15.7</v>
      </c>
      <c r="J877" s="28">
        <f>VLOOKUP($A877,'Educational Attainment'!$A$5:$I$1242,6,FALSE)</f>
        <v>35</v>
      </c>
      <c r="K877" s="28">
        <f>VLOOKUP($A877,'Educational Attainment'!$A$5:$I$1242,7,FALSE)</f>
        <v>16.899999999999999</v>
      </c>
      <c r="L877" s="28">
        <f>VLOOKUP($A877,'Educational Attainment'!$A$5:$I$1242,8,FALSE)</f>
        <v>4.7</v>
      </c>
      <c r="M877" s="28">
        <f>VLOOKUP($A877,'Educational Attainment'!$A$5:$I$1242,9,FALSE)</f>
        <v>12.3</v>
      </c>
    </row>
    <row r="878" spans="1:13" s="28" customFormat="1" x14ac:dyDescent="0.15">
      <c r="A878" s="21">
        <v>411111</v>
      </c>
      <c r="B878" s="22" t="s">
        <v>916</v>
      </c>
      <c r="C878" s="11" t="str">
        <f>VLOOKUP(B878,Industries!B:D,2,0)</f>
        <v>Health Care and Social Assistance</v>
      </c>
      <c r="D878" s="11">
        <f>VLOOKUP(B878,Industries!B:D,3,0)</f>
        <v>96.5</v>
      </c>
      <c r="E878" s="13"/>
      <c r="F878" s="18">
        <v>48</v>
      </c>
      <c r="G878" s="28">
        <f>VLOOKUP($A878,'Educational Attainment'!$A$5:$I$1242,3,FALSE)</f>
        <v>6.5</v>
      </c>
      <c r="H878" s="28">
        <f>VLOOKUP($A878,'Educational Attainment'!$A$5:$I$1242,4,FALSE)</f>
        <v>48.9</v>
      </c>
      <c r="I878" s="28">
        <f>VLOOKUP($A878,'Educational Attainment'!$A$5:$I$1242,5,FALSE)</f>
        <v>31.5</v>
      </c>
      <c r="J878" s="28">
        <f>VLOOKUP($A878,'Educational Attainment'!$A$5:$I$1242,6,FALSE)</f>
        <v>7.3</v>
      </c>
      <c r="K878" s="28">
        <f>VLOOKUP($A878,'Educational Attainment'!$A$5:$I$1242,7,FALSE)</f>
        <v>3.4</v>
      </c>
      <c r="L878" s="28">
        <f>VLOOKUP($A878,'Educational Attainment'!$A$5:$I$1242,8,FALSE)</f>
        <v>0.8</v>
      </c>
      <c r="M878" s="28">
        <f>VLOOKUP($A878,'Educational Attainment'!$A$5:$I$1242,9,FALSE)</f>
        <v>1.7</v>
      </c>
    </row>
    <row r="879" spans="1:13" s="28" customFormat="1" x14ac:dyDescent="0.15">
      <c r="A879" s="21">
        <v>411112</v>
      </c>
      <c r="B879" s="22" t="s">
        <v>917</v>
      </c>
      <c r="C879" s="11" t="str">
        <f>VLOOKUP(B879,Industries!B:D,2,0)</f>
        <v>Health Care and Social Assistance</v>
      </c>
      <c r="D879" s="11">
        <f>VLOOKUP(B879,Industries!B:D,3,0)</f>
        <v>97.8</v>
      </c>
      <c r="E879" s="13"/>
      <c r="F879" s="18">
        <v>49</v>
      </c>
      <c r="G879" s="28">
        <f>VLOOKUP($A879,'Educational Attainment'!$A$5:$I$1242,3,FALSE)</f>
        <v>24.6</v>
      </c>
      <c r="H879" s="28">
        <f>VLOOKUP($A879,'Educational Attainment'!$A$5:$I$1242,4,FALSE)</f>
        <v>42.3</v>
      </c>
      <c r="I879" s="28">
        <f>VLOOKUP($A879,'Educational Attainment'!$A$5:$I$1242,5,FALSE)</f>
        <v>29.7</v>
      </c>
      <c r="J879" s="28">
        <f>VLOOKUP($A879,'Educational Attainment'!$A$5:$I$1242,6,FALSE)</f>
        <v>2.2999999999999998</v>
      </c>
      <c r="K879" s="28">
        <f>VLOOKUP($A879,'Educational Attainment'!$A$5:$I$1242,7,FALSE)</f>
        <v>1.1000000000000001</v>
      </c>
      <c r="L879" s="28">
        <f>VLOOKUP($A879,'Educational Attainment'!$A$5:$I$1242,8,FALSE)</f>
        <v>0</v>
      </c>
      <c r="M879" s="28">
        <f>VLOOKUP($A879,'Educational Attainment'!$A$5:$I$1242,9,FALSE)</f>
        <v>0</v>
      </c>
    </row>
    <row r="880" spans="1:13" s="28" customFormat="1" x14ac:dyDescent="0.15">
      <c r="A880" s="21">
        <v>411211</v>
      </c>
      <c r="B880" s="22" t="s">
        <v>918</v>
      </c>
      <c r="C880" s="11" t="str">
        <f>VLOOKUP(B880,Industries!B:D,2,0)</f>
        <v>Health Care and Social Assistance</v>
      </c>
      <c r="D880" s="11">
        <f>VLOOKUP(B880,Industries!B:D,3,0)</f>
        <v>97.5</v>
      </c>
      <c r="E880" s="13"/>
      <c r="F880" s="18">
        <v>40</v>
      </c>
      <c r="G880" s="28">
        <f>VLOOKUP($A880,'Educational Attainment'!$A$5:$I$1242,3,FALSE)</f>
        <v>2.6</v>
      </c>
      <c r="H880" s="28">
        <f>VLOOKUP($A880,'Educational Attainment'!$A$5:$I$1242,4,FALSE)</f>
        <v>43.2</v>
      </c>
      <c r="I880" s="28">
        <f>VLOOKUP($A880,'Educational Attainment'!$A$5:$I$1242,5,FALSE)</f>
        <v>52.5</v>
      </c>
      <c r="J880" s="28">
        <f>VLOOKUP($A880,'Educational Attainment'!$A$5:$I$1242,6,FALSE)</f>
        <v>0.2</v>
      </c>
      <c r="K880" s="28">
        <f>VLOOKUP($A880,'Educational Attainment'!$A$5:$I$1242,7,FALSE)</f>
        <v>1.4</v>
      </c>
      <c r="L880" s="28">
        <f>VLOOKUP($A880,'Educational Attainment'!$A$5:$I$1242,8,FALSE)</f>
        <v>0</v>
      </c>
      <c r="M880" s="28">
        <f>VLOOKUP($A880,'Educational Attainment'!$A$5:$I$1242,9,FALSE)</f>
        <v>0</v>
      </c>
    </row>
    <row r="881" spans="1:13" s="28" customFormat="1" x14ac:dyDescent="0.15">
      <c r="A881" s="21">
        <v>411212</v>
      </c>
      <c r="B881" s="22" t="s">
        <v>919</v>
      </c>
      <c r="C881" s="11" t="str">
        <f>VLOOKUP(B881,Industries!B:D,2,0)</f>
        <v>Health Care and Social Assistance</v>
      </c>
      <c r="D881" s="11">
        <f>VLOOKUP(B881,Industries!B:D,3,0)</f>
        <v>79.900000000000006</v>
      </c>
      <c r="E881" s="13"/>
      <c r="F881" s="18">
        <v>46</v>
      </c>
      <c r="G881" s="28">
        <f>VLOOKUP($A881,'Educational Attainment'!$A$5:$I$1242,3,FALSE)</f>
        <v>3.5</v>
      </c>
      <c r="H881" s="28">
        <f>VLOOKUP($A881,'Educational Attainment'!$A$5:$I$1242,4,FALSE)</f>
        <v>7.2</v>
      </c>
      <c r="I881" s="28">
        <f>VLOOKUP($A881,'Educational Attainment'!$A$5:$I$1242,5,FALSE)</f>
        <v>75.8</v>
      </c>
      <c r="J881" s="28">
        <f>VLOOKUP($A881,'Educational Attainment'!$A$5:$I$1242,6,FALSE)</f>
        <v>13.5</v>
      </c>
      <c r="K881" s="28">
        <f>VLOOKUP($A881,'Educational Attainment'!$A$5:$I$1242,7,FALSE)</f>
        <v>0</v>
      </c>
      <c r="L881" s="28">
        <f>VLOOKUP($A881,'Educational Attainment'!$A$5:$I$1242,8,FALSE)</f>
        <v>0</v>
      </c>
      <c r="M881" s="28">
        <f>VLOOKUP($A881,'Educational Attainment'!$A$5:$I$1242,9,FALSE)</f>
        <v>0</v>
      </c>
    </row>
    <row r="882" spans="1:13" s="28" customFormat="1" x14ac:dyDescent="0.15">
      <c r="A882" s="21">
        <v>411213</v>
      </c>
      <c r="B882" s="22" t="s">
        <v>920</v>
      </c>
      <c r="C882" s="11" t="str">
        <f>VLOOKUP(B882,Industries!B:D,2,0)</f>
        <v>Manufacturing</v>
      </c>
      <c r="D882" s="11">
        <f>VLOOKUP(B882,Industries!B:D,3,0)</f>
        <v>65.599999999999994</v>
      </c>
      <c r="E882" s="13"/>
      <c r="F882" s="18">
        <v>43</v>
      </c>
      <c r="G882" s="28">
        <f>VLOOKUP($A882,'Educational Attainment'!$A$5:$I$1242,3,FALSE)</f>
        <v>1.2</v>
      </c>
      <c r="H882" s="28">
        <f>VLOOKUP($A882,'Educational Attainment'!$A$5:$I$1242,4,FALSE)</f>
        <v>13.6</v>
      </c>
      <c r="I882" s="28">
        <f>VLOOKUP($A882,'Educational Attainment'!$A$5:$I$1242,5,FALSE)</f>
        <v>47.5</v>
      </c>
      <c r="J882" s="28">
        <f>VLOOKUP($A882,'Educational Attainment'!$A$5:$I$1242,6,FALSE)</f>
        <v>28.6</v>
      </c>
      <c r="K882" s="28">
        <f>VLOOKUP($A882,'Educational Attainment'!$A$5:$I$1242,7,FALSE)</f>
        <v>6.8</v>
      </c>
      <c r="L882" s="28">
        <f>VLOOKUP($A882,'Educational Attainment'!$A$5:$I$1242,8,FALSE)</f>
        <v>0.9</v>
      </c>
      <c r="M882" s="28">
        <f>VLOOKUP($A882,'Educational Attainment'!$A$5:$I$1242,9,FALSE)</f>
        <v>1.4</v>
      </c>
    </row>
    <row r="883" spans="1:13" s="28" customFormat="1" x14ac:dyDescent="0.15">
      <c r="A883" s="21">
        <v>411214</v>
      </c>
      <c r="B883" s="22" t="s">
        <v>921</v>
      </c>
      <c r="C883" s="11" t="str">
        <f>VLOOKUP(B883,Industries!B:D,2,0)</f>
        <v>Health Care and Social Assistance</v>
      </c>
      <c r="D883" s="11">
        <f>VLOOKUP(B883,Industries!B:D,3,0)</f>
        <v>95.5</v>
      </c>
      <c r="E883" s="13"/>
      <c r="F883" s="18">
        <v>40</v>
      </c>
      <c r="G883" s="28">
        <f>VLOOKUP($A883,'Educational Attainment'!$A$5:$I$1242,3,FALSE)</f>
        <v>4</v>
      </c>
      <c r="H883" s="28">
        <f>VLOOKUP($A883,'Educational Attainment'!$A$5:$I$1242,4,FALSE)</f>
        <v>63.5</v>
      </c>
      <c r="I883" s="28">
        <f>VLOOKUP($A883,'Educational Attainment'!$A$5:$I$1242,5,FALSE)</f>
        <v>31.3</v>
      </c>
      <c r="J883" s="28">
        <f>VLOOKUP($A883,'Educational Attainment'!$A$5:$I$1242,6,FALSE)</f>
        <v>0.4</v>
      </c>
      <c r="K883" s="28">
        <f>VLOOKUP($A883,'Educational Attainment'!$A$5:$I$1242,7,FALSE)</f>
        <v>0.8</v>
      </c>
      <c r="L883" s="28">
        <f>VLOOKUP($A883,'Educational Attainment'!$A$5:$I$1242,8,FALSE)</f>
        <v>0</v>
      </c>
      <c r="M883" s="28">
        <f>VLOOKUP($A883,'Educational Attainment'!$A$5:$I$1242,9,FALSE)</f>
        <v>0</v>
      </c>
    </row>
    <row r="884" spans="1:13" s="28" customFormat="1" x14ac:dyDescent="0.15">
      <c r="A884" s="21">
        <v>411411</v>
      </c>
      <c r="B884" s="22" t="s">
        <v>922</v>
      </c>
      <c r="C884" s="11" t="str">
        <f>VLOOKUP(B884,Industries!B:D,2,0)</f>
        <v>Health Care and Social Assistance</v>
      </c>
      <c r="D884" s="11">
        <f>VLOOKUP(B884,Industries!B:D,3,0)</f>
        <v>94.1</v>
      </c>
      <c r="E884" s="13"/>
      <c r="F884" s="18">
        <v>42</v>
      </c>
      <c r="G884" s="28">
        <f>VLOOKUP($A884,'Educational Attainment'!$A$5:$I$1242,3,FALSE)</f>
        <v>1.2</v>
      </c>
      <c r="H884" s="28">
        <f>VLOOKUP($A884,'Educational Attainment'!$A$5:$I$1242,4,FALSE)</f>
        <v>7.6</v>
      </c>
      <c r="I884" s="28">
        <f>VLOOKUP($A884,'Educational Attainment'!$A$5:$I$1242,5,FALSE)</f>
        <v>66.7</v>
      </c>
      <c r="J884" s="28">
        <f>VLOOKUP($A884,'Educational Attainment'!$A$5:$I$1242,6,FALSE)</f>
        <v>19.899999999999999</v>
      </c>
      <c r="K884" s="28">
        <f>VLOOKUP($A884,'Educational Attainment'!$A$5:$I$1242,7,FALSE)</f>
        <v>2.5</v>
      </c>
      <c r="L884" s="28">
        <f>VLOOKUP($A884,'Educational Attainment'!$A$5:$I$1242,8,FALSE)</f>
        <v>0.6</v>
      </c>
      <c r="M884" s="28">
        <f>VLOOKUP($A884,'Educational Attainment'!$A$5:$I$1242,9,FALSE)</f>
        <v>1.4</v>
      </c>
    </row>
    <row r="885" spans="1:13" s="28" customFormat="1" x14ac:dyDescent="0.15">
      <c r="A885" s="21">
        <v>411412</v>
      </c>
      <c r="B885" s="22" t="s">
        <v>923</v>
      </c>
      <c r="C885" s="11" t="str">
        <f>VLOOKUP(B885,Industries!B:D,2,0)</f>
        <v>Health Care and Social Assistance</v>
      </c>
      <c r="D885" s="11">
        <f>VLOOKUP(B885,Industries!B:D,3,0)</f>
        <v>78.599999999999994</v>
      </c>
      <c r="E885" s="13"/>
      <c r="F885" s="18">
        <v>43</v>
      </c>
      <c r="G885" s="28">
        <f>VLOOKUP($A885,'Educational Attainment'!$A$5:$I$1242,3,FALSE)</f>
        <v>2.2999999999999998</v>
      </c>
      <c r="H885" s="28">
        <f>VLOOKUP($A885,'Educational Attainment'!$A$5:$I$1242,4,FALSE)</f>
        <v>20.3</v>
      </c>
      <c r="I885" s="28">
        <f>VLOOKUP($A885,'Educational Attainment'!$A$5:$I$1242,5,FALSE)</f>
        <v>62.4</v>
      </c>
      <c r="J885" s="28">
        <f>VLOOKUP($A885,'Educational Attainment'!$A$5:$I$1242,6,FALSE)</f>
        <v>8.3000000000000007</v>
      </c>
      <c r="K885" s="28">
        <f>VLOOKUP($A885,'Educational Attainment'!$A$5:$I$1242,7,FALSE)</f>
        <v>2.2999999999999998</v>
      </c>
      <c r="L885" s="28">
        <f>VLOOKUP($A885,'Educational Attainment'!$A$5:$I$1242,8,FALSE)</f>
        <v>2.2999999999999998</v>
      </c>
      <c r="M885" s="28">
        <f>VLOOKUP($A885,'Educational Attainment'!$A$5:$I$1242,9,FALSE)</f>
        <v>2.2999999999999998</v>
      </c>
    </row>
    <row r="886" spans="1:13" s="28" customFormat="1" x14ac:dyDescent="0.15">
      <c r="A886" s="21">
        <v>411711</v>
      </c>
      <c r="B886" s="22" t="s">
        <v>924</v>
      </c>
      <c r="C886" s="11" t="str">
        <f>VLOOKUP(B886,Industries!B:D,2,0)</f>
        <v>Health Care and Social Assistance</v>
      </c>
      <c r="D886" s="11">
        <f>VLOOKUP(B886,Industries!B:D,3,0)</f>
        <v>62.7</v>
      </c>
      <c r="E886" s="13"/>
      <c r="F886" s="18">
        <v>41</v>
      </c>
      <c r="G886" s="28">
        <f>VLOOKUP($A886,'Educational Attainment'!$A$5:$I$1242,3,FALSE)</f>
        <v>13.5</v>
      </c>
      <c r="H886" s="28">
        <f>VLOOKUP($A886,'Educational Attainment'!$A$5:$I$1242,4,FALSE)</f>
        <v>26.8</v>
      </c>
      <c r="I886" s="28">
        <f>VLOOKUP($A886,'Educational Attainment'!$A$5:$I$1242,5,FALSE)</f>
        <v>26.8</v>
      </c>
      <c r="J886" s="28">
        <f>VLOOKUP($A886,'Educational Attainment'!$A$5:$I$1242,6,FALSE)</f>
        <v>18.3</v>
      </c>
      <c r="K886" s="28">
        <f>VLOOKUP($A886,'Educational Attainment'!$A$5:$I$1242,7,FALSE)</f>
        <v>7.5</v>
      </c>
      <c r="L886" s="28">
        <f>VLOOKUP($A886,'Educational Attainment'!$A$5:$I$1242,8,FALSE)</f>
        <v>2.2999999999999998</v>
      </c>
      <c r="M886" s="28">
        <f>VLOOKUP($A886,'Educational Attainment'!$A$5:$I$1242,9,FALSE)</f>
        <v>4.9000000000000004</v>
      </c>
    </row>
    <row r="887" spans="1:13" s="28" customFormat="1" x14ac:dyDescent="0.15">
      <c r="A887" s="21">
        <v>411712</v>
      </c>
      <c r="B887" s="22" t="s">
        <v>925</v>
      </c>
      <c r="C887" s="11" t="str">
        <f>VLOOKUP(B887,Industries!B:D,2,0)</f>
        <v>Health Care and Social Assistance</v>
      </c>
      <c r="D887" s="11">
        <f>VLOOKUP(B887,Industries!B:D,3,0)</f>
        <v>58.1</v>
      </c>
      <c r="E887" s="13"/>
      <c r="F887" s="18">
        <v>41</v>
      </c>
      <c r="G887" s="28">
        <f>VLOOKUP($A887,'Educational Attainment'!$A$5:$I$1242,3,FALSE)</f>
        <v>11.7</v>
      </c>
      <c r="H887" s="28">
        <f>VLOOKUP($A887,'Educational Attainment'!$A$5:$I$1242,4,FALSE)</f>
        <v>26.8</v>
      </c>
      <c r="I887" s="28">
        <f>VLOOKUP($A887,'Educational Attainment'!$A$5:$I$1242,5,FALSE)</f>
        <v>23.3</v>
      </c>
      <c r="J887" s="28">
        <f>VLOOKUP($A887,'Educational Attainment'!$A$5:$I$1242,6,FALSE)</f>
        <v>24.5</v>
      </c>
      <c r="K887" s="28">
        <f>VLOOKUP($A887,'Educational Attainment'!$A$5:$I$1242,7,FALSE)</f>
        <v>8</v>
      </c>
      <c r="L887" s="28">
        <f>VLOOKUP($A887,'Educational Attainment'!$A$5:$I$1242,8,FALSE)</f>
        <v>1.8</v>
      </c>
      <c r="M887" s="28">
        <f>VLOOKUP($A887,'Educational Attainment'!$A$5:$I$1242,9,FALSE)</f>
        <v>3.9</v>
      </c>
    </row>
    <row r="888" spans="1:13" s="28" customFormat="1" x14ac:dyDescent="0.15">
      <c r="A888" s="21">
        <v>411713</v>
      </c>
      <c r="B888" s="22" t="s">
        <v>926</v>
      </c>
      <c r="C888" s="11" t="str">
        <f>VLOOKUP(B888,Industries!B:D,2,0)</f>
        <v>Health Care and Social Assistance</v>
      </c>
      <c r="D888" s="11">
        <f>VLOOKUP(B888,Industries!B:D,3,0)</f>
        <v>70.099999999999994</v>
      </c>
      <c r="E888" s="13"/>
      <c r="F888" s="18">
        <v>41</v>
      </c>
      <c r="G888" s="28">
        <f>VLOOKUP($A888,'Educational Attainment'!$A$5:$I$1242,3,FALSE)</f>
        <v>11.8</v>
      </c>
      <c r="H888" s="28">
        <f>VLOOKUP($A888,'Educational Attainment'!$A$5:$I$1242,4,FALSE)</f>
        <v>30.5</v>
      </c>
      <c r="I888" s="28">
        <f>VLOOKUP($A888,'Educational Attainment'!$A$5:$I$1242,5,FALSE)</f>
        <v>28.9</v>
      </c>
      <c r="J888" s="28">
        <f>VLOOKUP($A888,'Educational Attainment'!$A$5:$I$1242,6,FALSE)</f>
        <v>12.2</v>
      </c>
      <c r="K888" s="28">
        <f>VLOOKUP($A888,'Educational Attainment'!$A$5:$I$1242,7,FALSE)</f>
        <v>7.5</v>
      </c>
      <c r="L888" s="28">
        <f>VLOOKUP($A888,'Educational Attainment'!$A$5:$I$1242,8,FALSE)</f>
        <v>2.6</v>
      </c>
      <c r="M888" s="28">
        <f>VLOOKUP($A888,'Educational Attainment'!$A$5:$I$1242,9,FALSE)</f>
        <v>6.6</v>
      </c>
    </row>
    <row r="889" spans="1:13" s="28" customFormat="1" x14ac:dyDescent="0.15">
      <c r="A889" s="21">
        <v>411714</v>
      </c>
      <c r="B889" s="22" t="s">
        <v>927</v>
      </c>
      <c r="C889" s="11" t="str">
        <f>VLOOKUP(B889,Industries!B:D,2,0)</f>
        <v>Public Administration and Safety</v>
      </c>
      <c r="D889" s="11">
        <f>VLOOKUP(B889,Industries!B:D,3,0)</f>
        <v>95.2</v>
      </c>
      <c r="E889" s="13"/>
      <c r="F889" s="18">
        <v>40</v>
      </c>
      <c r="G889" s="28">
        <f>VLOOKUP($A889,'Educational Attainment'!$A$5:$I$1242,3,FALSE)</f>
        <v>10</v>
      </c>
      <c r="H889" s="28">
        <f>VLOOKUP($A889,'Educational Attainment'!$A$5:$I$1242,4,FALSE)</f>
        <v>43.7</v>
      </c>
      <c r="I889" s="28">
        <f>VLOOKUP($A889,'Educational Attainment'!$A$5:$I$1242,5,FALSE)</f>
        <v>16.3</v>
      </c>
      <c r="J889" s="28">
        <f>VLOOKUP($A889,'Educational Attainment'!$A$5:$I$1242,6,FALSE)</f>
        <v>16.100000000000001</v>
      </c>
      <c r="K889" s="28">
        <f>VLOOKUP($A889,'Educational Attainment'!$A$5:$I$1242,7,FALSE)</f>
        <v>8.8000000000000007</v>
      </c>
      <c r="L889" s="28">
        <f>VLOOKUP($A889,'Educational Attainment'!$A$5:$I$1242,8,FALSE)</f>
        <v>1.6</v>
      </c>
      <c r="M889" s="28">
        <f>VLOOKUP($A889,'Educational Attainment'!$A$5:$I$1242,9,FALSE)</f>
        <v>3.5</v>
      </c>
    </row>
    <row r="890" spans="1:13" s="28" customFormat="1" x14ac:dyDescent="0.15">
      <c r="A890" s="21">
        <v>411715</v>
      </c>
      <c r="B890" s="22" t="s">
        <v>928</v>
      </c>
      <c r="C890" s="11" t="str">
        <f>VLOOKUP(B890,Industries!B:D,2,0)</f>
        <v>Health Care and Social Assistance</v>
      </c>
      <c r="D890" s="11">
        <f>VLOOKUP(B890,Industries!B:D,3,0)</f>
        <v>63.6</v>
      </c>
      <c r="E890" s="13"/>
      <c r="F890" s="18">
        <v>42</v>
      </c>
      <c r="G890" s="28">
        <f>VLOOKUP($A890,'Educational Attainment'!$A$5:$I$1242,3,FALSE)</f>
        <v>4.9000000000000004</v>
      </c>
      <c r="H890" s="28">
        <f>VLOOKUP($A890,'Educational Attainment'!$A$5:$I$1242,4,FALSE)</f>
        <v>16.7</v>
      </c>
      <c r="I890" s="28">
        <f>VLOOKUP($A890,'Educational Attainment'!$A$5:$I$1242,5,FALSE)</f>
        <v>30.3</v>
      </c>
      <c r="J890" s="28">
        <f>VLOOKUP($A890,'Educational Attainment'!$A$5:$I$1242,6,FALSE)</f>
        <v>34.4</v>
      </c>
      <c r="K890" s="28">
        <f>VLOOKUP($A890,'Educational Attainment'!$A$5:$I$1242,7,FALSE)</f>
        <v>7.3</v>
      </c>
      <c r="L890" s="28">
        <f>VLOOKUP($A890,'Educational Attainment'!$A$5:$I$1242,8,FALSE)</f>
        <v>1</v>
      </c>
      <c r="M890" s="28">
        <f>VLOOKUP($A890,'Educational Attainment'!$A$5:$I$1242,9,FALSE)</f>
        <v>5.4</v>
      </c>
    </row>
    <row r="891" spans="1:13" s="28" customFormat="1" x14ac:dyDescent="0.15">
      <c r="A891" s="21">
        <v>411716</v>
      </c>
      <c r="B891" s="22" t="s">
        <v>929</v>
      </c>
      <c r="C891" s="11" t="str">
        <f>VLOOKUP(B891,Industries!B:D,2,0)</f>
        <v>Health Care and Social Assistance</v>
      </c>
      <c r="D891" s="11">
        <f>VLOOKUP(B891,Industries!B:D,3,0)</f>
        <v>55</v>
      </c>
      <c r="E891" s="13"/>
      <c r="F891" s="18">
        <v>42</v>
      </c>
      <c r="G891" s="28">
        <f>VLOOKUP($A891,'Educational Attainment'!$A$5:$I$1242,3,FALSE)</f>
        <v>6.6</v>
      </c>
      <c r="H891" s="28">
        <f>VLOOKUP($A891,'Educational Attainment'!$A$5:$I$1242,4,FALSE)</f>
        <v>24.1</v>
      </c>
      <c r="I891" s="28">
        <f>VLOOKUP($A891,'Educational Attainment'!$A$5:$I$1242,5,FALSE)</f>
        <v>26.7</v>
      </c>
      <c r="J891" s="28">
        <f>VLOOKUP($A891,'Educational Attainment'!$A$5:$I$1242,6,FALSE)</f>
        <v>23.1</v>
      </c>
      <c r="K891" s="28">
        <f>VLOOKUP($A891,'Educational Attainment'!$A$5:$I$1242,7,FALSE)</f>
        <v>11.9</v>
      </c>
      <c r="L891" s="28">
        <f>VLOOKUP($A891,'Educational Attainment'!$A$5:$I$1242,8,FALSE)</f>
        <v>2.5</v>
      </c>
      <c r="M891" s="28">
        <f>VLOOKUP($A891,'Educational Attainment'!$A$5:$I$1242,9,FALSE)</f>
        <v>5.0999999999999996</v>
      </c>
    </row>
    <row r="892" spans="1:13" s="28" customFormat="1" x14ac:dyDescent="0.15">
      <c r="A892" s="21">
        <v>421111</v>
      </c>
      <c r="B892" s="22" t="s">
        <v>930</v>
      </c>
      <c r="C892" s="11" t="str">
        <f>VLOOKUP(B892,Industries!B:D,2,0)</f>
        <v>Health Care and Social Assistance</v>
      </c>
      <c r="D892" s="11">
        <f>VLOOKUP(B892,Industries!B:D,3,0)</f>
        <v>66.8</v>
      </c>
      <c r="E892" s="13"/>
      <c r="F892" s="18">
        <v>40</v>
      </c>
      <c r="G892" s="28">
        <f>VLOOKUP($A892,'Educational Attainment'!$A$5:$I$1242,3,FALSE)</f>
        <v>10.4</v>
      </c>
      <c r="H892" s="28">
        <f>VLOOKUP($A892,'Educational Attainment'!$A$5:$I$1242,4,FALSE)</f>
        <v>11.3</v>
      </c>
      <c r="I892" s="28">
        <f>VLOOKUP($A892,'Educational Attainment'!$A$5:$I$1242,5,FALSE)</f>
        <v>35.200000000000003</v>
      </c>
      <c r="J892" s="28">
        <f>VLOOKUP($A892,'Educational Attainment'!$A$5:$I$1242,6,FALSE)</f>
        <v>27.3</v>
      </c>
      <c r="K892" s="28">
        <f>VLOOKUP($A892,'Educational Attainment'!$A$5:$I$1242,7,FALSE)</f>
        <v>10.5</v>
      </c>
      <c r="L892" s="28">
        <f>VLOOKUP($A892,'Educational Attainment'!$A$5:$I$1242,8,FALSE)</f>
        <v>1.8</v>
      </c>
      <c r="M892" s="28">
        <f>VLOOKUP($A892,'Educational Attainment'!$A$5:$I$1242,9,FALSE)</f>
        <v>3.6</v>
      </c>
    </row>
    <row r="893" spans="1:13" s="28" customFormat="1" x14ac:dyDescent="0.15">
      <c r="A893" s="21">
        <v>421112</v>
      </c>
      <c r="B893" s="22" t="s">
        <v>931</v>
      </c>
      <c r="C893" s="11" t="str">
        <f>VLOOKUP(B893,Industries!B:D,2,0)</f>
        <v>Health Care and Social Assistance</v>
      </c>
      <c r="D893" s="11">
        <f>VLOOKUP(B893,Industries!B:D,3,0)</f>
        <v>95.8</v>
      </c>
      <c r="E893" s="13"/>
      <c r="F893" s="18">
        <v>47</v>
      </c>
      <c r="G893" s="28">
        <f>VLOOKUP($A893,'Educational Attainment'!$A$5:$I$1242,3,FALSE)</f>
        <v>8.1</v>
      </c>
      <c r="H893" s="28">
        <f>VLOOKUP($A893,'Educational Attainment'!$A$5:$I$1242,4,FALSE)</f>
        <v>13.1</v>
      </c>
      <c r="I893" s="28">
        <f>VLOOKUP($A893,'Educational Attainment'!$A$5:$I$1242,5,FALSE)</f>
        <v>30.6</v>
      </c>
      <c r="J893" s="28">
        <f>VLOOKUP($A893,'Educational Attainment'!$A$5:$I$1242,6,FALSE)</f>
        <v>28</v>
      </c>
      <c r="K893" s="28">
        <f>VLOOKUP($A893,'Educational Attainment'!$A$5:$I$1242,7,FALSE)</f>
        <v>10.4</v>
      </c>
      <c r="L893" s="28">
        <f>VLOOKUP($A893,'Educational Attainment'!$A$5:$I$1242,8,FALSE)</f>
        <v>1.7</v>
      </c>
      <c r="M893" s="28">
        <f>VLOOKUP($A893,'Educational Attainment'!$A$5:$I$1242,9,FALSE)</f>
        <v>8.1999999999999993</v>
      </c>
    </row>
    <row r="894" spans="1:13" s="28" customFormat="1" x14ac:dyDescent="0.15">
      <c r="A894" s="21">
        <v>421113</v>
      </c>
      <c r="B894" s="22" t="s">
        <v>932</v>
      </c>
      <c r="C894" s="11" t="str">
        <f>VLOOKUP(B894,Industries!B:D,2,0)</f>
        <v>Other Services</v>
      </c>
      <c r="D894" s="11">
        <f>VLOOKUP(B894,Industries!B:D,3,0)</f>
        <v>55.6</v>
      </c>
      <c r="E894" s="13"/>
      <c r="F894" s="18">
        <v>43</v>
      </c>
      <c r="G894" s="28">
        <f>VLOOKUP($A894,'Educational Attainment'!$A$5:$I$1242,3,FALSE)</f>
        <v>3.3</v>
      </c>
      <c r="H894" s="28">
        <f>VLOOKUP($A894,'Educational Attainment'!$A$5:$I$1242,4,FALSE)</f>
        <v>14.6</v>
      </c>
      <c r="I894" s="28">
        <f>VLOOKUP($A894,'Educational Attainment'!$A$5:$I$1242,5,FALSE)</f>
        <v>13.5</v>
      </c>
      <c r="J894" s="28">
        <f>VLOOKUP($A894,'Educational Attainment'!$A$5:$I$1242,6,FALSE)</f>
        <v>14.7</v>
      </c>
      <c r="K894" s="28">
        <f>VLOOKUP($A894,'Educational Attainment'!$A$5:$I$1242,7,FALSE)</f>
        <v>38.299999999999997</v>
      </c>
      <c r="L894" s="28">
        <f>VLOOKUP($A894,'Educational Attainment'!$A$5:$I$1242,8,FALSE)</f>
        <v>4.9000000000000004</v>
      </c>
      <c r="M894" s="28">
        <f>VLOOKUP($A894,'Educational Attainment'!$A$5:$I$1242,9,FALSE)</f>
        <v>10.7</v>
      </c>
    </row>
    <row r="895" spans="1:13" s="28" customFormat="1" x14ac:dyDescent="0.15">
      <c r="A895" s="21">
        <v>421114</v>
      </c>
      <c r="B895" s="22" t="s">
        <v>933</v>
      </c>
      <c r="C895" s="11" t="str">
        <f>VLOOKUP(B895,Industries!B:D,2,0)</f>
        <v>Health Care and Social Assistance</v>
      </c>
      <c r="D895" s="11">
        <f>VLOOKUP(B895,Industries!B:D,3,0)</f>
        <v>62</v>
      </c>
      <c r="E895" s="13"/>
      <c r="F895" s="18">
        <v>42</v>
      </c>
      <c r="G895" s="28">
        <f>VLOOKUP($A895,'Educational Attainment'!$A$5:$I$1242,3,FALSE)</f>
        <v>5.3</v>
      </c>
      <c r="H895" s="28">
        <f>VLOOKUP($A895,'Educational Attainment'!$A$5:$I$1242,4,FALSE)</f>
        <v>13.1</v>
      </c>
      <c r="I895" s="28">
        <f>VLOOKUP($A895,'Educational Attainment'!$A$5:$I$1242,5,FALSE)</f>
        <v>17</v>
      </c>
      <c r="J895" s="28">
        <f>VLOOKUP($A895,'Educational Attainment'!$A$5:$I$1242,6,FALSE)</f>
        <v>17</v>
      </c>
      <c r="K895" s="28">
        <f>VLOOKUP($A895,'Educational Attainment'!$A$5:$I$1242,7,FALSE)</f>
        <v>41.1</v>
      </c>
      <c r="L895" s="28">
        <f>VLOOKUP($A895,'Educational Attainment'!$A$5:$I$1242,8,FALSE)</f>
        <v>2.4</v>
      </c>
      <c r="M895" s="28">
        <f>VLOOKUP($A895,'Educational Attainment'!$A$5:$I$1242,9,FALSE)</f>
        <v>4.2</v>
      </c>
    </row>
    <row r="896" spans="1:13" s="28" customFormat="1" x14ac:dyDescent="0.15">
      <c r="A896" s="21">
        <v>422111</v>
      </c>
      <c r="B896" s="22" t="s">
        <v>934</v>
      </c>
      <c r="C896" s="11" t="str">
        <f>VLOOKUP(B896,Industries!B:D,2,0)</f>
        <v>Education and Training</v>
      </c>
      <c r="D896" s="11">
        <f>VLOOKUP(B896,Industries!B:D,3,0)</f>
        <v>91.6</v>
      </c>
      <c r="E896" s="13"/>
      <c r="F896" s="18">
        <v>40</v>
      </c>
      <c r="G896" s="28">
        <f>VLOOKUP($A896,'Educational Attainment'!$A$5:$I$1242,3,FALSE)</f>
        <v>4.9000000000000004</v>
      </c>
      <c r="H896" s="28">
        <f>VLOOKUP($A896,'Educational Attainment'!$A$5:$I$1242,4,FALSE)</f>
        <v>8.4</v>
      </c>
      <c r="I896" s="28">
        <f>VLOOKUP($A896,'Educational Attainment'!$A$5:$I$1242,5,FALSE)</f>
        <v>10.8</v>
      </c>
      <c r="J896" s="28">
        <f>VLOOKUP($A896,'Educational Attainment'!$A$5:$I$1242,6,FALSE)</f>
        <v>26.1</v>
      </c>
      <c r="K896" s="28">
        <f>VLOOKUP($A896,'Educational Attainment'!$A$5:$I$1242,7,FALSE)</f>
        <v>18.2</v>
      </c>
      <c r="L896" s="28">
        <f>VLOOKUP($A896,'Educational Attainment'!$A$5:$I$1242,8,FALSE)</f>
        <v>9.8000000000000007</v>
      </c>
      <c r="M896" s="28">
        <f>VLOOKUP($A896,'Educational Attainment'!$A$5:$I$1242,9,FALSE)</f>
        <v>21.9</v>
      </c>
    </row>
    <row r="897" spans="1:13" s="28" customFormat="1" x14ac:dyDescent="0.15">
      <c r="A897" s="21">
        <v>422112</v>
      </c>
      <c r="B897" s="22" t="s">
        <v>935</v>
      </c>
      <c r="C897" s="11" t="str">
        <f>VLOOKUP(B897,Industries!B:D,2,0)</f>
        <v>Education and Training</v>
      </c>
      <c r="D897" s="11">
        <f>VLOOKUP(B897,Industries!B:D,3,0)</f>
        <v>97.2</v>
      </c>
      <c r="E897" s="13"/>
      <c r="F897" s="18">
        <v>39</v>
      </c>
      <c r="G897" s="28">
        <f>VLOOKUP($A897,'Educational Attainment'!$A$5:$I$1242,3,FALSE)</f>
        <v>5.0999999999999996</v>
      </c>
      <c r="H897" s="28">
        <f>VLOOKUP($A897,'Educational Attainment'!$A$5:$I$1242,4,FALSE)</f>
        <v>10.7</v>
      </c>
      <c r="I897" s="28">
        <f>VLOOKUP($A897,'Educational Attainment'!$A$5:$I$1242,5,FALSE)</f>
        <v>16.2</v>
      </c>
      <c r="J897" s="28">
        <f>VLOOKUP($A897,'Educational Attainment'!$A$5:$I$1242,6,FALSE)</f>
        <v>39.299999999999997</v>
      </c>
      <c r="K897" s="28">
        <f>VLOOKUP($A897,'Educational Attainment'!$A$5:$I$1242,7,FALSE)</f>
        <v>14.1</v>
      </c>
      <c r="L897" s="28">
        <f>VLOOKUP($A897,'Educational Attainment'!$A$5:$I$1242,8,FALSE)</f>
        <v>5.5</v>
      </c>
      <c r="M897" s="28">
        <f>VLOOKUP($A897,'Educational Attainment'!$A$5:$I$1242,9,FALSE)</f>
        <v>9.1</v>
      </c>
    </row>
    <row r="898" spans="1:13" s="28" customFormat="1" x14ac:dyDescent="0.15">
      <c r="A898" s="21">
        <v>422115</v>
      </c>
      <c r="B898" s="22" t="s">
        <v>936</v>
      </c>
      <c r="C898" s="11" t="str">
        <f>VLOOKUP(B898,Industries!B:D,2,0)</f>
        <v>Education and Training</v>
      </c>
      <c r="D898" s="11">
        <f>VLOOKUP(B898,Industries!B:D,3,0)</f>
        <v>83.6</v>
      </c>
      <c r="E898" s="13"/>
      <c r="F898" s="18">
        <v>39</v>
      </c>
      <c r="G898" s="28">
        <f>VLOOKUP($A898,'Educational Attainment'!$A$5:$I$1242,3,FALSE)</f>
        <v>8</v>
      </c>
      <c r="H898" s="28">
        <f>VLOOKUP($A898,'Educational Attainment'!$A$5:$I$1242,4,FALSE)</f>
        <v>12.2</v>
      </c>
      <c r="I898" s="28">
        <f>VLOOKUP($A898,'Educational Attainment'!$A$5:$I$1242,5,FALSE)</f>
        <v>29.4</v>
      </c>
      <c r="J898" s="28">
        <f>VLOOKUP($A898,'Educational Attainment'!$A$5:$I$1242,6,FALSE)</f>
        <v>35.299999999999997</v>
      </c>
      <c r="K898" s="28">
        <f>VLOOKUP($A898,'Educational Attainment'!$A$5:$I$1242,7,FALSE)</f>
        <v>8.4</v>
      </c>
      <c r="L898" s="28">
        <f>VLOOKUP($A898,'Educational Attainment'!$A$5:$I$1242,8,FALSE)</f>
        <v>2.5</v>
      </c>
      <c r="M898" s="28">
        <f>VLOOKUP($A898,'Educational Attainment'!$A$5:$I$1242,9,FALSE)</f>
        <v>4.0999999999999996</v>
      </c>
    </row>
    <row r="899" spans="1:13" s="28" customFormat="1" x14ac:dyDescent="0.15">
      <c r="A899" s="21">
        <v>422116</v>
      </c>
      <c r="B899" s="22" t="s">
        <v>937</v>
      </c>
      <c r="C899" s="11" t="str">
        <f>VLOOKUP(B899,Industries!B:D,2,0)</f>
        <v>Education and Training</v>
      </c>
      <c r="D899" s="11">
        <f>VLOOKUP(B899,Industries!B:D,3,0)</f>
        <v>97.3</v>
      </c>
      <c r="E899" s="13"/>
      <c r="F899" s="18">
        <v>40</v>
      </c>
      <c r="G899" s="28">
        <f>VLOOKUP($A899,'Educational Attainment'!$A$5:$I$1242,3,FALSE)</f>
        <v>5.5</v>
      </c>
      <c r="H899" s="28">
        <f>VLOOKUP($A899,'Educational Attainment'!$A$5:$I$1242,4,FALSE)</f>
        <v>11.9</v>
      </c>
      <c r="I899" s="28">
        <f>VLOOKUP($A899,'Educational Attainment'!$A$5:$I$1242,5,FALSE)</f>
        <v>15.9</v>
      </c>
      <c r="J899" s="28">
        <f>VLOOKUP($A899,'Educational Attainment'!$A$5:$I$1242,6,FALSE)</f>
        <v>34.299999999999997</v>
      </c>
      <c r="K899" s="28">
        <f>VLOOKUP($A899,'Educational Attainment'!$A$5:$I$1242,7,FALSE)</f>
        <v>16.600000000000001</v>
      </c>
      <c r="L899" s="28">
        <f>VLOOKUP($A899,'Educational Attainment'!$A$5:$I$1242,8,FALSE)</f>
        <v>4.7</v>
      </c>
      <c r="M899" s="28">
        <f>VLOOKUP($A899,'Educational Attainment'!$A$5:$I$1242,9,FALSE)</f>
        <v>11.2</v>
      </c>
    </row>
    <row r="900" spans="1:13" s="28" customFormat="1" x14ac:dyDescent="0.15">
      <c r="A900" s="21">
        <v>423311</v>
      </c>
      <c r="B900" s="22" t="s">
        <v>938</v>
      </c>
      <c r="C900" s="11" t="str">
        <f>VLOOKUP(B900,Industries!B:D,2,0)</f>
        <v>Health Care and Social Assistance</v>
      </c>
      <c r="D900" s="11">
        <f>VLOOKUP(B900,Industries!B:D,3,0)</f>
        <v>92.7</v>
      </c>
      <c r="E900" s="13"/>
      <c r="F900" s="18">
        <v>42</v>
      </c>
      <c r="G900" s="28">
        <f>VLOOKUP($A900,'Educational Attainment'!$A$5:$I$1242,3,FALSE)</f>
        <v>2.2999999999999998</v>
      </c>
      <c r="H900" s="28">
        <f>VLOOKUP($A900,'Educational Attainment'!$A$5:$I$1242,4,FALSE)</f>
        <v>9.4</v>
      </c>
      <c r="I900" s="28">
        <f>VLOOKUP($A900,'Educational Attainment'!$A$5:$I$1242,5,FALSE)</f>
        <v>7.5</v>
      </c>
      <c r="J900" s="28">
        <f>VLOOKUP($A900,'Educational Attainment'!$A$5:$I$1242,6,FALSE)</f>
        <v>26.5</v>
      </c>
      <c r="K900" s="28">
        <f>VLOOKUP($A900,'Educational Attainment'!$A$5:$I$1242,7,FALSE)</f>
        <v>22.4</v>
      </c>
      <c r="L900" s="28">
        <f>VLOOKUP($A900,'Educational Attainment'!$A$5:$I$1242,8,FALSE)</f>
        <v>6.5</v>
      </c>
      <c r="M900" s="28">
        <f>VLOOKUP($A900,'Educational Attainment'!$A$5:$I$1242,9,FALSE)</f>
        <v>25.5</v>
      </c>
    </row>
    <row r="901" spans="1:13" s="28" customFormat="1" x14ac:dyDescent="0.15">
      <c r="A901" s="21">
        <v>423312</v>
      </c>
      <c r="B901" s="22" t="s">
        <v>939</v>
      </c>
      <c r="C901" s="11" t="str">
        <f>VLOOKUP(B901,Industries!B:D,2,0)</f>
        <v>Health Care and Social Assistance</v>
      </c>
      <c r="D901" s="11">
        <f>VLOOKUP(B901,Industries!B:D,3,0)</f>
        <v>95.6</v>
      </c>
      <c r="E901" s="13"/>
      <c r="F901" s="18">
        <v>43</v>
      </c>
      <c r="G901" s="28">
        <f>VLOOKUP($A901,'Educational Attainment'!$A$5:$I$1242,3,FALSE)</f>
        <v>3.5</v>
      </c>
      <c r="H901" s="28">
        <f>VLOOKUP($A901,'Educational Attainment'!$A$5:$I$1242,4,FALSE)</f>
        <v>16</v>
      </c>
      <c r="I901" s="28">
        <f>VLOOKUP($A901,'Educational Attainment'!$A$5:$I$1242,5,FALSE)</f>
        <v>16.2</v>
      </c>
      <c r="J901" s="28">
        <f>VLOOKUP($A901,'Educational Attainment'!$A$5:$I$1242,6,FALSE)</f>
        <v>42</v>
      </c>
      <c r="K901" s="28">
        <f>VLOOKUP($A901,'Educational Attainment'!$A$5:$I$1242,7,FALSE)</f>
        <v>14</v>
      </c>
      <c r="L901" s="28">
        <f>VLOOKUP($A901,'Educational Attainment'!$A$5:$I$1242,8,FALSE)</f>
        <v>1.4</v>
      </c>
      <c r="M901" s="28">
        <f>VLOOKUP($A901,'Educational Attainment'!$A$5:$I$1242,9,FALSE)</f>
        <v>6.8</v>
      </c>
    </row>
    <row r="902" spans="1:13" s="28" customFormat="1" x14ac:dyDescent="0.15">
      <c r="A902" s="21">
        <v>423313</v>
      </c>
      <c r="B902" s="22" t="s">
        <v>940</v>
      </c>
      <c r="C902" s="11" t="str">
        <f>VLOOKUP(B902,Industries!B:D,2,0)</f>
        <v>Health Care and Social Assistance</v>
      </c>
      <c r="D902" s="11">
        <f>VLOOKUP(B902,Industries!B:D,3,0)</f>
        <v>95</v>
      </c>
      <c r="E902" s="13"/>
      <c r="F902" s="18">
        <v>43</v>
      </c>
      <c r="G902" s="28">
        <f>VLOOKUP($A902,'Educational Attainment'!$A$5:$I$1242,3,FALSE)</f>
        <v>4</v>
      </c>
      <c r="H902" s="28">
        <f>VLOOKUP($A902,'Educational Attainment'!$A$5:$I$1242,4,FALSE)</f>
        <v>13.8</v>
      </c>
      <c r="I902" s="28">
        <f>VLOOKUP($A902,'Educational Attainment'!$A$5:$I$1242,5,FALSE)</f>
        <v>13.2</v>
      </c>
      <c r="J902" s="28">
        <f>VLOOKUP($A902,'Educational Attainment'!$A$5:$I$1242,6,FALSE)</f>
        <v>43.9</v>
      </c>
      <c r="K902" s="28">
        <f>VLOOKUP($A902,'Educational Attainment'!$A$5:$I$1242,7,FALSE)</f>
        <v>11.9</v>
      </c>
      <c r="L902" s="28">
        <f>VLOOKUP($A902,'Educational Attainment'!$A$5:$I$1242,8,FALSE)</f>
        <v>3.1</v>
      </c>
      <c r="M902" s="28">
        <f>VLOOKUP($A902,'Educational Attainment'!$A$5:$I$1242,9,FALSE)</f>
        <v>10.1</v>
      </c>
    </row>
    <row r="903" spans="1:13" s="28" customFormat="1" x14ac:dyDescent="0.15">
      <c r="A903" s="21">
        <v>423314</v>
      </c>
      <c r="B903" s="22" t="s">
        <v>941</v>
      </c>
      <c r="C903" s="11" t="str">
        <f>VLOOKUP(B903,Industries!B:D,2,0)</f>
        <v>Health Care and Social Assistance</v>
      </c>
      <c r="D903" s="11">
        <f>VLOOKUP(B903,Industries!B:D,3,0)</f>
        <v>93.9</v>
      </c>
      <c r="E903" s="13"/>
      <c r="F903" s="18">
        <v>40</v>
      </c>
      <c r="G903" s="28">
        <f>VLOOKUP($A903,'Educational Attainment'!$A$5:$I$1242,3,FALSE)</f>
        <v>4.8</v>
      </c>
      <c r="H903" s="28">
        <f>VLOOKUP($A903,'Educational Attainment'!$A$5:$I$1242,4,FALSE)</f>
        <v>18.5</v>
      </c>
      <c r="I903" s="28">
        <f>VLOOKUP($A903,'Educational Attainment'!$A$5:$I$1242,5,FALSE)</f>
        <v>16.100000000000001</v>
      </c>
      <c r="J903" s="28">
        <f>VLOOKUP($A903,'Educational Attainment'!$A$5:$I$1242,6,FALSE)</f>
        <v>37.6</v>
      </c>
      <c r="K903" s="28">
        <f>VLOOKUP($A903,'Educational Attainment'!$A$5:$I$1242,7,FALSE)</f>
        <v>13.3</v>
      </c>
      <c r="L903" s="28">
        <f>VLOOKUP($A903,'Educational Attainment'!$A$5:$I$1242,8,FALSE)</f>
        <v>3</v>
      </c>
      <c r="M903" s="28">
        <f>VLOOKUP($A903,'Educational Attainment'!$A$5:$I$1242,9,FALSE)</f>
        <v>6.6</v>
      </c>
    </row>
    <row r="904" spans="1:13" s="28" customFormat="1" x14ac:dyDescent="0.15">
      <c r="A904" s="21">
        <v>423411</v>
      </c>
      <c r="B904" s="22" t="s">
        <v>942</v>
      </c>
      <c r="C904" s="11" t="str">
        <f>VLOOKUP(B904,Industries!B:D,2,0)</f>
        <v>Health Care and Social Assistance</v>
      </c>
      <c r="D904" s="11">
        <f>VLOOKUP(B904,Industries!B:D,3,0)</f>
        <v>79.099999999999994</v>
      </c>
      <c r="E904" s="13"/>
      <c r="F904" s="18">
        <v>46</v>
      </c>
      <c r="G904" s="28">
        <f>VLOOKUP($A904,'Educational Attainment'!$A$5:$I$1242,3,FALSE)</f>
        <v>5.8</v>
      </c>
      <c r="H904" s="28">
        <f>VLOOKUP($A904,'Educational Attainment'!$A$5:$I$1242,4,FALSE)</f>
        <v>17.899999999999999</v>
      </c>
      <c r="I904" s="28">
        <f>VLOOKUP($A904,'Educational Attainment'!$A$5:$I$1242,5,FALSE)</f>
        <v>30.7</v>
      </c>
      <c r="J904" s="28">
        <f>VLOOKUP($A904,'Educational Attainment'!$A$5:$I$1242,6,FALSE)</f>
        <v>23</v>
      </c>
      <c r="K904" s="28">
        <f>VLOOKUP($A904,'Educational Attainment'!$A$5:$I$1242,7,FALSE)</f>
        <v>14.5</v>
      </c>
      <c r="L904" s="28">
        <f>VLOOKUP($A904,'Educational Attainment'!$A$5:$I$1242,8,FALSE)</f>
        <v>3</v>
      </c>
      <c r="M904" s="28">
        <f>VLOOKUP($A904,'Educational Attainment'!$A$5:$I$1242,9,FALSE)</f>
        <v>5.0999999999999996</v>
      </c>
    </row>
    <row r="905" spans="1:13" s="28" customFormat="1" x14ac:dyDescent="0.15">
      <c r="A905" s="21">
        <v>423412</v>
      </c>
      <c r="B905" s="22" t="s">
        <v>943</v>
      </c>
      <c r="C905" s="11" t="str">
        <f>VLOOKUP(B905,Industries!B:D,2,0)</f>
        <v>Education and Training</v>
      </c>
      <c r="D905" s="11">
        <f>VLOOKUP(B905,Industries!B:D,3,0)</f>
        <v>84.7</v>
      </c>
      <c r="E905" s="13"/>
      <c r="F905" s="18">
        <v>47</v>
      </c>
      <c r="G905" s="28">
        <f>VLOOKUP($A905,'Educational Attainment'!$A$5:$I$1242,3,FALSE)</f>
        <v>7.7</v>
      </c>
      <c r="H905" s="28">
        <f>VLOOKUP($A905,'Educational Attainment'!$A$5:$I$1242,4,FALSE)</f>
        <v>21.3</v>
      </c>
      <c r="I905" s="28">
        <f>VLOOKUP($A905,'Educational Attainment'!$A$5:$I$1242,5,FALSE)</f>
        <v>12.6</v>
      </c>
      <c r="J905" s="28">
        <f>VLOOKUP($A905,'Educational Attainment'!$A$5:$I$1242,6,FALSE)</f>
        <v>15</v>
      </c>
      <c r="K905" s="28">
        <f>VLOOKUP($A905,'Educational Attainment'!$A$5:$I$1242,7,FALSE)</f>
        <v>31</v>
      </c>
      <c r="L905" s="28">
        <f>VLOOKUP($A905,'Educational Attainment'!$A$5:$I$1242,8,FALSE)</f>
        <v>3.4</v>
      </c>
      <c r="M905" s="28">
        <f>VLOOKUP($A905,'Educational Attainment'!$A$5:$I$1242,9,FALSE)</f>
        <v>9</v>
      </c>
    </row>
    <row r="906" spans="1:13" s="28" customFormat="1" x14ac:dyDescent="0.15">
      <c r="A906" s="21">
        <v>423413</v>
      </c>
      <c r="B906" s="22" t="s">
        <v>944</v>
      </c>
      <c r="C906" s="11" t="str">
        <f>VLOOKUP(B906,Industries!B:D,2,0)</f>
        <v>Health Care and Social Assistance</v>
      </c>
      <c r="D906" s="11">
        <f>VLOOKUP(B906,Industries!B:D,3,0)</f>
        <v>74.8</v>
      </c>
      <c r="E906" s="13"/>
      <c r="F906" s="18">
        <v>43</v>
      </c>
      <c r="G906" s="28">
        <f>VLOOKUP($A906,'Educational Attainment'!$A$5:$I$1242,3,FALSE)</f>
        <v>9.4</v>
      </c>
      <c r="H906" s="28">
        <f>VLOOKUP($A906,'Educational Attainment'!$A$5:$I$1242,4,FALSE)</f>
        <v>17.100000000000001</v>
      </c>
      <c r="I906" s="28">
        <f>VLOOKUP($A906,'Educational Attainment'!$A$5:$I$1242,5,FALSE)</f>
        <v>31.2</v>
      </c>
      <c r="J906" s="28">
        <f>VLOOKUP($A906,'Educational Attainment'!$A$5:$I$1242,6,FALSE)</f>
        <v>14.1</v>
      </c>
      <c r="K906" s="28">
        <f>VLOOKUP($A906,'Educational Attainment'!$A$5:$I$1242,7,FALSE)</f>
        <v>11.1</v>
      </c>
      <c r="L906" s="28">
        <f>VLOOKUP($A906,'Educational Attainment'!$A$5:$I$1242,8,FALSE)</f>
        <v>5.0999999999999996</v>
      </c>
      <c r="M906" s="28">
        <f>VLOOKUP($A906,'Educational Attainment'!$A$5:$I$1242,9,FALSE)</f>
        <v>12</v>
      </c>
    </row>
    <row r="907" spans="1:13" s="28" customFormat="1" x14ac:dyDescent="0.15">
      <c r="A907" s="21">
        <v>431111</v>
      </c>
      <c r="B907" s="22" t="s">
        <v>945</v>
      </c>
      <c r="C907" s="11" t="str">
        <f>VLOOKUP(B907,Industries!B:D,2,0)</f>
        <v>Accommodation and Food Services</v>
      </c>
      <c r="D907" s="11">
        <f>VLOOKUP(B907,Industries!B:D,3,0)</f>
        <v>91</v>
      </c>
      <c r="E907" s="13"/>
      <c r="F907" s="18">
        <v>43</v>
      </c>
      <c r="G907" s="28">
        <f>VLOOKUP($A907,'Educational Attainment'!$A$5:$I$1242,3,FALSE)</f>
        <v>1.3</v>
      </c>
      <c r="H907" s="28">
        <f>VLOOKUP($A907,'Educational Attainment'!$A$5:$I$1242,4,FALSE)</f>
        <v>9.9</v>
      </c>
      <c r="I907" s="28">
        <f>VLOOKUP($A907,'Educational Attainment'!$A$5:$I$1242,5,FALSE)</f>
        <v>7.9</v>
      </c>
      <c r="J907" s="28">
        <f>VLOOKUP($A907,'Educational Attainment'!$A$5:$I$1242,6,FALSE)</f>
        <v>14.9</v>
      </c>
      <c r="K907" s="28">
        <f>VLOOKUP($A907,'Educational Attainment'!$A$5:$I$1242,7,FALSE)</f>
        <v>47.4</v>
      </c>
      <c r="L907" s="28">
        <f>VLOOKUP($A907,'Educational Attainment'!$A$5:$I$1242,8,FALSE)</f>
        <v>5.7</v>
      </c>
      <c r="M907" s="28">
        <f>VLOOKUP($A907,'Educational Attainment'!$A$5:$I$1242,9,FALSE)</f>
        <v>13</v>
      </c>
    </row>
    <row r="908" spans="1:13" s="28" customFormat="1" x14ac:dyDescent="0.15">
      <c r="A908" s="21">
        <v>431112</v>
      </c>
      <c r="B908" s="22" t="s">
        <v>946</v>
      </c>
      <c r="C908" s="11" t="str">
        <f>VLOOKUP(B908,Industries!B:D,2,0)</f>
        <v>Accommodation and Food Services</v>
      </c>
      <c r="D908" s="11">
        <f>VLOOKUP(B908,Industries!B:D,3,0)</f>
        <v>85.9</v>
      </c>
      <c r="E908" s="13"/>
      <c r="F908" s="18">
        <v>42</v>
      </c>
      <c r="G908" s="28">
        <f>VLOOKUP($A908,'Educational Attainment'!$A$5:$I$1242,3,FALSE)</f>
        <v>2.4</v>
      </c>
      <c r="H908" s="28">
        <f>VLOOKUP($A908,'Educational Attainment'!$A$5:$I$1242,4,FALSE)</f>
        <v>12.6</v>
      </c>
      <c r="I908" s="28">
        <f>VLOOKUP($A908,'Educational Attainment'!$A$5:$I$1242,5,FALSE)</f>
        <v>9.1999999999999993</v>
      </c>
      <c r="J908" s="28">
        <f>VLOOKUP($A908,'Educational Attainment'!$A$5:$I$1242,6,FALSE)</f>
        <v>14.2</v>
      </c>
      <c r="K908" s="28">
        <f>VLOOKUP($A908,'Educational Attainment'!$A$5:$I$1242,7,FALSE)</f>
        <v>43.7</v>
      </c>
      <c r="L908" s="28">
        <f>VLOOKUP($A908,'Educational Attainment'!$A$5:$I$1242,8,FALSE)</f>
        <v>7</v>
      </c>
      <c r="M908" s="28">
        <f>VLOOKUP($A908,'Educational Attainment'!$A$5:$I$1242,9,FALSE)</f>
        <v>11</v>
      </c>
    </row>
    <row r="909" spans="1:13" s="28" customFormat="1" x14ac:dyDescent="0.15">
      <c r="A909" s="21">
        <v>431911</v>
      </c>
      <c r="B909" s="22" t="s">
        <v>947</v>
      </c>
      <c r="C909" s="11" t="str">
        <f>VLOOKUP(B909,Industries!B:D,2,0)</f>
        <v>Accommodation and Food Services</v>
      </c>
      <c r="D909" s="11">
        <f>VLOOKUP(B909,Industries!B:D,3,0)</f>
        <v>87.5</v>
      </c>
      <c r="E909" s="13"/>
      <c r="F909" s="18">
        <v>44</v>
      </c>
      <c r="G909" s="28">
        <f>VLOOKUP($A909,'Educational Attainment'!$A$5:$I$1242,3,FALSE)</f>
        <v>1.8</v>
      </c>
      <c r="H909" s="28">
        <f>VLOOKUP($A909,'Educational Attainment'!$A$5:$I$1242,4,FALSE)</f>
        <v>12.6</v>
      </c>
      <c r="I909" s="28">
        <f>VLOOKUP($A909,'Educational Attainment'!$A$5:$I$1242,5,FALSE)</f>
        <v>5.8</v>
      </c>
      <c r="J909" s="28">
        <f>VLOOKUP($A909,'Educational Attainment'!$A$5:$I$1242,6,FALSE)</f>
        <v>11.1</v>
      </c>
      <c r="K909" s="28">
        <f>VLOOKUP($A909,'Educational Attainment'!$A$5:$I$1242,7,FALSE)</f>
        <v>50.5</v>
      </c>
      <c r="L909" s="28">
        <f>VLOOKUP($A909,'Educational Attainment'!$A$5:$I$1242,8,FALSE)</f>
        <v>6.7</v>
      </c>
      <c r="M909" s="28">
        <f>VLOOKUP($A909,'Educational Attainment'!$A$5:$I$1242,9,FALSE)</f>
        <v>11.4</v>
      </c>
    </row>
    <row r="910" spans="1:13" s="28" customFormat="1" x14ac:dyDescent="0.15">
      <c r="A910" s="21">
        <v>431912</v>
      </c>
      <c r="B910" s="22" t="s">
        <v>948</v>
      </c>
      <c r="C910" s="11" t="str">
        <f>VLOOKUP(B910,Industries!B:D,2,0)</f>
        <v>Accommodation and Food Services</v>
      </c>
      <c r="D910" s="11">
        <f>VLOOKUP(B910,Industries!B:D,3,0)</f>
        <v>71.3</v>
      </c>
      <c r="E910" s="13"/>
      <c r="F910" s="18">
        <v>41</v>
      </c>
      <c r="G910" s="28">
        <f>VLOOKUP($A910,'Educational Attainment'!$A$5:$I$1242,3,FALSE)</f>
        <v>2.7</v>
      </c>
      <c r="H910" s="28">
        <f>VLOOKUP($A910,'Educational Attainment'!$A$5:$I$1242,4,FALSE)</f>
        <v>15.6</v>
      </c>
      <c r="I910" s="28">
        <f>VLOOKUP($A910,'Educational Attainment'!$A$5:$I$1242,5,FALSE)</f>
        <v>10</v>
      </c>
      <c r="J910" s="28">
        <f>VLOOKUP($A910,'Educational Attainment'!$A$5:$I$1242,6,FALSE)</f>
        <v>16.600000000000001</v>
      </c>
      <c r="K910" s="28">
        <f>VLOOKUP($A910,'Educational Attainment'!$A$5:$I$1242,7,FALSE)</f>
        <v>37.1</v>
      </c>
      <c r="L910" s="28">
        <f>VLOOKUP($A910,'Educational Attainment'!$A$5:$I$1242,8,FALSE)</f>
        <v>5.0999999999999996</v>
      </c>
      <c r="M910" s="28">
        <f>VLOOKUP($A910,'Educational Attainment'!$A$5:$I$1242,9,FALSE)</f>
        <v>12.8</v>
      </c>
    </row>
    <row r="911" spans="1:13" s="28" customFormat="1" x14ac:dyDescent="0.15">
      <c r="A911" s="21">
        <v>431999</v>
      </c>
      <c r="B911" s="22" t="s">
        <v>949</v>
      </c>
      <c r="C911" s="11" t="str">
        <f>VLOOKUP(B911,Industries!B:D,2,0)</f>
        <v>Arts and Recreation Services</v>
      </c>
      <c r="D911" s="11">
        <f>VLOOKUP(B911,Industries!B:D,3,0)</f>
        <v>53.4</v>
      </c>
      <c r="E911" s="13"/>
      <c r="F911" s="18">
        <v>42</v>
      </c>
      <c r="G911" s="28">
        <f>VLOOKUP($A911,'Educational Attainment'!$A$5:$I$1242,3,FALSE)</f>
        <v>2.4</v>
      </c>
      <c r="H911" s="28">
        <f>VLOOKUP($A911,'Educational Attainment'!$A$5:$I$1242,4,FALSE)</f>
        <v>11.5</v>
      </c>
      <c r="I911" s="28">
        <f>VLOOKUP($A911,'Educational Attainment'!$A$5:$I$1242,5,FALSE)</f>
        <v>8.1999999999999993</v>
      </c>
      <c r="J911" s="28">
        <f>VLOOKUP($A911,'Educational Attainment'!$A$5:$I$1242,6,FALSE)</f>
        <v>10.3</v>
      </c>
      <c r="K911" s="28">
        <f>VLOOKUP($A911,'Educational Attainment'!$A$5:$I$1242,7,FALSE)</f>
        <v>29.9</v>
      </c>
      <c r="L911" s="28">
        <f>VLOOKUP($A911,'Educational Attainment'!$A$5:$I$1242,8,FALSE)</f>
        <v>13.2</v>
      </c>
      <c r="M911" s="28">
        <f>VLOOKUP($A911,'Educational Attainment'!$A$5:$I$1242,9,FALSE)</f>
        <v>24.5</v>
      </c>
    </row>
    <row r="912" spans="1:13" s="28" customFormat="1" x14ac:dyDescent="0.15">
      <c r="A912" s="21">
        <v>441211</v>
      </c>
      <c r="B912" s="22" t="s">
        <v>950</v>
      </c>
      <c r="C912" s="11" t="str">
        <f>VLOOKUP(B912,Industries!B:D,2,0)</f>
        <v>Public Administration and Safety</v>
      </c>
      <c r="D912" s="11">
        <f>VLOOKUP(B912,Industries!B:D,3,0)</f>
        <v>36.799999999999997</v>
      </c>
      <c r="E912" s="13"/>
      <c r="F912" s="18">
        <v>55</v>
      </c>
      <c r="G912" s="28">
        <f>VLOOKUP($A912,'Educational Attainment'!$A$5:$I$1242,3,FALSE)</f>
        <v>5.9</v>
      </c>
      <c r="H912" s="28">
        <f>VLOOKUP($A912,'Educational Attainment'!$A$5:$I$1242,4,FALSE)</f>
        <v>11.3</v>
      </c>
      <c r="I912" s="28">
        <f>VLOOKUP($A912,'Educational Attainment'!$A$5:$I$1242,5,FALSE)</f>
        <v>27.6</v>
      </c>
      <c r="J912" s="28">
        <f>VLOOKUP($A912,'Educational Attainment'!$A$5:$I$1242,6,FALSE)</f>
        <v>35.4</v>
      </c>
      <c r="K912" s="28">
        <f>VLOOKUP($A912,'Educational Attainment'!$A$5:$I$1242,7,FALSE)</f>
        <v>10.199999999999999</v>
      </c>
      <c r="L912" s="28">
        <f>VLOOKUP($A912,'Educational Attainment'!$A$5:$I$1242,8,FALSE)</f>
        <v>3.3</v>
      </c>
      <c r="M912" s="28">
        <f>VLOOKUP($A912,'Educational Attainment'!$A$5:$I$1242,9,FALSE)</f>
        <v>6.2</v>
      </c>
    </row>
    <row r="913" spans="1:13" s="28" customFormat="1" x14ac:dyDescent="0.15">
      <c r="A913" s="21">
        <v>441212</v>
      </c>
      <c r="B913" s="22" t="s">
        <v>951</v>
      </c>
      <c r="C913" s="11" t="str">
        <f>VLOOKUP(B913,Industries!B:D,2,0)</f>
        <v>Public Administration and Safety</v>
      </c>
      <c r="D913" s="11">
        <f>VLOOKUP(B913,Industries!B:D,3,0)</f>
        <v>90.3</v>
      </c>
      <c r="E913" s="13"/>
      <c r="F913" s="18">
        <v>48</v>
      </c>
      <c r="G913" s="28">
        <f>VLOOKUP($A913,'Educational Attainment'!$A$5:$I$1242,3,FALSE)</f>
        <v>4.5999999999999996</v>
      </c>
      <c r="H913" s="28">
        <f>VLOOKUP($A913,'Educational Attainment'!$A$5:$I$1242,4,FALSE)</f>
        <v>14</v>
      </c>
      <c r="I913" s="28">
        <f>VLOOKUP($A913,'Educational Attainment'!$A$5:$I$1242,5,FALSE)</f>
        <v>20.6</v>
      </c>
      <c r="J913" s="28">
        <f>VLOOKUP($A913,'Educational Attainment'!$A$5:$I$1242,6,FALSE)</f>
        <v>42.3</v>
      </c>
      <c r="K913" s="28">
        <f>VLOOKUP($A913,'Educational Attainment'!$A$5:$I$1242,7,FALSE)</f>
        <v>11.6</v>
      </c>
      <c r="L913" s="28">
        <f>VLOOKUP($A913,'Educational Attainment'!$A$5:$I$1242,8,FALSE)</f>
        <v>2.6</v>
      </c>
      <c r="M913" s="28">
        <f>VLOOKUP($A913,'Educational Attainment'!$A$5:$I$1242,9,FALSE)</f>
        <v>4.3</v>
      </c>
    </row>
    <row r="914" spans="1:13" s="28" customFormat="1" x14ac:dyDescent="0.15">
      <c r="A914" s="21">
        <v>441311</v>
      </c>
      <c r="B914" s="22" t="s">
        <v>952</v>
      </c>
      <c r="C914" s="11" t="str">
        <f>VLOOKUP(B914,Industries!B:D,2,0)</f>
        <v>Public Administration and Safety</v>
      </c>
      <c r="D914" s="11">
        <f>VLOOKUP(B914,Industries!B:D,3,0)</f>
        <v>99.8</v>
      </c>
      <c r="E914" s="13"/>
      <c r="F914" s="18">
        <v>44</v>
      </c>
      <c r="G914" s="28">
        <f>VLOOKUP($A914,'Educational Attainment'!$A$5:$I$1242,3,FALSE)</f>
        <v>5.6</v>
      </c>
      <c r="H914" s="28">
        <f>VLOOKUP($A914,'Educational Attainment'!$A$5:$I$1242,4,FALSE)</f>
        <v>30</v>
      </c>
      <c r="I914" s="28">
        <f>VLOOKUP($A914,'Educational Attainment'!$A$5:$I$1242,5,FALSE)</f>
        <v>49.5</v>
      </c>
      <c r="J914" s="28">
        <f>VLOOKUP($A914,'Educational Attainment'!$A$5:$I$1242,6,FALSE)</f>
        <v>4.3</v>
      </c>
      <c r="K914" s="28">
        <f>VLOOKUP($A914,'Educational Attainment'!$A$5:$I$1242,7,FALSE)</f>
        <v>9.1</v>
      </c>
      <c r="L914" s="28">
        <f>VLOOKUP($A914,'Educational Attainment'!$A$5:$I$1242,8,FALSE)</f>
        <v>1.2</v>
      </c>
      <c r="M914" s="28">
        <f>VLOOKUP($A914,'Educational Attainment'!$A$5:$I$1242,9,FALSE)</f>
        <v>0.4</v>
      </c>
    </row>
    <row r="915" spans="1:13" s="28" customFormat="1" x14ac:dyDescent="0.15">
      <c r="A915" s="21">
        <v>441312</v>
      </c>
      <c r="B915" s="22" t="s">
        <v>953</v>
      </c>
      <c r="C915" s="11" t="str">
        <f>VLOOKUP(B915,Industries!B:D,2,0)</f>
        <v>Public Administration and Safety</v>
      </c>
      <c r="D915" s="11">
        <f>VLOOKUP(B915,Industries!B:D,3,0)</f>
        <v>99.2</v>
      </c>
      <c r="E915" s="13"/>
      <c r="F915" s="18">
        <v>43</v>
      </c>
      <c r="G915" s="28">
        <f>VLOOKUP($A915,'Educational Attainment'!$A$5:$I$1242,3,FALSE)</f>
        <v>6.4</v>
      </c>
      <c r="H915" s="28">
        <f>VLOOKUP($A915,'Educational Attainment'!$A$5:$I$1242,4,FALSE)</f>
        <v>21.6</v>
      </c>
      <c r="I915" s="28">
        <f>VLOOKUP($A915,'Educational Attainment'!$A$5:$I$1242,5,FALSE)</f>
        <v>43.8</v>
      </c>
      <c r="J915" s="28">
        <f>VLOOKUP($A915,'Educational Attainment'!$A$5:$I$1242,6,FALSE)</f>
        <v>8.9</v>
      </c>
      <c r="K915" s="28">
        <f>VLOOKUP($A915,'Educational Attainment'!$A$5:$I$1242,7,FALSE)</f>
        <v>15.3</v>
      </c>
      <c r="L915" s="28">
        <f>VLOOKUP($A915,'Educational Attainment'!$A$5:$I$1242,8,FALSE)</f>
        <v>2.2000000000000002</v>
      </c>
      <c r="M915" s="28">
        <f>VLOOKUP($A915,'Educational Attainment'!$A$5:$I$1242,9,FALSE)</f>
        <v>1.9</v>
      </c>
    </row>
    <row r="916" spans="1:13" s="28" customFormat="1" x14ac:dyDescent="0.15">
      <c r="A916" s="21">
        <v>442211</v>
      </c>
      <c r="B916" s="22" t="s">
        <v>954</v>
      </c>
      <c r="C916" s="11" t="str">
        <f>VLOOKUP(B916,Industries!B:D,2,0)</f>
        <v>Public Administration and Safety</v>
      </c>
      <c r="D916" s="11">
        <f>VLOOKUP(B916,Industries!B:D,3,0)</f>
        <v>75.099999999999994</v>
      </c>
      <c r="E916" s="13"/>
      <c r="F916" s="18">
        <v>44</v>
      </c>
      <c r="G916" s="28">
        <f>VLOOKUP($A916,'Educational Attainment'!$A$5:$I$1242,3,FALSE)</f>
        <v>3.1</v>
      </c>
      <c r="H916" s="28">
        <f>VLOOKUP($A916,'Educational Attainment'!$A$5:$I$1242,4,FALSE)</f>
        <v>11.4</v>
      </c>
      <c r="I916" s="28">
        <f>VLOOKUP($A916,'Educational Attainment'!$A$5:$I$1242,5,FALSE)</f>
        <v>15.2</v>
      </c>
      <c r="J916" s="28">
        <f>VLOOKUP($A916,'Educational Attainment'!$A$5:$I$1242,6,FALSE)</f>
        <v>26.4</v>
      </c>
      <c r="K916" s="28">
        <f>VLOOKUP($A916,'Educational Attainment'!$A$5:$I$1242,7,FALSE)</f>
        <v>25.8</v>
      </c>
      <c r="L916" s="28">
        <f>VLOOKUP($A916,'Educational Attainment'!$A$5:$I$1242,8,FALSE)</f>
        <v>5.5</v>
      </c>
      <c r="M916" s="28">
        <f>VLOOKUP($A916,'Educational Attainment'!$A$5:$I$1242,9,FALSE)</f>
        <v>12.6</v>
      </c>
    </row>
    <row r="917" spans="1:13" s="28" customFormat="1" x14ac:dyDescent="0.15">
      <c r="A917" s="21">
        <v>442212</v>
      </c>
      <c r="B917" s="22" t="s">
        <v>955</v>
      </c>
      <c r="C917" s="11" t="str">
        <f>VLOOKUP(B917,Industries!B:D,2,0)</f>
        <v>Public Administration and Safety</v>
      </c>
      <c r="D917" s="11">
        <f>VLOOKUP(B917,Industries!B:D,3,0)</f>
        <v>92.5</v>
      </c>
      <c r="E917" s="13"/>
      <c r="F917" s="18">
        <v>43</v>
      </c>
      <c r="G917" s="28">
        <f>VLOOKUP($A917,'Educational Attainment'!$A$5:$I$1242,3,FALSE)</f>
        <v>0.6</v>
      </c>
      <c r="H917" s="28">
        <f>VLOOKUP($A917,'Educational Attainment'!$A$5:$I$1242,4,FALSE)</f>
        <v>5.0999999999999996</v>
      </c>
      <c r="I917" s="28">
        <f>VLOOKUP($A917,'Educational Attainment'!$A$5:$I$1242,5,FALSE)</f>
        <v>8.6999999999999993</v>
      </c>
      <c r="J917" s="28">
        <f>VLOOKUP($A917,'Educational Attainment'!$A$5:$I$1242,6,FALSE)</f>
        <v>42.1</v>
      </c>
      <c r="K917" s="28">
        <f>VLOOKUP($A917,'Educational Attainment'!$A$5:$I$1242,7,FALSE)</f>
        <v>18</v>
      </c>
      <c r="L917" s="28">
        <f>VLOOKUP($A917,'Educational Attainment'!$A$5:$I$1242,8,FALSE)</f>
        <v>5.5</v>
      </c>
      <c r="M917" s="28">
        <f>VLOOKUP($A917,'Educational Attainment'!$A$5:$I$1242,9,FALSE)</f>
        <v>20</v>
      </c>
    </row>
    <row r="918" spans="1:13" s="28" customFormat="1" x14ac:dyDescent="0.15">
      <c r="A918" s="21">
        <v>442213</v>
      </c>
      <c r="B918" s="22" t="s">
        <v>956</v>
      </c>
      <c r="C918" s="11" t="str">
        <f>VLOOKUP(B918,Industries!B:D,2,0)</f>
        <v>Public Administration and Safety</v>
      </c>
      <c r="D918" s="11">
        <f>VLOOKUP(B918,Industries!B:D,3,0)</f>
        <v>63.9</v>
      </c>
      <c r="E918" s="13"/>
      <c r="F918" s="18">
        <v>45</v>
      </c>
      <c r="G918" s="28">
        <f>VLOOKUP($A918,'Educational Attainment'!$A$5:$I$1242,3,FALSE)</f>
        <v>1.5</v>
      </c>
      <c r="H918" s="28">
        <f>VLOOKUP($A918,'Educational Attainment'!$A$5:$I$1242,4,FALSE)</f>
        <v>12.1</v>
      </c>
      <c r="I918" s="28">
        <f>VLOOKUP($A918,'Educational Attainment'!$A$5:$I$1242,5,FALSE)</f>
        <v>8.6</v>
      </c>
      <c r="J918" s="28">
        <f>VLOOKUP($A918,'Educational Attainment'!$A$5:$I$1242,6,FALSE)</f>
        <v>31</v>
      </c>
      <c r="K918" s="28">
        <f>VLOOKUP($A918,'Educational Attainment'!$A$5:$I$1242,7,FALSE)</f>
        <v>31.9</v>
      </c>
      <c r="L918" s="28">
        <f>VLOOKUP($A918,'Educational Attainment'!$A$5:$I$1242,8,FALSE)</f>
        <v>4.7</v>
      </c>
      <c r="M918" s="28">
        <f>VLOOKUP($A918,'Educational Attainment'!$A$5:$I$1242,9,FALSE)</f>
        <v>10.3</v>
      </c>
    </row>
    <row r="919" spans="1:13" s="28" customFormat="1" x14ac:dyDescent="0.15">
      <c r="A919" s="21">
        <v>442214</v>
      </c>
      <c r="B919" s="22" t="s">
        <v>957</v>
      </c>
      <c r="C919" s="11" t="str">
        <f>VLOOKUP(B919,Industries!B:D,2,0)</f>
        <v>Public Administration and Safety</v>
      </c>
      <c r="D919" s="11">
        <f>VLOOKUP(B919,Industries!B:D,3,0)</f>
        <v>73.400000000000006</v>
      </c>
      <c r="E919" s="13"/>
      <c r="F919" s="18">
        <v>46</v>
      </c>
      <c r="G919" s="28">
        <f>VLOOKUP($A919,'Educational Attainment'!$A$5:$I$1242,3,FALSE)</f>
        <v>7.6</v>
      </c>
      <c r="H919" s="28">
        <f>VLOOKUP($A919,'Educational Attainment'!$A$5:$I$1242,4,FALSE)</f>
        <v>14.1</v>
      </c>
      <c r="I919" s="28">
        <f>VLOOKUP($A919,'Educational Attainment'!$A$5:$I$1242,5,FALSE)</f>
        <v>20.399999999999999</v>
      </c>
      <c r="J919" s="28">
        <f>VLOOKUP($A919,'Educational Attainment'!$A$5:$I$1242,6,FALSE)</f>
        <v>32.5</v>
      </c>
      <c r="K919" s="28">
        <f>VLOOKUP($A919,'Educational Attainment'!$A$5:$I$1242,7,FALSE)</f>
        <v>13.2</v>
      </c>
      <c r="L919" s="28">
        <f>VLOOKUP($A919,'Educational Attainment'!$A$5:$I$1242,8,FALSE)</f>
        <v>3.5</v>
      </c>
      <c r="M919" s="28">
        <f>VLOOKUP($A919,'Educational Attainment'!$A$5:$I$1242,9,FALSE)</f>
        <v>8.8000000000000007</v>
      </c>
    </row>
    <row r="920" spans="1:13" s="28" customFormat="1" x14ac:dyDescent="0.15">
      <c r="A920" s="21">
        <v>442215</v>
      </c>
      <c r="B920" s="22" t="s">
        <v>958</v>
      </c>
      <c r="C920" s="11" t="str">
        <f>VLOOKUP(B920,Industries!B:D,2,0)</f>
        <v>Retail Trade</v>
      </c>
      <c r="D920" s="11">
        <f>VLOOKUP(B920,Industries!B:D,3,0)</f>
        <v>73.5</v>
      </c>
      <c r="E920" s="13"/>
      <c r="F920" s="18">
        <v>43</v>
      </c>
      <c r="G920" s="28">
        <f>VLOOKUP($A920,'Educational Attainment'!$A$5:$I$1242,3,FALSE)</f>
        <v>3</v>
      </c>
      <c r="H920" s="28">
        <f>VLOOKUP($A920,'Educational Attainment'!$A$5:$I$1242,4,FALSE)</f>
        <v>7.6</v>
      </c>
      <c r="I920" s="28">
        <f>VLOOKUP($A920,'Educational Attainment'!$A$5:$I$1242,5,FALSE)</f>
        <v>12.4</v>
      </c>
      <c r="J920" s="28">
        <f>VLOOKUP($A920,'Educational Attainment'!$A$5:$I$1242,6,FALSE)</f>
        <v>16.100000000000001</v>
      </c>
      <c r="K920" s="28">
        <f>VLOOKUP($A920,'Educational Attainment'!$A$5:$I$1242,7,FALSE)</f>
        <v>27.6</v>
      </c>
      <c r="L920" s="28">
        <f>VLOOKUP($A920,'Educational Attainment'!$A$5:$I$1242,8,FALSE)</f>
        <v>8</v>
      </c>
      <c r="M920" s="28">
        <f>VLOOKUP($A920,'Educational Attainment'!$A$5:$I$1242,9,FALSE)</f>
        <v>25.5</v>
      </c>
    </row>
    <row r="921" spans="1:13" s="28" customFormat="1" x14ac:dyDescent="0.15">
      <c r="A921" s="21">
        <v>442216</v>
      </c>
      <c r="B921" s="22" t="s">
        <v>959</v>
      </c>
      <c r="C921" s="11" t="str">
        <f>VLOOKUP(B921,Industries!B:D,2,0)</f>
        <v>Public Administration and Safety</v>
      </c>
      <c r="D921" s="11">
        <f>VLOOKUP(B921,Industries!B:D,3,0)</f>
        <v>52</v>
      </c>
      <c r="E921" s="13"/>
      <c r="F921" s="18">
        <v>44</v>
      </c>
      <c r="G921" s="28">
        <f>VLOOKUP($A921,'Educational Attainment'!$A$5:$I$1242,3,FALSE)</f>
        <v>22.2</v>
      </c>
      <c r="H921" s="28">
        <f>VLOOKUP($A921,'Educational Attainment'!$A$5:$I$1242,4,FALSE)</f>
        <v>29</v>
      </c>
      <c r="I921" s="28">
        <f>VLOOKUP($A921,'Educational Attainment'!$A$5:$I$1242,5,FALSE)</f>
        <v>18.3</v>
      </c>
      <c r="J921" s="28">
        <f>VLOOKUP($A921,'Educational Attainment'!$A$5:$I$1242,6,FALSE)</f>
        <v>14.7</v>
      </c>
      <c r="K921" s="28">
        <f>VLOOKUP($A921,'Educational Attainment'!$A$5:$I$1242,7,FALSE)</f>
        <v>10.199999999999999</v>
      </c>
      <c r="L921" s="28">
        <f>VLOOKUP($A921,'Educational Attainment'!$A$5:$I$1242,8,FALSE)</f>
        <v>1.9</v>
      </c>
      <c r="M921" s="28">
        <f>VLOOKUP($A921,'Educational Attainment'!$A$5:$I$1242,9,FALSE)</f>
        <v>3.7</v>
      </c>
    </row>
    <row r="922" spans="1:13" s="28" customFormat="1" x14ac:dyDescent="0.15">
      <c r="A922" s="21">
        <v>442217</v>
      </c>
      <c r="B922" s="22" t="s">
        <v>960</v>
      </c>
      <c r="C922" s="11" t="str">
        <f>VLOOKUP(B922,Industries!B:D,2,0)</f>
        <v>Public Administration and Safety</v>
      </c>
      <c r="D922" s="11">
        <f>VLOOKUP(B922,Industries!B:D,3,0)</f>
        <v>73.900000000000006</v>
      </c>
      <c r="E922" s="13"/>
      <c r="F922" s="18">
        <v>45</v>
      </c>
      <c r="G922" s="28">
        <f>VLOOKUP($A922,'Educational Attainment'!$A$5:$I$1242,3,FALSE)</f>
        <v>4.8</v>
      </c>
      <c r="H922" s="28">
        <f>VLOOKUP($A922,'Educational Attainment'!$A$5:$I$1242,4,FALSE)</f>
        <v>9.6999999999999993</v>
      </c>
      <c r="I922" s="28">
        <f>VLOOKUP($A922,'Educational Attainment'!$A$5:$I$1242,5,FALSE)</f>
        <v>12.3</v>
      </c>
      <c r="J922" s="28">
        <f>VLOOKUP($A922,'Educational Attainment'!$A$5:$I$1242,6,FALSE)</f>
        <v>27.8</v>
      </c>
      <c r="K922" s="28">
        <f>VLOOKUP($A922,'Educational Attainment'!$A$5:$I$1242,7,FALSE)</f>
        <v>23.8</v>
      </c>
      <c r="L922" s="28">
        <f>VLOOKUP($A922,'Educational Attainment'!$A$5:$I$1242,8,FALSE)</f>
        <v>6</v>
      </c>
      <c r="M922" s="28">
        <f>VLOOKUP($A922,'Educational Attainment'!$A$5:$I$1242,9,FALSE)</f>
        <v>15.6</v>
      </c>
    </row>
    <row r="923" spans="1:13" s="28" customFormat="1" x14ac:dyDescent="0.15">
      <c r="A923" s="21">
        <v>442299</v>
      </c>
      <c r="B923" s="22" t="s">
        <v>961</v>
      </c>
      <c r="C923" s="11" t="str">
        <f>VLOOKUP(B923,Industries!B:D,2,0)</f>
        <v>Arts and Recreation Services</v>
      </c>
      <c r="D923" s="11">
        <f>VLOOKUP(B923,Industries!B:D,3,0)</f>
        <v>49.4</v>
      </c>
      <c r="E923" s="13"/>
      <c r="F923" s="18">
        <v>43</v>
      </c>
      <c r="G923" s="28">
        <f>VLOOKUP($A923,'Educational Attainment'!$A$5:$I$1242,3,FALSE)</f>
        <v>2</v>
      </c>
      <c r="H923" s="28">
        <f>VLOOKUP($A923,'Educational Attainment'!$A$5:$I$1242,4,FALSE)</f>
        <v>12.8</v>
      </c>
      <c r="I923" s="28">
        <f>VLOOKUP($A923,'Educational Attainment'!$A$5:$I$1242,5,FALSE)</f>
        <v>12.5</v>
      </c>
      <c r="J923" s="28">
        <f>VLOOKUP($A923,'Educational Attainment'!$A$5:$I$1242,6,FALSE)</f>
        <v>21.9</v>
      </c>
      <c r="K923" s="28">
        <f>VLOOKUP($A923,'Educational Attainment'!$A$5:$I$1242,7,FALSE)</f>
        <v>33.5</v>
      </c>
      <c r="L923" s="28">
        <f>VLOOKUP($A923,'Educational Attainment'!$A$5:$I$1242,8,FALSE)</f>
        <v>5.5</v>
      </c>
      <c r="M923" s="28">
        <f>VLOOKUP($A923,'Educational Attainment'!$A$5:$I$1242,9,FALSE)</f>
        <v>11.7</v>
      </c>
    </row>
    <row r="924" spans="1:13" s="28" customFormat="1" x14ac:dyDescent="0.15">
      <c r="A924" s="21">
        <v>451311</v>
      </c>
      <c r="B924" s="22" t="s">
        <v>962</v>
      </c>
      <c r="C924" s="11" t="str">
        <f>VLOOKUP(B924,Industries!B:D,2,0)</f>
        <v>Other Services</v>
      </c>
      <c r="D924" s="11">
        <f>VLOOKUP(B924,Industries!B:D,3,0)</f>
        <v>98.4</v>
      </c>
      <c r="E924" s="13"/>
      <c r="F924" s="18">
        <v>46</v>
      </c>
      <c r="G924" s="28">
        <f>VLOOKUP($A924,'Educational Attainment'!$A$5:$I$1242,3,FALSE)</f>
        <v>2.8</v>
      </c>
      <c r="H924" s="28">
        <f>VLOOKUP($A924,'Educational Attainment'!$A$5:$I$1242,4,FALSE)</f>
        <v>9.3000000000000007</v>
      </c>
      <c r="I924" s="28">
        <f>VLOOKUP($A924,'Educational Attainment'!$A$5:$I$1242,5,FALSE)</f>
        <v>14.2</v>
      </c>
      <c r="J924" s="28">
        <f>VLOOKUP($A924,'Educational Attainment'!$A$5:$I$1242,6,FALSE)</f>
        <v>22.1</v>
      </c>
      <c r="K924" s="28">
        <f>VLOOKUP($A924,'Educational Attainment'!$A$5:$I$1242,7,FALSE)</f>
        <v>21.4</v>
      </c>
      <c r="L924" s="28">
        <f>VLOOKUP($A924,'Educational Attainment'!$A$5:$I$1242,8,FALSE)</f>
        <v>8.6</v>
      </c>
      <c r="M924" s="28">
        <f>VLOOKUP($A924,'Educational Attainment'!$A$5:$I$1242,9,FALSE)</f>
        <v>21.5</v>
      </c>
    </row>
    <row r="925" spans="1:13" s="28" customFormat="1" x14ac:dyDescent="0.15">
      <c r="A925" s="21">
        <v>451399</v>
      </c>
      <c r="B925" s="22" t="s">
        <v>963</v>
      </c>
      <c r="C925" s="11" t="str">
        <f>VLOOKUP(B925,Industries!B:D,2,0)</f>
        <v>Other Services</v>
      </c>
      <c r="D925" s="11">
        <f>VLOOKUP(B925,Industries!B:D,3,0)</f>
        <v>97.9</v>
      </c>
      <c r="E925" s="13"/>
      <c r="F925" s="18">
        <v>43</v>
      </c>
      <c r="G925" s="28">
        <f>VLOOKUP($A925,'Educational Attainment'!$A$5:$I$1242,3,FALSE)</f>
        <v>1.1000000000000001</v>
      </c>
      <c r="H925" s="28">
        <f>VLOOKUP($A925,'Educational Attainment'!$A$5:$I$1242,4,FALSE)</f>
        <v>6.9</v>
      </c>
      <c r="I925" s="28">
        <f>VLOOKUP($A925,'Educational Attainment'!$A$5:$I$1242,5,FALSE)</f>
        <v>13</v>
      </c>
      <c r="J925" s="28">
        <f>VLOOKUP($A925,'Educational Attainment'!$A$5:$I$1242,6,FALSE)</f>
        <v>26.6</v>
      </c>
      <c r="K925" s="28">
        <f>VLOOKUP($A925,'Educational Attainment'!$A$5:$I$1242,7,FALSE)</f>
        <v>20.9</v>
      </c>
      <c r="L925" s="28">
        <f>VLOOKUP($A925,'Educational Attainment'!$A$5:$I$1242,8,FALSE)</f>
        <v>8</v>
      </c>
      <c r="M925" s="28">
        <f>VLOOKUP($A925,'Educational Attainment'!$A$5:$I$1242,9,FALSE)</f>
        <v>23.5</v>
      </c>
    </row>
    <row r="926" spans="1:13" s="28" customFormat="1" x14ac:dyDescent="0.15">
      <c r="A926" s="21">
        <v>451411</v>
      </c>
      <c r="B926" s="22" t="s">
        <v>964</v>
      </c>
      <c r="C926" s="11" t="str">
        <f>VLOOKUP(B926,Industries!B:D,2,0)</f>
        <v>Arts and Recreation Services</v>
      </c>
      <c r="D926" s="11">
        <f>VLOOKUP(B926,Industries!B:D,3,0)</f>
        <v>75.7</v>
      </c>
      <c r="E926" s="13"/>
      <c r="F926" s="18">
        <v>40</v>
      </c>
      <c r="G926" s="28">
        <f>VLOOKUP($A926,'Educational Attainment'!$A$5:$I$1242,3,FALSE)</f>
        <v>18.600000000000001</v>
      </c>
      <c r="H926" s="28">
        <f>VLOOKUP($A926,'Educational Attainment'!$A$5:$I$1242,4,FALSE)</f>
        <v>40.299999999999997</v>
      </c>
      <c r="I926" s="28">
        <f>VLOOKUP($A926,'Educational Attainment'!$A$5:$I$1242,5,FALSE)</f>
        <v>10</v>
      </c>
      <c r="J926" s="28">
        <f>VLOOKUP($A926,'Educational Attainment'!$A$5:$I$1242,6,FALSE)</f>
        <v>7.1</v>
      </c>
      <c r="K926" s="28">
        <f>VLOOKUP($A926,'Educational Attainment'!$A$5:$I$1242,7,FALSE)</f>
        <v>16.399999999999999</v>
      </c>
      <c r="L926" s="28">
        <f>VLOOKUP($A926,'Educational Attainment'!$A$5:$I$1242,8,FALSE)</f>
        <v>2.9</v>
      </c>
      <c r="M926" s="28">
        <f>VLOOKUP($A926,'Educational Attainment'!$A$5:$I$1242,9,FALSE)</f>
        <v>4.8</v>
      </c>
    </row>
    <row r="927" spans="1:13" s="28" customFormat="1" x14ac:dyDescent="0.15">
      <c r="A927" s="21">
        <v>451412</v>
      </c>
      <c r="B927" s="22" t="s">
        <v>965</v>
      </c>
      <c r="C927" s="11" t="str">
        <f>VLOOKUP(B927,Industries!B:D,2,0)</f>
        <v>Administrative and Support Services</v>
      </c>
      <c r="D927" s="11">
        <f>VLOOKUP(B927,Industries!B:D,3,0)</f>
        <v>46.8</v>
      </c>
      <c r="E927" s="13"/>
      <c r="F927" s="18">
        <v>48</v>
      </c>
      <c r="G927" s="28">
        <f>VLOOKUP($A927,'Educational Attainment'!$A$5:$I$1242,3,FALSE)</f>
        <v>10.3</v>
      </c>
      <c r="H927" s="28">
        <f>VLOOKUP($A927,'Educational Attainment'!$A$5:$I$1242,4,FALSE)</f>
        <v>27.1</v>
      </c>
      <c r="I927" s="28">
        <f>VLOOKUP($A927,'Educational Attainment'!$A$5:$I$1242,5,FALSE)</f>
        <v>13.9</v>
      </c>
      <c r="J927" s="28">
        <f>VLOOKUP($A927,'Educational Attainment'!$A$5:$I$1242,6,FALSE)</f>
        <v>16.100000000000001</v>
      </c>
      <c r="K927" s="28">
        <f>VLOOKUP($A927,'Educational Attainment'!$A$5:$I$1242,7,FALSE)</f>
        <v>20.8</v>
      </c>
      <c r="L927" s="28">
        <f>VLOOKUP($A927,'Educational Attainment'!$A$5:$I$1242,8,FALSE)</f>
        <v>3.6</v>
      </c>
      <c r="M927" s="28">
        <f>VLOOKUP($A927,'Educational Attainment'!$A$5:$I$1242,9,FALSE)</f>
        <v>8.1999999999999993</v>
      </c>
    </row>
    <row r="928" spans="1:13" s="28" customFormat="1" x14ac:dyDescent="0.15">
      <c r="A928" s="21">
        <v>451511</v>
      </c>
      <c r="B928" s="22" t="s">
        <v>966</v>
      </c>
      <c r="C928" s="11" t="str">
        <f>VLOOKUP(B928,Industries!B:D,2,0)</f>
        <v>Health Care and Social Assistance</v>
      </c>
      <c r="D928" s="11">
        <f>VLOOKUP(B928,Industries!B:D,3,0)</f>
        <v>89.1</v>
      </c>
      <c r="E928" s="13"/>
      <c r="F928" s="18">
        <v>45</v>
      </c>
      <c r="G928" s="28">
        <f>VLOOKUP($A928,'Educational Attainment'!$A$5:$I$1242,3,FALSE)</f>
        <v>5.3</v>
      </c>
      <c r="H928" s="28">
        <f>VLOOKUP($A928,'Educational Attainment'!$A$5:$I$1242,4,FALSE)</f>
        <v>22.4</v>
      </c>
      <c r="I928" s="28">
        <f>VLOOKUP($A928,'Educational Attainment'!$A$5:$I$1242,5,FALSE)</f>
        <v>29.8</v>
      </c>
      <c r="J928" s="28">
        <f>VLOOKUP($A928,'Educational Attainment'!$A$5:$I$1242,6,FALSE)</f>
        <v>8.6</v>
      </c>
      <c r="K928" s="28">
        <f>VLOOKUP($A928,'Educational Attainment'!$A$5:$I$1242,7,FALSE)</f>
        <v>22.4</v>
      </c>
      <c r="L928" s="28">
        <f>VLOOKUP($A928,'Educational Attainment'!$A$5:$I$1242,8,FALSE)</f>
        <v>2</v>
      </c>
      <c r="M928" s="28">
        <f>VLOOKUP($A928,'Educational Attainment'!$A$5:$I$1242,9,FALSE)</f>
        <v>9.6</v>
      </c>
    </row>
    <row r="929" spans="1:13" s="28" customFormat="1" x14ac:dyDescent="0.15">
      <c r="A929" s="21">
        <v>451512</v>
      </c>
      <c r="B929" s="22" t="s">
        <v>967</v>
      </c>
      <c r="C929" s="11" t="str">
        <f>VLOOKUP(B929,Industries!B:D,2,0)</f>
        <v>Other Services</v>
      </c>
      <c r="D929" s="11">
        <f>VLOOKUP(B929,Industries!B:D,3,0)</f>
        <v>51.7</v>
      </c>
      <c r="E929" s="13"/>
      <c r="F929" s="18">
        <v>43</v>
      </c>
      <c r="G929" s="28">
        <f>VLOOKUP($A929,'Educational Attainment'!$A$5:$I$1242,3,FALSE)</f>
        <v>3.4</v>
      </c>
      <c r="H929" s="28">
        <f>VLOOKUP($A929,'Educational Attainment'!$A$5:$I$1242,4,FALSE)</f>
        <v>23.1</v>
      </c>
      <c r="I929" s="28">
        <f>VLOOKUP($A929,'Educational Attainment'!$A$5:$I$1242,5,FALSE)</f>
        <v>16.2</v>
      </c>
      <c r="J929" s="28">
        <f>VLOOKUP($A929,'Educational Attainment'!$A$5:$I$1242,6,FALSE)</f>
        <v>17.2</v>
      </c>
      <c r="K929" s="28">
        <f>VLOOKUP($A929,'Educational Attainment'!$A$5:$I$1242,7,FALSE)</f>
        <v>18.100000000000001</v>
      </c>
      <c r="L929" s="28">
        <f>VLOOKUP($A929,'Educational Attainment'!$A$5:$I$1242,8,FALSE)</f>
        <v>8</v>
      </c>
      <c r="M929" s="28">
        <f>VLOOKUP($A929,'Educational Attainment'!$A$5:$I$1242,9,FALSE)</f>
        <v>14</v>
      </c>
    </row>
    <row r="930" spans="1:13" s="28" customFormat="1" x14ac:dyDescent="0.15">
      <c r="A930" s="21">
        <v>451513</v>
      </c>
      <c r="B930" s="22" t="s">
        <v>968</v>
      </c>
      <c r="C930" s="11" t="str">
        <f>VLOOKUP(B930,Industries!B:D,2,0)</f>
        <v>Health Care and Social Assistance</v>
      </c>
      <c r="D930" s="11">
        <f>VLOOKUP(B930,Industries!B:D,3,0)</f>
        <v>84</v>
      </c>
      <c r="E930" s="13"/>
      <c r="F930" s="18">
        <v>44</v>
      </c>
      <c r="G930" s="28">
        <f>VLOOKUP($A930,'Educational Attainment'!$A$5:$I$1242,3,FALSE)</f>
        <v>2.2000000000000002</v>
      </c>
      <c r="H930" s="28">
        <f>VLOOKUP($A930,'Educational Attainment'!$A$5:$I$1242,4,FALSE)</f>
        <v>38.1</v>
      </c>
      <c r="I930" s="28">
        <f>VLOOKUP($A930,'Educational Attainment'!$A$5:$I$1242,5,FALSE)</f>
        <v>57.5</v>
      </c>
      <c r="J930" s="28">
        <f>VLOOKUP($A930,'Educational Attainment'!$A$5:$I$1242,6,FALSE)</f>
        <v>0</v>
      </c>
      <c r="K930" s="28">
        <f>VLOOKUP($A930,'Educational Attainment'!$A$5:$I$1242,7,FALSE)</f>
        <v>2.2000000000000002</v>
      </c>
      <c r="L930" s="28">
        <f>VLOOKUP($A930,'Educational Attainment'!$A$5:$I$1242,8,FALSE)</f>
        <v>0</v>
      </c>
      <c r="M930" s="28">
        <f>VLOOKUP($A930,'Educational Attainment'!$A$5:$I$1242,9,FALSE)</f>
        <v>0</v>
      </c>
    </row>
    <row r="931" spans="1:13" s="28" customFormat="1" x14ac:dyDescent="0.15">
      <c r="A931" s="21">
        <v>451611</v>
      </c>
      <c r="B931" s="22" t="s">
        <v>969</v>
      </c>
      <c r="C931" s="11" t="str">
        <f>VLOOKUP(B931,Industries!B:D,2,0)</f>
        <v>Administrative and Support Services</v>
      </c>
      <c r="D931" s="11">
        <f>VLOOKUP(B931,Industries!B:D,3,0)</f>
        <v>34.4</v>
      </c>
      <c r="E931" s="13"/>
      <c r="F931" s="18">
        <v>42</v>
      </c>
      <c r="G931" s="28">
        <f>VLOOKUP($A931,'Educational Attainment'!$A$5:$I$1242,3,FALSE)</f>
        <v>6.3</v>
      </c>
      <c r="H931" s="28">
        <f>VLOOKUP($A931,'Educational Attainment'!$A$5:$I$1242,4,FALSE)</f>
        <v>22.9</v>
      </c>
      <c r="I931" s="28">
        <f>VLOOKUP($A931,'Educational Attainment'!$A$5:$I$1242,5,FALSE)</f>
        <v>19.899999999999999</v>
      </c>
      <c r="J931" s="28">
        <f>VLOOKUP($A931,'Educational Attainment'!$A$5:$I$1242,6,FALSE)</f>
        <v>18</v>
      </c>
      <c r="K931" s="28">
        <f>VLOOKUP($A931,'Educational Attainment'!$A$5:$I$1242,7,FALSE)</f>
        <v>17.8</v>
      </c>
      <c r="L931" s="28">
        <f>VLOOKUP($A931,'Educational Attainment'!$A$5:$I$1242,8,FALSE)</f>
        <v>4.2</v>
      </c>
      <c r="M931" s="28">
        <f>VLOOKUP($A931,'Educational Attainment'!$A$5:$I$1242,9,FALSE)</f>
        <v>10.9</v>
      </c>
    </row>
    <row r="932" spans="1:13" s="28" customFormat="1" x14ac:dyDescent="0.15">
      <c r="A932" s="21">
        <v>451612</v>
      </c>
      <c r="B932" s="22" t="s">
        <v>970</v>
      </c>
      <c r="C932" s="11" t="str">
        <f>VLOOKUP(B932,Industries!B:D,2,0)</f>
        <v>Administrative and Support Services</v>
      </c>
      <c r="D932" s="11">
        <f>VLOOKUP(B932,Industries!B:D,3,0)</f>
        <v>87.8</v>
      </c>
      <c r="E932" s="13"/>
      <c r="F932" s="18">
        <v>43</v>
      </c>
      <c r="G932" s="28">
        <f>VLOOKUP($A932,'Educational Attainment'!$A$5:$I$1242,3,FALSE)</f>
        <v>3.8</v>
      </c>
      <c r="H932" s="28">
        <f>VLOOKUP($A932,'Educational Attainment'!$A$5:$I$1242,4,FALSE)</f>
        <v>21.3</v>
      </c>
      <c r="I932" s="28">
        <f>VLOOKUP($A932,'Educational Attainment'!$A$5:$I$1242,5,FALSE)</f>
        <v>24.8</v>
      </c>
      <c r="J932" s="28">
        <f>VLOOKUP($A932,'Educational Attainment'!$A$5:$I$1242,6,FALSE)</f>
        <v>19.3</v>
      </c>
      <c r="K932" s="28">
        <f>VLOOKUP($A932,'Educational Attainment'!$A$5:$I$1242,7,FALSE)</f>
        <v>23.6</v>
      </c>
      <c r="L932" s="28">
        <f>VLOOKUP($A932,'Educational Attainment'!$A$5:$I$1242,8,FALSE)</f>
        <v>2.9</v>
      </c>
      <c r="M932" s="28">
        <f>VLOOKUP($A932,'Educational Attainment'!$A$5:$I$1242,9,FALSE)</f>
        <v>4.3</v>
      </c>
    </row>
    <row r="933" spans="1:13" s="28" customFormat="1" x14ac:dyDescent="0.15">
      <c r="A933" s="21">
        <v>451711</v>
      </c>
      <c r="B933" s="22" t="s">
        <v>971</v>
      </c>
      <c r="C933" s="11" t="str">
        <f>VLOOKUP(B933,Industries!B:D,2,0)</f>
        <v>Transport, Postal and Warehousing</v>
      </c>
      <c r="D933" s="11">
        <f>VLOOKUP(B933,Industries!B:D,3,0)</f>
        <v>95.9</v>
      </c>
      <c r="E933" s="13"/>
      <c r="F933" s="18">
        <v>41</v>
      </c>
      <c r="G933" s="28">
        <f>VLOOKUP($A933,'Educational Attainment'!$A$5:$I$1242,3,FALSE)</f>
        <v>2.5</v>
      </c>
      <c r="H933" s="28">
        <f>VLOOKUP($A933,'Educational Attainment'!$A$5:$I$1242,4,FALSE)</f>
        <v>15.7</v>
      </c>
      <c r="I933" s="28">
        <f>VLOOKUP($A933,'Educational Attainment'!$A$5:$I$1242,5,FALSE)</f>
        <v>17.600000000000001</v>
      </c>
      <c r="J933" s="28">
        <f>VLOOKUP($A933,'Educational Attainment'!$A$5:$I$1242,6,FALSE)</f>
        <v>17.3</v>
      </c>
      <c r="K933" s="28">
        <f>VLOOKUP($A933,'Educational Attainment'!$A$5:$I$1242,7,FALSE)</f>
        <v>37.5</v>
      </c>
      <c r="L933" s="28">
        <f>VLOOKUP($A933,'Educational Attainment'!$A$5:$I$1242,8,FALSE)</f>
        <v>4.2</v>
      </c>
      <c r="M933" s="28">
        <f>VLOOKUP($A933,'Educational Attainment'!$A$5:$I$1242,9,FALSE)</f>
        <v>5.2</v>
      </c>
    </row>
    <row r="934" spans="1:13" s="28" customFormat="1" x14ac:dyDescent="0.15">
      <c r="A934" s="21">
        <v>451799</v>
      </c>
      <c r="B934" s="22" t="s">
        <v>972</v>
      </c>
      <c r="C934" s="11" t="str">
        <f>VLOOKUP(B934,Industries!B:D,2,0)</f>
        <v>Transport, Postal and Warehousing</v>
      </c>
      <c r="D934" s="11">
        <f>VLOOKUP(B934,Industries!B:D,3,0)</f>
        <v>81.2</v>
      </c>
      <c r="E934" s="13"/>
      <c r="F934" s="18">
        <v>49</v>
      </c>
      <c r="G934" s="28">
        <f>VLOOKUP($A934,'Educational Attainment'!$A$5:$I$1242,3,FALSE)</f>
        <v>0.5</v>
      </c>
      <c r="H934" s="28">
        <f>VLOOKUP($A934,'Educational Attainment'!$A$5:$I$1242,4,FALSE)</f>
        <v>12.2</v>
      </c>
      <c r="I934" s="28">
        <f>VLOOKUP($A934,'Educational Attainment'!$A$5:$I$1242,5,FALSE)</f>
        <v>10.5</v>
      </c>
      <c r="J934" s="28">
        <f>VLOOKUP($A934,'Educational Attainment'!$A$5:$I$1242,6,FALSE)</f>
        <v>25.3</v>
      </c>
      <c r="K934" s="28">
        <f>VLOOKUP($A934,'Educational Attainment'!$A$5:$I$1242,7,FALSE)</f>
        <v>31.2</v>
      </c>
      <c r="L934" s="28">
        <f>VLOOKUP($A934,'Educational Attainment'!$A$5:$I$1242,8,FALSE)</f>
        <v>3.1</v>
      </c>
      <c r="M934" s="28">
        <f>VLOOKUP($A934,'Educational Attainment'!$A$5:$I$1242,9,FALSE)</f>
        <v>17.2</v>
      </c>
    </row>
    <row r="935" spans="1:13" s="28" customFormat="1" x14ac:dyDescent="0.15">
      <c r="A935" s="21">
        <v>451811</v>
      </c>
      <c r="B935" s="22" t="s">
        <v>973</v>
      </c>
      <c r="C935" s="11" t="str">
        <f>VLOOKUP(B935,Industries!B:D,2,0)</f>
        <v>Other Services</v>
      </c>
      <c r="D935" s="11">
        <f>VLOOKUP(B935,Industries!B:D,3,0)</f>
        <v>94.6</v>
      </c>
      <c r="E935" s="13"/>
      <c r="F935" s="18">
        <v>46</v>
      </c>
      <c r="G935" s="28">
        <f>VLOOKUP($A935,'Educational Attainment'!$A$5:$I$1242,3,FALSE)</f>
        <v>13.8</v>
      </c>
      <c r="H935" s="28">
        <f>VLOOKUP($A935,'Educational Attainment'!$A$5:$I$1242,4,FALSE)</f>
        <v>23.7</v>
      </c>
      <c r="I935" s="28">
        <f>VLOOKUP($A935,'Educational Attainment'!$A$5:$I$1242,5,FALSE)</f>
        <v>20.2</v>
      </c>
      <c r="J935" s="28">
        <f>VLOOKUP($A935,'Educational Attainment'!$A$5:$I$1242,6,FALSE)</f>
        <v>20</v>
      </c>
      <c r="K935" s="28">
        <f>VLOOKUP($A935,'Educational Attainment'!$A$5:$I$1242,7,FALSE)</f>
        <v>10.8</v>
      </c>
      <c r="L935" s="28">
        <f>VLOOKUP($A935,'Educational Attainment'!$A$5:$I$1242,8,FALSE)</f>
        <v>2.7</v>
      </c>
      <c r="M935" s="28">
        <f>VLOOKUP($A935,'Educational Attainment'!$A$5:$I$1242,9,FALSE)</f>
        <v>8.8000000000000007</v>
      </c>
    </row>
    <row r="936" spans="1:13" s="28" customFormat="1" x14ac:dyDescent="0.15">
      <c r="A936" s="21">
        <v>451812</v>
      </c>
      <c r="B936" s="22" t="s">
        <v>974</v>
      </c>
      <c r="C936" s="11" t="str">
        <f>VLOOKUP(B936,Industries!B:D,2,0)</f>
        <v>Other Services</v>
      </c>
      <c r="D936" s="11">
        <f>VLOOKUP(B936,Industries!B:D,3,0)</f>
        <v>97.4</v>
      </c>
      <c r="E936" s="13"/>
      <c r="F936" s="18">
        <v>41</v>
      </c>
      <c r="G936" s="28">
        <f>VLOOKUP($A936,'Educational Attainment'!$A$5:$I$1242,3,FALSE)</f>
        <v>0.7</v>
      </c>
      <c r="H936" s="28">
        <f>VLOOKUP($A936,'Educational Attainment'!$A$5:$I$1242,4,FALSE)</f>
        <v>5.2</v>
      </c>
      <c r="I936" s="28">
        <f>VLOOKUP($A936,'Educational Attainment'!$A$5:$I$1242,5,FALSE)</f>
        <v>6.5</v>
      </c>
      <c r="J936" s="28">
        <f>VLOOKUP($A936,'Educational Attainment'!$A$5:$I$1242,6,FALSE)</f>
        <v>11.3</v>
      </c>
      <c r="K936" s="28">
        <f>VLOOKUP($A936,'Educational Attainment'!$A$5:$I$1242,7,FALSE)</f>
        <v>22.8</v>
      </c>
      <c r="L936" s="28">
        <f>VLOOKUP($A936,'Educational Attainment'!$A$5:$I$1242,8,FALSE)</f>
        <v>16.3</v>
      </c>
      <c r="M936" s="28">
        <f>VLOOKUP($A936,'Educational Attainment'!$A$5:$I$1242,9,FALSE)</f>
        <v>37.200000000000003</v>
      </c>
    </row>
    <row r="937" spans="1:13" s="28" customFormat="1" x14ac:dyDescent="0.15">
      <c r="A937" s="21">
        <v>451814</v>
      </c>
      <c r="B937" s="22" t="s">
        <v>975</v>
      </c>
      <c r="C937" s="11" t="str">
        <f>VLOOKUP(B937,Industries!B:D,2,0)</f>
        <v>Other Services</v>
      </c>
      <c r="D937" s="11">
        <f>VLOOKUP(B937,Industries!B:D,3,0)</f>
        <v>85.1</v>
      </c>
      <c r="E937" s="13"/>
      <c r="F937" s="18">
        <v>44</v>
      </c>
      <c r="G937" s="28">
        <f>VLOOKUP($A937,'Educational Attainment'!$A$5:$I$1242,3,FALSE)</f>
        <v>0.8</v>
      </c>
      <c r="H937" s="28">
        <f>VLOOKUP($A937,'Educational Attainment'!$A$5:$I$1242,4,FALSE)</f>
        <v>8.6999999999999993</v>
      </c>
      <c r="I937" s="28">
        <f>VLOOKUP($A937,'Educational Attainment'!$A$5:$I$1242,5,FALSE)</f>
        <v>14</v>
      </c>
      <c r="J937" s="28">
        <f>VLOOKUP($A937,'Educational Attainment'!$A$5:$I$1242,6,FALSE)</f>
        <v>23.2</v>
      </c>
      <c r="K937" s="28">
        <f>VLOOKUP($A937,'Educational Attainment'!$A$5:$I$1242,7,FALSE)</f>
        <v>28.5</v>
      </c>
      <c r="L937" s="28">
        <f>VLOOKUP($A937,'Educational Attainment'!$A$5:$I$1242,8,FALSE)</f>
        <v>8.5</v>
      </c>
      <c r="M937" s="28">
        <f>VLOOKUP($A937,'Educational Attainment'!$A$5:$I$1242,9,FALSE)</f>
        <v>16.399999999999999</v>
      </c>
    </row>
    <row r="938" spans="1:13" s="28" customFormat="1" x14ac:dyDescent="0.15">
      <c r="A938" s="21">
        <v>451815</v>
      </c>
      <c r="B938" s="22" t="s">
        <v>976</v>
      </c>
      <c r="C938" s="11" t="str">
        <f>VLOOKUP(B938,Industries!B:D,2,0)</f>
        <v>Education and Training</v>
      </c>
      <c r="D938" s="11">
        <f>VLOOKUP(B938,Industries!B:D,3,0)</f>
        <v>59</v>
      </c>
      <c r="E938" s="13"/>
      <c r="F938" s="18">
        <v>45</v>
      </c>
      <c r="G938" s="28">
        <f>VLOOKUP($A938,'Educational Attainment'!$A$5:$I$1242,3,FALSE)</f>
        <v>7</v>
      </c>
      <c r="H938" s="28">
        <f>VLOOKUP($A938,'Educational Attainment'!$A$5:$I$1242,4,FALSE)</f>
        <v>21.4</v>
      </c>
      <c r="I938" s="28">
        <f>VLOOKUP($A938,'Educational Attainment'!$A$5:$I$1242,5,FALSE)</f>
        <v>25.3</v>
      </c>
      <c r="J938" s="28">
        <f>VLOOKUP($A938,'Educational Attainment'!$A$5:$I$1242,6,FALSE)</f>
        <v>28.7</v>
      </c>
      <c r="K938" s="28">
        <f>VLOOKUP($A938,'Educational Attainment'!$A$5:$I$1242,7,FALSE)</f>
        <v>14</v>
      </c>
      <c r="L938" s="28">
        <f>VLOOKUP($A938,'Educational Attainment'!$A$5:$I$1242,8,FALSE)</f>
        <v>0.9</v>
      </c>
      <c r="M938" s="28">
        <f>VLOOKUP($A938,'Educational Attainment'!$A$5:$I$1242,9,FALSE)</f>
        <v>2.7</v>
      </c>
    </row>
    <row r="939" spans="1:13" s="28" customFormat="1" x14ac:dyDescent="0.15">
      <c r="A939" s="21">
        <v>451816</v>
      </c>
      <c r="B939" s="22" t="s">
        <v>977</v>
      </c>
      <c r="C939" s="11" t="str">
        <f>VLOOKUP(B939,Industries!B:D,2,0)</f>
        <v>Other Services</v>
      </c>
      <c r="D939" s="11">
        <f>VLOOKUP(B939,Industries!B:D,3,0)</f>
        <v>54.5</v>
      </c>
      <c r="E939" s="13"/>
      <c r="F939" s="18">
        <v>43</v>
      </c>
      <c r="G939" s="28">
        <f>VLOOKUP($A939,'Educational Attainment'!$A$5:$I$1242,3,FALSE)</f>
        <v>20.7</v>
      </c>
      <c r="H939" s="28">
        <f>VLOOKUP($A939,'Educational Attainment'!$A$5:$I$1242,4,FALSE)</f>
        <v>34</v>
      </c>
      <c r="I939" s="28">
        <f>VLOOKUP($A939,'Educational Attainment'!$A$5:$I$1242,5,FALSE)</f>
        <v>17.5</v>
      </c>
      <c r="J939" s="28">
        <f>VLOOKUP($A939,'Educational Attainment'!$A$5:$I$1242,6,FALSE)</f>
        <v>8.5</v>
      </c>
      <c r="K939" s="28">
        <f>VLOOKUP($A939,'Educational Attainment'!$A$5:$I$1242,7,FALSE)</f>
        <v>13.4</v>
      </c>
      <c r="L939" s="28">
        <f>VLOOKUP($A939,'Educational Attainment'!$A$5:$I$1242,8,FALSE)</f>
        <v>1.2</v>
      </c>
      <c r="M939" s="28">
        <f>VLOOKUP($A939,'Educational Attainment'!$A$5:$I$1242,9,FALSE)</f>
        <v>4.7</v>
      </c>
    </row>
    <row r="940" spans="1:13" s="28" customFormat="1" x14ac:dyDescent="0.15">
      <c r="A940" s="21">
        <v>451899</v>
      </c>
      <c r="B940" s="22" t="s">
        <v>978</v>
      </c>
      <c r="C940" s="11" t="str">
        <f>VLOOKUP(B940,Industries!B:D,2,0)</f>
        <v>Health Care and Social Assistance</v>
      </c>
      <c r="D940" s="11">
        <f>VLOOKUP(B940,Industries!B:D,3,0)</f>
        <v>31.3</v>
      </c>
      <c r="E940" s="13"/>
      <c r="F940" s="18">
        <v>44</v>
      </c>
      <c r="G940" s="28">
        <f>VLOOKUP($A940,'Educational Attainment'!$A$5:$I$1242,3,FALSE)</f>
        <v>6.3</v>
      </c>
      <c r="H940" s="28">
        <f>VLOOKUP($A940,'Educational Attainment'!$A$5:$I$1242,4,FALSE)</f>
        <v>17.600000000000001</v>
      </c>
      <c r="I940" s="28">
        <f>VLOOKUP($A940,'Educational Attainment'!$A$5:$I$1242,5,FALSE)</f>
        <v>13.9</v>
      </c>
      <c r="J940" s="28">
        <f>VLOOKUP($A940,'Educational Attainment'!$A$5:$I$1242,6,FALSE)</f>
        <v>16.5</v>
      </c>
      <c r="K940" s="28">
        <f>VLOOKUP($A940,'Educational Attainment'!$A$5:$I$1242,7,FALSE)</f>
        <v>24.8</v>
      </c>
      <c r="L940" s="28">
        <f>VLOOKUP($A940,'Educational Attainment'!$A$5:$I$1242,8,FALSE)</f>
        <v>5.2</v>
      </c>
      <c r="M940" s="28">
        <f>VLOOKUP($A940,'Educational Attainment'!$A$5:$I$1242,9,FALSE)</f>
        <v>15.7</v>
      </c>
    </row>
    <row r="941" spans="1:13" s="28" customFormat="1" x14ac:dyDescent="0.15">
      <c r="A941" s="21">
        <v>452211</v>
      </c>
      <c r="B941" s="22" t="s">
        <v>979</v>
      </c>
      <c r="C941" s="11" t="str">
        <f>VLOOKUP(B941,Industries!B:D,2,0)</f>
        <v>Arts and Recreation Services</v>
      </c>
      <c r="D941" s="11">
        <f>VLOOKUP(B941,Industries!B:D,3,0)</f>
        <v>100</v>
      </c>
      <c r="E941" s="13"/>
      <c r="F941" s="18">
        <v>46</v>
      </c>
      <c r="G941" s="28">
        <f>VLOOKUP($A941,'Educational Attainment'!$A$5:$I$1242,3,FALSE)</f>
        <v>0</v>
      </c>
      <c r="H941" s="28">
        <f>VLOOKUP($A941,'Educational Attainment'!$A$5:$I$1242,4,FALSE)</f>
        <v>0</v>
      </c>
      <c r="I941" s="28">
        <f>VLOOKUP($A941,'Educational Attainment'!$A$5:$I$1242,5,FALSE)</f>
        <v>0</v>
      </c>
      <c r="J941" s="28">
        <f>VLOOKUP($A941,'Educational Attainment'!$A$5:$I$1242,6,FALSE)</f>
        <v>0</v>
      </c>
      <c r="K941" s="28">
        <f>VLOOKUP($A941,'Educational Attainment'!$A$5:$I$1242,7,FALSE)</f>
        <v>0</v>
      </c>
      <c r="L941" s="28">
        <f>VLOOKUP($A941,'Educational Attainment'!$A$5:$I$1242,8,FALSE)</f>
        <v>0</v>
      </c>
      <c r="M941" s="28">
        <f>VLOOKUP($A941,'Educational Attainment'!$A$5:$I$1242,9,FALSE)</f>
        <v>100</v>
      </c>
    </row>
    <row r="942" spans="1:13" s="28" customFormat="1" x14ac:dyDescent="0.15">
      <c r="A942" s="21">
        <v>452212</v>
      </c>
      <c r="B942" s="22" t="s">
        <v>980</v>
      </c>
      <c r="C942" s="11" t="str">
        <f>VLOOKUP(B942,Industries!B:D,2,0)</f>
        <v>Transport, Postal and Warehousing</v>
      </c>
      <c r="D942" s="11">
        <f>VLOOKUP(B942,Industries!B:D,3,0)</f>
        <v>58</v>
      </c>
      <c r="E942" s="13"/>
      <c r="F942" s="18">
        <v>52</v>
      </c>
      <c r="G942" s="28">
        <f>VLOOKUP($A942,'Educational Attainment'!$A$5:$I$1242,3,FALSE)</f>
        <v>0</v>
      </c>
      <c r="H942" s="28">
        <f>VLOOKUP($A942,'Educational Attainment'!$A$5:$I$1242,4,FALSE)</f>
        <v>0</v>
      </c>
      <c r="I942" s="28">
        <f>VLOOKUP($A942,'Educational Attainment'!$A$5:$I$1242,5,FALSE)</f>
        <v>4.7</v>
      </c>
      <c r="J942" s="28">
        <f>VLOOKUP($A942,'Educational Attainment'!$A$5:$I$1242,6,FALSE)</f>
        <v>59.4</v>
      </c>
      <c r="K942" s="28">
        <f>VLOOKUP($A942,'Educational Attainment'!$A$5:$I$1242,7,FALSE)</f>
        <v>12.5</v>
      </c>
      <c r="L942" s="28">
        <f>VLOOKUP($A942,'Educational Attainment'!$A$5:$I$1242,8,FALSE)</f>
        <v>9.4</v>
      </c>
      <c r="M942" s="28">
        <f>VLOOKUP($A942,'Educational Attainment'!$A$5:$I$1242,9,FALSE)</f>
        <v>14.1</v>
      </c>
    </row>
    <row r="943" spans="1:13" s="28" customFormat="1" x14ac:dyDescent="0.15">
      <c r="A943" s="21">
        <v>452213</v>
      </c>
      <c r="B943" s="22" t="s">
        <v>981</v>
      </c>
      <c r="C943" s="11" t="str">
        <f>VLOOKUP(B943,Industries!B:D,2,0)</f>
        <v>Agriculture, Forestry and Fishing</v>
      </c>
      <c r="D943" s="11">
        <f>VLOOKUP(B943,Industries!B:D,3,0)</f>
        <v>100</v>
      </c>
      <c r="E943" s="13"/>
      <c r="F943" s="18">
        <v>66</v>
      </c>
      <c r="G943" s="28">
        <f>VLOOKUP($A943,'Educational Attainment'!$A$5:$I$1242,3,FALSE)</f>
        <v>0</v>
      </c>
      <c r="H943" s="28">
        <f>VLOOKUP($A943,'Educational Attainment'!$A$5:$I$1242,4,FALSE)</f>
        <v>0</v>
      </c>
      <c r="I943" s="28">
        <f>VLOOKUP($A943,'Educational Attainment'!$A$5:$I$1242,5,FALSE)</f>
        <v>0</v>
      </c>
      <c r="J943" s="28">
        <f>VLOOKUP($A943,'Educational Attainment'!$A$5:$I$1242,6,FALSE)</f>
        <v>0</v>
      </c>
      <c r="K943" s="28">
        <f>VLOOKUP($A943,'Educational Attainment'!$A$5:$I$1242,7,FALSE)</f>
        <v>0</v>
      </c>
      <c r="L943" s="28">
        <f>VLOOKUP($A943,'Educational Attainment'!$A$5:$I$1242,8,FALSE)</f>
        <v>0</v>
      </c>
      <c r="M943" s="28">
        <f>VLOOKUP($A943,'Educational Attainment'!$A$5:$I$1242,9,FALSE)</f>
        <v>100</v>
      </c>
    </row>
    <row r="944" spans="1:13" s="28" customFormat="1" x14ac:dyDescent="0.15">
      <c r="A944" s="21">
        <v>452214</v>
      </c>
      <c r="B944" s="22" t="s">
        <v>982</v>
      </c>
      <c r="C944" s="11" t="str">
        <f>VLOOKUP(B944,Industries!B:D,2,0)</f>
        <v>Arts and Recreation Services</v>
      </c>
      <c r="D944" s="11">
        <f>VLOOKUP(B944,Industries!B:D,3,0)</f>
        <v>52</v>
      </c>
      <c r="E944" s="13"/>
      <c r="F944" s="18">
        <v>51</v>
      </c>
      <c r="G944" s="28">
        <f>VLOOKUP($A944,'Educational Attainment'!$A$5:$I$1242,3,FALSE)</f>
        <v>0</v>
      </c>
      <c r="H944" s="28">
        <f>VLOOKUP($A944,'Educational Attainment'!$A$5:$I$1242,4,FALSE)</f>
        <v>0</v>
      </c>
      <c r="I944" s="28">
        <f>VLOOKUP($A944,'Educational Attainment'!$A$5:$I$1242,5,FALSE)</f>
        <v>0</v>
      </c>
      <c r="J944" s="28">
        <f>VLOOKUP($A944,'Educational Attainment'!$A$5:$I$1242,6,FALSE)</f>
        <v>0</v>
      </c>
      <c r="K944" s="28">
        <f>VLOOKUP($A944,'Educational Attainment'!$A$5:$I$1242,7,FALSE)</f>
        <v>100</v>
      </c>
      <c r="L944" s="28">
        <f>VLOOKUP($A944,'Educational Attainment'!$A$5:$I$1242,8,FALSE)</f>
        <v>0</v>
      </c>
      <c r="M944" s="28">
        <f>VLOOKUP($A944,'Educational Attainment'!$A$5:$I$1242,9,FALSE)</f>
        <v>0</v>
      </c>
    </row>
    <row r="945" spans="1:13" s="28" customFormat="1" x14ac:dyDescent="0.15">
      <c r="A945" s="21">
        <v>452215</v>
      </c>
      <c r="B945" s="22" t="s">
        <v>983</v>
      </c>
      <c r="C945" s="11" t="str">
        <f>VLOOKUP(B945,Industries!B:D,2,0)</f>
        <v>Education and Training</v>
      </c>
      <c r="D945" s="11">
        <f>VLOOKUP(B945,Industries!B:D,3,0)</f>
        <v>54.9</v>
      </c>
      <c r="E945" s="13"/>
      <c r="F945" s="18">
        <v>49</v>
      </c>
      <c r="G945" s="28">
        <f>VLOOKUP($A945,'Educational Attainment'!$A$5:$I$1242,3,FALSE)</f>
        <v>13.5</v>
      </c>
      <c r="H945" s="28">
        <f>VLOOKUP($A945,'Educational Attainment'!$A$5:$I$1242,4,FALSE)</f>
        <v>30.3</v>
      </c>
      <c r="I945" s="28">
        <f>VLOOKUP($A945,'Educational Attainment'!$A$5:$I$1242,5,FALSE)</f>
        <v>9.5</v>
      </c>
      <c r="J945" s="28">
        <f>VLOOKUP($A945,'Educational Attainment'!$A$5:$I$1242,6,FALSE)</f>
        <v>24.2</v>
      </c>
      <c r="K945" s="28">
        <f>VLOOKUP($A945,'Educational Attainment'!$A$5:$I$1242,7,FALSE)</f>
        <v>16.899999999999999</v>
      </c>
      <c r="L945" s="28">
        <f>VLOOKUP($A945,'Educational Attainment'!$A$5:$I$1242,8,FALSE)</f>
        <v>2.1</v>
      </c>
      <c r="M945" s="28">
        <f>VLOOKUP($A945,'Educational Attainment'!$A$5:$I$1242,9,FALSE)</f>
        <v>3.5</v>
      </c>
    </row>
    <row r="946" spans="1:13" s="28" customFormat="1" x14ac:dyDescent="0.15">
      <c r="A946" s="21">
        <v>452216</v>
      </c>
      <c r="B946" s="22" t="s">
        <v>984</v>
      </c>
      <c r="C946" s="11" t="str">
        <f>VLOOKUP(B946,Industries!B:D,2,0)</f>
        <v>Administrative and Support Services</v>
      </c>
      <c r="D946" s="11">
        <f>VLOOKUP(B946,Industries!B:D,3,0)</f>
        <v>30.8</v>
      </c>
      <c r="E946" s="13"/>
      <c r="F946" s="18">
        <v>70</v>
      </c>
      <c r="G946" s="28">
        <f>VLOOKUP($A946,'Educational Attainment'!$A$5:$I$1242,3,FALSE)</f>
        <v>0</v>
      </c>
      <c r="H946" s="28">
        <f>VLOOKUP($A946,'Educational Attainment'!$A$5:$I$1242,4,FALSE)</f>
        <v>25</v>
      </c>
      <c r="I946" s="28">
        <f>VLOOKUP($A946,'Educational Attainment'!$A$5:$I$1242,5,FALSE)</f>
        <v>0</v>
      </c>
      <c r="J946" s="28">
        <f>VLOOKUP($A946,'Educational Attainment'!$A$5:$I$1242,6,FALSE)</f>
        <v>50</v>
      </c>
      <c r="K946" s="28">
        <f>VLOOKUP($A946,'Educational Attainment'!$A$5:$I$1242,7,FALSE)</f>
        <v>25</v>
      </c>
      <c r="L946" s="28">
        <f>VLOOKUP($A946,'Educational Attainment'!$A$5:$I$1242,8,FALSE)</f>
        <v>0</v>
      </c>
      <c r="M946" s="28">
        <f>VLOOKUP($A946,'Educational Attainment'!$A$5:$I$1242,9,FALSE)</f>
        <v>0</v>
      </c>
    </row>
    <row r="947" spans="1:13" s="28" customFormat="1" x14ac:dyDescent="0.15">
      <c r="A947" s="21">
        <v>452217</v>
      </c>
      <c r="B947" s="22" t="s">
        <v>985</v>
      </c>
      <c r="C947" s="11" t="str">
        <f>VLOOKUP(B947,Industries!B:D,2,0)</f>
        <v>Arts and Recreation Services</v>
      </c>
      <c r="D947" s="11">
        <f>VLOOKUP(B947,Industries!B:D,3,0)</f>
        <v>52.2</v>
      </c>
      <c r="E947" s="13"/>
      <c r="F947" s="18">
        <v>45</v>
      </c>
      <c r="G947" s="28">
        <f>VLOOKUP($A947,'Educational Attainment'!$A$5:$I$1242,3,FALSE)</f>
        <v>0</v>
      </c>
      <c r="H947" s="28">
        <f>VLOOKUP($A947,'Educational Attainment'!$A$5:$I$1242,4,FALSE)</f>
        <v>33.299999999999997</v>
      </c>
      <c r="I947" s="28">
        <f>VLOOKUP($A947,'Educational Attainment'!$A$5:$I$1242,5,FALSE)</f>
        <v>0</v>
      </c>
      <c r="J947" s="28">
        <f>VLOOKUP($A947,'Educational Attainment'!$A$5:$I$1242,6,FALSE)</f>
        <v>66.7</v>
      </c>
      <c r="K947" s="28">
        <f>VLOOKUP($A947,'Educational Attainment'!$A$5:$I$1242,7,FALSE)</f>
        <v>0</v>
      </c>
      <c r="L947" s="28">
        <f>VLOOKUP($A947,'Educational Attainment'!$A$5:$I$1242,8,FALSE)</f>
        <v>0</v>
      </c>
      <c r="M947" s="28">
        <f>VLOOKUP($A947,'Educational Attainment'!$A$5:$I$1242,9,FALSE)</f>
        <v>0</v>
      </c>
    </row>
    <row r="948" spans="1:13" s="28" customFormat="1" x14ac:dyDescent="0.15">
      <c r="A948" s="21">
        <v>452299</v>
      </c>
      <c r="B948" s="22" t="s">
        <v>986</v>
      </c>
      <c r="C948" s="11" t="str">
        <f>VLOOKUP(B948,Industries!B:D,2,0)</f>
        <v>Arts and Recreation Services</v>
      </c>
      <c r="D948" s="11">
        <f>VLOOKUP(B948,Industries!B:D,3,0)</f>
        <v>55.8</v>
      </c>
      <c r="E948" s="13"/>
      <c r="F948" s="18">
        <v>46</v>
      </c>
      <c r="G948" s="28">
        <f>VLOOKUP($A948,'Educational Attainment'!$A$5:$I$1242,3,FALSE)</f>
        <v>4.9000000000000004</v>
      </c>
      <c r="H948" s="28">
        <f>VLOOKUP($A948,'Educational Attainment'!$A$5:$I$1242,4,FALSE)</f>
        <v>17.600000000000001</v>
      </c>
      <c r="I948" s="28">
        <f>VLOOKUP($A948,'Educational Attainment'!$A$5:$I$1242,5,FALSE)</f>
        <v>17.2</v>
      </c>
      <c r="J948" s="28">
        <f>VLOOKUP($A948,'Educational Attainment'!$A$5:$I$1242,6,FALSE)</f>
        <v>25</v>
      </c>
      <c r="K948" s="28">
        <f>VLOOKUP($A948,'Educational Attainment'!$A$5:$I$1242,7,FALSE)</f>
        <v>26.2</v>
      </c>
      <c r="L948" s="28">
        <f>VLOOKUP($A948,'Educational Attainment'!$A$5:$I$1242,8,FALSE)</f>
        <v>2.5</v>
      </c>
      <c r="M948" s="28">
        <f>VLOOKUP($A948,'Educational Attainment'!$A$5:$I$1242,9,FALSE)</f>
        <v>6.6</v>
      </c>
    </row>
    <row r="949" spans="1:13" s="28" customFormat="1" x14ac:dyDescent="0.15">
      <c r="A949" s="21">
        <v>452311</v>
      </c>
      <c r="B949" s="22" t="s">
        <v>987</v>
      </c>
      <c r="C949" s="11" t="str">
        <f>VLOOKUP(B949,Industries!B:D,2,0)</f>
        <v>Transport, Postal and Warehousing</v>
      </c>
      <c r="D949" s="11">
        <f>VLOOKUP(B949,Industries!B:D,3,0)</f>
        <v>29.7</v>
      </c>
      <c r="E949" s="13"/>
      <c r="F949" s="18">
        <v>49</v>
      </c>
      <c r="G949" s="28">
        <f>VLOOKUP($A949,'Educational Attainment'!$A$5:$I$1242,3,FALSE)</f>
        <v>7.1</v>
      </c>
      <c r="H949" s="28">
        <f>VLOOKUP($A949,'Educational Attainment'!$A$5:$I$1242,4,FALSE)</f>
        <v>22.2</v>
      </c>
      <c r="I949" s="28">
        <f>VLOOKUP($A949,'Educational Attainment'!$A$5:$I$1242,5,FALSE)</f>
        <v>18.8</v>
      </c>
      <c r="J949" s="28">
        <f>VLOOKUP($A949,'Educational Attainment'!$A$5:$I$1242,6,FALSE)</f>
        <v>27.1</v>
      </c>
      <c r="K949" s="28">
        <f>VLOOKUP($A949,'Educational Attainment'!$A$5:$I$1242,7,FALSE)</f>
        <v>20.399999999999999</v>
      </c>
      <c r="L949" s="28">
        <f>VLOOKUP($A949,'Educational Attainment'!$A$5:$I$1242,8,FALSE)</f>
        <v>2.6</v>
      </c>
      <c r="M949" s="28">
        <f>VLOOKUP($A949,'Educational Attainment'!$A$5:$I$1242,9,FALSE)</f>
        <v>1.8</v>
      </c>
    </row>
    <row r="950" spans="1:13" s="28" customFormat="1" x14ac:dyDescent="0.15">
      <c r="A950" s="21">
        <v>452312</v>
      </c>
      <c r="B950" s="22" t="s">
        <v>988</v>
      </c>
      <c r="C950" s="11" t="str">
        <f>VLOOKUP(B950,Industries!B:D,2,0)</f>
        <v>Arts and Recreation Services</v>
      </c>
      <c r="D950" s="11">
        <f>VLOOKUP(B950,Industries!B:D,3,0)</f>
        <v>49.9</v>
      </c>
      <c r="E950" s="13"/>
      <c r="F950" s="18">
        <v>43</v>
      </c>
      <c r="G950" s="28">
        <f>VLOOKUP($A950,'Educational Attainment'!$A$5:$I$1242,3,FALSE)</f>
        <v>1.9</v>
      </c>
      <c r="H950" s="28">
        <f>VLOOKUP($A950,'Educational Attainment'!$A$5:$I$1242,4,FALSE)</f>
        <v>12.5</v>
      </c>
      <c r="I950" s="28">
        <f>VLOOKUP($A950,'Educational Attainment'!$A$5:$I$1242,5,FALSE)</f>
        <v>6.7</v>
      </c>
      <c r="J950" s="28">
        <f>VLOOKUP($A950,'Educational Attainment'!$A$5:$I$1242,6,FALSE)</f>
        <v>9.5</v>
      </c>
      <c r="K950" s="28">
        <f>VLOOKUP($A950,'Educational Attainment'!$A$5:$I$1242,7,FALSE)</f>
        <v>34.9</v>
      </c>
      <c r="L950" s="28">
        <f>VLOOKUP($A950,'Educational Attainment'!$A$5:$I$1242,8,FALSE)</f>
        <v>11.3</v>
      </c>
      <c r="M950" s="28">
        <f>VLOOKUP($A950,'Educational Attainment'!$A$5:$I$1242,9,FALSE)</f>
        <v>23.3</v>
      </c>
    </row>
    <row r="951" spans="1:13" s="28" customFormat="1" x14ac:dyDescent="0.15">
      <c r="A951" s="21">
        <v>452313</v>
      </c>
      <c r="B951" s="22" t="s">
        <v>989</v>
      </c>
      <c r="C951" s="11" t="str">
        <f>VLOOKUP(B951,Industries!B:D,2,0)</f>
        <v>Education and Training</v>
      </c>
      <c r="D951" s="11">
        <f>VLOOKUP(B951,Industries!B:D,3,0)</f>
        <v>84.9</v>
      </c>
      <c r="E951" s="13"/>
      <c r="F951" s="18">
        <v>51</v>
      </c>
      <c r="G951" s="28">
        <f>VLOOKUP($A951,'Educational Attainment'!$A$5:$I$1242,3,FALSE)</f>
        <v>4</v>
      </c>
      <c r="H951" s="28">
        <f>VLOOKUP($A951,'Educational Attainment'!$A$5:$I$1242,4,FALSE)</f>
        <v>16.100000000000001</v>
      </c>
      <c r="I951" s="28">
        <f>VLOOKUP($A951,'Educational Attainment'!$A$5:$I$1242,5,FALSE)</f>
        <v>16.100000000000001</v>
      </c>
      <c r="J951" s="28">
        <f>VLOOKUP($A951,'Educational Attainment'!$A$5:$I$1242,6,FALSE)</f>
        <v>14.7</v>
      </c>
      <c r="K951" s="28">
        <f>VLOOKUP($A951,'Educational Attainment'!$A$5:$I$1242,7,FALSE)</f>
        <v>27.8</v>
      </c>
      <c r="L951" s="28">
        <f>VLOOKUP($A951,'Educational Attainment'!$A$5:$I$1242,8,FALSE)</f>
        <v>6.6</v>
      </c>
      <c r="M951" s="28">
        <f>VLOOKUP($A951,'Educational Attainment'!$A$5:$I$1242,9,FALSE)</f>
        <v>14.6</v>
      </c>
    </row>
    <row r="952" spans="1:13" s="28" customFormat="1" x14ac:dyDescent="0.15">
      <c r="A952" s="21">
        <v>452314</v>
      </c>
      <c r="B952" s="22" t="s">
        <v>990</v>
      </c>
      <c r="C952" s="11" t="str">
        <f>VLOOKUP(B952,Industries!B:D,2,0)</f>
        <v>Education and Training</v>
      </c>
      <c r="D952" s="11">
        <f>VLOOKUP(B952,Industries!B:D,3,0)</f>
        <v>42.4</v>
      </c>
      <c r="E952" s="13"/>
      <c r="F952" s="18">
        <v>42</v>
      </c>
      <c r="G952" s="28">
        <f>VLOOKUP($A952,'Educational Attainment'!$A$5:$I$1242,3,FALSE)</f>
        <v>6.9</v>
      </c>
      <c r="H952" s="28">
        <f>VLOOKUP($A952,'Educational Attainment'!$A$5:$I$1242,4,FALSE)</f>
        <v>24.7</v>
      </c>
      <c r="I952" s="28">
        <f>VLOOKUP($A952,'Educational Attainment'!$A$5:$I$1242,5,FALSE)</f>
        <v>8.3000000000000007</v>
      </c>
      <c r="J952" s="28">
        <f>VLOOKUP($A952,'Educational Attainment'!$A$5:$I$1242,6,FALSE)</f>
        <v>17.399999999999999</v>
      </c>
      <c r="K952" s="28">
        <f>VLOOKUP($A952,'Educational Attainment'!$A$5:$I$1242,7,FALSE)</f>
        <v>35.9</v>
      </c>
      <c r="L952" s="28">
        <f>VLOOKUP($A952,'Educational Attainment'!$A$5:$I$1242,8,FALSE)</f>
        <v>3.9</v>
      </c>
      <c r="M952" s="28">
        <f>VLOOKUP($A952,'Educational Attainment'!$A$5:$I$1242,9,FALSE)</f>
        <v>3</v>
      </c>
    </row>
    <row r="953" spans="1:13" s="28" customFormat="1" x14ac:dyDescent="0.15">
      <c r="A953" s="21">
        <v>452315</v>
      </c>
      <c r="B953" s="22" t="s">
        <v>991</v>
      </c>
      <c r="C953" s="11" t="str">
        <f>VLOOKUP(B953,Industries!B:D,2,0)</f>
        <v>Education and Training</v>
      </c>
      <c r="D953" s="11">
        <f>VLOOKUP(B953,Industries!B:D,3,0)</f>
        <v>62.8</v>
      </c>
      <c r="E953" s="13"/>
      <c r="F953" s="18">
        <v>43</v>
      </c>
      <c r="G953" s="28">
        <f>VLOOKUP($A953,'Educational Attainment'!$A$5:$I$1242,3,FALSE)</f>
        <v>2.5</v>
      </c>
      <c r="H953" s="28">
        <f>VLOOKUP($A953,'Educational Attainment'!$A$5:$I$1242,4,FALSE)</f>
        <v>12.6</v>
      </c>
      <c r="I953" s="28">
        <f>VLOOKUP($A953,'Educational Attainment'!$A$5:$I$1242,5,FALSE)</f>
        <v>9.5</v>
      </c>
      <c r="J953" s="28">
        <f>VLOOKUP($A953,'Educational Attainment'!$A$5:$I$1242,6,FALSE)</f>
        <v>11.9</v>
      </c>
      <c r="K953" s="28">
        <f>VLOOKUP($A953,'Educational Attainment'!$A$5:$I$1242,7,FALSE)</f>
        <v>47.7</v>
      </c>
      <c r="L953" s="28">
        <f>VLOOKUP($A953,'Educational Attainment'!$A$5:$I$1242,8,FALSE)</f>
        <v>8</v>
      </c>
      <c r="M953" s="28">
        <f>VLOOKUP($A953,'Educational Attainment'!$A$5:$I$1242,9,FALSE)</f>
        <v>7.7</v>
      </c>
    </row>
    <row r="954" spans="1:13" s="28" customFormat="1" x14ac:dyDescent="0.15">
      <c r="A954" s="21">
        <v>452316</v>
      </c>
      <c r="B954" s="22" t="s">
        <v>992</v>
      </c>
      <c r="C954" s="11" t="str">
        <f>VLOOKUP(B954,Industries!B:D,2,0)</f>
        <v>Education and Training</v>
      </c>
      <c r="D954" s="11">
        <f>VLOOKUP(B954,Industries!B:D,3,0)</f>
        <v>88.6</v>
      </c>
      <c r="E954" s="13"/>
      <c r="F954" s="18">
        <v>44</v>
      </c>
      <c r="G954" s="28">
        <f>VLOOKUP($A954,'Educational Attainment'!$A$5:$I$1242,3,FALSE)</f>
        <v>3.7</v>
      </c>
      <c r="H954" s="28">
        <f>VLOOKUP($A954,'Educational Attainment'!$A$5:$I$1242,4,FALSE)</f>
        <v>18.5</v>
      </c>
      <c r="I954" s="28">
        <f>VLOOKUP($A954,'Educational Attainment'!$A$5:$I$1242,5,FALSE)</f>
        <v>9.8000000000000007</v>
      </c>
      <c r="J954" s="28">
        <f>VLOOKUP($A954,'Educational Attainment'!$A$5:$I$1242,6,FALSE)</f>
        <v>9.9</v>
      </c>
      <c r="K954" s="28">
        <f>VLOOKUP($A954,'Educational Attainment'!$A$5:$I$1242,7,FALSE)</f>
        <v>39</v>
      </c>
      <c r="L954" s="28">
        <f>VLOOKUP($A954,'Educational Attainment'!$A$5:$I$1242,8,FALSE)</f>
        <v>7.7</v>
      </c>
      <c r="M954" s="28">
        <f>VLOOKUP($A954,'Educational Attainment'!$A$5:$I$1242,9,FALSE)</f>
        <v>11.4</v>
      </c>
    </row>
    <row r="955" spans="1:13" s="28" customFormat="1" x14ac:dyDescent="0.15">
      <c r="A955" s="21">
        <v>452317</v>
      </c>
      <c r="B955" s="22" t="s">
        <v>993</v>
      </c>
      <c r="C955" s="11" t="str">
        <f>VLOOKUP(B955,Industries!B:D,2,0)</f>
        <v>Education and Training</v>
      </c>
      <c r="D955" s="11">
        <f>VLOOKUP(B955,Industries!B:D,3,0)</f>
        <v>65.8</v>
      </c>
      <c r="E955" s="13"/>
      <c r="F955" s="18">
        <v>47</v>
      </c>
      <c r="G955" s="28">
        <f>VLOOKUP($A955,'Educational Attainment'!$A$5:$I$1242,3,FALSE)</f>
        <v>4.7</v>
      </c>
      <c r="H955" s="28">
        <f>VLOOKUP($A955,'Educational Attainment'!$A$5:$I$1242,4,FALSE)</f>
        <v>19</v>
      </c>
      <c r="I955" s="28">
        <f>VLOOKUP($A955,'Educational Attainment'!$A$5:$I$1242,5,FALSE)</f>
        <v>9.1</v>
      </c>
      <c r="J955" s="28">
        <f>VLOOKUP($A955,'Educational Attainment'!$A$5:$I$1242,6,FALSE)</f>
        <v>11.1</v>
      </c>
      <c r="K955" s="28">
        <f>VLOOKUP($A955,'Educational Attainment'!$A$5:$I$1242,7,FALSE)</f>
        <v>40.5</v>
      </c>
      <c r="L955" s="28">
        <f>VLOOKUP($A955,'Educational Attainment'!$A$5:$I$1242,8,FALSE)</f>
        <v>5.5</v>
      </c>
      <c r="M955" s="28">
        <f>VLOOKUP($A955,'Educational Attainment'!$A$5:$I$1242,9,FALSE)</f>
        <v>10</v>
      </c>
    </row>
    <row r="956" spans="1:13" s="28" customFormat="1" x14ac:dyDescent="0.15">
      <c r="A956" s="21">
        <v>452318</v>
      </c>
      <c r="B956" s="22" t="s">
        <v>994</v>
      </c>
      <c r="C956" s="11" t="str">
        <f>VLOOKUP(B956,Industries!B:D,2,0)</f>
        <v>Arts and Recreation Services</v>
      </c>
      <c r="D956" s="11">
        <f>VLOOKUP(B956,Industries!B:D,3,0)</f>
        <v>86.2</v>
      </c>
      <c r="E956" s="13"/>
      <c r="F956" s="18">
        <v>46</v>
      </c>
      <c r="G956" s="28">
        <f>VLOOKUP($A956,'Educational Attainment'!$A$5:$I$1242,3,FALSE)</f>
        <v>2.2999999999999998</v>
      </c>
      <c r="H956" s="28">
        <f>VLOOKUP($A956,'Educational Attainment'!$A$5:$I$1242,4,FALSE)</f>
        <v>15.9</v>
      </c>
      <c r="I956" s="28">
        <f>VLOOKUP($A956,'Educational Attainment'!$A$5:$I$1242,5,FALSE)</f>
        <v>9.3000000000000007</v>
      </c>
      <c r="J956" s="28">
        <f>VLOOKUP($A956,'Educational Attainment'!$A$5:$I$1242,6,FALSE)</f>
        <v>20.3</v>
      </c>
      <c r="K956" s="28">
        <f>VLOOKUP($A956,'Educational Attainment'!$A$5:$I$1242,7,FALSE)</f>
        <v>31</v>
      </c>
      <c r="L956" s="28">
        <f>VLOOKUP($A956,'Educational Attainment'!$A$5:$I$1242,8,FALSE)</f>
        <v>3.7</v>
      </c>
      <c r="M956" s="28">
        <f>VLOOKUP($A956,'Educational Attainment'!$A$5:$I$1242,9,FALSE)</f>
        <v>17.399999999999999</v>
      </c>
    </row>
    <row r="957" spans="1:13" s="28" customFormat="1" x14ac:dyDescent="0.15">
      <c r="A957" s="21">
        <v>452321</v>
      </c>
      <c r="B957" s="22" t="s">
        <v>995</v>
      </c>
      <c r="C957" s="11" t="str">
        <f>VLOOKUP(B957,Industries!B:D,2,0)</f>
        <v>Arts and Recreation Services</v>
      </c>
      <c r="D957" s="11">
        <f>VLOOKUP(B957,Industries!B:D,3,0)</f>
        <v>64.7</v>
      </c>
      <c r="E957" s="13"/>
      <c r="F957" s="18">
        <v>43</v>
      </c>
      <c r="G957" s="28">
        <f>VLOOKUP($A957,'Educational Attainment'!$A$5:$I$1242,3,FALSE)</f>
        <v>5.3</v>
      </c>
      <c r="H957" s="28">
        <f>VLOOKUP($A957,'Educational Attainment'!$A$5:$I$1242,4,FALSE)</f>
        <v>35.6</v>
      </c>
      <c r="I957" s="28">
        <f>VLOOKUP($A957,'Educational Attainment'!$A$5:$I$1242,5,FALSE)</f>
        <v>12</v>
      </c>
      <c r="J957" s="28">
        <f>VLOOKUP($A957,'Educational Attainment'!$A$5:$I$1242,6,FALSE)</f>
        <v>15.5</v>
      </c>
      <c r="K957" s="28">
        <f>VLOOKUP($A957,'Educational Attainment'!$A$5:$I$1242,7,FALSE)</f>
        <v>27</v>
      </c>
      <c r="L957" s="28">
        <f>VLOOKUP($A957,'Educational Attainment'!$A$5:$I$1242,8,FALSE)</f>
        <v>1.7</v>
      </c>
      <c r="M957" s="28">
        <f>VLOOKUP($A957,'Educational Attainment'!$A$5:$I$1242,9,FALSE)</f>
        <v>2.8</v>
      </c>
    </row>
    <row r="958" spans="1:13" s="28" customFormat="1" x14ac:dyDescent="0.15">
      <c r="A958" s="21">
        <v>452322</v>
      </c>
      <c r="B958" s="22" t="s">
        <v>996</v>
      </c>
      <c r="C958" s="11" t="str">
        <f>VLOOKUP(B958,Industries!B:D,2,0)</f>
        <v>Arts and Recreation Services</v>
      </c>
      <c r="D958" s="11">
        <f>VLOOKUP(B958,Industries!B:D,3,0)</f>
        <v>91.6</v>
      </c>
      <c r="E958" s="13"/>
      <c r="F958" s="18">
        <v>47</v>
      </c>
      <c r="G958" s="28">
        <f>VLOOKUP($A958,'Educational Attainment'!$A$5:$I$1242,3,FALSE)</f>
        <v>0.7</v>
      </c>
      <c r="H958" s="28">
        <f>VLOOKUP($A958,'Educational Attainment'!$A$5:$I$1242,4,FALSE)</f>
        <v>3.4</v>
      </c>
      <c r="I958" s="28">
        <f>VLOOKUP($A958,'Educational Attainment'!$A$5:$I$1242,5,FALSE)</f>
        <v>1.7</v>
      </c>
      <c r="J958" s="28">
        <f>VLOOKUP($A958,'Educational Attainment'!$A$5:$I$1242,6,FALSE)</f>
        <v>3</v>
      </c>
      <c r="K958" s="28">
        <f>VLOOKUP($A958,'Educational Attainment'!$A$5:$I$1242,7,FALSE)</f>
        <v>21.3</v>
      </c>
      <c r="L958" s="28">
        <f>VLOOKUP($A958,'Educational Attainment'!$A$5:$I$1242,8,FALSE)</f>
        <v>17</v>
      </c>
      <c r="M958" s="28">
        <f>VLOOKUP($A958,'Educational Attainment'!$A$5:$I$1242,9,FALSE)</f>
        <v>53</v>
      </c>
    </row>
    <row r="959" spans="1:13" s="28" customFormat="1" x14ac:dyDescent="0.15">
      <c r="A959" s="21">
        <v>452323</v>
      </c>
      <c r="B959" s="22" t="s">
        <v>997</v>
      </c>
      <c r="C959" s="11" t="str">
        <f>VLOOKUP(B959,Industries!B:D,2,0)</f>
        <v>Arts and Recreation Services</v>
      </c>
      <c r="D959" s="11">
        <f>VLOOKUP(B959,Industries!B:D,3,0)</f>
        <v>72.3</v>
      </c>
      <c r="E959" s="13"/>
      <c r="F959" s="18">
        <v>47</v>
      </c>
      <c r="G959" s="28">
        <f>VLOOKUP($A959,'Educational Attainment'!$A$5:$I$1242,3,FALSE)</f>
        <v>2</v>
      </c>
      <c r="H959" s="28">
        <f>VLOOKUP($A959,'Educational Attainment'!$A$5:$I$1242,4,FALSE)</f>
        <v>26</v>
      </c>
      <c r="I959" s="28">
        <f>VLOOKUP($A959,'Educational Attainment'!$A$5:$I$1242,5,FALSE)</f>
        <v>5.3</v>
      </c>
      <c r="J959" s="28">
        <f>VLOOKUP($A959,'Educational Attainment'!$A$5:$I$1242,6,FALSE)</f>
        <v>10</v>
      </c>
      <c r="K959" s="28">
        <f>VLOOKUP($A959,'Educational Attainment'!$A$5:$I$1242,7,FALSE)</f>
        <v>32</v>
      </c>
      <c r="L959" s="28">
        <f>VLOOKUP($A959,'Educational Attainment'!$A$5:$I$1242,8,FALSE)</f>
        <v>4.7</v>
      </c>
      <c r="M959" s="28">
        <f>VLOOKUP($A959,'Educational Attainment'!$A$5:$I$1242,9,FALSE)</f>
        <v>20</v>
      </c>
    </row>
    <row r="960" spans="1:13" s="28" customFormat="1" x14ac:dyDescent="0.15">
      <c r="A960" s="21">
        <v>452411</v>
      </c>
      <c r="B960" s="22" t="s">
        <v>998</v>
      </c>
      <c r="C960" s="11" t="str">
        <f>VLOOKUP(B960,Industries!B:D,2,0)</f>
        <v>Arts and Recreation Services</v>
      </c>
      <c r="D960" s="11">
        <f>VLOOKUP(B960,Industries!B:D,3,0)</f>
        <v>92.9</v>
      </c>
      <c r="E960" s="13"/>
      <c r="F960" s="18">
        <v>43</v>
      </c>
      <c r="G960" s="28">
        <f>VLOOKUP($A960,'Educational Attainment'!$A$5:$I$1242,3,FALSE)</f>
        <v>0.9</v>
      </c>
      <c r="H960" s="28">
        <f>VLOOKUP($A960,'Educational Attainment'!$A$5:$I$1242,4,FALSE)</f>
        <v>5.3</v>
      </c>
      <c r="I960" s="28">
        <f>VLOOKUP($A960,'Educational Attainment'!$A$5:$I$1242,5,FALSE)</f>
        <v>10.1</v>
      </c>
      <c r="J960" s="28">
        <f>VLOOKUP($A960,'Educational Attainment'!$A$5:$I$1242,6,FALSE)</f>
        <v>12.5</v>
      </c>
      <c r="K960" s="28">
        <f>VLOOKUP($A960,'Educational Attainment'!$A$5:$I$1242,7,FALSE)</f>
        <v>61</v>
      </c>
      <c r="L960" s="28">
        <f>VLOOKUP($A960,'Educational Attainment'!$A$5:$I$1242,8,FALSE)</f>
        <v>5.7</v>
      </c>
      <c r="M960" s="28">
        <f>VLOOKUP($A960,'Educational Attainment'!$A$5:$I$1242,9,FALSE)</f>
        <v>4.5</v>
      </c>
    </row>
    <row r="961" spans="1:13" s="28" customFormat="1" x14ac:dyDescent="0.15">
      <c r="A961" s="21">
        <v>452412</v>
      </c>
      <c r="B961" s="22" t="s">
        <v>999</v>
      </c>
      <c r="C961" s="11" t="str">
        <f>VLOOKUP(B961,Industries!B:D,2,0)</f>
        <v>Arts and Recreation Services</v>
      </c>
      <c r="D961" s="11">
        <f>VLOOKUP(B961,Industries!B:D,3,0)</f>
        <v>48.5</v>
      </c>
      <c r="E961" s="13"/>
      <c r="F961" s="18">
        <v>46</v>
      </c>
      <c r="G961" s="28">
        <f>VLOOKUP($A961,'Educational Attainment'!$A$5:$I$1242,3,FALSE)</f>
        <v>0</v>
      </c>
      <c r="H961" s="28">
        <f>VLOOKUP($A961,'Educational Attainment'!$A$5:$I$1242,4,FALSE)</f>
        <v>14.1</v>
      </c>
      <c r="I961" s="28">
        <f>VLOOKUP($A961,'Educational Attainment'!$A$5:$I$1242,5,FALSE)</f>
        <v>39.700000000000003</v>
      </c>
      <c r="J961" s="28">
        <f>VLOOKUP($A961,'Educational Attainment'!$A$5:$I$1242,6,FALSE)</f>
        <v>13.1</v>
      </c>
      <c r="K961" s="28">
        <f>VLOOKUP($A961,'Educational Attainment'!$A$5:$I$1242,7,FALSE)</f>
        <v>26.1</v>
      </c>
      <c r="L961" s="28">
        <f>VLOOKUP($A961,'Educational Attainment'!$A$5:$I$1242,8,FALSE)</f>
        <v>2.7</v>
      </c>
      <c r="M961" s="28">
        <f>VLOOKUP($A961,'Educational Attainment'!$A$5:$I$1242,9,FALSE)</f>
        <v>4.0999999999999996</v>
      </c>
    </row>
    <row r="962" spans="1:13" s="28" customFormat="1" x14ac:dyDescent="0.15">
      <c r="A962" s="21">
        <v>452413</v>
      </c>
      <c r="B962" s="22" t="s">
        <v>1000</v>
      </c>
      <c r="C962" s="11" t="str">
        <f>VLOOKUP(B962,Industries!B:D,2,0)</f>
        <v>Arts and Recreation Services</v>
      </c>
      <c r="D962" s="11">
        <f>VLOOKUP(B962,Industries!B:D,3,0)</f>
        <v>94.4</v>
      </c>
      <c r="E962" s="13"/>
      <c r="F962" s="18">
        <v>49</v>
      </c>
      <c r="G962" s="28">
        <f>VLOOKUP($A962,'Educational Attainment'!$A$5:$I$1242,3,FALSE)</f>
        <v>0</v>
      </c>
      <c r="H962" s="28">
        <f>VLOOKUP($A962,'Educational Attainment'!$A$5:$I$1242,4,FALSE)</f>
        <v>0</v>
      </c>
      <c r="I962" s="28">
        <f>VLOOKUP($A962,'Educational Attainment'!$A$5:$I$1242,5,FALSE)</f>
        <v>5.2</v>
      </c>
      <c r="J962" s="28">
        <f>VLOOKUP($A962,'Educational Attainment'!$A$5:$I$1242,6,FALSE)</f>
        <v>51</v>
      </c>
      <c r="K962" s="28">
        <f>VLOOKUP($A962,'Educational Attainment'!$A$5:$I$1242,7,FALSE)</f>
        <v>13.4</v>
      </c>
      <c r="L962" s="28">
        <f>VLOOKUP($A962,'Educational Attainment'!$A$5:$I$1242,8,FALSE)</f>
        <v>4.7</v>
      </c>
      <c r="M962" s="28">
        <f>VLOOKUP($A962,'Educational Attainment'!$A$5:$I$1242,9,FALSE)</f>
        <v>25.7</v>
      </c>
    </row>
    <row r="963" spans="1:13" s="28" customFormat="1" x14ac:dyDescent="0.15">
      <c r="A963" s="21">
        <v>452414</v>
      </c>
      <c r="B963" s="22" t="s">
        <v>1001</v>
      </c>
      <c r="C963" s="11" t="str">
        <f>VLOOKUP(B963,Industries!B:D,2,0)</f>
        <v>Arts and Recreation Services</v>
      </c>
      <c r="D963" s="11">
        <f>VLOOKUP(B963,Industries!B:D,3,0)</f>
        <v>56.6</v>
      </c>
      <c r="E963" s="13"/>
      <c r="F963" s="18">
        <v>40</v>
      </c>
      <c r="G963" s="28">
        <f>VLOOKUP($A963,'Educational Attainment'!$A$5:$I$1242,3,FALSE)</f>
        <v>1.4</v>
      </c>
      <c r="H963" s="28">
        <f>VLOOKUP($A963,'Educational Attainment'!$A$5:$I$1242,4,FALSE)</f>
        <v>10.9</v>
      </c>
      <c r="I963" s="28">
        <f>VLOOKUP($A963,'Educational Attainment'!$A$5:$I$1242,5,FALSE)</f>
        <v>6.7</v>
      </c>
      <c r="J963" s="28">
        <f>VLOOKUP($A963,'Educational Attainment'!$A$5:$I$1242,6,FALSE)</f>
        <v>14.3</v>
      </c>
      <c r="K963" s="28">
        <f>VLOOKUP($A963,'Educational Attainment'!$A$5:$I$1242,7,FALSE)</f>
        <v>52.9</v>
      </c>
      <c r="L963" s="28">
        <f>VLOOKUP($A963,'Educational Attainment'!$A$5:$I$1242,8,FALSE)</f>
        <v>7.8</v>
      </c>
      <c r="M963" s="28">
        <f>VLOOKUP($A963,'Educational Attainment'!$A$5:$I$1242,9,FALSE)</f>
        <v>6</v>
      </c>
    </row>
    <row r="964" spans="1:13" s="28" customFormat="1" x14ac:dyDescent="0.15">
      <c r="A964" s="21">
        <v>452499</v>
      </c>
      <c r="B964" s="22" t="s">
        <v>1002</v>
      </c>
      <c r="C964" s="11" t="str">
        <f>VLOOKUP(B964,Industries!B:D,2,0)</f>
        <v>Arts and Recreation Services</v>
      </c>
      <c r="D964" s="11">
        <f>VLOOKUP(B964,Industries!B:D,3,0)</f>
        <v>77.7</v>
      </c>
      <c r="E964" s="13"/>
      <c r="F964" s="18">
        <v>47</v>
      </c>
      <c r="G964" s="28">
        <f>VLOOKUP($A964,'Educational Attainment'!$A$5:$I$1242,3,FALSE)</f>
        <v>3</v>
      </c>
      <c r="H964" s="28">
        <f>VLOOKUP($A964,'Educational Attainment'!$A$5:$I$1242,4,FALSE)</f>
        <v>17.2</v>
      </c>
      <c r="I964" s="28">
        <f>VLOOKUP($A964,'Educational Attainment'!$A$5:$I$1242,5,FALSE)</f>
        <v>5.2</v>
      </c>
      <c r="J964" s="28">
        <f>VLOOKUP($A964,'Educational Attainment'!$A$5:$I$1242,6,FALSE)</f>
        <v>13.9</v>
      </c>
      <c r="K964" s="28">
        <f>VLOOKUP($A964,'Educational Attainment'!$A$5:$I$1242,7,FALSE)</f>
        <v>44.3</v>
      </c>
      <c r="L964" s="28">
        <f>VLOOKUP($A964,'Educational Attainment'!$A$5:$I$1242,8,FALSE)</f>
        <v>5.5</v>
      </c>
      <c r="M964" s="28">
        <f>VLOOKUP($A964,'Educational Attainment'!$A$5:$I$1242,9,FALSE)</f>
        <v>10.8</v>
      </c>
    </row>
    <row r="965" spans="1:13" s="28" customFormat="1" x14ac:dyDescent="0.15">
      <c r="A965" s="21">
        <v>511111</v>
      </c>
      <c r="B965" s="22" t="s">
        <v>1003</v>
      </c>
      <c r="C965" s="11" t="str">
        <f>VLOOKUP(B965,Industries!B:D,2,0)</f>
        <v>Construction</v>
      </c>
      <c r="D965" s="11">
        <f>VLOOKUP(B965,Industries!B:D,3,0)</f>
        <v>29.9</v>
      </c>
      <c r="E965" s="13"/>
      <c r="F965" s="18">
        <v>44</v>
      </c>
      <c r="G965" s="28">
        <f>VLOOKUP($A965,'Educational Attainment'!$A$5:$I$1242,3,FALSE)</f>
        <v>13.8</v>
      </c>
      <c r="H965" s="28">
        <f>VLOOKUP($A965,'Educational Attainment'!$A$5:$I$1242,4,FALSE)</f>
        <v>34.700000000000003</v>
      </c>
      <c r="I965" s="28">
        <f>VLOOKUP($A965,'Educational Attainment'!$A$5:$I$1242,5,FALSE)</f>
        <v>17.600000000000001</v>
      </c>
      <c r="J965" s="28">
        <f>VLOOKUP($A965,'Educational Attainment'!$A$5:$I$1242,6,FALSE)</f>
        <v>13.5</v>
      </c>
      <c r="K965" s="28">
        <f>VLOOKUP($A965,'Educational Attainment'!$A$5:$I$1242,7,FALSE)</f>
        <v>13.8</v>
      </c>
      <c r="L965" s="28">
        <f>VLOOKUP($A965,'Educational Attainment'!$A$5:$I$1242,8,FALSE)</f>
        <v>2.2000000000000002</v>
      </c>
      <c r="M965" s="28">
        <f>VLOOKUP($A965,'Educational Attainment'!$A$5:$I$1242,9,FALSE)</f>
        <v>4.3</v>
      </c>
    </row>
    <row r="966" spans="1:13" s="28" customFormat="1" x14ac:dyDescent="0.15">
      <c r="A966" s="21">
        <v>511112</v>
      </c>
      <c r="B966" s="22" t="s">
        <v>1004</v>
      </c>
      <c r="C966" s="11" t="str">
        <f>VLOOKUP(B966,Industries!B:D,2,0)</f>
        <v>Public Administration and Safety</v>
      </c>
      <c r="D966" s="11">
        <f>VLOOKUP(B966,Industries!B:D,3,0)</f>
        <v>26.2</v>
      </c>
      <c r="E966" s="13"/>
      <c r="F966" s="18">
        <v>43</v>
      </c>
      <c r="G966" s="28">
        <f>VLOOKUP($A966,'Educational Attainment'!$A$5:$I$1242,3,FALSE)</f>
        <v>19.2</v>
      </c>
      <c r="H966" s="28">
        <f>VLOOKUP($A966,'Educational Attainment'!$A$5:$I$1242,4,FALSE)</f>
        <v>30.8</v>
      </c>
      <c r="I966" s="28">
        <f>VLOOKUP($A966,'Educational Attainment'!$A$5:$I$1242,5,FALSE)</f>
        <v>16.2</v>
      </c>
      <c r="J966" s="28">
        <f>VLOOKUP($A966,'Educational Attainment'!$A$5:$I$1242,6,FALSE)</f>
        <v>14.2</v>
      </c>
      <c r="K966" s="28">
        <f>VLOOKUP($A966,'Educational Attainment'!$A$5:$I$1242,7,FALSE)</f>
        <v>12.8</v>
      </c>
      <c r="L966" s="28">
        <f>VLOOKUP($A966,'Educational Attainment'!$A$5:$I$1242,8,FALSE)</f>
        <v>2.5</v>
      </c>
      <c r="M966" s="28">
        <f>VLOOKUP($A966,'Educational Attainment'!$A$5:$I$1242,9,FALSE)</f>
        <v>4.3</v>
      </c>
    </row>
    <row r="967" spans="1:13" s="28" customFormat="1" x14ac:dyDescent="0.15">
      <c r="A967" s="21">
        <v>512211</v>
      </c>
      <c r="B967" s="22" t="s">
        <v>1005</v>
      </c>
      <c r="C967" s="11" t="str">
        <f>VLOOKUP(B967,Industries!B:D,2,0)</f>
        <v>Health Care and Social Assistance</v>
      </c>
      <c r="D967" s="11">
        <f>VLOOKUP(B967,Industries!B:D,3,0)</f>
        <v>95.5</v>
      </c>
      <c r="E967" s="13"/>
      <c r="F967" s="18">
        <v>42</v>
      </c>
      <c r="G967" s="28">
        <f>VLOOKUP($A967,'Educational Attainment'!$A$5:$I$1242,3,FALSE)</f>
        <v>9.1999999999999993</v>
      </c>
      <c r="H967" s="28">
        <f>VLOOKUP($A967,'Educational Attainment'!$A$5:$I$1242,4,FALSE)</f>
        <v>23.8</v>
      </c>
      <c r="I967" s="28">
        <f>VLOOKUP($A967,'Educational Attainment'!$A$5:$I$1242,5,FALSE)</f>
        <v>22.1</v>
      </c>
      <c r="J967" s="28">
        <f>VLOOKUP($A967,'Educational Attainment'!$A$5:$I$1242,6,FALSE)</f>
        <v>15.4</v>
      </c>
      <c r="K967" s="28">
        <f>VLOOKUP($A967,'Educational Attainment'!$A$5:$I$1242,7,FALSE)</f>
        <v>15.7</v>
      </c>
      <c r="L967" s="28">
        <f>VLOOKUP($A967,'Educational Attainment'!$A$5:$I$1242,8,FALSE)</f>
        <v>4.9000000000000004</v>
      </c>
      <c r="M967" s="28">
        <f>VLOOKUP($A967,'Educational Attainment'!$A$5:$I$1242,9,FALSE)</f>
        <v>9</v>
      </c>
    </row>
    <row r="968" spans="1:13" s="28" customFormat="1" x14ac:dyDescent="0.15">
      <c r="A968" s="21">
        <v>512299</v>
      </c>
      <c r="B968" s="22" t="s">
        <v>1006</v>
      </c>
      <c r="C968" s="11" t="str">
        <f>VLOOKUP(B968,Industries!B:D,2,0)</f>
        <v>Professional, Scientific and Technical Services</v>
      </c>
      <c r="D968" s="11">
        <f>VLOOKUP(B968,Industries!B:D,3,0)</f>
        <v>59.8</v>
      </c>
      <c r="E968" s="13"/>
      <c r="F968" s="18">
        <v>44</v>
      </c>
      <c r="G968" s="28">
        <f>VLOOKUP($A968,'Educational Attainment'!$A$5:$I$1242,3,FALSE)</f>
        <v>10.1</v>
      </c>
      <c r="H968" s="28">
        <f>VLOOKUP($A968,'Educational Attainment'!$A$5:$I$1242,4,FALSE)</f>
        <v>29.4</v>
      </c>
      <c r="I968" s="28">
        <f>VLOOKUP($A968,'Educational Attainment'!$A$5:$I$1242,5,FALSE)</f>
        <v>21.4</v>
      </c>
      <c r="J968" s="28">
        <f>VLOOKUP($A968,'Educational Attainment'!$A$5:$I$1242,6,FALSE)</f>
        <v>12.6</v>
      </c>
      <c r="K968" s="28">
        <f>VLOOKUP($A968,'Educational Attainment'!$A$5:$I$1242,7,FALSE)</f>
        <v>15.3</v>
      </c>
      <c r="L968" s="28">
        <f>VLOOKUP($A968,'Educational Attainment'!$A$5:$I$1242,8,FALSE)</f>
        <v>3.9</v>
      </c>
      <c r="M968" s="28">
        <f>VLOOKUP($A968,'Educational Attainment'!$A$5:$I$1242,9,FALSE)</f>
        <v>7.4</v>
      </c>
    </row>
    <row r="969" spans="1:13" s="28" customFormat="1" x14ac:dyDescent="0.15">
      <c r="A969" s="21">
        <v>521211</v>
      </c>
      <c r="B969" s="22" t="s">
        <v>1007</v>
      </c>
      <c r="C969" s="11" t="str">
        <f>VLOOKUP(B969,Industries!B:D,2,0)</f>
        <v>Professional, Scientific and Technical Services</v>
      </c>
      <c r="D969" s="11">
        <f>VLOOKUP(B969,Industries!B:D,3,0)</f>
        <v>15.2</v>
      </c>
      <c r="E969" s="13"/>
      <c r="F969" s="18">
        <v>41</v>
      </c>
      <c r="G969" s="28">
        <f>VLOOKUP($A969,'Educational Attainment'!$A$5:$I$1242,3,FALSE)</f>
        <v>3.8</v>
      </c>
      <c r="H969" s="28">
        <f>VLOOKUP($A969,'Educational Attainment'!$A$5:$I$1242,4,FALSE)</f>
        <v>11.4</v>
      </c>
      <c r="I969" s="28">
        <f>VLOOKUP($A969,'Educational Attainment'!$A$5:$I$1242,5,FALSE)</f>
        <v>14.5</v>
      </c>
      <c r="J969" s="28">
        <f>VLOOKUP($A969,'Educational Attainment'!$A$5:$I$1242,6,FALSE)</f>
        <v>12.3</v>
      </c>
      <c r="K969" s="28">
        <f>VLOOKUP($A969,'Educational Attainment'!$A$5:$I$1242,7,FALSE)</f>
        <v>23.5</v>
      </c>
      <c r="L969" s="28">
        <f>VLOOKUP($A969,'Educational Attainment'!$A$5:$I$1242,8,FALSE)</f>
        <v>8.6999999999999993</v>
      </c>
      <c r="M969" s="28">
        <f>VLOOKUP($A969,'Educational Attainment'!$A$5:$I$1242,9,FALSE)</f>
        <v>25.8</v>
      </c>
    </row>
    <row r="970" spans="1:13" s="28" customFormat="1" x14ac:dyDescent="0.15">
      <c r="A970" s="21">
        <v>521212</v>
      </c>
      <c r="B970" s="22" t="s">
        <v>1008</v>
      </c>
      <c r="C970" s="11" t="str">
        <f>VLOOKUP(B970,Industries!B:D,2,0)</f>
        <v>Professional, Scientific and Technical Services</v>
      </c>
      <c r="D970" s="11">
        <f>VLOOKUP(B970,Industries!B:D,3,0)</f>
        <v>94.2</v>
      </c>
      <c r="E970" s="13"/>
      <c r="F970" s="18">
        <v>39</v>
      </c>
      <c r="G970" s="28">
        <f>VLOOKUP($A970,'Educational Attainment'!$A$5:$I$1242,3,FALSE)</f>
        <v>3.3</v>
      </c>
      <c r="H970" s="28">
        <f>VLOOKUP($A970,'Educational Attainment'!$A$5:$I$1242,4,FALSE)</f>
        <v>8.9</v>
      </c>
      <c r="I970" s="28">
        <f>VLOOKUP($A970,'Educational Attainment'!$A$5:$I$1242,5,FALSE)</f>
        <v>18</v>
      </c>
      <c r="J970" s="28">
        <f>VLOOKUP($A970,'Educational Attainment'!$A$5:$I$1242,6,FALSE)</f>
        <v>15.2</v>
      </c>
      <c r="K970" s="28">
        <f>VLOOKUP($A970,'Educational Attainment'!$A$5:$I$1242,7,FALSE)</f>
        <v>31</v>
      </c>
      <c r="L970" s="28">
        <f>VLOOKUP($A970,'Educational Attainment'!$A$5:$I$1242,8,FALSE)</f>
        <v>7.9</v>
      </c>
      <c r="M970" s="28">
        <f>VLOOKUP($A970,'Educational Attainment'!$A$5:$I$1242,9,FALSE)</f>
        <v>15.8</v>
      </c>
    </row>
    <row r="971" spans="1:13" s="28" customFormat="1" x14ac:dyDescent="0.15">
      <c r="A971" s="21">
        <v>532111</v>
      </c>
      <c r="B971" s="22" t="s">
        <v>1009</v>
      </c>
      <c r="C971" s="11" t="str">
        <f>VLOOKUP(B971,Industries!B:D,2,0)</f>
        <v>Public Administration and Safety</v>
      </c>
      <c r="D971" s="11">
        <f>VLOOKUP(B971,Industries!B:D,3,0)</f>
        <v>14.8</v>
      </c>
      <c r="E971" s="13"/>
      <c r="F971" s="18">
        <v>40</v>
      </c>
      <c r="G971" s="28">
        <f>VLOOKUP($A971,'Educational Attainment'!$A$5:$I$1242,3,FALSE)</f>
        <v>3.9</v>
      </c>
      <c r="H971" s="28">
        <f>VLOOKUP($A971,'Educational Attainment'!$A$5:$I$1242,4,FALSE)</f>
        <v>13.9</v>
      </c>
      <c r="I971" s="28">
        <f>VLOOKUP($A971,'Educational Attainment'!$A$5:$I$1242,5,FALSE)</f>
        <v>12.2</v>
      </c>
      <c r="J971" s="28">
        <f>VLOOKUP($A971,'Educational Attainment'!$A$5:$I$1242,6,FALSE)</f>
        <v>17.600000000000001</v>
      </c>
      <c r="K971" s="28">
        <f>VLOOKUP($A971,'Educational Attainment'!$A$5:$I$1242,7,FALSE)</f>
        <v>29.3</v>
      </c>
      <c r="L971" s="28">
        <f>VLOOKUP($A971,'Educational Attainment'!$A$5:$I$1242,8,FALSE)</f>
        <v>7.8</v>
      </c>
      <c r="M971" s="28">
        <f>VLOOKUP($A971,'Educational Attainment'!$A$5:$I$1242,9,FALSE)</f>
        <v>15.2</v>
      </c>
    </row>
    <row r="972" spans="1:13" s="28" customFormat="1" x14ac:dyDescent="0.15">
      <c r="A972" s="21">
        <v>532112</v>
      </c>
      <c r="B972" s="22" t="s">
        <v>1010</v>
      </c>
      <c r="C972" s="11" t="str">
        <f>VLOOKUP(B972,Industries!B:D,2,0)</f>
        <v>Public Administration and Safety</v>
      </c>
      <c r="D972" s="11">
        <f>VLOOKUP(B972,Industries!B:D,3,0)</f>
        <v>34.6</v>
      </c>
      <c r="E972" s="13"/>
      <c r="F972" s="18">
        <v>41</v>
      </c>
      <c r="G972" s="28">
        <f>VLOOKUP($A972,'Educational Attainment'!$A$5:$I$1242,3,FALSE)</f>
        <v>9.4</v>
      </c>
      <c r="H972" s="28">
        <f>VLOOKUP($A972,'Educational Attainment'!$A$5:$I$1242,4,FALSE)</f>
        <v>28.5</v>
      </c>
      <c r="I972" s="28">
        <f>VLOOKUP($A972,'Educational Attainment'!$A$5:$I$1242,5,FALSE)</f>
        <v>17.2</v>
      </c>
      <c r="J972" s="28">
        <f>VLOOKUP($A972,'Educational Attainment'!$A$5:$I$1242,6,FALSE)</f>
        <v>7.2</v>
      </c>
      <c r="K972" s="28">
        <f>VLOOKUP($A972,'Educational Attainment'!$A$5:$I$1242,7,FALSE)</f>
        <v>22.3</v>
      </c>
      <c r="L972" s="28">
        <f>VLOOKUP($A972,'Educational Attainment'!$A$5:$I$1242,8,FALSE)</f>
        <v>5.6</v>
      </c>
      <c r="M972" s="28">
        <f>VLOOKUP($A972,'Educational Attainment'!$A$5:$I$1242,9,FALSE)</f>
        <v>9.8000000000000007</v>
      </c>
    </row>
    <row r="973" spans="1:13" s="28" customFormat="1" x14ac:dyDescent="0.15">
      <c r="A973" s="21">
        <v>532113</v>
      </c>
      <c r="B973" s="22" t="s">
        <v>1011</v>
      </c>
      <c r="C973" s="11" t="str">
        <f>VLOOKUP(B973,Industries!B:D,2,0)</f>
        <v>Health Care and Social Assistance</v>
      </c>
      <c r="D973" s="11">
        <f>VLOOKUP(B973,Industries!B:D,3,0)</f>
        <v>47.2</v>
      </c>
      <c r="E973" s="13"/>
      <c r="F973" s="18">
        <v>41</v>
      </c>
      <c r="G973" s="28">
        <f>VLOOKUP($A973,'Educational Attainment'!$A$5:$I$1242,3,FALSE)</f>
        <v>3.5</v>
      </c>
      <c r="H973" s="28">
        <f>VLOOKUP($A973,'Educational Attainment'!$A$5:$I$1242,4,FALSE)</f>
        <v>10.7</v>
      </c>
      <c r="I973" s="28">
        <f>VLOOKUP($A973,'Educational Attainment'!$A$5:$I$1242,5,FALSE)</f>
        <v>14.7</v>
      </c>
      <c r="J973" s="28">
        <f>VLOOKUP($A973,'Educational Attainment'!$A$5:$I$1242,6,FALSE)</f>
        <v>12.5</v>
      </c>
      <c r="K973" s="28">
        <f>VLOOKUP($A973,'Educational Attainment'!$A$5:$I$1242,7,FALSE)</f>
        <v>24.7</v>
      </c>
      <c r="L973" s="28">
        <f>VLOOKUP($A973,'Educational Attainment'!$A$5:$I$1242,8,FALSE)</f>
        <v>11</v>
      </c>
      <c r="M973" s="28">
        <f>VLOOKUP($A973,'Educational Attainment'!$A$5:$I$1242,9,FALSE)</f>
        <v>23</v>
      </c>
    </row>
    <row r="974" spans="1:13" s="28" customFormat="1" x14ac:dyDescent="0.15">
      <c r="A974" s="21">
        <v>541111</v>
      </c>
      <c r="B974" s="22" t="s">
        <v>1012</v>
      </c>
      <c r="C974" s="11" t="str">
        <f>VLOOKUP(B974,Industries!B:D,2,0)</f>
        <v>Financial and Insurance Services</v>
      </c>
      <c r="D974" s="11">
        <f>VLOOKUP(B974,Industries!B:D,3,0)</f>
        <v>24.9</v>
      </c>
      <c r="E974" s="13"/>
      <c r="F974" s="18">
        <v>41</v>
      </c>
      <c r="G974" s="28">
        <f>VLOOKUP($A974,'Educational Attainment'!$A$5:$I$1242,3,FALSE)</f>
        <v>3.9</v>
      </c>
      <c r="H974" s="28">
        <f>VLOOKUP($A974,'Educational Attainment'!$A$5:$I$1242,4,FALSE)</f>
        <v>18.100000000000001</v>
      </c>
      <c r="I974" s="28">
        <f>VLOOKUP($A974,'Educational Attainment'!$A$5:$I$1242,5,FALSE)</f>
        <v>17.3</v>
      </c>
      <c r="J974" s="28">
        <f>VLOOKUP($A974,'Educational Attainment'!$A$5:$I$1242,6,FALSE)</f>
        <v>19.2</v>
      </c>
      <c r="K974" s="28">
        <f>VLOOKUP($A974,'Educational Attainment'!$A$5:$I$1242,7,FALSE)</f>
        <v>28.9</v>
      </c>
      <c r="L974" s="28">
        <f>VLOOKUP($A974,'Educational Attainment'!$A$5:$I$1242,8,FALSE)</f>
        <v>4.0999999999999996</v>
      </c>
      <c r="M974" s="28">
        <f>VLOOKUP($A974,'Educational Attainment'!$A$5:$I$1242,9,FALSE)</f>
        <v>8.5</v>
      </c>
    </row>
    <row r="975" spans="1:13" s="28" customFormat="1" x14ac:dyDescent="0.15">
      <c r="A975" s="21">
        <v>541112</v>
      </c>
      <c r="B975" s="22" t="s">
        <v>1013</v>
      </c>
      <c r="C975" s="11" t="str">
        <f>VLOOKUP(B975,Industries!B:D,2,0)</f>
        <v>Financial and Insurance Services</v>
      </c>
      <c r="D975" s="11">
        <f>VLOOKUP(B975,Industries!B:D,3,0)</f>
        <v>19.8</v>
      </c>
      <c r="E975" s="13"/>
      <c r="F975" s="18">
        <v>39</v>
      </c>
      <c r="G975" s="28">
        <f>VLOOKUP($A975,'Educational Attainment'!$A$5:$I$1242,3,FALSE)</f>
        <v>3.6</v>
      </c>
      <c r="H975" s="28">
        <f>VLOOKUP($A975,'Educational Attainment'!$A$5:$I$1242,4,FALSE)</f>
        <v>14.3</v>
      </c>
      <c r="I975" s="28">
        <f>VLOOKUP($A975,'Educational Attainment'!$A$5:$I$1242,5,FALSE)</f>
        <v>12</v>
      </c>
      <c r="J975" s="28">
        <f>VLOOKUP($A975,'Educational Attainment'!$A$5:$I$1242,6,FALSE)</f>
        <v>18.7</v>
      </c>
      <c r="K975" s="28">
        <f>VLOOKUP($A975,'Educational Attainment'!$A$5:$I$1242,7,FALSE)</f>
        <v>33.700000000000003</v>
      </c>
      <c r="L975" s="28">
        <f>VLOOKUP($A975,'Educational Attainment'!$A$5:$I$1242,8,FALSE)</f>
        <v>6.3</v>
      </c>
      <c r="M975" s="28">
        <f>VLOOKUP($A975,'Educational Attainment'!$A$5:$I$1242,9,FALSE)</f>
        <v>11.3</v>
      </c>
    </row>
    <row r="976" spans="1:13" s="28" customFormat="1" x14ac:dyDescent="0.15">
      <c r="A976" s="21">
        <v>542111</v>
      </c>
      <c r="B976" s="22" t="s">
        <v>1014</v>
      </c>
      <c r="C976" s="11" t="str">
        <f>VLOOKUP(B976,Industries!B:D,2,0)</f>
        <v>Health Care and Social Assistance</v>
      </c>
      <c r="D976" s="11">
        <f>VLOOKUP(B976,Industries!B:D,3,0)</f>
        <v>26.7</v>
      </c>
      <c r="E976" s="13"/>
      <c r="F976" s="18">
        <v>40</v>
      </c>
      <c r="G976" s="28">
        <f>VLOOKUP($A976,'Educational Attainment'!$A$5:$I$1242,3,FALSE)</f>
        <v>2</v>
      </c>
      <c r="H976" s="28">
        <f>VLOOKUP($A976,'Educational Attainment'!$A$5:$I$1242,4,FALSE)</f>
        <v>10.199999999999999</v>
      </c>
      <c r="I976" s="28">
        <f>VLOOKUP($A976,'Educational Attainment'!$A$5:$I$1242,5,FALSE)</f>
        <v>12.6</v>
      </c>
      <c r="J976" s="28">
        <f>VLOOKUP($A976,'Educational Attainment'!$A$5:$I$1242,6,FALSE)</f>
        <v>19</v>
      </c>
      <c r="K976" s="28">
        <f>VLOOKUP($A976,'Educational Attainment'!$A$5:$I$1242,7,FALSE)</f>
        <v>31.8</v>
      </c>
      <c r="L976" s="28">
        <f>VLOOKUP($A976,'Educational Attainment'!$A$5:$I$1242,8,FALSE)</f>
        <v>8.4</v>
      </c>
      <c r="M976" s="28">
        <f>VLOOKUP($A976,'Educational Attainment'!$A$5:$I$1242,9,FALSE)</f>
        <v>16</v>
      </c>
    </row>
    <row r="977" spans="1:13" s="28" customFormat="1" x14ac:dyDescent="0.15">
      <c r="A977" s="21">
        <v>542112</v>
      </c>
      <c r="B977" s="22" t="s">
        <v>1015</v>
      </c>
      <c r="C977" s="11" t="str">
        <f>VLOOKUP(B977,Industries!B:D,2,0)</f>
        <v>Health Care and Social Assistance</v>
      </c>
      <c r="D977" s="11">
        <f>VLOOKUP(B977,Industries!B:D,3,0)</f>
        <v>96.2</v>
      </c>
      <c r="E977" s="13"/>
      <c r="F977" s="18">
        <v>41</v>
      </c>
      <c r="G977" s="28">
        <f>VLOOKUP($A977,'Educational Attainment'!$A$5:$I$1242,3,FALSE)</f>
        <v>3</v>
      </c>
      <c r="H977" s="28">
        <f>VLOOKUP($A977,'Educational Attainment'!$A$5:$I$1242,4,FALSE)</f>
        <v>10.9</v>
      </c>
      <c r="I977" s="28">
        <f>VLOOKUP($A977,'Educational Attainment'!$A$5:$I$1242,5,FALSE)</f>
        <v>14.4</v>
      </c>
      <c r="J977" s="28">
        <f>VLOOKUP($A977,'Educational Attainment'!$A$5:$I$1242,6,FALSE)</f>
        <v>19.7</v>
      </c>
      <c r="K977" s="28">
        <f>VLOOKUP($A977,'Educational Attainment'!$A$5:$I$1242,7,FALSE)</f>
        <v>25.5</v>
      </c>
      <c r="L977" s="28">
        <f>VLOOKUP($A977,'Educational Attainment'!$A$5:$I$1242,8,FALSE)</f>
        <v>9.4</v>
      </c>
      <c r="M977" s="28">
        <f>VLOOKUP($A977,'Educational Attainment'!$A$5:$I$1242,9,FALSE)</f>
        <v>17.2</v>
      </c>
    </row>
    <row r="978" spans="1:13" s="28" customFormat="1" x14ac:dyDescent="0.15">
      <c r="A978" s="21">
        <v>542113</v>
      </c>
      <c r="B978" s="22" t="s">
        <v>1016</v>
      </c>
      <c r="C978" s="11" t="str">
        <f>VLOOKUP(B978,Industries!B:D,2,0)</f>
        <v>Accommodation and Food Services</v>
      </c>
      <c r="D978" s="11">
        <f>VLOOKUP(B978,Industries!B:D,3,0)</f>
        <v>95.1</v>
      </c>
      <c r="E978" s="13"/>
      <c r="F978" s="18">
        <v>41</v>
      </c>
      <c r="G978" s="28">
        <f>VLOOKUP($A978,'Educational Attainment'!$A$5:$I$1242,3,FALSE)</f>
        <v>6.1</v>
      </c>
      <c r="H978" s="28">
        <f>VLOOKUP($A978,'Educational Attainment'!$A$5:$I$1242,4,FALSE)</f>
        <v>22.7</v>
      </c>
      <c r="I978" s="28">
        <f>VLOOKUP($A978,'Educational Attainment'!$A$5:$I$1242,5,FALSE)</f>
        <v>15.8</v>
      </c>
      <c r="J978" s="28">
        <f>VLOOKUP($A978,'Educational Attainment'!$A$5:$I$1242,6,FALSE)</f>
        <v>14.6</v>
      </c>
      <c r="K978" s="28">
        <f>VLOOKUP($A978,'Educational Attainment'!$A$5:$I$1242,7,FALSE)</f>
        <v>28.3</v>
      </c>
      <c r="L978" s="28">
        <f>VLOOKUP($A978,'Educational Attainment'!$A$5:$I$1242,8,FALSE)</f>
        <v>4.3</v>
      </c>
      <c r="M978" s="28">
        <f>VLOOKUP($A978,'Educational Attainment'!$A$5:$I$1242,9,FALSE)</f>
        <v>8.1999999999999993</v>
      </c>
    </row>
    <row r="979" spans="1:13" s="28" customFormat="1" x14ac:dyDescent="0.15">
      <c r="A979" s="21">
        <v>542114</v>
      </c>
      <c r="B979" s="22" t="s">
        <v>1017</v>
      </c>
      <c r="C979" s="11" t="str">
        <f>VLOOKUP(B979,Industries!B:D,2,0)</f>
        <v>Health Care and Social Assistance</v>
      </c>
      <c r="D979" s="11">
        <f>VLOOKUP(B979,Industries!B:D,3,0)</f>
        <v>96.9</v>
      </c>
      <c r="E979" s="13"/>
      <c r="F979" s="18">
        <v>40</v>
      </c>
      <c r="G979" s="28">
        <f>VLOOKUP($A979,'Educational Attainment'!$A$5:$I$1242,3,FALSE)</f>
        <v>2.1</v>
      </c>
      <c r="H979" s="28">
        <f>VLOOKUP($A979,'Educational Attainment'!$A$5:$I$1242,4,FALSE)</f>
        <v>11.3</v>
      </c>
      <c r="I979" s="28">
        <f>VLOOKUP($A979,'Educational Attainment'!$A$5:$I$1242,5,FALSE)</f>
        <v>13.6</v>
      </c>
      <c r="J979" s="28">
        <f>VLOOKUP($A979,'Educational Attainment'!$A$5:$I$1242,6,FALSE)</f>
        <v>17.600000000000001</v>
      </c>
      <c r="K979" s="28">
        <f>VLOOKUP($A979,'Educational Attainment'!$A$5:$I$1242,7,FALSE)</f>
        <v>29.2</v>
      </c>
      <c r="L979" s="28">
        <f>VLOOKUP($A979,'Educational Attainment'!$A$5:$I$1242,8,FALSE)</f>
        <v>9</v>
      </c>
      <c r="M979" s="28">
        <f>VLOOKUP($A979,'Educational Attainment'!$A$5:$I$1242,9,FALSE)</f>
        <v>17.2</v>
      </c>
    </row>
    <row r="980" spans="1:13" s="28" customFormat="1" x14ac:dyDescent="0.15">
      <c r="A980" s="21">
        <v>551111</v>
      </c>
      <c r="B980" s="22" t="s">
        <v>1018</v>
      </c>
      <c r="C980" s="11" t="str">
        <f>VLOOKUP(B980,Industries!B:D,2,0)</f>
        <v>Construction</v>
      </c>
      <c r="D980" s="11">
        <f>VLOOKUP(B980,Industries!B:D,3,0)</f>
        <v>10</v>
      </c>
      <c r="E980" s="13"/>
      <c r="F980" s="18">
        <v>40</v>
      </c>
      <c r="G980" s="28">
        <f>VLOOKUP($A980,'Educational Attainment'!$A$5:$I$1242,3,FALSE)</f>
        <v>7.3</v>
      </c>
      <c r="H980" s="28">
        <f>VLOOKUP($A980,'Educational Attainment'!$A$5:$I$1242,4,FALSE)</f>
        <v>19.2</v>
      </c>
      <c r="I980" s="28">
        <f>VLOOKUP($A980,'Educational Attainment'!$A$5:$I$1242,5,FALSE)</f>
        <v>15.3</v>
      </c>
      <c r="J980" s="28">
        <f>VLOOKUP($A980,'Educational Attainment'!$A$5:$I$1242,6,FALSE)</f>
        <v>14.8</v>
      </c>
      <c r="K980" s="28">
        <f>VLOOKUP($A980,'Educational Attainment'!$A$5:$I$1242,7,FALSE)</f>
        <v>23.4</v>
      </c>
      <c r="L980" s="28">
        <f>VLOOKUP($A980,'Educational Attainment'!$A$5:$I$1242,8,FALSE)</f>
        <v>6.7</v>
      </c>
      <c r="M980" s="28">
        <f>VLOOKUP($A980,'Educational Attainment'!$A$5:$I$1242,9,FALSE)</f>
        <v>13.2</v>
      </c>
    </row>
    <row r="981" spans="1:13" s="28" customFormat="1" x14ac:dyDescent="0.15">
      <c r="A981" s="21">
        <v>551112</v>
      </c>
      <c r="B981" s="22" t="s">
        <v>1019</v>
      </c>
      <c r="C981" s="11" t="str">
        <f>VLOOKUP(B981,Industries!B:D,2,0)</f>
        <v>Construction</v>
      </c>
      <c r="D981" s="11">
        <f>VLOOKUP(B981,Industries!B:D,3,0)</f>
        <v>39.299999999999997</v>
      </c>
      <c r="E981" s="13"/>
      <c r="F981" s="18">
        <v>43</v>
      </c>
      <c r="G981" s="28">
        <f>VLOOKUP($A981,'Educational Attainment'!$A$5:$I$1242,3,FALSE)</f>
        <v>6.2</v>
      </c>
      <c r="H981" s="28">
        <f>VLOOKUP($A981,'Educational Attainment'!$A$5:$I$1242,4,FALSE)</f>
        <v>20.6</v>
      </c>
      <c r="I981" s="28">
        <f>VLOOKUP($A981,'Educational Attainment'!$A$5:$I$1242,5,FALSE)</f>
        <v>13.7</v>
      </c>
      <c r="J981" s="28">
        <f>VLOOKUP($A981,'Educational Attainment'!$A$5:$I$1242,6,FALSE)</f>
        <v>33.4</v>
      </c>
      <c r="K981" s="28">
        <f>VLOOKUP($A981,'Educational Attainment'!$A$5:$I$1242,7,FALSE)</f>
        <v>15.8</v>
      </c>
      <c r="L981" s="28">
        <f>VLOOKUP($A981,'Educational Attainment'!$A$5:$I$1242,8,FALSE)</f>
        <v>3.7</v>
      </c>
      <c r="M981" s="28">
        <f>VLOOKUP($A981,'Educational Attainment'!$A$5:$I$1242,9,FALSE)</f>
        <v>6.7</v>
      </c>
    </row>
    <row r="982" spans="1:13" s="28" customFormat="1" x14ac:dyDescent="0.15">
      <c r="A982" s="21">
        <v>552311</v>
      </c>
      <c r="B982" s="22" t="s">
        <v>1020</v>
      </c>
      <c r="C982" s="11" t="str">
        <f>VLOOKUP(B982,Industries!B:D,2,0)</f>
        <v>Arts and Recreation Services</v>
      </c>
      <c r="D982" s="11">
        <f>VLOOKUP(B982,Industries!B:D,3,0)</f>
        <v>95.4</v>
      </c>
      <c r="E982" s="13"/>
      <c r="F982" s="18">
        <v>43</v>
      </c>
      <c r="G982" s="28">
        <f>VLOOKUP($A982,'Educational Attainment'!$A$5:$I$1242,3,FALSE)</f>
        <v>2.8</v>
      </c>
      <c r="H982" s="28">
        <f>VLOOKUP($A982,'Educational Attainment'!$A$5:$I$1242,4,FALSE)</f>
        <v>31.9</v>
      </c>
      <c r="I982" s="28">
        <f>VLOOKUP($A982,'Educational Attainment'!$A$5:$I$1242,5,FALSE)</f>
        <v>7.3</v>
      </c>
      <c r="J982" s="28">
        <f>VLOOKUP($A982,'Educational Attainment'!$A$5:$I$1242,6,FALSE)</f>
        <v>5.7</v>
      </c>
      <c r="K982" s="28">
        <f>VLOOKUP($A982,'Educational Attainment'!$A$5:$I$1242,7,FALSE)</f>
        <v>39</v>
      </c>
      <c r="L982" s="28">
        <f>VLOOKUP($A982,'Educational Attainment'!$A$5:$I$1242,8,FALSE)</f>
        <v>3</v>
      </c>
      <c r="M982" s="28">
        <f>VLOOKUP($A982,'Educational Attainment'!$A$5:$I$1242,9,FALSE)</f>
        <v>10.3</v>
      </c>
    </row>
    <row r="983" spans="1:13" s="28" customFormat="1" x14ac:dyDescent="0.15">
      <c r="A983" s="21">
        <v>552312</v>
      </c>
      <c r="B983" s="22" t="s">
        <v>1021</v>
      </c>
      <c r="C983" s="11" t="str">
        <f>VLOOKUP(B983,Industries!B:D,2,0)</f>
        <v>Financial and Insurance Services</v>
      </c>
      <c r="D983" s="11">
        <f>VLOOKUP(B983,Industries!B:D,3,0)</f>
        <v>87.1</v>
      </c>
      <c r="E983" s="13"/>
      <c r="F983" s="18">
        <v>40</v>
      </c>
      <c r="G983" s="28">
        <f>VLOOKUP($A983,'Educational Attainment'!$A$5:$I$1242,3,FALSE)</f>
        <v>6.6</v>
      </c>
      <c r="H983" s="28">
        <f>VLOOKUP($A983,'Educational Attainment'!$A$5:$I$1242,4,FALSE)</f>
        <v>22</v>
      </c>
      <c r="I983" s="28">
        <f>VLOOKUP($A983,'Educational Attainment'!$A$5:$I$1242,5,FALSE)</f>
        <v>16</v>
      </c>
      <c r="J983" s="28">
        <f>VLOOKUP($A983,'Educational Attainment'!$A$5:$I$1242,6,FALSE)</f>
        <v>15.6</v>
      </c>
      <c r="K983" s="28">
        <f>VLOOKUP($A983,'Educational Attainment'!$A$5:$I$1242,7,FALSE)</f>
        <v>27.4</v>
      </c>
      <c r="L983" s="28">
        <f>VLOOKUP($A983,'Educational Attainment'!$A$5:$I$1242,8,FALSE)</f>
        <v>4.8</v>
      </c>
      <c r="M983" s="28">
        <f>VLOOKUP($A983,'Educational Attainment'!$A$5:$I$1242,9,FALSE)</f>
        <v>7.7</v>
      </c>
    </row>
    <row r="984" spans="1:13" s="28" customFormat="1" x14ac:dyDescent="0.15">
      <c r="A984" s="21">
        <v>552313</v>
      </c>
      <c r="B984" s="22" t="s">
        <v>1022</v>
      </c>
      <c r="C984" s="11" t="str">
        <f>VLOOKUP(B984,Industries!B:D,2,0)</f>
        <v>Financial and Insurance Services</v>
      </c>
      <c r="D984" s="11">
        <f>VLOOKUP(B984,Industries!B:D,3,0)</f>
        <v>76.5</v>
      </c>
      <c r="E984" s="13"/>
      <c r="F984" s="18">
        <v>41</v>
      </c>
      <c r="G984" s="28">
        <f>VLOOKUP($A984,'Educational Attainment'!$A$5:$I$1242,3,FALSE)</f>
        <v>14.6</v>
      </c>
      <c r="H984" s="28">
        <f>VLOOKUP($A984,'Educational Attainment'!$A$5:$I$1242,4,FALSE)</f>
        <v>37</v>
      </c>
      <c r="I984" s="28">
        <f>VLOOKUP($A984,'Educational Attainment'!$A$5:$I$1242,5,FALSE)</f>
        <v>12.4</v>
      </c>
      <c r="J984" s="28">
        <f>VLOOKUP($A984,'Educational Attainment'!$A$5:$I$1242,6,FALSE)</f>
        <v>7.5</v>
      </c>
      <c r="K984" s="28">
        <f>VLOOKUP($A984,'Educational Attainment'!$A$5:$I$1242,7,FALSE)</f>
        <v>20.2</v>
      </c>
      <c r="L984" s="28">
        <f>VLOOKUP($A984,'Educational Attainment'!$A$5:$I$1242,8,FALSE)</f>
        <v>3</v>
      </c>
      <c r="M984" s="28">
        <f>VLOOKUP($A984,'Educational Attainment'!$A$5:$I$1242,9,FALSE)</f>
        <v>5.3</v>
      </c>
    </row>
    <row r="985" spans="1:13" s="28" customFormat="1" x14ac:dyDescent="0.15">
      <c r="A985" s="21">
        <v>552314</v>
      </c>
      <c r="B985" s="22" t="s">
        <v>1023</v>
      </c>
      <c r="C985" s="11" t="str">
        <f>VLOOKUP(B985,Industries!B:D,2,0)</f>
        <v>Professional, Scientific and Technical Services</v>
      </c>
      <c r="D985" s="11">
        <f>VLOOKUP(B985,Industries!B:D,3,0)</f>
        <v>60</v>
      </c>
      <c r="E985" s="13"/>
      <c r="F985" s="18">
        <v>41</v>
      </c>
      <c r="G985" s="28">
        <f>VLOOKUP($A985,'Educational Attainment'!$A$5:$I$1242,3,FALSE)</f>
        <v>23.3</v>
      </c>
      <c r="H985" s="28">
        <f>VLOOKUP($A985,'Educational Attainment'!$A$5:$I$1242,4,FALSE)</f>
        <v>37.6</v>
      </c>
      <c r="I985" s="28">
        <f>VLOOKUP($A985,'Educational Attainment'!$A$5:$I$1242,5,FALSE)</f>
        <v>7.4</v>
      </c>
      <c r="J985" s="28">
        <f>VLOOKUP($A985,'Educational Attainment'!$A$5:$I$1242,6,FALSE)</f>
        <v>7.9</v>
      </c>
      <c r="K985" s="28">
        <f>VLOOKUP($A985,'Educational Attainment'!$A$5:$I$1242,7,FALSE)</f>
        <v>19</v>
      </c>
      <c r="L985" s="28">
        <f>VLOOKUP($A985,'Educational Attainment'!$A$5:$I$1242,8,FALSE)</f>
        <v>1.6</v>
      </c>
      <c r="M985" s="28">
        <f>VLOOKUP($A985,'Educational Attainment'!$A$5:$I$1242,9,FALSE)</f>
        <v>3.2</v>
      </c>
    </row>
    <row r="986" spans="1:13" s="28" customFormat="1" x14ac:dyDescent="0.15">
      <c r="A986" s="21">
        <v>561111</v>
      </c>
      <c r="B986" s="22" t="s">
        <v>1024</v>
      </c>
      <c r="C986" s="11" t="str">
        <f>VLOOKUP(B986,Industries!B:D,2,0)</f>
        <v>Arts and Recreation Services</v>
      </c>
      <c r="D986" s="11">
        <f>VLOOKUP(B986,Industries!B:D,3,0)</f>
        <v>80.900000000000006</v>
      </c>
      <c r="E986" s="13"/>
      <c r="F986" s="18">
        <v>45</v>
      </c>
      <c r="G986" s="28">
        <f>VLOOKUP($A986,'Educational Attainment'!$A$5:$I$1242,3,FALSE)</f>
        <v>1.1000000000000001</v>
      </c>
      <c r="H986" s="28">
        <f>VLOOKUP($A986,'Educational Attainment'!$A$5:$I$1242,4,FALSE)</f>
        <v>9</v>
      </c>
      <c r="I986" s="28">
        <f>VLOOKUP($A986,'Educational Attainment'!$A$5:$I$1242,5,FALSE)</f>
        <v>7.7</v>
      </c>
      <c r="J986" s="28">
        <f>VLOOKUP($A986,'Educational Attainment'!$A$5:$I$1242,6,FALSE)</f>
        <v>13.4</v>
      </c>
      <c r="K986" s="28">
        <f>VLOOKUP($A986,'Educational Attainment'!$A$5:$I$1242,7,FALSE)</f>
        <v>29.5</v>
      </c>
      <c r="L986" s="28">
        <f>VLOOKUP($A986,'Educational Attainment'!$A$5:$I$1242,8,FALSE)</f>
        <v>8.8000000000000007</v>
      </c>
      <c r="M986" s="28">
        <f>VLOOKUP($A986,'Educational Attainment'!$A$5:$I$1242,9,FALSE)</f>
        <v>30.4</v>
      </c>
    </row>
    <row r="987" spans="1:13" s="28" customFormat="1" x14ac:dyDescent="0.15">
      <c r="A987" s="21">
        <v>561112</v>
      </c>
      <c r="B987" s="22" t="s">
        <v>1025</v>
      </c>
      <c r="C987" s="11" t="str">
        <f>VLOOKUP(B987,Industries!B:D,2,0)</f>
        <v>Arts and Recreation Services</v>
      </c>
      <c r="D987" s="11">
        <f>VLOOKUP(B987,Industries!B:D,3,0)</f>
        <v>100</v>
      </c>
      <c r="E987" s="13"/>
      <c r="F987" s="18">
        <v>41</v>
      </c>
      <c r="G987" s="28">
        <f>VLOOKUP($A987,'Educational Attainment'!$A$5:$I$1242,3,FALSE)</f>
        <v>5</v>
      </c>
      <c r="H987" s="28">
        <f>VLOOKUP($A987,'Educational Attainment'!$A$5:$I$1242,4,FALSE)</f>
        <v>23.3</v>
      </c>
      <c r="I987" s="28">
        <f>VLOOKUP($A987,'Educational Attainment'!$A$5:$I$1242,5,FALSE)</f>
        <v>0</v>
      </c>
      <c r="J987" s="28">
        <f>VLOOKUP($A987,'Educational Attainment'!$A$5:$I$1242,6,FALSE)</f>
        <v>5</v>
      </c>
      <c r="K987" s="28">
        <f>VLOOKUP($A987,'Educational Attainment'!$A$5:$I$1242,7,FALSE)</f>
        <v>31.7</v>
      </c>
      <c r="L987" s="28">
        <f>VLOOKUP($A987,'Educational Attainment'!$A$5:$I$1242,8,FALSE)</f>
        <v>6.7</v>
      </c>
      <c r="M987" s="28">
        <f>VLOOKUP($A987,'Educational Attainment'!$A$5:$I$1242,9,FALSE)</f>
        <v>28.3</v>
      </c>
    </row>
    <row r="988" spans="1:13" s="28" customFormat="1" x14ac:dyDescent="0.15">
      <c r="A988" s="21">
        <v>561113</v>
      </c>
      <c r="B988" s="22" t="s">
        <v>1026</v>
      </c>
      <c r="C988" s="11" t="str">
        <f>VLOOKUP(B988,Industries!B:D,2,0)</f>
        <v>Arts and Recreation Services</v>
      </c>
      <c r="D988" s="11">
        <f>VLOOKUP(B988,Industries!B:D,3,0)</f>
        <v>98.7</v>
      </c>
      <c r="E988" s="13"/>
      <c r="F988" s="18">
        <v>42</v>
      </c>
      <c r="G988" s="28">
        <f>VLOOKUP($A988,'Educational Attainment'!$A$5:$I$1242,3,FALSE)</f>
        <v>1.5</v>
      </c>
      <c r="H988" s="28">
        <f>VLOOKUP($A988,'Educational Attainment'!$A$5:$I$1242,4,FALSE)</f>
        <v>8</v>
      </c>
      <c r="I988" s="28">
        <f>VLOOKUP($A988,'Educational Attainment'!$A$5:$I$1242,5,FALSE)</f>
        <v>5.0999999999999996</v>
      </c>
      <c r="J988" s="28">
        <f>VLOOKUP($A988,'Educational Attainment'!$A$5:$I$1242,6,FALSE)</f>
        <v>12.7</v>
      </c>
      <c r="K988" s="28">
        <f>VLOOKUP($A988,'Educational Attainment'!$A$5:$I$1242,7,FALSE)</f>
        <v>42.2</v>
      </c>
      <c r="L988" s="28">
        <f>VLOOKUP($A988,'Educational Attainment'!$A$5:$I$1242,8,FALSE)</f>
        <v>8.4</v>
      </c>
      <c r="M988" s="28">
        <f>VLOOKUP($A988,'Educational Attainment'!$A$5:$I$1242,9,FALSE)</f>
        <v>22.2</v>
      </c>
    </row>
    <row r="989" spans="1:13" s="28" customFormat="1" x14ac:dyDescent="0.15">
      <c r="A989" s="21">
        <v>561199</v>
      </c>
      <c r="B989" s="22" t="s">
        <v>1027</v>
      </c>
      <c r="C989" s="11" t="str">
        <f>VLOOKUP(B989,Industries!B:D,2,0)</f>
        <v>Accommodation and Food Services</v>
      </c>
      <c r="D989" s="11">
        <f>VLOOKUP(B989,Industries!B:D,3,0)</f>
        <v>42.4</v>
      </c>
      <c r="E989" s="13"/>
      <c r="F989" s="18">
        <v>40</v>
      </c>
      <c r="G989" s="28">
        <f>VLOOKUP($A989,'Educational Attainment'!$A$5:$I$1242,3,FALSE)</f>
        <v>0</v>
      </c>
      <c r="H989" s="28">
        <f>VLOOKUP($A989,'Educational Attainment'!$A$5:$I$1242,4,FALSE)</f>
        <v>3.3</v>
      </c>
      <c r="I989" s="28">
        <f>VLOOKUP($A989,'Educational Attainment'!$A$5:$I$1242,5,FALSE)</f>
        <v>5.0999999999999996</v>
      </c>
      <c r="J989" s="28">
        <f>VLOOKUP($A989,'Educational Attainment'!$A$5:$I$1242,6,FALSE)</f>
        <v>15.4</v>
      </c>
      <c r="K989" s="28">
        <f>VLOOKUP($A989,'Educational Attainment'!$A$5:$I$1242,7,FALSE)</f>
        <v>24.3</v>
      </c>
      <c r="L989" s="28">
        <f>VLOOKUP($A989,'Educational Attainment'!$A$5:$I$1242,8,FALSE)</f>
        <v>7</v>
      </c>
      <c r="M989" s="28">
        <f>VLOOKUP($A989,'Educational Attainment'!$A$5:$I$1242,9,FALSE)</f>
        <v>44.9</v>
      </c>
    </row>
    <row r="990" spans="1:13" s="28" customFormat="1" x14ac:dyDescent="0.15">
      <c r="A990" s="21">
        <v>561211</v>
      </c>
      <c r="B990" s="22" t="s">
        <v>1028</v>
      </c>
      <c r="C990" s="11" t="str">
        <f>VLOOKUP(B990,Industries!B:D,2,0)</f>
        <v>Transport, Postal and Warehousing</v>
      </c>
      <c r="D990" s="11">
        <f>VLOOKUP(B990,Industries!B:D,3,0)</f>
        <v>80.599999999999994</v>
      </c>
      <c r="E990" s="13"/>
      <c r="F990" s="18">
        <v>46</v>
      </c>
      <c r="G990" s="28">
        <f>VLOOKUP($A990,'Educational Attainment'!$A$5:$I$1242,3,FALSE)</f>
        <v>3</v>
      </c>
      <c r="H990" s="28">
        <f>VLOOKUP($A990,'Educational Attainment'!$A$5:$I$1242,4,FALSE)</f>
        <v>9</v>
      </c>
      <c r="I990" s="28">
        <f>VLOOKUP($A990,'Educational Attainment'!$A$5:$I$1242,5,FALSE)</f>
        <v>8.5</v>
      </c>
      <c r="J990" s="28">
        <f>VLOOKUP($A990,'Educational Attainment'!$A$5:$I$1242,6,FALSE)</f>
        <v>19.600000000000001</v>
      </c>
      <c r="K990" s="28">
        <f>VLOOKUP($A990,'Educational Attainment'!$A$5:$I$1242,7,FALSE)</f>
        <v>26.6</v>
      </c>
      <c r="L990" s="28">
        <f>VLOOKUP($A990,'Educational Attainment'!$A$5:$I$1242,8,FALSE)</f>
        <v>8</v>
      </c>
      <c r="M990" s="28">
        <f>VLOOKUP($A990,'Educational Attainment'!$A$5:$I$1242,9,FALSE)</f>
        <v>25.3</v>
      </c>
    </row>
    <row r="991" spans="1:13" s="28" customFormat="1" x14ac:dyDescent="0.15">
      <c r="A991" s="21">
        <v>561212</v>
      </c>
      <c r="B991" s="22" t="s">
        <v>1029</v>
      </c>
      <c r="C991" s="11" t="str">
        <f>VLOOKUP(B991,Industries!B:D,2,0)</f>
        <v>Transport, Postal and Warehousing</v>
      </c>
      <c r="D991" s="11">
        <f>VLOOKUP(B991,Industries!B:D,3,0)</f>
        <v>98.5</v>
      </c>
      <c r="E991" s="13"/>
      <c r="F991" s="18">
        <v>43</v>
      </c>
      <c r="G991" s="28">
        <f>VLOOKUP($A991,'Educational Attainment'!$A$5:$I$1242,3,FALSE)</f>
        <v>2</v>
      </c>
      <c r="H991" s="28">
        <f>VLOOKUP($A991,'Educational Attainment'!$A$5:$I$1242,4,FALSE)</f>
        <v>6.7</v>
      </c>
      <c r="I991" s="28">
        <f>VLOOKUP($A991,'Educational Attainment'!$A$5:$I$1242,5,FALSE)</f>
        <v>7.6</v>
      </c>
      <c r="J991" s="28">
        <f>VLOOKUP($A991,'Educational Attainment'!$A$5:$I$1242,6,FALSE)</f>
        <v>21.6</v>
      </c>
      <c r="K991" s="28">
        <f>VLOOKUP($A991,'Educational Attainment'!$A$5:$I$1242,7,FALSE)</f>
        <v>24.3</v>
      </c>
      <c r="L991" s="28">
        <f>VLOOKUP($A991,'Educational Attainment'!$A$5:$I$1242,8,FALSE)</f>
        <v>10.199999999999999</v>
      </c>
      <c r="M991" s="28">
        <f>VLOOKUP($A991,'Educational Attainment'!$A$5:$I$1242,9,FALSE)</f>
        <v>27.6</v>
      </c>
    </row>
    <row r="992" spans="1:13" s="28" customFormat="1" x14ac:dyDescent="0.15">
      <c r="A992" s="21">
        <v>561411</v>
      </c>
      <c r="B992" s="22" t="s">
        <v>1030</v>
      </c>
      <c r="C992" s="11" t="str">
        <f>VLOOKUP(B992,Industries!B:D,2,0)</f>
        <v>Transport, Postal and Warehousing</v>
      </c>
      <c r="D992" s="11">
        <f>VLOOKUP(B992,Industries!B:D,3,0)</f>
        <v>50.3</v>
      </c>
      <c r="E992" s="13"/>
      <c r="F992" s="18">
        <v>40</v>
      </c>
      <c r="G992" s="28">
        <f>VLOOKUP($A992,'Educational Attainment'!$A$5:$I$1242,3,FALSE)</f>
        <v>2.9</v>
      </c>
      <c r="H992" s="28">
        <f>VLOOKUP($A992,'Educational Attainment'!$A$5:$I$1242,4,FALSE)</f>
        <v>11.7</v>
      </c>
      <c r="I992" s="28">
        <f>VLOOKUP($A992,'Educational Attainment'!$A$5:$I$1242,5,FALSE)</f>
        <v>9.4</v>
      </c>
      <c r="J992" s="28">
        <f>VLOOKUP($A992,'Educational Attainment'!$A$5:$I$1242,6,FALSE)</f>
        <v>12.6</v>
      </c>
      <c r="K992" s="28">
        <f>VLOOKUP($A992,'Educational Attainment'!$A$5:$I$1242,7,FALSE)</f>
        <v>31.8</v>
      </c>
      <c r="L992" s="28">
        <f>VLOOKUP($A992,'Educational Attainment'!$A$5:$I$1242,8,FALSE)</f>
        <v>8.8000000000000007</v>
      </c>
      <c r="M992" s="28">
        <f>VLOOKUP($A992,'Educational Attainment'!$A$5:$I$1242,9,FALSE)</f>
        <v>22.7</v>
      </c>
    </row>
    <row r="993" spans="1:13" s="28" customFormat="1" x14ac:dyDescent="0.15">
      <c r="A993" s="21">
        <v>561412</v>
      </c>
      <c r="B993" s="22" t="s">
        <v>1031</v>
      </c>
      <c r="C993" s="11" t="str">
        <f>VLOOKUP(B993,Industries!B:D,2,0)</f>
        <v>Transport, Postal and Warehousing</v>
      </c>
      <c r="D993" s="11">
        <f>VLOOKUP(B993,Industries!B:D,3,0)</f>
        <v>99</v>
      </c>
      <c r="E993" s="13"/>
      <c r="F993" s="18">
        <v>41</v>
      </c>
      <c r="G993" s="28">
        <f>VLOOKUP($A993,'Educational Attainment'!$A$5:$I$1242,3,FALSE)</f>
        <v>2.9</v>
      </c>
      <c r="H993" s="28">
        <f>VLOOKUP($A993,'Educational Attainment'!$A$5:$I$1242,4,FALSE)</f>
        <v>13.1</v>
      </c>
      <c r="I993" s="28">
        <f>VLOOKUP($A993,'Educational Attainment'!$A$5:$I$1242,5,FALSE)</f>
        <v>8.1</v>
      </c>
      <c r="J993" s="28">
        <f>VLOOKUP($A993,'Educational Attainment'!$A$5:$I$1242,6,FALSE)</f>
        <v>12.6</v>
      </c>
      <c r="K993" s="28">
        <f>VLOOKUP($A993,'Educational Attainment'!$A$5:$I$1242,7,FALSE)</f>
        <v>32.4</v>
      </c>
      <c r="L993" s="28">
        <f>VLOOKUP($A993,'Educational Attainment'!$A$5:$I$1242,8,FALSE)</f>
        <v>8.1</v>
      </c>
      <c r="M993" s="28">
        <f>VLOOKUP($A993,'Educational Attainment'!$A$5:$I$1242,9,FALSE)</f>
        <v>22.7</v>
      </c>
    </row>
    <row r="994" spans="1:13" s="28" customFormat="1" x14ac:dyDescent="0.15">
      <c r="A994" s="21">
        <v>561911</v>
      </c>
      <c r="B994" s="22" t="s">
        <v>1032</v>
      </c>
      <c r="C994" s="11" t="str">
        <f>VLOOKUP(B994,Industries!B:D,2,0)</f>
        <v>Information Media and Telecommunications</v>
      </c>
      <c r="D994" s="11">
        <f>VLOOKUP(B994,Industries!B:D,3,0)</f>
        <v>54.3</v>
      </c>
      <c r="E994" s="13"/>
      <c r="F994" s="18">
        <v>40</v>
      </c>
      <c r="G994" s="28">
        <f>VLOOKUP($A994,'Educational Attainment'!$A$5:$I$1242,3,FALSE)</f>
        <v>3.4</v>
      </c>
      <c r="H994" s="28">
        <f>VLOOKUP($A994,'Educational Attainment'!$A$5:$I$1242,4,FALSE)</f>
        <v>25.1</v>
      </c>
      <c r="I994" s="28">
        <f>VLOOKUP($A994,'Educational Attainment'!$A$5:$I$1242,5,FALSE)</f>
        <v>9.5</v>
      </c>
      <c r="J994" s="28">
        <f>VLOOKUP($A994,'Educational Attainment'!$A$5:$I$1242,6,FALSE)</f>
        <v>11.7</v>
      </c>
      <c r="K994" s="28">
        <f>VLOOKUP($A994,'Educational Attainment'!$A$5:$I$1242,7,FALSE)</f>
        <v>27.4</v>
      </c>
      <c r="L994" s="28">
        <f>VLOOKUP($A994,'Educational Attainment'!$A$5:$I$1242,8,FALSE)</f>
        <v>8.4</v>
      </c>
      <c r="M994" s="28">
        <f>VLOOKUP($A994,'Educational Attainment'!$A$5:$I$1242,9,FALSE)</f>
        <v>14.5</v>
      </c>
    </row>
    <row r="995" spans="1:13" s="28" customFormat="1" x14ac:dyDescent="0.15">
      <c r="A995" s="21">
        <v>561912</v>
      </c>
      <c r="B995" s="22" t="s">
        <v>1033</v>
      </c>
      <c r="C995" s="11" t="str">
        <f>VLOOKUP(B995,Industries!B:D,2,0)</f>
        <v>Administrative and Support Services</v>
      </c>
      <c r="D995" s="11">
        <f>VLOOKUP(B995,Industries!B:D,3,0)</f>
        <v>62.8</v>
      </c>
      <c r="E995" s="13"/>
      <c r="F995" s="18">
        <v>40</v>
      </c>
      <c r="G995" s="28">
        <f>VLOOKUP($A995,'Educational Attainment'!$A$5:$I$1242,3,FALSE)</f>
        <v>1.6</v>
      </c>
      <c r="H995" s="28">
        <f>VLOOKUP($A995,'Educational Attainment'!$A$5:$I$1242,4,FALSE)</f>
        <v>9.6999999999999993</v>
      </c>
      <c r="I995" s="28">
        <f>VLOOKUP($A995,'Educational Attainment'!$A$5:$I$1242,5,FALSE)</f>
        <v>8.6999999999999993</v>
      </c>
      <c r="J995" s="28">
        <f>VLOOKUP($A995,'Educational Attainment'!$A$5:$I$1242,6,FALSE)</f>
        <v>24.8</v>
      </c>
      <c r="K995" s="28">
        <f>VLOOKUP($A995,'Educational Attainment'!$A$5:$I$1242,7,FALSE)</f>
        <v>29.3</v>
      </c>
      <c r="L995" s="28">
        <f>VLOOKUP($A995,'Educational Attainment'!$A$5:$I$1242,8,FALSE)</f>
        <v>8.5</v>
      </c>
      <c r="M995" s="28">
        <f>VLOOKUP($A995,'Educational Attainment'!$A$5:$I$1242,9,FALSE)</f>
        <v>17.5</v>
      </c>
    </row>
    <row r="996" spans="1:13" s="28" customFormat="1" x14ac:dyDescent="0.15">
      <c r="A996" s="21">
        <v>561913</v>
      </c>
      <c r="B996" s="22" t="s">
        <v>1034</v>
      </c>
      <c r="C996" s="11" t="str">
        <f>VLOOKUP(B996,Industries!B:D,2,0)</f>
        <v>Public Administration and Safety</v>
      </c>
      <c r="D996" s="11">
        <f>VLOOKUP(B996,Industries!B:D,3,0)</f>
        <v>68</v>
      </c>
      <c r="E996" s="13"/>
      <c r="F996" s="18">
        <v>41</v>
      </c>
      <c r="G996" s="28">
        <f>VLOOKUP($A996,'Educational Attainment'!$A$5:$I$1242,3,FALSE)</f>
        <v>4</v>
      </c>
      <c r="H996" s="28">
        <f>VLOOKUP($A996,'Educational Attainment'!$A$5:$I$1242,4,FALSE)</f>
        <v>10.8</v>
      </c>
      <c r="I996" s="28">
        <f>VLOOKUP($A996,'Educational Attainment'!$A$5:$I$1242,5,FALSE)</f>
        <v>12.8</v>
      </c>
      <c r="J996" s="28">
        <f>VLOOKUP($A996,'Educational Attainment'!$A$5:$I$1242,6,FALSE)</f>
        <v>26.9</v>
      </c>
      <c r="K996" s="28">
        <f>VLOOKUP($A996,'Educational Attainment'!$A$5:$I$1242,7,FALSE)</f>
        <v>26.2</v>
      </c>
      <c r="L996" s="28">
        <f>VLOOKUP($A996,'Educational Attainment'!$A$5:$I$1242,8,FALSE)</f>
        <v>6.7</v>
      </c>
      <c r="M996" s="28">
        <f>VLOOKUP($A996,'Educational Attainment'!$A$5:$I$1242,9,FALSE)</f>
        <v>12.7</v>
      </c>
    </row>
    <row r="997" spans="1:13" s="28" customFormat="1" x14ac:dyDescent="0.15">
      <c r="A997" s="21">
        <v>561999</v>
      </c>
      <c r="B997" s="22" t="s">
        <v>1035</v>
      </c>
      <c r="C997" s="11" t="str">
        <f>VLOOKUP(B997,Industries!B:D,2,0)</f>
        <v>Professional, Scientific and Technical Services</v>
      </c>
      <c r="D997" s="11">
        <f>VLOOKUP(B997,Industries!B:D,3,0)</f>
        <v>48.3</v>
      </c>
      <c r="E997" s="13"/>
      <c r="F997" s="18">
        <v>41</v>
      </c>
      <c r="G997" s="28">
        <f>VLOOKUP($A997,'Educational Attainment'!$A$5:$I$1242,3,FALSE)</f>
        <v>7.7</v>
      </c>
      <c r="H997" s="28">
        <f>VLOOKUP($A997,'Educational Attainment'!$A$5:$I$1242,4,FALSE)</f>
        <v>16.7</v>
      </c>
      <c r="I997" s="28">
        <f>VLOOKUP($A997,'Educational Attainment'!$A$5:$I$1242,5,FALSE)</f>
        <v>11.9</v>
      </c>
      <c r="J997" s="28">
        <f>VLOOKUP($A997,'Educational Attainment'!$A$5:$I$1242,6,FALSE)</f>
        <v>16.7</v>
      </c>
      <c r="K997" s="28">
        <f>VLOOKUP($A997,'Educational Attainment'!$A$5:$I$1242,7,FALSE)</f>
        <v>25.9</v>
      </c>
      <c r="L997" s="28">
        <f>VLOOKUP($A997,'Educational Attainment'!$A$5:$I$1242,8,FALSE)</f>
        <v>7.3</v>
      </c>
      <c r="M997" s="28">
        <f>VLOOKUP($A997,'Educational Attainment'!$A$5:$I$1242,9,FALSE)</f>
        <v>13.7</v>
      </c>
    </row>
    <row r="998" spans="1:13" s="28" customFormat="1" x14ac:dyDescent="0.15">
      <c r="A998" s="21">
        <v>591112</v>
      </c>
      <c r="B998" s="22" t="s">
        <v>1036</v>
      </c>
      <c r="C998" s="11" t="str">
        <f>VLOOKUP(B998,Industries!B:D,2,0)</f>
        <v>Manufacturing</v>
      </c>
      <c r="D998" s="11">
        <f>VLOOKUP(B998,Industries!B:D,3,0)</f>
        <v>22.1</v>
      </c>
      <c r="E998" s="13"/>
      <c r="F998" s="18">
        <v>42</v>
      </c>
      <c r="G998" s="28">
        <f>VLOOKUP($A998,'Educational Attainment'!$A$5:$I$1242,3,FALSE)</f>
        <v>6.6</v>
      </c>
      <c r="H998" s="28">
        <f>VLOOKUP($A998,'Educational Attainment'!$A$5:$I$1242,4,FALSE)</f>
        <v>17.8</v>
      </c>
      <c r="I998" s="28">
        <f>VLOOKUP($A998,'Educational Attainment'!$A$5:$I$1242,5,FALSE)</f>
        <v>13.8</v>
      </c>
      <c r="J998" s="28">
        <f>VLOOKUP($A998,'Educational Attainment'!$A$5:$I$1242,6,FALSE)</f>
        <v>20.399999999999999</v>
      </c>
      <c r="K998" s="28">
        <f>VLOOKUP($A998,'Educational Attainment'!$A$5:$I$1242,7,FALSE)</f>
        <v>24.4</v>
      </c>
      <c r="L998" s="28">
        <f>VLOOKUP($A998,'Educational Attainment'!$A$5:$I$1242,8,FALSE)</f>
        <v>5.5</v>
      </c>
      <c r="M998" s="28">
        <f>VLOOKUP($A998,'Educational Attainment'!$A$5:$I$1242,9,FALSE)</f>
        <v>11.5</v>
      </c>
    </row>
    <row r="999" spans="1:13" s="28" customFormat="1" x14ac:dyDescent="0.15">
      <c r="A999" s="21">
        <v>591113</v>
      </c>
      <c r="B999" s="22" t="s">
        <v>1037</v>
      </c>
      <c r="C999" s="11" t="str">
        <f>VLOOKUP(B999,Industries!B:D,2,0)</f>
        <v>Manufacturing</v>
      </c>
      <c r="D999" s="11">
        <f>VLOOKUP(B999,Industries!B:D,3,0)</f>
        <v>20.399999999999999</v>
      </c>
      <c r="E999" s="13"/>
      <c r="F999" s="18">
        <v>41</v>
      </c>
      <c r="G999" s="28">
        <f>VLOOKUP($A999,'Educational Attainment'!$A$5:$I$1242,3,FALSE)</f>
        <v>7.8</v>
      </c>
      <c r="H999" s="28">
        <f>VLOOKUP($A999,'Educational Attainment'!$A$5:$I$1242,4,FALSE)</f>
        <v>19.2</v>
      </c>
      <c r="I999" s="28">
        <f>VLOOKUP($A999,'Educational Attainment'!$A$5:$I$1242,5,FALSE)</f>
        <v>14.9</v>
      </c>
      <c r="J999" s="28">
        <f>VLOOKUP($A999,'Educational Attainment'!$A$5:$I$1242,6,FALSE)</f>
        <v>17.7</v>
      </c>
      <c r="K999" s="28">
        <f>VLOOKUP($A999,'Educational Attainment'!$A$5:$I$1242,7,FALSE)</f>
        <v>22.4</v>
      </c>
      <c r="L999" s="28">
        <f>VLOOKUP($A999,'Educational Attainment'!$A$5:$I$1242,8,FALSE)</f>
        <v>6.3</v>
      </c>
      <c r="M999" s="28">
        <f>VLOOKUP($A999,'Educational Attainment'!$A$5:$I$1242,9,FALSE)</f>
        <v>11.8</v>
      </c>
    </row>
    <row r="1000" spans="1:13" s="28" customFormat="1" x14ac:dyDescent="0.15">
      <c r="A1000" s="21">
        <v>591115</v>
      </c>
      <c r="B1000" s="22" t="s">
        <v>1038</v>
      </c>
      <c r="C1000" s="11" t="str">
        <f>VLOOKUP(B1000,Industries!B:D,2,0)</f>
        <v>Retail Trade</v>
      </c>
      <c r="D1000" s="11">
        <f>VLOOKUP(B1000,Industries!B:D,3,0)</f>
        <v>37.6</v>
      </c>
      <c r="E1000" s="13"/>
      <c r="F1000" s="18">
        <v>42</v>
      </c>
      <c r="G1000" s="28">
        <f>VLOOKUP($A1000,'Educational Attainment'!$A$5:$I$1242,3,FALSE)</f>
        <v>5.3</v>
      </c>
      <c r="H1000" s="28">
        <f>VLOOKUP($A1000,'Educational Attainment'!$A$5:$I$1242,4,FALSE)</f>
        <v>14.7</v>
      </c>
      <c r="I1000" s="28">
        <f>VLOOKUP($A1000,'Educational Attainment'!$A$5:$I$1242,5,FALSE)</f>
        <v>11.4</v>
      </c>
      <c r="J1000" s="28">
        <f>VLOOKUP($A1000,'Educational Attainment'!$A$5:$I$1242,6,FALSE)</f>
        <v>18</v>
      </c>
      <c r="K1000" s="28">
        <f>VLOOKUP($A1000,'Educational Attainment'!$A$5:$I$1242,7,FALSE)</f>
        <v>28.2</v>
      </c>
      <c r="L1000" s="28">
        <f>VLOOKUP($A1000,'Educational Attainment'!$A$5:$I$1242,8,FALSE)</f>
        <v>6.8</v>
      </c>
      <c r="M1000" s="28">
        <f>VLOOKUP($A1000,'Educational Attainment'!$A$5:$I$1242,9,FALSE)</f>
        <v>15.6</v>
      </c>
    </row>
    <row r="1001" spans="1:13" s="28" customFormat="1" x14ac:dyDescent="0.15">
      <c r="A1001" s="21">
        <v>591116</v>
      </c>
      <c r="B1001" s="22" t="s">
        <v>1039</v>
      </c>
      <c r="C1001" s="11" t="str">
        <f>VLOOKUP(B1001,Industries!B:D,2,0)</f>
        <v>Wholesale Trade</v>
      </c>
      <c r="D1001" s="11">
        <f>VLOOKUP(B1001,Industries!B:D,3,0)</f>
        <v>24</v>
      </c>
      <c r="E1001" s="13"/>
      <c r="F1001" s="18">
        <v>44</v>
      </c>
      <c r="G1001" s="28">
        <f>VLOOKUP($A1001,'Educational Attainment'!$A$5:$I$1242,3,FALSE)</f>
        <v>3.3</v>
      </c>
      <c r="H1001" s="28">
        <f>VLOOKUP($A1001,'Educational Attainment'!$A$5:$I$1242,4,FALSE)</f>
        <v>9.4</v>
      </c>
      <c r="I1001" s="28">
        <f>VLOOKUP($A1001,'Educational Attainment'!$A$5:$I$1242,5,FALSE)</f>
        <v>11.3</v>
      </c>
      <c r="J1001" s="28">
        <f>VLOOKUP($A1001,'Educational Attainment'!$A$5:$I$1242,6,FALSE)</f>
        <v>21.7</v>
      </c>
      <c r="K1001" s="28">
        <f>VLOOKUP($A1001,'Educational Attainment'!$A$5:$I$1242,7,FALSE)</f>
        <v>27.4</v>
      </c>
      <c r="L1001" s="28">
        <f>VLOOKUP($A1001,'Educational Attainment'!$A$5:$I$1242,8,FALSE)</f>
        <v>8.1</v>
      </c>
      <c r="M1001" s="28">
        <f>VLOOKUP($A1001,'Educational Attainment'!$A$5:$I$1242,9,FALSE)</f>
        <v>18.7</v>
      </c>
    </row>
    <row r="1002" spans="1:13" s="28" customFormat="1" x14ac:dyDescent="0.15">
      <c r="A1002" s="21">
        <v>591117</v>
      </c>
      <c r="B1002" s="22" t="s">
        <v>1040</v>
      </c>
      <c r="C1002" s="11" t="str">
        <f>VLOOKUP(B1002,Industries!B:D,2,0)</f>
        <v>Wholesale Trade</v>
      </c>
      <c r="D1002" s="11">
        <f>VLOOKUP(B1002,Industries!B:D,3,0)</f>
        <v>26.3</v>
      </c>
      <c r="E1002" s="13"/>
      <c r="F1002" s="18">
        <v>41</v>
      </c>
      <c r="G1002" s="28">
        <f>VLOOKUP($A1002,'Educational Attainment'!$A$5:$I$1242,3,FALSE)</f>
        <v>3.9</v>
      </c>
      <c r="H1002" s="28">
        <f>VLOOKUP($A1002,'Educational Attainment'!$A$5:$I$1242,4,FALSE)</f>
        <v>15.7</v>
      </c>
      <c r="I1002" s="28">
        <f>VLOOKUP($A1002,'Educational Attainment'!$A$5:$I$1242,5,FALSE)</f>
        <v>12.7</v>
      </c>
      <c r="J1002" s="28">
        <f>VLOOKUP($A1002,'Educational Attainment'!$A$5:$I$1242,6,FALSE)</f>
        <v>18.600000000000001</v>
      </c>
      <c r="K1002" s="28">
        <f>VLOOKUP($A1002,'Educational Attainment'!$A$5:$I$1242,7,FALSE)</f>
        <v>28.5</v>
      </c>
      <c r="L1002" s="28">
        <f>VLOOKUP($A1002,'Educational Attainment'!$A$5:$I$1242,8,FALSE)</f>
        <v>7.2</v>
      </c>
      <c r="M1002" s="28">
        <f>VLOOKUP($A1002,'Educational Attainment'!$A$5:$I$1242,9,FALSE)</f>
        <v>13.4</v>
      </c>
    </row>
    <row r="1003" spans="1:13" s="28" customFormat="1" x14ac:dyDescent="0.15">
      <c r="A1003" s="21">
        <v>591211</v>
      </c>
      <c r="B1003" s="22" t="s">
        <v>1041</v>
      </c>
      <c r="C1003" s="11" t="str">
        <f>VLOOKUP(B1003,Industries!B:D,2,0)</f>
        <v>Transport, Postal and Warehousing</v>
      </c>
      <c r="D1003" s="11">
        <f>VLOOKUP(B1003,Industries!B:D,3,0)</f>
        <v>46.2</v>
      </c>
      <c r="E1003" s="13"/>
      <c r="F1003" s="18">
        <v>44</v>
      </c>
      <c r="G1003" s="28">
        <f>VLOOKUP($A1003,'Educational Attainment'!$A$5:$I$1242,3,FALSE)</f>
        <v>3.7</v>
      </c>
      <c r="H1003" s="28">
        <f>VLOOKUP($A1003,'Educational Attainment'!$A$5:$I$1242,4,FALSE)</f>
        <v>10</v>
      </c>
      <c r="I1003" s="28">
        <f>VLOOKUP($A1003,'Educational Attainment'!$A$5:$I$1242,5,FALSE)</f>
        <v>11</v>
      </c>
      <c r="J1003" s="28">
        <f>VLOOKUP($A1003,'Educational Attainment'!$A$5:$I$1242,6,FALSE)</f>
        <v>22.7</v>
      </c>
      <c r="K1003" s="28">
        <f>VLOOKUP($A1003,'Educational Attainment'!$A$5:$I$1242,7,FALSE)</f>
        <v>26.1</v>
      </c>
      <c r="L1003" s="28">
        <f>VLOOKUP($A1003,'Educational Attainment'!$A$5:$I$1242,8,FALSE)</f>
        <v>7.8</v>
      </c>
      <c r="M1003" s="28">
        <f>VLOOKUP($A1003,'Educational Attainment'!$A$5:$I$1242,9,FALSE)</f>
        <v>18.7</v>
      </c>
    </row>
    <row r="1004" spans="1:13" s="28" customFormat="1" x14ac:dyDescent="0.15">
      <c r="A1004" s="21">
        <v>591212</v>
      </c>
      <c r="B1004" s="22" t="s">
        <v>1042</v>
      </c>
      <c r="C1004" s="11" t="str">
        <f>VLOOKUP(B1004,Industries!B:D,2,0)</f>
        <v>Transport, Postal and Warehousing</v>
      </c>
      <c r="D1004" s="11">
        <f>VLOOKUP(B1004,Industries!B:D,3,0)</f>
        <v>71.3</v>
      </c>
      <c r="E1004" s="13"/>
      <c r="F1004" s="18">
        <v>42</v>
      </c>
      <c r="G1004" s="28">
        <f>VLOOKUP($A1004,'Educational Attainment'!$A$5:$I$1242,3,FALSE)</f>
        <v>8.4</v>
      </c>
      <c r="H1004" s="28">
        <f>VLOOKUP($A1004,'Educational Attainment'!$A$5:$I$1242,4,FALSE)</f>
        <v>19.2</v>
      </c>
      <c r="I1004" s="28">
        <f>VLOOKUP($A1004,'Educational Attainment'!$A$5:$I$1242,5,FALSE)</f>
        <v>18.7</v>
      </c>
      <c r="J1004" s="28">
        <f>VLOOKUP($A1004,'Educational Attainment'!$A$5:$I$1242,6,FALSE)</f>
        <v>15.9</v>
      </c>
      <c r="K1004" s="28">
        <f>VLOOKUP($A1004,'Educational Attainment'!$A$5:$I$1242,7,FALSE)</f>
        <v>25.7</v>
      </c>
      <c r="L1004" s="28">
        <f>VLOOKUP($A1004,'Educational Attainment'!$A$5:$I$1242,8,FALSE)</f>
        <v>4.9000000000000004</v>
      </c>
      <c r="M1004" s="28">
        <f>VLOOKUP($A1004,'Educational Attainment'!$A$5:$I$1242,9,FALSE)</f>
        <v>7.2</v>
      </c>
    </row>
    <row r="1005" spans="1:13" s="28" customFormat="1" x14ac:dyDescent="0.15">
      <c r="A1005" s="21">
        <v>599111</v>
      </c>
      <c r="B1005" s="22" t="s">
        <v>1043</v>
      </c>
      <c r="C1005" s="11" t="str">
        <f>VLOOKUP(B1005,Industries!B:D,2,0)</f>
        <v>Professional, Scientific and Technical Services</v>
      </c>
      <c r="D1005" s="11">
        <f>VLOOKUP(B1005,Industries!B:D,3,0)</f>
        <v>82.4</v>
      </c>
      <c r="E1005" s="13"/>
      <c r="F1005" s="18">
        <v>42</v>
      </c>
      <c r="G1005" s="28">
        <f>VLOOKUP($A1005,'Educational Attainment'!$A$5:$I$1242,3,FALSE)</f>
        <v>6.2</v>
      </c>
      <c r="H1005" s="28">
        <f>VLOOKUP($A1005,'Educational Attainment'!$A$5:$I$1242,4,FALSE)</f>
        <v>15.3</v>
      </c>
      <c r="I1005" s="28">
        <f>VLOOKUP($A1005,'Educational Attainment'!$A$5:$I$1242,5,FALSE)</f>
        <v>31.3</v>
      </c>
      <c r="J1005" s="28">
        <f>VLOOKUP($A1005,'Educational Attainment'!$A$5:$I$1242,6,FALSE)</f>
        <v>10.199999999999999</v>
      </c>
      <c r="K1005" s="28">
        <f>VLOOKUP($A1005,'Educational Attainment'!$A$5:$I$1242,7,FALSE)</f>
        <v>22.5</v>
      </c>
      <c r="L1005" s="28">
        <f>VLOOKUP($A1005,'Educational Attainment'!$A$5:$I$1242,8,FALSE)</f>
        <v>5.5</v>
      </c>
      <c r="M1005" s="28">
        <f>VLOOKUP($A1005,'Educational Attainment'!$A$5:$I$1242,9,FALSE)</f>
        <v>9</v>
      </c>
    </row>
    <row r="1006" spans="1:13" s="28" customFormat="1" x14ac:dyDescent="0.15">
      <c r="A1006" s="21">
        <v>599112</v>
      </c>
      <c r="B1006" s="22" t="s">
        <v>1044</v>
      </c>
      <c r="C1006" s="11" t="str">
        <f>VLOOKUP(B1006,Industries!B:D,2,0)</f>
        <v>Professional, Scientific and Technical Services</v>
      </c>
      <c r="D1006" s="11">
        <f>VLOOKUP(B1006,Industries!B:D,3,0)</f>
        <v>84.6</v>
      </c>
      <c r="E1006" s="13"/>
      <c r="F1006" s="18">
        <v>41</v>
      </c>
      <c r="G1006" s="28">
        <f>VLOOKUP($A1006,'Educational Attainment'!$A$5:$I$1242,3,FALSE)</f>
        <v>9.5</v>
      </c>
      <c r="H1006" s="28">
        <f>VLOOKUP($A1006,'Educational Attainment'!$A$5:$I$1242,4,FALSE)</f>
        <v>29</v>
      </c>
      <c r="I1006" s="28">
        <f>VLOOKUP($A1006,'Educational Attainment'!$A$5:$I$1242,5,FALSE)</f>
        <v>11.4</v>
      </c>
      <c r="J1006" s="28">
        <f>VLOOKUP($A1006,'Educational Attainment'!$A$5:$I$1242,6,FALSE)</f>
        <v>7.7</v>
      </c>
      <c r="K1006" s="28">
        <f>VLOOKUP($A1006,'Educational Attainment'!$A$5:$I$1242,7,FALSE)</f>
        <v>34.700000000000003</v>
      </c>
      <c r="L1006" s="28">
        <f>VLOOKUP($A1006,'Educational Attainment'!$A$5:$I$1242,8,FALSE)</f>
        <v>2.7</v>
      </c>
      <c r="M1006" s="28">
        <f>VLOOKUP($A1006,'Educational Attainment'!$A$5:$I$1242,9,FALSE)</f>
        <v>5.0999999999999996</v>
      </c>
    </row>
    <row r="1007" spans="1:13" s="28" customFormat="1" x14ac:dyDescent="0.15">
      <c r="A1007" s="21">
        <v>599211</v>
      </c>
      <c r="B1007" s="22" t="s">
        <v>1045</v>
      </c>
      <c r="C1007" s="11" t="str">
        <f>VLOOKUP(B1007,Industries!B:D,2,0)</f>
        <v>Public Administration and Safety</v>
      </c>
      <c r="D1007" s="11">
        <f>VLOOKUP(B1007,Industries!B:D,3,0)</f>
        <v>98.2</v>
      </c>
      <c r="E1007" s="13"/>
      <c r="F1007" s="18">
        <v>40</v>
      </c>
      <c r="G1007" s="28">
        <f>VLOOKUP($A1007,'Educational Attainment'!$A$5:$I$1242,3,FALSE)</f>
        <v>8.1</v>
      </c>
      <c r="H1007" s="28">
        <f>VLOOKUP($A1007,'Educational Attainment'!$A$5:$I$1242,4,FALSE)</f>
        <v>31.7</v>
      </c>
      <c r="I1007" s="28">
        <f>VLOOKUP($A1007,'Educational Attainment'!$A$5:$I$1242,5,FALSE)</f>
        <v>16</v>
      </c>
      <c r="J1007" s="28">
        <f>VLOOKUP($A1007,'Educational Attainment'!$A$5:$I$1242,6,FALSE)</f>
        <v>12.3</v>
      </c>
      <c r="K1007" s="28">
        <f>VLOOKUP($A1007,'Educational Attainment'!$A$5:$I$1242,7,FALSE)</f>
        <v>22.3</v>
      </c>
      <c r="L1007" s="28">
        <f>VLOOKUP($A1007,'Educational Attainment'!$A$5:$I$1242,8,FALSE)</f>
        <v>5.4</v>
      </c>
      <c r="M1007" s="28">
        <f>VLOOKUP($A1007,'Educational Attainment'!$A$5:$I$1242,9,FALSE)</f>
        <v>4.2</v>
      </c>
    </row>
    <row r="1008" spans="1:13" s="28" customFormat="1" x14ac:dyDescent="0.15">
      <c r="A1008" s="21">
        <v>599212</v>
      </c>
      <c r="B1008" s="22" t="s">
        <v>1046</v>
      </c>
      <c r="C1008" s="11" t="str">
        <f>VLOOKUP(B1008,Industries!B:D,2,0)</f>
        <v>Public Administration and Safety</v>
      </c>
      <c r="D1008" s="11">
        <f>VLOOKUP(B1008,Industries!B:D,3,0)</f>
        <v>92.2</v>
      </c>
      <c r="E1008" s="13"/>
      <c r="F1008" s="18">
        <v>40</v>
      </c>
      <c r="G1008" s="28">
        <f>VLOOKUP($A1008,'Educational Attainment'!$A$5:$I$1242,3,FALSE)</f>
        <v>2.6</v>
      </c>
      <c r="H1008" s="28">
        <f>VLOOKUP($A1008,'Educational Attainment'!$A$5:$I$1242,4,FALSE)</f>
        <v>8.9</v>
      </c>
      <c r="I1008" s="28">
        <f>VLOOKUP($A1008,'Educational Attainment'!$A$5:$I$1242,5,FALSE)</f>
        <v>16.3</v>
      </c>
      <c r="J1008" s="28">
        <f>VLOOKUP($A1008,'Educational Attainment'!$A$5:$I$1242,6,FALSE)</f>
        <v>32.6</v>
      </c>
      <c r="K1008" s="28">
        <f>VLOOKUP($A1008,'Educational Attainment'!$A$5:$I$1242,7,FALSE)</f>
        <v>20.399999999999999</v>
      </c>
      <c r="L1008" s="28">
        <f>VLOOKUP($A1008,'Educational Attainment'!$A$5:$I$1242,8,FALSE)</f>
        <v>6.8</v>
      </c>
      <c r="M1008" s="28">
        <f>VLOOKUP($A1008,'Educational Attainment'!$A$5:$I$1242,9,FALSE)</f>
        <v>12.3</v>
      </c>
    </row>
    <row r="1009" spans="1:13" s="28" customFormat="1" x14ac:dyDescent="0.15">
      <c r="A1009" s="21">
        <v>599213</v>
      </c>
      <c r="B1009" s="22" t="s">
        <v>1047</v>
      </c>
      <c r="C1009" s="11" t="str">
        <f>VLOOKUP(B1009,Industries!B:D,2,0)</f>
        <v>Public Administration and Safety</v>
      </c>
      <c r="D1009" s="11">
        <f>VLOOKUP(B1009,Industries!B:D,3,0)</f>
        <v>88.5</v>
      </c>
      <c r="E1009" s="13"/>
      <c r="F1009" s="18">
        <v>40</v>
      </c>
      <c r="G1009" s="28">
        <f>VLOOKUP($A1009,'Educational Attainment'!$A$5:$I$1242,3,FALSE)</f>
        <v>5.8</v>
      </c>
      <c r="H1009" s="28">
        <f>VLOOKUP($A1009,'Educational Attainment'!$A$5:$I$1242,4,FALSE)</f>
        <v>22.6</v>
      </c>
      <c r="I1009" s="28">
        <f>VLOOKUP($A1009,'Educational Attainment'!$A$5:$I$1242,5,FALSE)</f>
        <v>13.9</v>
      </c>
      <c r="J1009" s="28">
        <f>VLOOKUP($A1009,'Educational Attainment'!$A$5:$I$1242,6,FALSE)</f>
        <v>14.8</v>
      </c>
      <c r="K1009" s="28">
        <f>VLOOKUP($A1009,'Educational Attainment'!$A$5:$I$1242,7,FALSE)</f>
        <v>26.2</v>
      </c>
      <c r="L1009" s="28">
        <f>VLOOKUP($A1009,'Educational Attainment'!$A$5:$I$1242,8,FALSE)</f>
        <v>4.4000000000000004</v>
      </c>
      <c r="M1009" s="28">
        <f>VLOOKUP($A1009,'Educational Attainment'!$A$5:$I$1242,9,FALSE)</f>
        <v>12.1</v>
      </c>
    </row>
    <row r="1010" spans="1:13" s="28" customFormat="1" x14ac:dyDescent="0.15">
      <c r="A1010" s="21">
        <v>599214</v>
      </c>
      <c r="B1010" s="22" t="s">
        <v>1048</v>
      </c>
      <c r="C1010" s="11" t="str">
        <f>VLOOKUP(B1010,Industries!B:D,2,0)</f>
        <v>Professional, Scientific and Technical Services</v>
      </c>
      <c r="D1010" s="11">
        <f>VLOOKUP(B1010,Industries!B:D,3,0)</f>
        <v>78.7</v>
      </c>
      <c r="E1010" s="13"/>
      <c r="F1010" s="18">
        <v>41</v>
      </c>
      <c r="G1010" s="28">
        <f>VLOOKUP($A1010,'Educational Attainment'!$A$5:$I$1242,3,FALSE)</f>
        <v>8.1</v>
      </c>
      <c r="H1010" s="28">
        <f>VLOOKUP($A1010,'Educational Attainment'!$A$5:$I$1242,4,FALSE)</f>
        <v>25.7</v>
      </c>
      <c r="I1010" s="28">
        <f>VLOOKUP($A1010,'Educational Attainment'!$A$5:$I$1242,5,FALSE)</f>
        <v>12</v>
      </c>
      <c r="J1010" s="28">
        <f>VLOOKUP($A1010,'Educational Attainment'!$A$5:$I$1242,6,FALSE)</f>
        <v>8.8000000000000007</v>
      </c>
      <c r="K1010" s="28">
        <f>VLOOKUP($A1010,'Educational Attainment'!$A$5:$I$1242,7,FALSE)</f>
        <v>33.299999999999997</v>
      </c>
      <c r="L1010" s="28">
        <f>VLOOKUP($A1010,'Educational Attainment'!$A$5:$I$1242,8,FALSE)</f>
        <v>5.4</v>
      </c>
      <c r="M1010" s="28">
        <f>VLOOKUP($A1010,'Educational Attainment'!$A$5:$I$1242,9,FALSE)</f>
        <v>6.6</v>
      </c>
    </row>
    <row r="1011" spans="1:13" s="28" customFormat="1" x14ac:dyDescent="0.15">
      <c r="A1011" s="21">
        <v>599215</v>
      </c>
      <c r="B1011" s="22" t="s">
        <v>1049</v>
      </c>
      <c r="C1011" s="11" t="str">
        <f>VLOOKUP(B1011,Industries!B:D,2,0)</f>
        <v>Financial and Insurance Services</v>
      </c>
      <c r="D1011" s="11">
        <f>VLOOKUP(B1011,Industries!B:D,3,0)</f>
        <v>44.3</v>
      </c>
      <c r="E1011" s="13"/>
      <c r="F1011" s="18">
        <v>40</v>
      </c>
      <c r="G1011" s="28">
        <f>VLOOKUP($A1011,'Educational Attainment'!$A$5:$I$1242,3,FALSE)</f>
        <v>8</v>
      </c>
      <c r="H1011" s="28">
        <f>VLOOKUP($A1011,'Educational Attainment'!$A$5:$I$1242,4,FALSE)</f>
        <v>25.6</v>
      </c>
      <c r="I1011" s="28">
        <f>VLOOKUP($A1011,'Educational Attainment'!$A$5:$I$1242,5,FALSE)</f>
        <v>18.8</v>
      </c>
      <c r="J1011" s="28">
        <f>VLOOKUP($A1011,'Educational Attainment'!$A$5:$I$1242,6,FALSE)</f>
        <v>14.6</v>
      </c>
      <c r="K1011" s="28">
        <f>VLOOKUP($A1011,'Educational Attainment'!$A$5:$I$1242,7,FALSE)</f>
        <v>21.7</v>
      </c>
      <c r="L1011" s="28">
        <f>VLOOKUP($A1011,'Educational Attainment'!$A$5:$I$1242,8,FALSE)</f>
        <v>4.4000000000000004</v>
      </c>
      <c r="M1011" s="28">
        <f>VLOOKUP($A1011,'Educational Attainment'!$A$5:$I$1242,9,FALSE)</f>
        <v>6.8</v>
      </c>
    </row>
    <row r="1012" spans="1:13" s="28" customFormat="1" x14ac:dyDescent="0.15">
      <c r="A1012" s="21">
        <v>599511</v>
      </c>
      <c r="B1012" s="22" t="s">
        <v>1050</v>
      </c>
      <c r="C1012" s="11" t="str">
        <f>VLOOKUP(B1012,Industries!B:D,2,0)</f>
        <v>Public Administration and Safety</v>
      </c>
      <c r="D1012" s="11">
        <f>VLOOKUP(B1012,Industries!B:D,3,0)</f>
        <v>87.9</v>
      </c>
      <c r="E1012" s="13"/>
      <c r="F1012" s="18">
        <v>43</v>
      </c>
      <c r="G1012" s="28">
        <f>VLOOKUP($A1012,'Educational Attainment'!$A$5:$I$1242,3,FALSE)</f>
        <v>7.3</v>
      </c>
      <c r="H1012" s="28">
        <f>VLOOKUP($A1012,'Educational Attainment'!$A$5:$I$1242,4,FALSE)</f>
        <v>22.2</v>
      </c>
      <c r="I1012" s="28">
        <f>VLOOKUP($A1012,'Educational Attainment'!$A$5:$I$1242,5,FALSE)</f>
        <v>17.600000000000001</v>
      </c>
      <c r="J1012" s="28">
        <f>VLOOKUP($A1012,'Educational Attainment'!$A$5:$I$1242,6,FALSE)</f>
        <v>21.8</v>
      </c>
      <c r="K1012" s="28">
        <f>VLOOKUP($A1012,'Educational Attainment'!$A$5:$I$1242,7,FALSE)</f>
        <v>24.1</v>
      </c>
      <c r="L1012" s="28">
        <f>VLOOKUP($A1012,'Educational Attainment'!$A$5:$I$1242,8,FALSE)</f>
        <v>2.6</v>
      </c>
      <c r="M1012" s="28">
        <f>VLOOKUP($A1012,'Educational Attainment'!$A$5:$I$1242,9,FALSE)</f>
        <v>4.4000000000000004</v>
      </c>
    </row>
    <row r="1013" spans="1:13" s="28" customFormat="1" x14ac:dyDescent="0.15">
      <c r="A1013" s="21">
        <v>599512</v>
      </c>
      <c r="B1013" s="22" t="s">
        <v>1051</v>
      </c>
      <c r="C1013" s="11" t="str">
        <f>VLOOKUP(B1013,Industries!B:D,2,0)</f>
        <v>Public Administration and Safety</v>
      </c>
      <c r="D1013" s="11">
        <f>VLOOKUP(B1013,Industries!B:D,3,0)</f>
        <v>94.1</v>
      </c>
      <c r="E1013" s="13"/>
      <c r="F1013" s="18">
        <v>41</v>
      </c>
      <c r="G1013" s="28">
        <f>VLOOKUP($A1013,'Educational Attainment'!$A$5:$I$1242,3,FALSE)</f>
        <v>16.7</v>
      </c>
      <c r="H1013" s="28">
        <f>VLOOKUP($A1013,'Educational Attainment'!$A$5:$I$1242,4,FALSE)</f>
        <v>36.6</v>
      </c>
      <c r="I1013" s="28">
        <f>VLOOKUP($A1013,'Educational Attainment'!$A$5:$I$1242,5,FALSE)</f>
        <v>13.3</v>
      </c>
      <c r="J1013" s="28">
        <f>VLOOKUP($A1013,'Educational Attainment'!$A$5:$I$1242,6,FALSE)</f>
        <v>12.3</v>
      </c>
      <c r="K1013" s="28">
        <f>VLOOKUP($A1013,'Educational Attainment'!$A$5:$I$1242,7,FALSE)</f>
        <v>16</v>
      </c>
      <c r="L1013" s="28">
        <f>VLOOKUP($A1013,'Educational Attainment'!$A$5:$I$1242,8,FALSE)</f>
        <v>2.6</v>
      </c>
      <c r="M1013" s="28">
        <f>VLOOKUP($A1013,'Educational Attainment'!$A$5:$I$1242,9,FALSE)</f>
        <v>2.5</v>
      </c>
    </row>
    <row r="1014" spans="1:13" s="28" customFormat="1" x14ac:dyDescent="0.15">
      <c r="A1014" s="21">
        <v>599513</v>
      </c>
      <c r="B1014" s="22" t="s">
        <v>1052</v>
      </c>
      <c r="C1014" s="11" t="str">
        <f>VLOOKUP(B1014,Industries!B:D,2,0)</f>
        <v>Public Administration and Safety</v>
      </c>
      <c r="D1014" s="11">
        <f>VLOOKUP(B1014,Industries!B:D,3,0)</f>
        <v>62.5</v>
      </c>
      <c r="E1014" s="13"/>
      <c r="F1014" s="18">
        <v>40</v>
      </c>
      <c r="G1014" s="28">
        <f>VLOOKUP($A1014,'Educational Attainment'!$A$5:$I$1242,3,FALSE)</f>
        <v>2.8</v>
      </c>
      <c r="H1014" s="28">
        <f>VLOOKUP($A1014,'Educational Attainment'!$A$5:$I$1242,4,FALSE)</f>
        <v>10.4</v>
      </c>
      <c r="I1014" s="28">
        <f>VLOOKUP($A1014,'Educational Attainment'!$A$5:$I$1242,5,FALSE)</f>
        <v>13.4</v>
      </c>
      <c r="J1014" s="28">
        <f>VLOOKUP($A1014,'Educational Attainment'!$A$5:$I$1242,6,FALSE)</f>
        <v>24.7</v>
      </c>
      <c r="K1014" s="28">
        <f>VLOOKUP($A1014,'Educational Attainment'!$A$5:$I$1242,7,FALSE)</f>
        <v>27.4</v>
      </c>
      <c r="L1014" s="28">
        <f>VLOOKUP($A1014,'Educational Attainment'!$A$5:$I$1242,8,FALSE)</f>
        <v>6.6</v>
      </c>
      <c r="M1014" s="28">
        <f>VLOOKUP($A1014,'Educational Attainment'!$A$5:$I$1242,9,FALSE)</f>
        <v>14.7</v>
      </c>
    </row>
    <row r="1015" spans="1:13" s="28" customFormat="1" x14ac:dyDescent="0.15">
      <c r="A1015" s="21">
        <v>599514</v>
      </c>
      <c r="B1015" s="22" t="s">
        <v>1053</v>
      </c>
      <c r="C1015" s="11" t="str">
        <f>VLOOKUP(B1015,Industries!B:D,2,0)</f>
        <v>Public Administration and Safety</v>
      </c>
      <c r="D1015" s="11">
        <f>VLOOKUP(B1015,Industries!B:D,3,0)</f>
        <v>72.5</v>
      </c>
      <c r="E1015" s="13"/>
      <c r="F1015" s="18">
        <v>41</v>
      </c>
      <c r="G1015" s="28">
        <f>VLOOKUP($A1015,'Educational Attainment'!$A$5:$I$1242,3,FALSE)</f>
        <v>10.1</v>
      </c>
      <c r="H1015" s="28">
        <f>VLOOKUP($A1015,'Educational Attainment'!$A$5:$I$1242,4,FALSE)</f>
        <v>26.4</v>
      </c>
      <c r="I1015" s="28">
        <f>VLOOKUP($A1015,'Educational Attainment'!$A$5:$I$1242,5,FALSE)</f>
        <v>17.7</v>
      </c>
      <c r="J1015" s="28">
        <f>VLOOKUP($A1015,'Educational Attainment'!$A$5:$I$1242,6,FALSE)</f>
        <v>22.8</v>
      </c>
      <c r="K1015" s="28">
        <f>VLOOKUP($A1015,'Educational Attainment'!$A$5:$I$1242,7,FALSE)</f>
        <v>11.8</v>
      </c>
      <c r="L1015" s="28">
        <f>VLOOKUP($A1015,'Educational Attainment'!$A$5:$I$1242,8,FALSE)</f>
        <v>3.3</v>
      </c>
      <c r="M1015" s="28">
        <f>VLOOKUP($A1015,'Educational Attainment'!$A$5:$I$1242,9,FALSE)</f>
        <v>7.9</v>
      </c>
    </row>
    <row r="1016" spans="1:13" s="28" customFormat="1" x14ac:dyDescent="0.15">
      <c r="A1016" s="21">
        <v>599515</v>
      </c>
      <c r="B1016" s="22" t="s">
        <v>1054</v>
      </c>
      <c r="C1016" s="11" t="str">
        <f>VLOOKUP(B1016,Industries!B:D,2,0)</f>
        <v>Public Administration and Safety</v>
      </c>
      <c r="D1016" s="11">
        <f>VLOOKUP(B1016,Industries!B:D,3,0)</f>
        <v>95.2</v>
      </c>
      <c r="E1016" s="13"/>
      <c r="F1016" s="18">
        <v>40</v>
      </c>
      <c r="G1016" s="28">
        <f>VLOOKUP($A1016,'Educational Attainment'!$A$5:$I$1242,3,FALSE)</f>
        <v>5.4</v>
      </c>
      <c r="H1016" s="28">
        <f>VLOOKUP($A1016,'Educational Attainment'!$A$5:$I$1242,4,FALSE)</f>
        <v>17.3</v>
      </c>
      <c r="I1016" s="28">
        <f>VLOOKUP($A1016,'Educational Attainment'!$A$5:$I$1242,5,FALSE)</f>
        <v>15.4</v>
      </c>
      <c r="J1016" s="28">
        <f>VLOOKUP($A1016,'Educational Attainment'!$A$5:$I$1242,6,FALSE)</f>
        <v>20.5</v>
      </c>
      <c r="K1016" s="28">
        <f>VLOOKUP($A1016,'Educational Attainment'!$A$5:$I$1242,7,FALSE)</f>
        <v>25.7</v>
      </c>
      <c r="L1016" s="28">
        <f>VLOOKUP($A1016,'Educational Attainment'!$A$5:$I$1242,8,FALSE)</f>
        <v>5.7</v>
      </c>
      <c r="M1016" s="28">
        <f>VLOOKUP($A1016,'Educational Attainment'!$A$5:$I$1242,9,FALSE)</f>
        <v>10</v>
      </c>
    </row>
    <row r="1017" spans="1:13" s="28" customFormat="1" x14ac:dyDescent="0.15">
      <c r="A1017" s="21">
        <v>599516</v>
      </c>
      <c r="B1017" s="22" t="s">
        <v>1055</v>
      </c>
      <c r="C1017" s="11" t="str">
        <f>VLOOKUP(B1017,Industries!B:D,2,0)</f>
        <v>Public Administration and Safety</v>
      </c>
      <c r="D1017" s="11">
        <f>VLOOKUP(B1017,Industries!B:D,3,0)</f>
        <v>82.4</v>
      </c>
      <c r="E1017" s="13"/>
      <c r="F1017" s="18">
        <v>40</v>
      </c>
      <c r="G1017" s="28">
        <f>VLOOKUP($A1017,'Educational Attainment'!$A$5:$I$1242,3,FALSE)</f>
        <v>26.2</v>
      </c>
      <c r="H1017" s="28">
        <f>VLOOKUP($A1017,'Educational Attainment'!$A$5:$I$1242,4,FALSE)</f>
        <v>45.9</v>
      </c>
      <c r="I1017" s="28">
        <f>VLOOKUP($A1017,'Educational Attainment'!$A$5:$I$1242,5,FALSE)</f>
        <v>8.9</v>
      </c>
      <c r="J1017" s="28">
        <f>VLOOKUP($A1017,'Educational Attainment'!$A$5:$I$1242,6,FALSE)</f>
        <v>4.8</v>
      </c>
      <c r="K1017" s="28">
        <f>VLOOKUP($A1017,'Educational Attainment'!$A$5:$I$1242,7,FALSE)</f>
        <v>10.199999999999999</v>
      </c>
      <c r="L1017" s="28">
        <f>VLOOKUP($A1017,'Educational Attainment'!$A$5:$I$1242,8,FALSE)</f>
        <v>1.3</v>
      </c>
      <c r="M1017" s="28">
        <f>VLOOKUP($A1017,'Educational Attainment'!$A$5:$I$1242,9,FALSE)</f>
        <v>2.6</v>
      </c>
    </row>
    <row r="1018" spans="1:13" s="28" customFormat="1" x14ac:dyDescent="0.15">
      <c r="A1018" s="21">
        <v>599517</v>
      </c>
      <c r="B1018" s="22" t="s">
        <v>1056</v>
      </c>
      <c r="C1018" s="11" t="str">
        <f>VLOOKUP(B1018,Industries!B:D,2,0)</f>
        <v>Transport, Postal and Warehousing</v>
      </c>
      <c r="D1018" s="11">
        <f>VLOOKUP(B1018,Industries!B:D,3,0)</f>
        <v>44.2</v>
      </c>
      <c r="E1018" s="13"/>
      <c r="F1018" s="18">
        <v>45</v>
      </c>
      <c r="G1018" s="28">
        <f>VLOOKUP($A1018,'Educational Attainment'!$A$5:$I$1242,3,FALSE)</f>
        <v>0</v>
      </c>
      <c r="H1018" s="28">
        <f>VLOOKUP($A1018,'Educational Attainment'!$A$5:$I$1242,4,FALSE)</f>
        <v>2.1</v>
      </c>
      <c r="I1018" s="28">
        <f>VLOOKUP($A1018,'Educational Attainment'!$A$5:$I$1242,5,FALSE)</f>
        <v>2.1</v>
      </c>
      <c r="J1018" s="28">
        <f>VLOOKUP($A1018,'Educational Attainment'!$A$5:$I$1242,6,FALSE)</f>
        <v>50</v>
      </c>
      <c r="K1018" s="28">
        <f>VLOOKUP($A1018,'Educational Attainment'!$A$5:$I$1242,7,FALSE)</f>
        <v>14.1</v>
      </c>
      <c r="L1018" s="28">
        <f>VLOOKUP($A1018,'Educational Attainment'!$A$5:$I$1242,8,FALSE)</f>
        <v>12</v>
      </c>
      <c r="M1018" s="28">
        <f>VLOOKUP($A1018,'Educational Attainment'!$A$5:$I$1242,9,FALSE)</f>
        <v>19.7</v>
      </c>
    </row>
    <row r="1019" spans="1:13" s="28" customFormat="1" x14ac:dyDescent="0.15">
      <c r="A1019" s="21">
        <v>599518</v>
      </c>
      <c r="B1019" s="22" t="s">
        <v>1057</v>
      </c>
      <c r="C1019" s="11" t="str">
        <f>VLOOKUP(B1019,Industries!B:D,2,0)</f>
        <v>Transport, Postal and Warehousing</v>
      </c>
      <c r="D1019" s="11">
        <f>VLOOKUP(B1019,Industries!B:D,3,0)</f>
        <v>73.400000000000006</v>
      </c>
      <c r="E1019" s="13"/>
      <c r="F1019" s="18">
        <v>42</v>
      </c>
      <c r="G1019" s="28">
        <f>VLOOKUP($A1019,'Educational Attainment'!$A$5:$I$1242,3,FALSE)</f>
        <v>6</v>
      </c>
      <c r="H1019" s="28">
        <f>VLOOKUP($A1019,'Educational Attainment'!$A$5:$I$1242,4,FALSE)</f>
        <v>13</v>
      </c>
      <c r="I1019" s="28">
        <f>VLOOKUP($A1019,'Educational Attainment'!$A$5:$I$1242,5,FALSE)</f>
        <v>16.2</v>
      </c>
      <c r="J1019" s="28">
        <f>VLOOKUP($A1019,'Educational Attainment'!$A$5:$I$1242,6,FALSE)</f>
        <v>33.700000000000003</v>
      </c>
      <c r="K1019" s="28">
        <f>VLOOKUP($A1019,'Educational Attainment'!$A$5:$I$1242,7,FALSE)</f>
        <v>18.5</v>
      </c>
      <c r="L1019" s="28">
        <f>VLOOKUP($A1019,'Educational Attainment'!$A$5:$I$1242,8,FALSE)</f>
        <v>5.0999999999999996</v>
      </c>
      <c r="M1019" s="28">
        <f>VLOOKUP($A1019,'Educational Attainment'!$A$5:$I$1242,9,FALSE)</f>
        <v>7.5</v>
      </c>
    </row>
    <row r="1020" spans="1:13" s="28" customFormat="1" x14ac:dyDescent="0.15">
      <c r="A1020" s="21">
        <v>599521</v>
      </c>
      <c r="B1020" s="22" t="s">
        <v>1058</v>
      </c>
      <c r="C1020" s="11" t="str">
        <f>VLOOKUP(B1020,Industries!B:D,2,0)</f>
        <v>Electricity, Gas, Water and Waste Services</v>
      </c>
      <c r="D1020" s="11">
        <f>VLOOKUP(B1020,Industries!B:D,3,0)</f>
        <v>50.9</v>
      </c>
      <c r="E1020" s="13"/>
      <c r="F1020" s="18">
        <v>41</v>
      </c>
      <c r="G1020" s="28">
        <f>VLOOKUP($A1020,'Educational Attainment'!$A$5:$I$1242,3,FALSE)</f>
        <v>7.8</v>
      </c>
      <c r="H1020" s="28">
        <f>VLOOKUP($A1020,'Educational Attainment'!$A$5:$I$1242,4,FALSE)</f>
        <v>24.8</v>
      </c>
      <c r="I1020" s="28">
        <f>VLOOKUP($A1020,'Educational Attainment'!$A$5:$I$1242,5,FALSE)</f>
        <v>15</v>
      </c>
      <c r="J1020" s="28">
        <f>VLOOKUP($A1020,'Educational Attainment'!$A$5:$I$1242,6,FALSE)</f>
        <v>31.4</v>
      </c>
      <c r="K1020" s="28">
        <f>VLOOKUP($A1020,'Educational Attainment'!$A$5:$I$1242,7,FALSE)</f>
        <v>10.5</v>
      </c>
      <c r="L1020" s="28">
        <f>VLOOKUP($A1020,'Educational Attainment'!$A$5:$I$1242,8,FALSE)</f>
        <v>0</v>
      </c>
      <c r="M1020" s="28">
        <f>VLOOKUP($A1020,'Educational Attainment'!$A$5:$I$1242,9,FALSE)</f>
        <v>10.5</v>
      </c>
    </row>
    <row r="1021" spans="1:13" s="28" customFormat="1" x14ac:dyDescent="0.15">
      <c r="A1021" s="21">
        <v>599599</v>
      </c>
      <c r="B1021" s="22" t="s">
        <v>1059</v>
      </c>
      <c r="C1021" s="11" t="str">
        <f>VLOOKUP(B1021,Industries!B:D,2,0)</f>
        <v>Public Administration and Safety</v>
      </c>
      <c r="D1021" s="11">
        <f>VLOOKUP(B1021,Industries!B:D,3,0)</f>
        <v>62.2</v>
      </c>
      <c r="E1021" s="13"/>
      <c r="F1021" s="18">
        <v>42</v>
      </c>
      <c r="G1021" s="28">
        <f>VLOOKUP($A1021,'Educational Attainment'!$A$5:$I$1242,3,FALSE)</f>
        <v>8.6</v>
      </c>
      <c r="H1021" s="28">
        <f>VLOOKUP($A1021,'Educational Attainment'!$A$5:$I$1242,4,FALSE)</f>
        <v>20.100000000000001</v>
      </c>
      <c r="I1021" s="28">
        <f>VLOOKUP($A1021,'Educational Attainment'!$A$5:$I$1242,5,FALSE)</f>
        <v>17</v>
      </c>
      <c r="J1021" s="28">
        <f>VLOOKUP($A1021,'Educational Attainment'!$A$5:$I$1242,6,FALSE)</f>
        <v>27.1</v>
      </c>
      <c r="K1021" s="28">
        <f>VLOOKUP($A1021,'Educational Attainment'!$A$5:$I$1242,7,FALSE)</f>
        <v>14.2</v>
      </c>
      <c r="L1021" s="28">
        <f>VLOOKUP($A1021,'Educational Attainment'!$A$5:$I$1242,8,FALSE)</f>
        <v>3.9</v>
      </c>
      <c r="M1021" s="28">
        <f>VLOOKUP($A1021,'Educational Attainment'!$A$5:$I$1242,9,FALSE)</f>
        <v>9.1999999999999993</v>
      </c>
    </row>
    <row r="1022" spans="1:13" s="28" customFormat="1" x14ac:dyDescent="0.15">
      <c r="A1022" s="21">
        <v>599611</v>
      </c>
      <c r="B1022" s="22" t="s">
        <v>1060</v>
      </c>
      <c r="C1022" s="11" t="str">
        <f>VLOOKUP(B1022,Industries!B:D,2,0)</f>
        <v>Financial and Insurance Services</v>
      </c>
      <c r="D1022" s="11">
        <f>VLOOKUP(B1022,Industries!B:D,3,0)</f>
        <v>73</v>
      </c>
      <c r="E1022" s="13"/>
      <c r="F1022" s="18">
        <v>43</v>
      </c>
      <c r="G1022" s="28">
        <f>VLOOKUP($A1022,'Educational Attainment'!$A$5:$I$1242,3,FALSE)</f>
        <v>9.4</v>
      </c>
      <c r="H1022" s="28">
        <f>VLOOKUP($A1022,'Educational Attainment'!$A$5:$I$1242,4,FALSE)</f>
        <v>20.5</v>
      </c>
      <c r="I1022" s="28">
        <f>VLOOKUP($A1022,'Educational Attainment'!$A$5:$I$1242,5,FALSE)</f>
        <v>19</v>
      </c>
      <c r="J1022" s="28">
        <f>VLOOKUP($A1022,'Educational Attainment'!$A$5:$I$1242,6,FALSE)</f>
        <v>24.1</v>
      </c>
      <c r="K1022" s="28">
        <f>VLOOKUP($A1022,'Educational Attainment'!$A$5:$I$1242,7,FALSE)</f>
        <v>18.600000000000001</v>
      </c>
      <c r="L1022" s="28">
        <f>VLOOKUP($A1022,'Educational Attainment'!$A$5:$I$1242,8,FALSE)</f>
        <v>2.2000000000000002</v>
      </c>
      <c r="M1022" s="28">
        <f>VLOOKUP($A1022,'Educational Attainment'!$A$5:$I$1242,9,FALSE)</f>
        <v>6.3</v>
      </c>
    </row>
    <row r="1023" spans="1:13" s="28" customFormat="1" x14ac:dyDescent="0.15">
      <c r="A1023" s="21">
        <v>599612</v>
      </c>
      <c r="B1023" s="22" t="s">
        <v>1061</v>
      </c>
      <c r="C1023" s="11" t="str">
        <f>VLOOKUP(B1023,Industries!B:D,2,0)</f>
        <v>Financial and Insurance Services</v>
      </c>
      <c r="D1023" s="11">
        <f>VLOOKUP(B1023,Industries!B:D,3,0)</f>
        <v>89.6</v>
      </c>
      <c r="E1023" s="13"/>
      <c r="F1023" s="18">
        <v>43</v>
      </c>
      <c r="G1023" s="28">
        <f>VLOOKUP($A1023,'Educational Attainment'!$A$5:$I$1242,3,FALSE)</f>
        <v>4.5999999999999996</v>
      </c>
      <c r="H1023" s="28">
        <f>VLOOKUP($A1023,'Educational Attainment'!$A$5:$I$1242,4,FALSE)</f>
        <v>15.9</v>
      </c>
      <c r="I1023" s="28">
        <f>VLOOKUP($A1023,'Educational Attainment'!$A$5:$I$1242,5,FALSE)</f>
        <v>16</v>
      </c>
      <c r="J1023" s="28">
        <f>VLOOKUP($A1023,'Educational Attainment'!$A$5:$I$1242,6,FALSE)</f>
        <v>43.7</v>
      </c>
      <c r="K1023" s="28">
        <f>VLOOKUP($A1023,'Educational Attainment'!$A$5:$I$1242,7,FALSE)</f>
        <v>13.4</v>
      </c>
      <c r="L1023" s="28">
        <f>VLOOKUP($A1023,'Educational Attainment'!$A$5:$I$1242,8,FALSE)</f>
        <v>1.8</v>
      </c>
      <c r="M1023" s="28">
        <f>VLOOKUP($A1023,'Educational Attainment'!$A$5:$I$1242,9,FALSE)</f>
        <v>4.5999999999999996</v>
      </c>
    </row>
    <row r="1024" spans="1:13" s="28" customFormat="1" x14ac:dyDescent="0.15">
      <c r="A1024" s="21">
        <v>599613</v>
      </c>
      <c r="B1024" s="22" t="s">
        <v>1062</v>
      </c>
      <c r="C1024" s="11" t="str">
        <f>VLOOKUP(B1024,Industries!B:D,2,0)</f>
        <v>Financial and Insurance Services</v>
      </c>
      <c r="D1024" s="11">
        <f>VLOOKUP(B1024,Industries!B:D,3,0)</f>
        <v>79.599999999999994</v>
      </c>
      <c r="E1024" s="13"/>
      <c r="F1024" s="18">
        <v>43</v>
      </c>
      <c r="G1024" s="28">
        <f>VLOOKUP($A1024,'Educational Attainment'!$A$5:$I$1242,3,FALSE)</f>
        <v>26.8</v>
      </c>
      <c r="H1024" s="28">
        <f>VLOOKUP($A1024,'Educational Attainment'!$A$5:$I$1242,4,FALSE)</f>
        <v>42.9</v>
      </c>
      <c r="I1024" s="28">
        <f>VLOOKUP($A1024,'Educational Attainment'!$A$5:$I$1242,5,FALSE)</f>
        <v>16.399999999999999</v>
      </c>
      <c r="J1024" s="28">
        <f>VLOOKUP($A1024,'Educational Attainment'!$A$5:$I$1242,6,FALSE)</f>
        <v>4.7</v>
      </c>
      <c r="K1024" s="28">
        <f>VLOOKUP($A1024,'Educational Attainment'!$A$5:$I$1242,7,FALSE)</f>
        <v>6.6</v>
      </c>
      <c r="L1024" s="28">
        <f>VLOOKUP($A1024,'Educational Attainment'!$A$5:$I$1242,8,FALSE)</f>
        <v>1.5</v>
      </c>
      <c r="M1024" s="28">
        <f>VLOOKUP($A1024,'Educational Attainment'!$A$5:$I$1242,9,FALSE)</f>
        <v>1</v>
      </c>
    </row>
    <row r="1025" spans="1:13" s="28" customFormat="1" x14ac:dyDescent="0.15">
      <c r="A1025" s="21">
        <v>599912</v>
      </c>
      <c r="B1025" s="22" t="s">
        <v>1063</v>
      </c>
      <c r="C1025" s="11" t="str">
        <f>VLOOKUP(B1025,Industries!B:D,2,0)</f>
        <v>Information Media and Telecommunications</v>
      </c>
      <c r="D1025" s="11">
        <f>VLOOKUP(B1025,Industries!B:D,3,0)</f>
        <v>76.900000000000006</v>
      </c>
      <c r="E1025" s="13"/>
      <c r="F1025" s="18">
        <v>47</v>
      </c>
      <c r="G1025" s="28">
        <f>VLOOKUP($A1025,'Educational Attainment'!$A$5:$I$1242,3,FALSE)</f>
        <v>6.7</v>
      </c>
      <c r="H1025" s="28">
        <f>VLOOKUP($A1025,'Educational Attainment'!$A$5:$I$1242,4,FALSE)</f>
        <v>47.1</v>
      </c>
      <c r="I1025" s="28">
        <f>VLOOKUP($A1025,'Educational Attainment'!$A$5:$I$1242,5,FALSE)</f>
        <v>13.8</v>
      </c>
      <c r="J1025" s="28">
        <f>VLOOKUP($A1025,'Educational Attainment'!$A$5:$I$1242,6,FALSE)</f>
        <v>7.3</v>
      </c>
      <c r="K1025" s="28">
        <f>VLOOKUP($A1025,'Educational Attainment'!$A$5:$I$1242,7,FALSE)</f>
        <v>19.899999999999999</v>
      </c>
      <c r="L1025" s="28">
        <f>VLOOKUP($A1025,'Educational Attainment'!$A$5:$I$1242,8,FALSE)</f>
        <v>1.9</v>
      </c>
      <c r="M1025" s="28">
        <f>VLOOKUP($A1025,'Educational Attainment'!$A$5:$I$1242,9,FALSE)</f>
        <v>3.2</v>
      </c>
    </row>
    <row r="1026" spans="1:13" s="28" customFormat="1" x14ac:dyDescent="0.15">
      <c r="A1026" s="21">
        <v>599913</v>
      </c>
      <c r="B1026" s="22" t="s">
        <v>1064</v>
      </c>
      <c r="C1026" s="11" t="str">
        <f>VLOOKUP(B1026,Industries!B:D,2,0)</f>
        <v>Professional, Scientific and Technical Services</v>
      </c>
      <c r="D1026" s="11">
        <f>VLOOKUP(B1026,Industries!B:D,3,0)</f>
        <v>35.299999999999997</v>
      </c>
      <c r="E1026" s="13"/>
      <c r="F1026" s="18">
        <v>42</v>
      </c>
      <c r="G1026" s="28">
        <f>VLOOKUP($A1026,'Educational Attainment'!$A$5:$I$1242,3,FALSE)</f>
        <v>21.1</v>
      </c>
      <c r="H1026" s="28">
        <f>VLOOKUP($A1026,'Educational Attainment'!$A$5:$I$1242,4,FALSE)</f>
        <v>29.8</v>
      </c>
      <c r="I1026" s="28">
        <f>VLOOKUP($A1026,'Educational Attainment'!$A$5:$I$1242,5,FALSE)</f>
        <v>12</v>
      </c>
      <c r="J1026" s="28">
        <f>VLOOKUP($A1026,'Educational Attainment'!$A$5:$I$1242,6,FALSE)</f>
        <v>6.6</v>
      </c>
      <c r="K1026" s="28">
        <f>VLOOKUP($A1026,'Educational Attainment'!$A$5:$I$1242,7,FALSE)</f>
        <v>15.3</v>
      </c>
      <c r="L1026" s="28">
        <f>VLOOKUP($A1026,'Educational Attainment'!$A$5:$I$1242,8,FALSE)</f>
        <v>6.2</v>
      </c>
      <c r="M1026" s="28">
        <f>VLOOKUP($A1026,'Educational Attainment'!$A$5:$I$1242,9,FALSE)</f>
        <v>9.1</v>
      </c>
    </row>
    <row r="1027" spans="1:13" s="28" customFormat="1" x14ac:dyDescent="0.15">
      <c r="A1027" s="21">
        <v>599914</v>
      </c>
      <c r="B1027" s="22" t="s">
        <v>1065</v>
      </c>
      <c r="C1027" s="11" t="str">
        <f>VLOOKUP(B1027,Industries!B:D,2,0)</f>
        <v>Public Administration and Safety</v>
      </c>
      <c r="D1027" s="11">
        <f>VLOOKUP(B1027,Industries!B:D,3,0)</f>
        <v>28.2</v>
      </c>
      <c r="E1027" s="13"/>
      <c r="F1027" s="18">
        <v>45</v>
      </c>
      <c r="G1027" s="28">
        <f>VLOOKUP($A1027,'Educational Attainment'!$A$5:$I$1242,3,FALSE)</f>
        <v>2.6</v>
      </c>
      <c r="H1027" s="28">
        <f>VLOOKUP($A1027,'Educational Attainment'!$A$5:$I$1242,4,FALSE)</f>
        <v>12.4</v>
      </c>
      <c r="I1027" s="28">
        <f>VLOOKUP($A1027,'Educational Attainment'!$A$5:$I$1242,5,FALSE)</f>
        <v>16</v>
      </c>
      <c r="J1027" s="28">
        <f>VLOOKUP($A1027,'Educational Attainment'!$A$5:$I$1242,6,FALSE)</f>
        <v>27</v>
      </c>
      <c r="K1027" s="28">
        <f>VLOOKUP($A1027,'Educational Attainment'!$A$5:$I$1242,7,FALSE)</f>
        <v>24.8</v>
      </c>
      <c r="L1027" s="28">
        <f>VLOOKUP($A1027,'Educational Attainment'!$A$5:$I$1242,8,FALSE)</f>
        <v>5.7</v>
      </c>
      <c r="M1027" s="28">
        <f>VLOOKUP($A1027,'Educational Attainment'!$A$5:$I$1242,9,FALSE)</f>
        <v>11.5</v>
      </c>
    </row>
    <row r="1028" spans="1:13" s="28" customFormat="1" x14ac:dyDescent="0.15">
      <c r="A1028" s="21">
        <v>599915</v>
      </c>
      <c r="B1028" s="22" t="s">
        <v>1066</v>
      </c>
      <c r="C1028" s="11" t="str">
        <f>VLOOKUP(B1028,Industries!B:D,2,0)</f>
        <v>Health Care and Social Assistance</v>
      </c>
      <c r="D1028" s="11">
        <f>VLOOKUP(B1028,Industries!B:D,3,0)</f>
        <v>93.8</v>
      </c>
      <c r="E1028" s="13"/>
      <c r="F1028" s="18">
        <v>41</v>
      </c>
      <c r="G1028" s="28">
        <f>VLOOKUP($A1028,'Educational Attainment'!$A$5:$I$1242,3,FALSE)</f>
        <v>9.8000000000000007</v>
      </c>
      <c r="H1028" s="28">
        <f>VLOOKUP($A1028,'Educational Attainment'!$A$5:$I$1242,4,FALSE)</f>
        <v>34.299999999999997</v>
      </c>
      <c r="I1028" s="28">
        <f>VLOOKUP($A1028,'Educational Attainment'!$A$5:$I$1242,5,FALSE)</f>
        <v>21.5</v>
      </c>
      <c r="J1028" s="28">
        <f>VLOOKUP($A1028,'Educational Attainment'!$A$5:$I$1242,6,FALSE)</f>
        <v>17.5</v>
      </c>
      <c r="K1028" s="28">
        <f>VLOOKUP($A1028,'Educational Attainment'!$A$5:$I$1242,7,FALSE)</f>
        <v>11.1</v>
      </c>
      <c r="L1028" s="28">
        <f>VLOOKUP($A1028,'Educational Attainment'!$A$5:$I$1242,8,FALSE)</f>
        <v>1</v>
      </c>
      <c r="M1028" s="28">
        <f>VLOOKUP($A1028,'Educational Attainment'!$A$5:$I$1242,9,FALSE)</f>
        <v>4.8</v>
      </c>
    </row>
    <row r="1029" spans="1:13" s="28" customFormat="1" x14ac:dyDescent="0.15">
      <c r="A1029" s="21">
        <v>599916</v>
      </c>
      <c r="B1029" s="22" t="s">
        <v>1067</v>
      </c>
      <c r="C1029" s="11" t="str">
        <f>VLOOKUP(B1029,Industries!B:D,2,0)</f>
        <v>Public Administration and Safety</v>
      </c>
      <c r="D1029" s="11">
        <f>VLOOKUP(B1029,Industries!B:D,3,0)</f>
        <v>24</v>
      </c>
      <c r="E1029" s="13"/>
      <c r="F1029" s="18">
        <v>41</v>
      </c>
      <c r="G1029" s="28">
        <f>VLOOKUP($A1029,'Educational Attainment'!$A$5:$I$1242,3,FALSE)</f>
        <v>5.9</v>
      </c>
      <c r="H1029" s="28">
        <f>VLOOKUP($A1029,'Educational Attainment'!$A$5:$I$1242,4,FALSE)</f>
        <v>14.5</v>
      </c>
      <c r="I1029" s="28">
        <f>VLOOKUP($A1029,'Educational Attainment'!$A$5:$I$1242,5,FALSE)</f>
        <v>18.8</v>
      </c>
      <c r="J1029" s="28">
        <f>VLOOKUP($A1029,'Educational Attainment'!$A$5:$I$1242,6,FALSE)</f>
        <v>28.4</v>
      </c>
      <c r="K1029" s="28">
        <f>VLOOKUP($A1029,'Educational Attainment'!$A$5:$I$1242,7,FALSE)</f>
        <v>16</v>
      </c>
      <c r="L1029" s="28">
        <f>VLOOKUP($A1029,'Educational Attainment'!$A$5:$I$1242,8,FALSE)</f>
        <v>5.0999999999999996</v>
      </c>
      <c r="M1029" s="28">
        <f>VLOOKUP($A1029,'Educational Attainment'!$A$5:$I$1242,9,FALSE)</f>
        <v>11.3</v>
      </c>
    </row>
    <row r="1030" spans="1:13" s="28" customFormat="1" x14ac:dyDescent="0.15">
      <c r="A1030" s="21">
        <v>599999</v>
      </c>
      <c r="B1030" s="22" t="s">
        <v>1068</v>
      </c>
      <c r="C1030" s="11" t="str">
        <f>VLOOKUP(B1030,Industries!B:D,2,0)</f>
        <v>Education and Training</v>
      </c>
      <c r="D1030" s="11">
        <f>VLOOKUP(B1030,Industries!B:D,3,0)</f>
        <v>25.2</v>
      </c>
      <c r="E1030" s="13"/>
      <c r="F1030" s="18">
        <v>41</v>
      </c>
      <c r="G1030" s="28">
        <f>VLOOKUP($A1030,'Educational Attainment'!$A$5:$I$1242,3,FALSE)</f>
        <v>12.3</v>
      </c>
      <c r="H1030" s="28">
        <f>VLOOKUP($A1030,'Educational Attainment'!$A$5:$I$1242,4,FALSE)</f>
        <v>31</v>
      </c>
      <c r="I1030" s="28">
        <f>VLOOKUP($A1030,'Educational Attainment'!$A$5:$I$1242,5,FALSE)</f>
        <v>13.3</v>
      </c>
      <c r="J1030" s="28">
        <f>VLOOKUP($A1030,'Educational Attainment'!$A$5:$I$1242,6,FALSE)</f>
        <v>10.6</v>
      </c>
      <c r="K1030" s="28">
        <f>VLOOKUP($A1030,'Educational Attainment'!$A$5:$I$1242,7,FALSE)</f>
        <v>24</v>
      </c>
      <c r="L1030" s="28">
        <f>VLOOKUP($A1030,'Educational Attainment'!$A$5:$I$1242,8,FALSE)</f>
        <v>2.8</v>
      </c>
      <c r="M1030" s="28">
        <f>VLOOKUP($A1030,'Educational Attainment'!$A$5:$I$1242,9,FALSE)</f>
        <v>6</v>
      </c>
    </row>
    <row r="1031" spans="1:13" s="28" customFormat="1" x14ac:dyDescent="0.15">
      <c r="A1031" s="21">
        <v>611111</v>
      </c>
      <c r="B1031" s="22" t="s">
        <v>1069</v>
      </c>
      <c r="C1031" s="11" t="str">
        <f>VLOOKUP(B1031,Industries!B:D,2,0)</f>
        <v>Wholesale Trade</v>
      </c>
      <c r="D1031" s="11">
        <f>VLOOKUP(B1031,Industries!B:D,3,0)</f>
        <v>60.7</v>
      </c>
      <c r="E1031" s="13"/>
      <c r="F1031" s="18">
        <v>49</v>
      </c>
      <c r="G1031" s="28">
        <f>VLOOKUP($A1031,'Educational Attainment'!$A$5:$I$1242,3,FALSE)</f>
        <v>2.7</v>
      </c>
      <c r="H1031" s="28">
        <f>VLOOKUP($A1031,'Educational Attainment'!$A$5:$I$1242,4,FALSE)</f>
        <v>12.3</v>
      </c>
      <c r="I1031" s="28">
        <f>VLOOKUP($A1031,'Educational Attainment'!$A$5:$I$1242,5,FALSE)</f>
        <v>12.4</v>
      </c>
      <c r="J1031" s="28">
        <f>VLOOKUP($A1031,'Educational Attainment'!$A$5:$I$1242,6,FALSE)</f>
        <v>23.6</v>
      </c>
      <c r="K1031" s="28">
        <f>VLOOKUP($A1031,'Educational Attainment'!$A$5:$I$1242,7,FALSE)</f>
        <v>27.2</v>
      </c>
      <c r="L1031" s="28">
        <f>VLOOKUP($A1031,'Educational Attainment'!$A$5:$I$1242,8,FALSE)</f>
        <v>7</v>
      </c>
      <c r="M1031" s="28">
        <f>VLOOKUP($A1031,'Educational Attainment'!$A$5:$I$1242,9,FALSE)</f>
        <v>14.8</v>
      </c>
    </row>
    <row r="1032" spans="1:13" s="28" customFormat="1" x14ac:dyDescent="0.15">
      <c r="A1032" s="21">
        <v>611112</v>
      </c>
      <c r="B1032" s="22" t="s">
        <v>1070</v>
      </c>
      <c r="C1032" s="11" t="str">
        <f>VLOOKUP(B1032,Industries!B:D,2,0)</f>
        <v>Wholesale Trade</v>
      </c>
      <c r="D1032" s="11">
        <f>VLOOKUP(B1032,Industries!B:D,3,0)</f>
        <v>65.7</v>
      </c>
      <c r="E1032" s="13"/>
      <c r="F1032" s="18">
        <v>50</v>
      </c>
      <c r="G1032" s="28">
        <f>VLOOKUP($A1032,'Educational Attainment'!$A$5:$I$1242,3,FALSE)</f>
        <v>0.6</v>
      </c>
      <c r="H1032" s="28">
        <f>VLOOKUP($A1032,'Educational Attainment'!$A$5:$I$1242,4,FALSE)</f>
        <v>9.1999999999999993</v>
      </c>
      <c r="I1032" s="28">
        <f>VLOOKUP($A1032,'Educational Attainment'!$A$5:$I$1242,5,FALSE)</f>
        <v>12.7</v>
      </c>
      <c r="J1032" s="28">
        <f>VLOOKUP($A1032,'Educational Attainment'!$A$5:$I$1242,6,FALSE)</f>
        <v>21</v>
      </c>
      <c r="K1032" s="28">
        <f>VLOOKUP($A1032,'Educational Attainment'!$A$5:$I$1242,7,FALSE)</f>
        <v>26.3</v>
      </c>
      <c r="L1032" s="28">
        <f>VLOOKUP($A1032,'Educational Attainment'!$A$5:$I$1242,8,FALSE)</f>
        <v>9.8000000000000007</v>
      </c>
      <c r="M1032" s="28">
        <f>VLOOKUP($A1032,'Educational Attainment'!$A$5:$I$1242,9,FALSE)</f>
        <v>20.399999999999999</v>
      </c>
    </row>
    <row r="1033" spans="1:13" s="28" customFormat="1" x14ac:dyDescent="0.15">
      <c r="A1033" s="21">
        <v>611311</v>
      </c>
      <c r="B1033" s="22" t="s">
        <v>1071</v>
      </c>
      <c r="C1033" s="11" t="str">
        <f>VLOOKUP(B1033,Industries!B:D,2,0)</f>
        <v>Manufacturing</v>
      </c>
      <c r="D1033" s="11">
        <f>VLOOKUP(B1033,Industries!B:D,3,0)</f>
        <v>28.6</v>
      </c>
      <c r="E1033" s="13"/>
      <c r="F1033" s="18">
        <v>44</v>
      </c>
      <c r="G1033" s="28">
        <f>VLOOKUP($A1033,'Educational Attainment'!$A$5:$I$1242,3,FALSE)</f>
        <v>2.2999999999999998</v>
      </c>
      <c r="H1033" s="28">
        <f>VLOOKUP($A1033,'Educational Attainment'!$A$5:$I$1242,4,FALSE)</f>
        <v>9.1999999999999993</v>
      </c>
      <c r="I1033" s="28">
        <f>VLOOKUP($A1033,'Educational Attainment'!$A$5:$I$1242,5,FALSE)</f>
        <v>11.7</v>
      </c>
      <c r="J1033" s="28">
        <f>VLOOKUP($A1033,'Educational Attainment'!$A$5:$I$1242,6,FALSE)</f>
        <v>27.3</v>
      </c>
      <c r="K1033" s="28">
        <f>VLOOKUP($A1033,'Educational Attainment'!$A$5:$I$1242,7,FALSE)</f>
        <v>27</v>
      </c>
      <c r="L1033" s="28">
        <f>VLOOKUP($A1033,'Educational Attainment'!$A$5:$I$1242,8,FALSE)</f>
        <v>7.7</v>
      </c>
      <c r="M1033" s="28">
        <f>VLOOKUP($A1033,'Educational Attainment'!$A$5:$I$1242,9,FALSE)</f>
        <v>14.8</v>
      </c>
    </row>
    <row r="1034" spans="1:13" s="28" customFormat="1" x14ac:dyDescent="0.15">
      <c r="A1034" s="21">
        <v>611312</v>
      </c>
      <c r="B1034" s="22" t="s">
        <v>1072</v>
      </c>
      <c r="C1034" s="11" t="str">
        <f>VLOOKUP(B1034,Industries!B:D,2,0)</f>
        <v>Information Media and Telecommunications</v>
      </c>
      <c r="D1034" s="11">
        <f>VLOOKUP(B1034,Industries!B:D,3,0)</f>
        <v>22.3</v>
      </c>
      <c r="E1034" s="13"/>
      <c r="F1034" s="18">
        <v>43</v>
      </c>
      <c r="G1034" s="28">
        <f>VLOOKUP($A1034,'Educational Attainment'!$A$5:$I$1242,3,FALSE)</f>
        <v>5.7</v>
      </c>
      <c r="H1034" s="28">
        <f>VLOOKUP($A1034,'Educational Attainment'!$A$5:$I$1242,4,FALSE)</f>
        <v>25</v>
      </c>
      <c r="I1034" s="28">
        <f>VLOOKUP($A1034,'Educational Attainment'!$A$5:$I$1242,5,FALSE)</f>
        <v>14.7</v>
      </c>
      <c r="J1034" s="28">
        <f>VLOOKUP($A1034,'Educational Attainment'!$A$5:$I$1242,6,FALSE)</f>
        <v>14.8</v>
      </c>
      <c r="K1034" s="28">
        <f>VLOOKUP($A1034,'Educational Attainment'!$A$5:$I$1242,7,FALSE)</f>
        <v>25.8</v>
      </c>
      <c r="L1034" s="28">
        <f>VLOOKUP($A1034,'Educational Attainment'!$A$5:$I$1242,8,FALSE)</f>
        <v>5.2</v>
      </c>
      <c r="M1034" s="28">
        <f>VLOOKUP($A1034,'Educational Attainment'!$A$5:$I$1242,9,FALSE)</f>
        <v>8.8000000000000007</v>
      </c>
    </row>
    <row r="1035" spans="1:13" s="28" customFormat="1" x14ac:dyDescent="0.15">
      <c r="A1035" s="21">
        <v>611313</v>
      </c>
      <c r="B1035" s="22" t="s">
        <v>1073</v>
      </c>
      <c r="C1035" s="11" t="str">
        <f>VLOOKUP(B1035,Industries!B:D,2,0)</f>
        <v>Retail Trade</v>
      </c>
      <c r="D1035" s="11">
        <f>VLOOKUP(B1035,Industries!B:D,3,0)</f>
        <v>52.4</v>
      </c>
      <c r="E1035" s="13"/>
      <c r="F1035" s="18">
        <v>44</v>
      </c>
      <c r="G1035" s="28">
        <f>VLOOKUP($A1035,'Educational Attainment'!$A$5:$I$1242,3,FALSE)</f>
        <v>1.7</v>
      </c>
      <c r="H1035" s="28">
        <f>VLOOKUP($A1035,'Educational Attainment'!$A$5:$I$1242,4,FALSE)</f>
        <v>6.5</v>
      </c>
      <c r="I1035" s="28">
        <f>VLOOKUP($A1035,'Educational Attainment'!$A$5:$I$1242,5,FALSE)</f>
        <v>7.8</v>
      </c>
      <c r="J1035" s="28">
        <f>VLOOKUP($A1035,'Educational Attainment'!$A$5:$I$1242,6,FALSE)</f>
        <v>32.6</v>
      </c>
      <c r="K1035" s="28">
        <f>VLOOKUP($A1035,'Educational Attainment'!$A$5:$I$1242,7,FALSE)</f>
        <v>23.9</v>
      </c>
      <c r="L1035" s="28">
        <f>VLOOKUP($A1035,'Educational Attainment'!$A$5:$I$1242,8,FALSE)</f>
        <v>8.1999999999999993</v>
      </c>
      <c r="M1035" s="28">
        <f>VLOOKUP($A1035,'Educational Attainment'!$A$5:$I$1242,9,FALSE)</f>
        <v>19.3</v>
      </c>
    </row>
    <row r="1036" spans="1:13" s="28" customFormat="1" x14ac:dyDescent="0.15">
      <c r="A1036" s="21">
        <v>611314</v>
      </c>
      <c r="B1036" s="22" t="s">
        <v>1074</v>
      </c>
      <c r="C1036" s="11" t="str">
        <f>VLOOKUP(B1036,Industries!B:D,2,0)</f>
        <v>Retail Trade</v>
      </c>
      <c r="D1036" s="11">
        <f>VLOOKUP(B1036,Industries!B:D,3,0)</f>
        <v>32.9</v>
      </c>
      <c r="E1036" s="13"/>
      <c r="F1036" s="18">
        <v>44</v>
      </c>
      <c r="G1036" s="28">
        <f>VLOOKUP($A1036,'Educational Attainment'!$A$5:$I$1242,3,FALSE)</f>
        <v>3.9</v>
      </c>
      <c r="H1036" s="28">
        <f>VLOOKUP($A1036,'Educational Attainment'!$A$5:$I$1242,4,FALSE)</f>
        <v>16.3</v>
      </c>
      <c r="I1036" s="28">
        <f>VLOOKUP($A1036,'Educational Attainment'!$A$5:$I$1242,5,FALSE)</f>
        <v>12.9</v>
      </c>
      <c r="J1036" s="28">
        <f>VLOOKUP($A1036,'Educational Attainment'!$A$5:$I$1242,6,FALSE)</f>
        <v>17.600000000000001</v>
      </c>
      <c r="K1036" s="28">
        <f>VLOOKUP($A1036,'Educational Attainment'!$A$5:$I$1242,7,FALSE)</f>
        <v>28.2</v>
      </c>
      <c r="L1036" s="28">
        <f>VLOOKUP($A1036,'Educational Attainment'!$A$5:$I$1242,8,FALSE)</f>
        <v>7</v>
      </c>
      <c r="M1036" s="28">
        <f>VLOOKUP($A1036,'Educational Attainment'!$A$5:$I$1242,9,FALSE)</f>
        <v>14.1</v>
      </c>
    </row>
    <row r="1037" spans="1:13" s="28" customFormat="1" x14ac:dyDescent="0.15">
      <c r="A1037" s="21">
        <v>611399</v>
      </c>
      <c r="B1037" s="22" t="s">
        <v>1075</v>
      </c>
      <c r="C1037" s="11" t="str">
        <f>VLOOKUP(B1037,Industries!B:D,2,0)</f>
        <v>Wholesale Trade</v>
      </c>
      <c r="D1037" s="11">
        <f>VLOOKUP(B1037,Industries!B:D,3,0)</f>
        <v>16.7</v>
      </c>
      <c r="E1037" s="13"/>
      <c r="F1037" s="18">
        <v>44</v>
      </c>
      <c r="G1037" s="28">
        <f>VLOOKUP($A1037,'Educational Attainment'!$A$5:$I$1242,3,FALSE)</f>
        <v>5.8</v>
      </c>
      <c r="H1037" s="28">
        <f>VLOOKUP($A1037,'Educational Attainment'!$A$5:$I$1242,4,FALSE)</f>
        <v>18.600000000000001</v>
      </c>
      <c r="I1037" s="28">
        <f>VLOOKUP($A1037,'Educational Attainment'!$A$5:$I$1242,5,FALSE)</f>
        <v>14.4</v>
      </c>
      <c r="J1037" s="28">
        <f>VLOOKUP($A1037,'Educational Attainment'!$A$5:$I$1242,6,FALSE)</f>
        <v>20</v>
      </c>
      <c r="K1037" s="28">
        <f>VLOOKUP($A1037,'Educational Attainment'!$A$5:$I$1242,7,FALSE)</f>
        <v>25.1</v>
      </c>
      <c r="L1037" s="28">
        <f>VLOOKUP($A1037,'Educational Attainment'!$A$5:$I$1242,8,FALSE)</f>
        <v>5.6</v>
      </c>
      <c r="M1037" s="28">
        <f>VLOOKUP($A1037,'Educational Attainment'!$A$5:$I$1242,9,FALSE)</f>
        <v>10.5</v>
      </c>
    </row>
    <row r="1038" spans="1:13" s="28" customFormat="1" x14ac:dyDescent="0.15">
      <c r="A1038" s="21">
        <v>612111</v>
      </c>
      <c r="B1038" s="22" t="s">
        <v>1076</v>
      </c>
      <c r="C1038" s="11" t="str">
        <f>VLOOKUP(B1038,Industries!B:D,2,0)</f>
        <v>Wholesale Trade</v>
      </c>
      <c r="D1038" s="11">
        <f>VLOOKUP(B1038,Industries!B:D,3,0)</f>
        <v>44</v>
      </c>
      <c r="E1038" s="13"/>
      <c r="F1038" s="18">
        <v>46</v>
      </c>
      <c r="G1038" s="28">
        <f>VLOOKUP($A1038,'Educational Attainment'!$A$5:$I$1242,3,FALSE)</f>
        <v>14.2</v>
      </c>
      <c r="H1038" s="28">
        <f>VLOOKUP($A1038,'Educational Attainment'!$A$5:$I$1242,4,FALSE)</f>
        <v>30.5</v>
      </c>
      <c r="I1038" s="28">
        <f>VLOOKUP($A1038,'Educational Attainment'!$A$5:$I$1242,5,FALSE)</f>
        <v>19.600000000000001</v>
      </c>
      <c r="J1038" s="28">
        <f>VLOOKUP($A1038,'Educational Attainment'!$A$5:$I$1242,6,FALSE)</f>
        <v>14.8</v>
      </c>
      <c r="K1038" s="28">
        <f>VLOOKUP($A1038,'Educational Attainment'!$A$5:$I$1242,7,FALSE)</f>
        <v>13.8</v>
      </c>
      <c r="L1038" s="28">
        <f>VLOOKUP($A1038,'Educational Attainment'!$A$5:$I$1242,8,FALSE)</f>
        <v>2.4</v>
      </c>
      <c r="M1038" s="28">
        <f>VLOOKUP($A1038,'Educational Attainment'!$A$5:$I$1242,9,FALSE)</f>
        <v>4.7</v>
      </c>
    </row>
    <row r="1039" spans="1:13" s="28" customFormat="1" x14ac:dyDescent="0.15">
      <c r="A1039" s="21">
        <v>612112</v>
      </c>
      <c r="B1039" s="22" t="s">
        <v>1077</v>
      </c>
      <c r="C1039" s="11" t="str">
        <f>VLOOKUP(B1039,Industries!B:D,2,0)</f>
        <v>Rental, Hiring and Real Estate Services</v>
      </c>
      <c r="D1039" s="11">
        <f>VLOOKUP(B1039,Industries!B:D,3,0)</f>
        <v>83.2</v>
      </c>
      <c r="E1039" s="13"/>
      <c r="F1039" s="18">
        <v>43</v>
      </c>
      <c r="G1039" s="28">
        <f>VLOOKUP($A1039,'Educational Attainment'!$A$5:$I$1242,3,FALSE)</f>
        <v>6.6</v>
      </c>
      <c r="H1039" s="28">
        <f>VLOOKUP($A1039,'Educational Attainment'!$A$5:$I$1242,4,FALSE)</f>
        <v>18.5</v>
      </c>
      <c r="I1039" s="28">
        <f>VLOOKUP($A1039,'Educational Attainment'!$A$5:$I$1242,5,FALSE)</f>
        <v>18.8</v>
      </c>
      <c r="J1039" s="28">
        <f>VLOOKUP($A1039,'Educational Attainment'!$A$5:$I$1242,6,FALSE)</f>
        <v>22</v>
      </c>
      <c r="K1039" s="28">
        <f>VLOOKUP($A1039,'Educational Attainment'!$A$5:$I$1242,7,FALSE)</f>
        <v>20.2</v>
      </c>
      <c r="L1039" s="28">
        <f>VLOOKUP($A1039,'Educational Attainment'!$A$5:$I$1242,8,FALSE)</f>
        <v>4.4000000000000004</v>
      </c>
      <c r="M1039" s="28">
        <f>VLOOKUP($A1039,'Educational Attainment'!$A$5:$I$1242,9,FALSE)</f>
        <v>9.5</v>
      </c>
    </row>
    <row r="1040" spans="1:13" s="28" customFormat="1" x14ac:dyDescent="0.15">
      <c r="A1040" s="21">
        <v>612113</v>
      </c>
      <c r="B1040" s="22" t="s">
        <v>1078</v>
      </c>
      <c r="C1040" s="11" t="str">
        <f>VLOOKUP(B1040,Industries!B:D,2,0)</f>
        <v>Rental, Hiring and Real Estate Services</v>
      </c>
      <c r="D1040" s="11">
        <f>VLOOKUP(B1040,Industries!B:D,3,0)</f>
        <v>91.7</v>
      </c>
      <c r="E1040" s="13"/>
      <c r="F1040" s="18">
        <v>50</v>
      </c>
      <c r="G1040" s="28">
        <f>VLOOKUP($A1040,'Educational Attainment'!$A$5:$I$1242,3,FALSE)</f>
        <v>8.4</v>
      </c>
      <c r="H1040" s="28">
        <f>VLOOKUP($A1040,'Educational Attainment'!$A$5:$I$1242,4,FALSE)</f>
        <v>22.6</v>
      </c>
      <c r="I1040" s="28">
        <f>VLOOKUP($A1040,'Educational Attainment'!$A$5:$I$1242,5,FALSE)</f>
        <v>26.3</v>
      </c>
      <c r="J1040" s="28">
        <f>VLOOKUP($A1040,'Educational Attainment'!$A$5:$I$1242,6,FALSE)</f>
        <v>21.2</v>
      </c>
      <c r="K1040" s="28">
        <f>VLOOKUP($A1040,'Educational Attainment'!$A$5:$I$1242,7,FALSE)</f>
        <v>13.6</v>
      </c>
      <c r="L1040" s="28">
        <f>VLOOKUP($A1040,'Educational Attainment'!$A$5:$I$1242,8,FALSE)</f>
        <v>2.5</v>
      </c>
      <c r="M1040" s="28">
        <f>VLOOKUP($A1040,'Educational Attainment'!$A$5:$I$1242,9,FALSE)</f>
        <v>5.5</v>
      </c>
    </row>
    <row r="1041" spans="1:13" s="28" customFormat="1" x14ac:dyDescent="0.15">
      <c r="A1041" s="21">
        <v>612114</v>
      </c>
      <c r="B1041" s="22" t="s">
        <v>1079</v>
      </c>
      <c r="C1041" s="11" t="str">
        <f>VLOOKUP(B1041,Industries!B:D,2,0)</f>
        <v>Rental, Hiring and Real Estate Services</v>
      </c>
      <c r="D1041" s="11">
        <f>VLOOKUP(B1041,Industries!B:D,3,0)</f>
        <v>97.4</v>
      </c>
      <c r="E1041" s="13"/>
      <c r="F1041" s="18">
        <v>48</v>
      </c>
      <c r="G1041" s="28">
        <f>VLOOKUP($A1041,'Educational Attainment'!$A$5:$I$1242,3,FALSE)</f>
        <v>6</v>
      </c>
      <c r="H1041" s="28">
        <f>VLOOKUP($A1041,'Educational Attainment'!$A$5:$I$1242,4,FALSE)</f>
        <v>18.899999999999999</v>
      </c>
      <c r="I1041" s="28">
        <f>VLOOKUP($A1041,'Educational Attainment'!$A$5:$I$1242,5,FALSE)</f>
        <v>22</v>
      </c>
      <c r="J1041" s="28">
        <f>VLOOKUP($A1041,'Educational Attainment'!$A$5:$I$1242,6,FALSE)</f>
        <v>25.7</v>
      </c>
      <c r="K1041" s="28">
        <f>VLOOKUP($A1041,'Educational Attainment'!$A$5:$I$1242,7,FALSE)</f>
        <v>19.3</v>
      </c>
      <c r="L1041" s="28">
        <f>VLOOKUP($A1041,'Educational Attainment'!$A$5:$I$1242,8,FALSE)</f>
        <v>2.6</v>
      </c>
      <c r="M1041" s="28">
        <f>VLOOKUP($A1041,'Educational Attainment'!$A$5:$I$1242,9,FALSE)</f>
        <v>5.3</v>
      </c>
    </row>
    <row r="1042" spans="1:13" s="28" customFormat="1" x14ac:dyDescent="0.15">
      <c r="A1042" s="21">
        <v>612115</v>
      </c>
      <c r="B1042" s="22" t="s">
        <v>1080</v>
      </c>
      <c r="C1042" s="11" t="str">
        <f>VLOOKUP(B1042,Industries!B:D,2,0)</f>
        <v>Rental, Hiring and Real Estate Services</v>
      </c>
      <c r="D1042" s="11">
        <f>VLOOKUP(B1042,Industries!B:D,3,0)</f>
        <v>88.5</v>
      </c>
      <c r="E1042" s="13"/>
      <c r="F1042" s="18">
        <v>47</v>
      </c>
      <c r="G1042" s="28">
        <f>VLOOKUP($A1042,'Educational Attainment'!$A$5:$I$1242,3,FALSE)</f>
        <v>7.3</v>
      </c>
      <c r="H1042" s="28">
        <f>VLOOKUP($A1042,'Educational Attainment'!$A$5:$I$1242,4,FALSE)</f>
        <v>19.2</v>
      </c>
      <c r="I1042" s="28">
        <f>VLOOKUP($A1042,'Educational Attainment'!$A$5:$I$1242,5,FALSE)</f>
        <v>17.899999999999999</v>
      </c>
      <c r="J1042" s="28">
        <f>VLOOKUP($A1042,'Educational Attainment'!$A$5:$I$1242,6,FALSE)</f>
        <v>21.6</v>
      </c>
      <c r="K1042" s="28">
        <f>VLOOKUP($A1042,'Educational Attainment'!$A$5:$I$1242,7,FALSE)</f>
        <v>21.6</v>
      </c>
      <c r="L1042" s="28">
        <f>VLOOKUP($A1042,'Educational Attainment'!$A$5:$I$1242,8,FALSE)</f>
        <v>4</v>
      </c>
      <c r="M1042" s="28">
        <f>VLOOKUP($A1042,'Educational Attainment'!$A$5:$I$1242,9,FALSE)</f>
        <v>8.4</v>
      </c>
    </row>
    <row r="1043" spans="1:13" s="28" customFormat="1" x14ac:dyDescent="0.15">
      <c r="A1043" s="21">
        <v>621311</v>
      </c>
      <c r="B1043" s="22" t="s">
        <v>1081</v>
      </c>
      <c r="C1043" s="11" t="str">
        <f>VLOOKUP(B1043,Industries!B:D,2,0)</f>
        <v>Retail Trade</v>
      </c>
      <c r="D1043" s="11">
        <f>VLOOKUP(B1043,Industries!B:D,3,0)</f>
        <v>84.8</v>
      </c>
      <c r="E1043" s="13"/>
      <c r="F1043" s="18">
        <v>48</v>
      </c>
      <c r="G1043" s="28">
        <f>VLOOKUP($A1043,'Educational Attainment'!$A$5:$I$1242,3,FALSE)</f>
        <v>1.9</v>
      </c>
      <c r="H1043" s="28">
        <f>VLOOKUP($A1043,'Educational Attainment'!$A$5:$I$1242,4,FALSE)</f>
        <v>8.1</v>
      </c>
      <c r="I1043" s="28">
        <f>VLOOKUP($A1043,'Educational Attainment'!$A$5:$I$1242,5,FALSE)</f>
        <v>9</v>
      </c>
      <c r="J1043" s="28">
        <f>VLOOKUP($A1043,'Educational Attainment'!$A$5:$I$1242,6,FALSE)</f>
        <v>25.6</v>
      </c>
      <c r="K1043" s="28">
        <f>VLOOKUP($A1043,'Educational Attainment'!$A$5:$I$1242,7,FALSE)</f>
        <v>30.9</v>
      </c>
      <c r="L1043" s="28">
        <f>VLOOKUP($A1043,'Educational Attainment'!$A$5:$I$1242,8,FALSE)</f>
        <v>7.8</v>
      </c>
      <c r="M1043" s="28">
        <f>VLOOKUP($A1043,'Educational Attainment'!$A$5:$I$1242,9,FALSE)</f>
        <v>16.7</v>
      </c>
    </row>
    <row r="1044" spans="1:13" s="28" customFormat="1" x14ac:dyDescent="0.15">
      <c r="A1044" s="21">
        <v>621312</v>
      </c>
      <c r="B1044" s="22" t="s">
        <v>1082</v>
      </c>
      <c r="C1044" s="11" t="str">
        <f>VLOOKUP(B1044,Industries!B:D,2,0)</f>
        <v>Retail Trade</v>
      </c>
      <c r="D1044" s="11">
        <f>VLOOKUP(B1044,Industries!B:D,3,0)</f>
        <v>58.9</v>
      </c>
      <c r="E1044" s="13"/>
      <c r="F1044" s="18">
        <v>43</v>
      </c>
      <c r="G1044" s="28">
        <f>VLOOKUP($A1044,'Educational Attainment'!$A$5:$I$1242,3,FALSE)</f>
        <v>0.9</v>
      </c>
      <c r="H1044" s="28">
        <f>VLOOKUP($A1044,'Educational Attainment'!$A$5:$I$1242,4,FALSE)</f>
        <v>3.4</v>
      </c>
      <c r="I1044" s="28">
        <f>VLOOKUP($A1044,'Educational Attainment'!$A$5:$I$1242,5,FALSE)</f>
        <v>5.7</v>
      </c>
      <c r="J1044" s="28">
        <f>VLOOKUP($A1044,'Educational Attainment'!$A$5:$I$1242,6,FALSE)</f>
        <v>35.4</v>
      </c>
      <c r="K1044" s="28">
        <f>VLOOKUP($A1044,'Educational Attainment'!$A$5:$I$1242,7,FALSE)</f>
        <v>26.1</v>
      </c>
      <c r="L1044" s="28">
        <f>VLOOKUP($A1044,'Educational Attainment'!$A$5:$I$1242,8,FALSE)</f>
        <v>8.8000000000000007</v>
      </c>
      <c r="M1044" s="28">
        <f>VLOOKUP($A1044,'Educational Attainment'!$A$5:$I$1242,9,FALSE)</f>
        <v>19.7</v>
      </c>
    </row>
    <row r="1045" spans="1:13" s="28" customFormat="1" x14ac:dyDescent="0.15">
      <c r="A1045" s="21">
        <v>621711</v>
      </c>
      <c r="B1045" s="22" t="s">
        <v>1083</v>
      </c>
      <c r="C1045" s="11" t="str">
        <f>VLOOKUP(B1045,Industries!B:D,2,0)</f>
        <v>Retail Trade</v>
      </c>
      <c r="D1045" s="11">
        <f>VLOOKUP(B1045,Industries!B:D,3,0)</f>
        <v>27.3</v>
      </c>
      <c r="E1045" s="13"/>
      <c r="F1045" s="18">
        <v>48</v>
      </c>
      <c r="G1045" s="28">
        <f>VLOOKUP($A1045,'Educational Attainment'!$A$5:$I$1242,3,FALSE)</f>
        <v>1.6</v>
      </c>
      <c r="H1045" s="28">
        <f>VLOOKUP($A1045,'Educational Attainment'!$A$5:$I$1242,4,FALSE)</f>
        <v>3.9</v>
      </c>
      <c r="I1045" s="28">
        <f>VLOOKUP($A1045,'Educational Attainment'!$A$5:$I$1242,5,FALSE)</f>
        <v>6.3</v>
      </c>
      <c r="J1045" s="28">
        <f>VLOOKUP($A1045,'Educational Attainment'!$A$5:$I$1242,6,FALSE)</f>
        <v>20.6</v>
      </c>
      <c r="K1045" s="28">
        <f>VLOOKUP($A1045,'Educational Attainment'!$A$5:$I$1242,7,FALSE)</f>
        <v>25</v>
      </c>
      <c r="L1045" s="28">
        <f>VLOOKUP($A1045,'Educational Attainment'!$A$5:$I$1242,8,FALSE)</f>
        <v>10.1</v>
      </c>
      <c r="M1045" s="28">
        <f>VLOOKUP($A1045,'Educational Attainment'!$A$5:$I$1242,9,FALSE)</f>
        <v>32.5</v>
      </c>
    </row>
    <row r="1046" spans="1:13" s="28" customFormat="1" x14ac:dyDescent="0.15">
      <c r="A1046" s="21">
        <v>621712</v>
      </c>
      <c r="B1046" s="22" t="s">
        <v>1084</v>
      </c>
      <c r="C1046" s="11" t="str">
        <f>VLOOKUP(B1046,Industries!B:D,2,0)</f>
        <v>Retail Trade</v>
      </c>
      <c r="D1046" s="11">
        <f>VLOOKUP(B1046,Industries!B:D,3,0)</f>
        <v>41.9</v>
      </c>
      <c r="E1046" s="13"/>
      <c r="F1046" s="18">
        <v>44</v>
      </c>
      <c r="G1046" s="28">
        <f>VLOOKUP($A1046,'Educational Attainment'!$A$5:$I$1242,3,FALSE)</f>
        <v>8.9</v>
      </c>
      <c r="H1046" s="28">
        <f>VLOOKUP($A1046,'Educational Attainment'!$A$5:$I$1242,4,FALSE)</f>
        <v>22.8</v>
      </c>
      <c r="I1046" s="28">
        <f>VLOOKUP($A1046,'Educational Attainment'!$A$5:$I$1242,5,FALSE)</f>
        <v>12.6</v>
      </c>
      <c r="J1046" s="28">
        <f>VLOOKUP($A1046,'Educational Attainment'!$A$5:$I$1242,6,FALSE)</f>
        <v>13.9</v>
      </c>
      <c r="K1046" s="28">
        <f>VLOOKUP($A1046,'Educational Attainment'!$A$5:$I$1242,7,FALSE)</f>
        <v>26.8</v>
      </c>
      <c r="L1046" s="28">
        <f>VLOOKUP($A1046,'Educational Attainment'!$A$5:$I$1242,8,FALSE)</f>
        <v>4.5</v>
      </c>
      <c r="M1046" s="28">
        <f>VLOOKUP($A1046,'Educational Attainment'!$A$5:$I$1242,9,FALSE)</f>
        <v>10.6</v>
      </c>
    </row>
    <row r="1047" spans="1:13" s="28" customFormat="1" x14ac:dyDescent="0.15">
      <c r="A1047" s="21">
        <v>621713</v>
      </c>
      <c r="B1047" s="22" t="s">
        <v>1085</v>
      </c>
      <c r="C1047" s="11" t="str">
        <f>VLOOKUP(B1047,Industries!B:D,2,0)</f>
        <v>Retail Trade</v>
      </c>
      <c r="D1047" s="11">
        <f>VLOOKUP(B1047,Industries!B:D,3,0)</f>
        <v>54.9</v>
      </c>
      <c r="E1047" s="13"/>
      <c r="F1047" s="18">
        <v>49</v>
      </c>
      <c r="G1047" s="28">
        <f>VLOOKUP($A1047,'Educational Attainment'!$A$5:$I$1242,3,FALSE)</f>
        <v>3.8</v>
      </c>
      <c r="H1047" s="28">
        <f>VLOOKUP($A1047,'Educational Attainment'!$A$5:$I$1242,4,FALSE)</f>
        <v>13</v>
      </c>
      <c r="I1047" s="28">
        <f>VLOOKUP($A1047,'Educational Attainment'!$A$5:$I$1242,5,FALSE)</f>
        <v>13.4</v>
      </c>
      <c r="J1047" s="28">
        <f>VLOOKUP($A1047,'Educational Attainment'!$A$5:$I$1242,6,FALSE)</f>
        <v>15.3</v>
      </c>
      <c r="K1047" s="28">
        <f>VLOOKUP($A1047,'Educational Attainment'!$A$5:$I$1242,7,FALSE)</f>
        <v>21.6</v>
      </c>
      <c r="L1047" s="28">
        <f>VLOOKUP($A1047,'Educational Attainment'!$A$5:$I$1242,8,FALSE)</f>
        <v>6.6</v>
      </c>
      <c r="M1047" s="28">
        <f>VLOOKUP($A1047,'Educational Attainment'!$A$5:$I$1242,9,FALSE)</f>
        <v>26.2</v>
      </c>
    </row>
    <row r="1048" spans="1:13" s="28" customFormat="1" x14ac:dyDescent="0.15">
      <c r="A1048" s="21">
        <v>621911</v>
      </c>
      <c r="B1048" s="22" t="s">
        <v>1086</v>
      </c>
      <c r="C1048" s="11" t="str">
        <f>VLOOKUP(B1048,Industries!B:D,2,0)</f>
        <v>Wholesale Trade</v>
      </c>
      <c r="D1048" s="11">
        <f>VLOOKUP(B1048,Industries!B:D,3,0)</f>
        <v>53.4</v>
      </c>
      <c r="E1048" s="13"/>
      <c r="F1048" s="18">
        <v>44</v>
      </c>
      <c r="G1048" s="28">
        <f>VLOOKUP($A1048,'Educational Attainment'!$A$5:$I$1242,3,FALSE)</f>
        <v>1.1000000000000001</v>
      </c>
      <c r="H1048" s="28">
        <f>VLOOKUP($A1048,'Educational Attainment'!$A$5:$I$1242,4,FALSE)</f>
        <v>3</v>
      </c>
      <c r="I1048" s="28">
        <f>VLOOKUP($A1048,'Educational Attainment'!$A$5:$I$1242,5,FALSE)</f>
        <v>3.7</v>
      </c>
      <c r="J1048" s="28">
        <f>VLOOKUP($A1048,'Educational Attainment'!$A$5:$I$1242,6,FALSE)</f>
        <v>20.5</v>
      </c>
      <c r="K1048" s="28">
        <f>VLOOKUP($A1048,'Educational Attainment'!$A$5:$I$1242,7,FALSE)</f>
        <v>21.6</v>
      </c>
      <c r="L1048" s="28">
        <f>VLOOKUP($A1048,'Educational Attainment'!$A$5:$I$1242,8,FALSE)</f>
        <v>7.8</v>
      </c>
      <c r="M1048" s="28">
        <f>VLOOKUP($A1048,'Educational Attainment'!$A$5:$I$1242,9,FALSE)</f>
        <v>42.3</v>
      </c>
    </row>
    <row r="1049" spans="1:13" s="28" customFormat="1" x14ac:dyDescent="0.15">
      <c r="A1049" s="21">
        <v>621912</v>
      </c>
      <c r="B1049" s="22" t="s">
        <v>1087</v>
      </c>
      <c r="C1049" s="11" t="str">
        <f>VLOOKUP(B1049,Industries!B:D,2,0)</f>
        <v>Rental, Hiring and Real Estate Services</v>
      </c>
      <c r="D1049" s="11">
        <f>VLOOKUP(B1049,Industries!B:D,3,0)</f>
        <v>81.400000000000006</v>
      </c>
      <c r="E1049" s="13"/>
      <c r="F1049" s="18">
        <v>43</v>
      </c>
      <c r="G1049" s="28">
        <f>VLOOKUP($A1049,'Educational Attainment'!$A$5:$I$1242,3,FALSE)</f>
        <v>2.9</v>
      </c>
      <c r="H1049" s="28">
        <f>VLOOKUP($A1049,'Educational Attainment'!$A$5:$I$1242,4,FALSE)</f>
        <v>10.3</v>
      </c>
      <c r="I1049" s="28">
        <f>VLOOKUP($A1049,'Educational Attainment'!$A$5:$I$1242,5,FALSE)</f>
        <v>9.9</v>
      </c>
      <c r="J1049" s="28">
        <f>VLOOKUP($A1049,'Educational Attainment'!$A$5:$I$1242,6,FALSE)</f>
        <v>19.399999999999999</v>
      </c>
      <c r="K1049" s="28">
        <f>VLOOKUP($A1049,'Educational Attainment'!$A$5:$I$1242,7,FALSE)</f>
        <v>32.200000000000003</v>
      </c>
      <c r="L1049" s="28">
        <f>VLOOKUP($A1049,'Educational Attainment'!$A$5:$I$1242,8,FALSE)</f>
        <v>8.3000000000000007</v>
      </c>
      <c r="M1049" s="28">
        <f>VLOOKUP($A1049,'Educational Attainment'!$A$5:$I$1242,9,FALSE)</f>
        <v>17</v>
      </c>
    </row>
    <row r="1050" spans="1:13" s="28" customFormat="1" x14ac:dyDescent="0.15">
      <c r="A1050" s="21">
        <v>621999</v>
      </c>
      <c r="B1050" s="22" t="s">
        <v>1088</v>
      </c>
      <c r="C1050" s="11" t="str">
        <f>VLOOKUP(B1050,Industries!B:D,2,0)</f>
        <v>Wholesale Trade</v>
      </c>
      <c r="D1050" s="11">
        <f>VLOOKUP(B1050,Industries!B:D,3,0)</f>
        <v>29.4</v>
      </c>
      <c r="E1050" s="13"/>
      <c r="F1050" s="18">
        <v>45</v>
      </c>
      <c r="G1050" s="28">
        <f>VLOOKUP($A1050,'Educational Attainment'!$A$5:$I$1242,3,FALSE)</f>
        <v>2.7</v>
      </c>
      <c r="H1050" s="28">
        <f>VLOOKUP($A1050,'Educational Attainment'!$A$5:$I$1242,4,FALSE)</f>
        <v>12.5</v>
      </c>
      <c r="I1050" s="28">
        <f>VLOOKUP($A1050,'Educational Attainment'!$A$5:$I$1242,5,FALSE)</f>
        <v>12.4</v>
      </c>
      <c r="J1050" s="28">
        <f>VLOOKUP($A1050,'Educational Attainment'!$A$5:$I$1242,6,FALSE)</f>
        <v>21.3</v>
      </c>
      <c r="K1050" s="28">
        <f>VLOOKUP($A1050,'Educational Attainment'!$A$5:$I$1242,7,FALSE)</f>
        <v>26</v>
      </c>
      <c r="L1050" s="28">
        <f>VLOOKUP($A1050,'Educational Attainment'!$A$5:$I$1242,8,FALSE)</f>
        <v>7.7</v>
      </c>
      <c r="M1050" s="28">
        <f>VLOOKUP($A1050,'Educational Attainment'!$A$5:$I$1242,9,FALSE)</f>
        <v>17.399999999999999</v>
      </c>
    </row>
    <row r="1051" spans="1:13" s="28" customFormat="1" x14ac:dyDescent="0.15">
      <c r="A1051" s="21">
        <v>631111</v>
      </c>
      <c r="B1051" s="22" t="s">
        <v>1089</v>
      </c>
      <c r="C1051" s="11" t="str">
        <f>VLOOKUP(B1051,Industries!B:D,2,0)</f>
        <v>Retail Trade</v>
      </c>
      <c r="D1051" s="11">
        <f>VLOOKUP(B1051,Industries!B:D,3,0)</f>
        <v>82.6</v>
      </c>
      <c r="E1051" s="13"/>
      <c r="F1051" s="18">
        <v>40</v>
      </c>
      <c r="G1051" s="28">
        <f>VLOOKUP($A1051,'Educational Attainment'!$A$5:$I$1242,3,FALSE)</f>
        <v>2.2999999999999998</v>
      </c>
      <c r="H1051" s="28">
        <f>VLOOKUP($A1051,'Educational Attainment'!$A$5:$I$1242,4,FALSE)</f>
        <v>6.9</v>
      </c>
      <c r="I1051" s="28">
        <f>VLOOKUP($A1051,'Educational Attainment'!$A$5:$I$1242,5,FALSE)</f>
        <v>4.9000000000000004</v>
      </c>
      <c r="J1051" s="28">
        <f>VLOOKUP($A1051,'Educational Attainment'!$A$5:$I$1242,6,FALSE)</f>
        <v>8.5</v>
      </c>
      <c r="K1051" s="28">
        <f>VLOOKUP($A1051,'Educational Attainment'!$A$5:$I$1242,7,FALSE)</f>
        <v>36.1</v>
      </c>
      <c r="L1051" s="28">
        <f>VLOOKUP($A1051,'Educational Attainment'!$A$5:$I$1242,8,FALSE)</f>
        <v>14.1</v>
      </c>
      <c r="M1051" s="28">
        <f>VLOOKUP($A1051,'Educational Attainment'!$A$5:$I$1242,9,FALSE)</f>
        <v>27.2</v>
      </c>
    </row>
    <row r="1052" spans="1:13" s="28" customFormat="1" x14ac:dyDescent="0.15">
      <c r="A1052" s="21">
        <v>631112</v>
      </c>
      <c r="B1052" s="22" t="s">
        <v>1090</v>
      </c>
      <c r="C1052" s="11" t="str">
        <f>VLOOKUP(B1052,Industries!B:D,2,0)</f>
        <v>Retail Trade</v>
      </c>
      <c r="D1052" s="11">
        <f>VLOOKUP(B1052,Industries!B:D,3,0)</f>
        <v>48.1</v>
      </c>
      <c r="E1052" s="13"/>
      <c r="F1052" s="18">
        <v>41</v>
      </c>
      <c r="G1052" s="28">
        <f>VLOOKUP($A1052,'Educational Attainment'!$A$5:$I$1242,3,FALSE)</f>
        <v>4.3</v>
      </c>
      <c r="H1052" s="28">
        <f>VLOOKUP($A1052,'Educational Attainment'!$A$5:$I$1242,4,FALSE)</f>
        <v>12.4</v>
      </c>
      <c r="I1052" s="28">
        <f>VLOOKUP($A1052,'Educational Attainment'!$A$5:$I$1242,5,FALSE)</f>
        <v>7.5</v>
      </c>
      <c r="J1052" s="28">
        <f>VLOOKUP($A1052,'Educational Attainment'!$A$5:$I$1242,6,FALSE)</f>
        <v>7.9</v>
      </c>
      <c r="K1052" s="28">
        <f>VLOOKUP($A1052,'Educational Attainment'!$A$5:$I$1242,7,FALSE)</f>
        <v>37.299999999999997</v>
      </c>
      <c r="L1052" s="28">
        <f>VLOOKUP($A1052,'Educational Attainment'!$A$5:$I$1242,8,FALSE)</f>
        <v>10.5</v>
      </c>
      <c r="M1052" s="28">
        <f>VLOOKUP($A1052,'Educational Attainment'!$A$5:$I$1242,9,FALSE)</f>
        <v>20.100000000000001</v>
      </c>
    </row>
    <row r="1053" spans="1:13" s="28" customFormat="1" x14ac:dyDescent="0.15">
      <c r="A1053" s="21">
        <v>639111</v>
      </c>
      <c r="B1053" s="22" t="s">
        <v>1091</v>
      </c>
      <c r="C1053" s="11" t="str">
        <f>VLOOKUP(B1053,Industries!B:D,2,0)</f>
        <v>Administrative and Support Services</v>
      </c>
      <c r="D1053" s="11">
        <f>VLOOKUP(B1053,Industries!B:D,3,0)</f>
        <v>26.3</v>
      </c>
      <c r="E1053" s="13"/>
      <c r="F1053" s="18">
        <v>43</v>
      </c>
      <c r="G1053" s="28">
        <f>VLOOKUP($A1053,'Educational Attainment'!$A$5:$I$1242,3,FALSE)</f>
        <v>2.5</v>
      </c>
      <c r="H1053" s="28">
        <f>VLOOKUP($A1053,'Educational Attainment'!$A$5:$I$1242,4,FALSE)</f>
        <v>18.3</v>
      </c>
      <c r="I1053" s="28">
        <f>VLOOKUP($A1053,'Educational Attainment'!$A$5:$I$1242,5,FALSE)</f>
        <v>8.3000000000000007</v>
      </c>
      <c r="J1053" s="28">
        <f>VLOOKUP($A1053,'Educational Attainment'!$A$5:$I$1242,6,FALSE)</f>
        <v>11.6</v>
      </c>
      <c r="K1053" s="28">
        <f>VLOOKUP($A1053,'Educational Attainment'!$A$5:$I$1242,7,FALSE)</f>
        <v>42.9</v>
      </c>
      <c r="L1053" s="28">
        <f>VLOOKUP($A1053,'Educational Attainment'!$A$5:$I$1242,8,FALSE)</f>
        <v>7.1</v>
      </c>
      <c r="M1053" s="28">
        <f>VLOOKUP($A1053,'Educational Attainment'!$A$5:$I$1242,9,FALSE)</f>
        <v>9.3000000000000007</v>
      </c>
    </row>
    <row r="1054" spans="1:13" s="28" customFormat="1" x14ac:dyDescent="0.15">
      <c r="A1054" s="21">
        <v>639112</v>
      </c>
      <c r="B1054" s="22" t="s">
        <v>1092</v>
      </c>
      <c r="C1054" s="11" t="str">
        <f>VLOOKUP(B1054,Industries!B:D,2,0)</f>
        <v>Retail Trade</v>
      </c>
      <c r="D1054" s="11">
        <f>VLOOKUP(B1054,Industries!B:D,3,0)</f>
        <v>41.1</v>
      </c>
      <c r="E1054" s="13"/>
      <c r="F1054" s="18">
        <v>41</v>
      </c>
      <c r="G1054" s="28">
        <f>VLOOKUP($A1054,'Educational Attainment'!$A$5:$I$1242,3,FALSE)</f>
        <v>2.1</v>
      </c>
      <c r="H1054" s="28">
        <f>VLOOKUP($A1054,'Educational Attainment'!$A$5:$I$1242,4,FALSE)</f>
        <v>9.6</v>
      </c>
      <c r="I1054" s="28">
        <f>VLOOKUP($A1054,'Educational Attainment'!$A$5:$I$1242,5,FALSE)</f>
        <v>10.9</v>
      </c>
      <c r="J1054" s="28">
        <f>VLOOKUP($A1054,'Educational Attainment'!$A$5:$I$1242,6,FALSE)</f>
        <v>15.4</v>
      </c>
      <c r="K1054" s="28">
        <f>VLOOKUP($A1054,'Educational Attainment'!$A$5:$I$1242,7,FALSE)</f>
        <v>25.7</v>
      </c>
      <c r="L1054" s="28">
        <f>VLOOKUP($A1054,'Educational Attainment'!$A$5:$I$1242,8,FALSE)</f>
        <v>10.1</v>
      </c>
      <c r="M1054" s="28">
        <f>VLOOKUP($A1054,'Educational Attainment'!$A$5:$I$1242,9,FALSE)</f>
        <v>26.1</v>
      </c>
    </row>
    <row r="1055" spans="1:13" s="28" customFormat="1" x14ac:dyDescent="0.15">
      <c r="A1055" s="21">
        <v>639211</v>
      </c>
      <c r="B1055" s="22" t="s">
        <v>1093</v>
      </c>
      <c r="C1055" s="11" t="str">
        <f>VLOOKUP(B1055,Industries!B:D,2,0)</f>
        <v>Retail Trade</v>
      </c>
      <c r="D1055" s="11">
        <f>VLOOKUP(B1055,Industries!B:D,3,0)</f>
        <v>80.2</v>
      </c>
      <c r="E1055" s="13"/>
      <c r="F1055" s="18">
        <v>45</v>
      </c>
      <c r="G1055" s="28">
        <f>VLOOKUP($A1055,'Educational Attainment'!$A$5:$I$1242,3,FALSE)</f>
        <v>7</v>
      </c>
      <c r="H1055" s="28">
        <f>VLOOKUP($A1055,'Educational Attainment'!$A$5:$I$1242,4,FALSE)</f>
        <v>35.4</v>
      </c>
      <c r="I1055" s="28">
        <f>VLOOKUP($A1055,'Educational Attainment'!$A$5:$I$1242,5,FALSE)</f>
        <v>16.399999999999999</v>
      </c>
      <c r="J1055" s="28">
        <f>VLOOKUP($A1055,'Educational Attainment'!$A$5:$I$1242,6,FALSE)</f>
        <v>8.5</v>
      </c>
      <c r="K1055" s="28">
        <f>VLOOKUP($A1055,'Educational Attainment'!$A$5:$I$1242,7,FALSE)</f>
        <v>22.3</v>
      </c>
      <c r="L1055" s="28">
        <f>VLOOKUP($A1055,'Educational Attainment'!$A$5:$I$1242,8,FALSE)</f>
        <v>3.7</v>
      </c>
      <c r="M1055" s="28">
        <f>VLOOKUP($A1055,'Educational Attainment'!$A$5:$I$1242,9,FALSE)</f>
        <v>6.8</v>
      </c>
    </row>
    <row r="1056" spans="1:13" s="28" customFormat="1" x14ac:dyDescent="0.15">
      <c r="A1056" s="21">
        <v>639212</v>
      </c>
      <c r="B1056" s="22" t="s">
        <v>1094</v>
      </c>
      <c r="C1056" s="11" t="str">
        <f>VLOOKUP(B1056,Industries!B:D,2,0)</f>
        <v>Wholesale Trade</v>
      </c>
      <c r="D1056" s="11">
        <f>VLOOKUP(B1056,Industries!B:D,3,0)</f>
        <v>85.2</v>
      </c>
      <c r="E1056" s="13"/>
      <c r="F1056" s="18">
        <v>46</v>
      </c>
      <c r="G1056" s="28">
        <f>VLOOKUP($A1056,'Educational Attainment'!$A$5:$I$1242,3,FALSE)</f>
        <v>0</v>
      </c>
      <c r="H1056" s="28">
        <f>VLOOKUP($A1056,'Educational Attainment'!$A$5:$I$1242,4,FALSE)</f>
        <v>7.5</v>
      </c>
      <c r="I1056" s="28">
        <f>VLOOKUP($A1056,'Educational Attainment'!$A$5:$I$1242,5,FALSE)</f>
        <v>12.1</v>
      </c>
      <c r="J1056" s="28">
        <f>VLOOKUP($A1056,'Educational Attainment'!$A$5:$I$1242,6,FALSE)</f>
        <v>51.4</v>
      </c>
      <c r="K1056" s="28">
        <f>VLOOKUP($A1056,'Educational Attainment'!$A$5:$I$1242,7,FALSE)</f>
        <v>5.8</v>
      </c>
      <c r="L1056" s="28">
        <f>VLOOKUP($A1056,'Educational Attainment'!$A$5:$I$1242,8,FALSE)</f>
        <v>6.9</v>
      </c>
      <c r="M1056" s="28">
        <f>VLOOKUP($A1056,'Educational Attainment'!$A$5:$I$1242,9,FALSE)</f>
        <v>16.2</v>
      </c>
    </row>
    <row r="1057" spans="1:13" s="28" customFormat="1" x14ac:dyDescent="0.15">
      <c r="A1057" s="21">
        <v>639411</v>
      </c>
      <c r="B1057" s="22" t="s">
        <v>1095</v>
      </c>
      <c r="C1057" s="11" t="str">
        <f>VLOOKUP(B1057,Industries!B:D,2,0)</f>
        <v>Transport, Postal and Warehousing</v>
      </c>
      <c r="D1057" s="11">
        <f>VLOOKUP(B1057,Industries!B:D,3,0)</f>
        <v>48.3</v>
      </c>
      <c r="E1057" s="13"/>
      <c r="F1057" s="18">
        <v>41</v>
      </c>
      <c r="G1057" s="28">
        <f>VLOOKUP($A1057,'Educational Attainment'!$A$5:$I$1242,3,FALSE)</f>
        <v>3.5</v>
      </c>
      <c r="H1057" s="28">
        <f>VLOOKUP($A1057,'Educational Attainment'!$A$5:$I$1242,4,FALSE)</f>
        <v>15</v>
      </c>
      <c r="I1057" s="28">
        <f>VLOOKUP($A1057,'Educational Attainment'!$A$5:$I$1242,5,FALSE)</f>
        <v>13.7</v>
      </c>
      <c r="J1057" s="28">
        <f>VLOOKUP($A1057,'Educational Attainment'!$A$5:$I$1242,6,FALSE)</f>
        <v>13.1</v>
      </c>
      <c r="K1057" s="28">
        <f>VLOOKUP($A1057,'Educational Attainment'!$A$5:$I$1242,7,FALSE)</f>
        <v>34.4</v>
      </c>
      <c r="L1057" s="28">
        <f>VLOOKUP($A1057,'Educational Attainment'!$A$5:$I$1242,8,FALSE)</f>
        <v>7.4</v>
      </c>
      <c r="M1057" s="28">
        <f>VLOOKUP($A1057,'Educational Attainment'!$A$5:$I$1242,9,FALSE)</f>
        <v>13</v>
      </c>
    </row>
    <row r="1058" spans="1:13" s="28" customFormat="1" x14ac:dyDescent="0.15">
      <c r="A1058" s="21">
        <v>639412</v>
      </c>
      <c r="B1058" s="22" t="s">
        <v>1096</v>
      </c>
      <c r="C1058" s="11" t="str">
        <f>VLOOKUP(B1058,Industries!B:D,2,0)</f>
        <v>Transport, Postal and Warehousing</v>
      </c>
      <c r="D1058" s="11">
        <f>VLOOKUP(B1058,Industries!B:D,3,0)</f>
        <v>92</v>
      </c>
      <c r="E1058" s="13"/>
      <c r="F1058" s="18">
        <v>43</v>
      </c>
      <c r="G1058" s="28">
        <f>VLOOKUP($A1058,'Educational Attainment'!$A$5:$I$1242,3,FALSE)</f>
        <v>2.2999999999999998</v>
      </c>
      <c r="H1058" s="28">
        <f>VLOOKUP($A1058,'Educational Attainment'!$A$5:$I$1242,4,FALSE)</f>
        <v>9.4</v>
      </c>
      <c r="I1058" s="28">
        <f>VLOOKUP($A1058,'Educational Attainment'!$A$5:$I$1242,5,FALSE)</f>
        <v>12.1</v>
      </c>
      <c r="J1058" s="28">
        <f>VLOOKUP($A1058,'Educational Attainment'!$A$5:$I$1242,6,FALSE)</f>
        <v>23.8</v>
      </c>
      <c r="K1058" s="28">
        <f>VLOOKUP($A1058,'Educational Attainment'!$A$5:$I$1242,7,FALSE)</f>
        <v>27.3</v>
      </c>
      <c r="L1058" s="28">
        <f>VLOOKUP($A1058,'Educational Attainment'!$A$5:$I$1242,8,FALSE)</f>
        <v>10.5</v>
      </c>
      <c r="M1058" s="28">
        <f>VLOOKUP($A1058,'Educational Attainment'!$A$5:$I$1242,9,FALSE)</f>
        <v>14.5</v>
      </c>
    </row>
    <row r="1059" spans="1:13" s="28" customFormat="1" x14ac:dyDescent="0.15">
      <c r="A1059" s="21">
        <v>711111</v>
      </c>
      <c r="B1059" s="22" t="s">
        <v>1097</v>
      </c>
      <c r="C1059" s="11" t="str">
        <f>VLOOKUP(B1059,Industries!B:D,2,0)</f>
        <v>Manufacturing</v>
      </c>
      <c r="D1059" s="11">
        <f>VLOOKUP(B1059,Industries!B:D,3,0)</f>
        <v>74.5</v>
      </c>
      <c r="E1059" s="13"/>
      <c r="F1059" s="18">
        <v>45</v>
      </c>
      <c r="G1059" s="28">
        <f>VLOOKUP($A1059,'Educational Attainment'!$A$5:$I$1242,3,FALSE)</f>
        <v>0.7</v>
      </c>
      <c r="H1059" s="28">
        <f>VLOOKUP($A1059,'Educational Attainment'!$A$5:$I$1242,4,FALSE)</f>
        <v>5.5</v>
      </c>
      <c r="I1059" s="28">
        <f>VLOOKUP($A1059,'Educational Attainment'!$A$5:$I$1242,5,FALSE)</f>
        <v>5.7</v>
      </c>
      <c r="J1059" s="28">
        <f>VLOOKUP($A1059,'Educational Attainment'!$A$5:$I$1242,6,FALSE)</f>
        <v>22.6</v>
      </c>
      <c r="K1059" s="28">
        <f>VLOOKUP($A1059,'Educational Attainment'!$A$5:$I$1242,7,FALSE)</f>
        <v>23</v>
      </c>
      <c r="L1059" s="28">
        <f>VLOOKUP($A1059,'Educational Attainment'!$A$5:$I$1242,8,FALSE)</f>
        <v>8.1</v>
      </c>
      <c r="M1059" s="28">
        <f>VLOOKUP($A1059,'Educational Attainment'!$A$5:$I$1242,9,FALSE)</f>
        <v>34.5</v>
      </c>
    </row>
    <row r="1060" spans="1:13" s="28" customFormat="1" x14ac:dyDescent="0.15">
      <c r="A1060" s="21">
        <v>711112</v>
      </c>
      <c r="B1060" s="22" t="s">
        <v>1098</v>
      </c>
      <c r="C1060" s="11" t="str">
        <f>VLOOKUP(B1060,Industries!B:D,2,0)</f>
        <v>Manufacturing</v>
      </c>
      <c r="D1060" s="11">
        <f>VLOOKUP(B1060,Industries!B:D,3,0)</f>
        <v>49.1</v>
      </c>
      <c r="E1060" s="13"/>
      <c r="F1060" s="18">
        <v>45</v>
      </c>
      <c r="G1060" s="28">
        <f>VLOOKUP($A1060,'Educational Attainment'!$A$5:$I$1242,3,FALSE)</f>
        <v>0</v>
      </c>
      <c r="H1060" s="28">
        <f>VLOOKUP($A1060,'Educational Attainment'!$A$5:$I$1242,4,FALSE)</f>
        <v>2</v>
      </c>
      <c r="I1060" s="28">
        <f>VLOOKUP($A1060,'Educational Attainment'!$A$5:$I$1242,5,FALSE)</f>
        <v>1.4</v>
      </c>
      <c r="J1060" s="28">
        <f>VLOOKUP($A1060,'Educational Attainment'!$A$5:$I$1242,6,FALSE)</f>
        <v>28.7</v>
      </c>
      <c r="K1060" s="28">
        <f>VLOOKUP($A1060,'Educational Attainment'!$A$5:$I$1242,7,FALSE)</f>
        <v>21.7</v>
      </c>
      <c r="L1060" s="28">
        <f>VLOOKUP($A1060,'Educational Attainment'!$A$5:$I$1242,8,FALSE)</f>
        <v>9</v>
      </c>
      <c r="M1060" s="28">
        <f>VLOOKUP($A1060,'Educational Attainment'!$A$5:$I$1242,9,FALSE)</f>
        <v>37.1</v>
      </c>
    </row>
    <row r="1061" spans="1:13" s="28" customFormat="1" x14ac:dyDescent="0.15">
      <c r="A1061" s="21">
        <v>711113</v>
      </c>
      <c r="B1061" s="22" t="s">
        <v>1099</v>
      </c>
      <c r="C1061" s="11" t="str">
        <f>VLOOKUP(B1061,Industries!B:D,2,0)</f>
        <v>Manufacturing</v>
      </c>
      <c r="D1061" s="11">
        <f>VLOOKUP(B1061,Industries!B:D,3,0)</f>
        <v>81.8</v>
      </c>
      <c r="E1061" s="13"/>
      <c r="F1061" s="18">
        <v>42</v>
      </c>
      <c r="G1061" s="28">
        <f>VLOOKUP($A1061,'Educational Attainment'!$A$5:$I$1242,3,FALSE)</f>
        <v>1.1000000000000001</v>
      </c>
      <c r="H1061" s="28">
        <f>VLOOKUP($A1061,'Educational Attainment'!$A$5:$I$1242,4,FALSE)</f>
        <v>6.7</v>
      </c>
      <c r="I1061" s="28">
        <f>VLOOKUP($A1061,'Educational Attainment'!$A$5:$I$1242,5,FALSE)</f>
        <v>5.4</v>
      </c>
      <c r="J1061" s="28">
        <f>VLOOKUP($A1061,'Educational Attainment'!$A$5:$I$1242,6,FALSE)</f>
        <v>30.5</v>
      </c>
      <c r="K1061" s="28">
        <f>VLOOKUP($A1061,'Educational Attainment'!$A$5:$I$1242,7,FALSE)</f>
        <v>25</v>
      </c>
      <c r="L1061" s="28">
        <f>VLOOKUP($A1061,'Educational Attainment'!$A$5:$I$1242,8,FALSE)</f>
        <v>9.5</v>
      </c>
      <c r="M1061" s="28">
        <f>VLOOKUP($A1061,'Educational Attainment'!$A$5:$I$1242,9,FALSE)</f>
        <v>21.8</v>
      </c>
    </row>
    <row r="1062" spans="1:13" s="28" customFormat="1" x14ac:dyDescent="0.15">
      <c r="A1062" s="21">
        <v>711114</v>
      </c>
      <c r="B1062" s="22" t="s">
        <v>1100</v>
      </c>
      <c r="C1062" s="11" t="str">
        <f>VLOOKUP(B1062,Industries!B:D,2,0)</f>
        <v>Manufacturing</v>
      </c>
      <c r="D1062" s="11">
        <f>VLOOKUP(B1062,Industries!B:D,3,0)</f>
        <v>54.7</v>
      </c>
      <c r="E1062" s="13"/>
      <c r="F1062" s="18">
        <v>44</v>
      </c>
      <c r="G1062" s="28">
        <f>VLOOKUP($A1062,'Educational Attainment'!$A$5:$I$1242,3,FALSE)</f>
        <v>0</v>
      </c>
      <c r="H1062" s="28">
        <f>VLOOKUP($A1062,'Educational Attainment'!$A$5:$I$1242,4,FALSE)</f>
        <v>4.5</v>
      </c>
      <c r="I1062" s="28">
        <f>VLOOKUP($A1062,'Educational Attainment'!$A$5:$I$1242,5,FALSE)</f>
        <v>1.3</v>
      </c>
      <c r="J1062" s="28">
        <f>VLOOKUP($A1062,'Educational Attainment'!$A$5:$I$1242,6,FALSE)</f>
        <v>28.1</v>
      </c>
      <c r="K1062" s="28">
        <f>VLOOKUP($A1062,'Educational Attainment'!$A$5:$I$1242,7,FALSE)</f>
        <v>31.7</v>
      </c>
      <c r="L1062" s="28">
        <f>VLOOKUP($A1062,'Educational Attainment'!$A$5:$I$1242,8,FALSE)</f>
        <v>4.5</v>
      </c>
      <c r="M1062" s="28">
        <f>VLOOKUP($A1062,'Educational Attainment'!$A$5:$I$1242,9,FALSE)</f>
        <v>29.9</v>
      </c>
    </row>
    <row r="1063" spans="1:13" s="28" customFormat="1" x14ac:dyDescent="0.15">
      <c r="A1063" s="21">
        <v>711199</v>
      </c>
      <c r="B1063" s="22" t="s">
        <v>1101</v>
      </c>
      <c r="C1063" s="11" t="str">
        <f>VLOOKUP(B1063,Industries!B:D,2,0)</f>
        <v>Manufacturing</v>
      </c>
      <c r="D1063" s="11">
        <f>VLOOKUP(B1063,Industries!B:D,3,0)</f>
        <v>81.3</v>
      </c>
      <c r="E1063" s="13"/>
      <c r="F1063" s="18">
        <v>47</v>
      </c>
      <c r="G1063" s="28">
        <f>VLOOKUP($A1063,'Educational Attainment'!$A$5:$I$1242,3,FALSE)</f>
        <v>0</v>
      </c>
      <c r="H1063" s="28">
        <f>VLOOKUP($A1063,'Educational Attainment'!$A$5:$I$1242,4,FALSE)</f>
        <v>5.6</v>
      </c>
      <c r="I1063" s="28">
        <f>VLOOKUP($A1063,'Educational Attainment'!$A$5:$I$1242,5,FALSE)</f>
        <v>3.7</v>
      </c>
      <c r="J1063" s="28">
        <f>VLOOKUP($A1063,'Educational Attainment'!$A$5:$I$1242,6,FALSE)</f>
        <v>20.5</v>
      </c>
      <c r="K1063" s="28">
        <f>VLOOKUP($A1063,'Educational Attainment'!$A$5:$I$1242,7,FALSE)</f>
        <v>36.6</v>
      </c>
      <c r="L1063" s="28">
        <f>VLOOKUP($A1063,'Educational Attainment'!$A$5:$I$1242,8,FALSE)</f>
        <v>7.5</v>
      </c>
      <c r="M1063" s="28">
        <f>VLOOKUP($A1063,'Educational Attainment'!$A$5:$I$1242,9,FALSE)</f>
        <v>26.1</v>
      </c>
    </row>
    <row r="1064" spans="1:13" s="28" customFormat="1" x14ac:dyDescent="0.15">
      <c r="A1064" s="21">
        <v>711311</v>
      </c>
      <c r="B1064" s="22" t="s">
        <v>1102</v>
      </c>
      <c r="C1064" s="11" t="str">
        <f>VLOOKUP(B1064,Industries!B:D,2,0)</f>
        <v>Manufacturing</v>
      </c>
      <c r="D1064" s="11">
        <f>VLOOKUP(B1064,Industries!B:D,3,0)</f>
        <v>89.3</v>
      </c>
      <c r="E1064" s="13"/>
      <c r="F1064" s="18">
        <v>43</v>
      </c>
      <c r="G1064" s="28">
        <f>VLOOKUP($A1064,'Educational Attainment'!$A$5:$I$1242,3,FALSE)</f>
        <v>0.9</v>
      </c>
      <c r="H1064" s="28">
        <f>VLOOKUP($A1064,'Educational Attainment'!$A$5:$I$1242,4,FALSE)</f>
        <v>5.5</v>
      </c>
      <c r="I1064" s="28">
        <f>VLOOKUP($A1064,'Educational Attainment'!$A$5:$I$1242,5,FALSE)</f>
        <v>6.5</v>
      </c>
      <c r="J1064" s="28">
        <f>VLOOKUP($A1064,'Educational Attainment'!$A$5:$I$1242,6,FALSE)</f>
        <v>23.7</v>
      </c>
      <c r="K1064" s="28">
        <f>VLOOKUP($A1064,'Educational Attainment'!$A$5:$I$1242,7,FALSE)</f>
        <v>26.4</v>
      </c>
      <c r="L1064" s="28">
        <f>VLOOKUP($A1064,'Educational Attainment'!$A$5:$I$1242,8,FALSE)</f>
        <v>8.6999999999999993</v>
      </c>
      <c r="M1064" s="28">
        <f>VLOOKUP($A1064,'Educational Attainment'!$A$5:$I$1242,9,FALSE)</f>
        <v>28.3</v>
      </c>
    </row>
    <row r="1065" spans="1:13" s="28" customFormat="1" x14ac:dyDescent="0.15">
      <c r="A1065" s="21">
        <v>711313</v>
      </c>
      <c r="B1065" s="22" t="s">
        <v>1103</v>
      </c>
      <c r="C1065" s="11" t="str">
        <f>VLOOKUP(B1065,Industries!B:D,2,0)</f>
        <v>Manufacturing</v>
      </c>
      <c r="D1065" s="11">
        <f>VLOOKUP(B1065,Industries!B:D,3,0)</f>
        <v>84.9</v>
      </c>
      <c r="E1065" s="13"/>
      <c r="F1065" s="18">
        <v>44</v>
      </c>
      <c r="G1065" s="28">
        <f>VLOOKUP($A1065,'Educational Attainment'!$A$5:$I$1242,3,FALSE)</f>
        <v>0.2</v>
      </c>
      <c r="H1065" s="28">
        <f>VLOOKUP($A1065,'Educational Attainment'!$A$5:$I$1242,4,FALSE)</f>
        <v>1.8</v>
      </c>
      <c r="I1065" s="28">
        <f>VLOOKUP($A1065,'Educational Attainment'!$A$5:$I$1242,5,FALSE)</f>
        <v>1.9</v>
      </c>
      <c r="J1065" s="28">
        <f>VLOOKUP($A1065,'Educational Attainment'!$A$5:$I$1242,6,FALSE)</f>
        <v>24.8</v>
      </c>
      <c r="K1065" s="28">
        <f>VLOOKUP($A1065,'Educational Attainment'!$A$5:$I$1242,7,FALSE)</f>
        <v>15.7</v>
      </c>
      <c r="L1065" s="28">
        <f>VLOOKUP($A1065,'Educational Attainment'!$A$5:$I$1242,8,FALSE)</f>
        <v>8.4</v>
      </c>
      <c r="M1065" s="28">
        <f>VLOOKUP($A1065,'Educational Attainment'!$A$5:$I$1242,9,FALSE)</f>
        <v>47.2</v>
      </c>
    </row>
    <row r="1066" spans="1:13" s="28" customFormat="1" x14ac:dyDescent="0.15">
      <c r="A1066" s="21">
        <v>711314</v>
      </c>
      <c r="B1066" s="22" t="s">
        <v>1104</v>
      </c>
      <c r="C1066" s="11" t="str">
        <f>VLOOKUP(B1066,Industries!B:D,2,0)</f>
        <v>Manufacturing</v>
      </c>
      <c r="D1066" s="11">
        <f>VLOOKUP(B1066,Industries!B:D,3,0)</f>
        <v>59.8</v>
      </c>
      <c r="E1066" s="13"/>
      <c r="F1066" s="18">
        <v>44</v>
      </c>
      <c r="G1066" s="28">
        <f>VLOOKUP($A1066,'Educational Attainment'!$A$5:$I$1242,3,FALSE)</f>
        <v>0</v>
      </c>
      <c r="H1066" s="28">
        <f>VLOOKUP($A1066,'Educational Attainment'!$A$5:$I$1242,4,FALSE)</f>
        <v>1.1000000000000001</v>
      </c>
      <c r="I1066" s="28">
        <f>VLOOKUP($A1066,'Educational Attainment'!$A$5:$I$1242,5,FALSE)</f>
        <v>3.1</v>
      </c>
      <c r="J1066" s="28">
        <f>VLOOKUP($A1066,'Educational Attainment'!$A$5:$I$1242,6,FALSE)</f>
        <v>26.5</v>
      </c>
      <c r="K1066" s="28">
        <f>VLOOKUP($A1066,'Educational Attainment'!$A$5:$I$1242,7,FALSE)</f>
        <v>19.899999999999999</v>
      </c>
      <c r="L1066" s="28">
        <f>VLOOKUP($A1066,'Educational Attainment'!$A$5:$I$1242,8,FALSE)</f>
        <v>10.4</v>
      </c>
      <c r="M1066" s="28">
        <f>VLOOKUP($A1066,'Educational Attainment'!$A$5:$I$1242,9,FALSE)</f>
        <v>39</v>
      </c>
    </row>
    <row r="1067" spans="1:13" s="28" customFormat="1" x14ac:dyDescent="0.15">
      <c r="A1067" s="21">
        <v>711511</v>
      </c>
      <c r="B1067" s="22" t="s">
        <v>1105</v>
      </c>
      <c r="C1067" s="11" t="str">
        <f>VLOOKUP(B1067,Industries!B:D,2,0)</f>
        <v>Manufacturing</v>
      </c>
      <c r="D1067" s="11">
        <f>VLOOKUP(B1067,Industries!B:D,3,0)</f>
        <v>88.2</v>
      </c>
      <c r="E1067" s="13"/>
      <c r="F1067" s="18">
        <v>42</v>
      </c>
      <c r="G1067" s="28">
        <f>VLOOKUP($A1067,'Educational Attainment'!$A$5:$I$1242,3,FALSE)</f>
        <v>0</v>
      </c>
      <c r="H1067" s="28">
        <f>VLOOKUP($A1067,'Educational Attainment'!$A$5:$I$1242,4,FALSE)</f>
        <v>29.3</v>
      </c>
      <c r="I1067" s="28">
        <f>VLOOKUP($A1067,'Educational Attainment'!$A$5:$I$1242,5,FALSE)</f>
        <v>0</v>
      </c>
      <c r="J1067" s="28">
        <f>VLOOKUP($A1067,'Educational Attainment'!$A$5:$I$1242,6,FALSE)</f>
        <v>24.4</v>
      </c>
      <c r="K1067" s="28">
        <f>VLOOKUP($A1067,'Educational Attainment'!$A$5:$I$1242,7,FALSE)</f>
        <v>17.100000000000001</v>
      </c>
      <c r="L1067" s="28">
        <f>VLOOKUP($A1067,'Educational Attainment'!$A$5:$I$1242,8,FALSE)</f>
        <v>0</v>
      </c>
      <c r="M1067" s="28">
        <f>VLOOKUP($A1067,'Educational Attainment'!$A$5:$I$1242,9,FALSE)</f>
        <v>29.3</v>
      </c>
    </row>
    <row r="1068" spans="1:13" s="28" customFormat="1" x14ac:dyDescent="0.15">
      <c r="A1068" s="21">
        <v>711512</v>
      </c>
      <c r="B1068" s="22" t="s">
        <v>1106</v>
      </c>
      <c r="C1068" s="11" t="str">
        <f>VLOOKUP(B1068,Industries!B:D,2,0)</f>
        <v>Manufacturing</v>
      </c>
      <c r="D1068" s="11">
        <f>VLOOKUP(B1068,Industries!B:D,3,0)</f>
        <v>68.3</v>
      </c>
      <c r="E1068" s="13"/>
      <c r="F1068" s="18">
        <v>45</v>
      </c>
      <c r="G1068" s="28">
        <f>VLOOKUP($A1068,'Educational Attainment'!$A$5:$I$1242,3,FALSE)</f>
        <v>0</v>
      </c>
      <c r="H1068" s="28">
        <f>VLOOKUP($A1068,'Educational Attainment'!$A$5:$I$1242,4,FALSE)</f>
        <v>0</v>
      </c>
      <c r="I1068" s="28">
        <f>VLOOKUP($A1068,'Educational Attainment'!$A$5:$I$1242,5,FALSE)</f>
        <v>8.3000000000000007</v>
      </c>
      <c r="J1068" s="28">
        <f>VLOOKUP($A1068,'Educational Attainment'!$A$5:$I$1242,6,FALSE)</f>
        <v>22.2</v>
      </c>
      <c r="K1068" s="28">
        <f>VLOOKUP($A1068,'Educational Attainment'!$A$5:$I$1242,7,FALSE)</f>
        <v>36.1</v>
      </c>
      <c r="L1068" s="28">
        <f>VLOOKUP($A1068,'Educational Attainment'!$A$5:$I$1242,8,FALSE)</f>
        <v>0</v>
      </c>
      <c r="M1068" s="28">
        <f>VLOOKUP($A1068,'Educational Attainment'!$A$5:$I$1242,9,FALSE)</f>
        <v>33.299999999999997</v>
      </c>
    </row>
    <row r="1069" spans="1:13" s="28" customFormat="1" x14ac:dyDescent="0.15">
      <c r="A1069" s="21">
        <v>711513</v>
      </c>
      <c r="B1069" s="22" t="s">
        <v>1107</v>
      </c>
      <c r="C1069" s="11" t="str">
        <f>VLOOKUP(B1069,Industries!B:D,2,0)</f>
        <v>Manufacturing</v>
      </c>
      <c r="D1069" s="11">
        <f>VLOOKUP(B1069,Industries!B:D,3,0)</f>
        <v>54.2</v>
      </c>
      <c r="E1069" s="13"/>
      <c r="F1069" s="18">
        <v>49</v>
      </c>
      <c r="G1069" s="28">
        <f>VLOOKUP($A1069,'Educational Attainment'!$A$5:$I$1242,3,FALSE)</f>
        <v>0</v>
      </c>
      <c r="H1069" s="28">
        <f>VLOOKUP($A1069,'Educational Attainment'!$A$5:$I$1242,4,FALSE)</f>
        <v>2.8</v>
      </c>
      <c r="I1069" s="28">
        <f>VLOOKUP($A1069,'Educational Attainment'!$A$5:$I$1242,5,FALSE)</f>
        <v>4.2</v>
      </c>
      <c r="J1069" s="28">
        <f>VLOOKUP($A1069,'Educational Attainment'!$A$5:$I$1242,6,FALSE)</f>
        <v>45.7</v>
      </c>
      <c r="K1069" s="28">
        <f>VLOOKUP($A1069,'Educational Attainment'!$A$5:$I$1242,7,FALSE)</f>
        <v>17.100000000000001</v>
      </c>
      <c r="L1069" s="28">
        <f>VLOOKUP($A1069,'Educational Attainment'!$A$5:$I$1242,8,FALSE)</f>
        <v>7.6</v>
      </c>
      <c r="M1069" s="28">
        <f>VLOOKUP($A1069,'Educational Attainment'!$A$5:$I$1242,9,FALSE)</f>
        <v>22.7</v>
      </c>
    </row>
    <row r="1070" spans="1:13" s="28" customFormat="1" x14ac:dyDescent="0.15">
      <c r="A1070" s="21">
        <v>711514</v>
      </c>
      <c r="B1070" s="22" t="s">
        <v>1108</v>
      </c>
      <c r="C1070" s="11" t="str">
        <f>VLOOKUP(B1070,Industries!B:D,2,0)</f>
        <v>Manufacturing</v>
      </c>
      <c r="D1070" s="11">
        <f>VLOOKUP(B1070,Industries!B:D,3,0)</f>
        <v>91.7</v>
      </c>
      <c r="E1070" s="13"/>
      <c r="F1070" s="18">
        <v>42</v>
      </c>
      <c r="G1070" s="28">
        <f>VLOOKUP($A1070,'Educational Attainment'!$A$5:$I$1242,3,FALSE)</f>
        <v>1.2</v>
      </c>
      <c r="H1070" s="28">
        <f>VLOOKUP($A1070,'Educational Attainment'!$A$5:$I$1242,4,FALSE)</f>
        <v>5.6</v>
      </c>
      <c r="I1070" s="28">
        <f>VLOOKUP($A1070,'Educational Attainment'!$A$5:$I$1242,5,FALSE)</f>
        <v>6.6</v>
      </c>
      <c r="J1070" s="28">
        <f>VLOOKUP($A1070,'Educational Attainment'!$A$5:$I$1242,6,FALSE)</f>
        <v>26.5</v>
      </c>
      <c r="K1070" s="28">
        <f>VLOOKUP($A1070,'Educational Attainment'!$A$5:$I$1242,7,FALSE)</f>
        <v>24.7</v>
      </c>
      <c r="L1070" s="28">
        <f>VLOOKUP($A1070,'Educational Attainment'!$A$5:$I$1242,8,FALSE)</f>
        <v>8.3000000000000007</v>
      </c>
      <c r="M1070" s="28">
        <f>VLOOKUP($A1070,'Educational Attainment'!$A$5:$I$1242,9,FALSE)</f>
        <v>27.1</v>
      </c>
    </row>
    <row r="1071" spans="1:13" s="28" customFormat="1" x14ac:dyDescent="0.15">
      <c r="A1071" s="21">
        <v>711515</v>
      </c>
      <c r="B1071" s="22" t="s">
        <v>1109</v>
      </c>
      <c r="C1071" s="11" t="str">
        <f>VLOOKUP(B1071,Industries!B:D,2,0)</f>
        <v>Manufacturing</v>
      </c>
      <c r="D1071" s="11">
        <f>VLOOKUP(B1071,Industries!B:D,3,0)</f>
        <v>76.8</v>
      </c>
      <c r="E1071" s="13"/>
      <c r="F1071" s="18">
        <v>43</v>
      </c>
      <c r="G1071" s="28">
        <f>VLOOKUP($A1071,'Educational Attainment'!$A$5:$I$1242,3,FALSE)</f>
        <v>0.6</v>
      </c>
      <c r="H1071" s="28">
        <f>VLOOKUP($A1071,'Educational Attainment'!$A$5:$I$1242,4,FALSE)</f>
        <v>1.9</v>
      </c>
      <c r="I1071" s="28">
        <f>VLOOKUP($A1071,'Educational Attainment'!$A$5:$I$1242,5,FALSE)</f>
        <v>2</v>
      </c>
      <c r="J1071" s="28">
        <f>VLOOKUP($A1071,'Educational Attainment'!$A$5:$I$1242,6,FALSE)</f>
        <v>28.8</v>
      </c>
      <c r="K1071" s="28">
        <f>VLOOKUP($A1071,'Educational Attainment'!$A$5:$I$1242,7,FALSE)</f>
        <v>21.2</v>
      </c>
      <c r="L1071" s="28">
        <f>VLOOKUP($A1071,'Educational Attainment'!$A$5:$I$1242,8,FALSE)</f>
        <v>9.8000000000000007</v>
      </c>
      <c r="M1071" s="28">
        <f>VLOOKUP($A1071,'Educational Attainment'!$A$5:$I$1242,9,FALSE)</f>
        <v>35.700000000000003</v>
      </c>
    </row>
    <row r="1072" spans="1:13" s="28" customFormat="1" x14ac:dyDescent="0.15">
      <c r="A1072" s="21">
        <v>711516</v>
      </c>
      <c r="B1072" s="22" t="s">
        <v>1110</v>
      </c>
      <c r="C1072" s="11" t="str">
        <f>VLOOKUP(B1072,Industries!B:D,2,0)</f>
        <v>Manufacturing</v>
      </c>
      <c r="D1072" s="11">
        <f>VLOOKUP(B1072,Industries!B:D,3,0)</f>
        <v>40</v>
      </c>
      <c r="E1072" s="13"/>
      <c r="F1072" s="18">
        <v>48</v>
      </c>
      <c r="G1072" s="28">
        <f>VLOOKUP($A1072,'Educational Attainment'!$A$5:$I$1242,3,FALSE)</f>
        <v>0.2</v>
      </c>
      <c r="H1072" s="28">
        <f>VLOOKUP($A1072,'Educational Attainment'!$A$5:$I$1242,4,FALSE)</f>
        <v>2.2000000000000002</v>
      </c>
      <c r="I1072" s="28">
        <f>VLOOKUP($A1072,'Educational Attainment'!$A$5:$I$1242,5,FALSE)</f>
        <v>4.8</v>
      </c>
      <c r="J1072" s="28">
        <f>VLOOKUP($A1072,'Educational Attainment'!$A$5:$I$1242,6,FALSE)</f>
        <v>35.799999999999997</v>
      </c>
      <c r="K1072" s="28">
        <f>VLOOKUP($A1072,'Educational Attainment'!$A$5:$I$1242,7,FALSE)</f>
        <v>20.5</v>
      </c>
      <c r="L1072" s="28">
        <f>VLOOKUP($A1072,'Educational Attainment'!$A$5:$I$1242,8,FALSE)</f>
        <v>8.6</v>
      </c>
      <c r="M1072" s="28">
        <f>VLOOKUP($A1072,'Educational Attainment'!$A$5:$I$1242,9,FALSE)</f>
        <v>27.9</v>
      </c>
    </row>
    <row r="1073" spans="1:13" s="28" customFormat="1" x14ac:dyDescent="0.15">
      <c r="A1073" s="21">
        <v>711599</v>
      </c>
      <c r="B1073" s="22" t="s">
        <v>1111</v>
      </c>
      <c r="C1073" s="11" t="str">
        <f>VLOOKUP(B1073,Industries!B:D,2,0)</f>
        <v>Manufacturing</v>
      </c>
      <c r="D1073" s="11">
        <f>VLOOKUP(B1073,Industries!B:D,3,0)</f>
        <v>89.6</v>
      </c>
      <c r="E1073" s="13"/>
      <c r="F1073" s="18">
        <v>41</v>
      </c>
      <c r="G1073" s="28">
        <f>VLOOKUP($A1073,'Educational Attainment'!$A$5:$I$1242,3,FALSE)</f>
        <v>0</v>
      </c>
      <c r="H1073" s="28">
        <f>VLOOKUP($A1073,'Educational Attainment'!$A$5:$I$1242,4,FALSE)</f>
        <v>5.5</v>
      </c>
      <c r="I1073" s="28">
        <f>VLOOKUP($A1073,'Educational Attainment'!$A$5:$I$1242,5,FALSE)</f>
        <v>5.5</v>
      </c>
      <c r="J1073" s="28">
        <f>VLOOKUP($A1073,'Educational Attainment'!$A$5:$I$1242,6,FALSE)</f>
        <v>9.1999999999999993</v>
      </c>
      <c r="K1073" s="28">
        <f>VLOOKUP($A1073,'Educational Attainment'!$A$5:$I$1242,7,FALSE)</f>
        <v>36.700000000000003</v>
      </c>
      <c r="L1073" s="28">
        <f>VLOOKUP($A1073,'Educational Attainment'!$A$5:$I$1242,8,FALSE)</f>
        <v>8.3000000000000007</v>
      </c>
      <c r="M1073" s="28">
        <f>VLOOKUP($A1073,'Educational Attainment'!$A$5:$I$1242,9,FALSE)</f>
        <v>34.9</v>
      </c>
    </row>
    <row r="1074" spans="1:13" s="28" customFormat="1" x14ac:dyDescent="0.15">
      <c r="A1074" s="21">
        <v>711711</v>
      </c>
      <c r="B1074" s="22" t="s">
        <v>1112</v>
      </c>
      <c r="C1074" s="11" t="str">
        <f>VLOOKUP(B1074,Industries!B:D,2,0)</f>
        <v>Manufacturing</v>
      </c>
      <c r="D1074" s="11">
        <f>VLOOKUP(B1074,Industries!B:D,3,0)</f>
        <v>85.1</v>
      </c>
      <c r="E1074" s="13"/>
      <c r="F1074" s="18">
        <v>40</v>
      </c>
      <c r="G1074" s="28">
        <f>VLOOKUP($A1074,'Educational Attainment'!$A$5:$I$1242,3,FALSE)</f>
        <v>0</v>
      </c>
      <c r="H1074" s="28">
        <f>VLOOKUP($A1074,'Educational Attainment'!$A$5:$I$1242,4,FALSE)</f>
        <v>1.7</v>
      </c>
      <c r="I1074" s="28">
        <f>VLOOKUP($A1074,'Educational Attainment'!$A$5:$I$1242,5,FALSE)</f>
        <v>5.8</v>
      </c>
      <c r="J1074" s="28">
        <f>VLOOKUP($A1074,'Educational Attainment'!$A$5:$I$1242,6,FALSE)</f>
        <v>10.5</v>
      </c>
      <c r="K1074" s="28">
        <f>VLOOKUP($A1074,'Educational Attainment'!$A$5:$I$1242,7,FALSE)</f>
        <v>30.8</v>
      </c>
      <c r="L1074" s="28">
        <f>VLOOKUP($A1074,'Educational Attainment'!$A$5:$I$1242,8,FALSE)</f>
        <v>9.3000000000000007</v>
      </c>
      <c r="M1074" s="28">
        <f>VLOOKUP($A1074,'Educational Attainment'!$A$5:$I$1242,9,FALSE)</f>
        <v>41.9</v>
      </c>
    </row>
    <row r="1075" spans="1:13" s="28" customFormat="1" x14ac:dyDescent="0.15">
      <c r="A1075" s="21">
        <v>711712</v>
      </c>
      <c r="B1075" s="22" t="s">
        <v>1113</v>
      </c>
      <c r="C1075" s="11" t="str">
        <f>VLOOKUP(B1075,Industries!B:D,2,0)</f>
        <v>Manufacturing</v>
      </c>
      <c r="D1075" s="11">
        <f>VLOOKUP(B1075,Industries!B:D,3,0)</f>
        <v>83.1</v>
      </c>
      <c r="E1075" s="13"/>
      <c r="F1075" s="18">
        <v>44</v>
      </c>
      <c r="G1075" s="28">
        <f>VLOOKUP($A1075,'Educational Attainment'!$A$5:$I$1242,3,FALSE)</f>
        <v>0</v>
      </c>
      <c r="H1075" s="28">
        <f>VLOOKUP($A1075,'Educational Attainment'!$A$5:$I$1242,4,FALSE)</f>
        <v>3.7</v>
      </c>
      <c r="I1075" s="28">
        <f>VLOOKUP($A1075,'Educational Attainment'!$A$5:$I$1242,5,FALSE)</f>
        <v>1.8</v>
      </c>
      <c r="J1075" s="28">
        <f>VLOOKUP($A1075,'Educational Attainment'!$A$5:$I$1242,6,FALSE)</f>
        <v>28.7</v>
      </c>
      <c r="K1075" s="28">
        <f>VLOOKUP($A1075,'Educational Attainment'!$A$5:$I$1242,7,FALSE)</f>
        <v>23.8</v>
      </c>
      <c r="L1075" s="28">
        <f>VLOOKUP($A1075,'Educational Attainment'!$A$5:$I$1242,8,FALSE)</f>
        <v>7.9</v>
      </c>
      <c r="M1075" s="28">
        <f>VLOOKUP($A1075,'Educational Attainment'!$A$5:$I$1242,9,FALSE)</f>
        <v>34.1</v>
      </c>
    </row>
    <row r="1076" spans="1:13" s="28" customFormat="1" x14ac:dyDescent="0.15">
      <c r="A1076" s="21">
        <v>711713</v>
      </c>
      <c r="B1076" s="22" t="s">
        <v>1114</v>
      </c>
      <c r="C1076" s="11" t="str">
        <f>VLOOKUP(B1076,Industries!B:D,2,0)</f>
        <v>Manufacturing</v>
      </c>
      <c r="D1076" s="11">
        <f>VLOOKUP(B1076,Industries!B:D,3,0)</f>
        <v>87</v>
      </c>
      <c r="E1076" s="13"/>
      <c r="F1076" s="18">
        <v>42</v>
      </c>
      <c r="G1076" s="28">
        <f>VLOOKUP($A1076,'Educational Attainment'!$A$5:$I$1242,3,FALSE)</f>
        <v>0</v>
      </c>
      <c r="H1076" s="28">
        <f>VLOOKUP($A1076,'Educational Attainment'!$A$5:$I$1242,4,FALSE)</f>
        <v>0</v>
      </c>
      <c r="I1076" s="28">
        <f>VLOOKUP($A1076,'Educational Attainment'!$A$5:$I$1242,5,FALSE)</f>
        <v>0</v>
      </c>
      <c r="J1076" s="28">
        <f>VLOOKUP($A1076,'Educational Attainment'!$A$5:$I$1242,6,FALSE)</f>
        <v>27.7</v>
      </c>
      <c r="K1076" s="28">
        <f>VLOOKUP($A1076,'Educational Attainment'!$A$5:$I$1242,7,FALSE)</f>
        <v>25.5</v>
      </c>
      <c r="L1076" s="28">
        <f>VLOOKUP($A1076,'Educational Attainment'!$A$5:$I$1242,8,FALSE)</f>
        <v>0</v>
      </c>
      <c r="M1076" s="28">
        <f>VLOOKUP($A1076,'Educational Attainment'!$A$5:$I$1242,9,FALSE)</f>
        <v>46.8</v>
      </c>
    </row>
    <row r="1077" spans="1:13" s="28" customFormat="1" x14ac:dyDescent="0.15">
      <c r="A1077" s="21">
        <v>711714</v>
      </c>
      <c r="B1077" s="22" t="s">
        <v>1115</v>
      </c>
      <c r="C1077" s="11" t="str">
        <f>VLOOKUP(B1077,Industries!B:D,2,0)</f>
        <v>Manufacturing</v>
      </c>
      <c r="D1077" s="11">
        <f>VLOOKUP(B1077,Industries!B:D,3,0)</f>
        <v>85.4</v>
      </c>
      <c r="E1077" s="13"/>
      <c r="F1077" s="18">
        <v>42</v>
      </c>
      <c r="G1077" s="28">
        <f>VLOOKUP($A1077,'Educational Attainment'!$A$5:$I$1242,3,FALSE)</f>
        <v>0</v>
      </c>
      <c r="H1077" s="28">
        <f>VLOOKUP($A1077,'Educational Attainment'!$A$5:$I$1242,4,FALSE)</f>
        <v>18.5</v>
      </c>
      <c r="I1077" s="28">
        <f>VLOOKUP($A1077,'Educational Attainment'!$A$5:$I$1242,5,FALSE)</f>
        <v>0</v>
      </c>
      <c r="J1077" s="28">
        <f>VLOOKUP($A1077,'Educational Attainment'!$A$5:$I$1242,6,FALSE)</f>
        <v>24.6</v>
      </c>
      <c r="K1077" s="28">
        <f>VLOOKUP($A1077,'Educational Attainment'!$A$5:$I$1242,7,FALSE)</f>
        <v>21.5</v>
      </c>
      <c r="L1077" s="28">
        <f>VLOOKUP($A1077,'Educational Attainment'!$A$5:$I$1242,8,FALSE)</f>
        <v>10.8</v>
      </c>
      <c r="M1077" s="28">
        <f>VLOOKUP($A1077,'Educational Attainment'!$A$5:$I$1242,9,FALSE)</f>
        <v>24.6</v>
      </c>
    </row>
    <row r="1078" spans="1:13" s="28" customFormat="1" x14ac:dyDescent="0.15">
      <c r="A1078" s="21">
        <v>711715</v>
      </c>
      <c r="B1078" s="22" t="s">
        <v>1116</v>
      </c>
      <c r="C1078" s="11" t="str">
        <f>VLOOKUP(B1078,Industries!B:D,2,0)</f>
        <v>Manufacturing</v>
      </c>
      <c r="D1078" s="11">
        <f>VLOOKUP(B1078,Industries!B:D,3,0)</f>
        <v>64.099999999999994</v>
      </c>
      <c r="E1078" s="13"/>
      <c r="F1078" s="18">
        <v>42</v>
      </c>
      <c r="G1078" s="28">
        <f>VLOOKUP($A1078,'Educational Attainment'!$A$5:$I$1242,3,FALSE)</f>
        <v>0</v>
      </c>
      <c r="H1078" s="28">
        <f>VLOOKUP($A1078,'Educational Attainment'!$A$5:$I$1242,4,FALSE)</f>
        <v>9.1999999999999993</v>
      </c>
      <c r="I1078" s="28">
        <f>VLOOKUP($A1078,'Educational Attainment'!$A$5:$I$1242,5,FALSE)</f>
        <v>6</v>
      </c>
      <c r="J1078" s="28">
        <f>VLOOKUP($A1078,'Educational Attainment'!$A$5:$I$1242,6,FALSE)</f>
        <v>25</v>
      </c>
      <c r="K1078" s="28">
        <f>VLOOKUP($A1078,'Educational Attainment'!$A$5:$I$1242,7,FALSE)</f>
        <v>24.5</v>
      </c>
      <c r="L1078" s="28">
        <f>VLOOKUP($A1078,'Educational Attainment'!$A$5:$I$1242,8,FALSE)</f>
        <v>4.3</v>
      </c>
      <c r="M1078" s="28">
        <f>VLOOKUP($A1078,'Educational Attainment'!$A$5:$I$1242,9,FALSE)</f>
        <v>31</v>
      </c>
    </row>
    <row r="1079" spans="1:13" s="28" customFormat="1" x14ac:dyDescent="0.15">
      <c r="A1079" s="21">
        <v>711716</v>
      </c>
      <c r="B1079" s="22" t="s">
        <v>1117</v>
      </c>
      <c r="C1079" s="11" t="str">
        <f>VLOOKUP(B1079,Industries!B:D,2,0)</f>
        <v>Agriculture, Forestry and Fishing</v>
      </c>
      <c r="D1079" s="11">
        <f>VLOOKUP(B1079,Industries!B:D,3,0)</f>
        <v>59.6</v>
      </c>
      <c r="E1079" s="13"/>
      <c r="F1079" s="18">
        <v>50</v>
      </c>
      <c r="G1079" s="28">
        <f>VLOOKUP($A1079,'Educational Attainment'!$A$5:$I$1242,3,FALSE)</f>
        <v>0</v>
      </c>
      <c r="H1079" s="28">
        <f>VLOOKUP($A1079,'Educational Attainment'!$A$5:$I$1242,4,FALSE)</f>
        <v>0</v>
      </c>
      <c r="I1079" s="28">
        <f>VLOOKUP($A1079,'Educational Attainment'!$A$5:$I$1242,5,FALSE)</f>
        <v>0</v>
      </c>
      <c r="J1079" s="28">
        <f>VLOOKUP($A1079,'Educational Attainment'!$A$5:$I$1242,6,FALSE)</f>
        <v>31.3</v>
      </c>
      <c r="K1079" s="28">
        <f>VLOOKUP($A1079,'Educational Attainment'!$A$5:$I$1242,7,FALSE)</f>
        <v>27.5</v>
      </c>
      <c r="L1079" s="28">
        <f>VLOOKUP($A1079,'Educational Attainment'!$A$5:$I$1242,8,FALSE)</f>
        <v>10</v>
      </c>
      <c r="M1079" s="28">
        <f>VLOOKUP($A1079,'Educational Attainment'!$A$5:$I$1242,9,FALSE)</f>
        <v>31.3</v>
      </c>
    </row>
    <row r="1080" spans="1:13" s="28" customFormat="1" x14ac:dyDescent="0.15">
      <c r="A1080" s="21">
        <v>711799</v>
      </c>
      <c r="B1080" s="22" t="s">
        <v>1118</v>
      </c>
      <c r="C1080" s="11" t="str">
        <f>VLOOKUP(B1080,Industries!B:D,2,0)</f>
        <v>Manufacturing</v>
      </c>
      <c r="D1080" s="11">
        <f>VLOOKUP(B1080,Industries!B:D,3,0)</f>
        <v>76.900000000000006</v>
      </c>
      <c r="E1080" s="13"/>
      <c r="F1080" s="18">
        <v>41</v>
      </c>
      <c r="G1080" s="28">
        <f>VLOOKUP($A1080,'Educational Attainment'!$A$5:$I$1242,3,FALSE)</f>
        <v>0.9</v>
      </c>
      <c r="H1080" s="28">
        <f>VLOOKUP($A1080,'Educational Attainment'!$A$5:$I$1242,4,FALSE)</f>
        <v>6.1</v>
      </c>
      <c r="I1080" s="28">
        <f>VLOOKUP($A1080,'Educational Attainment'!$A$5:$I$1242,5,FALSE)</f>
        <v>4.9000000000000004</v>
      </c>
      <c r="J1080" s="28">
        <f>VLOOKUP($A1080,'Educational Attainment'!$A$5:$I$1242,6,FALSE)</f>
        <v>17.100000000000001</v>
      </c>
      <c r="K1080" s="28">
        <f>VLOOKUP($A1080,'Educational Attainment'!$A$5:$I$1242,7,FALSE)</f>
        <v>30.7</v>
      </c>
      <c r="L1080" s="28">
        <f>VLOOKUP($A1080,'Educational Attainment'!$A$5:$I$1242,8,FALSE)</f>
        <v>7.5</v>
      </c>
      <c r="M1080" s="28">
        <f>VLOOKUP($A1080,'Educational Attainment'!$A$5:$I$1242,9,FALSE)</f>
        <v>32.799999999999997</v>
      </c>
    </row>
    <row r="1081" spans="1:13" s="28" customFormat="1" x14ac:dyDescent="0.15">
      <c r="A1081" s="21">
        <v>711911</v>
      </c>
      <c r="B1081" s="22" t="s">
        <v>1119</v>
      </c>
      <c r="C1081" s="11" t="str">
        <f>VLOOKUP(B1081,Industries!B:D,2,0)</f>
        <v>Manufacturing</v>
      </c>
      <c r="D1081" s="11">
        <f>VLOOKUP(B1081,Industries!B:D,3,0)</f>
        <v>73.3</v>
      </c>
      <c r="E1081" s="13"/>
      <c r="F1081" s="18">
        <v>44</v>
      </c>
      <c r="G1081" s="28">
        <f>VLOOKUP($A1081,'Educational Attainment'!$A$5:$I$1242,3,FALSE)</f>
        <v>3.5</v>
      </c>
      <c r="H1081" s="28">
        <f>VLOOKUP($A1081,'Educational Attainment'!$A$5:$I$1242,4,FALSE)</f>
        <v>16.100000000000001</v>
      </c>
      <c r="I1081" s="28">
        <f>VLOOKUP($A1081,'Educational Attainment'!$A$5:$I$1242,5,FALSE)</f>
        <v>9.5</v>
      </c>
      <c r="J1081" s="28">
        <f>VLOOKUP($A1081,'Educational Attainment'!$A$5:$I$1242,6,FALSE)</f>
        <v>21.2</v>
      </c>
      <c r="K1081" s="28">
        <f>VLOOKUP($A1081,'Educational Attainment'!$A$5:$I$1242,7,FALSE)</f>
        <v>23.6</v>
      </c>
      <c r="L1081" s="28">
        <f>VLOOKUP($A1081,'Educational Attainment'!$A$5:$I$1242,8,FALSE)</f>
        <v>6.8</v>
      </c>
      <c r="M1081" s="28">
        <f>VLOOKUP($A1081,'Educational Attainment'!$A$5:$I$1242,9,FALSE)</f>
        <v>19.3</v>
      </c>
    </row>
    <row r="1082" spans="1:13" s="28" customFormat="1" x14ac:dyDescent="0.15">
      <c r="A1082" s="21">
        <v>711912</v>
      </c>
      <c r="B1082" s="22" t="s">
        <v>1120</v>
      </c>
      <c r="C1082" s="11" t="str">
        <f>VLOOKUP(B1082,Industries!B:D,2,0)</f>
        <v>Information Media and Telecommunications</v>
      </c>
      <c r="D1082" s="11">
        <f>VLOOKUP(B1082,Industries!B:D,3,0)</f>
        <v>83.8</v>
      </c>
      <c r="E1082" s="13"/>
      <c r="F1082" s="18">
        <v>41</v>
      </c>
      <c r="G1082" s="28">
        <f>VLOOKUP($A1082,'Educational Attainment'!$A$5:$I$1242,3,FALSE)</f>
        <v>2.2000000000000002</v>
      </c>
      <c r="H1082" s="28">
        <f>VLOOKUP($A1082,'Educational Attainment'!$A$5:$I$1242,4,FALSE)</f>
        <v>17</v>
      </c>
      <c r="I1082" s="28">
        <f>VLOOKUP($A1082,'Educational Attainment'!$A$5:$I$1242,5,FALSE)</f>
        <v>10.4</v>
      </c>
      <c r="J1082" s="28">
        <f>VLOOKUP($A1082,'Educational Attainment'!$A$5:$I$1242,6,FALSE)</f>
        <v>11.1</v>
      </c>
      <c r="K1082" s="28">
        <f>VLOOKUP($A1082,'Educational Attainment'!$A$5:$I$1242,7,FALSE)</f>
        <v>50.4</v>
      </c>
      <c r="L1082" s="28">
        <f>VLOOKUP($A1082,'Educational Attainment'!$A$5:$I$1242,8,FALSE)</f>
        <v>4.4000000000000004</v>
      </c>
      <c r="M1082" s="28">
        <f>VLOOKUP($A1082,'Educational Attainment'!$A$5:$I$1242,9,FALSE)</f>
        <v>4.4000000000000004</v>
      </c>
    </row>
    <row r="1083" spans="1:13" s="28" customFormat="1" x14ac:dyDescent="0.15">
      <c r="A1083" s="21">
        <v>711913</v>
      </c>
      <c r="B1083" s="22" t="s">
        <v>1121</v>
      </c>
      <c r="C1083" s="11" t="str">
        <f>VLOOKUP(B1083,Industries!B:D,2,0)</f>
        <v>Construction</v>
      </c>
      <c r="D1083" s="11">
        <f>VLOOKUP(B1083,Industries!B:D,3,0)</f>
        <v>59.9</v>
      </c>
      <c r="E1083" s="13"/>
      <c r="F1083" s="18">
        <v>45</v>
      </c>
      <c r="G1083" s="28">
        <f>VLOOKUP($A1083,'Educational Attainment'!$A$5:$I$1242,3,FALSE)</f>
        <v>0</v>
      </c>
      <c r="H1083" s="28">
        <f>VLOOKUP($A1083,'Educational Attainment'!$A$5:$I$1242,4,FALSE)</f>
        <v>0</v>
      </c>
      <c r="I1083" s="28">
        <f>VLOOKUP($A1083,'Educational Attainment'!$A$5:$I$1242,5,FALSE)</f>
        <v>0.7</v>
      </c>
      <c r="J1083" s="28">
        <f>VLOOKUP($A1083,'Educational Attainment'!$A$5:$I$1242,6,FALSE)</f>
        <v>31.1</v>
      </c>
      <c r="K1083" s="28">
        <f>VLOOKUP($A1083,'Educational Attainment'!$A$5:$I$1242,7,FALSE)</f>
        <v>17.2</v>
      </c>
      <c r="L1083" s="28">
        <f>VLOOKUP($A1083,'Educational Attainment'!$A$5:$I$1242,8,FALSE)</f>
        <v>9.9</v>
      </c>
      <c r="M1083" s="28">
        <f>VLOOKUP($A1083,'Educational Attainment'!$A$5:$I$1242,9,FALSE)</f>
        <v>41.1</v>
      </c>
    </row>
    <row r="1084" spans="1:13" s="28" customFormat="1" x14ac:dyDescent="0.15">
      <c r="A1084" s="21">
        <v>711914</v>
      </c>
      <c r="B1084" s="22" t="s">
        <v>1122</v>
      </c>
      <c r="C1084" s="11" t="str">
        <f>VLOOKUP(B1084,Industries!B:D,2,0)</f>
        <v>Health Care and Social Assistance</v>
      </c>
      <c r="D1084" s="11">
        <f>VLOOKUP(B1084,Industries!B:D,3,0)</f>
        <v>94.1</v>
      </c>
      <c r="E1084" s="13"/>
      <c r="F1084" s="18">
        <v>41</v>
      </c>
      <c r="G1084" s="28">
        <f>VLOOKUP($A1084,'Educational Attainment'!$A$5:$I$1242,3,FALSE)</f>
        <v>2.9</v>
      </c>
      <c r="H1084" s="28">
        <f>VLOOKUP($A1084,'Educational Attainment'!$A$5:$I$1242,4,FALSE)</f>
        <v>13.8</v>
      </c>
      <c r="I1084" s="28">
        <f>VLOOKUP($A1084,'Educational Attainment'!$A$5:$I$1242,5,FALSE)</f>
        <v>11.8</v>
      </c>
      <c r="J1084" s="28">
        <f>VLOOKUP($A1084,'Educational Attainment'!$A$5:$I$1242,6,FALSE)</f>
        <v>41.1</v>
      </c>
      <c r="K1084" s="28">
        <f>VLOOKUP($A1084,'Educational Attainment'!$A$5:$I$1242,7,FALSE)</f>
        <v>13.4</v>
      </c>
      <c r="L1084" s="28">
        <f>VLOOKUP($A1084,'Educational Attainment'!$A$5:$I$1242,8,FALSE)</f>
        <v>4.5</v>
      </c>
      <c r="M1084" s="28">
        <f>VLOOKUP($A1084,'Educational Attainment'!$A$5:$I$1242,9,FALSE)</f>
        <v>12.5</v>
      </c>
    </row>
    <row r="1085" spans="1:13" s="28" customFormat="1" x14ac:dyDescent="0.15">
      <c r="A1085" s="21">
        <v>711999</v>
      </c>
      <c r="B1085" s="22" t="s">
        <v>1123</v>
      </c>
      <c r="C1085" s="11" t="str">
        <f>VLOOKUP(B1085,Industries!B:D,2,0)</f>
        <v>Electricity, Gas, Water and Waste Services</v>
      </c>
      <c r="D1085" s="11">
        <f>VLOOKUP(B1085,Industries!B:D,3,0)</f>
        <v>20.7</v>
      </c>
      <c r="E1085" s="13"/>
      <c r="F1085" s="18">
        <v>43</v>
      </c>
      <c r="G1085" s="28">
        <f>VLOOKUP($A1085,'Educational Attainment'!$A$5:$I$1242,3,FALSE)</f>
        <v>1.8</v>
      </c>
      <c r="H1085" s="28">
        <f>VLOOKUP($A1085,'Educational Attainment'!$A$5:$I$1242,4,FALSE)</f>
        <v>6.9</v>
      </c>
      <c r="I1085" s="28">
        <f>VLOOKUP($A1085,'Educational Attainment'!$A$5:$I$1242,5,FALSE)</f>
        <v>6.4</v>
      </c>
      <c r="J1085" s="28">
        <f>VLOOKUP($A1085,'Educational Attainment'!$A$5:$I$1242,6,FALSE)</f>
        <v>24.6</v>
      </c>
      <c r="K1085" s="28">
        <f>VLOOKUP($A1085,'Educational Attainment'!$A$5:$I$1242,7,FALSE)</f>
        <v>26.5</v>
      </c>
      <c r="L1085" s="28">
        <f>VLOOKUP($A1085,'Educational Attainment'!$A$5:$I$1242,8,FALSE)</f>
        <v>8.1</v>
      </c>
      <c r="M1085" s="28">
        <f>VLOOKUP($A1085,'Educational Attainment'!$A$5:$I$1242,9,FALSE)</f>
        <v>25.7</v>
      </c>
    </row>
    <row r="1086" spans="1:13" s="28" customFormat="1" x14ac:dyDescent="0.15">
      <c r="A1086" s="21">
        <v>712211</v>
      </c>
      <c r="B1086" s="22" t="s">
        <v>1124</v>
      </c>
      <c r="C1086" s="11" t="str">
        <f>VLOOKUP(B1086,Industries!B:D,2,0)</f>
        <v>Mining</v>
      </c>
      <c r="D1086" s="11">
        <f>VLOOKUP(B1086,Industries!B:D,3,0)</f>
        <v>68.400000000000006</v>
      </c>
      <c r="E1086" s="13"/>
      <c r="F1086" s="18">
        <v>67</v>
      </c>
      <c r="G1086" s="28">
        <f>VLOOKUP($A1086,'Educational Attainment'!$A$5:$I$1242,3,FALSE)</f>
        <v>0.9</v>
      </c>
      <c r="H1086" s="28">
        <f>VLOOKUP($A1086,'Educational Attainment'!$A$5:$I$1242,4,FALSE)</f>
        <v>3.2</v>
      </c>
      <c r="I1086" s="28">
        <f>VLOOKUP($A1086,'Educational Attainment'!$A$5:$I$1242,5,FALSE)</f>
        <v>6.7</v>
      </c>
      <c r="J1086" s="28">
        <f>VLOOKUP($A1086,'Educational Attainment'!$A$5:$I$1242,6,FALSE)</f>
        <v>41.9</v>
      </c>
      <c r="K1086" s="28">
        <f>VLOOKUP($A1086,'Educational Attainment'!$A$5:$I$1242,7,FALSE)</f>
        <v>17.899999999999999</v>
      </c>
      <c r="L1086" s="28">
        <f>VLOOKUP($A1086,'Educational Attainment'!$A$5:$I$1242,8,FALSE)</f>
        <v>7.9</v>
      </c>
      <c r="M1086" s="28">
        <f>VLOOKUP($A1086,'Educational Attainment'!$A$5:$I$1242,9,FALSE)</f>
        <v>21.5</v>
      </c>
    </row>
    <row r="1087" spans="1:13" s="28" customFormat="1" x14ac:dyDescent="0.15">
      <c r="A1087" s="21">
        <v>712212</v>
      </c>
      <c r="B1087" s="22" t="s">
        <v>1125</v>
      </c>
      <c r="C1087" s="11" t="str">
        <f>VLOOKUP(B1087,Industries!B:D,2,0)</f>
        <v>Mining</v>
      </c>
      <c r="D1087" s="11">
        <f>VLOOKUP(B1087,Industries!B:D,3,0)</f>
        <v>89.8</v>
      </c>
      <c r="E1087" s="13"/>
      <c r="F1087" s="18">
        <v>60</v>
      </c>
      <c r="G1087" s="28">
        <f>VLOOKUP($A1087,'Educational Attainment'!$A$5:$I$1242,3,FALSE)</f>
        <v>0.5</v>
      </c>
      <c r="H1087" s="28">
        <f>VLOOKUP($A1087,'Educational Attainment'!$A$5:$I$1242,4,FALSE)</f>
        <v>2.2999999999999998</v>
      </c>
      <c r="I1087" s="28">
        <f>VLOOKUP($A1087,'Educational Attainment'!$A$5:$I$1242,5,FALSE)</f>
        <v>4.4000000000000004</v>
      </c>
      <c r="J1087" s="28">
        <f>VLOOKUP($A1087,'Educational Attainment'!$A$5:$I$1242,6,FALSE)</f>
        <v>36.799999999999997</v>
      </c>
      <c r="K1087" s="28">
        <f>VLOOKUP($A1087,'Educational Attainment'!$A$5:$I$1242,7,FALSE)</f>
        <v>18.7</v>
      </c>
      <c r="L1087" s="28">
        <f>VLOOKUP($A1087,'Educational Attainment'!$A$5:$I$1242,8,FALSE)</f>
        <v>7.8</v>
      </c>
      <c r="M1087" s="28">
        <f>VLOOKUP($A1087,'Educational Attainment'!$A$5:$I$1242,9,FALSE)</f>
        <v>29.5</v>
      </c>
    </row>
    <row r="1088" spans="1:13" s="28" customFormat="1" x14ac:dyDescent="0.15">
      <c r="A1088" s="21">
        <v>712213</v>
      </c>
      <c r="B1088" s="22" t="s">
        <v>1126</v>
      </c>
      <c r="C1088" s="11" t="str">
        <f>VLOOKUP(B1088,Industries!B:D,2,0)</f>
        <v>Mining</v>
      </c>
      <c r="D1088" s="11">
        <f>VLOOKUP(B1088,Industries!B:D,3,0)</f>
        <v>79</v>
      </c>
      <c r="E1088" s="13"/>
      <c r="F1088" s="18">
        <v>66</v>
      </c>
      <c r="G1088" s="28">
        <f>VLOOKUP($A1088,'Educational Attainment'!$A$5:$I$1242,3,FALSE)</f>
        <v>0.7</v>
      </c>
      <c r="H1088" s="28">
        <f>VLOOKUP($A1088,'Educational Attainment'!$A$5:$I$1242,4,FALSE)</f>
        <v>2.6</v>
      </c>
      <c r="I1088" s="28">
        <f>VLOOKUP($A1088,'Educational Attainment'!$A$5:$I$1242,5,FALSE)</f>
        <v>7.1</v>
      </c>
      <c r="J1088" s="28">
        <f>VLOOKUP($A1088,'Educational Attainment'!$A$5:$I$1242,6,FALSE)</f>
        <v>44</v>
      </c>
      <c r="K1088" s="28">
        <f>VLOOKUP($A1088,'Educational Attainment'!$A$5:$I$1242,7,FALSE)</f>
        <v>22.3</v>
      </c>
      <c r="L1088" s="28">
        <f>VLOOKUP($A1088,'Educational Attainment'!$A$5:$I$1242,8,FALSE)</f>
        <v>6.1</v>
      </c>
      <c r="M1088" s="28">
        <f>VLOOKUP($A1088,'Educational Attainment'!$A$5:$I$1242,9,FALSE)</f>
        <v>17.3</v>
      </c>
    </row>
    <row r="1089" spans="1:13" s="28" customFormat="1" x14ac:dyDescent="0.15">
      <c r="A1089" s="21">
        <v>712911</v>
      </c>
      <c r="B1089" s="22" t="s">
        <v>1127</v>
      </c>
      <c r="C1089" s="11" t="str">
        <f>VLOOKUP(B1089,Industries!B:D,2,0)</f>
        <v>Manufacturing</v>
      </c>
      <c r="D1089" s="11">
        <f>VLOOKUP(B1089,Industries!B:D,3,0)</f>
        <v>69.400000000000006</v>
      </c>
      <c r="E1089" s="13"/>
      <c r="F1089" s="18">
        <v>48</v>
      </c>
      <c r="G1089" s="28">
        <f>VLOOKUP($A1089,'Educational Attainment'!$A$5:$I$1242,3,FALSE)</f>
        <v>0.5</v>
      </c>
      <c r="H1089" s="28">
        <f>VLOOKUP($A1089,'Educational Attainment'!$A$5:$I$1242,4,FALSE)</f>
        <v>0.5</v>
      </c>
      <c r="I1089" s="28">
        <f>VLOOKUP($A1089,'Educational Attainment'!$A$5:$I$1242,5,FALSE)</f>
        <v>5.5</v>
      </c>
      <c r="J1089" s="28">
        <f>VLOOKUP($A1089,'Educational Attainment'!$A$5:$I$1242,6,FALSE)</f>
        <v>49.8</v>
      </c>
      <c r="K1089" s="28">
        <f>VLOOKUP($A1089,'Educational Attainment'!$A$5:$I$1242,7,FALSE)</f>
        <v>12.5</v>
      </c>
      <c r="L1089" s="28">
        <f>VLOOKUP($A1089,'Educational Attainment'!$A$5:$I$1242,8,FALSE)</f>
        <v>6.2</v>
      </c>
      <c r="M1089" s="28">
        <f>VLOOKUP($A1089,'Educational Attainment'!$A$5:$I$1242,9,FALSE)</f>
        <v>24.9</v>
      </c>
    </row>
    <row r="1090" spans="1:13" s="28" customFormat="1" x14ac:dyDescent="0.15">
      <c r="A1090" s="21">
        <v>712912</v>
      </c>
      <c r="B1090" s="22" t="s">
        <v>1128</v>
      </c>
      <c r="C1090" s="11" t="str">
        <f>VLOOKUP(B1090,Industries!B:D,2,0)</f>
        <v>Transport, Postal and Warehousing</v>
      </c>
      <c r="D1090" s="11">
        <f>VLOOKUP(B1090,Industries!B:D,3,0)</f>
        <v>46.2</v>
      </c>
      <c r="E1090" s="13"/>
      <c r="F1090" s="18">
        <v>50</v>
      </c>
      <c r="G1090" s="28">
        <f>VLOOKUP($A1090,'Educational Attainment'!$A$5:$I$1242,3,FALSE)</f>
        <v>0</v>
      </c>
      <c r="H1090" s="28">
        <f>VLOOKUP($A1090,'Educational Attainment'!$A$5:$I$1242,4,FALSE)</f>
        <v>2.6</v>
      </c>
      <c r="I1090" s="28">
        <f>VLOOKUP($A1090,'Educational Attainment'!$A$5:$I$1242,5,FALSE)</f>
        <v>4.0999999999999996</v>
      </c>
      <c r="J1090" s="28">
        <f>VLOOKUP($A1090,'Educational Attainment'!$A$5:$I$1242,6,FALSE)</f>
        <v>29.6</v>
      </c>
      <c r="K1090" s="28">
        <f>VLOOKUP($A1090,'Educational Attainment'!$A$5:$I$1242,7,FALSE)</f>
        <v>20</v>
      </c>
      <c r="L1090" s="28">
        <f>VLOOKUP($A1090,'Educational Attainment'!$A$5:$I$1242,8,FALSE)</f>
        <v>10.1</v>
      </c>
      <c r="M1090" s="28">
        <f>VLOOKUP($A1090,'Educational Attainment'!$A$5:$I$1242,9,FALSE)</f>
        <v>33.6</v>
      </c>
    </row>
    <row r="1091" spans="1:13" s="28" customFormat="1" x14ac:dyDescent="0.15">
      <c r="A1091" s="21">
        <v>712913</v>
      </c>
      <c r="B1091" s="22" t="s">
        <v>1129</v>
      </c>
      <c r="C1091" s="11" t="str">
        <f>VLOOKUP(B1091,Industries!B:D,2,0)</f>
        <v>Manufacturing</v>
      </c>
      <c r="D1091" s="11">
        <f>VLOOKUP(B1091,Industries!B:D,3,0)</f>
        <v>61.9</v>
      </c>
      <c r="E1091" s="13"/>
      <c r="F1091" s="18">
        <v>48</v>
      </c>
      <c r="G1091" s="28">
        <f>VLOOKUP($A1091,'Educational Attainment'!$A$5:$I$1242,3,FALSE)</f>
        <v>0</v>
      </c>
      <c r="H1091" s="28">
        <f>VLOOKUP($A1091,'Educational Attainment'!$A$5:$I$1242,4,FALSE)</f>
        <v>5</v>
      </c>
      <c r="I1091" s="28">
        <f>VLOOKUP($A1091,'Educational Attainment'!$A$5:$I$1242,5,FALSE)</f>
        <v>5</v>
      </c>
      <c r="J1091" s="28">
        <f>VLOOKUP($A1091,'Educational Attainment'!$A$5:$I$1242,6,FALSE)</f>
        <v>35.299999999999997</v>
      </c>
      <c r="K1091" s="28">
        <f>VLOOKUP($A1091,'Educational Attainment'!$A$5:$I$1242,7,FALSE)</f>
        <v>13.5</v>
      </c>
      <c r="L1091" s="28">
        <f>VLOOKUP($A1091,'Educational Attainment'!$A$5:$I$1242,8,FALSE)</f>
        <v>7.3</v>
      </c>
      <c r="M1091" s="28">
        <f>VLOOKUP($A1091,'Educational Attainment'!$A$5:$I$1242,9,FALSE)</f>
        <v>34</v>
      </c>
    </row>
    <row r="1092" spans="1:13" s="28" customFormat="1" x14ac:dyDescent="0.15">
      <c r="A1092" s="21">
        <v>712914</v>
      </c>
      <c r="B1092" s="22" t="s">
        <v>1130</v>
      </c>
      <c r="C1092" s="11" t="str">
        <f>VLOOKUP(B1092,Industries!B:D,2,0)</f>
        <v>Manufacturing</v>
      </c>
      <c r="D1092" s="11">
        <f>VLOOKUP(B1092,Industries!B:D,3,0)</f>
        <v>48.8</v>
      </c>
      <c r="E1092" s="13"/>
      <c r="F1092" s="18">
        <v>51</v>
      </c>
      <c r="G1092" s="28">
        <f>VLOOKUP($A1092,'Educational Attainment'!$A$5:$I$1242,3,FALSE)</f>
        <v>0</v>
      </c>
      <c r="H1092" s="28">
        <f>VLOOKUP($A1092,'Educational Attainment'!$A$5:$I$1242,4,FALSE)</f>
        <v>0.9</v>
      </c>
      <c r="I1092" s="28">
        <f>VLOOKUP($A1092,'Educational Attainment'!$A$5:$I$1242,5,FALSE)</f>
        <v>3.6</v>
      </c>
      <c r="J1092" s="28">
        <f>VLOOKUP($A1092,'Educational Attainment'!$A$5:$I$1242,6,FALSE)</f>
        <v>32.4</v>
      </c>
      <c r="K1092" s="28">
        <f>VLOOKUP($A1092,'Educational Attainment'!$A$5:$I$1242,7,FALSE)</f>
        <v>21.9</v>
      </c>
      <c r="L1092" s="28">
        <f>VLOOKUP($A1092,'Educational Attainment'!$A$5:$I$1242,8,FALSE)</f>
        <v>10</v>
      </c>
      <c r="M1092" s="28">
        <f>VLOOKUP($A1092,'Educational Attainment'!$A$5:$I$1242,9,FALSE)</f>
        <v>31.2</v>
      </c>
    </row>
    <row r="1093" spans="1:13" s="28" customFormat="1" x14ac:dyDescent="0.15">
      <c r="A1093" s="21">
        <v>712915</v>
      </c>
      <c r="B1093" s="22" t="s">
        <v>1131</v>
      </c>
      <c r="C1093" s="11" t="str">
        <f>VLOOKUP(B1093,Industries!B:D,2,0)</f>
        <v>Construction</v>
      </c>
      <c r="D1093" s="11">
        <f>VLOOKUP(B1093,Industries!B:D,3,0)</f>
        <v>96.9</v>
      </c>
      <c r="E1093" s="13"/>
      <c r="F1093" s="18">
        <v>48</v>
      </c>
      <c r="G1093" s="28">
        <f>VLOOKUP($A1093,'Educational Attainment'!$A$5:$I$1242,3,FALSE)</f>
        <v>0</v>
      </c>
      <c r="H1093" s="28">
        <f>VLOOKUP($A1093,'Educational Attainment'!$A$5:$I$1242,4,FALSE)</f>
        <v>1</v>
      </c>
      <c r="I1093" s="28">
        <f>VLOOKUP($A1093,'Educational Attainment'!$A$5:$I$1242,5,FALSE)</f>
        <v>2.4</v>
      </c>
      <c r="J1093" s="28">
        <f>VLOOKUP($A1093,'Educational Attainment'!$A$5:$I$1242,6,FALSE)</f>
        <v>34.4</v>
      </c>
      <c r="K1093" s="28">
        <f>VLOOKUP($A1093,'Educational Attainment'!$A$5:$I$1242,7,FALSE)</f>
        <v>21.1</v>
      </c>
      <c r="L1093" s="28">
        <f>VLOOKUP($A1093,'Educational Attainment'!$A$5:$I$1242,8,FALSE)</f>
        <v>7.9</v>
      </c>
      <c r="M1093" s="28">
        <f>VLOOKUP($A1093,'Educational Attainment'!$A$5:$I$1242,9,FALSE)</f>
        <v>33.200000000000003</v>
      </c>
    </row>
    <row r="1094" spans="1:13" s="28" customFormat="1" x14ac:dyDescent="0.15">
      <c r="A1094" s="21">
        <v>712916</v>
      </c>
      <c r="B1094" s="22" t="s">
        <v>1132</v>
      </c>
      <c r="C1094" s="11" t="str">
        <f>VLOOKUP(B1094,Industries!B:D,2,0)</f>
        <v>Manufacturing</v>
      </c>
      <c r="D1094" s="11">
        <f>VLOOKUP(B1094,Industries!B:D,3,0)</f>
        <v>89.3</v>
      </c>
      <c r="E1094" s="13"/>
      <c r="F1094" s="18">
        <v>44</v>
      </c>
      <c r="G1094" s="28">
        <f>VLOOKUP($A1094,'Educational Attainment'!$A$5:$I$1242,3,FALSE)</f>
        <v>0.8</v>
      </c>
      <c r="H1094" s="28">
        <f>VLOOKUP($A1094,'Educational Attainment'!$A$5:$I$1242,4,FALSE)</f>
        <v>4.7</v>
      </c>
      <c r="I1094" s="28">
        <f>VLOOKUP($A1094,'Educational Attainment'!$A$5:$I$1242,5,FALSE)</f>
        <v>5.7</v>
      </c>
      <c r="J1094" s="28">
        <f>VLOOKUP($A1094,'Educational Attainment'!$A$5:$I$1242,6,FALSE)</f>
        <v>29.6</v>
      </c>
      <c r="K1094" s="28">
        <f>VLOOKUP($A1094,'Educational Attainment'!$A$5:$I$1242,7,FALSE)</f>
        <v>22.7</v>
      </c>
      <c r="L1094" s="28">
        <f>VLOOKUP($A1094,'Educational Attainment'!$A$5:$I$1242,8,FALSE)</f>
        <v>8</v>
      </c>
      <c r="M1094" s="28">
        <f>VLOOKUP($A1094,'Educational Attainment'!$A$5:$I$1242,9,FALSE)</f>
        <v>28.6</v>
      </c>
    </row>
    <row r="1095" spans="1:13" s="28" customFormat="1" x14ac:dyDescent="0.15">
      <c r="A1095" s="21">
        <v>712917</v>
      </c>
      <c r="B1095" s="22" t="s">
        <v>1133</v>
      </c>
      <c r="C1095" s="11" t="str">
        <f>VLOOKUP(B1095,Industries!B:D,2,0)</f>
        <v>Transport, Postal and Warehousing</v>
      </c>
      <c r="D1095" s="11">
        <f>VLOOKUP(B1095,Industries!B:D,3,0)</f>
        <v>63.4</v>
      </c>
      <c r="E1095" s="13"/>
      <c r="F1095" s="18">
        <v>46</v>
      </c>
      <c r="G1095" s="28">
        <f>VLOOKUP($A1095,'Educational Attainment'!$A$5:$I$1242,3,FALSE)</f>
        <v>0.3</v>
      </c>
      <c r="H1095" s="28">
        <f>VLOOKUP($A1095,'Educational Attainment'!$A$5:$I$1242,4,FALSE)</f>
        <v>3.7</v>
      </c>
      <c r="I1095" s="28">
        <f>VLOOKUP($A1095,'Educational Attainment'!$A$5:$I$1242,5,FALSE)</f>
        <v>5.5</v>
      </c>
      <c r="J1095" s="28">
        <f>VLOOKUP($A1095,'Educational Attainment'!$A$5:$I$1242,6,FALSE)</f>
        <v>31.3</v>
      </c>
      <c r="K1095" s="28">
        <f>VLOOKUP($A1095,'Educational Attainment'!$A$5:$I$1242,7,FALSE)</f>
        <v>21.6</v>
      </c>
      <c r="L1095" s="28">
        <f>VLOOKUP($A1095,'Educational Attainment'!$A$5:$I$1242,8,FALSE)</f>
        <v>8.9</v>
      </c>
      <c r="M1095" s="28">
        <f>VLOOKUP($A1095,'Educational Attainment'!$A$5:$I$1242,9,FALSE)</f>
        <v>28.8</v>
      </c>
    </row>
    <row r="1096" spans="1:13" s="28" customFormat="1" x14ac:dyDescent="0.15">
      <c r="A1096" s="21">
        <v>712918</v>
      </c>
      <c r="B1096" s="22" t="s">
        <v>1134</v>
      </c>
      <c r="C1096" s="11" t="str">
        <f>VLOOKUP(B1096,Industries!B:D,2,0)</f>
        <v>Transport, Postal and Warehousing</v>
      </c>
      <c r="D1096" s="11">
        <f>VLOOKUP(B1096,Industries!B:D,3,0)</f>
        <v>70.599999999999994</v>
      </c>
      <c r="E1096" s="13"/>
      <c r="F1096" s="18">
        <v>43</v>
      </c>
      <c r="G1096" s="28">
        <f>VLOOKUP($A1096,'Educational Attainment'!$A$5:$I$1242,3,FALSE)</f>
        <v>2.7</v>
      </c>
      <c r="H1096" s="28">
        <f>VLOOKUP($A1096,'Educational Attainment'!$A$5:$I$1242,4,FALSE)</f>
        <v>8.9</v>
      </c>
      <c r="I1096" s="28">
        <f>VLOOKUP($A1096,'Educational Attainment'!$A$5:$I$1242,5,FALSE)</f>
        <v>8.5</v>
      </c>
      <c r="J1096" s="28">
        <f>VLOOKUP($A1096,'Educational Attainment'!$A$5:$I$1242,6,FALSE)</f>
        <v>30.4</v>
      </c>
      <c r="K1096" s="28">
        <f>VLOOKUP($A1096,'Educational Attainment'!$A$5:$I$1242,7,FALSE)</f>
        <v>18.600000000000001</v>
      </c>
      <c r="L1096" s="28">
        <f>VLOOKUP($A1096,'Educational Attainment'!$A$5:$I$1242,8,FALSE)</f>
        <v>6.5</v>
      </c>
      <c r="M1096" s="28">
        <f>VLOOKUP($A1096,'Educational Attainment'!$A$5:$I$1242,9,FALSE)</f>
        <v>24.4</v>
      </c>
    </row>
    <row r="1097" spans="1:13" s="28" customFormat="1" x14ac:dyDescent="0.15">
      <c r="A1097" s="21">
        <v>712921</v>
      </c>
      <c r="B1097" s="22" t="s">
        <v>1135</v>
      </c>
      <c r="C1097" s="11" t="str">
        <f>VLOOKUP(B1097,Industries!B:D,2,0)</f>
        <v>Electricity, Gas, Water and Waste Services</v>
      </c>
      <c r="D1097" s="11">
        <f>VLOOKUP(B1097,Industries!B:D,3,0)</f>
        <v>70.099999999999994</v>
      </c>
      <c r="E1097" s="13"/>
      <c r="F1097" s="18">
        <v>44</v>
      </c>
      <c r="G1097" s="28">
        <f>VLOOKUP($A1097,'Educational Attainment'!$A$5:$I$1242,3,FALSE)</f>
        <v>2.8</v>
      </c>
      <c r="H1097" s="28">
        <f>VLOOKUP($A1097,'Educational Attainment'!$A$5:$I$1242,4,FALSE)</f>
        <v>6.7</v>
      </c>
      <c r="I1097" s="28">
        <f>VLOOKUP($A1097,'Educational Attainment'!$A$5:$I$1242,5,FALSE)</f>
        <v>9.4</v>
      </c>
      <c r="J1097" s="28">
        <f>VLOOKUP($A1097,'Educational Attainment'!$A$5:$I$1242,6,FALSE)</f>
        <v>56</v>
      </c>
      <c r="K1097" s="28">
        <f>VLOOKUP($A1097,'Educational Attainment'!$A$5:$I$1242,7,FALSE)</f>
        <v>8.4</v>
      </c>
      <c r="L1097" s="28">
        <f>VLOOKUP($A1097,'Educational Attainment'!$A$5:$I$1242,8,FALSE)</f>
        <v>3.7</v>
      </c>
      <c r="M1097" s="28">
        <f>VLOOKUP($A1097,'Educational Attainment'!$A$5:$I$1242,9,FALSE)</f>
        <v>12.9</v>
      </c>
    </row>
    <row r="1098" spans="1:13" s="28" customFormat="1" x14ac:dyDescent="0.15">
      <c r="A1098" s="21">
        <v>712922</v>
      </c>
      <c r="B1098" s="22" t="s">
        <v>1136</v>
      </c>
      <c r="C1098" s="11" t="str">
        <f>VLOOKUP(B1098,Industries!B:D,2,0)</f>
        <v>Electricity, Gas, Water and Waste Services</v>
      </c>
      <c r="D1098" s="11">
        <f>VLOOKUP(B1098,Industries!B:D,3,0)</f>
        <v>32.1</v>
      </c>
      <c r="E1098" s="13"/>
      <c r="F1098" s="18">
        <v>46</v>
      </c>
      <c r="G1098" s="28">
        <f>VLOOKUP($A1098,'Educational Attainment'!$A$5:$I$1242,3,FALSE)</f>
        <v>0.4</v>
      </c>
      <c r="H1098" s="28">
        <f>VLOOKUP($A1098,'Educational Attainment'!$A$5:$I$1242,4,FALSE)</f>
        <v>1.8</v>
      </c>
      <c r="I1098" s="28">
        <f>VLOOKUP($A1098,'Educational Attainment'!$A$5:$I$1242,5,FALSE)</f>
        <v>9.1999999999999993</v>
      </c>
      <c r="J1098" s="28">
        <f>VLOOKUP($A1098,'Educational Attainment'!$A$5:$I$1242,6,FALSE)</f>
        <v>24.9</v>
      </c>
      <c r="K1098" s="28">
        <f>VLOOKUP($A1098,'Educational Attainment'!$A$5:$I$1242,7,FALSE)</f>
        <v>22.8</v>
      </c>
      <c r="L1098" s="28">
        <f>VLOOKUP($A1098,'Educational Attainment'!$A$5:$I$1242,8,FALSE)</f>
        <v>10.199999999999999</v>
      </c>
      <c r="M1098" s="28">
        <f>VLOOKUP($A1098,'Educational Attainment'!$A$5:$I$1242,9,FALSE)</f>
        <v>30.8</v>
      </c>
    </row>
    <row r="1099" spans="1:13" s="28" customFormat="1" x14ac:dyDescent="0.15">
      <c r="A1099" s="21">
        <v>712999</v>
      </c>
      <c r="B1099" s="22" t="s">
        <v>1137</v>
      </c>
      <c r="C1099" s="11" t="str">
        <f>VLOOKUP(B1099,Industries!B:D,2,0)</f>
        <v>Mining</v>
      </c>
      <c r="D1099" s="11">
        <f>VLOOKUP(B1099,Industries!B:D,3,0)</f>
        <v>60</v>
      </c>
      <c r="E1099" s="13"/>
      <c r="F1099" s="18">
        <v>57</v>
      </c>
      <c r="G1099" s="28">
        <f>VLOOKUP($A1099,'Educational Attainment'!$A$5:$I$1242,3,FALSE)</f>
        <v>0.6</v>
      </c>
      <c r="H1099" s="28">
        <f>VLOOKUP($A1099,'Educational Attainment'!$A$5:$I$1242,4,FALSE)</f>
        <v>3.8</v>
      </c>
      <c r="I1099" s="28">
        <f>VLOOKUP($A1099,'Educational Attainment'!$A$5:$I$1242,5,FALSE)</f>
        <v>4.3</v>
      </c>
      <c r="J1099" s="28">
        <f>VLOOKUP($A1099,'Educational Attainment'!$A$5:$I$1242,6,FALSE)</f>
        <v>39.1</v>
      </c>
      <c r="K1099" s="28">
        <f>VLOOKUP($A1099,'Educational Attainment'!$A$5:$I$1242,7,FALSE)</f>
        <v>16.5</v>
      </c>
      <c r="L1099" s="28">
        <f>VLOOKUP($A1099,'Educational Attainment'!$A$5:$I$1242,8,FALSE)</f>
        <v>8.8000000000000007</v>
      </c>
      <c r="M1099" s="28">
        <f>VLOOKUP($A1099,'Educational Attainment'!$A$5:$I$1242,9,FALSE)</f>
        <v>26.9</v>
      </c>
    </row>
    <row r="1100" spans="1:13" s="28" customFormat="1" x14ac:dyDescent="0.15">
      <c r="A1100" s="21">
        <v>721111</v>
      </c>
      <c r="B1100" s="22" t="s">
        <v>1138</v>
      </c>
      <c r="C1100" s="11" t="str">
        <f>VLOOKUP(B1100,Industries!B:D,2,0)</f>
        <v>Agriculture, Forestry and Fishing</v>
      </c>
      <c r="D1100" s="11">
        <f>VLOOKUP(B1100,Industries!B:D,3,0)</f>
        <v>75.2</v>
      </c>
      <c r="E1100" s="13"/>
      <c r="F1100" s="18">
        <v>49</v>
      </c>
      <c r="G1100" s="28">
        <f>VLOOKUP($A1100,'Educational Attainment'!$A$5:$I$1242,3,FALSE)</f>
        <v>0.3</v>
      </c>
      <c r="H1100" s="28">
        <f>VLOOKUP($A1100,'Educational Attainment'!$A$5:$I$1242,4,FALSE)</f>
        <v>2.2999999999999998</v>
      </c>
      <c r="I1100" s="28">
        <f>VLOOKUP($A1100,'Educational Attainment'!$A$5:$I$1242,5,FALSE)</f>
        <v>3.9</v>
      </c>
      <c r="J1100" s="28">
        <f>VLOOKUP($A1100,'Educational Attainment'!$A$5:$I$1242,6,FALSE)</f>
        <v>30</v>
      </c>
      <c r="K1100" s="28">
        <f>VLOOKUP($A1100,'Educational Attainment'!$A$5:$I$1242,7,FALSE)</f>
        <v>16.399999999999999</v>
      </c>
      <c r="L1100" s="28">
        <f>VLOOKUP($A1100,'Educational Attainment'!$A$5:$I$1242,8,FALSE)</f>
        <v>7.8</v>
      </c>
      <c r="M1100" s="28">
        <f>VLOOKUP($A1100,'Educational Attainment'!$A$5:$I$1242,9,FALSE)</f>
        <v>39.200000000000003</v>
      </c>
    </row>
    <row r="1101" spans="1:13" s="28" customFormat="1" x14ac:dyDescent="0.15">
      <c r="A1101" s="21">
        <v>721112</v>
      </c>
      <c r="B1101" s="22" t="s">
        <v>1139</v>
      </c>
      <c r="C1101" s="11" t="str">
        <f>VLOOKUP(B1101,Industries!B:D,2,0)</f>
        <v>Agriculture, Forestry and Fishing</v>
      </c>
      <c r="D1101" s="11">
        <f>VLOOKUP(B1101,Industries!B:D,3,0)</f>
        <v>71.7</v>
      </c>
      <c r="E1101" s="13"/>
      <c r="F1101" s="18">
        <v>53</v>
      </c>
      <c r="G1101" s="28">
        <f>VLOOKUP($A1101,'Educational Attainment'!$A$5:$I$1242,3,FALSE)</f>
        <v>0</v>
      </c>
      <c r="H1101" s="28">
        <f>VLOOKUP($A1101,'Educational Attainment'!$A$5:$I$1242,4,FALSE)</f>
        <v>1.2</v>
      </c>
      <c r="I1101" s="28">
        <f>VLOOKUP($A1101,'Educational Attainment'!$A$5:$I$1242,5,FALSE)</f>
        <v>1.4</v>
      </c>
      <c r="J1101" s="28">
        <f>VLOOKUP($A1101,'Educational Attainment'!$A$5:$I$1242,6,FALSE)</f>
        <v>32.5</v>
      </c>
      <c r="K1101" s="28">
        <f>VLOOKUP($A1101,'Educational Attainment'!$A$5:$I$1242,7,FALSE)</f>
        <v>12</v>
      </c>
      <c r="L1101" s="28">
        <f>VLOOKUP($A1101,'Educational Attainment'!$A$5:$I$1242,8,FALSE)</f>
        <v>9.4</v>
      </c>
      <c r="M1101" s="28">
        <f>VLOOKUP($A1101,'Educational Attainment'!$A$5:$I$1242,9,FALSE)</f>
        <v>43.5</v>
      </c>
    </row>
    <row r="1102" spans="1:13" s="28" customFormat="1" x14ac:dyDescent="0.15">
      <c r="A1102" s="21">
        <v>721211</v>
      </c>
      <c r="B1102" s="22" t="s">
        <v>1140</v>
      </c>
      <c r="C1102" s="11" t="str">
        <f>VLOOKUP(B1102,Industries!B:D,2,0)</f>
        <v>Construction</v>
      </c>
      <c r="D1102" s="11">
        <f>VLOOKUP(B1102,Industries!B:D,3,0)</f>
        <v>72.599999999999994</v>
      </c>
      <c r="E1102" s="13"/>
      <c r="F1102" s="18">
        <v>49</v>
      </c>
      <c r="G1102" s="28">
        <f>VLOOKUP($A1102,'Educational Attainment'!$A$5:$I$1242,3,FALSE)</f>
        <v>0.7</v>
      </c>
      <c r="H1102" s="28">
        <f>VLOOKUP($A1102,'Educational Attainment'!$A$5:$I$1242,4,FALSE)</f>
        <v>2.4</v>
      </c>
      <c r="I1102" s="28">
        <f>VLOOKUP($A1102,'Educational Attainment'!$A$5:$I$1242,5,FALSE)</f>
        <v>5.8</v>
      </c>
      <c r="J1102" s="28">
        <f>VLOOKUP($A1102,'Educational Attainment'!$A$5:$I$1242,6,FALSE)</f>
        <v>39.5</v>
      </c>
      <c r="K1102" s="28">
        <f>VLOOKUP($A1102,'Educational Attainment'!$A$5:$I$1242,7,FALSE)</f>
        <v>12.8</v>
      </c>
      <c r="L1102" s="28">
        <f>VLOOKUP($A1102,'Educational Attainment'!$A$5:$I$1242,8,FALSE)</f>
        <v>6</v>
      </c>
      <c r="M1102" s="28">
        <f>VLOOKUP($A1102,'Educational Attainment'!$A$5:$I$1242,9,FALSE)</f>
        <v>32.799999999999997</v>
      </c>
    </row>
    <row r="1103" spans="1:13" s="28" customFormat="1" x14ac:dyDescent="0.15">
      <c r="A1103" s="21">
        <v>721212</v>
      </c>
      <c r="B1103" s="22" t="s">
        <v>1141</v>
      </c>
      <c r="C1103" s="11" t="str">
        <f>VLOOKUP(B1103,Industries!B:D,2,0)</f>
        <v>Construction</v>
      </c>
      <c r="D1103" s="11">
        <f>VLOOKUP(B1103,Industries!B:D,3,0)</f>
        <v>55.4</v>
      </c>
      <c r="E1103" s="13"/>
      <c r="F1103" s="18">
        <v>44</v>
      </c>
      <c r="G1103" s="28">
        <f>VLOOKUP($A1103,'Educational Attainment'!$A$5:$I$1242,3,FALSE)</f>
        <v>0</v>
      </c>
      <c r="H1103" s="28">
        <f>VLOOKUP($A1103,'Educational Attainment'!$A$5:$I$1242,4,FALSE)</f>
        <v>0</v>
      </c>
      <c r="I1103" s="28">
        <f>VLOOKUP($A1103,'Educational Attainment'!$A$5:$I$1242,5,FALSE)</f>
        <v>1.5</v>
      </c>
      <c r="J1103" s="28">
        <f>VLOOKUP($A1103,'Educational Attainment'!$A$5:$I$1242,6,FALSE)</f>
        <v>29.6</v>
      </c>
      <c r="K1103" s="28">
        <f>VLOOKUP($A1103,'Educational Attainment'!$A$5:$I$1242,7,FALSE)</f>
        <v>6.7</v>
      </c>
      <c r="L1103" s="28">
        <f>VLOOKUP($A1103,'Educational Attainment'!$A$5:$I$1242,8,FALSE)</f>
        <v>6.7</v>
      </c>
      <c r="M1103" s="28">
        <f>VLOOKUP($A1103,'Educational Attainment'!$A$5:$I$1242,9,FALSE)</f>
        <v>55.5</v>
      </c>
    </row>
    <row r="1104" spans="1:13" s="28" customFormat="1" x14ac:dyDescent="0.15">
      <c r="A1104" s="21">
        <v>721213</v>
      </c>
      <c r="B1104" s="22" t="s">
        <v>1142</v>
      </c>
      <c r="C1104" s="11" t="str">
        <f>VLOOKUP(B1104,Industries!B:D,2,0)</f>
        <v>Mining</v>
      </c>
      <c r="D1104" s="11">
        <f>VLOOKUP(B1104,Industries!B:D,3,0)</f>
        <v>44.5</v>
      </c>
      <c r="E1104" s="13"/>
      <c r="F1104" s="18">
        <v>57</v>
      </c>
      <c r="G1104" s="28">
        <f>VLOOKUP($A1104,'Educational Attainment'!$A$5:$I$1242,3,FALSE)</f>
        <v>0</v>
      </c>
      <c r="H1104" s="28">
        <f>VLOOKUP($A1104,'Educational Attainment'!$A$5:$I$1242,4,FALSE)</f>
        <v>0.8</v>
      </c>
      <c r="I1104" s="28">
        <f>VLOOKUP($A1104,'Educational Attainment'!$A$5:$I$1242,5,FALSE)</f>
        <v>1.5</v>
      </c>
      <c r="J1104" s="28">
        <f>VLOOKUP($A1104,'Educational Attainment'!$A$5:$I$1242,6,FALSE)</f>
        <v>28.2</v>
      </c>
      <c r="K1104" s="28">
        <f>VLOOKUP($A1104,'Educational Attainment'!$A$5:$I$1242,7,FALSE)</f>
        <v>12.8</v>
      </c>
      <c r="L1104" s="28">
        <f>VLOOKUP($A1104,'Educational Attainment'!$A$5:$I$1242,8,FALSE)</f>
        <v>7</v>
      </c>
      <c r="M1104" s="28">
        <f>VLOOKUP($A1104,'Educational Attainment'!$A$5:$I$1242,9,FALSE)</f>
        <v>49.6</v>
      </c>
    </row>
    <row r="1105" spans="1:13" s="28" customFormat="1" x14ac:dyDescent="0.15">
      <c r="A1105" s="21">
        <v>721214</v>
      </c>
      <c r="B1105" s="22" t="s">
        <v>1143</v>
      </c>
      <c r="C1105" s="11" t="str">
        <f>VLOOKUP(B1105,Industries!B:D,2,0)</f>
        <v>Construction</v>
      </c>
      <c r="D1105" s="11">
        <f>VLOOKUP(B1105,Industries!B:D,3,0)</f>
        <v>80.900000000000006</v>
      </c>
      <c r="E1105" s="13"/>
      <c r="F1105" s="18">
        <v>48</v>
      </c>
      <c r="G1105" s="28">
        <f>VLOOKUP($A1105,'Educational Attainment'!$A$5:$I$1242,3,FALSE)</f>
        <v>0</v>
      </c>
      <c r="H1105" s="28">
        <f>VLOOKUP($A1105,'Educational Attainment'!$A$5:$I$1242,4,FALSE)</f>
        <v>0.5</v>
      </c>
      <c r="I1105" s="28">
        <f>VLOOKUP($A1105,'Educational Attainment'!$A$5:$I$1242,5,FALSE)</f>
        <v>2.5</v>
      </c>
      <c r="J1105" s="28">
        <f>VLOOKUP($A1105,'Educational Attainment'!$A$5:$I$1242,6,FALSE)</f>
        <v>35.6</v>
      </c>
      <c r="K1105" s="28">
        <f>VLOOKUP($A1105,'Educational Attainment'!$A$5:$I$1242,7,FALSE)</f>
        <v>13.5</v>
      </c>
      <c r="L1105" s="28">
        <f>VLOOKUP($A1105,'Educational Attainment'!$A$5:$I$1242,8,FALSE)</f>
        <v>7.9</v>
      </c>
      <c r="M1105" s="28">
        <f>VLOOKUP($A1105,'Educational Attainment'!$A$5:$I$1242,9,FALSE)</f>
        <v>40</v>
      </c>
    </row>
    <row r="1106" spans="1:13" s="28" customFormat="1" x14ac:dyDescent="0.15">
      <c r="A1106" s="21">
        <v>721215</v>
      </c>
      <c r="B1106" s="22" t="s">
        <v>1144</v>
      </c>
      <c r="C1106" s="11" t="str">
        <f>VLOOKUP(B1106,Industries!B:D,2,0)</f>
        <v>Construction</v>
      </c>
      <c r="D1106" s="11">
        <f>VLOOKUP(B1106,Industries!B:D,3,0)</f>
        <v>46.4</v>
      </c>
      <c r="E1106" s="13"/>
      <c r="F1106" s="18">
        <v>49</v>
      </c>
      <c r="G1106" s="28">
        <f>VLOOKUP($A1106,'Educational Attainment'!$A$5:$I$1242,3,FALSE)</f>
        <v>0</v>
      </c>
      <c r="H1106" s="28">
        <f>VLOOKUP($A1106,'Educational Attainment'!$A$5:$I$1242,4,FALSE)</f>
        <v>0.2</v>
      </c>
      <c r="I1106" s="28">
        <f>VLOOKUP($A1106,'Educational Attainment'!$A$5:$I$1242,5,FALSE)</f>
        <v>1.2</v>
      </c>
      <c r="J1106" s="28">
        <f>VLOOKUP($A1106,'Educational Attainment'!$A$5:$I$1242,6,FALSE)</f>
        <v>28.4</v>
      </c>
      <c r="K1106" s="28">
        <f>VLOOKUP($A1106,'Educational Attainment'!$A$5:$I$1242,7,FALSE)</f>
        <v>10.199999999999999</v>
      </c>
      <c r="L1106" s="28">
        <f>VLOOKUP($A1106,'Educational Attainment'!$A$5:$I$1242,8,FALSE)</f>
        <v>7.8</v>
      </c>
      <c r="M1106" s="28">
        <f>VLOOKUP($A1106,'Educational Attainment'!$A$5:$I$1242,9,FALSE)</f>
        <v>52.2</v>
      </c>
    </row>
    <row r="1107" spans="1:13" s="28" customFormat="1" x14ac:dyDescent="0.15">
      <c r="A1107" s="21">
        <v>721216</v>
      </c>
      <c r="B1107" s="22" t="s">
        <v>1145</v>
      </c>
      <c r="C1107" s="11" t="str">
        <f>VLOOKUP(B1107,Industries!B:D,2,0)</f>
        <v>Construction</v>
      </c>
      <c r="D1107" s="11">
        <f>VLOOKUP(B1107,Industries!B:D,3,0)</f>
        <v>43.4</v>
      </c>
      <c r="E1107" s="13"/>
      <c r="F1107" s="18">
        <v>48</v>
      </c>
      <c r="G1107" s="28">
        <f>VLOOKUP($A1107,'Educational Attainment'!$A$5:$I$1242,3,FALSE)</f>
        <v>0.1</v>
      </c>
      <c r="H1107" s="28">
        <f>VLOOKUP($A1107,'Educational Attainment'!$A$5:$I$1242,4,FALSE)</f>
        <v>0.7</v>
      </c>
      <c r="I1107" s="28">
        <f>VLOOKUP($A1107,'Educational Attainment'!$A$5:$I$1242,5,FALSE)</f>
        <v>2.2000000000000002</v>
      </c>
      <c r="J1107" s="28">
        <f>VLOOKUP($A1107,'Educational Attainment'!$A$5:$I$1242,6,FALSE)</f>
        <v>29.2</v>
      </c>
      <c r="K1107" s="28">
        <f>VLOOKUP($A1107,'Educational Attainment'!$A$5:$I$1242,7,FALSE)</f>
        <v>14.5</v>
      </c>
      <c r="L1107" s="28">
        <f>VLOOKUP($A1107,'Educational Attainment'!$A$5:$I$1242,8,FALSE)</f>
        <v>8.8000000000000007</v>
      </c>
      <c r="M1107" s="28">
        <f>VLOOKUP($A1107,'Educational Attainment'!$A$5:$I$1242,9,FALSE)</f>
        <v>44.5</v>
      </c>
    </row>
    <row r="1108" spans="1:13" s="28" customFormat="1" x14ac:dyDescent="0.15">
      <c r="A1108" s="21">
        <v>721911</v>
      </c>
      <c r="B1108" s="22" t="s">
        <v>1146</v>
      </c>
      <c r="C1108" s="11" t="str">
        <f>VLOOKUP(B1108,Industries!B:D,2,0)</f>
        <v>Transport, Postal and Warehousing</v>
      </c>
      <c r="D1108" s="11">
        <f>VLOOKUP(B1108,Industries!B:D,3,0)</f>
        <v>90.3</v>
      </c>
      <c r="E1108" s="13"/>
      <c r="F1108" s="18">
        <v>42</v>
      </c>
      <c r="G1108" s="28">
        <f>VLOOKUP($A1108,'Educational Attainment'!$A$5:$I$1242,3,FALSE)</f>
        <v>1.3</v>
      </c>
      <c r="H1108" s="28">
        <f>VLOOKUP($A1108,'Educational Attainment'!$A$5:$I$1242,4,FALSE)</f>
        <v>7.3</v>
      </c>
      <c r="I1108" s="28">
        <f>VLOOKUP($A1108,'Educational Attainment'!$A$5:$I$1242,5,FALSE)</f>
        <v>9.3000000000000007</v>
      </c>
      <c r="J1108" s="28">
        <f>VLOOKUP($A1108,'Educational Attainment'!$A$5:$I$1242,6,FALSE)</f>
        <v>26</v>
      </c>
      <c r="K1108" s="28">
        <f>VLOOKUP($A1108,'Educational Attainment'!$A$5:$I$1242,7,FALSE)</f>
        <v>35.4</v>
      </c>
      <c r="L1108" s="28">
        <f>VLOOKUP($A1108,'Educational Attainment'!$A$5:$I$1242,8,FALSE)</f>
        <v>6.6</v>
      </c>
      <c r="M1108" s="28">
        <f>VLOOKUP($A1108,'Educational Attainment'!$A$5:$I$1242,9,FALSE)</f>
        <v>14.2</v>
      </c>
    </row>
    <row r="1109" spans="1:13" s="28" customFormat="1" x14ac:dyDescent="0.15">
      <c r="A1109" s="21">
        <v>721912</v>
      </c>
      <c r="B1109" s="22" t="s">
        <v>1147</v>
      </c>
      <c r="C1109" s="11" t="str">
        <f>VLOOKUP(B1109,Industries!B:D,2,0)</f>
        <v>Construction</v>
      </c>
      <c r="D1109" s="11">
        <f>VLOOKUP(B1109,Industries!B:D,3,0)</f>
        <v>82.9</v>
      </c>
      <c r="E1109" s="13"/>
      <c r="F1109" s="18">
        <v>45</v>
      </c>
      <c r="G1109" s="28">
        <f>VLOOKUP($A1109,'Educational Attainment'!$A$5:$I$1242,3,FALSE)</f>
        <v>0.5</v>
      </c>
      <c r="H1109" s="28">
        <f>VLOOKUP($A1109,'Educational Attainment'!$A$5:$I$1242,4,FALSE)</f>
        <v>1.2</v>
      </c>
      <c r="I1109" s="28">
        <f>VLOOKUP($A1109,'Educational Attainment'!$A$5:$I$1242,5,FALSE)</f>
        <v>1.8</v>
      </c>
      <c r="J1109" s="28">
        <f>VLOOKUP($A1109,'Educational Attainment'!$A$5:$I$1242,6,FALSE)</f>
        <v>33.1</v>
      </c>
      <c r="K1109" s="28">
        <f>VLOOKUP($A1109,'Educational Attainment'!$A$5:$I$1242,7,FALSE)</f>
        <v>20.8</v>
      </c>
      <c r="L1109" s="28">
        <f>VLOOKUP($A1109,'Educational Attainment'!$A$5:$I$1242,8,FALSE)</f>
        <v>9.9</v>
      </c>
      <c r="M1109" s="28">
        <f>VLOOKUP($A1109,'Educational Attainment'!$A$5:$I$1242,9,FALSE)</f>
        <v>32.700000000000003</v>
      </c>
    </row>
    <row r="1110" spans="1:13" s="28" customFormat="1" x14ac:dyDescent="0.15">
      <c r="A1110" s="21">
        <v>721913</v>
      </c>
      <c r="B1110" s="22" t="s">
        <v>1148</v>
      </c>
      <c r="C1110" s="11" t="str">
        <f>VLOOKUP(B1110,Industries!B:D,2,0)</f>
        <v>Construction</v>
      </c>
      <c r="D1110" s="11">
        <f>VLOOKUP(B1110,Industries!B:D,3,0)</f>
        <v>88.3</v>
      </c>
      <c r="E1110" s="13"/>
      <c r="F1110" s="18">
        <v>48</v>
      </c>
      <c r="G1110" s="28">
        <f>VLOOKUP($A1110,'Educational Attainment'!$A$5:$I$1242,3,FALSE)</f>
        <v>0</v>
      </c>
      <c r="H1110" s="28">
        <f>VLOOKUP($A1110,'Educational Attainment'!$A$5:$I$1242,4,FALSE)</f>
        <v>1.1000000000000001</v>
      </c>
      <c r="I1110" s="28">
        <f>VLOOKUP($A1110,'Educational Attainment'!$A$5:$I$1242,5,FALSE)</f>
        <v>2.2999999999999998</v>
      </c>
      <c r="J1110" s="28">
        <f>VLOOKUP($A1110,'Educational Attainment'!$A$5:$I$1242,6,FALSE)</f>
        <v>32.200000000000003</v>
      </c>
      <c r="K1110" s="28">
        <f>VLOOKUP($A1110,'Educational Attainment'!$A$5:$I$1242,7,FALSE)</f>
        <v>16.7</v>
      </c>
      <c r="L1110" s="28">
        <f>VLOOKUP($A1110,'Educational Attainment'!$A$5:$I$1242,8,FALSE)</f>
        <v>11.7</v>
      </c>
      <c r="M1110" s="28">
        <f>VLOOKUP($A1110,'Educational Attainment'!$A$5:$I$1242,9,FALSE)</f>
        <v>36</v>
      </c>
    </row>
    <row r="1111" spans="1:13" s="28" customFormat="1" x14ac:dyDescent="0.15">
      <c r="A1111" s="21">
        <v>721914</v>
      </c>
      <c r="B1111" s="22" t="s">
        <v>1149</v>
      </c>
      <c r="C1111" s="11" t="str">
        <f>VLOOKUP(B1111,Industries!B:D,2,0)</f>
        <v>Transport, Postal and Warehousing</v>
      </c>
      <c r="D1111" s="11">
        <f>VLOOKUP(B1111,Industries!B:D,3,0)</f>
        <v>44.5</v>
      </c>
      <c r="E1111" s="13"/>
      <c r="F1111" s="18">
        <v>53</v>
      </c>
      <c r="G1111" s="28">
        <f>VLOOKUP($A1111,'Educational Attainment'!$A$5:$I$1242,3,FALSE)</f>
        <v>0</v>
      </c>
      <c r="H1111" s="28">
        <f>VLOOKUP($A1111,'Educational Attainment'!$A$5:$I$1242,4,FALSE)</f>
        <v>0</v>
      </c>
      <c r="I1111" s="28">
        <f>VLOOKUP($A1111,'Educational Attainment'!$A$5:$I$1242,5,FALSE)</f>
        <v>6.9</v>
      </c>
      <c r="J1111" s="28">
        <f>VLOOKUP($A1111,'Educational Attainment'!$A$5:$I$1242,6,FALSE)</f>
        <v>38</v>
      </c>
      <c r="K1111" s="28">
        <f>VLOOKUP($A1111,'Educational Attainment'!$A$5:$I$1242,7,FALSE)</f>
        <v>19</v>
      </c>
      <c r="L1111" s="28">
        <f>VLOOKUP($A1111,'Educational Attainment'!$A$5:$I$1242,8,FALSE)</f>
        <v>11.1</v>
      </c>
      <c r="M1111" s="28">
        <f>VLOOKUP($A1111,'Educational Attainment'!$A$5:$I$1242,9,FALSE)</f>
        <v>25</v>
      </c>
    </row>
    <row r="1112" spans="1:13" s="28" customFormat="1" x14ac:dyDescent="0.15">
      <c r="A1112" s="21">
        <v>721915</v>
      </c>
      <c r="B1112" s="22" t="s">
        <v>1150</v>
      </c>
      <c r="C1112" s="11" t="str">
        <f>VLOOKUP(B1112,Industries!B:D,2,0)</f>
        <v>Construction</v>
      </c>
      <c r="D1112" s="11">
        <f>VLOOKUP(B1112,Industries!B:D,3,0)</f>
        <v>56.6</v>
      </c>
      <c r="E1112" s="13"/>
      <c r="F1112" s="18">
        <v>45</v>
      </c>
      <c r="G1112" s="28">
        <f>VLOOKUP($A1112,'Educational Attainment'!$A$5:$I$1242,3,FALSE)</f>
        <v>0</v>
      </c>
      <c r="H1112" s="28">
        <f>VLOOKUP($A1112,'Educational Attainment'!$A$5:$I$1242,4,FALSE)</f>
        <v>0</v>
      </c>
      <c r="I1112" s="28">
        <f>VLOOKUP($A1112,'Educational Attainment'!$A$5:$I$1242,5,FALSE)</f>
        <v>3.4</v>
      </c>
      <c r="J1112" s="28">
        <f>VLOOKUP($A1112,'Educational Attainment'!$A$5:$I$1242,6,FALSE)</f>
        <v>33.9</v>
      </c>
      <c r="K1112" s="28">
        <f>VLOOKUP($A1112,'Educational Attainment'!$A$5:$I$1242,7,FALSE)</f>
        <v>11.8</v>
      </c>
      <c r="L1112" s="28">
        <f>VLOOKUP($A1112,'Educational Attainment'!$A$5:$I$1242,8,FALSE)</f>
        <v>6.4</v>
      </c>
      <c r="M1112" s="28">
        <f>VLOOKUP($A1112,'Educational Attainment'!$A$5:$I$1242,9,FALSE)</f>
        <v>44.6</v>
      </c>
    </row>
    <row r="1113" spans="1:13" s="28" customFormat="1" x14ac:dyDescent="0.15">
      <c r="A1113" s="21">
        <v>721916</v>
      </c>
      <c r="B1113" s="22" t="s">
        <v>1151</v>
      </c>
      <c r="C1113" s="11" t="str">
        <f>VLOOKUP(B1113,Industries!B:D,2,0)</f>
        <v>Public Administration and Safety</v>
      </c>
      <c r="D1113" s="11">
        <f>VLOOKUP(B1113,Industries!B:D,3,0)</f>
        <v>55.8</v>
      </c>
      <c r="E1113" s="13"/>
      <c r="F1113" s="18">
        <v>43</v>
      </c>
      <c r="G1113" s="28">
        <f>VLOOKUP($A1113,'Educational Attainment'!$A$5:$I$1242,3,FALSE)</f>
        <v>0</v>
      </c>
      <c r="H1113" s="28">
        <f>VLOOKUP($A1113,'Educational Attainment'!$A$5:$I$1242,4,FALSE)</f>
        <v>1.2</v>
      </c>
      <c r="I1113" s="28">
        <f>VLOOKUP($A1113,'Educational Attainment'!$A$5:$I$1242,5,FALSE)</f>
        <v>3.7</v>
      </c>
      <c r="J1113" s="28">
        <f>VLOOKUP($A1113,'Educational Attainment'!$A$5:$I$1242,6,FALSE)</f>
        <v>30.4</v>
      </c>
      <c r="K1113" s="28">
        <f>VLOOKUP($A1113,'Educational Attainment'!$A$5:$I$1242,7,FALSE)</f>
        <v>13.1</v>
      </c>
      <c r="L1113" s="28">
        <f>VLOOKUP($A1113,'Educational Attainment'!$A$5:$I$1242,8,FALSE)</f>
        <v>7.6</v>
      </c>
      <c r="M1113" s="28">
        <f>VLOOKUP($A1113,'Educational Attainment'!$A$5:$I$1242,9,FALSE)</f>
        <v>43.9</v>
      </c>
    </row>
    <row r="1114" spans="1:13" s="28" customFormat="1" x14ac:dyDescent="0.15">
      <c r="A1114" s="21">
        <v>721999</v>
      </c>
      <c r="B1114" s="22" t="s">
        <v>1152</v>
      </c>
      <c r="C1114" s="11" t="str">
        <f>VLOOKUP(B1114,Industries!B:D,2,0)</f>
        <v>Transport, Postal and Warehousing</v>
      </c>
      <c r="D1114" s="11">
        <f>VLOOKUP(B1114,Industries!B:D,3,0)</f>
        <v>32.1</v>
      </c>
      <c r="E1114" s="13"/>
      <c r="F1114" s="18">
        <v>50</v>
      </c>
      <c r="G1114" s="28">
        <f>VLOOKUP($A1114,'Educational Attainment'!$A$5:$I$1242,3,FALSE)</f>
        <v>0</v>
      </c>
      <c r="H1114" s="28">
        <f>VLOOKUP($A1114,'Educational Attainment'!$A$5:$I$1242,4,FALSE)</f>
        <v>3.9</v>
      </c>
      <c r="I1114" s="28">
        <f>VLOOKUP($A1114,'Educational Attainment'!$A$5:$I$1242,5,FALSE)</f>
        <v>3.4</v>
      </c>
      <c r="J1114" s="28">
        <f>VLOOKUP($A1114,'Educational Attainment'!$A$5:$I$1242,6,FALSE)</f>
        <v>35</v>
      </c>
      <c r="K1114" s="28">
        <f>VLOOKUP($A1114,'Educational Attainment'!$A$5:$I$1242,7,FALSE)</f>
        <v>23.7</v>
      </c>
      <c r="L1114" s="28">
        <f>VLOOKUP($A1114,'Educational Attainment'!$A$5:$I$1242,8,FALSE)</f>
        <v>7</v>
      </c>
      <c r="M1114" s="28">
        <f>VLOOKUP($A1114,'Educational Attainment'!$A$5:$I$1242,9,FALSE)</f>
        <v>27</v>
      </c>
    </row>
    <row r="1115" spans="1:13" s="28" customFormat="1" x14ac:dyDescent="0.15">
      <c r="A1115" s="21">
        <v>731111</v>
      </c>
      <c r="B1115" s="22" t="s">
        <v>1153</v>
      </c>
      <c r="C1115" s="11" t="str">
        <f>VLOOKUP(B1115,Industries!B:D,2,0)</f>
        <v>Transport, Postal and Warehousing</v>
      </c>
      <c r="D1115" s="11">
        <f>VLOOKUP(B1115,Industries!B:D,3,0)</f>
        <v>79.3</v>
      </c>
      <c r="E1115" s="13"/>
      <c r="F1115" s="18">
        <v>49</v>
      </c>
      <c r="G1115" s="28">
        <f>VLOOKUP($A1115,'Educational Attainment'!$A$5:$I$1242,3,FALSE)</f>
        <v>4.7</v>
      </c>
      <c r="H1115" s="28">
        <f>VLOOKUP($A1115,'Educational Attainment'!$A$5:$I$1242,4,FALSE)</f>
        <v>12.4</v>
      </c>
      <c r="I1115" s="28">
        <f>VLOOKUP($A1115,'Educational Attainment'!$A$5:$I$1242,5,FALSE)</f>
        <v>11.5</v>
      </c>
      <c r="J1115" s="28">
        <f>VLOOKUP($A1115,'Educational Attainment'!$A$5:$I$1242,6,FALSE)</f>
        <v>19.3</v>
      </c>
      <c r="K1115" s="28">
        <f>VLOOKUP($A1115,'Educational Attainment'!$A$5:$I$1242,7,FALSE)</f>
        <v>27.1</v>
      </c>
      <c r="L1115" s="28">
        <f>VLOOKUP($A1115,'Educational Attainment'!$A$5:$I$1242,8,FALSE)</f>
        <v>5.7</v>
      </c>
      <c r="M1115" s="28">
        <f>VLOOKUP($A1115,'Educational Attainment'!$A$5:$I$1242,9,FALSE)</f>
        <v>19.399999999999999</v>
      </c>
    </row>
    <row r="1116" spans="1:13" s="28" customFormat="1" x14ac:dyDescent="0.15">
      <c r="A1116" s="21">
        <v>731112</v>
      </c>
      <c r="B1116" s="22" t="s">
        <v>1154</v>
      </c>
      <c r="C1116" s="11" t="str">
        <f>VLOOKUP(B1116,Industries!B:D,2,0)</f>
        <v>Transport, Postal and Warehousing</v>
      </c>
      <c r="D1116" s="11">
        <f>VLOOKUP(B1116,Industries!B:D,3,0)</f>
        <v>98.7</v>
      </c>
      <c r="E1116" s="13"/>
      <c r="F1116" s="18">
        <v>49</v>
      </c>
      <c r="G1116" s="28">
        <f>VLOOKUP($A1116,'Educational Attainment'!$A$5:$I$1242,3,FALSE)</f>
        <v>9.1999999999999993</v>
      </c>
      <c r="H1116" s="28">
        <f>VLOOKUP($A1116,'Educational Attainment'!$A$5:$I$1242,4,FALSE)</f>
        <v>19</v>
      </c>
      <c r="I1116" s="28">
        <f>VLOOKUP($A1116,'Educational Attainment'!$A$5:$I$1242,5,FALSE)</f>
        <v>16.7</v>
      </c>
      <c r="J1116" s="28">
        <f>VLOOKUP($A1116,'Educational Attainment'!$A$5:$I$1242,6,FALSE)</f>
        <v>12.3</v>
      </c>
      <c r="K1116" s="28">
        <f>VLOOKUP($A1116,'Educational Attainment'!$A$5:$I$1242,7,FALSE)</f>
        <v>25</v>
      </c>
      <c r="L1116" s="28">
        <f>VLOOKUP($A1116,'Educational Attainment'!$A$5:$I$1242,8,FALSE)</f>
        <v>3.1</v>
      </c>
      <c r="M1116" s="28">
        <f>VLOOKUP($A1116,'Educational Attainment'!$A$5:$I$1242,9,FALSE)</f>
        <v>14.8</v>
      </c>
    </row>
    <row r="1117" spans="1:13" s="28" customFormat="1" x14ac:dyDescent="0.15">
      <c r="A1117" s="21">
        <v>731199</v>
      </c>
      <c r="B1117" s="22" t="s">
        <v>1155</v>
      </c>
      <c r="C1117" s="11" t="str">
        <f>VLOOKUP(B1117,Industries!B:D,2,0)</f>
        <v>Transport, Postal and Warehousing</v>
      </c>
      <c r="D1117" s="11">
        <f>VLOOKUP(B1117,Industries!B:D,3,0)</f>
        <v>86</v>
      </c>
      <c r="E1117" s="13"/>
      <c r="F1117" s="18">
        <v>46</v>
      </c>
      <c r="G1117" s="28">
        <f>VLOOKUP($A1117,'Educational Attainment'!$A$5:$I$1242,3,FALSE)</f>
        <v>10.4</v>
      </c>
      <c r="H1117" s="28">
        <f>VLOOKUP($A1117,'Educational Attainment'!$A$5:$I$1242,4,FALSE)</f>
        <v>19.8</v>
      </c>
      <c r="I1117" s="28">
        <f>VLOOKUP($A1117,'Educational Attainment'!$A$5:$I$1242,5,FALSE)</f>
        <v>15.3</v>
      </c>
      <c r="J1117" s="28">
        <f>VLOOKUP($A1117,'Educational Attainment'!$A$5:$I$1242,6,FALSE)</f>
        <v>15.3</v>
      </c>
      <c r="K1117" s="28">
        <f>VLOOKUP($A1117,'Educational Attainment'!$A$5:$I$1242,7,FALSE)</f>
        <v>22</v>
      </c>
      <c r="L1117" s="28">
        <f>VLOOKUP($A1117,'Educational Attainment'!$A$5:$I$1242,8,FALSE)</f>
        <v>3.9</v>
      </c>
      <c r="M1117" s="28">
        <f>VLOOKUP($A1117,'Educational Attainment'!$A$5:$I$1242,9,FALSE)</f>
        <v>13.4</v>
      </c>
    </row>
    <row r="1118" spans="1:13" s="28" customFormat="1" x14ac:dyDescent="0.15">
      <c r="A1118" s="21">
        <v>731211</v>
      </c>
      <c r="B1118" s="22" t="s">
        <v>1156</v>
      </c>
      <c r="C1118" s="11" t="str">
        <f>VLOOKUP(B1118,Industries!B:D,2,0)</f>
        <v>Transport, Postal and Warehousing</v>
      </c>
      <c r="D1118" s="11">
        <f>VLOOKUP(B1118,Industries!B:D,3,0)</f>
        <v>80</v>
      </c>
      <c r="E1118" s="13"/>
      <c r="F1118" s="18">
        <v>43</v>
      </c>
      <c r="G1118" s="28">
        <f>VLOOKUP($A1118,'Educational Attainment'!$A$5:$I$1242,3,FALSE)</f>
        <v>2.9</v>
      </c>
      <c r="H1118" s="28">
        <f>VLOOKUP($A1118,'Educational Attainment'!$A$5:$I$1242,4,FALSE)</f>
        <v>8.1</v>
      </c>
      <c r="I1118" s="28">
        <f>VLOOKUP($A1118,'Educational Attainment'!$A$5:$I$1242,5,FALSE)</f>
        <v>10.3</v>
      </c>
      <c r="J1118" s="28">
        <f>VLOOKUP($A1118,'Educational Attainment'!$A$5:$I$1242,6,FALSE)</f>
        <v>28</v>
      </c>
      <c r="K1118" s="28">
        <f>VLOOKUP($A1118,'Educational Attainment'!$A$5:$I$1242,7,FALSE)</f>
        <v>17.3</v>
      </c>
      <c r="L1118" s="28">
        <f>VLOOKUP($A1118,'Educational Attainment'!$A$5:$I$1242,8,FALSE)</f>
        <v>6.2</v>
      </c>
      <c r="M1118" s="28">
        <f>VLOOKUP($A1118,'Educational Attainment'!$A$5:$I$1242,9,FALSE)</f>
        <v>27.4</v>
      </c>
    </row>
    <row r="1119" spans="1:13" s="28" customFormat="1" x14ac:dyDescent="0.15">
      <c r="A1119" s="21">
        <v>731212</v>
      </c>
      <c r="B1119" s="22" t="s">
        <v>1157</v>
      </c>
      <c r="C1119" s="11" t="str">
        <f>VLOOKUP(B1119,Industries!B:D,2,0)</f>
        <v>Transport, Postal and Warehousing</v>
      </c>
      <c r="D1119" s="11">
        <f>VLOOKUP(B1119,Industries!B:D,3,0)</f>
        <v>80.3</v>
      </c>
      <c r="E1119" s="13"/>
      <c r="F1119" s="18">
        <v>46</v>
      </c>
      <c r="G1119" s="28">
        <f>VLOOKUP($A1119,'Educational Attainment'!$A$5:$I$1242,3,FALSE)</f>
        <v>2.7</v>
      </c>
      <c r="H1119" s="28">
        <f>VLOOKUP($A1119,'Educational Attainment'!$A$5:$I$1242,4,FALSE)</f>
        <v>9.3000000000000007</v>
      </c>
      <c r="I1119" s="28">
        <f>VLOOKUP($A1119,'Educational Attainment'!$A$5:$I$1242,5,FALSE)</f>
        <v>12.1</v>
      </c>
      <c r="J1119" s="28">
        <f>VLOOKUP($A1119,'Educational Attainment'!$A$5:$I$1242,6,FALSE)</f>
        <v>26</v>
      </c>
      <c r="K1119" s="28">
        <f>VLOOKUP($A1119,'Educational Attainment'!$A$5:$I$1242,7,FALSE)</f>
        <v>19.100000000000001</v>
      </c>
      <c r="L1119" s="28">
        <f>VLOOKUP($A1119,'Educational Attainment'!$A$5:$I$1242,8,FALSE)</f>
        <v>5.8</v>
      </c>
      <c r="M1119" s="28">
        <f>VLOOKUP($A1119,'Educational Attainment'!$A$5:$I$1242,9,FALSE)</f>
        <v>25</v>
      </c>
    </row>
    <row r="1120" spans="1:13" s="28" customFormat="1" x14ac:dyDescent="0.15">
      <c r="A1120" s="21">
        <v>731213</v>
      </c>
      <c r="B1120" s="22" t="s">
        <v>1158</v>
      </c>
      <c r="C1120" s="11" t="str">
        <f>VLOOKUP(B1120,Industries!B:D,2,0)</f>
        <v>Transport, Postal and Warehousing</v>
      </c>
      <c r="D1120" s="11">
        <f>VLOOKUP(B1120,Industries!B:D,3,0)</f>
        <v>92.4</v>
      </c>
      <c r="E1120" s="13"/>
      <c r="F1120" s="18">
        <v>46</v>
      </c>
      <c r="G1120" s="28">
        <f>VLOOKUP($A1120,'Educational Attainment'!$A$5:$I$1242,3,FALSE)</f>
        <v>1.1000000000000001</v>
      </c>
      <c r="H1120" s="28">
        <f>VLOOKUP($A1120,'Educational Attainment'!$A$5:$I$1242,4,FALSE)</f>
        <v>4.8</v>
      </c>
      <c r="I1120" s="28">
        <f>VLOOKUP($A1120,'Educational Attainment'!$A$5:$I$1242,5,FALSE)</f>
        <v>8.9</v>
      </c>
      <c r="J1120" s="28">
        <f>VLOOKUP($A1120,'Educational Attainment'!$A$5:$I$1242,6,FALSE)</f>
        <v>32.700000000000003</v>
      </c>
      <c r="K1120" s="28">
        <f>VLOOKUP($A1120,'Educational Attainment'!$A$5:$I$1242,7,FALSE)</f>
        <v>14.8</v>
      </c>
      <c r="L1120" s="28">
        <f>VLOOKUP($A1120,'Educational Attainment'!$A$5:$I$1242,8,FALSE)</f>
        <v>5.8</v>
      </c>
      <c r="M1120" s="28">
        <f>VLOOKUP($A1120,'Educational Attainment'!$A$5:$I$1242,9,FALSE)</f>
        <v>31.9</v>
      </c>
    </row>
    <row r="1121" spans="1:13" s="28" customFormat="1" x14ac:dyDescent="0.15">
      <c r="A1121" s="21">
        <v>731311</v>
      </c>
      <c r="B1121" s="22" t="s">
        <v>1159</v>
      </c>
      <c r="C1121" s="11" t="str">
        <f>VLOOKUP(B1121,Industries!B:D,2,0)</f>
        <v>Transport, Postal and Warehousing</v>
      </c>
      <c r="D1121" s="11">
        <f>VLOOKUP(B1121,Industries!B:D,3,0)</f>
        <v>74.599999999999994</v>
      </c>
      <c r="E1121" s="13"/>
      <c r="F1121" s="18">
        <v>46</v>
      </c>
      <c r="G1121" s="28">
        <f>VLOOKUP($A1121,'Educational Attainment'!$A$5:$I$1242,3,FALSE)</f>
        <v>1.3</v>
      </c>
      <c r="H1121" s="28">
        <f>VLOOKUP($A1121,'Educational Attainment'!$A$5:$I$1242,4,FALSE)</f>
        <v>4.5999999999999996</v>
      </c>
      <c r="I1121" s="28">
        <f>VLOOKUP($A1121,'Educational Attainment'!$A$5:$I$1242,5,FALSE)</f>
        <v>6.1</v>
      </c>
      <c r="J1121" s="28">
        <f>VLOOKUP($A1121,'Educational Attainment'!$A$5:$I$1242,6,FALSE)</f>
        <v>42.7</v>
      </c>
      <c r="K1121" s="28">
        <f>VLOOKUP($A1121,'Educational Attainment'!$A$5:$I$1242,7,FALSE)</f>
        <v>16.3</v>
      </c>
      <c r="L1121" s="28">
        <f>VLOOKUP($A1121,'Educational Attainment'!$A$5:$I$1242,8,FALSE)</f>
        <v>6.3</v>
      </c>
      <c r="M1121" s="28">
        <f>VLOOKUP($A1121,'Educational Attainment'!$A$5:$I$1242,9,FALSE)</f>
        <v>22.7</v>
      </c>
    </row>
    <row r="1122" spans="1:13" s="28" customFormat="1" x14ac:dyDescent="0.15">
      <c r="A1122" s="21">
        <v>731312</v>
      </c>
      <c r="B1122" s="22" t="s">
        <v>1160</v>
      </c>
      <c r="C1122" s="11" t="str">
        <f>VLOOKUP(B1122,Industries!B:D,2,0)</f>
        <v>Transport, Postal and Warehousing</v>
      </c>
      <c r="D1122" s="11">
        <f>VLOOKUP(B1122,Industries!B:D,3,0)</f>
        <v>96.7</v>
      </c>
      <c r="E1122" s="13"/>
      <c r="F1122" s="18">
        <v>43</v>
      </c>
      <c r="G1122" s="28">
        <f>VLOOKUP($A1122,'Educational Attainment'!$A$5:$I$1242,3,FALSE)</f>
        <v>4.5999999999999996</v>
      </c>
      <c r="H1122" s="28">
        <f>VLOOKUP($A1122,'Educational Attainment'!$A$5:$I$1242,4,FALSE)</f>
        <v>14.8</v>
      </c>
      <c r="I1122" s="28">
        <f>VLOOKUP($A1122,'Educational Attainment'!$A$5:$I$1242,5,FALSE)</f>
        <v>10.6</v>
      </c>
      <c r="J1122" s="28">
        <f>VLOOKUP($A1122,'Educational Attainment'!$A$5:$I$1242,6,FALSE)</f>
        <v>19.3</v>
      </c>
      <c r="K1122" s="28">
        <f>VLOOKUP($A1122,'Educational Attainment'!$A$5:$I$1242,7,FALSE)</f>
        <v>28.2</v>
      </c>
      <c r="L1122" s="28">
        <f>VLOOKUP($A1122,'Educational Attainment'!$A$5:$I$1242,8,FALSE)</f>
        <v>9.6</v>
      </c>
      <c r="M1122" s="28">
        <f>VLOOKUP($A1122,'Educational Attainment'!$A$5:$I$1242,9,FALSE)</f>
        <v>12.9</v>
      </c>
    </row>
    <row r="1123" spans="1:13" s="28" customFormat="1" x14ac:dyDescent="0.15">
      <c r="A1123" s="21">
        <v>733111</v>
      </c>
      <c r="B1123" s="22" t="s">
        <v>1161</v>
      </c>
      <c r="C1123" s="11" t="str">
        <f>VLOOKUP(B1123,Industries!B:D,2,0)</f>
        <v>Transport, Postal and Warehousing</v>
      </c>
      <c r="D1123" s="11">
        <f>VLOOKUP(B1123,Industries!B:D,3,0)</f>
        <v>54.4</v>
      </c>
      <c r="E1123" s="13"/>
      <c r="F1123" s="18">
        <v>50</v>
      </c>
      <c r="G1123" s="28">
        <f>VLOOKUP($A1123,'Educational Attainment'!$A$5:$I$1242,3,FALSE)</f>
        <v>0.5</v>
      </c>
      <c r="H1123" s="28">
        <f>VLOOKUP($A1123,'Educational Attainment'!$A$5:$I$1242,4,FALSE)</f>
        <v>2</v>
      </c>
      <c r="I1123" s="28">
        <f>VLOOKUP($A1123,'Educational Attainment'!$A$5:$I$1242,5,FALSE)</f>
        <v>3.8</v>
      </c>
      <c r="J1123" s="28">
        <f>VLOOKUP($A1123,'Educational Attainment'!$A$5:$I$1242,6,FALSE)</f>
        <v>26.9</v>
      </c>
      <c r="K1123" s="28">
        <f>VLOOKUP($A1123,'Educational Attainment'!$A$5:$I$1242,7,FALSE)</f>
        <v>16.2</v>
      </c>
      <c r="L1123" s="28">
        <f>VLOOKUP($A1123,'Educational Attainment'!$A$5:$I$1242,8,FALSE)</f>
        <v>8.5</v>
      </c>
      <c r="M1123" s="28">
        <f>VLOOKUP($A1123,'Educational Attainment'!$A$5:$I$1242,9,FALSE)</f>
        <v>42.1</v>
      </c>
    </row>
    <row r="1124" spans="1:13" s="28" customFormat="1" x14ac:dyDescent="0.15">
      <c r="A1124" s="21">
        <v>733112</v>
      </c>
      <c r="B1124" s="22" t="s">
        <v>1162</v>
      </c>
      <c r="C1124" s="11" t="str">
        <f>VLOOKUP(B1124,Industries!B:D,2,0)</f>
        <v>Transport, Postal and Warehousing</v>
      </c>
      <c r="D1124" s="11">
        <f>VLOOKUP(B1124,Industries!B:D,3,0)</f>
        <v>55.4</v>
      </c>
      <c r="E1124" s="13"/>
      <c r="F1124" s="18">
        <v>44</v>
      </c>
      <c r="G1124" s="28">
        <f>VLOOKUP($A1124,'Educational Attainment'!$A$5:$I$1242,3,FALSE)</f>
        <v>0</v>
      </c>
      <c r="H1124" s="28">
        <f>VLOOKUP($A1124,'Educational Attainment'!$A$5:$I$1242,4,FALSE)</f>
        <v>2.2000000000000002</v>
      </c>
      <c r="I1124" s="28">
        <f>VLOOKUP($A1124,'Educational Attainment'!$A$5:$I$1242,5,FALSE)</f>
        <v>7.6</v>
      </c>
      <c r="J1124" s="28">
        <f>VLOOKUP($A1124,'Educational Attainment'!$A$5:$I$1242,6,FALSE)</f>
        <v>38.1</v>
      </c>
      <c r="K1124" s="28">
        <f>VLOOKUP($A1124,'Educational Attainment'!$A$5:$I$1242,7,FALSE)</f>
        <v>22</v>
      </c>
      <c r="L1124" s="28">
        <f>VLOOKUP($A1124,'Educational Attainment'!$A$5:$I$1242,8,FALSE)</f>
        <v>7.8</v>
      </c>
      <c r="M1124" s="28">
        <f>VLOOKUP($A1124,'Educational Attainment'!$A$5:$I$1242,9,FALSE)</f>
        <v>22.3</v>
      </c>
    </row>
    <row r="1125" spans="1:13" s="28" customFormat="1" x14ac:dyDescent="0.15">
      <c r="A1125" s="21">
        <v>733113</v>
      </c>
      <c r="B1125" s="22" t="s">
        <v>1163</v>
      </c>
      <c r="C1125" s="11" t="str">
        <f>VLOOKUP(B1125,Industries!B:D,2,0)</f>
        <v>Transport, Postal and Warehousing</v>
      </c>
      <c r="D1125" s="11">
        <f>VLOOKUP(B1125,Industries!B:D,3,0)</f>
        <v>92.4</v>
      </c>
      <c r="E1125" s="13"/>
      <c r="F1125" s="18">
        <v>44</v>
      </c>
      <c r="G1125" s="28">
        <f>VLOOKUP($A1125,'Educational Attainment'!$A$5:$I$1242,3,FALSE)</f>
        <v>1</v>
      </c>
      <c r="H1125" s="28">
        <f>VLOOKUP($A1125,'Educational Attainment'!$A$5:$I$1242,4,FALSE)</f>
        <v>6.5</v>
      </c>
      <c r="I1125" s="28">
        <f>VLOOKUP($A1125,'Educational Attainment'!$A$5:$I$1242,5,FALSE)</f>
        <v>4.7</v>
      </c>
      <c r="J1125" s="28">
        <f>VLOOKUP($A1125,'Educational Attainment'!$A$5:$I$1242,6,FALSE)</f>
        <v>16.5</v>
      </c>
      <c r="K1125" s="28">
        <f>VLOOKUP($A1125,'Educational Attainment'!$A$5:$I$1242,7,FALSE)</f>
        <v>27.4</v>
      </c>
      <c r="L1125" s="28">
        <f>VLOOKUP($A1125,'Educational Attainment'!$A$5:$I$1242,8,FALSE)</f>
        <v>9.9</v>
      </c>
      <c r="M1125" s="28">
        <f>VLOOKUP($A1125,'Educational Attainment'!$A$5:$I$1242,9,FALSE)</f>
        <v>34</v>
      </c>
    </row>
    <row r="1126" spans="1:13" s="28" customFormat="1" x14ac:dyDescent="0.15">
      <c r="A1126" s="21">
        <v>733114</v>
      </c>
      <c r="B1126" s="22" t="s">
        <v>1164</v>
      </c>
      <c r="C1126" s="11" t="str">
        <f>VLOOKUP(B1126,Industries!B:D,2,0)</f>
        <v>Transport, Postal and Warehousing</v>
      </c>
      <c r="D1126" s="11">
        <f>VLOOKUP(B1126,Industries!B:D,3,0)</f>
        <v>50.3</v>
      </c>
      <c r="E1126" s="13"/>
      <c r="F1126" s="18">
        <v>53</v>
      </c>
      <c r="G1126" s="28">
        <f>VLOOKUP($A1126,'Educational Attainment'!$A$5:$I$1242,3,FALSE)</f>
        <v>0.1</v>
      </c>
      <c r="H1126" s="28">
        <f>VLOOKUP($A1126,'Educational Attainment'!$A$5:$I$1242,4,FALSE)</f>
        <v>1.5</v>
      </c>
      <c r="I1126" s="28">
        <f>VLOOKUP($A1126,'Educational Attainment'!$A$5:$I$1242,5,FALSE)</f>
        <v>2.9</v>
      </c>
      <c r="J1126" s="28">
        <f>VLOOKUP($A1126,'Educational Attainment'!$A$5:$I$1242,6,FALSE)</f>
        <v>34</v>
      </c>
      <c r="K1126" s="28">
        <f>VLOOKUP($A1126,'Educational Attainment'!$A$5:$I$1242,7,FALSE)</f>
        <v>12.8</v>
      </c>
      <c r="L1126" s="28">
        <f>VLOOKUP($A1126,'Educational Attainment'!$A$5:$I$1242,8,FALSE)</f>
        <v>9.6999999999999993</v>
      </c>
      <c r="M1126" s="28">
        <f>VLOOKUP($A1126,'Educational Attainment'!$A$5:$I$1242,9,FALSE)</f>
        <v>39</v>
      </c>
    </row>
    <row r="1127" spans="1:13" s="28" customFormat="1" x14ac:dyDescent="0.15">
      <c r="A1127" s="21">
        <v>733115</v>
      </c>
      <c r="B1127" s="22" t="s">
        <v>1165</v>
      </c>
      <c r="C1127" s="11" t="str">
        <f>VLOOKUP(B1127,Industries!B:D,2,0)</f>
        <v>Transport, Postal and Warehousing</v>
      </c>
      <c r="D1127" s="11">
        <f>VLOOKUP(B1127,Industries!B:D,3,0)</f>
        <v>73.8</v>
      </c>
      <c r="E1127" s="13"/>
      <c r="F1127" s="18">
        <v>50</v>
      </c>
      <c r="G1127" s="28">
        <f>VLOOKUP($A1127,'Educational Attainment'!$A$5:$I$1242,3,FALSE)</f>
        <v>0.1</v>
      </c>
      <c r="H1127" s="28">
        <f>VLOOKUP($A1127,'Educational Attainment'!$A$5:$I$1242,4,FALSE)</f>
        <v>1.4</v>
      </c>
      <c r="I1127" s="28">
        <f>VLOOKUP($A1127,'Educational Attainment'!$A$5:$I$1242,5,FALSE)</f>
        <v>4</v>
      </c>
      <c r="J1127" s="28">
        <f>VLOOKUP($A1127,'Educational Attainment'!$A$5:$I$1242,6,FALSE)</f>
        <v>34.299999999999997</v>
      </c>
      <c r="K1127" s="28">
        <f>VLOOKUP($A1127,'Educational Attainment'!$A$5:$I$1242,7,FALSE)</f>
        <v>15</v>
      </c>
      <c r="L1127" s="28">
        <f>VLOOKUP($A1127,'Educational Attainment'!$A$5:$I$1242,8,FALSE)</f>
        <v>7.5</v>
      </c>
      <c r="M1127" s="28">
        <f>VLOOKUP($A1127,'Educational Attainment'!$A$5:$I$1242,9,FALSE)</f>
        <v>37.700000000000003</v>
      </c>
    </row>
    <row r="1128" spans="1:13" s="28" customFormat="1" x14ac:dyDescent="0.15">
      <c r="A1128" s="21">
        <v>811411</v>
      </c>
      <c r="B1128" s="22" t="s">
        <v>1166</v>
      </c>
      <c r="C1128" s="11" t="str">
        <f>VLOOKUP(B1128,Industries!B:D,2,0)</f>
        <v>Accommodation and Food Services</v>
      </c>
      <c r="D1128" s="11">
        <f>VLOOKUP(B1128,Industries!B:D,3,0)</f>
        <v>67.5</v>
      </c>
      <c r="E1128" s="13"/>
      <c r="F1128" s="18">
        <v>43</v>
      </c>
      <c r="G1128" s="28">
        <f>VLOOKUP($A1128,'Educational Attainment'!$A$5:$I$1242,3,FALSE)</f>
        <v>3.8</v>
      </c>
      <c r="H1128" s="28">
        <f>VLOOKUP($A1128,'Educational Attainment'!$A$5:$I$1242,4,FALSE)</f>
        <v>14.3</v>
      </c>
      <c r="I1128" s="28">
        <f>VLOOKUP($A1128,'Educational Attainment'!$A$5:$I$1242,5,FALSE)</f>
        <v>7.7</v>
      </c>
      <c r="J1128" s="28">
        <f>VLOOKUP($A1128,'Educational Attainment'!$A$5:$I$1242,6,FALSE)</f>
        <v>13</v>
      </c>
      <c r="K1128" s="28">
        <f>VLOOKUP($A1128,'Educational Attainment'!$A$5:$I$1242,7,FALSE)</f>
        <v>25.3</v>
      </c>
      <c r="L1128" s="28">
        <f>VLOOKUP($A1128,'Educational Attainment'!$A$5:$I$1242,8,FALSE)</f>
        <v>7</v>
      </c>
      <c r="M1128" s="28">
        <f>VLOOKUP($A1128,'Educational Attainment'!$A$5:$I$1242,9,FALSE)</f>
        <v>28.8</v>
      </c>
    </row>
    <row r="1129" spans="1:13" s="28" customFormat="1" x14ac:dyDescent="0.15">
      <c r="A1129" s="21">
        <v>811412</v>
      </c>
      <c r="B1129" s="22" t="s">
        <v>1167</v>
      </c>
      <c r="C1129" s="11" t="str">
        <f>VLOOKUP(B1129,Industries!B:D,2,0)</f>
        <v>Administrative and Support Services</v>
      </c>
      <c r="D1129" s="11">
        <f>VLOOKUP(B1129,Industries!B:D,3,0)</f>
        <v>47.4</v>
      </c>
      <c r="E1129" s="13"/>
      <c r="F1129" s="18">
        <v>45</v>
      </c>
      <c r="G1129" s="28">
        <f>VLOOKUP($A1129,'Educational Attainment'!$A$5:$I$1242,3,FALSE)</f>
        <v>3.9</v>
      </c>
      <c r="H1129" s="28">
        <f>VLOOKUP($A1129,'Educational Attainment'!$A$5:$I$1242,4,FALSE)</f>
        <v>12.7</v>
      </c>
      <c r="I1129" s="28">
        <f>VLOOKUP($A1129,'Educational Attainment'!$A$5:$I$1242,5,FALSE)</f>
        <v>9.6</v>
      </c>
      <c r="J1129" s="28">
        <f>VLOOKUP($A1129,'Educational Attainment'!$A$5:$I$1242,6,FALSE)</f>
        <v>12</v>
      </c>
      <c r="K1129" s="28">
        <f>VLOOKUP($A1129,'Educational Attainment'!$A$5:$I$1242,7,FALSE)</f>
        <v>25.3</v>
      </c>
      <c r="L1129" s="28">
        <f>VLOOKUP($A1129,'Educational Attainment'!$A$5:$I$1242,8,FALSE)</f>
        <v>7.1</v>
      </c>
      <c r="M1129" s="28">
        <f>VLOOKUP($A1129,'Educational Attainment'!$A$5:$I$1242,9,FALSE)</f>
        <v>29.3</v>
      </c>
    </row>
    <row r="1130" spans="1:13" s="28" customFormat="1" x14ac:dyDescent="0.15">
      <c r="A1130" s="21">
        <v>811511</v>
      </c>
      <c r="B1130" s="22" t="s">
        <v>1168</v>
      </c>
      <c r="C1130" s="11" t="str">
        <f>VLOOKUP(B1130,Industries!B:D,2,0)</f>
        <v>Other Services</v>
      </c>
      <c r="D1130" s="11">
        <f>VLOOKUP(B1130,Industries!B:D,3,0)</f>
        <v>54.6</v>
      </c>
      <c r="E1130" s="13"/>
      <c r="F1130" s="18">
        <v>41</v>
      </c>
      <c r="G1130" s="28">
        <f>VLOOKUP($A1130,'Educational Attainment'!$A$5:$I$1242,3,FALSE)</f>
        <v>2</v>
      </c>
      <c r="H1130" s="28">
        <f>VLOOKUP($A1130,'Educational Attainment'!$A$5:$I$1242,4,FALSE)</f>
        <v>8</v>
      </c>
      <c r="I1130" s="28">
        <f>VLOOKUP($A1130,'Educational Attainment'!$A$5:$I$1242,5,FALSE)</f>
        <v>5.5</v>
      </c>
      <c r="J1130" s="28">
        <f>VLOOKUP($A1130,'Educational Attainment'!$A$5:$I$1242,6,FALSE)</f>
        <v>11.9</v>
      </c>
      <c r="K1130" s="28">
        <f>VLOOKUP($A1130,'Educational Attainment'!$A$5:$I$1242,7,FALSE)</f>
        <v>25</v>
      </c>
      <c r="L1130" s="28">
        <f>VLOOKUP($A1130,'Educational Attainment'!$A$5:$I$1242,8,FALSE)</f>
        <v>7.2</v>
      </c>
      <c r="M1130" s="28">
        <f>VLOOKUP($A1130,'Educational Attainment'!$A$5:$I$1242,9,FALSE)</f>
        <v>40.4</v>
      </c>
    </row>
    <row r="1131" spans="1:13" s="28" customFormat="1" x14ac:dyDescent="0.15">
      <c r="A1131" s="21">
        <v>811512</v>
      </c>
      <c r="B1131" s="22" t="s">
        <v>1169</v>
      </c>
      <c r="C1131" s="11" t="str">
        <f>VLOOKUP(B1131,Industries!B:D,2,0)</f>
        <v>Other Services</v>
      </c>
      <c r="D1131" s="11">
        <f>VLOOKUP(B1131,Industries!B:D,3,0)</f>
        <v>92.9</v>
      </c>
      <c r="E1131" s="13"/>
      <c r="F1131" s="18">
        <v>46</v>
      </c>
      <c r="G1131" s="28">
        <f>VLOOKUP($A1131,'Educational Attainment'!$A$5:$I$1242,3,FALSE)</f>
        <v>2.5</v>
      </c>
      <c r="H1131" s="28">
        <f>VLOOKUP($A1131,'Educational Attainment'!$A$5:$I$1242,4,FALSE)</f>
        <v>9.6999999999999993</v>
      </c>
      <c r="I1131" s="28">
        <f>VLOOKUP($A1131,'Educational Attainment'!$A$5:$I$1242,5,FALSE)</f>
        <v>7.1</v>
      </c>
      <c r="J1131" s="28">
        <f>VLOOKUP($A1131,'Educational Attainment'!$A$5:$I$1242,6,FALSE)</f>
        <v>15.6</v>
      </c>
      <c r="K1131" s="28">
        <f>VLOOKUP($A1131,'Educational Attainment'!$A$5:$I$1242,7,FALSE)</f>
        <v>29</v>
      </c>
      <c r="L1131" s="28">
        <f>VLOOKUP($A1131,'Educational Attainment'!$A$5:$I$1242,8,FALSE)</f>
        <v>5.7</v>
      </c>
      <c r="M1131" s="28">
        <f>VLOOKUP($A1131,'Educational Attainment'!$A$5:$I$1242,9,FALSE)</f>
        <v>30.4</v>
      </c>
    </row>
    <row r="1132" spans="1:13" s="28" customFormat="1" x14ac:dyDescent="0.15">
      <c r="A1132" s="21">
        <v>811513</v>
      </c>
      <c r="B1132" s="22" t="s">
        <v>1170</v>
      </c>
      <c r="C1132" s="11" t="str">
        <f>VLOOKUP(B1132,Industries!B:D,2,0)</f>
        <v>Other Services</v>
      </c>
      <c r="D1132" s="11">
        <f>VLOOKUP(B1132,Industries!B:D,3,0)</f>
        <v>75.2</v>
      </c>
      <c r="E1132" s="13"/>
      <c r="F1132" s="18">
        <v>42</v>
      </c>
      <c r="G1132" s="28">
        <f>VLOOKUP($A1132,'Educational Attainment'!$A$5:$I$1242,3,FALSE)</f>
        <v>1.1000000000000001</v>
      </c>
      <c r="H1132" s="28">
        <f>VLOOKUP($A1132,'Educational Attainment'!$A$5:$I$1242,4,FALSE)</f>
        <v>9</v>
      </c>
      <c r="I1132" s="28">
        <f>VLOOKUP($A1132,'Educational Attainment'!$A$5:$I$1242,5,FALSE)</f>
        <v>7.9</v>
      </c>
      <c r="J1132" s="28">
        <f>VLOOKUP($A1132,'Educational Attainment'!$A$5:$I$1242,6,FALSE)</f>
        <v>10.9</v>
      </c>
      <c r="K1132" s="28">
        <f>VLOOKUP($A1132,'Educational Attainment'!$A$5:$I$1242,7,FALSE)</f>
        <v>25.3</v>
      </c>
      <c r="L1132" s="28">
        <f>VLOOKUP($A1132,'Educational Attainment'!$A$5:$I$1242,8,FALSE)</f>
        <v>7.9</v>
      </c>
      <c r="M1132" s="28">
        <f>VLOOKUP($A1132,'Educational Attainment'!$A$5:$I$1242,9,FALSE)</f>
        <v>37.9</v>
      </c>
    </row>
    <row r="1133" spans="1:13" s="28" customFormat="1" x14ac:dyDescent="0.15">
      <c r="A1133" s="21">
        <v>811611</v>
      </c>
      <c r="B1133" s="22" t="s">
        <v>1171</v>
      </c>
      <c r="C1133" s="11" t="str">
        <f>VLOOKUP(B1133,Industries!B:D,2,0)</f>
        <v>Other Services</v>
      </c>
      <c r="D1133" s="11">
        <f>VLOOKUP(B1133,Industries!B:D,3,0)</f>
        <v>73.400000000000006</v>
      </c>
      <c r="E1133" s="13"/>
      <c r="F1133" s="18">
        <v>43</v>
      </c>
      <c r="G1133" s="28">
        <f>VLOOKUP($A1133,'Educational Attainment'!$A$5:$I$1242,3,FALSE)</f>
        <v>1.3</v>
      </c>
      <c r="H1133" s="28">
        <f>VLOOKUP($A1133,'Educational Attainment'!$A$5:$I$1242,4,FALSE)</f>
        <v>6.7</v>
      </c>
      <c r="I1133" s="28">
        <f>VLOOKUP($A1133,'Educational Attainment'!$A$5:$I$1242,5,FALSE)</f>
        <v>6.6</v>
      </c>
      <c r="J1133" s="28">
        <f>VLOOKUP($A1133,'Educational Attainment'!$A$5:$I$1242,6,FALSE)</f>
        <v>24.7</v>
      </c>
      <c r="K1133" s="28">
        <f>VLOOKUP($A1133,'Educational Attainment'!$A$5:$I$1242,7,FALSE)</f>
        <v>22.9</v>
      </c>
      <c r="L1133" s="28">
        <f>VLOOKUP($A1133,'Educational Attainment'!$A$5:$I$1242,8,FALSE)</f>
        <v>9.3000000000000007</v>
      </c>
      <c r="M1133" s="28">
        <f>VLOOKUP($A1133,'Educational Attainment'!$A$5:$I$1242,9,FALSE)</f>
        <v>28.6</v>
      </c>
    </row>
    <row r="1134" spans="1:13" s="28" customFormat="1" x14ac:dyDescent="0.15">
      <c r="A1134" s="21">
        <v>811612</v>
      </c>
      <c r="B1134" s="22" t="s">
        <v>1172</v>
      </c>
      <c r="C1134" s="11" t="str">
        <f>VLOOKUP(B1134,Industries!B:D,2,0)</f>
        <v>Administrative and Support Services</v>
      </c>
      <c r="D1134" s="11">
        <f>VLOOKUP(B1134,Industries!B:D,3,0)</f>
        <v>91.7</v>
      </c>
      <c r="E1134" s="13"/>
      <c r="F1134" s="18">
        <v>42</v>
      </c>
      <c r="G1134" s="28">
        <f>VLOOKUP($A1134,'Educational Attainment'!$A$5:$I$1242,3,FALSE)</f>
        <v>2</v>
      </c>
      <c r="H1134" s="28">
        <f>VLOOKUP($A1134,'Educational Attainment'!$A$5:$I$1242,4,FALSE)</f>
        <v>6.3</v>
      </c>
      <c r="I1134" s="28">
        <f>VLOOKUP($A1134,'Educational Attainment'!$A$5:$I$1242,5,FALSE)</f>
        <v>7.8</v>
      </c>
      <c r="J1134" s="28">
        <f>VLOOKUP($A1134,'Educational Attainment'!$A$5:$I$1242,6,FALSE)</f>
        <v>21.9</v>
      </c>
      <c r="K1134" s="28">
        <f>VLOOKUP($A1134,'Educational Attainment'!$A$5:$I$1242,7,FALSE)</f>
        <v>24.3</v>
      </c>
      <c r="L1134" s="28">
        <f>VLOOKUP($A1134,'Educational Attainment'!$A$5:$I$1242,8,FALSE)</f>
        <v>9</v>
      </c>
      <c r="M1134" s="28">
        <f>VLOOKUP($A1134,'Educational Attainment'!$A$5:$I$1242,9,FALSE)</f>
        <v>28.7</v>
      </c>
    </row>
    <row r="1135" spans="1:13" s="28" customFormat="1" x14ac:dyDescent="0.15">
      <c r="A1135" s="21">
        <v>811699</v>
      </c>
      <c r="B1135" s="22" t="s">
        <v>1173</v>
      </c>
      <c r="C1135" s="11" t="str">
        <f>VLOOKUP(B1135,Industries!B:D,2,0)</f>
        <v>Administrative and Support Services</v>
      </c>
      <c r="D1135" s="11">
        <f>VLOOKUP(B1135,Industries!B:D,3,0)</f>
        <v>48.3</v>
      </c>
      <c r="E1135" s="13"/>
      <c r="F1135" s="18">
        <v>44</v>
      </c>
      <c r="G1135" s="28">
        <f>VLOOKUP($A1135,'Educational Attainment'!$A$5:$I$1242,3,FALSE)</f>
        <v>0.4</v>
      </c>
      <c r="H1135" s="28">
        <f>VLOOKUP($A1135,'Educational Attainment'!$A$5:$I$1242,4,FALSE)</f>
        <v>4.3</v>
      </c>
      <c r="I1135" s="28">
        <f>VLOOKUP($A1135,'Educational Attainment'!$A$5:$I$1242,5,FALSE)</f>
        <v>5.4</v>
      </c>
      <c r="J1135" s="28">
        <f>VLOOKUP($A1135,'Educational Attainment'!$A$5:$I$1242,6,FALSE)</f>
        <v>28.3</v>
      </c>
      <c r="K1135" s="28">
        <f>VLOOKUP($A1135,'Educational Attainment'!$A$5:$I$1242,7,FALSE)</f>
        <v>22.7</v>
      </c>
      <c r="L1135" s="28">
        <f>VLOOKUP($A1135,'Educational Attainment'!$A$5:$I$1242,8,FALSE)</f>
        <v>8.5</v>
      </c>
      <c r="M1135" s="28">
        <f>VLOOKUP($A1135,'Educational Attainment'!$A$5:$I$1242,9,FALSE)</f>
        <v>30.3</v>
      </c>
    </row>
    <row r="1136" spans="1:13" s="28" customFormat="1" x14ac:dyDescent="0.15">
      <c r="A1136" s="21">
        <v>821111</v>
      </c>
      <c r="B1136" s="22" t="s">
        <v>1174</v>
      </c>
      <c r="C1136" s="11" t="str">
        <f>VLOOKUP(B1136,Industries!B:D,2,0)</f>
        <v>Construction</v>
      </c>
      <c r="D1136" s="11">
        <f>VLOOKUP(B1136,Industries!B:D,3,0)</f>
        <v>85.8</v>
      </c>
      <c r="E1136" s="13"/>
      <c r="F1136" s="18">
        <v>45</v>
      </c>
      <c r="G1136" s="28">
        <f>VLOOKUP($A1136,'Educational Attainment'!$A$5:$I$1242,3,FALSE)</f>
        <v>0.7</v>
      </c>
      <c r="H1136" s="28">
        <f>VLOOKUP($A1136,'Educational Attainment'!$A$5:$I$1242,4,FALSE)</f>
        <v>4.5999999999999996</v>
      </c>
      <c r="I1136" s="28">
        <f>VLOOKUP($A1136,'Educational Attainment'!$A$5:$I$1242,5,FALSE)</f>
        <v>4.5999999999999996</v>
      </c>
      <c r="J1136" s="28">
        <f>VLOOKUP($A1136,'Educational Attainment'!$A$5:$I$1242,6,FALSE)</f>
        <v>29.9</v>
      </c>
      <c r="K1136" s="28">
        <f>VLOOKUP($A1136,'Educational Attainment'!$A$5:$I$1242,7,FALSE)</f>
        <v>25.7</v>
      </c>
      <c r="L1136" s="28">
        <f>VLOOKUP($A1136,'Educational Attainment'!$A$5:$I$1242,8,FALSE)</f>
        <v>8.1999999999999993</v>
      </c>
      <c r="M1136" s="28">
        <f>VLOOKUP($A1136,'Educational Attainment'!$A$5:$I$1242,9,FALSE)</f>
        <v>26.3</v>
      </c>
    </row>
    <row r="1137" spans="1:13" s="28" customFormat="1" x14ac:dyDescent="0.15">
      <c r="A1137" s="21">
        <v>821112</v>
      </c>
      <c r="B1137" s="22" t="s">
        <v>1175</v>
      </c>
      <c r="C1137" s="11" t="str">
        <f>VLOOKUP(B1137,Industries!B:D,2,0)</f>
        <v>Electricity, Gas, Water and Waste Services</v>
      </c>
      <c r="D1137" s="11">
        <f>VLOOKUP(B1137,Industries!B:D,3,0)</f>
        <v>54.8</v>
      </c>
      <c r="E1137" s="13"/>
      <c r="F1137" s="18">
        <v>43</v>
      </c>
      <c r="G1137" s="28">
        <f>VLOOKUP($A1137,'Educational Attainment'!$A$5:$I$1242,3,FALSE)</f>
        <v>0.8</v>
      </c>
      <c r="H1137" s="28">
        <f>VLOOKUP($A1137,'Educational Attainment'!$A$5:$I$1242,4,FALSE)</f>
        <v>3.6</v>
      </c>
      <c r="I1137" s="28">
        <f>VLOOKUP($A1137,'Educational Attainment'!$A$5:$I$1242,5,FALSE)</f>
        <v>4</v>
      </c>
      <c r="J1137" s="28">
        <f>VLOOKUP($A1137,'Educational Attainment'!$A$5:$I$1242,6,FALSE)</f>
        <v>45.6</v>
      </c>
      <c r="K1137" s="28">
        <f>VLOOKUP($A1137,'Educational Attainment'!$A$5:$I$1242,7,FALSE)</f>
        <v>13.9</v>
      </c>
      <c r="L1137" s="28">
        <f>VLOOKUP($A1137,'Educational Attainment'!$A$5:$I$1242,8,FALSE)</f>
        <v>6.3</v>
      </c>
      <c r="M1137" s="28">
        <f>VLOOKUP($A1137,'Educational Attainment'!$A$5:$I$1242,9,FALSE)</f>
        <v>25.8</v>
      </c>
    </row>
    <row r="1138" spans="1:13" s="28" customFormat="1" x14ac:dyDescent="0.15">
      <c r="A1138" s="21">
        <v>821113</v>
      </c>
      <c r="B1138" s="22" t="s">
        <v>1176</v>
      </c>
      <c r="C1138" s="11" t="str">
        <f>VLOOKUP(B1138,Industries!B:D,2,0)</f>
        <v>Construction</v>
      </c>
      <c r="D1138" s="11">
        <f>VLOOKUP(B1138,Industries!B:D,3,0)</f>
        <v>69.8</v>
      </c>
      <c r="E1138" s="13"/>
      <c r="F1138" s="18">
        <v>44</v>
      </c>
      <c r="G1138" s="28">
        <f>VLOOKUP($A1138,'Educational Attainment'!$A$5:$I$1242,3,FALSE)</f>
        <v>0.4</v>
      </c>
      <c r="H1138" s="28">
        <f>VLOOKUP($A1138,'Educational Attainment'!$A$5:$I$1242,4,FALSE)</f>
        <v>2</v>
      </c>
      <c r="I1138" s="28">
        <f>VLOOKUP($A1138,'Educational Attainment'!$A$5:$I$1242,5,FALSE)</f>
        <v>2.4</v>
      </c>
      <c r="J1138" s="28">
        <f>VLOOKUP($A1138,'Educational Attainment'!$A$5:$I$1242,6,FALSE)</f>
        <v>29.2</v>
      </c>
      <c r="K1138" s="28">
        <f>VLOOKUP($A1138,'Educational Attainment'!$A$5:$I$1242,7,FALSE)</f>
        <v>24.2</v>
      </c>
      <c r="L1138" s="28">
        <f>VLOOKUP($A1138,'Educational Attainment'!$A$5:$I$1242,8,FALSE)</f>
        <v>9.1999999999999993</v>
      </c>
      <c r="M1138" s="28">
        <f>VLOOKUP($A1138,'Educational Attainment'!$A$5:$I$1242,9,FALSE)</f>
        <v>32.5</v>
      </c>
    </row>
    <row r="1139" spans="1:13" s="28" customFormat="1" x14ac:dyDescent="0.15">
      <c r="A1139" s="21">
        <v>821114</v>
      </c>
      <c r="B1139" s="22" t="s">
        <v>1177</v>
      </c>
      <c r="C1139" s="11" t="str">
        <f>VLOOKUP(B1139,Industries!B:D,2,0)</f>
        <v>Construction</v>
      </c>
      <c r="D1139" s="11">
        <f>VLOOKUP(B1139,Industries!B:D,3,0)</f>
        <v>87.8</v>
      </c>
      <c r="E1139" s="13"/>
      <c r="F1139" s="18">
        <v>42</v>
      </c>
      <c r="G1139" s="28">
        <f>VLOOKUP($A1139,'Educational Attainment'!$A$5:$I$1242,3,FALSE)</f>
        <v>0</v>
      </c>
      <c r="H1139" s="28">
        <f>VLOOKUP($A1139,'Educational Attainment'!$A$5:$I$1242,4,FALSE)</f>
        <v>2.2999999999999998</v>
      </c>
      <c r="I1139" s="28">
        <f>VLOOKUP($A1139,'Educational Attainment'!$A$5:$I$1242,5,FALSE)</f>
        <v>2.8</v>
      </c>
      <c r="J1139" s="28">
        <f>VLOOKUP($A1139,'Educational Attainment'!$A$5:$I$1242,6,FALSE)</f>
        <v>28.9</v>
      </c>
      <c r="K1139" s="28">
        <f>VLOOKUP($A1139,'Educational Attainment'!$A$5:$I$1242,7,FALSE)</f>
        <v>26.6</v>
      </c>
      <c r="L1139" s="28">
        <f>VLOOKUP($A1139,'Educational Attainment'!$A$5:$I$1242,8,FALSE)</f>
        <v>9.3000000000000007</v>
      </c>
      <c r="M1139" s="28">
        <f>VLOOKUP($A1139,'Educational Attainment'!$A$5:$I$1242,9,FALSE)</f>
        <v>30.1</v>
      </c>
    </row>
    <row r="1140" spans="1:13" s="28" customFormat="1" x14ac:dyDescent="0.15">
      <c r="A1140" s="21">
        <v>821411</v>
      </c>
      <c r="B1140" s="22" t="s">
        <v>1178</v>
      </c>
      <c r="C1140" s="11" t="str">
        <f>VLOOKUP(B1140,Industries!B:D,2,0)</f>
        <v>Construction</v>
      </c>
      <c r="D1140" s="11">
        <f>VLOOKUP(B1140,Industries!B:D,3,0)</f>
        <v>88.6</v>
      </c>
      <c r="E1140" s="13"/>
      <c r="F1140" s="18">
        <v>45</v>
      </c>
      <c r="G1140" s="28">
        <f>VLOOKUP($A1140,'Educational Attainment'!$A$5:$I$1242,3,FALSE)</f>
        <v>0.7</v>
      </c>
      <c r="H1140" s="28">
        <f>VLOOKUP($A1140,'Educational Attainment'!$A$5:$I$1242,4,FALSE)</f>
        <v>3.9</v>
      </c>
      <c r="I1140" s="28">
        <f>VLOOKUP($A1140,'Educational Attainment'!$A$5:$I$1242,5,FALSE)</f>
        <v>5.4</v>
      </c>
      <c r="J1140" s="28">
        <f>VLOOKUP($A1140,'Educational Attainment'!$A$5:$I$1242,6,FALSE)</f>
        <v>30.8</v>
      </c>
      <c r="K1140" s="28">
        <f>VLOOKUP($A1140,'Educational Attainment'!$A$5:$I$1242,7,FALSE)</f>
        <v>24.9</v>
      </c>
      <c r="L1140" s="28">
        <f>VLOOKUP($A1140,'Educational Attainment'!$A$5:$I$1242,8,FALSE)</f>
        <v>9.3000000000000007</v>
      </c>
      <c r="M1140" s="28">
        <f>VLOOKUP($A1140,'Educational Attainment'!$A$5:$I$1242,9,FALSE)</f>
        <v>25</v>
      </c>
    </row>
    <row r="1141" spans="1:13" s="28" customFormat="1" x14ac:dyDescent="0.15">
      <c r="A1141" s="21">
        <v>821412</v>
      </c>
      <c r="B1141" s="22" t="s">
        <v>1179</v>
      </c>
      <c r="C1141" s="11" t="str">
        <f>VLOOKUP(B1141,Industries!B:D,2,0)</f>
        <v>Construction</v>
      </c>
      <c r="D1141" s="11">
        <f>VLOOKUP(B1141,Industries!B:D,3,0)</f>
        <v>79.599999999999994</v>
      </c>
      <c r="E1141" s="13"/>
      <c r="F1141" s="18">
        <v>44</v>
      </c>
      <c r="G1141" s="28">
        <f>VLOOKUP($A1141,'Educational Attainment'!$A$5:$I$1242,3,FALSE)</f>
        <v>0.5</v>
      </c>
      <c r="H1141" s="28">
        <f>VLOOKUP($A1141,'Educational Attainment'!$A$5:$I$1242,4,FALSE)</f>
        <v>3.3</v>
      </c>
      <c r="I1141" s="28">
        <f>VLOOKUP($A1141,'Educational Attainment'!$A$5:$I$1242,5,FALSE)</f>
        <v>4.4000000000000004</v>
      </c>
      <c r="J1141" s="28">
        <f>VLOOKUP($A1141,'Educational Attainment'!$A$5:$I$1242,6,FALSE)</f>
        <v>42.2</v>
      </c>
      <c r="K1141" s="28">
        <f>VLOOKUP($A1141,'Educational Attainment'!$A$5:$I$1242,7,FALSE)</f>
        <v>18.399999999999999</v>
      </c>
      <c r="L1141" s="28">
        <f>VLOOKUP($A1141,'Educational Attainment'!$A$5:$I$1242,8,FALSE)</f>
        <v>8</v>
      </c>
      <c r="M1141" s="28">
        <f>VLOOKUP($A1141,'Educational Attainment'!$A$5:$I$1242,9,FALSE)</f>
        <v>23.1</v>
      </c>
    </row>
    <row r="1142" spans="1:13" s="28" customFormat="1" x14ac:dyDescent="0.15">
      <c r="A1142" s="21">
        <v>821711</v>
      </c>
      <c r="B1142" s="22" t="s">
        <v>1180</v>
      </c>
      <c r="C1142" s="11" t="str">
        <f>VLOOKUP(B1142,Industries!B:D,2,0)</f>
        <v>Construction</v>
      </c>
      <c r="D1142" s="11">
        <f>VLOOKUP(B1142,Industries!B:D,3,0)</f>
        <v>60.9</v>
      </c>
      <c r="E1142" s="13"/>
      <c r="F1142" s="18">
        <v>52</v>
      </c>
      <c r="G1142" s="28">
        <f>VLOOKUP($A1142,'Educational Attainment'!$A$5:$I$1242,3,FALSE)</f>
        <v>0.2</v>
      </c>
      <c r="H1142" s="28">
        <f>VLOOKUP($A1142,'Educational Attainment'!$A$5:$I$1242,4,FALSE)</f>
        <v>2.9</v>
      </c>
      <c r="I1142" s="28">
        <f>VLOOKUP($A1142,'Educational Attainment'!$A$5:$I$1242,5,FALSE)</f>
        <v>4.5</v>
      </c>
      <c r="J1142" s="28">
        <f>VLOOKUP($A1142,'Educational Attainment'!$A$5:$I$1242,6,FALSE)</f>
        <v>45.4</v>
      </c>
      <c r="K1142" s="28">
        <f>VLOOKUP($A1142,'Educational Attainment'!$A$5:$I$1242,7,FALSE)</f>
        <v>19.5</v>
      </c>
      <c r="L1142" s="28">
        <f>VLOOKUP($A1142,'Educational Attainment'!$A$5:$I$1242,8,FALSE)</f>
        <v>7.1</v>
      </c>
      <c r="M1142" s="28">
        <f>VLOOKUP($A1142,'Educational Attainment'!$A$5:$I$1242,9,FALSE)</f>
        <v>20.399999999999999</v>
      </c>
    </row>
    <row r="1143" spans="1:13" s="28" customFormat="1" x14ac:dyDescent="0.15">
      <c r="A1143" s="21">
        <v>821712</v>
      </c>
      <c r="B1143" s="22" t="s">
        <v>1181</v>
      </c>
      <c r="C1143" s="11" t="str">
        <f>VLOOKUP(B1143,Industries!B:D,2,0)</f>
        <v>Construction</v>
      </c>
      <c r="D1143" s="11">
        <f>VLOOKUP(B1143,Industries!B:D,3,0)</f>
        <v>80.400000000000006</v>
      </c>
      <c r="E1143" s="13"/>
      <c r="F1143" s="18">
        <v>49</v>
      </c>
      <c r="G1143" s="28">
        <f>VLOOKUP($A1143,'Educational Attainment'!$A$5:$I$1242,3,FALSE)</f>
        <v>0.1</v>
      </c>
      <c r="H1143" s="28">
        <f>VLOOKUP($A1143,'Educational Attainment'!$A$5:$I$1242,4,FALSE)</f>
        <v>2.1</v>
      </c>
      <c r="I1143" s="28">
        <f>VLOOKUP($A1143,'Educational Attainment'!$A$5:$I$1242,5,FALSE)</f>
        <v>2.7</v>
      </c>
      <c r="J1143" s="28">
        <f>VLOOKUP($A1143,'Educational Attainment'!$A$5:$I$1242,6,FALSE)</f>
        <v>41</v>
      </c>
      <c r="K1143" s="28">
        <f>VLOOKUP($A1143,'Educational Attainment'!$A$5:$I$1242,7,FALSE)</f>
        <v>22.9</v>
      </c>
      <c r="L1143" s="28">
        <f>VLOOKUP($A1143,'Educational Attainment'!$A$5:$I$1242,8,FALSE)</f>
        <v>9.1999999999999993</v>
      </c>
      <c r="M1143" s="28">
        <f>VLOOKUP($A1143,'Educational Attainment'!$A$5:$I$1242,9,FALSE)</f>
        <v>22.1</v>
      </c>
    </row>
    <row r="1144" spans="1:13" s="28" customFormat="1" x14ac:dyDescent="0.15">
      <c r="A1144" s="21">
        <v>821713</v>
      </c>
      <c r="B1144" s="22" t="s">
        <v>1182</v>
      </c>
      <c r="C1144" s="11" t="str">
        <f>VLOOKUP(B1144,Industries!B:D,2,0)</f>
        <v>Construction</v>
      </c>
      <c r="D1144" s="11">
        <f>VLOOKUP(B1144,Industries!B:D,3,0)</f>
        <v>93.2</v>
      </c>
      <c r="E1144" s="13"/>
      <c r="F1144" s="18">
        <v>44</v>
      </c>
      <c r="G1144" s="28">
        <f>VLOOKUP($A1144,'Educational Attainment'!$A$5:$I$1242,3,FALSE)</f>
        <v>0.2</v>
      </c>
      <c r="H1144" s="28">
        <f>VLOOKUP($A1144,'Educational Attainment'!$A$5:$I$1242,4,FALSE)</f>
        <v>3.2</v>
      </c>
      <c r="I1144" s="28">
        <f>VLOOKUP($A1144,'Educational Attainment'!$A$5:$I$1242,5,FALSE)</f>
        <v>3.1</v>
      </c>
      <c r="J1144" s="28">
        <f>VLOOKUP($A1144,'Educational Attainment'!$A$5:$I$1242,6,FALSE)</f>
        <v>25</v>
      </c>
      <c r="K1144" s="28">
        <f>VLOOKUP($A1144,'Educational Attainment'!$A$5:$I$1242,7,FALSE)</f>
        <v>23.3</v>
      </c>
      <c r="L1144" s="28">
        <f>VLOOKUP($A1144,'Educational Attainment'!$A$5:$I$1242,8,FALSE)</f>
        <v>10.4</v>
      </c>
      <c r="M1144" s="28">
        <f>VLOOKUP($A1144,'Educational Attainment'!$A$5:$I$1242,9,FALSE)</f>
        <v>34.700000000000003</v>
      </c>
    </row>
    <row r="1145" spans="1:13" s="28" customFormat="1" x14ac:dyDescent="0.15">
      <c r="A1145" s="21">
        <v>821714</v>
      </c>
      <c r="B1145" s="22" t="s">
        <v>1183</v>
      </c>
      <c r="C1145" s="11" t="str">
        <f>VLOOKUP(B1145,Industries!B:D,2,0)</f>
        <v>Construction</v>
      </c>
      <c r="D1145" s="11">
        <f>VLOOKUP(B1145,Industries!B:D,3,0)</f>
        <v>77.8</v>
      </c>
      <c r="E1145" s="13"/>
      <c r="F1145" s="18">
        <v>45</v>
      </c>
      <c r="G1145" s="28">
        <f>VLOOKUP($A1145,'Educational Attainment'!$A$5:$I$1242,3,FALSE)</f>
        <v>0</v>
      </c>
      <c r="H1145" s="28">
        <f>VLOOKUP($A1145,'Educational Attainment'!$A$5:$I$1242,4,FALSE)</f>
        <v>0</v>
      </c>
      <c r="I1145" s="28">
        <f>VLOOKUP($A1145,'Educational Attainment'!$A$5:$I$1242,5,FALSE)</f>
        <v>3.8</v>
      </c>
      <c r="J1145" s="28">
        <f>VLOOKUP($A1145,'Educational Attainment'!$A$5:$I$1242,6,FALSE)</f>
        <v>39.5</v>
      </c>
      <c r="K1145" s="28">
        <f>VLOOKUP($A1145,'Educational Attainment'!$A$5:$I$1242,7,FALSE)</f>
        <v>14.7</v>
      </c>
      <c r="L1145" s="28">
        <f>VLOOKUP($A1145,'Educational Attainment'!$A$5:$I$1242,8,FALSE)</f>
        <v>11.8</v>
      </c>
      <c r="M1145" s="28">
        <f>VLOOKUP($A1145,'Educational Attainment'!$A$5:$I$1242,9,FALSE)</f>
        <v>30.1</v>
      </c>
    </row>
    <row r="1146" spans="1:13" s="28" customFormat="1" x14ac:dyDescent="0.15">
      <c r="A1146" s="21">
        <v>821911</v>
      </c>
      <c r="B1146" s="22" t="s">
        <v>1184</v>
      </c>
      <c r="C1146" s="11" t="str">
        <f>VLOOKUP(B1146,Industries!B:D,2,0)</f>
        <v>Construction</v>
      </c>
      <c r="D1146" s="11">
        <f>VLOOKUP(B1146,Industries!B:D,3,0)</f>
        <v>83</v>
      </c>
      <c r="E1146" s="13"/>
      <c r="F1146" s="18">
        <v>50</v>
      </c>
      <c r="G1146" s="28">
        <f>VLOOKUP($A1146,'Educational Attainment'!$A$5:$I$1242,3,FALSE)</f>
        <v>0</v>
      </c>
      <c r="H1146" s="28">
        <f>VLOOKUP($A1146,'Educational Attainment'!$A$5:$I$1242,4,FALSE)</f>
        <v>2.6</v>
      </c>
      <c r="I1146" s="28">
        <f>VLOOKUP($A1146,'Educational Attainment'!$A$5:$I$1242,5,FALSE)</f>
        <v>4.2</v>
      </c>
      <c r="J1146" s="28">
        <f>VLOOKUP($A1146,'Educational Attainment'!$A$5:$I$1242,6,FALSE)</f>
        <v>42.9</v>
      </c>
      <c r="K1146" s="28">
        <f>VLOOKUP($A1146,'Educational Attainment'!$A$5:$I$1242,7,FALSE)</f>
        <v>17.8</v>
      </c>
      <c r="L1146" s="28">
        <f>VLOOKUP($A1146,'Educational Attainment'!$A$5:$I$1242,8,FALSE)</f>
        <v>7.2</v>
      </c>
      <c r="M1146" s="28">
        <f>VLOOKUP($A1146,'Educational Attainment'!$A$5:$I$1242,9,FALSE)</f>
        <v>25.3</v>
      </c>
    </row>
    <row r="1147" spans="1:13" s="28" customFormat="1" x14ac:dyDescent="0.15">
      <c r="A1147" s="21">
        <v>821912</v>
      </c>
      <c r="B1147" s="22" t="s">
        <v>1185</v>
      </c>
      <c r="C1147" s="11" t="str">
        <f>VLOOKUP(B1147,Industries!B:D,2,0)</f>
        <v>Mining</v>
      </c>
      <c r="D1147" s="11">
        <f>VLOOKUP(B1147,Industries!B:D,3,0)</f>
        <v>69.5</v>
      </c>
      <c r="E1147" s="13"/>
      <c r="F1147" s="18">
        <v>71</v>
      </c>
      <c r="G1147" s="28">
        <f>VLOOKUP($A1147,'Educational Attainment'!$A$5:$I$1242,3,FALSE)</f>
        <v>0</v>
      </c>
      <c r="H1147" s="28">
        <f>VLOOKUP($A1147,'Educational Attainment'!$A$5:$I$1242,4,FALSE)</f>
        <v>2.2999999999999998</v>
      </c>
      <c r="I1147" s="28">
        <f>VLOOKUP($A1147,'Educational Attainment'!$A$5:$I$1242,5,FALSE)</f>
        <v>3.1</v>
      </c>
      <c r="J1147" s="28">
        <f>VLOOKUP($A1147,'Educational Attainment'!$A$5:$I$1242,6,FALSE)</f>
        <v>48.6</v>
      </c>
      <c r="K1147" s="28">
        <f>VLOOKUP($A1147,'Educational Attainment'!$A$5:$I$1242,7,FALSE)</f>
        <v>21.2</v>
      </c>
      <c r="L1147" s="28">
        <f>VLOOKUP($A1147,'Educational Attainment'!$A$5:$I$1242,8,FALSE)</f>
        <v>8</v>
      </c>
      <c r="M1147" s="28">
        <f>VLOOKUP($A1147,'Educational Attainment'!$A$5:$I$1242,9,FALSE)</f>
        <v>16.7</v>
      </c>
    </row>
    <row r="1148" spans="1:13" s="28" customFormat="1" x14ac:dyDescent="0.15">
      <c r="A1148" s="21">
        <v>821913</v>
      </c>
      <c r="B1148" s="22" t="s">
        <v>1186</v>
      </c>
      <c r="C1148" s="11" t="str">
        <f>VLOOKUP(B1148,Industries!B:D,2,0)</f>
        <v>Construction</v>
      </c>
      <c r="D1148" s="11">
        <f>VLOOKUP(B1148,Industries!B:D,3,0)</f>
        <v>68.5</v>
      </c>
      <c r="E1148" s="13"/>
      <c r="F1148" s="18">
        <v>51</v>
      </c>
      <c r="G1148" s="28">
        <f>VLOOKUP($A1148,'Educational Attainment'!$A$5:$I$1242,3,FALSE)</f>
        <v>1.4</v>
      </c>
      <c r="H1148" s="28">
        <f>VLOOKUP($A1148,'Educational Attainment'!$A$5:$I$1242,4,FALSE)</f>
        <v>5.3</v>
      </c>
      <c r="I1148" s="28">
        <f>VLOOKUP($A1148,'Educational Attainment'!$A$5:$I$1242,5,FALSE)</f>
        <v>4.3</v>
      </c>
      <c r="J1148" s="28">
        <f>VLOOKUP($A1148,'Educational Attainment'!$A$5:$I$1242,6,FALSE)</f>
        <v>24.9</v>
      </c>
      <c r="K1148" s="28">
        <f>VLOOKUP($A1148,'Educational Attainment'!$A$5:$I$1242,7,FALSE)</f>
        <v>23.3</v>
      </c>
      <c r="L1148" s="28">
        <f>VLOOKUP($A1148,'Educational Attainment'!$A$5:$I$1242,8,FALSE)</f>
        <v>6.4</v>
      </c>
      <c r="M1148" s="28">
        <f>VLOOKUP($A1148,'Educational Attainment'!$A$5:$I$1242,9,FALSE)</f>
        <v>34.299999999999997</v>
      </c>
    </row>
    <row r="1149" spans="1:13" s="28" customFormat="1" x14ac:dyDescent="0.15">
      <c r="A1149" s="21">
        <v>821914</v>
      </c>
      <c r="B1149" s="22" t="s">
        <v>1187</v>
      </c>
      <c r="C1149" s="11" t="str">
        <f>VLOOKUP(B1149,Industries!B:D,2,0)</f>
        <v>Mining</v>
      </c>
      <c r="D1149" s="11">
        <f>VLOOKUP(B1149,Industries!B:D,3,0)</f>
        <v>68.8</v>
      </c>
      <c r="E1149" s="13"/>
      <c r="F1149" s="18">
        <v>53</v>
      </c>
      <c r="G1149" s="28">
        <f>VLOOKUP($A1149,'Educational Attainment'!$A$5:$I$1242,3,FALSE)</f>
        <v>0.3</v>
      </c>
      <c r="H1149" s="28">
        <f>VLOOKUP($A1149,'Educational Attainment'!$A$5:$I$1242,4,FALSE)</f>
        <v>4.0999999999999996</v>
      </c>
      <c r="I1149" s="28">
        <f>VLOOKUP($A1149,'Educational Attainment'!$A$5:$I$1242,5,FALSE)</f>
        <v>4.7</v>
      </c>
      <c r="J1149" s="28">
        <f>VLOOKUP($A1149,'Educational Attainment'!$A$5:$I$1242,6,FALSE)</f>
        <v>30.4</v>
      </c>
      <c r="K1149" s="28">
        <f>VLOOKUP($A1149,'Educational Attainment'!$A$5:$I$1242,7,FALSE)</f>
        <v>21.6</v>
      </c>
      <c r="L1149" s="28">
        <f>VLOOKUP($A1149,'Educational Attainment'!$A$5:$I$1242,8,FALSE)</f>
        <v>8.6999999999999993</v>
      </c>
      <c r="M1149" s="28">
        <f>VLOOKUP($A1149,'Educational Attainment'!$A$5:$I$1242,9,FALSE)</f>
        <v>30.2</v>
      </c>
    </row>
    <row r="1150" spans="1:13" s="28" customFormat="1" x14ac:dyDescent="0.15">
      <c r="A1150" s="21">
        <v>821915</v>
      </c>
      <c r="B1150" s="22" t="s">
        <v>1188</v>
      </c>
      <c r="C1150" s="11" t="str">
        <f>VLOOKUP(B1150,Industries!B:D,2,0)</f>
        <v>Professional, Scientific and Technical Services</v>
      </c>
      <c r="D1150" s="11">
        <f>VLOOKUP(B1150,Industries!B:D,3,0)</f>
        <v>59.3</v>
      </c>
      <c r="E1150" s="13"/>
      <c r="F1150" s="18">
        <v>46</v>
      </c>
      <c r="G1150" s="28">
        <f>VLOOKUP($A1150,'Educational Attainment'!$A$5:$I$1242,3,FALSE)</f>
        <v>3.9</v>
      </c>
      <c r="H1150" s="28">
        <f>VLOOKUP($A1150,'Educational Attainment'!$A$5:$I$1242,4,FALSE)</f>
        <v>16.8</v>
      </c>
      <c r="I1150" s="28">
        <f>VLOOKUP($A1150,'Educational Attainment'!$A$5:$I$1242,5,FALSE)</f>
        <v>10.8</v>
      </c>
      <c r="J1150" s="28">
        <f>VLOOKUP($A1150,'Educational Attainment'!$A$5:$I$1242,6,FALSE)</f>
        <v>18.399999999999999</v>
      </c>
      <c r="K1150" s="28">
        <f>VLOOKUP($A1150,'Educational Attainment'!$A$5:$I$1242,7,FALSE)</f>
        <v>31.3</v>
      </c>
      <c r="L1150" s="28">
        <f>VLOOKUP($A1150,'Educational Attainment'!$A$5:$I$1242,8,FALSE)</f>
        <v>4.5</v>
      </c>
      <c r="M1150" s="28">
        <f>VLOOKUP($A1150,'Educational Attainment'!$A$5:$I$1242,9,FALSE)</f>
        <v>14.2</v>
      </c>
    </row>
    <row r="1151" spans="1:13" s="28" customFormat="1" x14ac:dyDescent="0.15">
      <c r="A1151" s="21">
        <v>831111</v>
      </c>
      <c r="B1151" s="22" t="s">
        <v>1189</v>
      </c>
      <c r="C1151" s="11" t="str">
        <f>VLOOKUP(B1151,Industries!B:D,2,0)</f>
        <v>Manufacturing</v>
      </c>
      <c r="D1151" s="11">
        <f>VLOOKUP(B1151,Industries!B:D,3,0)</f>
        <v>90.2</v>
      </c>
      <c r="E1151" s="13"/>
      <c r="F1151" s="18">
        <v>41</v>
      </c>
      <c r="G1151" s="28">
        <f>VLOOKUP($A1151,'Educational Attainment'!$A$5:$I$1242,3,FALSE)</f>
        <v>4.5999999999999996</v>
      </c>
      <c r="H1151" s="28">
        <f>VLOOKUP($A1151,'Educational Attainment'!$A$5:$I$1242,4,FALSE)</f>
        <v>11.1</v>
      </c>
      <c r="I1151" s="28">
        <f>VLOOKUP($A1151,'Educational Attainment'!$A$5:$I$1242,5,FALSE)</f>
        <v>6.7</v>
      </c>
      <c r="J1151" s="28">
        <f>VLOOKUP($A1151,'Educational Attainment'!$A$5:$I$1242,6,FALSE)</f>
        <v>13.8</v>
      </c>
      <c r="K1151" s="28">
        <f>VLOOKUP($A1151,'Educational Attainment'!$A$5:$I$1242,7,FALSE)</f>
        <v>30.5</v>
      </c>
      <c r="L1151" s="28">
        <f>VLOOKUP($A1151,'Educational Attainment'!$A$5:$I$1242,8,FALSE)</f>
        <v>6.3</v>
      </c>
      <c r="M1151" s="28">
        <f>VLOOKUP($A1151,'Educational Attainment'!$A$5:$I$1242,9,FALSE)</f>
        <v>27.1</v>
      </c>
    </row>
    <row r="1152" spans="1:13" s="28" customFormat="1" x14ac:dyDescent="0.15">
      <c r="A1152" s="21">
        <v>831112</v>
      </c>
      <c r="B1152" s="22" t="s">
        <v>1190</v>
      </c>
      <c r="C1152" s="11" t="str">
        <f>VLOOKUP(B1152,Industries!B:D,2,0)</f>
        <v>Manufacturing</v>
      </c>
      <c r="D1152" s="11">
        <f>VLOOKUP(B1152,Industries!B:D,3,0)</f>
        <v>90.6</v>
      </c>
      <c r="E1152" s="13"/>
      <c r="F1152" s="18">
        <v>44</v>
      </c>
      <c r="G1152" s="28">
        <f>VLOOKUP($A1152,'Educational Attainment'!$A$5:$I$1242,3,FALSE)</f>
        <v>7.7</v>
      </c>
      <c r="H1152" s="28">
        <f>VLOOKUP($A1152,'Educational Attainment'!$A$5:$I$1242,4,FALSE)</f>
        <v>21.4</v>
      </c>
      <c r="I1152" s="28">
        <f>VLOOKUP($A1152,'Educational Attainment'!$A$5:$I$1242,5,FALSE)</f>
        <v>9.8000000000000007</v>
      </c>
      <c r="J1152" s="28">
        <f>VLOOKUP($A1152,'Educational Attainment'!$A$5:$I$1242,6,FALSE)</f>
        <v>20.9</v>
      </c>
      <c r="K1152" s="28">
        <f>VLOOKUP($A1152,'Educational Attainment'!$A$5:$I$1242,7,FALSE)</f>
        <v>22.1</v>
      </c>
      <c r="L1152" s="28">
        <f>VLOOKUP($A1152,'Educational Attainment'!$A$5:$I$1242,8,FALSE)</f>
        <v>5.2</v>
      </c>
      <c r="M1152" s="28">
        <f>VLOOKUP($A1152,'Educational Attainment'!$A$5:$I$1242,9,FALSE)</f>
        <v>12.9</v>
      </c>
    </row>
    <row r="1153" spans="1:13" s="28" customFormat="1" x14ac:dyDescent="0.15">
      <c r="A1153" s="21">
        <v>831113</v>
      </c>
      <c r="B1153" s="22" t="s">
        <v>1191</v>
      </c>
      <c r="C1153" s="11" t="str">
        <f>VLOOKUP(B1153,Industries!B:D,2,0)</f>
        <v>Manufacturing</v>
      </c>
      <c r="D1153" s="11">
        <f>VLOOKUP(B1153,Industries!B:D,3,0)</f>
        <v>85.7</v>
      </c>
      <c r="E1153" s="13"/>
      <c r="F1153" s="18">
        <v>41</v>
      </c>
      <c r="G1153" s="28">
        <f>VLOOKUP($A1153,'Educational Attainment'!$A$5:$I$1242,3,FALSE)</f>
        <v>2.7</v>
      </c>
      <c r="H1153" s="28">
        <f>VLOOKUP($A1153,'Educational Attainment'!$A$5:$I$1242,4,FALSE)</f>
        <v>9</v>
      </c>
      <c r="I1153" s="28">
        <f>VLOOKUP($A1153,'Educational Attainment'!$A$5:$I$1242,5,FALSE)</f>
        <v>7.8</v>
      </c>
      <c r="J1153" s="28">
        <f>VLOOKUP($A1153,'Educational Attainment'!$A$5:$I$1242,6,FALSE)</f>
        <v>19.600000000000001</v>
      </c>
      <c r="K1153" s="28">
        <f>VLOOKUP($A1153,'Educational Attainment'!$A$5:$I$1242,7,FALSE)</f>
        <v>26.1</v>
      </c>
      <c r="L1153" s="28">
        <f>VLOOKUP($A1153,'Educational Attainment'!$A$5:$I$1242,8,FALSE)</f>
        <v>9.6</v>
      </c>
      <c r="M1153" s="28">
        <f>VLOOKUP($A1153,'Educational Attainment'!$A$5:$I$1242,9,FALSE)</f>
        <v>25.1</v>
      </c>
    </row>
    <row r="1154" spans="1:13" s="28" customFormat="1" x14ac:dyDescent="0.15">
      <c r="A1154" s="21">
        <v>831114</v>
      </c>
      <c r="B1154" s="22" t="s">
        <v>1192</v>
      </c>
      <c r="C1154" s="11" t="str">
        <f>VLOOKUP(B1154,Industries!B:D,2,0)</f>
        <v>Manufacturing</v>
      </c>
      <c r="D1154" s="11">
        <f>VLOOKUP(B1154,Industries!B:D,3,0)</f>
        <v>82.4</v>
      </c>
      <c r="E1154" s="13"/>
      <c r="F1154" s="18">
        <v>43</v>
      </c>
      <c r="G1154" s="28">
        <f>VLOOKUP($A1154,'Educational Attainment'!$A$5:$I$1242,3,FALSE)</f>
        <v>1.4</v>
      </c>
      <c r="H1154" s="28">
        <f>VLOOKUP($A1154,'Educational Attainment'!$A$5:$I$1242,4,FALSE)</f>
        <v>6.1</v>
      </c>
      <c r="I1154" s="28">
        <f>VLOOKUP($A1154,'Educational Attainment'!$A$5:$I$1242,5,FALSE)</f>
        <v>6.6</v>
      </c>
      <c r="J1154" s="28">
        <f>VLOOKUP($A1154,'Educational Attainment'!$A$5:$I$1242,6,FALSE)</f>
        <v>25.9</v>
      </c>
      <c r="K1154" s="28">
        <f>VLOOKUP($A1154,'Educational Attainment'!$A$5:$I$1242,7,FALSE)</f>
        <v>24.3</v>
      </c>
      <c r="L1154" s="28">
        <f>VLOOKUP($A1154,'Educational Attainment'!$A$5:$I$1242,8,FALSE)</f>
        <v>10.6</v>
      </c>
      <c r="M1154" s="28">
        <f>VLOOKUP($A1154,'Educational Attainment'!$A$5:$I$1242,9,FALSE)</f>
        <v>25.1</v>
      </c>
    </row>
    <row r="1155" spans="1:13" s="28" customFormat="1" x14ac:dyDescent="0.15">
      <c r="A1155" s="21">
        <v>831115</v>
      </c>
      <c r="B1155" s="22" t="s">
        <v>1193</v>
      </c>
      <c r="C1155" s="11" t="str">
        <f>VLOOKUP(B1155,Industries!B:D,2,0)</f>
        <v>Manufacturing</v>
      </c>
      <c r="D1155" s="11">
        <f>VLOOKUP(B1155,Industries!B:D,3,0)</f>
        <v>50.3</v>
      </c>
      <c r="E1155" s="13"/>
      <c r="F1155" s="18">
        <v>42</v>
      </c>
      <c r="G1155" s="28">
        <f>VLOOKUP($A1155,'Educational Attainment'!$A$5:$I$1242,3,FALSE)</f>
        <v>2.9</v>
      </c>
      <c r="H1155" s="28">
        <f>VLOOKUP($A1155,'Educational Attainment'!$A$5:$I$1242,4,FALSE)</f>
        <v>6.8</v>
      </c>
      <c r="I1155" s="28">
        <f>VLOOKUP($A1155,'Educational Attainment'!$A$5:$I$1242,5,FALSE)</f>
        <v>4.5</v>
      </c>
      <c r="J1155" s="28">
        <f>VLOOKUP($A1155,'Educational Attainment'!$A$5:$I$1242,6,FALSE)</f>
        <v>11.9</v>
      </c>
      <c r="K1155" s="28">
        <f>VLOOKUP($A1155,'Educational Attainment'!$A$5:$I$1242,7,FALSE)</f>
        <v>30.1</v>
      </c>
      <c r="L1155" s="28">
        <f>VLOOKUP($A1155,'Educational Attainment'!$A$5:$I$1242,8,FALSE)</f>
        <v>10.199999999999999</v>
      </c>
      <c r="M1155" s="28">
        <f>VLOOKUP($A1155,'Educational Attainment'!$A$5:$I$1242,9,FALSE)</f>
        <v>33.6</v>
      </c>
    </row>
    <row r="1156" spans="1:13" s="28" customFormat="1" x14ac:dyDescent="0.15">
      <c r="A1156" s="21">
        <v>831116</v>
      </c>
      <c r="B1156" s="22" t="s">
        <v>1194</v>
      </c>
      <c r="C1156" s="11" t="str">
        <f>VLOOKUP(B1156,Industries!B:D,2,0)</f>
        <v>Manufacturing</v>
      </c>
      <c r="D1156" s="11">
        <f>VLOOKUP(B1156,Industries!B:D,3,0)</f>
        <v>76.3</v>
      </c>
      <c r="E1156" s="13"/>
      <c r="F1156" s="18">
        <v>44</v>
      </c>
      <c r="G1156" s="28">
        <f>VLOOKUP($A1156,'Educational Attainment'!$A$5:$I$1242,3,FALSE)</f>
        <v>0.3</v>
      </c>
      <c r="H1156" s="28">
        <f>VLOOKUP($A1156,'Educational Attainment'!$A$5:$I$1242,4,FALSE)</f>
        <v>4.5999999999999996</v>
      </c>
      <c r="I1156" s="28">
        <f>VLOOKUP($A1156,'Educational Attainment'!$A$5:$I$1242,5,FALSE)</f>
        <v>4.4000000000000004</v>
      </c>
      <c r="J1156" s="28">
        <f>VLOOKUP($A1156,'Educational Attainment'!$A$5:$I$1242,6,FALSE)</f>
        <v>30.3</v>
      </c>
      <c r="K1156" s="28">
        <f>VLOOKUP($A1156,'Educational Attainment'!$A$5:$I$1242,7,FALSE)</f>
        <v>19.899999999999999</v>
      </c>
      <c r="L1156" s="28">
        <f>VLOOKUP($A1156,'Educational Attainment'!$A$5:$I$1242,8,FALSE)</f>
        <v>9.1</v>
      </c>
      <c r="M1156" s="28">
        <f>VLOOKUP($A1156,'Educational Attainment'!$A$5:$I$1242,9,FALSE)</f>
        <v>31.4</v>
      </c>
    </row>
    <row r="1157" spans="1:13" s="28" customFormat="1" x14ac:dyDescent="0.15">
      <c r="A1157" s="21">
        <v>831117</v>
      </c>
      <c r="B1157" s="22" t="s">
        <v>1195</v>
      </c>
      <c r="C1157" s="11" t="str">
        <f>VLOOKUP(B1157,Industries!B:D,2,0)</f>
        <v>Manufacturing</v>
      </c>
      <c r="D1157" s="11">
        <f>VLOOKUP(B1157,Industries!B:D,3,0)</f>
        <v>89.1</v>
      </c>
      <c r="E1157" s="13"/>
      <c r="F1157" s="18">
        <v>45</v>
      </c>
      <c r="G1157" s="28">
        <f>VLOOKUP($A1157,'Educational Attainment'!$A$5:$I$1242,3,FALSE)</f>
        <v>0</v>
      </c>
      <c r="H1157" s="28">
        <f>VLOOKUP($A1157,'Educational Attainment'!$A$5:$I$1242,4,FALSE)</f>
        <v>2.6</v>
      </c>
      <c r="I1157" s="28">
        <f>VLOOKUP($A1157,'Educational Attainment'!$A$5:$I$1242,5,FALSE)</f>
        <v>2.6</v>
      </c>
      <c r="J1157" s="28">
        <f>VLOOKUP($A1157,'Educational Attainment'!$A$5:$I$1242,6,FALSE)</f>
        <v>40.799999999999997</v>
      </c>
      <c r="K1157" s="28">
        <f>VLOOKUP($A1157,'Educational Attainment'!$A$5:$I$1242,7,FALSE)</f>
        <v>15</v>
      </c>
      <c r="L1157" s="28">
        <f>VLOOKUP($A1157,'Educational Attainment'!$A$5:$I$1242,8,FALSE)</f>
        <v>6.3</v>
      </c>
      <c r="M1157" s="28">
        <f>VLOOKUP($A1157,'Educational Attainment'!$A$5:$I$1242,9,FALSE)</f>
        <v>32.700000000000003</v>
      </c>
    </row>
    <row r="1158" spans="1:13" s="28" customFormat="1" x14ac:dyDescent="0.15">
      <c r="A1158" s="21">
        <v>831118</v>
      </c>
      <c r="B1158" s="22" t="s">
        <v>1196</v>
      </c>
      <c r="C1158" s="11" t="str">
        <f>VLOOKUP(B1158,Industries!B:D,2,0)</f>
        <v>Manufacturing</v>
      </c>
      <c r="D1158" s="11">
        <f>VLOOKUP(B1158,Industries!B:D,3,0)</f>
        <v>88.2</v>
      </c>
      <c r="E1158" s="13"/>
      <c r="F1158" s="18">
        <v>41</v>
      </c>
      <c r="G1158" s="28">
        <f>VLOOKUP($A1158,'Educational Attainment'!$A$5:$I$1242,3,FALSE)</f>
        <v>1.9</v>
      </c>
      <c r="H1158" s="28">
        <f>VLOOKUP($A1158,'Educational Attainment'!$A$5:$I$1242,4,FALSE)</f>
        <v>9.3000000000000007</v>
      </c>
      <c r="I1158" s="28">
        <f>VLOOKUP($A1158,'Educational Attainment'!$A$5:$I$1242,5,FALSE)</f>
        <v>4.9000000000000004</v>
      </c>
      <c r="J1158" s="28">
        <f>VLOOKUP($A1158,'Educational Attainment'!$A$5:$I$1242,6,FALSE)</f>
        <v>27.8</v>
      </c>
      <c r="K1158" s="28">
        <f>VLOOKUP($A1158,'Educational Attainment'!$A$5:$I$1242,7,FALSE)</f>
        <v>25</v>
      </c>
      <c r="L1158" s="28">
        <f>VLOOKUP($A1158,'Educational Attainment'!$A$5:$I$1242,8,FALSE)</f>
        <v>11.6</v>
      </c>
      <c r="M1158" s="28">
        <f>VLOOKUP($A1158,'Educational Attainment'!$A$5:$I$1242,9,FALSE)</f>
        <v>19.399999999999999</v>
      </c>
    </row>
    <row r="1159" spans="1:13" s="28" customFormat="1" x14ac:dyDescent="0.15">
      <c r="A1159" s="21">
        <v>831199</v>
      </c>
      <c r="B1159" s="22" t="s">
        <v>1197</v>
      </c>
      <c r="C1159" s="11" t="str">
        <f>VLOOKUP(B1159,Industries!B:D,2,0)</f>
        <v>Manufacturing</v>
      </c>
      <c r="D1159" s="11">
        <f>VLOOKUP(B1159,Industries!B:D,3,0)</f>
        <v>75.8</v>
      </c>
      <c r="E1159" s="13"/>
      <c r="F1159" s="18">
        <v>42</v>
      </c>
      <c r="G1159" s="28">
        <f>VLOOKUP($A1159,'Educational Attainment'!$A$5:$I$1242,3,FALSE)</f>
        <v>2.6</v>
      </c>
      <c r="H1159" s="28">
        <f>VLOOKUP($A1159,'Educational Attainment'!$A$5:$I$1242,4,FALSE)</f>
        <v>9.3000000000000007</v>
      </c>
      <c r="I1159" s="28">
        <f>VLOOKUP($A1159,'Educational Attainment'!$A$5:$I$1242,5,FALSE)</f>
        <v>7.2</v>
      </c>
      <c r="J1159" s="28">
        <f>VLOOKUP($A1159,'Educational Attainment'!$A$5:$I$1242,6,FALSE)</f>
        <v>18.5</v>
      </c>
      <c r="K1159" s="28">
        <f>VLOOKUP($A1159,'Educational Attainment'!$A$5:$I$1242,7,FALSE)</f>
        <v>28.1</v>
      </c>
      <c r="L1159" s="28">
        <f>VLOOKUP($A1159,'Educational Attainment'!$A$5:$I$1242,8,FALSE)</f>
        <v>8.4</v>
      </c>
      <c r="M1159" s="28">
        <f>VLOOKUP($A1159,'Educational Attainment'!$A$5:$I$1242,9,FALSE)</f>
        <v>26</v>
      </c>
    </row>
    <row r="1160" spans="1:13" s="28" customFormat="1" x14ac:dyDescent="0.15">
      <c r="A1160" s="21">
        <v>831211</v>
      </c>
      <c r="B1160" s="22" t="s">
        <v>1198</v>
      </c>
      <c r="C1160" s="11" t="str">
        <f>VLOOKUP(B1160,Industries!B:D,2,0)</f>
        <v>Manufacturing</v>
      </c>
      <c r="D1160" s="11">
        <f>VLOOKUP(B1160,Industries!B:D,3,0)</f>
        <v>80.400000000000006</v>
      </c>
      <c r="E1160" s="13"/>
      <c r="F1160" s="18">
        <v>40</v>
      </c>
      <c r="G1160" s="28">
        <f>VLOOKUP($A1160,'Educational Attainment'!$A$5:$I$1242,3,FALSE)</f>
        <v>0.3</v>
      </c>
      <c r="H1160" s="28">
        <f>VLOOKUP($A1160,'Educational Attainment'!$A$5:$I$1242,4,FALSE)</f>
        <v>4.7</v>
      </c>
      <c r="I1160" s="28">
        <f>VLOOKUP($A1160,'Educational Attainment'!$A$5:$I$1242,5,FALSE)</f>
        <v>2.9</v>
      </c>
      <c r="J1160" s="28">
        <f>VLOOKUP($A1160,'Educational Attainment'!$A$5:$I$1242,6,FALSE)</f>
        <v>23.3</v>
      </c>
      <c r="K1160" s="28">
        <f>VLOOKUP($A1160,'Educational Attainment'!$A$5:$I$1242,7,FALSE)</f>
        <v>27.9</v>
      </c>
      <c r="L1160" s="28">
        <f>VLOOKUP($A1160,'Educational Attainment'!$A$5:$I$1242,8,FALSE)</f>
        <v>8.1</v>
      </c>
      <c r="M1160" s="28">
        <f>VLOOKUP($A1160,'Educational Attainment'!$A$5:$I$1242,9,FALSE)</f>
        <v>32.700000000000003</v>
      </c>
    </row>
    <row r="1161" spans="1:13" s="28" customFormat="1" x14ac:dyDescent="0.15">
      <c r="A1161" s="21">
        <v>831212</v>
      </c>
      <c r="B1161" s="22" t="s">
        <v>1199</v>
      </c>
      <c r="C1161" s="11" t="str">
        <f>VLOOKUP(B1161,Industries!B:D,2,0)</f>
        <v>Manufacturing</v>
      </c>
      <c r="D1161" s="11">
        <f>VLOOKUP(B1161,Industries!B:D,3,0)</f>
        <v>86.7</v>
      </c>
      <c r="E1161" s="13"/>
      <c r="F1161" s="18">
        <v>40</v>
      </c>
      <c r="G1161" s="28">
        <f>VLOOKUP($A1161,'Educational Attainment'!$A$5:$I$1242,3,FALSE)</f>
        <v>0.2</v>
      </c>
      <c r="H1161" s="28">
        <f>VLOOKUP($A1161,'Educational Attainment'!$A$5:$I$1242,4,FALSE)</f>
        <v>5.4</v>
      </c>
      <c r="I1161" s="28">
        <f>VLOOKUP($A1161,'Educational Attainment'!$A$5:$I$1242,5,FALSE)</f>
        <v>2.2999999999999998</v>
      </c>
      <c r="J1161" s="28">
        <f>VLOOKUP($A1161,'Educational Attainment'!$A$5:$I$1242,6,FALSE)</f>
        <v>27.9</v>
      </c>
      <c r="K1161" s="28">
        <f>VLOOKUP($A1161,'Educational Attainment'!$A$5:$I$1242,7,FALSE)</f>
        <v>19.899999999999999</v>
      </c>
      <c r="L1161" s="28">
        <f>VLOOKUP($A1161,'Educational Attainment'!$A$5:$I$1242,8,FALSE)</f>
        <v>8.6999999999999993</v>
      </c>
      <c r="M1161" s="28">
        <f>VLOOKUP($A1161,'Educational Attainment'!$A$5:$I$1242,9,FALSE)</f>
        <v>35.6</v>
      </c>
    </row>
    <row r="1162" spans="1:13" s="28" customFormat="1" x14ac:dyDescent="0.15">
      <c r="A1162" s="21">
        <v>831311</v>
      </c>
      <c r="B1162" s="22" t="s">
        <v>1200</v>
      </c>
      <c r="C1162" s="11" t="str">
        <f>VLOOKUP(B1162,Industries!B:D,2,0)</f>
        <v>Manufacturing</v>
      </c>
      <c r="D1162" s="11">
        <f>VLOOKUP(B1162,Industries!B:D,3,0)</f>
        <v>83.8</v>
      </c>
      <c r="E1162" s="13"/>
      <c r="F1162" s="18">
        <v>41</v>
      </c>
      <c r="G1162" s="28">
        <f>VLOOKUP($A1162,'Educational Attainment'!$A$5:$I$1242,3,FALSE)</f>
        <v>1.4</v>
      </c>
      <c r="H1162" s="28">
        <f>VLOOKUP($A1162,'Educational Attainment'!$A$5:$I$1242,4,FALSE)</f>
        <v>4.8</v>
      </c>
      <c r="I1162" s="28">
        <f>VLOOKUP($A1162,'Educational Attainment'!$A$5:$I$1242,5,FALSE)</f>
        <v>3.9</v>
      </c>
      <c r="J1162" s="28">
        <f>VLOOKUP($A1162,'Educational Attainment'!$A$5:$I$1242,6,FALSE)</f>
        <v>17.5</v>
      </c>
      <c r="K1162" s="28">
        <f>VLOOKUP($A1162,'Educational Attainment'!$A$5:$I$1242,7,FALSE)</f>
        <v>28.2</v>
      </c>
      <c r="L1162" s="28">
        <f>VLOOKUP($A1162,'Educational Attainment'!$A$5:$I$1242,8,FALSE)</f>
        <v>9</v>
      </c>
      <c r="M1162" s="28">
        <f>VLOOKUP($A1162,'Educational Attainment'!$A$5:$I$1242,9,FALSE)</f>
        <v>35.200000000000003</v>
      </c>
    </row>
    <row r="1163" spans="1:13" s="28" customFormat="1" x14ac:dyDescent="0.15">
      <c r="A1163" s="21">
        <v>831312</v>
      </c>
      <c r="B1163" s="22" t="s">
        <v>1201</v>
      </c>
      <c r="C1163" s="11" t="str">
        <f>VLOOKUP(B1163,Industries!B:D,2,0)</f>
        <v>Manufacturing</v>
      </c>
      <c r="D1163" s="11">
        <f>VLOOKUP(B1163,Industries!B:D,3,0)</f>
        <v>80.099999999999994</v>
      </c>
      <c r="E1163" s="13"/>
      <c r="F1163" s="18">
        <v>40</v>
      </c>
      <c r="G1163" s="28">
        <f>VLOOKUP($A1163,'Educational Attainment'!$A$5:$I$1242,3,FALSE)</f>
        <v>2.1</v>
      </c>
      <c r="H1163" s="28">
        <f>VLOOKUP($A1163,'Educational Attainment'!$A$5:$I$1242,4,FALSE)</f>
        <v>7.2</v>
      </c>
      <c r="I1163" s="28">
        <f>VLOOKUP($A1163,'Educational Attainment'!$A$5:$I$1242,5,FALSE)</f>
        <v>4.7</v>
      </c>
      <c r="J1163" s="28">
        <f>VLOOKUP($A1163,'Educational Attainment'!$A$5:$I$1242,6,FALSE)</f>
        <v>12.4</v>
      </c>
      <c r="K1163" s="28">
        <f>VLOOKUP($A1163,'Educational Attainment'!$A$5:$I$1242,7,FALSE)</f>
        <v>28.8</v>
      </c>
      <c r="L1163" s="28">
        <f>VLOOKUP($A1163,'Educational Attainment'!$A$5:$I$1242,8,FALSE)</f>
        <v>7.6</v>
      </c>
      <c r="M1163" s="28">
        <f>VLOOKUP($A1163,'Educational Attainment'!$A$5:$I$1242,9,FALSE)</f>
        <v>37.1</v>
      </c>
    </row>
    <row r="1164" spans="1:13" s="28" customFormat="1" x14ac:dyDescent="0.15">
      <c r="A1164" s="21">
        <v>831313</v>
      </c>
      <c r="B1164" s="22" t="s">
        <v>1202</v>
      </c>
      <c r="C1164" s="11" t="str">
        <f>VLOOKUP(B1164,Industries!B:D,2,0)</f>
        <v>Manufacturing</v>
      </c>
      <c r="D1164" s="11">
        <f>VLOOKUP(B1164,Industries!B:D,3,0)</f>
        <v>36</v>
      </c>
      <c r="E1164" s="13"/>
      <c r="F1164" s="18">
        <v>42</v>
      </c>
      <c r="G1164" s="28">
        <f>VLOOKUP($A1164,'Educational Attainment'!$A$5:$I$1242,3,FALSE)</f>
        <v>1.1000000000000001</v>
      </c>
      <c r="H1164" s="28">
        <f>VLOOKUP($A1164,'Educational Attainment'!$A$5:$I$1242,4,FALSE)</f>
        <v>6</v>
      </c>
      <c r="I1164" s="28">
        <f>VLOOKUP($A1164,'Educational Attainment'!$A$5:$I$1242,5,FALSE)</f>
        <v>3.5</v>
      </c>
      <c r="J1164" s="28">
        <f>VLOOKUP($A1164,'Educational Attainment'!$A$5:$I$1242,6,FALSE)</f>
        <v>14.4</v>
      </c>
      <c r="K1164" s="28">
        <f>VLOOKUP($A1164,'Educational Attainment'!$A$5:$I$1242,7,FALSE)</f>
        <v>25.9</v>
      </c>
      <c r="L1164" s="28">
        <f>VLOOKUP($A1164,'Educational Attainment'!$A$5:$I$1242,8,FALSE)</f>
        <v>9.8000000000000007</v>
      </c>
      <c r="M1164" s="28">
        <f>VLOOKUP($A1164,'Educational Attainment'!$A$5:$I$1242,9,FALSE)</f>
        <v>39.299999999999997</v>
      </c>
    </row>
    <row r="1165" spans="1:13" s="28" customFormat="1" x14ac:dyDescent="0.15">
      <c r="A1165" s="21">
        <v>832111</v>
      </c>
      <c r="B1165" s="22" t="s">
        <v>1203</v>
      </c>
      <c r="C1165" s="11" t="str">
        <f>VLOOKUP(B1165,Industries!B:D,2,0)</f>
        <v>Manufacturing</v>
      </c>
      <c r="D1165" s="11">
        <f>VLOOKUP(B1165,Industries!B:D,3,0)</f>
        <v>58</v>
      </c>
      <c r="E1165" s="13"/>
      <c r="F1165" s="18">
        <v>40</v>
      </c>
      <c r="G1165" s="28">
        <f>VLOOKUP($A1165,'Educational Attainment'!$A$5:$I$1242,3,FALSE)</f>
        <v>2.4</v>
      </c>
      <c r="H1165" s="28">
        <f>VLOOKUP($A1165,'Educational Attainment'!$A$5:$I$1242,4,FALSE)</f>
        <v>12.3</v>
      </c>
      <c r="I1165" s="28">
        <f>VLOOKUP($A1165,'Educational Attainment'!$A$5:$I$1242,5,FALSE)</f>
        <v>7.3</v>
      </c>
      <c r="J1165" s="28">
        <f>VLOOKUP($A1165,'Educational Attainment'!$A$5:$I$1242,6,FALSE)</f>
        <v>12.8</v>
      </c>
      <c r="K1165" s="28">
        <f>VLOOKUP($A1165,'Educational Attainment'!$A$5:$I$1242,7,FALSE)</f>
        <v>30.6</v>
      </c>
      <c r="L1165" s="28">
        <f>VLOOKUP($A1165,'Educational Attainment'!$A$5:$I$1242,8,FALSE)</f>
        <v>5.5</v>
      </c>
      <c r="M1165" s="28">
        <f>VLOOKUP($A1165,'Educational Attainment'!$A$5:$I$1242,9,FALSE)</f>
        <v>29.1</v>
      </c>
    </row>
    <row r="1166" spans="1:13" s="28" customFormat="1" x14ac:dyDescent="0.15">
      <c r="A1166" s="21">
        <v>832112</v>
      </c>
      <c r="B1166" s="22" t="s">
        <v>1204</v>
      </c>
      <c r="C1166" s="11" t="str">
        <f>VLOOKUP(B1166,Industries!B:D,2,0)</f>
        <v>Manufacturing</v>
      </c>
      <c r="D1166" s="11">
        <f>VLOOKUP(B1166,Industries!B:D,3,0)</f>
        <v>63.6</v>
      </c>
      <c r="E1166" s="13"/>
      <c r="F1166" s="18">
        <v>42</v>
      </c>
      <c r="G1166" s="28">
        <f>VLOOKUP($A1166,'Educational Attainment'!$A$5:$I$1242,3,FALSE)</f>
        <v>1.7</v>
      </c>
      <c r="H1166" s="28">
        <f>VLOOKUP($A1166,'Educational Attainment'!$A$5:$I$1242,4,FALSE)</f>
        <v>7.4</v>
      </c>
      <c r="I1166" s="28">
        <f>VLOOKUP($A1166,'Educational Attainment'!$A$5:$I$1242,5,FALSE)</f>
        <v>5</v>
      </c>
      <c r="J1166" s="28">
        <f>VLOOKUP($A1166,'Educational Attainment'!$A$5:$I$1242,6,FALSE)</f>
        <v>18.5</v>
      </c>
      <c r="K1166" s="28">
        <f>VLOOKUP($A1166,'Educational Attainment'!$A$5:$I$1242,7,FALSE)</f>
        <v>28.5</v>
      </c>
      <c r="L1166" s="28">
        <f>VLOOKUP($A1166,'Educational Attainment'!$A$5:$I$1242,8,FALSE)</f>
        <v>11.6</v>
      </c>
      <c r="M1166" s="28">
        <f>VLOOKUP($A1166,'Educational Attainment'!$A$5:$I$1242,9,FALSE)</f>
        <v>27.3</v>
      </c>
    </row>
    <row r="1167" spans="1:13" s="28" customFormat="1" x14ac:dyDescent="0.15">
      <c r="A1167" s="21">
        <v>832113</v>
      </c>
      <c r="B1167" s="22" t="s">
        <v>1205</v>
      </c>
      <c r="C1167" s="11" t="str">
        <f>VLOOKUP(B1167,Industries!B:D,2,0)</f>
        <v>Agriculture, Forestry and Fishing</v>
      </c>
      <c r="D1167" s="11">
        <f>VLOOKUP(B1167,Industries!B:D,3,0)</f>
        <v>43.5</v>
      </c>
      <c r="E1167" s="13"/>
      <c r="F1167" s="18">
        <v>43</v>
      </c>
      <c r="G1167" s="28">
        <f>VLOOKUP($A1167,'Educational Attainment'!$A$5:$I$1242,3,FALSE)</f>
        <v>1.9</v>
      </c>
      <c r="H1167" s="28">
        <f>VLOOKUP($A1167,'Educational Attainment'!$A$5:$I$1242,4,FALSE)</f>
        <v>12</v>
      </c>
      <c r="I1167" s="28">
        <f>VLOOKUP($A1167,'Educational Attainment'!$A$5:$I$1242,5,FALSE)</f>
        <v>6.1</v>
      </c>
      <c r="J1167" s="28">
        <f>VLOOKUP($A1167,'Educational Attainment'!$A$5:$I$1242,6,FALSE)</f>
        <v>7.5</v>
      </c>
      <c r="K1167" s="28">
        <f>VLOOKUP($A1167,'Educational Attainment'!$A$5:$I$1242,7,FALSE)</f>
        <v>35.6</v>
      </c>
      <c r="L1167" s="28">
        <f>VLOOKUP($A1167,'Educational Attainment'!$A$5:$I$1242,8,FALSE)</f>
        <v>6.9</v>
      </c>
      <c r="M1167" s="28">
        <f>VLOOKUP($A1167,'Educational Attainment'!$A$5:$I$1242,9,FALSE)</f>
        <v>30</v>
      </c>
    </row>
    <row r="1168" spans="1:13" s="28" customFormat="1" x14ac:dyDescent="0.15">
      <c r="A1168" s="21">
        <v>832114</v>
      </c>
      <c r="B1168" s="22" t="s">
        <v>1206</v>
      </c>
      <c r="C1168" s="11" t="str">
        <f>VLOOKUP(B1168,Industries!B:D,2,0)</f>
        <v>Manufacturing</v>
      </c>
      <c r="D1168" s="11">
        <f>VLOOKUP(B1168,Industries!B:D,3,0)</f>
        <v>69.900000000000006</v>
      </c>
      <c r="E1168" s="13"/>
      <c r="F1168" s="18">
        <v>40</v>
      </c>
      <c r="G1168" s="28">
        <f>VLOOKUP($A1168,'Educational Attainment'!$A$5:$I$1242,3,FALSE)</f>
        <v>1.2</v>
      </c>
      <c r="H1168" s="28">
        <f>VLOOKUP($A1168,'Educational Attainment'!$A$5:$I$1242,4,FALSE)</f>
        <v>7.5</v>
      </c>
      <c r="I1168" s="28">
        <f>VLOOKUP($A1168,'Educational Attainment'!$A$5:$I$1242,5,FALSE)</f>
        <v>5</v>
      </c>
      <c r="J1168" s="28">
        <f>VLOOKUP($A1168,'Educational Attainment'!$A$5:$I$1242,6,FALSE)</f>
        <v>11.5</v>
      </c>
      <c r="K1168" s="28">
        <f>VLOOKUP($A1168,'Educational Attainment'!$A$5:$I$1242,7,FALSE)</f>
        <v>32.4</v>
      </c>
      <c r="L1168" s="28">
        <f>VLOOKUP($A1168,'Educational Attainment'!$A$5:$I$1242,8,FALSE)</f>
        <v>8.3000000000000007</v>
      </c>
      <c r="M1168" s="28">
        <f>VLOOKUP($A1168,'Educational Attainment'!$A$5:$I$1242,9,FALSE)</f>
        <v>34</v>
      </c>
    </row>
    <row r="1169" spans="1:13" s="28" customFormat="1" x14ac:dyDescent="0.15">
      <c r="A1169" s="21">
        <v>832115</v>
      </c>
      <c r="B1169" s="22" t="s">
        <v>1207</v>
      </c>
      <c r="C1169" s="11" t="str">
        <f>VLOOKUP(B1169,Industries!B:D,2,0)</f>
        <v>Wholesale Trade</v>
      </c>
      <c r="D1169" s="11">
        <f>VLOOKUP(B1169,Industries!B:D,3,0)</f>
        <v>36.5</v>
      </c>
      <c r="E1169" s="13"/>
      <c r="F1169" s="18">
        <v>41</v>
      </c>
      <c r="G1169" s="28">
        <f>VLOOKUP($A1169,'Educational Attainment'!$A$5:$I$1242,3,FALSE)</f>
        <v>1.8</v>
      </c>
      <c r="H1169" s="28">
        <f>VLOOKUP($A1169,'Educational Attainment'!$A$5:$I$1242,4,FALSE)</f>
        <v>11.3</v>
      </c>
      <c r="I1169" s="28">
        <f>VLOOKUP($A1169,'Educational Attainment'!$A$5:$I$1242,5,FALSE)</f>
        <v>7</v>
      </c>
      <c r="J1169" s="28">
        <f>VLOOKUP($A1169,'Educational Attainment'!$A$5:$I$1242,6,FALSE)</f>
        <v>6.8</v>
      </c>
      <c r="K1169" s="28">
        <f>VLOOKUP($A1169,'Educational Attainment'!$A$5:$I$1242,7,FALSE)</f>
        <v>33.6</v>
      </c>
      <c r="L1169" s="28">
        <f>VLOOKUP($A1169,'Educational Attainment'!$A$5:$I$1242,8,FALSE)</f>
        <v>5.6</v>
      </c>
      <c r="M1169" s="28">
        <f>VLOOKUP($A1169,'Educational Attainment'!$A$5:$I$1242,9,FALSE)</f>
        <v>33.9</v>
      </c>
    </row>
    <row r="1170" spans="1:13" s="28" customFormat="1" x14ac:dyDescent="0.15">
      <c r="A1170" s="21">
        <v>832199</v>
      </c>
      <c r="B1170" s="22" t="s">
        <v>1208</v>
      </c>
      <c r="C1170" s="11" t="str">
        <f>VLOOKUP(B1170,Industries!B:D,2,0)</f>
        <v>Manufacturing</v>
      </c>
      <c r="D1170" s="11">
        <f>VLOOKUP(B1170,Industries!B:D,3,0)</f>
        <v>48.1</v>
      </c>
      <c r="E1170" s="13"/>
      <c r="F1170" s="18">
        <v>40</v>
      </c>
      <c r="G1170" s="28">
        <f>VLOOKUP($A1170,'Educational Attainment'!$A$5:$I$1242,3,FALSE)</f>
        <v>2.7</v>
      </c>
      <c r="H1170" s="28">
        <f>VLOOKUP($A1170,'Educational Attainment'!$A$5:$I$1242,4,FALSE)</f>
        <v>8.6999999999999993</v>
      </c>
      <c r="I1170" s="28">
        <f>VLOOKUP($A1170,'Educational Attainment'!$A$5:$I$1242,5,FALSE)</f>
        <v>6.9</v>
      </c>
      <c r="J1170" s="28">
        <f>VLOOKUP($A1170,'Educational Attainment'!$A$5:$I$1242,6,FALSE)</f>
        <v>11.2</v>
      </c>
      <c r="K1170" s="28">
        <f>VLOOKUP($A1170,'Educational Attainment'!$A$5:$I$1242,7,FALSE)</f>
        <v>30.6</v>
      </c>
      <c r="L1170" s="28">
        <f>VLOOKUP($A1170,'Educational Attainment'!$A$5:$I$1242,8,FALSE)</f>
        <v>8</v>
      </c>
      <c r="M1170" s="28">
        <f>VLOOKUP($A1170,'Educational Attainment'!$A$5:$I$1242,9,FALSE)</f>
        <v>32</v>
      </c>
    </row>
    <row r="1171" spans="1:13" s="28" customFormat="1" x14ac:dyDescent="0.15">
      <c r="A1171" s="21">
        <v>839211</v>
      </c>
      <c r="B1171" s="22" t="s">
        <v>1209</v>
      </c>
      <c r="C1171" s="11" t="str">
        <f>VLOOKUP(B1171,Industries!B:D,2,0)</f>
        <v>Manufacturing</v>
      </c>
      <c r="D1171" s="11">
        <f>VLOOKUP(B1171,Industries!B:D,3,0)</f>
        <v>86.3</v>
      </c>
      <c r="E1171" s="13"/>
      <c r="F1171" s="18">
        <v>40</v>
      </c>
      <c r="G1171" s="28">
        <f>VLOOKUP($A1171,'Educational Attainment'!$A$5:$I$1242,3,FALSE)</f>
        <v>1.5</v>
      </c>
      <c r="H1171" s="28">
        <f>VLOOKUP($A1171,'Educational Attainment'!$A$5:$I$1242,4,FALSE)</f>
        <v>5.8</v>
      </c>
      <c r="I1171" s="28">
        <f>VLOOKUP($A1171,'Educational Attainment'!$A$5:$I$1242,5,FALSE)</f>
        <v>4.0999999999999996</v>
      </c>
      <c r="J1171" s="28">
        <f>VLOOKUP($A1171,'Educational Attainment'!$A$5:$I$1242,6,FALSE)</f>
        <v>14.5</v>
      </c>
      <c r="K1171" s="28">
        <f>VLOOKUP($A1171,'Educational Attainment'!$A$5:$I$1242,7,FALSE)</f>
        <v>27.4</v>
      </c>
      <c r="L1171" s="28">
        <f>VLOOKUP($A1171,'Educational Attainment'!$A$5:$I$1242,8,FALSE)</f>
        <v>10.5</v>
      </c>
      <c r="M1171" s="28">
        <f>VLOOKUP($A1171,'Educational Attainment'!$A$5:$I$1242,9,FALSE)</f>
        <v>36.200000000000003</v>
      </c>
    </row>
    <row r="1172" spans="1:13" s="28" customFormat="1" x14ac:dyDescent="0.15">
      <c r="A1172" s="21">
        <v>839212</v>
      </c>
      <c r="B1172" s="22" t="s">
        <v>1210</v>
      </c>
      <c r="C1172" s="11" t="str">
        <f>VLOOKUP(B1172,Industries!B:D,2,0)</f>
        <v>Manufacturing</v>
      </c>
      <c r="D1172" s="11">
        <f>VLOOKUP(B1172,Industries!B:D,3,0)</f>
        <v>58.8</v>
      </c>
      <c r="E1172" s="13"/>
      <c r="F1172" s="18">
        <v>41</v>
      </c>
      <c r="G1172" s="28">
        <f>VLOOKUP($A1172,'Educational Attainment'!$A$5:$I$1242,3,FALSE)</f>
        <v>0</v>
      </c>
      <c r="H1172" s="28">
        <f>VLOOKUP($A1172,'Educational Attainment'!$A$5:$I$1242,4,FALSE)</f>
        <v>0</v>
      </c>
      <c r="I1172" s="28">
        <f>VLOOKUP($A1172,'Educational Attainment'!$A$5:$I$1242,5,FALSE)</f>
        <v>3.4</v>
      </c>
      <c r="J1172" s="28">
        <f>VLOOKUP($A1172,'Educational Attainment'!$A$5:$I$1242,6,FALSE)</f>
        <v>16</v>
      </c>
      <c r="K1172" s="28">
        <f>VLOOKUP($A1172,'Educational Attainment'!$A$5:$I$1242,7,FALSE)</f>
        <v>23.9</v>
      </c>
      <c r="L1172" s="28">
        <f>VLOOKUP($A1172,'Educational Attainment'!$A$5:$I$1242,8,FALSE)</f>
        <v>8.6</v>
      </c>
      <c r="M1172" s="28">
        <f>VLOOKUP($A1172,'Educational Attainment'!$A$5:$I$1242,9,FALSE)</f>
        <v>48.1</v>
      </c>
    </row>
    <row r="1173" spans="1:13" s="28" customFormat="1" x14ac:dyDescent="0.15">
      <c r="A1173" s="21">
        <v>839311</v>
      </c>
      <c r="B1173" s="22" t="s">
        <v>1211</v>
      </c>
      <c r="C1173" s="11" t="str">
        <f>VLOOKUP(B1173,Industries!B:D,2,0)</f>
        <v>Manufacturing</v>
      </c>
      <c r="D1173" s="11">
        <f>VLOOKUP(B1173,Industries!B:D,3,0)</f>
        <v>52.6</v>
      </c>
      <c r="E1173" s="13"/>
      <c r="F1173" s="18">
        <v>42</v>
      </c>
      <c r="G1173" s="28">
        <f>VLOOKUP($A1173,'Educational Attainment'!$A$5:$I$1242,3,FALSE)</f>
        <v>7.8</v>
      </c>
      <c r="H1173" s="28">
        <f>VLOOKUP($A1173,'Educational Attainment'!$A$5:$I$1242,4,FALSE)</f>
        <v>19.899999999999999</v>
      </c>
      <c r="I1173" s="28">
        <f>VLOOKUP($A1173,'Educational Attainment'!$A$5:$I$1242,5,FALSE)</f>
        <v>12.9</v>
      </c>
      <c r="J1173" s="28">
        <f>VLOOKUP($A1173,'Educational Attainment'!$A$5:$I$1242,6,FALSE)</f>
        <v>22.9</v>
      </c>
      <c r="K1173" s="28">
        <f>VLOOKUP($A1173,'Educational Attainment'!$A$5:$I$1242,7,FALSE)</f>
        <v>18.100000000000001</v>
      </c>
      <c r="L1173" s="28">
        <f>VLOOKUP($A1173,'Educational Attainment'!$A$5:$I$1242,8,FALSE)</f>
        <v>4.7</v>
      </c>
      <c r="M1173" s="28">
        <f>VLOOKUP($A1173,'Educational Attainment'!$A$5:$I$1242,9,FALSE)</f>
        <v>13.8</v>
      </c>
    </row>
    <row r="1174" spans="1:13" s="28" customFormat="1" x14ac:dyDescent="0.15">
      <c r="A1174" s="21">
        <v>839312</v>
      </c>
      <c r="B1174" s="22" t="s">
        <v>1212</v>
      </c>
      <c r="C1174" s="11" t="str">
        <f>VLOOKUP(B1174,Industries!B:D,2,0)</f>
        <v>Agriculture, Forestry and Fishing</v>
      </c>
      <c r="D1174" s="11">
        <f>VLOOKUP(B1174,Industries!B:D,3,0)</f>
        <v>43</v>
      </c>
      <c r="E1174" s="13"/>
      <c r="F1174" s="18">
        <v>43</v>
      </c>
      <c r="G1174" s="28">
        <f>VLOOKUP($A1174,'Educational Attainment'!$A$5:$I$1242,3,FALSE)</f>
        <v>2.1</v>
      </c>
      <c r="H1174" s="28">
        <f>VLOOKUP($A1174,'Educational Attainment'!$A$5:$I$1242,4,FALSE)</f>
        <v>9.1999999999999993</v>
      </c>
      <c r="I1174" s="28">
        <f>VLOOKUP($A1174,'Educational Attainment'!$A$5:$I$1242,5,FALSE)</f>
        <v>6</v>
      </c>
      <c r="J1174" s="28">
        <f>VLOOKUP($A1174,'Educational Attainment'!$A$5:$I$1242,6,FALSE)</f>
        <v>16.5</v>
      </c>
      <c r="K1174" s="28">
        <f>VLOOKUP($A1174,'Educational Attainment'!$A$5:$I$1242,7,FALSE)</f>
        <v>24.6</v>
      </c>
      <c r="L1174" s="28">
        <f>VLOOKUP($A1174,'Educational Attainment'!$A$5:$I$1242,8,FALSE)</f>
        <v>9.1999999999999993</v>
      </c>
      <c r="M1174" s="28">
        <f>VLOOKUP($A1174,'Educational Attainment'!$A$5:$I$1242,9,FALSE)</f>
        <v>32.299999999999997</v>
      </c>
    </row>
    <row r="1175" spans="1:13" s="28" customFormat="1" x14ac:dyDescent="0.15">
      <c r="A1175" s="21">
        <v>839313</v>
      </c>
      <c r="B1175" s="22" t="s">
        <v>1213</v>
      </c>
      <c r="C1175" s="11" t="str">
        <f>VLOOKUP(B1175,Industries!B:D,2,0)</f>
        <v>Manufacturing</v>
      </c>
      <c r="D1175" s="11">
        <f>VLOOKUP(B1175,Industries!B:D,3,0)</f>
        <v>36.5</v>
      </c>
      <c r="E1175" s="13"/>
      <c r="F1175" s="18">
        <v>44</v>
      </c>
      <c r="G1175" s="28">
        <f>VLOOKUP($A1175,'Educational Attainment'!$A$5:$I$1242,3,FALSE)</f>
        <v>5.8</v>
      </c>
      <c r="H1175" s="28">
        <f>VLOOKUP($A1175,'Educational Attainment'!$A$5:$I$1242,4,FALSE)</f>
        <v>18.5</v>
      </c>
      <c r="I1175" s="28">
        <f>VLOOKUP($A1175,'Educational Attainment'!$A$5:$I$1242,5,FALSE)</f>
        <v>12.2</v>
      </c>
      <c r="J1175" s="28">
        <f>VLOOKUP($A1175,'Educational Attainment'!$A$5:$I$1242,6,FALSE)</f>
        <v>24.4</v>
      </c>
      <c r="K1175" s="28">
        <f>VLOOKUP($A1175,'Educational Attainment'!$A$5:$I$1242,7,FALSE)</f>
        <v>19.7</v>
      </c>
      <c r="L1175" s="28">
        <f>VLOOKUP($A1175,'Educational Attainment'!$A$5:$I$1242,8,FALSE)</f>
        <v>5.5</v>
      </c>
      <c r="M1175" s="28">
        <f>VLOOKUP($A1175,'Educational Attainment'!$A$5:$I$1242,9,FALSE)</f>
        <v>13.9</v>
      </c>
    </row>
    <row r="1176" spans="1:13" s="28" customFormat="1" x14ac:dyDescent="0.15">
      <c r="A1176" s="21">
        <v>839411</v>
      </c>
      <c r="B1176" s="22" t="s">
        <v>1214</v>
      </c>
      <c r="C1176" s="11" t="str">
        <f>VLOOKUP(B1176,Industries!B:D,2,0)</f>
        <v>Manufacturing</v>
      </c>
      <c r="D1176" s="11">
        <f>VLOOKUP(B1176,Industries!B:D,3,0)</f>
        <v>77.900000000000006</v>
      </c>
      <c r="E1176" s="13"/>
      <c r="F1176" s="18">
        <v>43</v>
      </c>
      <c r="G1176" s="28">
        <f>VLOOKUP($A1176,'Educational Attainment'!$A$5:$I$1242,3,FALSE)</f>
        <v>0</v>
      </c>
      <c r="H1176" s="28">
        <f>VLOOKUP($A1176,'Educational Attainment'!$A$5:$I$1242,4,FALSE)</f>
        <v>4.5999999999999996</v>
      </c>
      <c r="I1176" s="28">
        <f>VLOOKUP($A1176,'Educational Attainment'!$A$5:$I$1242,5,FALSE)</f>
        <v>1.5</v>
      </c>
      <c r="J1176" s="28">
        <f>VLOOKUP($A1176,'Educational Attainment'!$A$5:$I$1242,6,FALSE)</f>
        <v>22.7</v>
      </c>
      <c r="K1176" s="28">
        <f>VLOOKUP($A1176,'Educational Attainment'!$A$5:$I$1242,7,FALSE)</f>
        <v>26.5</v>
      </c>
      <c r="L1176" s="28">
        <f>VLOOKUP($A1176,'Educational Attainment'!$A$5:$I$1242,8,FALSE)</f>
        <v>10.7</v>
      </c>
      <c r="M1176" s="28">
        <f>VLOOKUP($A1176,'Educational Attainment'!$A$5:$I$1242,9,FALSE)</f>
        <v>34.1</v>
      </c>
    </row>
    <row r="1177" spans="1:13" s="28" customFormat="1" x14ac:dyDescent="0.15">
      <c r="A1177" s="21">
        <v>839412</v>
      </c>
      <c r="B1177" s="22" t="s">
        <v>1215</v>
      </c>
      <c r="C1177" s="11" t="str">
        <f>VLOOKUP(B1177,Industries!B:D,2,0)</f>
        <v>Manufacturing</v>
      </c>
      <c r="D1177" s="11">
        <f>VLOOKUP(B1177,Industries!B:D,3,0)</f>
        <v>71.8</v>
      </c>
      <c r="E1177" s="13"/>
      <c r="F1177" s="18">
        <v>41</v>
      </c>
      <c r="G1177" s="28">
        <f>VLOOKUP($A1177,'Educational Attainment'!$A$5:$I$1242,3,FALSE)</f>
        <v>0</v>
      </c>
      <c r="H1177" s="28">
        <f>VLOOKUP($A1177,'Educational Attainment'!$A$5:$I$1242,4,FALSE)</f>
        <v>1.9</v>
      </c>
      <c r="I1177" s="28">
        <f>VLOOKUP($A1177,'Educational Attainment'!$A$5:$I$1242,5,FALSE)</f>
        <v>2.1</v>
      </c>
      <c r="J1177" s="28">
        <f>VLOOKUP($A1177,'Educational Attainment'!$A$5:$I$1242,6,FALSE)</f>
        <v>16.8</v>
      </c>
      <c r="K1177" s="28">
        <f>VLOOKUP($A1177,'Educational Attainment'!$A$5:$I$1242,7,FALSE)</f>
        <v>23.6</v>
      </c>
      <c r="L1177" s="28">
        <f>VLOOKUP($A1177,'Educational Attainment'!$A$5:$I$1242,8,FALSE)</f>
        <v>10.6</v>
      </c>
      <c r="M1177" s="28">
        <f>VLOOKUP($A1177,'Educational Attainment'!$A$5:$I$1242,9,FALSE)</f>
        <v>44.9</v>
      </c>
    </row>
    <row r="1178" spans="1:13" s="28" customFormat="1" x14ac:dyDescent="0.15">
      <c r="A1178" s="21">
        <v>839413</v>
      </c>
      <c r="B1178" s="22" t="s">
        <v>1216</v>
      </c>
      <c r="C1178" s="11" t="str">
        <f>VLOOKUP(B1178,Industries!B:D,2,0)</f>
        <v>Manufacturing</v>
      </c>
      <c r="D1178" s="11">
        <f>VLOOKUP(B1178,Industries!B:D,3,0)</f>
        <v>55.5</v>
      </c>
      <c r="E1178" s="13"/>
      <c r="F1178" s="18">
        <v>40</v>
      </c>
      <c r="G1178" s="28">
        <f>VLOOKUP($A1178,'Educational Attainment'!$A$5:$I$1242,3,FALSE)</f>
        <v>0.4</v>
      </c>
      <c r="H1178" s="28">
        <f>VLOOKUP($A1178,'Educational Attainment'!$A$5:$I$1242,4,FALSE)</f>
        <v>3</v>
      </c>
      <c r="I1178" s="28">
        <f>VLOOKUP($A1178,'Educational Attainment'!$A$5:$I$1242,5,FALSE)</f>
        <v>3.2</v>
      </c>
      <c r="J1178" s="28">
        <f>VLOOKUP($A1178,'Educational Attainment'!$A$5:$I$1242,6,FALSE)</f>
        <v>17.7</v>
      </c>
      <c r="K1178" s="28">
        <f>VLOOKUP($A1178,'Educational Attainment'!$A$5:$I$1242,7,FALSE)</f>
        <v>31.7</v>
      </c>
      <c r="L1178" s="28">
        <f>VLOOKUP($A1178,'Educational Attainment'!$A$5:$I$1242,8,FALSE)</f>
        <v>10.3</v>
      </c>
      <c r="M1178" s="28">
        <f>VLOOKUP($A1178,'Educational Attainment'!$A$5:$I$1242,9,FALSE)</f>
        <v>33.700000000000003</v>
      </c>
    </row>
    <row r="1179" spans="1:13" s="28" customFormat="1" x14ac:dyDescent="0.15">
      <c r="A1179" s="21">
        <v>839911</v>
      </c>
      <c r="B1179" s="22" t="s">
        <v>1217</v>
      </c>
      <c r="C1179" s="11" t="str">
        <f>VLOOKUP(B1179,Industries!B:D,2,0)</f>
        <v>Manufacturing</v>
      </c>
      <c r="D1179" s="11">
        <f>VLOOKUP(B1179,Industries!B:D,3,0)</f>
        <v>61.1</v>
      </c>
      <c r="E1179" s="13"/>
      <c r="F1179" s="18">
        <v>43</v>
      </c>
      <c r="G1179" s="28">
        <f>VLOOKUP($A1179,'Educational Attainment'!$A$5:$I$1242,3,FALSE)</f>
        <v>0</v>
      </c>
      <c r="H1179" s="28">
        <f>VLOOKUP($A1179,'Educational Attainment'!$A$5:$I$1242,4,FALSE)</f>
        <v>1.3</v>
      </c>
      <c r="I1179" s="28">
        <f>VLOOKUP($A1179,'Educational Attainment'!$A$5:$I$1242,5,FALSE)</f>
        <v>4.0999999999999996</v>
      </c>
      <c r="J1179" s="28">
        <f>VLOOKUP($A1179,'Educational Attainment'!$A$5:$I$1242,6,FALSE)</f>
        <v>24.7</v>
      </c>
      <c r="K1179" s="28">
        <f>VLOOKUP($A1179,'Educational Attainment'!$A$5:$I$1242,7,FALSE)</f>
        <v>26.2</v>
      </c>
      <c r="L1179" s="28">
        <f>VLOOKUP($A1179,'Educational Attainment'!$A$5:$I$1242,8,FALSE)</f>
        <v>9.6999999999999993</v>
      </c>
      <c r="M1179" s="28">
        <f>VLOOKUP($A1179,'Educational Attainment'!$A$5:$I$1242,9,FALSE)</f>
        <v>34</v>
      </c>
    </row>
    <row r="1180" spans="1:13" s="28" customFormat="1" x14ac:dyDescent="0.15">
      <c r="A1180" s="21">
        <v>839912</v>
      </c>
      <c r="B1180" s="22" t="s">
        <v>1218</v>
      </c>
      <c r="C1180" s="11" t="str">
        <f>VLOOKUP(B1180,Industries!B:D,2,0)</f>
        <v>Manufacturing</v>
      </c>
      <c r="D1180" s="11">
        <f>VLOOKUP(B1180,Industries!B:D,3,0)</f>
        <v>75.8</v>
      </c>
      <c r="E1180" s="13"/>
      <c r="F1180" s="18">
        <v>41</v>
      </c>
      <c r="G1180" s="28">
        <f>VLOOKUP($A1180,'Educational Attainment'!$A$5:$I$1242,3,FALSE)</f>
        <v>4.5999999999999996</v>
      </c>
      <c r="H1180" s="28">
        <f>VLOOKUP($A1180,'Educational Attainment'!$A$5:$I$1242,4,FALSE)</f>
        <v>12.5</v>
      </c>
      <c r="I1180" s="28">
        <f>VLOOKUP($A1180,'Educational Attainment'!$A$5:$I$1242,5,FALSE)</f>
        <v>7.1</v>
      </c>
      <c r="J1180" s="28">
        <f>VLOOKUP($A1180,'Educational Attainment'!$A$5:$I$1242,6,FALSE)</f>
        <v>18</v>
      </c>
      <c r="K1180" s="28">
        <f>VLOOKUP($A1180,'Educational Attainment'!$A$5:$I$1242,7,FALSE)</f>
        <v>26.5</v>
      </c>
      <c r="L1180" s="28">
        <f>VLOOKUP($A1180,'Educational Attainment'!$A$5:$I$1242,8,FALSE)</f>
        <v>7.2</v>
      </c>
      <c r="M1180" s="28">
        <f>VLOOKUP($A1180,'Educational Attainment'!$A$5:$I$1242,9,FALSE)</f>
        <v>24.2</v>
      </c>
    </row>
    <row r="1181" spans="1:13" s="28" customFormat="1" x14ac:dyDescent="0.15">
      <c r="A1181" s="21">
        <v>839913</v>
      </c>
      <c r="B1181" s="22" t="s">
        <v>1219</v>
      </c>
      <c r="C1181" s="11" t="str">
        <f>VLOOKUP(B1181,Industries!B:D,2,0)</f>
        <v>Manufacturing</v>
      </c>
      <c r="D1181" s="11">
        <f>VLOOKUP(B1181,Industries!B:D,3,0)</f>
        <v>50.7</v>
      </c>
      <c r="E1181" s="13"/>
      <c r="F1181" s="18">
        <v>42</v>
      </c>
      <c r="G1181" s="28">
        <f>VLOOKUP($A1181,'Educational Attainment'!$A$5:$I$1242,3,FALSE)</f>
        <v>0</v>
      </c>
      <c r="H1181" s="28">
        <f>VLOOKUP($A1181,'Educational Attainment'!$A$5:$I$1242,4,FALSE)</f>
        <v>2.4</v>
      </c>
      <c r="I1181" s="28">
        <f>VLOOKUP($A1181,'Educational Attainment'!$A$5:$I$1242,5,FALSE)</f>
        <v>4.8</v>
      </c>
      <c r="J1181" s="28">
        <f>VLOOKUP($A1181,'Educational Attainment'!$A$5:$I$1242,6,FALSE)</f>
        <v>13.9</v>
      </c>
      <c r="K1181" s="28">
        <f>VLOOKUP($A1181,'Educational Attainment'!$A$5:$I$1242,7,FALSE)</f>
        <v>27.4</v>
      </c>
      <c r="L1181" s="28">
        <f>VLOOKUP($A1181,'Educational Attainment'!$A$5:$I$1242,8,FALSE)</f>
        <v>9.1</v>
      </c>
      <c r="M1181" s="28">
        <f>VLOOKUP($A1181,'Educational Attainment'!$A$5:$I$1242,9,FALSE)</f>
        <v>42.3</v>
      </c>
    </row>
    <row r="1182" spans="1:13" s="28" customFormat="1" x14ac:dyDescent="0.15">
      <c r="A1182" s="21">
        <v>839914</v>
      </c>
      <c r="B1182" s="22" t="s">
        <v>1220</v>
      </c>
      <c r="C1182" s="11" t="str">
        <f>VLOOKUP(B1182,Industries!B:D,2,0)</f>
        <v>Manufacturing</v>
      </c>
      <c r="D1182" s="11">
        <f>VLOOKUP(B1182,Industries!B:D,3,0)</f>
        <v>59.7</v>
      </c>
      <c r="E1182" s="13"/>
      <c r="F1182" s="18">
        <v>40</v>
      </c>
      <c r="G1182" s="28">
        <f>VLOOKUP($A1182,'Educational Attainment'!$A$5:$I$1242,3,FALSE)</f>
        <v>1</v>
      </c>
      <c r="H1182" s="28">
        <f>VLOOKUP($A1182,'Educational Attainment'!$A$5:$I$1242,4,FALSE)</f>
        <v>6.2</v>
      </c>
      <c r="I1182" s="28">
        <f>VLOOKUP($A1182,'Educational Attainment'!$A$5:$I$1242,5,FALSE)</f>
        <v>5.0999999999999996</v>
      </c>
      <c r="J1182" s="28">
        <f>VLOOKUP($A1182,'Educational Attainment'!$A$5:$I$1242,6,FALSE)</f>
        <v>12.3</v>
      </c>
      <c r="K1182" s="28">
        <f>VLOOKUP($A1182,'Educational Attainment'!$A$5:$I$1242,7,FALSE)</f>
        <v>32.299999999999997</v>
      </c>
      <c r="L1182" s="28">
        <f>VLOOKUP($A1182,'Educational Attainment'!$A$5:$I$1242,8,FALSE)</f>
        <v>8</v>
      </c>
      <c r="M1182" s="28">
        <f>VLOOKUP($A1182,'Educational Attainment'!$A$5:$I$1242,9,FALSE)</f>
        <v>35</v>
      </c>
    </row>
    <row r="1183" spans="1:13" s="28" customFormat="1" x14ac:dyDescent="0.15">
      <c r="A1183" s="21">
        <v>839915</v>
      </c>
      <c r="B1183" s="22" t="s">
        <v>1221</v>
      </c>
      <c r="C1183" s="11" t="str">
        <f>VLOOKUP(B1183,Industries!B:D,2,0)</f>
        <v>Manufacturing</v>
      </c>
      <c r="D1183" s="11">
        <f>VLOOKUP(B1183,Industries!B:D,3,0)</f>
        <v>87.7</v>
      </c>
      <c r="E1183" s="13"/>
      <c r="F1183" s="18">
        <v>40</v>
      </c>
      <c r="G1183" s="28">
        <f>VLOOKUP($A1183,'Educational Attainment'!$A$5:$I$1242,3,FALSE)</f>
        <v>0</v>
      </c>
      <c r="H1183" s="28">
        <f>VLOOKUP($A1183,'Educational Attainment'!$A$5:$I$1242,4,FALSE)</f>
        <v>0</v>
      </c>
      <c r="I1183" s="28">
        <f>VLOOKUP($A1183,'Educational Attainment'!$A$5:$I$1242,5,FALSE)</f>
        <v>0</v>
      </c>
      <c r="J1183" s="28">
        <f>VLOOKUP($A1183,'Educational Attainment'!$A$5:$I$1242,6,FALSE)</f>
        <v>10.3</v>
      </c>
      <c r="K1183" s="28">
        <f>VLOOKUP($A1183,'Educational Attainment'!$A$5:$I$1242,7,FALSE)</f>
        <v>37.1</v>
      </c>
      <c r="L1183" s="28">
        <f>VLOOKUP($A1183,'Educational Attainment'!$A$5:$I$1242,8,FALSE)</f>
        <v>2.6</v>
      </c>
      <c r="M1183" s="28">
        <f>VLOOKUP($A1183,'Educational Attainment'!$A$5:$I$1242,9,FALSE)</f>
        <v>50</v>
      </c>
    </row>
    <row r="1184" spans="1:13" s="28" customFormat="1" x14ac:dyDescent="0.15">
      <c r="A1184" s="21">
        <v>839916</v>
      </c>
      <c r="B1184" s="22" t="s">
        <v>1222</v>
      </c>
      <c r="C1184" s="11" t="str">
        <f>VLOOKUP(B1184,Industries!B:D,2,0)</f>
        <v>Manufacturing</v>
      </c>
      <c r="D1184" s="11">
        <f>VLOOKUP(B1184,Industries!B:D,3,0)</f>
        <v>69.099999999999994</v>
      </c>
      <c r="E1184" s="13"/>
      <c r="F1184" s="18">
        <v>41</v>
      </c>
      <c r="G1184" s="28">
        <f>VLOOKUP($A1184,'Educational Attainment'!$A$5:$I$1242,3,FALSE)</f>
        <v>0.5</v>
      </c>
      <c r="H1184" s="28">
        <f>VLOOKUP($A1184,'Educational Attainment'!$A$5:$I$1242,4,FALSE)</f>
        <v>3.9</v>
      </c>
      <c r="I1184" s="28">
        <f>VLOOKUP($A1184,'Educational Attainment'!$A$5:$I$1242,5,FALSE)</f>
        <v>4.4000000000000004</v>
      </c>
      <c r="J1184" s="28">
        <f>VLOOKUP($A1184,'Educational Attainment'!$A$5:$I$1242,6,FALSE)</f>
        <v>17.899999999999999</v>
      </c>
      <c r="K1184" s="28">
        <f>VLOOKUP($A1184,'Educational Attainment'!$A$5:$I$1242,7,FALSE)</f>
        <v>32.6</v>
      </c>
      <c r="L1184" s="28">
        <f>VLOOKUP($A1184,'Educational Attainment'!$A$5:$I$1242,8,FALSE)</f>
        <v>7.4</v>
      </c>
      <c r="M1184" s="28">
        <f>VLOOKUP($A1184,'Educational Attainment'!$A$5:$I$1242,9,FALSE)</f>
        <v>33.200000000000003</v>
      </c>
    </row>
    <row r="1185" spans="1:13" s="28" customFormat="1" x14ac:dyDescent="0.15">
      <c r="A1185" s="21">
        <v>839917</v>
      </c>
      <c r="B1185" s="22" t="s">
        <v>1223</v>
      </c>
      <c r="C1185" s="11" t="str">
        <f>VLOOKUP(B1185,Industries!B:D,2,0)</f>
        <v>Manufacturing</v>
      </c>
      <c r="D1185" s="11">
        <f>VLOOKUP(B1185,Industries!B:D,3,0)</f>
        <v>82.6</v>
      </c>
      <c r="E1185" s="13"/>
      <c r="F1185" s="18">
        <v>40</v>
      </c>
      <c r="G1185" s="28">
        <f>VLOOKUP($A1185,'Educational Attainment'!$A$5:$I$1242,3,FALSE)</f>
        <v>2.7</v>
      </c>
      <c r="H1185" s="28">
        <f>VLOOKUP($A1185,'Educational Attainment'!$A$5:$I$1242,4,FALSE)</f>
        <v>0</v>
      </c>
      <c r="I1185" s="28">
        <f>VLOOKUP($A1185,'Educational Attainment'!$A$5:$I$1242,5,FALSE)</f>
        <v>0</v>
      </c>
      <c r="J1185" s="28">
        <f>VLOOKUP($A1185,'Educational Attainment'!$A$5:$I$1242,6,FALSE)</f>
        <v>14.2</v>
      </c>
      <c r="K1185" s="28">
        <f>VLOOKUP($A1185,'Educational Attainment'!$A$5:$I$1242,7,FALSE)</f>
        <v>27.9</v>
      </c>
      <c r="L1185" s="28">
        <f>VLOOKUP($A1185,'Educational Attainment'!$A$5:$I$1242,8,FALSE)</f>
        <v>9.1</v>
      </c>
      <c r="M1185" s="28">
        <f>VLOOKUP($A1185,'Educational Attainment'!$A$5:$I$1242,9,FALSE)</f>
        <v>46.1</v>
      </c>
    </row>
    <row r="1186" spans="1:13" s="28" customFormat="1" x14ac:dyDescent="0.15">
      <c r="A1186" s="21">
        <v>839918</v>
      </c>
      <c r="B1186" s="22" t="s">
        <v>1224</v>
      </c>
      <c r="C1186" s="11" t="str">
        <f>VLOOKUP(B1186,Industries!B:D,2,0)</f>
        <v>Electricity, Gas, Water and Waste Services</v>
      </c>
      <c r="D1186" s="11">
        <f>VLOOKUP(B1186,Industries!B:D,3,0)</f>
        <v>50.7</v>
      </c>
      <c r="E1186" s="13"/>
      <c r="F1186" s="18">
        <v>42</v>
      </c>
      <c r="G1186" s="28">
        <f>VLOOKUP($A1186,'Educational Attainment'!$A$5:$I$1242,3,FALSE)</f>
        <v>0.8</v>
      </c>
      <c r="H1186" s="28">
        <f>VLOOKUP($A1186,'Educational Attainment'!$A$5:$I$1242,4,FALSE)</f>
        <v>2.5</v>
      </c>
      <c r="I1186" s="28">
        <f>VLOOKUP($A1186,'Educational Attainment'!$A$5:$I$1242,5,FALSE)</f>
        <v>3.8</v>
      </c>
      <c r="J1186" s="28">
        <f>VLOOKUP($A1186,'Educational Attainment'!$A$5:$I$1242,6,FALSE)</f>
        <v>14</v>
      </c>
      <c r="K1186" s="28">
        <f>VLOOKUP($A1186,'Educational Attainment'!$A$5:$I$1242,7,FALSE)</f>
        <v>25.2</v>
      </c>
      <c r="L1186" s="28">
        <f>VLOOKUP($A1186,'Educational Attainment'!$A$5:$I$1242,8,FALSE)</f>
        <v>9.3000000000000007</v>
      </c>
      <c r="M1186" s="28">
        <f>VLOOKUP($A1186,'Educational Attainment'!$A$5:$I$1242,9,FALSE)</f>
        <v>44.4</v>
      </c>
    </row>
    <row r="1187" spans="1:13" s="28" customFormat="1" x14ac:dyDescent="0.15">
      <c r="A1187" s="21">
        <v>839999</v>
      </c>
      <c r="B1187" s="22" t="s">
        <v>1225</v>
      </c>
      <c r="C1187" s="11" t="str">
        <f>VLOOKUP(B1187,Industries!B:D,2,0)</f>
        <v>Manufacturing</v>
      </c>
      <c r="D1187" s="11">
        <f>VLOOKUP(B1187,Industries!B:D,3,0)</f>
        <v>37.299999999999997</v>
      </c>
      <c r="E1187" s="13"/>
      <c r="F1187" s="18">
        <v>40</v>
      </c>
      <c r="G1187" s="28">
        <f>VLOOKUP($A1187,'Educational Attainment'!$A$5:$I$1242,3,FALSE)</f>
        <v>0.6</v>
      </c>
      <c r="H1187" s="28">
        <f>VLOOKUP($A1187,'Educational Attainment'!$A$5:$I$1242,4,FALSE)</f>
        <v>3.5</v>
      </c>
      <c r="I1187" s="28">
        <f>VLOOKUP($A1187,'Educational Attainment'!$A$5:$I$1242,5,FALSE)</f>
        <v>2.4</v>
      </c>
      <c r="J1187" s="28">
        <f>VLOOKUP($A1187,'Educational Attainment'!$A$5:$I$1242,6,FALSE)</f>
        <v>10.4</v>
      </c>
      <c r="K1187" s="28">
        <f>VLOOKUP($A1187,'Educational Attainment'!$A$5:$I$1242,7,FALSE)</f>
        <v>30.3</v>
      </c>
      <c r="L1187" s="28">
        <f>VLOOKUP($A1187,'Educational Attainment'!$A$5:$I$1242,8,FALSE)</f>
        <v>6.8</v>
      </c>
      <c r="M1187" s="28">
        <f>VLOOKUP($A1187,'Educational Attainment'!$A$5:$I$1242,9,FALSE)</f>
        <v>45.9</v>
      </c>
    </row>
    <row r="1188" spans="1:13" s="28" customFormat="1" x14ac:dyDescent="0.15">
      <c r="A1188" s="21">
        <v>841211</v>
      </c>
      <c r="B1188" s="22" t="s">
        <v>1226</v>
      </c>
      <c r="C1188" s="11" t="str">
        <f>VLOOKUP(B1188,Industries!B:D,2,0)</f>
        <v>Agriculture, Forestry and Fishing</v>
      </c>
      <c r="D1188" s="11">
        <f>VLOOKUP(B1188,Industries!B:D,3,0)</f>
        <v>92</v>
      </c>
      <c r="E1188" s="13"/>
      <c r="F1188" s="18">
        <v>42</v>
      </c>
      <c r="G1188" s="28">
        <f>VLOOKUP($A1188,'Educational Attainment'!$A$5:$I$1242,3,FALSE)</f>
        <v>1.1000000000000001</v>
      </c>
      <c r="H1188" s="28">
        <f>VLOOKUP($A1188,'Educational Attainment'!$A$5:$I$1242,4,FALSE)</f>
        <v>7.3</v>
      </c>
      <c r="I1188" s="28">
        <f>VLOOKUP($A1188,'Educational Attainment'!$A$5:$I$1242,5,FALSE)</f>
        <v>5.8</v>
      </c>
      <c r="J1188" s="28">
        <f>VLOOKUP($A1188,'Educational Attainment'!$A$5:$I$1242,6,FALSE)</f>
        <v>15.6</v>
      </c>
      <c r="K1188" s="28">
        <f>VLOOKUP($A1188,'Educational Attainment'!$A$5:$I$1242,7,FALSE)</f>
        <v>26.5</v>
      </c>
      <c r="L1188" s="28">
        <f>VLOOKUP($A1188,'Educational Attainment'!$A$5:$I$1242,8,FALSE)</f>
        <v>8</v>
      </c>
      <c r="M1188" s="28">
        <f>VLOOKUP($A1188,'Educational Attainment'!$A$5:$I$1242,9,FALSE)</f>
        <v>35.799999999999997</v>
      </c>
    </row>
    <row r="1189" spans="1:13" s="28" customFormat="1" x14ac:dyDescent="0.15">
      <c r="A1189" s="21">
        <v>841212</v>
      </c>
      <c r="B1189" s="22" t="s">
        <v>1227</v>
      </c>
      <c r="C1189" s="11" t="str">
        <f>VLOOKUP(B1189,Industries!B:D,2,0)</f>
        <v>Agriculture, Forestry and Fishing</v>
      </c>
      <c r="D1189" s="11">
        <f>VLOOKUP(B1189,Industries!B:D,3,0)</f>
        <v>90.4</v>
      </c>
      <c r="E1189" s="13"/>
      <c r="F1189" s="18">
        <v>41</v>
      </c>
      <c r="G1189" s="28">
        <f>VLOOKUP($A1189,'Educational Attainment'!$A$5:$I$1242,3,FALSE)</f>
        <v>2.4</v>
      </c>
      <c r="H1189" s="28">
        <f>VLOOKUP($A1189,'Educational Attainment'!$A$5:$I$1242,4,FALSE)</f>
        <v>13.4</v>
      </c>
      <c r="I1189" s="28">
        <f>VLOOKUP($A1189,'Educational Attainment'!$A$5:$I$1242,5,FALSE)</f>
        <v>5.5</v>
      </c>
      <c r="J1189" s="28">
        <f>VLOOKUP($A1189,'Educational Attainment'!$A$5:$I$1242,6,FALSE)</f>
        <v>9.3000000000000007</v>
      </c>
      <c r="K1189" s="28">
        <f>VLOOKUP($A1189,'Educational Attainment'!$A$5:$I$1242,7,FALSE)</f>
        <v>32.9</v>
      </c>
      <c r="L1189" s="28">
        <f>VLOOKUP($A1189,'Educational Attainment'!$A$5:$I$1242,8,FALSE)</f>
        <v>5.0999999999999996</v>
      </c>
      <c r="M1189" s="28">
        <f>VLOOKUP($A1189,'Educational Attainment'!$A$5:$I$1242,9,FALSE)</f>
        <v>31.3</v>
      </c>
    </row>
    <row r="1190" spans="1:13" s="28" customFormat="1" x14ac:dyDescent="0.15">
      <c r="A1190" s="21">
        <v>841213</v>
      </c>
      <c r="B1190" s="22" t="s">
        <v>1228</v>
      </c>
      <c r="C1190" s="11" t="str">
        <f>VLOOKUP(B1190,Industries!B:D,2,0)</f>
        <v>Agriculture, Forestry and Fishing</v>
      </c>
      <c r="D1190" s="11">
        <f>VLOOKUP(B1190,Industries!B:D,3,0)</f>
        <v>94.8</v>
      </c>
      <c r="E1190" s="13"/>
      <c r="F1190" s="18">
        <v>47</v>
      </c>
      <c r="G1190" s="28">
        <f>VLOOKUP($A1190,'Educational Attainment'!$A$5:$I$1242,3,FALSE)</f>
        <v>0.5</v>
      </c>
      <c r="H1190" s="28">
        <f>VLOOKUP($A1190,'Educational Attainment'!$A$5:$I$1242,4,FALSE)</f>
        <v>4.4000000000000004</v>
      </c>
      <c r="I1190" s="28">
        <f>VLOOKUP($A1190,'Educational Attainment'!$A$5:$I$1242,5,FALSE)</f>
        <v>4.3</v>
      </c>
      <c r="J1190" s="28">
        <f>VLOOKUP($A1190,'Educational Attainment'!$A$5:$I$1242,6,FALSE)</f>
        <v>28.1</v>
      </c>
      <c r="K1190" s="28">
        <f>VLOOKUP($A1190,'Educational Attainment'!$A$5:$I$1242,7,FALSE)</f>
        <v>22.1</v>
      </c>
      <c r="L1190" s="28">
        <f>VLOOKUP($A1190,'Educational Attainment'!$A$5:$I$1242,8,FALSE)</f>
        <v>8.8000000000000007</v>
      </c>
      <c r="M1190" s="28">
        <f>VLOOKUP($A1190,'Educational Attainment'!$A$5:$I$1242,9,FALSE)</f>
        <v>31.7</v>
      </c>
    </row>
    <row r="1191" spans="1:13" s="28" customFormat="1" x14ac:dyDescent="0.15">
      <c r="A1191" s="21">
        <v>841214</v>
      </c>
      <c r="B1191" s="22" t="s">
        <v>1229</v>
      </c>
      <c r="C1191" s="11" t="str">
        <f>VLOOKUP(B1191,Industries!B:D,2,0)</f>
        <v>Agriculture, Forestry and Fishing</v>
      </c>
      <c r="D1191" s="11">
        <f>VLOOKUP(B1191,Industries!B:D,3,0)</f>
        <v>95.7</v>
      </c>
      <c r="E1191" s="13"/>
      <c r="F1191" s="18">
        <v>44</v>
      </c>
      <c r="G1191" s="28">
        <f>VLOOKUP($A1191,'Educational Attainment'!$A$5:$I$1242,3,FALSE)</f>
        <v>1.5</v>
      </c>
      <c r="H1191" s="28">
        <f>VLOOKUP($A1191,'Educational Attainment'!$A$5:$I$1242,4,FALSE)</f>
        <v>8.5</v>
      </c>
      <c r="I1191" s="28">
        <f>VLOOKUP($A1191,'Educational Attainment'!$A$5:$I$1242,5,FALSE)</f>
        <v>5.0999999999999996</v>
      </c>
      <c r="J1191" s="28">
        <f>VLOOKUP($A1191,'Educational Attainment'!$A$5:$I$1242,6,FALSE)</f>
        <v>14.5</v>
      </c>
      <c r="K1191" s="28">
        <f>VLOOKUP($A1191,'Educational Attainment'!$A$5:$I$1242,7,FALSE)</f>
        <v>25.8</v>
      </c>
      <c r="L1191" s="28">
        <f>VLOOKUP($A1191,'Educational Attainment'!$A$5:$I$1242,8,FALSE)</f>
        <v>7.4</v>
      </c>
      <c r="M1191" s="28">
        <f>VLOOKUP($A1191,'Educational Attainment'!$A$5:$I$1242,9,FALSE)</f>
        <v>37.200000000000003</v>
      </c>
    </row>
    <row r="1192" spans="1:13" s="28" customFormat="1" x14ac:dyDescent="0.15">
      <c r="A1192" s="21">
        <v>841215</v>
      </c>
      <c r="B1192" s="22" t="s">
        <v>1230</v>
      </c>
      <c r="C1192" s="11" t="str">
        <f>VLOOKUP(B1192,Industries!B:D,2,0)</f>
        <v>Agriculture, Forestry and Fishing</v>
      </c>
      <c r="D1192" s="11">
        <f>VLOOKUP(B1192,Industries!B:D,3,0)</f>
        <v>83.1</v>
      </c>
      <c r="E1192" s="13"/>
      <c r="F1192" s="18">
        <v>43</v>
      </c>
      <c r="G1192" s="28">
        <f>VLOOKUP($A1192,'Educational Attainment'!$A$5:$I$1242,3,FALSE)</f>
        <v>1.4</v>
      </c>
      <c r="H1192" s="28">
        <f>VLOOKUP($A1192,'Educational Attainment'!$A$5:$I$1242,4,FALSE)</f>
        <v>13.2</v>
      </c>
      <c r="I1192" s="28">
        <f>VLOOKUP($A1192,'Educational Attainment'!$A$5:$I$1242,5,FALSE)</f>
        <v>8.4</v>
      </c>
      <c r="J1192" s="28">
        <f>VLOOKUP($A1192,'Educational Attainment'!$A$5:$I$1242,6,FALSE)</f>
        <v>9</v>
      </c>
      <c r="K1192" s="28">
        <f>VLOOKUP($A1192,'Educational Attainment'!$A$5:$I$1242,7,FALSE)</f>
        <v>30</v>
      </c>
      <c r="L1192" s="28">
        <f>VLOOKUP($A1192,'Educational Attainment'!$A$5:$I$1242,8,FALSE)</f>
        <v>4.4000000000000004</v>
      </c>
      <c r="M1192" s="28">
        <f>VLOOKUP($A1192,'Educational Attainment'!$A$5:$I$1242,9,FALSE)</f>
        <v>33.6</v>
      </c>
    </row>
    <row r="1193" spans="1:13" s="28" customFormat="1" x14ac:dyDescent="0.15">
      <c r="A1193" s="21">
        <v>841216</v>
      </c>
      <c r="B1193" s="22" t="s">
        <v>1231</v>
      </c>
      <c r="C1193" s="11" t="str">
        <f>VLOOKUP(B1193,Industries!B:D,2,0)</f>
        <v>Agriculture, Forestry and Fishing</v>
      </c>
      <c r="D1193" s="11">
        <f>VLOOKUP(B1193,Industries!B:D,3,0)</f>
        <v>58.9</v>
      </c>
      <c r="E1193" s="13"/>
      <c r="F1193" s="18">
        <v>42</v>
      </c>
      <c r="G1193" s="28">
        <f>VLOOKUP($A1193,'Educational Attainment'!$A$5:$I$1242,3,FALSE)</f>
        <v>1.4</v>
      </c>
      <c r="H1193" s="28">
        <f>VLOOKUP($A1193,'Educational Attainment'!$A$5:$I$1242,4,FALSE)</f>
        <v>7.4</v>
      </c>
      <c r="I1193" s="28">
        <f>VLOOKUP($A1193,'Educational Attainment'!$A$5:$I$1242,5,FALSE)</f>
        <v>5.7</v>
      </c>
      <c r="J1193" s="28">
        <f>VLOOKUP($A1193,'Educational Attainment'!$A$5:$I$1242,6,FALSE)</f>
        <v>17.8</v>
      </c>
      <c r="K1193" s="28">
        <f>VLOOKUP($A1193,'Educational Attainment'!$A$5:$I$1242,7,FALSE)</f>
        <v>21.1</v>
      </c>
      <c r="L1193" s="28">
        <f>VLOOKUP($A1193,'Educational Attainment'!$A$5:$I$1242,8,FALSE)</f>
        <v>11.2</v>
      </c>
      <c r="M1193" s="28">
        <f>VLOOKUP($A1193,'Educational Attainment'!$A$5:$I$1242,9,FALSE)</f>
        <v>35.299999999999997</v>
      </c>
    </row>
    <row r="1194" spans="1:13" s="28" customFormat="1" x14ac:dyDescent="0.15">
      <c r="A1194" s="21">
        <v>841217</v>
      </c>
      <c r="B1194" s="22" t="s">
        <v>1232</v>
      </c>
      <c r="C1194" s="11" t="str">
        <f>VLOOKUP(B1194,Industries!B:D,2,0)</f>
        <v>Agriculture, Forestry and Fishing</v>
      </c>
      <c r="D1194" s="11">
        <f>VLOOKUP(B1194,Industries!B:D,3,0)</f>
        <v>94.9</v>
      </c>
      <c r="E1194" s="13"/>
      <c r="F1194" s="18">
        <v>40</v>
      </c>
      <c r="G1194" s="28">
        <f>VLOOKUP($A1194,'Educational Attainment'!$A$5:$I$1242,3,FALSE)</f>
        <v>4.4000000000000004</v>
      </c>
      <c r="H1194" s="28">
        <f>VLOOKUP($A1194,'Educational Attainment'!$A$5:$I$1242,4,FALSE)</f>
        <v>12.7</v>
      </c>
      <c r="I1194" s="28">
        <f>VLOOKUP($A1194,'Educational Attainment'!$A$5:$I$1242,5,FALSE)</f>
        <v>5.9</v>
      </c>
      <c r="J1194" s="28">
        <f>VLOOKUP($A1194,'Educational Attainment'!$A$5:$I$1242,6,FALSE)</f>
        <v>8.1999999999999993</v>
      </c>
      <c r="K1194" s="28">
        <f>VLOOKUP($A1194,'Educational Attainment'!$A$5:$I$1242,7,FALSE)</f>
        <v>30.3</v>
      </c>
      <c r="L1194" s="28">
        <f>VLOOKUP($A1194,'Educational Attainment'!$A$5:$I$1242,8,FALSE)</f>
        <v>2.9</v>
      </c>
      <c r="M1194" s="28">
        <f>VLOOKUP($A1194,'Educational Attainment'!$A$5:$I$1242,9,FALSE)</f>
        <v>35.5</v>
      </c>
    </row>
    <row r="1195" spans="1:13" s="28" customFormat="1" x14ac:dyDescent="0.15">
      <c r="A1195" s="21">
        <v>841299</v>
      </c>
      <c r="B1195" s="22" t="s">
        <v>1233</v>
      </c>
      <c r="C1195" s="11" t="str">
        <f>VLOOKUP(B1195,Industries!B:D,2,0)</f>
        <v>Agriculture, Forestry and Fishing</v>
      </c>
      <c r="D1195" s="11">
        <f>VLOOKUP(B1195,Industries!B:D,3,0)</f>
        <v>90.2</v>
      </c>
      <c r="E1195" s="13"/>
      <c r="F1195" s="18">
        <v>45</v>
      </c>
      <c r="G1195" s="28">
        <f>VLOOKUP($A1195,'Educational Attainment'!$A$5:$I$1242,3,FALSE)</f>
        <v>0.7</v>
      </c>
      <c r="H1195" s="28">
        <f>VLOOKUP($A1195,'Educational Attainment'!$A$5:$I$1242,4,FALSE)</f>
        <v>5.2</v>
      </c>
      <c r="I1195" s="28">
        <f>VLOOKUP($A1195,'Educational Attainment'!$A$5:$I$1242,5,FALSE)</f>
        <v>4.2</v>
      </c>
      <c r="J1195" s="28">
        <f>VLOOKUP($A1195,'Educational Attainment'!$A$5:$I$1242,6,FALSE)</f>
        <v>21.3</v>
      </c>
      <c r="K1195" s="28">
        <f>VLOOKUP($A1195,'Educational Attainment'!$A$5:$I$1242,7,FALSE)</f>
        <v>23</v>
      </c>
      <c r="L1195" s="28">
        <f>VLOOKUP($A1195,'Educational Attainment'!$A$5:$I$1242,8,FALSE)</f>
        <v>8.3000000000000007</v>
      </c>
      <c r="M1195" s="28">
        <f>VLOOKUP($A1195,'Educational Attainment'!$A$5:$I$1242,9,FALSE)</f>
        <v>37.299999999999997</v>
      </c>
    </row>
    <row r="1196" spans="1:13" s="28" customFormat="1" x14ac:dyDescent="0.15">
      <c r="A1196" s="21">
        <v>841311</v>
      </c>
      <c r="B1196" s="22" t="s">
        <v>1234</v>
      </c>
      <c r="C1196" s="11" t="str">
        <f>VLOOKUP(B1196,Industries!B:D,2,0)</f>
        <v>Agriculture, Forestry and Fishing</v>
      </c>
      <c r="D1196" s="11">
        <f>VLOOKUP(B1196,Industries!B:D,3,0)</f>
        <v>69.2</v>
      </c>
      <c r="E1196" s="13"/>
      <c r="F1196" s="18">
        <v>43</v>
      </c>
      <c r="G1196" s="28">
        <f>VLOOKUP($A1196,'Educational Attainment'!$A$5:$I$1242,3,FALSE)</f>
        <v>0.4</v>
      </c>
      <c r="H1196" s="28">
        <f>VLOOKUP($A1196,'Educational Attainment'!$A$5:$I$1242,4,FALSE)</f>
        <v>9.5</v>
      </c>
      <c r="I1196" s="28">
        <f>VLOOKUP($A1196,'Educational Attainment'!$A$5:$I$1242,5,FALSE)</f>
        <v>7.1</v>
      </c>
      <c r="J1196" s="28">
        <f>VLOOKUP($A1196,'Educational Attainment'!$A$5:$I$1242,6,FALSE)</f>
        <v>23.9</v>
      </c>
      <c r="K1196" s="28">
        <f>VLOOKUP($A1196,'Educational Attainment'!$A$5:$I$1242,7,FALSE)</f>
        <v>23.2</v>
      </c>
      <c r="L1196" s="28">
        <f>VLOOKUP($A1196,'Educational Attainment'!$A$5:$I$1242,8,FALSE)</f>
        <v>9.4</v>
      </c>
      <c r="M1196" s="28">
        <f>VLOOKUP($A1196,'Educational Attainment'!$A$5:$I$1242,9,FALSE)</f>
        <v>26.6</v>
      </c>
    </row>
    <row r="1197" spans="1:13" s="28" customFormat="1" x14ac:dyDescent="0.15">
      <c r="A1197" s="21">
        <v>841312</v>
      </c>
      <c r="B1197" s="22" t="s">
        <v>1235</v>
      </c>
      <c r="C1197" s="11" t="str">
        <f>VLOOKUP(B1197,Industries!B:D,2,0)</f>
        <v>Agriculture, Forestry and Fishing</v>
      </c>
      <c r="D1197" s="11">
        <f>VLOOKUP(B1197,Industries!B:D,3,0)</f>
        <v>71</v>
      </c>
      <c r="E1197" s="13"/>
      <c r="F1197" s="18">
        <v>52</v>
      </c>
      <c r="G1197" s="28">
        <f>VLOOKUP($A1197,'Educational Attainment'!$A$5:$I$1242,3,FALSE)</f>
        <v>0</v>
      </c>
      <c r="H1197" s="28">
        <f>VLOOKUP($A1197,'Educational Attainment'!$A$5:$I$1242,4,FALSE)</f>
        <v>4.7</v>
      </c>
      <c r="I1197" s="28">
        <f>VLOOKUP($A1197,'Educational Attainment'!$A$5:$I$1242,5,FALSE)</f>
        <v>3.3</v>
      </c>
      <c r="J1197" s="28">
        <f>VLOOKUP($A1197,'Educational Attainment'!$A$5:$I$1242,6,FALSE)</f>
        <v>26.6</v>
      </c>
      <c r="K1197" s="28">
        <f>VLOOKUP($A1197,'Educational Attainment'!$A$5:$I$1242,7,FALSE)</f>
        <v>12.1</v>
      </c>
      <c r="L1197" s="28">
        <f>VLOOKUP($A1197,'Educational Attainment'!$A$5:$I$1242,8,FALSE)</f>
        <v>10.3</v>
      </c>
      <c r="M1197" s="28">
        <f>VLOOKUP($A1197,'Educational Attainment'!$A$5:$I$1242,9,FALSE)</f>
        <v>43</v>
      </c>
    </row>
    <row r="1198" spans="1:13" s="28" customFormat="1" x14ac:dyDescent="0.15">
      <c r="A1198" s="21">
        <v>841313</v>
      </c>
      <c r="B1198" s="22" t="s">
        <v>1236</v>
      </c>
      <c r="C1198" s="11" t="str">
        <f>VLOOKUP(B1198,Industries!B:D,2,0)</f>
        <v>Agriculture, Forestry and Fishing</v>
      </c>
      <c r="D1198" s="11">
        <f>VLOOKUP(B1198,Industries!B:D,3,0)</f>
        <v>59</v>
      </c>
      <c r="E1198" s="13"/>
      <c r="F1198" s="18">
        <v>50</v>
      </c>
      <c r="G1198" s="28">
        <f>VLOOKUP($A1198,'Educational Attainment'!$A$5:$I$1242,3,FALSE)</f>
        <v>0.7</v>
      </c>
      <c r="H1198" s="28">
        <f>VLOOKUP($A1198,'Educational Attainment'!$A$5:$I$1242,4,FALSE)</f>
        <v>1.7</v>
      </c>
      <c r="I1198" s="28">
        <f>VLOOKUP($A1198,'Educational Attainment'!$A$5:$I$1242,5,FALSE)</f>
        <v>2.2000000000000002</v>
      </c>
      <c r="J1198" s="28">
        <f>VLOOKUP($A1198,'Educational Attainment'!$A$5:$I$1242,6,FALSE)</f>
        <v>28.6</v>
      </c>
      <c r="K1198" s="28">
        <f>VLOOKUP($A1198,'Educational Attainment'!$A$5:$I$1242,7,FALSE)</f>
        <v>14.8</v>
      </c>
      <c r="L1198" s="28">
        <f>VLOOKUP($A1198,'Educational Attainment'!$A$5:$I$1242,8,FALSE)</f>
        <v>6.8</v>
      </c>
      <c r="M1198" s="28">
        <f>VLOOKUP($A1198,'Educational Attainment'!$A$5:$I$1242,9,FALSE)</f>
        <v>45.2</v>
      </c>
    </row>
    <row r="1199" spans="1:13" s="28" customFormat="1" x14ac:dyDescent="0.15">
      <c r="A1199" s="21">
        <v>841411</v>
      </c>
      <c r="B1199" s="22" t="s">
        <v>1237</v>
      </c>
      <c r="C1199" s="11" t="str">
        <f>VLOOKUP(B1199,Industries!B:D,2,0)</f>
        <v>Administrative and Support Services</v>
      </c>
      <c r="D1199" s="11">
        <f>VLOOKUP(B1199,Industries!B:D,3,0)</f>
        <v>51.6</v>
      </c>
      <c r="E1199" s="13"/>
      <c r="F1199" s="18">
        <v>42</v>
      </c>
      <c r="G1199" s="28">
        <f>VLOOKUP($A1199,'Educational Attainment'!$A$5:$I$1242,3,FALSE)</f>
        <v>1.1000000000000001</v>
      </c>
      <c r="H1199" s="28">
        <f>VLOOKUP($A1199,'Educational Attainment'!$A$5:$I$1242,4,FALSE)</f>
        <v>3.6</v>
      </c>
      <c r="I1199" s="28">
        <f>VLOOKUP($A1199,'Educational Attainment'!$A$5:$I$1242,5,FALSE)</f>
        <v>5.5</v>
      </c>
      <c r="J1199" s="28">
        <f>VLOOKUP($A1199,'Educational Attainment'!$A$5:$I$1242,6,FALSE)</f>
        <v>30.6</v>
      </c>
      <c r="K1199" s="28">
        <f>VLOOKUP($A1199,'Educational Attainment'!$A$5:$I$1242,7,FALSE)</f>
        <v>21</v>
      </c>
      <c r="L1199" s="28">
        <f>VLOOKUP($A1199,'Educational Attainment'!$A$5:$I$1242,8,FALSE)</f>
        <v>7.7</v>
      </c>
      <c r="M1199" s="28">
        <f>VLOOKUP($A1199,'Educational Attainment'!$A$5:$I$1242,9,FALSE)</f>
        <v>30.5</v>
      </c>
    </row>
    <row r="1200" spans="1:13" s="28" customFormat="1" x14ac:dyDescent="0.15">
      <c r="A1200" s="21">
        <v>841412</v>
      </c>
      <c r="B1200" s="22" t="s">
        <v>1238</v>
      </c>
      <c r="C1200" s="11" t="str">
        <f>VLOOKUP(B1200,Industries!B:D,2,0)</f>
        <v>Agriculture, Forestry and Fishing</v>
      </c>
      <c r="D1200" s="11">
        <f>VLOOKUP(B1200,Industries!B:D,3,0)</f>
        <v>65.8</v>
      </c>
      <c r="E1200" s="13"/>
      <c r="F1200" s="18">
        <v>40</v>
      </c>
      <c r="G1200" s="28">
        <f>VLOOKUP($A1200,'Educational Attainment'!$A$5:$I$1242,3,FALSE)</f>
        <v>1.1000000000000001</v>
      </c>
      <c r="H1200" s="28">
        <f>VLOOKUP($A1200,'Educational Attainment'!$A$5:$I$1242,4,FALSE)</f>
        <v>6.7</v>
      </c>
      <c r="I1200" s="28">
        <f>VLOOKUP($A1200,'Educational Attainment'!$A$5:$I$1242,5,FALSE)</f>
        <v>7.4</v>
      </c>
      <c r="J1200" s="28">
        <f>VLOOKUP($A1200,'Educational Attainment'!$A$5:$I$1242,6,FALSE)</f>
        <v>22.1</v>
      </c>
      <c r="K1200" s="28">
        <f>VLOOKUP($A1200,'Educational Attainment'!$A$5:$I$1242,7,FALSE)</f>
        <v>24</v>
      </c>
      <c r="L1200" s="28">
        <f>VLOOKUP($A1200,'Educational Attainment'!$A$5:$I$1242,8,FALSE)</f>
        <v>8.4</v>
      </c>
      <c r="M1200" s="28">
        <f>VLOOKUP($A1200,'Educational Attainment'!$A$5:$I$1242,9,FALSE)</f>
        <v>30.4</v>
      </c>
    </row>
    <row r="1201" spans="1:13" s="28" customFormat="1" x14ac:dyDescent="0.15">
      <c r="A1201" s="21">
        <v>841511</v>
      </c>
      <c r="B1201" s="22" t="s">
        <v>1239</v>
      </c>
      <c r="C1201" s="11" t="str">
        <f>VLOOKUP(B1201,Industries!B:D,2,0)</f>
        <v>Agriculture, Forestry and Fishing</v>
      </c>
      <c r="D1201" s="11">
        <f>VLOOKUP(B1201,Industries!B:D,3,0)</f>
        <v>92</v>
      </c>
      <c r="E1201" s="13"/>
      <c r="F1201" s="18">
        <v>52</v>
      </c>
      <c r="G1201" s="28">
        <f>VLOOKUP($A1201,'Educational Attainment'!$A$5:$I$1242,3,FALSE)</f>
        <v>0.6</v>
      </c>
      <c r="H1201" s="28">
        <f>VLOOKUP($A1201,'Educational Attainment'!$A$5:$I$1242,4,FALSE)</f>
        <v>4.5999999999999996</v>
      </c>
      <c r="I1201" s="28">
        <f>VLOOKUP($A1201,'Educational Attainment'!$A$5:$I$1242,5,FALSE)</f>
        <v>4.8</v>
      </c>
      <c r="J1201" s="28">
        <f>VLOOKUP($A1201,'Educational Attainment'!$A$5:$I$1242,6,FALSE)</f>
        <v>24.7</v>
      </c>
      <c r="K1201" s="28">
        <f>VLOOKUP($A1201,'Educational Attainment'!$A$5:$I$1242,7,FALSE)</f>
        <v>21.9</v>
      </c>
      <c r="L1201" s="28">
        <f>VLOOKUP($A1201,'Educational Attainment'!$A$5:$I$1242,8,FALSE)</f>
        <v>6.8</v>
      </c>
      <c r="M1201" s="28">
        <f>VLOOKUP($A1201,'Educational Attainment'!$A$5:$I$1242,9,FALSE)</f>
        <v>36.5</v>
      </c>
    </row>
    <row r="1202" spans="1:13" s="28" customFormat="1" x14ac:dyDescent="0.15">
      <c r="A1202" s="21">
        <v>841512</v>
      </c>
      <c r="B1202" s="22" t="s">
        <v>1240</v>
      </c>
      <c r="C1202" s="11" t="str">
        <f>VLOOKUP(B1202,Industries!B:D,2,0)</f>
        <v>Agriculture, Forestry and Fishing</v>
      </c>
      <c r="D1202" s="11">
        <f>VLOOKUP(B1202,Industries!B:D,3,0)</f>
        <v>96.5</v>
      </c>
      <c r="E1202" s="13"/>
      <c r="F1202" s="18">
        <v>49</v>
      </c>
      <c r="G1202" s="28">
        <f>VLOOKUP($A1202,'Educational Attainment'!$A$5:$I$1242,3,FALSE)</f>
        <v>0.5</v>
      </c>
      <c r="H1202" s="28">
        <f>VLOOKUP($A1202,'Educational Attainment'!$A$5:$I$1242,4,FALSE)</f>
        <v>4.5999999999999996</v>
      </c>
      <c r="I1202" s="28">
        <f>VLOOKUP($A1202,'Educational Attainment'!$A$5:$I$1242,5,FALSE)</f>
        <v>5</v>
      </c>
      <c r="J1202" s="28">
        <f>VLOOKUP($A1202,'Educational Attainment'!$A$5:$I$1242,6,FALSE)</f>
        <v>25.4</v>
      </c>
      <c r="K1202" s="28">
        <f>VLOOKUP($A1202,'Educational Attainment'!$A$5:$I$1242,7,FALSE)</f>
        <v>20</v>
      </c>
      <c r="L1202" s="28">
        <f>VLOOKUP($A1202,'Educational Attainment'!$A$5:$I$1242,8,FALSE)</f>
        <v>11.6</v>
      </c>
      <c r="M1202" s="28">
        <f>VLOOKUP($A1202,'Educational Attainment'!$A$5:$I$1242,9,FALSE)</f>
        <v>33</v>
      </c>
    </row>
    <row r="1203" spans="1:13" s="28" customFormat="1" x14ac:dyDescent="0.15">
      <c r="A1203" s="21">
        <v>841513</v>
      </c>
      <c r="B1203" s="22" t="s">
        <v>1241</v>
      </c>
      <c r="C1203" s="11" t="str">
        <f>VLOOKUP(B1203,Industries!B:D,2,0)</f>
        <v>Agriculture, Forestry and Fishing</v>
      </c>
      <c r="D1203" s="11">
        <f>VLOOKUP(B1203,Industries!B:D,3,0)</f>
        <v>94.7</v>
      </c>
      <c r="E1203" s="13"/>
      <c r="F1203" s="18">
        <v>47</v>
      </c>
      <c r="G1203" s="28">
        <f>VLOOKUP($A1203,'Educational Attainment'!$A$5:$I$1242,3,FALSE)</f>
        <v>0.3</v>
      </c>
      <c r="H1203" s="28">
        <f>VLOOKUP($A1203,'Educational Attainment'!$A$5:$I$1242,4,FALSE)</f>
        <v>6</v>
      </c>
      <c r="I1203" s="28">
        <f>VLOOKUP($A1203,'Educational Attainment'!$A$5:$I$1242,5,FALSE)</f>
        <v>7.1</v>
      </c>
      <c r="J1203" s="28">
        <f>VLOOKUP($A1203,'Educational Attainment'!$A$5:$I$1242,6,FALSE)</f>
        <v>25.6</v>
      </c>
      <c r="K1203" s="28">
        <f>VLOOKUP($A1203,'Educational Attainment'!$A$5:$I$1242,7,FALSE)</f>
        <v>18.600000000000001</v>
      </c>
      <c r="L1203" s="28">
        <f>VLOOKUP($A1203,'Educational Attainment'!$A$5:$I$1242,8,FALSE)</f>
        <v>7.8</v>
      </c>
      <c r="M1203" s="28">
        <f>VLOOKUP($A1203,'Educational Attainment'!$A$5:$I$1242,9,FALSE)</f>
        <v>34.6</v>
      </c>
    </row>
    <row r="1204" spans="1:13" s="28" customFormat="1" x14ac:dyDescent="0.15">
      <c r="A1204" s="21">
        <v>841514</v>
      </c>
      <c r="B1204" s="22" t="s">
        <v>1242</v>
      </c>
      <c r="C1204" s="11" t="str">
        <f>VLOOKUP(B1204,Industries!B:D,2,0)</f>
        <v>Agriculture, Forestry and Fishing</v>
      </c>
      <c r="D1204" s="11">
        <f>VLOOKUP(B1204,Industries!B:D,3,0)</f>
        <v>63.8</v>
      </c>
      <c r="E1204" s="13"/>
      <c r="F1204" s="18">
        <v>41</v>
      </c>
      <c r="G1204" s="28">
        <f>VLOOKUP($A1204,'Educational Attainment'!$A$5:$I$1242,3,FALSE)</f>
        <v>1.2</v>
      </c>
      <c r="H1204" s="28">
        <f>VLOOKUP($A1204,'Educational Attainment'!$A$5:$I$1242,4,FALSE)</f>
        <v>6</v>
      </c>
      <c r="I1204" s="28">
        <f>VLOOKUP($A1204,'Educational Attainment'!$A$5:$I$1242,5,FALSE)</f>
        <v>4.5999999999999996</v>
      </c>
      <c r="J1204" s="28">
        <f>VLOOKUP($A1204,'Educational Attainment'!$A$5:$I$1242,6,FALSE)</f>
        <v>15.5</v>
      </c>
      <c r="K1204" s="28">
        <f>VLOOKUP($A1204,'Educational Attainment'!$A$5:$I$1242,7,FALSE)</f>
        <v>24.1</v>
      </c>
      <c r="L1204" s="28">
        <f>VLOOKUP($A1204,'Educational Attainment'!$A$5:$I$1242,8,FALSE)</f>
        <v>9.4</v>
      </c>
      <c r="M1204" s="28">
        <f>VLOOKUP($A1204,'Educational Attainment'!$A$5:$I$1242,9,FALSE)</f>
        <v>39.200000000000003</v>
      </c>
    </row>
    <row r="1205" spans="1:13" s="28" customFormat="1" x14ac:dyDescent="0.15">
      <c r="A1205" s="21">
        <v>841515</v>
      </c>
      <c r="B1205" s="22" t="s">
        <v>1243</v>
      </c>
      <c r="C1205" s="11" t="str">
        <f>VLOOKUP(B1205,Industries!B:D,2,0)</f>
        <v>Agriculture, Forestry and Fishing</v>
      </c>
      <c r="D1205" s="11">
        <f>VLOOKUP(B1205,Industries!B:D,3,0)</f>
        <v>94.6</v>
      </c>
      <c r="E1205" s="13"/>
      <c r="F1205" s="18">
        <v>47</v>
      </c>
      <c r="G1205" s="28">
        <f>VLOOKUP($A1205,'Educational Attainment'!$A$5:$I$1242,3,FALSE)</f>
        <v>0.8</v>
      </c>
      <c r="H1205" s="28">
        <f>VLOOKUP($A1205,'Educational Attainment'!$A$5:$I$1242,4,FALSE)</f>
        <v>6.5</v>
      </c>
      <c r="I1205" s="28">
        <f>VLOOKUP($A1205,'Educational Attainment'!$A$5:$I$1242,5,FALSE)</f>
        <v>4.9000000000000004</v>
      </c>
      <c r="J1205" s="28">
        <f>VLOOKUP($A1205,'Educational Attainment'!$A$5:$I$1242,6,FALSE)</f>
        <v>25.4</v>
      </c>
      <c r="K1205" s="28">
        <f>VLOOKUP($A1205,'Educational Attainment'!$A$5:$I$1242,7,FALSE)</f>
        <v>21.1</v>
      </c>
      <c r="L1205" s="28">
        <f>VLOOKUP($A1205,'Educational Attainment'!$A$5:$I$1242,8,FALSE)</f>
        <v>9.5</v>
      </c>
      <c r="M1205" s="28">
        <f>VLOOKUP($A1205,'Educational Attainment'!$A$5:$I$1242,9,FALSE)</f>
        <v>31.8</v>
      </c>
    </row>
    <row r="1206" spans="1:13" s="28" customFormat="1" x14ac:dyDescent="0.15">
      <c r="A1206" s="21">
        <v>841516</v>
      </c>
      <c r="B1206" s="22" t="s">
        <v>1244</v>
      </c>
      <c r="C1206" s="11" t="str">
        <f>VLOOKUP(B1206,Industries!B:D,2,0)</f>
        <v>Arts and Recreation Services</v>
      </c>
      <c r="D1206" s="11">
        <f>VLOOKUP(B1206,Industries!B:D,3,0)</f>
        <v>58.7</v>
      </c>
      <c r="E1206" s="13"/>
      <c r="F1206" s="18">
        <v>44</v>
      </c>
      <c r="G1206" s="28">
        <f>VLOOKUP($A1206,'Educational Attainment'!$A$5:$I$1242,3,FALSE)</f>
        <v>0.8</v>
      </c>
      <c r="H1206" s="28">
        <f>VLOOKUP($A1206,'Educational Attainment'!$A$5:$I$1242,4,FALSE)</f>
        <v>5.2</v>
      </c>
      <c r="I1206" s="28">
        <f>VLOOKUP($A1206,'Educational Attainment'!$A$5:$I$1242,5,FALSE)</f>
        <v>8.1</v>
      </c>
      <c r="J1206" s="28">
        <f>VLOOKUP($A1206,'Educational Attainment'!$A$5:$I$1242,6,FALSE)</f>
        <v>20.7</v>
      </c>
      <c r="K1206" s="28">
        <f>VLOOKUP($A1206,'Educational Attainment'!$A$5:$I$1242,7,FALSE)</f>
        <v>30.1</v>
      </c>
      <c r="L1206" s="28">
        <f>VLOOKUP($A1206,'Educational Attainment'!$A$5:$I$1242,8,FALSE)</f>
        <v>9.3000000000000007</v>
      </c>
      <c r="M1206" s="28">
        <f>VLOOKUP($A1206,'Educational Attainment'!$A$5:$I$1242,9,FALSE)</f>
        <v>25.8</v>
      </c>
    </row>
    <row r="1207" spans="1:13" s="28" customFormat="1" x14ac:dyDescent="0.15">
      <c r="A1207" s="21">
        <v>841517</v>
      </c>
      <c r="B1207" s="22" t="s">
        <v>1245</v>
      </c>
      <c r="C1207" s="11" t="str">
        <f>VLOOKUP(B1207,Industries!B:D,2,0)</f>
        <v>Agriculture, Forestry and Fishing</v>
      </c>
      <c r="D1207" s="11">
        <f>VLOOKUP(B1207,Industries!B:D,3,0)</f>
        <v>93</v>
      </c>
      <c r="E1207" s="13"/>
      <c r="F1207" s="18">
        <v>42</v>
      </c>
      <c r="G1207" s="28">
        <f>VLOOKUP($A1207,'Educational Attainment'!$A$5:$I$1242,3,FALSE)</f>
        <v>0.3</v>
      </c>
      <c r="H1207" s="28">
        <f>VLOOKUP($A1207,'Educational Attainment'!$A$5:$I$1242,4,FALSE)</f>
        <v>1.7</v>
      </c>
      <c r="I1207" s="28">
        <f>VLOOKUP($A1207,'Educational Attainment'!$A$5:$I$1242,5,FALSE)</f>
        <v>2.8</v>
      </c>
      <c r="J1207" s="28">
        <f>VLOOKUP($A1207,'Educational Attainment'!$A$5:$I$1242,6,FALSE)</f>
        <v>20</v>
      </c>
      <c r="K1207" s="28">
        <f>VLOOKUP($A1207,'Educational Attainment'!$A$5:$I$1242,7,FALSE)</f>
        <v>24.1</v>
      </c>
      <c r="L1207" s="28">
        <f>VLOOKUP($A1207,'Educational Attainment'!$A$5:$I$1242,8,FALSE)</f>
        <v>13</v>
      </c>
      <c r="M1207" s="28">
        <f>VLOOKUP($A1207,'Educational Attainment'!$A$5:$I$1242,9,FALSE)</f>
        <v>38.200000000000003</v>
      </c>
    </row>
    <row r="1208" spans="1:13" s="28" customFormat="1" x14ac:dyDescent="0.15">
      <c r="A1208" s="21">
        <v>841599</v>
      </c>
      <c r="B1208" s="22" t="s">
        <v>1246</v>
      </c>
      <c r="C1208" s="11" t="str">
        <f>VLOOKUP(B1208,Industries!B:D,2,0)</f>
        <v>Agriculture, Forestry and Fishing</v>
      </c>
      <c r="D1208" s="11">
        <f>VLOOKUP(B1208,Industries!B:D,3,0)</f>
        <v>90</v>
      </c>
      <c r="E1208" s="13"/>
      <c r="F1208" s="18">
        <v>43</v>
      </c>
      <c r="G1208" s="28">
        <f>VLOOKUP($A1208,'Educational Attainment'!$A$5:$I$1242,3,FALSE)</f>
        <v>0.6</v>
      </c>
      <c r="H1208" s="28">
        <f>VLOOKUP($A1208,'Educational Attainment'!$A$5:$I$1242,4,FALSE)</f>
        <v>14.2</v>
      </c>
      <c r="I1208" s="28">
        <f>VLOOKUP($A1208,'Educational Attainment'!$A$5:$I$1242,5,FALSE)</f>
        <v>3.9</v>
      </c>
      <c r="J1208" s="28">
        <f>VLOOKUP($A1208,'Educational Attainment'!$A$5:$I$1242,6,FALSE)</f>
        <v>27.1</v>
      </c>
      <c r="K1208" s="28">
        <f>VLOOKUP($A1208,'Educational Attainment'!$A$5:$I$1242,7,FALSE)</f>
        <v>16.8</v>
      </c>
      <c r="L1208" s="28">
        <f>VLOOKUP($A1208,'Educational Attainment'!$A$5:$I$1242,8,FALSE)</f>
        <v>8.1999999999999993</v>
      </c>
      <c r="M1208" s="28">
        <f>VLOOKUP($A1208,'Educational Attainment'!$A$5:$I$1242,9,FALSE)</f>
        <v>29.1</v>
      </c>
    </row>
    <row r="1209" spans="1:13" s="28" customFormat="1" x14ac:dyDescent="0.15">
      <c r="A1209" s="21">
        <v>841911</v>
      </c>
      <c r="B1209" s="22" t="s">
        <v>1247</v>
      </c>
      <c r="C1209" s="11" t="str">
        <f>VLOOKUP(B1209,Industries!B:D,2,0)</f>
        <v>Agriculture, Forestry and Fishing</v>
      </c>
      <c r="D1209" s="11">
        <f>VLOOKUP(B1209,Industries!B:D,3,0)</f>
        <v>62.4</v>
      </c>
      <c r="E1209" s="13"/>
      <c r="F1209" s="18">
        <v>54</v>
      </c>
      <c r="G1209" s="28">
        <f>VLOOKUP($A1209,'Educational Attainment'!$A$5:$I$1242,3,FALSE)</f>
        <v>0</v>
      </c>
      <c r="H1209" s="28">
        <f>VLOOKUP($A1209,'Educational Attainment'!$A$5:$I$1242,4,FALSE)</f>
        <v>3.3</v>
      </c>
      <c r="I1209" s="28">
        <f>VLOOKUP($A1209,'Educational Attainment'!$A$5:$I$1242,5,FALSE)</f>
        <v>0</v>
      </c>
      <c r="J1209" s="28">
        <f>VLOOKUP($A1209,'Educational Attainment'!$A$5:$I$1242,6,FALSE)</f>
        <v>30.3</v>
      </c>
      <c r="K1209" s="28">
        <f>VLOOKUP($A1209,'Educational Attainment'!$A$5:$I$1242,7,FALSE)</f>
        <v>16.2</v>
      </c>
      <c r="L1209" s="28">
        <f>VLOOKUP($A1209,'Educational Attainment'!$A$5:$I$1242,8,FALSE)</f>
        <v>3.7</v>
      </c>
      <c r="M1209" s="28">
        <f>VLOOKUP($A1209,'Educational Attainment'!$A$5:$I$1242,9,FALSE)</f>
        <v>46.5</v>
      </c>
    </row>
    <row r="1210" spans="1:13" s="28" customFormat="1" x14ac:dyDescent="0.15">
      <c r="A1210" s="21">
        <v>841913</v>
      </c>
      <c r="B1210" s="22" t="s">
        <v>1248</v>
      </c>
      <c r="C1210" s="11" t="str">
        <f>VLOOKUP(B1210,Industries!B:D,2,0)</f>
        <v>Administrative and Support Services</v>
      </c>
      <c r="D1210" s="11">
        <f>VLOOKUP(B1210,Industries!B:D,3,0)</f>
        <v>89.4</v>
      </c>
      <c r="E1210" s="13"/>
      <c r="F1210" s="18">
        <v>43</v>
      </c>
      <c r="G1210" s="28">
        <f>VLOOKUP($A1210,'Educational Attainment'!$A$5:$I$1242,3,FALSE)</f>
        <v>1.7</v>
      </c>
      <c r="H1210" s="28">
        <f>VLOOKUP($A1210,'Educational Attainment'!$A$5:$I$1242,4,FALSE)</f>
        <v>6.6</v>
      </c>
      <c r="I1210" s="28">
        <f>VLOOKUP($A1210,'Educational Attainment'!$A$5:$I$1242,5,FALSE)</f>
        <v>9.4</v>
      </c>
      <c r="J1210" s="28">
        <f>VLOOKUP($A1210,'Educational Attainment'!$A$5:$I$1242,6,FALSE)</f>
        <v>44.9</v>
      </c>
      <c r="K1210" s="28">
        <f>VLOOKUP($A1210,'Educational Attainment'!$A$5:$I$1242,7,FALSE)</f>
        <v>15.2</v>
      </c>
      <c r="L1210" s="28">
        <f>VLOOKUP($A1210,'Educational Attainment'!$A$5:$I$1242,8,FALSE)</f>
        <v>6.3</v>
      </c>
      <c r="M1210" s="28">
        <f>VLOOKUP($A1210,'Educational Attainment'!$A$5:$I$1242,9,FALSE)</f>
        <v>15.8</v>
      </c>
    </row>
    <row r="1211" spans="1:13" s="28" customFormat="1" x14ac:dyDescent="0.15">
      <c r="A1211" s="21">
        <v>841999</v>
      </c>
      <c r="B1211" s="22" t="s">
        <v>1249</v>
      </c>
      <c r="C1211" s="11" t="str">
        <f>VLOOKUP(B1211,Industries!B:D,2,0)</f>
        <v>Agriculture, Forestry and Fishing</v>
      </c>
      <c r="D1211" s="11">
        <f>VLOOKUP(B1211,Industries!B:D,3,0)</f>
        <v>44.7</v>
      </c>
      <c r="E1211" s="13"/>
      <c r="F1211" s="18">
        <v>44</v>
      </c>
      <c r="G1211" s="28">
        <f>VLOOKUP($A1211,'Educational Attainment'!$A$5:$I$1242,3,FALSE)</f>
        <v>2.9</v>
      </c>
      <c r="H1211" s="28">
        <f>VLOOKUP($A1211,'Educational Attainment'!$A$5:$I$1242,4,FALSE)</f>
        <v>15</v>
      </c>
      <c r="I1211" s="28">
        <f>VLOOKUP($A1211,'Educational Attainment'!$A$5:$I$1242,5,FALSE)</f>
        <v>11.6</v>
      </c>
      <c r="J1211" s="28">
        <f>VLOOKUP($A1211,'Educational Attainment'!$A$5:$I$1242,6,FALSE)</f>
        <v>30.6</v>
      </c>
      <c r="K1211" s="28">
        <f>VLOOKUP($A1211,'Educational Attainment'!$A$5:$I$1242,7,FALSE)</f>
        <v>14.7</v>
      </c>
      <c r="L1211" s="28">
        <f>VLOOKUP($A1211,'Educational Attainment'!$A$5:$I$1242,8,FALSE)</f>
        <v>6</v>
      </c>
      <c r="M1211" s="28">
        <f>VLOOKUP($A1211,'Educational Attainment'!$A$5:$I$1242,9,FALSE)</f>
        <v>19.2</v>
      </c>
    </row>
    <row r="1212" spans="1:13" s="28" customFormat="1" x14ac:dyDescent="0.15">
      <c r="A1212" s="21">
        <v>851211</v>
      </c>
      <c r="B1212" s="22" t="s">
        <v>1250</v>
      </c>
      <c r="C1212" s="11" t="str">
        <f>VLOOKUP(B1212,Industries!B:D,2,0)</f>
        <v>Retail Trade</v>
      </c>
      <c r="D1212" s="11">
        <f>VLOOKUP(B1212,Industries!B:D,3,0)</f>
        <v>51.1</v>
      </c>
      <c r="E1212" s="13"/>
      <c r="F1212" s="18">
        <v>40</v>
      </c>
      <c r="G1212" s="28">
        <f>VLOOKUP($A1212,'Educational Attainment'!$A$5:$I$1242,3,FALSE)</f>
        <v>1.4</v>
      </c>
      <c r="H1212" s="28">
        <f>VLOOKUP($A1212,'Educational Attainment'!$A$5:$I$1242,4,FALSE)</f>
        <v>6.4</v>
      </c>
      <c r="I1212" s="28">
        <f>VLOOKUP($A1212,'Educational Attainment'!$A$5:$I$1242,5,FALSE)</f>
        <v>5.3</v>
      </c>
      <c r="J1212" s="28">
        <f>VLOOKUP($A1212,'Educational Attainment'!$A$5:$I$1242,6,FALSE)</f>
        <v>13</v>
      </c>
      <c r="K1212" s="28">
        <f>VLOOKUP($A1212,'Educational Attainment'!$A$5:$I$1242,7,FALSE)</f>
        <v>33.299999999999997</v>
      </c>
      <c r="L1212" s="28">
        <f>VLOOKUP($A1212,'Educational Attainment'!$A$5:$I$1242,8,FALSE)</f>
        <v>12</v>
      </c>
      <c r="M1212" s="28">
        <f>VLOOKUP($A1212,'Educational Attainment'!$A$5:$I$1242,9,FALSE)</f>
        <v>28.6</v>
      </c>
    </row>
    <row r="1213" spans="1:13" s="28" customFormat="1" x14ac:dyDescent="0.15">
      <c r="A1213" s="21">
        <v>851299</v>
      </c>
      <c r="B1213" s="22" t="s">
        <v>1251</v>
      </c>
      <c r="C1213" s="11" t="str">
        <f>VLOOKUP(B1213,Industries!B:D,2,0)</f>
        <v>Accommodation and Food Services</v>
      </c>
      <c r="D1213" s="11">
        <f>VLOOKUP(B1213,Industries!B:D,3,0)</f>
        <v>46.5</v>
      </c>
      <c r="E1213" s="13"/>
      <c r="F1213" s="18">
        <v>42</v>
      </c>
      <c r="G1213" s="28">
        <f>VLOOKUP($A1213,'Educational Attainment'!$A$5:$I$1242,3,FALSE)</f>
        <v>0.9</v>
      </c>
      <c r="H1213" s="28">
        <f>VLOOKUP($A1213,'Educational Attainment'!$A$5:$I$1242,4,FALSE)</f>
        <v>7.6</v>
      </c>
      <c r="I1213" s="28">
        <f>VLOOKUP($A1213,'Educational Attainment'!$A$5:$I$1242,5,FALSE)</f>
        <v>7.4</v>
      </c>
      <c r="J1213" s="28">
        <f>VLOOKUP($A1213,'Educational Attainment'!$A$5:$I$1242,6,FALSE)</f>
        <v>14.3</v>
      </c>
      <c r="K1213" s="28">
        <f>VLOOKUP($A1213,'Educational Attainment'!$A$5:$I$1242,7,FALSE)</f>
        <v>30.1</v>
      </c>
      <c r="L1213" s="28">
        <f>VLOOKUP($A1213,'Educational Attainment'!$A$5:$I$1242,8,FALSE)</f>
        <v>10.8</v>
      </c>
      <c r="M1213" s="28">
        <f>VLOOKUP($A1213,'Educational Attainment'!$A$5:$I$1242,9,FALSE)</f>
        <v>28.9</v>
      </c>
    </row>
    <row r="1214" spans="1:13" s="28" customFormat="1" x14ac:dyDescent="0.15">
      <c r="A1214" s="21">
        <v>891111</v>
      </c>
      <c r="B1214" s="22" t="s">
        <v>1252</v>
      </c>
      <c r="C1214" s="11" t="str">
        <f>VLOOKUP(B1214,Industries!B:D,2,0)</f>
        <v>Transport, Postal and Warehousing</v>
      </c>
      <c r="D1214" s="11">
        <f>VLOOKUP(B1214,Industries!B:D,3,0)</f>
        <v>54.5</v>
      </c>
      <c r="E1214" s="13"/>
      <c r="F1214" s="18">
        <v>43</v>
      </c>
      <c r="G1214" s="28">
        <f>VLOOKUP($A1214,'Educational Attainment'!$A$5:$I$1242,3,FALSE)</f>
        <v>0.9</v>
      </c>
      <c r="H1214" s="28">
        <f>VLOOKUP($A1214,'Educational Attainment'!$A$5:$I$1242,4,FALSE)</f>
        <v>5.0999999999999996</v>
      </c>
      <c r="I1214" s="28">
        <f>VLOOKUP($A1214,'Educational Attainment'!$A$5:$I$1242,5,FALSE)</f>
        <v>4.8</v>
      </c>
      <c r="J1214" s="28">
        <f>VLOOKUP($A1214,'Educational Attainment'!$A$5:$I$1242,6,FALSE)</f>
        <v>20.2</v>
      </c>
      <c r="K1214" s="28">
        <f>VLOOKUP($A1214,'Educational Attainment'!$A$5:$I$1242,7,FALSE)</f>
        <v>31.4</v>
      </c>
      <c r="L1214" s="28">
        <f>VLOOKUP($A1214,'Educational Attainment'!$A$5:$I$1242,8,FALSE)</f>
        <v>9.5</v>
      </c>
      <c r="M1214" s="28">
        <f>VLOOKUP($A1214,'Educational Attainment'!$A$5:$I$1242,9,FALSE)</f>
        <v>28.1</v>
      </c>
    </row>
    <row r="1215" spans="1:13" s="28" customFormat="1" x14ac:dyDescent="0.15">
      <c r="A1215" s="21">
        <v>891112</v>
      </c>
      <c r="B1215" s="22" t="s">
        <v>1253</v>
      </c>
      <c r="C1215" s="11" t="str">
        <f>VLOOKUP(B1215,Industries!B:D,2,0)</f>
        <v>Transport, Postal and Warehousing</v>
      </c>
      <c r="D1215" s="11">
        <f>VLOOKUP(B1215,Industries!B:D,3,0)</f>
        <v>59</v>
      </c>
      <c r="E1215" s="13"/>
      <c r="F1215" s="18">
        <v>44</v>
      </c>
      <c r="G1215" s="28">
        <f>VLOOKUP($A1215,'Educational Attainment'!$A$5:$I$1242,3,FALSE)</f>
        <v>0.8</v>
      </c>
      <c r="H1215" s="28">
        <f>VLOOKUP($A1215,'Educational Attainment'!$A$5:$I$1242,4,FALSE)</f>
        <v>4.2</v>
      </c>
      <c r="I1215" s="28">
        <f>VLOOKUP($A1215,'Educational Attainment'!$A$5:$I$1242,5,FALSE)</f>
        <v>3.7</v>
      </c>
      <c r="J1215" s="28">
        <f>VLOOKUP($A1215,'Educational Attainment'!$A$5:$I$1242,6,FALSE)</f>
        <v>17.600000000000001</v>
      </c>
      <c r="K1215" s="28">
        <f>VLOOKUP($A1215,'Educational Attainment'!$A$5:$I$1242,7,FALSE)</f>
        <v>31.5</v>
      </c>
      <c r="L1215" s="28">
        <f>VLOOKUP($A1215,'Educational Attainment'!$A$5:$I$1242,8,FALSE)</f>
        <v>11.1</v>
      </c>
      <c r="M1215" s="28">
        <f>VLOOKUP($A1215,'Educational Attainment'!$A$5:$I$1242,9,FALSE)</f>
        <v>31</v>
      </c>
    </row>
    <row r="1216" spans="1:13" s="28" customFormat="1" x14ac:dyDescent="0.15">
      <c r="A1216" s="21">
        <v>891113</v>
      </c>
      <c r="B1216" s="22" t="s">
        <v>1254</v>
      </c>
      <c r="C1216" s="11" t="str">
        <f>VLOOKUP(B1216,Industries!B:D,2,0)</f>
        <v>Transport, Postal and Warehousing</v>
      </c>
      <c r="D1216" s="11">
        <f>VLOOKUP(B1216,Industries!B:D,3,0)</f>
        <v>94</v>
      </c>
      <c r="E1216" s="13"/>
      <c r="F1216" s="18">
        <v>44</v>
      </c>
      <c r="G1216" s="28">
        <f>VLOOKUP($A1216,'Educational Attainment'!$A$5:$I$1242,3,FALSE)</f>
        <v>0.5</v>
      </c>
      <c r="H1216" s="28">
        <f>VLOOKUP($A1216,'Educational Attainment'!$A$5:$I$1242,4,FALSE)</f>
        <v>2.6</v>
      </c>
      <c r="I1216" s="28">
        <f>VLOOKUP($A1216,'Educational Attainment'!$A$5:$I$1242,5,FALSE)</f>
        <v>5.8</v>
      </c>
      <c r="J1216" s="28">
        <f>VLOOKUP($A1216,'Educational Attainment'!$A$5:$I$1242,6,FALSE)</f>
        <v>39.5</v>
      </c>
      <c r="K1216" s="28">
        <f>VLOOKUP($A1216,'Educational Attainment'!$A$5:$I$1242,7,FALSE)</f>
        <v>19.399999999999999</v>
      </c>
      <c r="L1216" s="28">
        <f>VLOOKUP($A1216,'Educational Attainment'!$A$5:$I$1242,8,FALSE)</f>
        <v>7.8</v>
      </c>
      <c r="M1216" s="28">
        <f>VLOOKUP($A1216,'Educational Attainment'!$A$5:$I$1242,9,FALSE)</f>
        <v>24.3</v>
      </c>
    </row>
    <row r="1217" spans="1:13" s="28" customFormat="1" x14ac:dyDescent="0.15">
      <c r="A1217" s="21">
        <v>899211</v>
      </c>
      <c r="B1217" s="22" t="s">
        <v>1255</v>
      </c>
      <c r="C1217" s="11" t="str">
        <f>VLOOKUP(B1217,Industries!B:D,2,0)</f>
        <v>Transport, Postal and Warehousing</v>
      </c>
      <c r="D1217" s="11">
        <f>VLOOKUP(B1217,Industries!B:D,3,0)</f>
        <v>73.5</v>
      </c>
      <c r="E1217" s="13"/>
      <c r="F1217" s="18">
        <v>58</v>
      </c>
      <c r="G1217" s="28">
        <f>VLOOKUP($A1217,'Educational Attainment'!$A$5:$I$1242,3,FALSE)</f>
        <v>0.6</v>
      </c>
      <c r="H1217" s="28">
        <f>VLOOKUP($A1217,'Educational Attainment'!$A$5:$I$1242,4,FALSE)</f>
        <v>8.5</v>
      </c>
      <c r="I1217" s="28">
        <f>VLOOKUP($A1217,'Educational Attainment'!$A$5:$I$1242,5,FALSE)</f>
        <v>12.2</v>
      </c>
      <c r="J1217" s="28">
        <f>VLOOKUP($A1217,'Educational Attainment'!$A$5:$I$1242,6,FALSE)</f>
        <v>35.9</v>
      </c>
      <c r="K1217" s="28">
        <f>VLOOKUP($A1217,'Educational Attainment'!$A$5:$I$1242,7,FALSE)</f>
        <v>18.7</v>
      </c>
      <c r="L1217" s="28">
        <f>VLOOKUP($A1217,'Educational Attainment'!$A$5:$I$1242,8,FALSE)</f>
        <v>5.5</v>
      </c>
      <c r="M1217" s="28">
        <f>VLOOKUP($A1217,'Educational Attainment'!$A$5:$I$1242,9,FALSE)</f>
        <v>18.5</v>
      </c>
    </row>
    <row r="1218" spans="1:13" s="28" customFormat="1" x14ac:dyDescent="0.15">
      <c r="A1218" s="21">
        <v>899212</v>
      </c>
      <c r="B1218" s="22" t="s">
        <v>1256</v>
      </c>
      <c r="C1218" s="11" t="str">
        <f>VLOOKUP(B1218,Industries!B:D,2,0)</f>
        <v>Agriculture, Forestry and Fishing</v>
      </c>
      <c r="D1218" s="11">
        <f>VLOOKUP(B1218,Industries!B:D,3,0)</f>
        <v>89.5</v>
      </c>
      <c r="E1218" s="13"/>
      <c r="F1218" s="18">
        <v>56</v>
      </c>
      <c r="G1218" s="28">
        <f>VLOOKUP($A1218,'Educational Attainment'!$A$5:$I$1242,3,FALSE)</f>
        <v>0.9</v>
      </c>
      <c r="H1218" s="28">
        <f>VLOOKUP($A1218,'Educational Attainment'!$A$5:$I$1242,4,FALSE)</f>
        <v>2.4</v>
      </c>
      <c r="I1218" s="28">
        <f>VLOOKUP($A1218,'Educational Attainment'!$A$5:$I$1242,5,FALSE)</f>
        <v>5.0999999999999996</v>
      </c>
      <c r="J1218" s="28">
        <f>VLOOKUP($A1218,'Educational Attainment'!$A$5:$I$1242,6,FALSE)</f>
        <v>30.8</v>
      </c>
      <c r="K1218" s="28">
        <f>VLOOKUP($A1218,'Educational Attainment'!$A$5:$I$1242,7,FALSE)</f>
        <v>15.4</v>
      </c>
      <c r="L1218" s="28">
        <f>VLOOKUP($A1218,'Educational Attainment'!$A$5:$I$1242,8,FALSE)</f>
        <v>8.6999999999999993</v>
      </c>
      <c r="M1218" s="28">
        <f>VLOOKUP($A1218,'Educational Attainment'!$A$5:$I$1242,9,FALSE)</f>
        <v>36.700000000000003</v>
      </c>
    </row>
    <row r="1219" spans="1:13" s="28" customFormat="1" x14ac:dyDescent="0.15">
      <c r="A1219" s="21">
        <v>899411</v>
      </c>
      <c r="B1219" s="22" t="s">
        <v>1257</v>
      </c>
      <c r="C1219" s="11" t="str">
        <f>VLOOKUP(B1219,Industries!B:D,2,0)</f>
        <v>Retail Trade</v>
      </c>
      <c r="D1219" s="11">
        <f>VLOOKUP(B1219,Industries!B:D,3,0)</f>
        <v>39.6</v>
      </c>
      <c r="E1219" s="13"/>
      <c r="F1219" s="18">
        <v>42</v>
      </c>
      <c r="G1219" s="28">
        <f>VLOOKUP($A1219,'Educational Attainment'!$A$5:$I$1242,3,FALSE)</f>
        <v>0.1</v>
      </c>
      <c r="H1219" s="28">
        <f>VLOOKUP($A1219,'Educational Attainment'!$A$5:$I$1242,4,FALSE)</f>
        <v>2.4</v>
      </c>
      <c r="I1219" s="28">
        <f>VLOOKUP($A1219,'Educational Attainment'!$A$5:$I$1242,5,FALSE)</f>
        <v>4.7</v>
      </c>
      <c r="J1219" s="28">
        <f>VLOOKUP($A1219,'Educational Attainment'!$A$5:$I$1242,6,FALSE)</f>
        <v>46.8</v>
      </c>
      <c r="K1219" s="28">
        <f>VLOOKUP($A1219,'Educational Attainment'!$A$5:$I$1242,7,FALSE)</f>
        <v>18.8</v>
      </c>
      <c r="L1219" s="28">
        <f>VLOOKUP($A1219,'Educational Attainment'!$A$5:$I$1242,8,FALSE)</f>
        <v>7.3</v>
      </c>
      <c r="M1219" s="28">
        <f>VLOOKUP($A1219,'Educational Attainment'!$A$5:$I$1242,9,FALSE)</f>
        <v>19.899999999999999</v>
      </c>
    </row>
    <row r="1220" spans="1:13" s="28" customFormat="1" x14ac:dyDescent="0.15">
      <c r="A1220" s="21">
        <v>899412</v>
      </c>
      <c r="B1220" s="22" t="s">
        <v>1258</v>
      </c>
      <c r="C1220" s="11" t="str">
        <f>VLOOKUP(B1220,Industries!B:D,2,0)</f>
        <v>Other Services</v>
      </c>
      <c r="D1220" s="11">
        <f>VLOOKUP(B1220,Industries!B:D,3,0)</f>
        <v>58.2</v>
      </c>
      <c r="E1220" s="13"/>
      <c r="F1220" s="18">
        <v>42</v>
      </c>
      <c r="G1220" s="28">
        <f>VLOOKUP($A1220,'Educational Attainment'!$A$5:$I$1242,3,FALSE)</f>
        <v>0</v>
      </c>
      <c r="H1220" s="28">
        <f>VLOOKUP($A1220,'Educational Attainment'!$A$5:$I$1242,4,FALSE)</f>
        <v>1.5</v>
      </c>
      <c r="I1220" s="28">
        <f>VLOOKUP($A1220,'Educational Attainment'!$A$5:$I$1242,5,FALSE)</f>
        <v>3.6</v>
      </c>
      <c r="J1220" s="28">
        <f>VLOOKUP($A1220,'Educational Attainment'!$A$5:$I$1242,6,FALSE)</f>
        <v>39.4</v>
      </c>
      <c r="K1220" s="28">
        <f>VLOOKUP($A1220,'Educational Attainment'!$A$5:$I$1242,7,FALSE)</f>
        <v>19.2</v>
      </c>
      <c r="L1220" s="28">
        <f>VLOOKUP($A1220,'Educational Attainment'!$A$5:$I$1242,8,FALSE)</f>
        <v>10</v>
      </c>
      <c r="M1220" s="28">
        <f>VLOOKUP($A1220,'Educational Attainment'!$A$5:$I$1242,9,FALSE)</f>
        <v>26.4</v>
      </c>
    </row>
    <row r="1221" spans="1:13" s="28" customFormat="1" x14ac:dyDescent="0.15">
      <c r="A1221" s="21">
        <v>899413</v>
      </c>
      <c r="B1221" s="22" t="s">
        <v>1259</v>
      </c>
      <c r="C1221" s="11" t="str">
        <f>VLOOKUP(B1221,Industries!B:D,2,0)</f>
        <v>Other Services</v>
      </c>
      <c r="D1221" s="11">
        <f>VLOOKUP(B1221,Industries!B:D,3,0)</f>
        <v>83.3</v>
      </c>
      <c r="E1221" s="13"/>
      <c r="F1221" s="18">
        <v>44</v>
      </c>
      <c r="G1221" s="28">
        <f>VLOOKUP($A1221,'Educational Attainment'!$A$5:$I$1242,3,FALSE)</f>
        <v>0</v>
      </c>
      <c r="H1221" s="28">
        <f>VLOOKUP($A1221,'Educational Attainment'!$A$5:$I$1242,4,FALSE)</f>
        <v>1.1000000000000001</v>
      </c>
      <c r="I1221" s="28">
        <f>VLOOKUP($A1221,'Educational Attainment'!$A$5:$I$1242,5,FALSE)</f>
        <v>2.2000000000000002</v>
      </c>
      <c r="J1221" s="28">
        <f>VLOOKUP($A1221,'Educational Attainment'!$A$5:$I$1242,6,FALSE)</f>
        <v>48.7</v>
      </c>
      <c r="K1221" s="28">
        <f>VLOOKUP($A1221,'Educational Attainment'!$A$5:$I$1242,7,FALSE)</f>
        <v>7.9</v>
      </c>
      <c r="L1221" s="28">
        <f>VLOOKUP($A1221,'Educational Attainment'!$A$5:$I$1242,8,FALSE)</f>
        <v>9</v>
      </c>
      <c r="M1221" s="28">
        <f>VLOOKUP($A1221,'Educational Attainment'!$A$5:$I$1242,9,FALSE)</f>
        <v>31.1</v>
      </c>
    </row>
    <row r="1222" spans="1:13" s="28" customFormat="1" x14ac:dyDescent="0.15">
      <c r="A1222" s="21">
        <v>899414</v>
      </c>
      <c r="B1222" s="22" t="s">
        <v>1260</v>
      </c>
      <c r="C1222" s="11" t="str">
        <f>VLOOKUP(B1222,Industries!B:D,2,0)</f>
        <v>Other Services</v>
      </c>
      <c r="D1222" s="11">
        <f>VLOOKUP(B1222,Industries!B:D,3,0)</f>
        <v>63.4</v>
      </c>
      <c r="E1222" s="13"/>
      <c r="F1222" s="18">
        <v>42</v>
      </c>
      <c r="G1222" s="28">
        <f>VLOOKUP($A1222,'Educational Attainment'!$A$5:$I$1242,3,FALSE)</f>
        <v>0</v>
      </c>
      <c r="H1222" s="28">
        <f>VLOOKUP($A1222,'Educational Attainment'!$A$5:$I$1242,4,FALSE)</f>
        <v>1</v>
      </c>
      <c r="I1222" s="28">
        <f>VLOOKUP($A1222,'Educational Attainment'!$A$5:$I$1242,5,FALSE)</f>
        <v>0</v>
      </c>
      <c r="J1222" s="28">
        <f>VLOOKUP($A1222,'Educational Attainment'!$A$5:$I$1242,6,FALSE)</f>
        <v>35.4</v>
      </c>
      <c r="K1222" s="28">
        <f>VLOOKUP($A1222,'Educational Attainment'!$A$5:$I$1242,7,FALSE)</f>
        <v>12.5</v>
      </c>
      <c r="L1222" s="28">
        <f>VLOOKUP($A1222,'Educational Attainment'!$A$5:$I$1242,8,FALSE)</f>
        <v>8.3000000000000007</v>
      </c>
      <c r="M1222" s="28">
        <f>VLOOKUP($A1222,'Educational Attainment'!$A$5:$I$1242,9,FALSE)</f>
        <v>42.7</v>
      </c>
    </row>
    <row r="1223" spans="1:13" s="28" customFormat="1" x14ac:dyDescent="0.15">
      <c r="A1223" s="21">
        <v>899415</v>
      </c>
      <c r="B1223" s="22" t="s">
        <v>1261</v>
      </c>
      <c r="C1223" s="11" t="str">
        <f>VLOOKUP(B1223,Industries!B:D,2,0)</f>
        <v>Other Services</v>
      </c>
      <c r="D1223" s="11">
        <f>VLOOKUP(B1223,Industries!B:D,3,0)</f>
        <v>47.4</v>
      </c>
      <c r="E1223" s="13"/>
      <c r="F1223" s="18">
        <v>46</v>
      </c>
      <c r="G1223" s="28">
        <f>VLOOKUP($A1223,'Educational Attainment'!$A$5:$I$1242,3,FALSE)</f>
        <v>0.1</v>
      </c>
      <c r="H1223" s="28">
        <f>VLOOKUP($A1223,'Educational Attainment'!$A$5:$I$1242,4,FALSE)</f>
        <v>1.1000000000000001</v>
      </c>
      <c r="I1223" s="28">
        <f>VLOOKUP($A1223,'Educational Attainment'!$A$5:$I$1242,5,FALSE)</f>
        <v>2</v>
      </c>
      <c r="J1223" s="28">
        <f>VLOOKUP($A1223,'Educational Attainment'!$A$5:$I$1242,6,FALSE)</f>
        <v>25.5</v>
      </c>
      <c r="K1223" s="28">
        <f>VLOOKUP($A1223,'Educational Attainment'!$A$5:$I$1242,7,FALSE)</f>
        <v>21.8</v>
      </c>
      <c r="L1223" s="28">
        <f>VLOOKUP($A1223,'Educational Attainment'!$A$5:$I$1242,8,FALSE)</f>
        <v>11.3</v>
      </c>
      <c r="M1223" s="28">
        <f>VLOOKUP($A1223,'Educational Attainment'!$A$5:$I$1242,9,FALSE)</f>
        <v>38.1</v>
      </c>
    </row>
    <row r="1224" spans="1:13" s="28" customFormat="1" x14ac:dyDescent="0.15">
      <c r="A1224" s="21">
        <v>899511</v>
      </c>
      <c r="B1224" s="22" t="s">
        <v>1262</v>
      </c>
      <c r="C1224" s="11" t="str">
        <f>VLOOKUP(B1224,Industries!B:D,2,0)</f>
        <v>Manufacturing</v>
      </c>
      <c r="D1224" s="11">
        <f>VLOOKUP(B1224,Industries!B:D,3,0)</f>
        <v>71.400000000000006</v>
      </c>
      <c r="E1224" s="13"/>
      <c r="F1224" s="18">
        <v>40</v>
      </c>
      <c r="G1224" s="28">
        <f>VLOOKUP($A1224,'Educational Attainment'!$A$5:$I$1242,3,FALSE)</f>
        <v>2.2000000000000002</v>
      </c>
      <c r="H1224" s="28">
        <f>VLOOKUP($A1224,'Educational Attainment'!$A$5:$I$1242,4,FALSE)</f>
        <v>8.1</v>
      </c>
      <c r="I1224" s="28">
        <f>VLOOKUP($A1224,'Educational Attainment'!$A$5:$I$1242,5,FALSE)</f>
        <v>8.9</v>
      </c>
      <c r="J1224" s="28">
        <f>VLOOKUP($A1224,'Educational Attainment'!$A$5:$I$1242,6,FALSE)</f>
        <v>17.3</v>
      </c>
      <c r="K1224" s="28">
        <f>VLOOKUP($A1224,'Educational Attainment'!$A$5:$I$1242,7,FALSE)</f>
        <v>27</v>
      </c>
      <c r="L1224" s="28">
        <f>VLOOKUP($A1224,'Educational Attainment'!$A$5:$I$1242,8,FALSE)</f>
        <v>7.9</v>
      </c>
      <c r="M1224" s="28">
        <f>VLOOKUP($A1224,'Educational Attainment'!$A$5:$I$1242,9,FALSE)</f>
        <v>28.7</v>
      </c>
    </row>
    <row r="1225" spans="1:13" s="28" customFormat="1" x14ac:dyDescent="0.15">
      <c r="A1225" s="21">
        <v>899512</v>
      </c>
      <c r="B1225" s="22" t="s">
        <v>1263</v>
      </c>
      <c r="C1225" s="11" t="str">
        <f>VLOOKUP(B1225,Industries!B:D,2,0)</f>
        <v>Manufacturing</v>
      </c>
      <c r="D1225" s="11">
        <f>VLOOKUP(B1225,Industries!B:D,3,0)</f>
        <v>84.8</v>
      </c>
      <c r="E1225" s="13"/>
      <c r="F1225" s="18">
        <v>40</v>
      </c>
      <c r="G1225" s="28">
        <f>VLOOKUP($A1225,'Educational Attainment'!$A$5:$I$1242,3,FALSE)</f>
        <v>0</v>
      </c>
      <c r="H1225" s="28">
        <f>VLOOKUP($A1225,'Educational Attainment'!$A$5:$I$1242,4,FALSE)</f>
        <v>6.5</v>
      </c>
      <c r="I1225" s="28">
        <f>VLOOKUP($A1225,'Educational Attainment'!$A$5:$I$1242,5,FALSE)</f>
        <v>3.4</v>
      </c>
      <c r="J1225" s="28">
        <f>VLOOKUP($A1225,'Educational Attainment'!$A$5:$I$1242,6,FALSE)</f>
        <v>19.600000000000001</v>
      </c>
      <c r="K1225" s="28">
        <f>VLOOKUP($A1225,'Educational Attainment'!$A$5:$I$1242,7,FALSE)</f>
        <v>25.3</v>
      </c>
      <c r="L1225" s="28">
        <f>VLOOKUP($A1225,'Educational Attainment'!$A$5:$I$1242,8,FALSE)</f>
        <v>9.1999999999999993</v>
      </c>
      <c r="M1225" s="28">
        <f>VLOOKUP($A1225,'Educational Attainment'!$A$5:$I$1242,9,FALSE)</f>
        <v>35.9</v>
      </c>
    </row>
    <row r="1226" spans="1:13" s="28" customFormat="1" x14ac:dyDescent="0.15">
      <c r="A1226" s="21">
        <v>899911</v>
      </c>
      <c r="B1226" s="22" t="s">
        <v>1264</v>
      </c>
      <c r="C1226" s="11" t="str">
        <f>VLOOKUP(B1226,Industries!B:D,2,0)</f>
        <v>Retail Trade</v>
      </c>
      <c r="D1226" s="11">
        <f>VLOOKUP(B1226,Industries!B:D,3,0)</f>
        <v>69.900000000000006</v>
      </c>
      <c r="E1226" s="13"/>
      <c r="F1226" s="18">
        <v>42</v>
      </c>
      <c r="G1226" s="28">
        <f>VLOOKUP($A1226,'Educational Attainment'!$A$5:$I$1242,3,FALSE)</f>
        <v>1.3</v>
      </c>
      <c r="H1226" s="28">
        <f>VLOOKUP($A1226,'Educational Attainment'!$A$5:$I$1242,4,FALSE)</f>
        <v>10.1</v>
      </c>
      <c r="I1226" s="28">
        <f>VLOOKUP($A1226,'Educational Attainment'!$A$5:$I$1242,5,FALSE)</f>
        <v>7.2</v>
      </c>
      <c r="J1226" s="28">
        <f>VLOOKUP($A1226,'Educational Attainment'!$A$5:$I$1242,6,FALSE)</f>
        <v>31.2</v>
      </c>
      <c r="K1226" s="28">
        <f>VLOOKUP($A1226,'Educational Attainment'!$A$5:$I$1242,7,FALSE)</f>
        <v>29.3</v>
      </c>
      <c r="L1226" s="28">
        <f>VLOOKUP($A1226,'Educational Attainment'!$A$5:$I$1242,8,FALSE)</f>
        <v>7</v>
      </c>
      <c r="M1226" s="28">
        <f>VLOOKUP($A1226,'Educational Attainment'!$A$5:$I$1242,9,FALSE)</f>
        <v>13.9</v>
      </c>
    </row>
    <row r="1227" spans="1:13" s="28" customFormat="1" x14ac:dyDescent="0.15">
      <c r="A1227" s="21">
        <v>899912</v>
      </c>
      <c r="B1227" s="22" t="s">
        <v>1265</v>
      </c>
      <c r="C1227" s="11" t="str">
        <f>VLOOKUP(B1227,Industries!B:D,2,0)</f>
        <v>Other Services</v>
      </c>
      <c r="D1227" s="11">
        <f>VLOOKUP(B1227,Industries!B:D,3,0)</f>
        <v>56.7</v>
      </c>
      <c r="E1227" s="13"/>
      <c r="F1227" s="18">
        <v>42</v>
      </c>
      <c r="G1227" s="28">
        <f>VLOOKUP($A1227,'Educational Attainment'!$A$5:$I$1242,3,FALSE)</f>
        <v>3.5</v>
      </c>
      <c r="H1227" s="28">
        <f>VLOOKUP($A1227,'Educational Attainment'!$A$5:$I$1242,4,FALSE)</f>
        <v>14.4</v>
      </c>
      <c r="I1227" s="28">
        <f>VLOOKUP($A1227,'Educational Attainment'!$A$5:$I$1242,5,FALSE)</f>
        <v>10.1</v>
      </c>
      <c r="J1227" s="28">
        <f>VLOOKUP($A1227,'Educational Attainment'!$A$5:$I$1242,6,FALSE)</f>
        <v>15</v>
      </c>
      <c r="K1227" s="28">
        <f>VLOOKUP($A1227,'Educational Attainment'!$A$5:$I$1242,7,FALSE)</f>
        <v>31.3</v>
      </c>
      <c r="L1227" s="28">
        <f>VLOOKUP($A1227,'Educational Attainment'!$A$5:$I$1242,8,FALSE)</f>
        <v>6.3</v>
      </c>
      <c r="M1227" s="28">
        <f>VLOOKUP($A1227,'Educational Attainment'!$A$5:$I$1242,9,FALSE)</f>
        <v>19.399999999999999</v>
      </c>
    </row>
    <row r="1228" spans="1:13" s="28" customFormat="1" x14ac:dyDescent="0.15">
      <c r="A1228" s="21">
        <v>899913</v>
      </c>
      <c r="B1228" s="22" t="s">
        <v>1266</v>
      </c>
      <c r="C1228" s="11" t="str">
        <f>VLOOKUP(B1228,Industries!B:D,2,0)</f>
        <v>Public Administration and Safety</v>
      </c>
      <c r="D1228" s="11">
        <f>VLOOKUP(B1228,Industries!B:D,3,0)</f>
        <v>83.7</v>
      </c>
      <c r="E1228" s="13"/>
      <c r="F1228" s="18">
        <v>64</v>
      </c>
      <c r="G1228" s="28">
        <f>VLOOKUP($A1228,'Educational Attainment'!$A$5:$I$1242,3,FALSE)</f>
        <v>2.1</v>
      </c>
      <c r="H1228" s="28">
        <f>VLOOKUP($A1228,'Educational Attainment'!$A$5:$I$1242,4,FALSE)</f>
        <v>5.4</v>
      </c>
      <c r="I1228" s="28">
        <f>VLOOKUP($A1228,'Educational Attainment'!$A$5:$I$1242,5,FALSE)</f>
        <v>7.8</v>
      </c>
      <c r="J1228" s="28">
        <f>VLOOKUP($A1228,'Educational Attainment'!$A$5:$I$1242,6,FALSE)</f>
        <v>16.7</v>
      </c>
      <c r="K1228" s="28">
        <f>VLOOKUP($A1228,'Educational Attainment'!$A$5:$I$1242,7,FALSE)</f>
        <v>16.3</v>
      </c>
      <c r="L1228" s="28">
        <f>VLOOKUP($A1228,'Educational Attainment'!$A$5:$I$1242,8,FALSE)</f>
        <v>8</v>
      </c>
      <c r="M1228" s="28">
        <f>VLOOKUP($A1228,'Educational Attainment'!$A$5:$I$1242,9,FALSE)</f>
        <v>43.7</v>
      </c>
    </row>
    <row r="1229" spans="1:13" s="28" customFormat="1" x14ac:dyDescent="0.15">
      <c r="A1229" s="21">
        <v>899914</v>
      </c>
      <c r="B1229" s="22" t="s">
        <v>1267</v>
      </c>
      <c r="C1229" s="11" t="str">
        <f>VLOOKUP(B1229,Industries!B:D,2,0)</f>
        <v>Construction</v>
      </c>
      <c r="D1229" s="11">
        <f>VLOOKUP(B1229,Industries!B:D,3,0)</f>
        <v>65.5</v>
      </c>
      <c r="E1229" s="13"/>
      <c r="F1229" s="18">
        <v>44</v>
      </c>
      <c r="G1229" s="28">
        <f>VLOOKUP($A1229,'Educational Attainment'!$A$5:$I$1242,3,FALSE)</f>
        <v>0.5</v>
      </c>
      <c r="H1229" s="28">
        <f>VLOOKUP($A1229,'Educational Attainment'!$A$5:$I$1242,4,FALSE)</f>
        <v>3.6</v>
      </c>
      <c r="I1229" s="28">
        <f>VLOOKUP($A1229,'Educational Attainment'!$A$5:$I$1242,5,FALSE)</f>
        <v>4.5</v>
      </c>
      <c r="J1229" s="28">
        <f>VLOOKUP($A1229,'Educational Attainment'!$A$5:$I$1242,6,FALSE)</f>
        <v>32.1</v>
      </c>
      <c r="K1229" s="28">
        <f>VLOOKUP($A1229,'Educational Attainment'!$A$5:$I$1242,7,FALSE)</f>
        <v>26.5</v>
      </c>
      <c r="L1229" s="28">
        <f>VLOOKUP($A1229,'Educational Attainment'!$A$5:$I$1242,8,FALSE)</f>
        <v>8</v>
      </c>
      <c r="M1229" s="28">
        <f>VLOOKUP($A1229,'Educational Attainment'!$A$5:$I$1242,9,FALSE)</f>
        <v>24.7</v>
      </c>
    </row>
    <row r="1230" spans="1:13" s="28" customFormat="1" x14ac:dyDescent="0.15">
      <c r="A1230" s="21">
        <v>899915</v>
      </c>
      <c r="B1230" s="22" t="s">
        <v>1268</v>
      </c>
      <c r="C1230" s="11" t="str">
        <f>VLOOKUP(B1230,Industries!B:D,2,0)</f>
        <v>Professional, Scientific and Technical Services</v>
      </c>
      <c r="D1230" s="11">
        <f>VLOOKUP(B1230,Industries!B:D,3,0)</f>
        <v>40.6</v>
      </c>
      <c r="E1230" s="13"/>
      <c r="F1230" s="18">
        <v>45</v>
      </c>
      <c r="G1230" s="28">
        <f>VLOOKUP($A1230,'Educational Attainment'!$A$5:$I$1242,3,FALSE)</f>
        <v>3.5</v>
      </c>
      <c r="H1230" s="28">
        <f>VLOOKUP($A1230,'Educational Attainment'!$A$5:$I$1242,4,FALSE)</f>
        <v>9.8000000000000007</v>
      </c>
      <c r="I1230" s="28">
        <f>VLOOKUP($A1230,'Educational Attainment'!$A$5:$I$1242,5,FALSE)</f>
        <v>7.7</v>
      </c>
      <c r="J1230" s="28">
        <f>VLOOKUP($A1230,'Educational Attainment'!$A$5:$I$1242,6,FALSE)</f>
        <v>13.2</v>
      </c>
      <c r="K1230" s="28">
        <f>VLOOKUP($A1230,'Educational Attainment'!$A$5:$I$1242,7,FALSE)</f>
        <v>22.3</v>
      </c>
      <c r="L1230" s="28">
        <f>VLOOKUP($A1230,'Educational Attainment'!$A$5:$I$1242,8,FALSE)</f>
        <v>11.1</v>
      </c>
      <c r="M1230" s="28">
        <f>VLOOKUP($A1230,'Educational Attainment'!$A$5:$I$1242,9,FALSE)</f>
        <v>32.5</v>
      </c>
    </row>
    <row r="1231" spans="1:13" s="28" customFormat="1" x14ac:dyDescent="0.15">
      <c r="A1231" s="21">
        <v>899916</v>
      </c>
      <c r="B1231" s="22" t="s">
        <v>1269</v>
      </c>
      <c r="C1231" s="11" t="str">
        <f>VLOOKUP(B1231,Industries!B:D,2,0)</f>
        <v>Other Services</v>
      </c>
      <c r="D1231" s="11">
        <f>VLOOKUP(B1231,Industries!B:D,3,0)</f>
        <v>48.7</v>
      </c>
      <c r="E1231" s="13"/>
      <c r="F1231" s="18">
        <v>43</v>
      </c>
      <c r="G1231" s="28">
        <f>VLOOKUP($A1231,'Educational Attainment'!$A$5:$I$1242,3,FALSE)</f>
        <v>0.2</v>
      </c>
      <c r="H1231" s="28">
        <f>VLOOKUP($A1231,'Educational Attainment'!$A$5:$I$1242,4,FALSE)</f>
        <v>1.9</v>
      </c>
      <c r="I1231" s="28">
        <f>VLOOKUP($A1231,'Educational Attainment'!$A$5:$I$1242,5,FALSE)</f>
        <v>3.6</v>
      </c>
      <c r="J1231" s="28">
        <f>VLOOKUP($A1231,'Educational Attainment'!$A$5:$I$1242,6,FALSE)</f>
        <v>27.7</v>
      </c>
      <c r="K1231" s="28">
        <f>VLOOKUP($A1231,'Educational Attainment'!$A$5:$I$1242,7,FALSE)</f>
        <v>23.5</v>
      </c>
      <c r="L1231" s="28">
        <f>VLOOKUP($A1231,'Educational Attainment'!$A$5:$I$1242,8,FALSE)</f>
        <v>9.6999999999999993</v>
      </c>
      <c r="M1231" s="28">
        <f>VLOOKUP($A1231,'Educational Attainment'!$A$5:$I$1242,9,FALSE)</f>
        <v>33.4</v>
      </c>
    </row>
    <row r="1232" spans="1:13" s="28" customFormat="1" x14ac:dyDescent="0.15">
      <c r="A1232" s="21">
        <v>899917</v>
      </c>
      <c r="B1232" s="22" t="s">
        <v>1270</v>
      </c>
      <c r="C1232" s="11" t="str">
        <f>VLOOKUP(B1232,Industries!B:D,2,0)</f>
        <v>Transport, Postal and Warehousing</v>
      </c>
      <c r="D1232" s="11">
        <f>VLOOKUP(B1232,Industries!B:D,3,0)</f>
        <v>77.900000000000006</v>
      </c>
      <c r="E1232" s="13"/>
      <c r="F1232" s="18">
        <v>44</v>
      </c>
      <c r="G1232" s="28">
        <f>VLOOKUP($A1232,'Educational Attainment'!$A$5:$I$1242,3,FALSE)</f>
        <v>5.4</v>
      </c>
      <c r="H1232" s="28">
        <f>VLOOKUP($A1232,'Educational Attainment'!$A$5:$I$1242,4,FALSE)</f>
        <v>10.9</v>
      </c>
      <c r="I1232" s="28">
        <f>VLOOKUP($A1232,'Educational Attainment'!$A$5:$I$1242,5,FALSE)</f>
        <v>9.4</v>
      </c>
      <c r="J1232" s="28">
        <f>VLOOKUP($A1232,'Educational Attainment'!$A$5:$I$1242,6,FALSE)</f>
        <v>24</v>
      </c>
      <c r="K1232" s="28">
        <f>VLOOKUP($A1232,'Educational Attainment'!$A$5:$I$1242,7,FALSE)</f>
        <v>22.9</v>
      </c>
      <c r="L1232" s="28">
        <f>VLOOKUP($A1232,'Educational Attainment'!$A$5:$I$1242,8,FALSE)</f>
        <v>6.9</v>
      </c>
      <c r="M1232" s="28">
        <f>VLOOKUP($A1232,'Educational Attainment'!$A$5:$I$1242,9,FALSE)</f>
        <v>20.399999999999999</v>
      </c>
    </row>
    <row r="1233" spans="1:13" s="28" customFormat="1" x14ac:dyDescent="0.15">
      <c r="A1233" s="21">
        <v>899918</v>
      </c>
      <c r="B1233" s="22" t="s">
        <v>1271</v>
      </c>
      <c r="C1233" s="11" t="str">
        <f>VLOOKUP(B1233,Industries!B:D,2,0)</f>
        <v>Construction</v>
      </c>
      <c r="D1233" s="11">
        <f>VLOOKUP(B1233,Industries!B:D,3,0)</f>
        <v>47.1</v>
      </c>
      <c r="E1233" s="13"/>
      <c r="F1233" s="18">
        <v>44</v>
      </c>
      <c r="G1233" s="28">
        <f>VLOOKUP($A1233,'Educational Attainment'!$A$5:$I$1242,3,FALSE)</f>
        <v>0.7</v>
      </c>
      <c r="H1233" s="28">
        <f>VLOOKUP($A1233,'Educational Attainment'!$A$5:$I$1242,4,FALSE)</f>
        <v>5</v>
      </c>
      <c r="I1233" s="28">
        <f>VLOOKUP($A1233,'Educational Attainment'!$A$5:$I$1242,5,FALSE)</f>
        <v>5.7</v>
      </c>
      <c r="J1233" s="28">
        <f>VLOOKUP($A1233,'Educational Attainment'!$A$5:$I$1242,6,FALSE)</f>
        <v>41.2</v>
      </c>
      <c r="K1233" s="28">
        <f>VLOOKUP($A1233,'Educational Attainment'!$A$5:$I$1242,7,FALSE)</f>
        <v>18.899999999999999</v>
      </c>
      <c r="L1233" s="28">
        <f>VLOOKUP($A1233,'Educational Attainment'!$A$5:$I$1242,8,FALSE)</f>
        <v>7.5</v>
      </c>
      <c r="M1233" s="28">
        <f>VLOOKUP($A1233,'Educational Attainment'!$A$5:$I$1242,9,FALSE)</f>
        <v>20.9</v>
      </c>
    </row>
    <row r="1234" spans="1:13" s="28" customFormat="1" x14ac:dyDescent="0.15">
      <c r="A1234" s="21">
        <v>899921</v>
      </c>
      <c r="B1234" s="22" t="s">
        <v>1272</v>
      </c>
      <c r="C1234" s="11" t="str">
        <f>VLOOKUP(B1234,Industries!B:D,2,0)</f>
        <v>Arts and Recreation Services</v>
      </c>
      <c r="D1234" s="11">
        <f>VLOOKUP(B1234,Industries!B:D,3,0)</f>
        <v>40.9</v>
      </c>
      <c r="E1234" s="13"/>
      <c r="F1234" s="18">
        <v>43</v>
      </c>
      <c r="G1234" s="28">
        <f>VLOOKUP($A1234,'Educational Attainment'!$A$5:$I$1242,3,FALSE)</f>
        <v>3</v>
      </c>
      <c r="H1234" s="28">
        <f>VLOOKUP($A1234,'Educational Attainment'!$A$5:$I$1242,4,FALSE)</f>
        <v>13.8</v>
      </c>
      <c r="I1234" s="28">
        <f>VLOOKUP($A1234,'Educational Attainment'!$A$5:$I$1242,5,FALSE)</f>
        <v>8.1999999999999993</v>
      </c>
      <c r="J1234" s="28">
        <f>VLOOKUP($A1234,'Educational Attainment'!$A$5:$I$1242,6,FALSE)</f>
        <v>10.7</v>
      </c>
      <c r="K1234" s="28">
        <f>VLOOKUP($A1234,'Educational Attainment'!$A$5:$I$1242,7,FALSE)</f>
        <v>36.5</v>
      </c>
      <c r="L1234" s="28">
        <f>VLOOKUP($A1234,'Educational Attainment'!$A$5:$I$1242,8,FALSE)</f>
        <v>9.6</v>
      </c>
      <c r="M1234" s="28">
        <f>VLOOKUP($A1234,'Educational Attainment'!$A$5:$I$1242,9,FALSE)</f>
        <v>18.2</v>
      </c>
    </row>
    <row r="1235" spans="1:13" s="28" customFormat="1" x14ac:dyDescent="0.15">
      <c r="A1235" s="21">
        <v>899922</v>
      </c>
      <c r="B1235" s="22" t="s">
        <v>1273</v>
      </c>
      <c r="C1235" s="11" t="str">
        <f>VLOOKUP(B1235,Industries!B:D,2,0)</f>
        <v>Retail Trade</v>
      </c>
      <c r="D1235" s="11">
        <f>VLOOKUP(B1235,Industries!B:D,3,0)</f>
        <v>56.6</v>
      </c>
      <c r="E1235" s="13"/>
      <c r="F1235" s="18">
        <v>42</v>
      </c>
      <c r="G1235" s="28">
        <f>VLOOKUP($A1235,'Educational Attainment'!$A$5:$I$1242,3,FALSE)</f>
        <v>2.9</v>
      </c>
      <c r="H1235" s="28">
        <f>VLOOKUP($A1235,'Educational Attainment'!$A$5:$I$1242,4,FALSE)</f>
        <v>7.6</v>
      </c>
      <c r="I1235" s="28">
        <f>VLOOKUP($A1235,'Educational Attainment'!$A$5:$I$1242,5,FALSE)</f>
        <v>6</v>
      </c>
      <c r="J1235" s="28">
        <f>VLOOKUP($A1235,'Educational Attainment'!$A$5:$I$1242,6,FALSE)</f>
        <v>9.5</v>
      </c>
      <c r="K1235" s="28">
        <f>VLOOKUP($A1235,'Educational Attainment'!$A$5:$I$1242,7,FALSE)</f>
        <v>38.700000000000003</v>
      </c>
      <c r="L1235" s="28">
        <f>VLOOKUP($A1235,'Educational Attainment'!$A$5:$I$1242,8,FALSE)</f>
        <v>9.5</v>
      </c>
      <c r="M1235" s="28">
        <f>VLOOKUP($A1235,'Educational Attainment'!$A$5:$I$1242,9,FALSE)</f>
        <v>25.9</v>
      </c>
    </row>
    <row r="1236" spans="1:13" s="28" customFormat="1" x14ac:dyDescent="0.15">
      <c r="A1236" s="21">
        <v>899923</v>
      </c>
      <c r="B1236" s="22" t="s">
        <v>1274</v>
      </c>
      <c r="C1236" s="11" t="str">
        <f>VLOOKUP(B1236,Industries!B:D,2,0)</f>
        <v>Public Administration and Safety</v>
      </c>
      <c r="D1236" s="11">
        <f>VLOOKUP(B1236,Industries!B:D,3,0)</f>
        <v>58.1</v>
      </c>
      <c r="E1236" s="13"/>
      <c r="F1236" s="18">
        <v>45</v>
      </c>
      <c r="G1236" s="28">
        <f>VLOOKUP($A1236,'Educational Attainment'!$A$5:$I$1242,3,FALSE)</f>
        <v>0.9</v>
      </c>
      <c r="H1236" s="28">
        <f>VLOOKUP($A1236,'Educational Attainment'!$A$5:$I$1242,4,FALSE)</f>
        <v>4.4000000000000004</v>
      </c>
      <c r="I1236" s="28">
        <f>VLOOKUP($A1236,'Educational Attainment'!$A$5:$I$1242,5,FALSE)</f>
        <v>6.7</v>
      </c>
      <c r="J1236" s="28">
        <f>VLOOKUP($A1236,'Educational Attainment'!$A$5:$I$1242,6,FALSE)</f>
        <v>27.1</v>
      </c>
      <c r="K1236" s="28">
        <f>VLOOKUP($A1236,'Educational Attainment'!$A$5:$I$1242,7,FALSE)</f>
        <v>20.399999999999999</v>
      </c>
      <c r="L1236" s="28">
        <f>VLOOKUP($A1236,'Educational Attainment'!$A$5:$I$1242,8,FALSE)</f>
        <v>8.1</v>
      </c>
      <c r="M1236" s="28">
        <f>VLOOKUP($A1236,'Educational Attainment'!$A$5:$I$1242,9,FALSE)</f>
        <v>32.5</v>
      </c>
    </row>
    <row r="1237" spans="1:13" s="28" customFormat="1" x14ac:dyDescent="0.15">
      <c r="A1237" s="21">
        <v>899999</v>
      </c>
      <c r="B1237" s="22" t="s">
        <v>1275</v>
      </c>
      <c r="C1237" s="11" t="str">
        <f>VLOOKUP(B1237,Industries!B:D,2,0)</f>
        <v>Construction</v>
      </c>
      <c r="D1237" s="11">
        <f>VLOOKUP(B1237,Industries!B:D,3,0)</f>
        <v>20.7</v>
      </c>
      <c r="E1237" s="13"/>
      <c r="F1237" s="18">
        <v>45</v>
      </c>
      <c r="G1237" s="28">
        <f>VLOOKUP($A1237,'Educational Attainment'!$A$5:$I$1242,3,FALSE)</f>
        <v>0.9</v>
      </c>
      <c r="H1237" s="28">
        <f>VLOOKUP($A1237,'Educational Attainment'!$A$5:$I$1242,4,FALSE)</f>
        <v>4.5</v>
      </c>
      <c r="I1237" s="28">
        <f>VLOOKUP($A1237,'Educational Attainment'!$A$5:$I$1242,5,FALSE)</f>
        <v>5.3</v>
      </c>
      <c r="J1237" s="28">
        <f>VLOOKUP($A1237,'Educational Attainment'!$A$5:$I$1242,6,FALSE)</f>
        <v>28.4</v>
      </c>
      <c r="K1237" s="28">
        <f>VLOOKUP($A1237,'Educational Attainment'!$A$5:$I$1242,7,FALSE)</f>
        <v>24.4</v>
      </c>
      <c r="L1237" s="28">
        <f>VLOOKUP($A1237,'Educational Attainment'!$A$5:$I$1242,8,FALSE)</f>
        <v>8.6999999999999993</v>
      </c>
      <c r="M1237" s="28">
        <f>VLOOKUP($A1237,'Educational Attainment'!$A$5:$I$1242,9,FALSE)</f>
        <v>27.7</v>
      </c>
    </row>
  </sheetData>
  <autoFilter ref="C1:C1237" xr:uid="{30DD288D-54F4-F747-AB63-819D0D68C5C5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E31A-ED5D-4CF9-86F2-8F14BCF06F23}">
  <dimension ref="A1:I1242"/>
  <sheetViews>
    <sheetView zoomScale="167" workbookViewId="0">
      <selection activeCell="D7" sqref="D7"/>
    </sheetView>
  </sheetViews>
  <sheetFormatPr baseColWidth="10" defaultColWidth="9.1640625" defaultRowHeight="11" x14ac:dyDescent="0.15"/>
  <cols>
    <col min="1" max="1" width="9.6640625" style="28" customWidth="1"/>
    <col min="2" max="2" width="27.1640625" style="28" customWidth="1"/>
    <col min="3" max="16384" width="9.1640625" style="28"/>
  </cols>
  <sheetData>
    <row r="1" spans="1:9" s="56" customFormat="1" ht="16" x14ac:dyDescent="0.2">
      <c r="A1" s="38" t="s">
        <v>14</v>
      </c>
    </row>
    <row r="2" spans="1:9" x14ac:dyDescent="0.15">
      <c r="A2" s="36" t="s">
        <v>1285</v>
      </c>
    </row>
    <row r="3" spans="1:9" x14ac:dyDescent="0.15">
      <c r="A3" s="41" t="s">
        <v>1376</v>
      </c>
    </row>
    <row r="4" spans="1:9" x14ac:dyDescent="0.15">
      <c r="A4" s="32"/>
    </row>
    <row r="5" spans="1:9" s="59" customFormat="1" ht="36" x14ac:dyDescent="0.2">
      <c r="B5" s="60"/>
      <c r="C5" s="73" t="s">
        <v>28</v>
      </c>
      <c r="D5" s="74" t="s">
        <v>29</v>
      </c>
      <c r="E5" s="74" t="s">
        <v>30</v>
      </c>
      <c r="F5" s="74" t="s">
        <v>31</v>
      </c>
      <c r="G5" s="74" t="s">
        <v>32</v>
      </c>
      <c r="H5" s="74" t="s">
        <v>33</v>
      </c>
      <c r="I5" s="75" t="s">
        <v>34</v>
      </c>
    </row>
    <row r="6" spans="1:9" s="32" customFormat="1" ht="24" x14ac:dyDescent="0.15">
      <c r="A6" s="69" t="s">
        <v>35</v>
      </c>
      <c r="B6" s="70" t="s">
        <v>36</v>
      </c>
      <c r="C6" s="68" t="s">
        <v>38</v>
      </c>
      <c r="D6" s="76" t="s">
        <v>38</v>
      </c>
      <c r="E6" s="76" t="s">
        <v>38</v>
      </c>
      <c r="F6" s="76" t="s">
        <v>38</v>
      </c>
      <c r="G6" s="76" t="s">
        <v>38</v>
      </c>
      <c r="H6" s="76" t="s">
        <v>38</v>
      </c>
      <c r="I6" s="77" t="s">
        <v>38</v>
      </c>
    </row>
    <row r="7" spans="1:9" x14ac:dyDescent="0.15">
      <c r="A7" s="10">
        <v>1111</v>
      </c>
      <c r="B7" s="11" t="s">
        <v>40</v>
      </c>
      <c r="C7" s="16">
        <v>22.8</v>
      </c>
      <c r="D7" s="16">
        <v>31.1</v>
      </c>
      <c r="E7" s="16">
        <v>12.3</v>
      </c>
      <c r="F7" s="16">
        <v>13.7</v>
      </c>
      <c r="G7" s="16">
        <v>12.3</v>
      </c>
      <c r="H7" s="16">
        <v>2.5</v>
      </c>
      <c r="I7" s="16">
        <v>5.3</v>
      </c>
    </row>
    <row r="8" spans="1:9" x14ac:dyDescent="0.15">
      <c r="A8" s="21">
        <v>1112</v>
      </c>
      <c r="B8" s="22" t="s">
        <v>41</v>
      </c>
      <c r="C8" s="16">
        <v>21.7</v>
      </c>
      <c r="D8" s="16">
        <v>29.6</v>
      </c>
      <c r="E8" s="16">
        <v>15.6</v>
      </c>
      <c r="F8" s="16">
        <v>12.4</v>
      </c>
      <c r="G8" s="16">
        <v>13.5</v>
      </c>
      <c r="H8" s="16">
        <v>2.5</v>
      </c>
      <c r="I8" s="16">
        <v>4.7</v>
      </c>
    </row>
    <row r="9" spans="1:9" x14ac:dyDescent="0.15">
      <c r="A9" s="21">
        <v>1113</v>
      </c>
      <c r="B9" s="22" t="s">
        <v>42</v>
      </c>
      <c r="C9" s="16">
        <v>22.5</v>
      </c>
      <c r="D9" s="16">
        <v>33.6</v>
      </c>
      <c r="E9" s="16">
        <v>12.5</v>
      </c>
      <c r="F9" s="16">
        <v>9.5</v>
      </c>
      <c r="G9" s="16">
        <v>11</v>
      </c>
      <c r="H9" s="16">
        <v>2.6</v>
      </c>
      <c r="I9" s="16">
        <v>8.4</v>
      </c>
    </row>
    <row r="10" spans="1:9" x14ac:dyDescent="0.15">
      <c r="A10" s="21">
        <v>1211</v>
      </c>
      <c r="B10" s="22" t="s">
        <v>43</v>
      </c>
      <c r="C10" s="16">
        <v>3.3</v>
      </c>
      <c r="D10" s="16">
        <v>15.7</v>
      </c>
      <c r="E10" s="16">
        <v>9.1999999999999993</v>
      </c>
      <c r="F10" s="16">
        <v>24</v>
      </c>
      <c r="G10" s="16">
        <v>16.2</v>
      </c>
      <c r="H10" s="16">
        <v>6.2</v>
      </c>
      <c r="I10" s="16">
        <v>25.5</v>
      </c>
    </row>
    <row r="11" spans="1:9" x14ac:dyDescent="0.15">
      <c r="A11" s="21">
        <v>1212</v>
      </c>
      <c r="B11" s="22" t="s">
        <v>44</v>
      </c>
      <c r="C11" s="16">
        <v>2.4</v>
      </c>
      <c r="D11" s="16">
        <v>9.9</v>
      </c>
      <c r="E11" s="16">
        <v>9.1999999999999993</v>
      </c>
      <c r="F11" s="16">
        <v>18.5</v>
      </c>
      <c r="G11" s="16">
        <v>18.7</v>
      </c>
      <c r="H11" s="16">
        <v>8</v>
      </c>
      <c r="I11" s="16">
        <v>33.200000000000003</v>
      </c>
    </row>
    <row r="12" spans="1:9" x14ac:dyDescent="0.15">
      <c r="A12" s="21">
        <v>1213</v>
      </c>
      <c r="B12" s="22" t="s">
        <v>45</v>
      </c>
      <c r="C12" s="16">
        <v>2.7</v>
      </c>
      <c r="D12" s="16">
        <v>9.9</v>
      </c>
      <c r="E12" s="16">
        <v>10.9</v>
      </c>
      <c r="F12" s="16">
        <v>19</v>
      </c>
      <c r="G12" s="16">
        <v>15.4</v>
      </c>
      <c r="H12" s="16">
        <v>7.7</v>
      </c>
      <c r="I12" s="16">
        <v>34.5</v>
      </c>
    </row>
    <row r="13" spans="1:9" x14ac:dyDescent="0.15">
      <c r="A13" s="21">
        <v>1214</v>
      </c>
      <c r="B13" s="22" t="s">
        <v>46</v>
      </c>
      <c r="C13" s="16">
        <v>1.8</v>
      </c>
      <c r="D13" s="16">
        <v>9.6</v>
      </c>
      <c r="E13" s="16">
        <v>10.7</v>
      </c>
      <c r="F13" s="16">
        <v>19.3</v>
      </c>
      <c r="G13" s="16">
        <v>19.5</v>
      </c>
      <c r="H13" s="16">
        <v>9.4</v>
      </c>
      <c r="I13" s="16">
        <v>29.7</v>
      </c>
    </row>
    <row r="14" spans="1:9" x14ac:dyDescent="0.15">
      <c r="A14" s="21">
        <v>1311</v>
      </c>
      <c r="B14" s="22" t="s">
        <v>47</v>
      </c>
      <c r="C14" s="16">
        <v>15</v>
      </c>
      <c r="D14" s="16">
        <v>35.1</v>
      </c>
      <c r="E14" s="16">
        <v>14.7</v>
      </c>
      <c r="F14" s="16">
        <v>10.7</v>
      </c>
      <c r="G14" s="16">
        <v>16.600000000000001</v>
      </c>
      <c r="H14" s="16">
        <v>2.9</v>
      </c>
      <c r="I14" s="16">
        <v>4.9000000000000004</v>
      </c>
    </row>
    <row r="15" spans="1:9" x14ac:dyDescent="0.15">
      <c r="A15" s="21">
        <v>1321</v>
      </c>
      <c r="B15" s="22" t="s">
        <v>48</v>
      </c>
      <c r="C15" s="16">
        <v>19.600000000000001</v>
      </c>
      <c r="D15" s="16">
        <v>27.2</v>
      </c>
      <c r="E15" s="16">
        <v>18.100000000000001</v>
      </c>
      <c r="F15" s="16">
        <v>11.1</v>
      </c>
      <c r="G15" s="16">
        <v>12.9</v>
      </c>
      <c r="H15" s="16">
        <v>3.9</v>
      </c>
      <c r="I15" s="16">
        <v>7.4</v>
      </c>
    </row>
    <row r="16" spans="1:9" x14ac:dyDescent="0.15">
      <c r="A16" s="21">
        <v>1322</v>
      </c>
      <c r="B16" s="22" t="s">
        <v>49</v>
      </c>
      <c r="C16" s="16">
        <v>23.5</v>
      </c>
      <c r="D16" s="16">
        <v>48.5</v>
      </c>
      <c r="E16" s="16">
        <v>10.9</v>
      </c>
      <c r="F16" s="16">
        <v>4.0999999999999996</v>
      </c>
      <c r="G16" s="16">
        <v>8.3000000000000007</v>
      </c>
      <c r="H16" s="16">
        <v>1.7</v>
      </c>
      <c r="I16" s="16">
        <v>2.8</v>
      </c>
    </row>
    <row r="17" spans="1:9" x14ac:dyDescent="0.15">
      <c r="A17" s="21">
        <v>1323</v>
      </c>
      <c r="B17" s="22" t="s">
        <v>50</v>
      </c>
      <c r="C17" s="16">
        <v>23.7</v>
      </c>
      <c r="D17" s="16">
        <v>32.5</v>
      </c>
      <c r="E17" s="16">
        <v>19.600000000000001</v>
      </c>
      <c r="F17" s="16">
        <v>9.5</v>
      </c>
      <c r="G17" s="16">
        <v>10</v>
      </c>
      <c r="H17" s="16">
        <v>1.7</v>
      </c>
      <c r="I17" s="16">
        <v>3</v>
      </c>
    </row>
    <row r="18" spans="1:9" x14ac:dyDescent="0.15">
      <c r="A18" s="21">
        <v>1324</v>
      </c>
      <c r="B18" s="22" t="s">
        <v>51</v>
      </c>
      <c r="C18" s="16">
        <v>40.1</v>
      </c>
      <c r="D18" s="16">
        <v>38.4</v>
      </c>
      <c r="E18" s="16">
        <v>9.5</v>
      </c>
      <c r="F18" s="16">
        <v>4</v>
      </c>
      <c r="G18" s="16">
        <v>6.1</v>
      </c>
      <c r="H18" s="16">
        <v>0.7</v>
      </c>
      <c r="I18" s="16">
        <v>1.2</v>
      </c>
    </row>
    <row r="19" spans="1:9" x14ac:dyDescent="0.15">
      <c r="A19" s="21">
        <v>1325</v>
      </c>
      <c r="B19" s="22" t="s">
        <v>52</v>
      </c>
      <c r="C19" s="16">
        <v>44.9</v>
      </c>
      <c r="D19" s="16">
        <v>36.200000000000003</v>
      </c>
      <c r="E19" s="16">
        <v>7.9</v>
      </c>
      <c r="F19" s="16">
        <v>4.2</v>
      </c>
      <c r="G19" s="16">
        <v>5.2</v>
      </c>
      <c r="H19" s="16">
        <v>0.6</v>
      </c>
      <c r="I19" s="16">
        <v>1.1000000000000001</v>
      </c>
    </row>
    <row r="20" spans="1:9" x14ac:dyDescent="0.15">
      <c r="A20" s="21">
        <v>1331</v>
      </c>
      <c r="B20" s="22" t="s">
        <v>53</v>
      </c>
      <c r="C20" s="16">
        <v>5.5</v>
      </c>
      <c r="D20" s="16">
        <v>19.600000000000001</v>
      </c>
      <c r="E20" s="16">
        <v>13.8</v>
      </c>
      <c r="F20" s="16">
        <v>45.4</v>
      </c>
      <c r="G20" s="16">
        <v>8.3000000000000007</v>
      </c>
      <c r="H20" s="16">
        <v>2</v>
      </c>
      <c r="I20" s="16">
        <v>5.4</v>
      </c>
    </row>
    <row r="21" spans="1:9" x14ac:dyDescent="0.15">
      <c r="A21" s="21">
        <v>1332</v>
      </c>
      <c r="B21" s="22" t="s">
        <v>54</v>
      </c>
      <c r="C21" s="16">
        <v>23.9</v>
      </c>
      <c r="D21" s="16">
        <v>44.3</v>
      </c>
      <c r="E21" s="16">
        <v>14</v>
      </c>
      <c r="F21" s="16">
        <v>13.5</v>
      </c>
      <c r="G21" s="16">
        <v>3</v>
      </c>
      <c r="H21" s="16">
        <v>0.5</v>
      </c>
      <c r="I21" s="16">
        <v>0.9</v>
      </c>
    </row>
    <row r="22" spans="1:9" x14ac:dyDescent="0.15">
      <c r="A22" s="21">
        <v>1333</v>
      </c>
      <c r="B22" s="22" t="s">
        <v>55</v>
      </c>
      <c r="C22" s="16">
        <v>8</v>
      </c>
      <c r="D22" s="16">
        <v>20.2</v>
      </c>
      <c r="E22" s="16">
        <v>11.4</v>
      </c>
      <c r="F22" s="16">
        <v>15.5</v>
      </c>
      <c r="G22" s="16">
        <v>25.3</v>
      </c>
      <c r="H22" s="16">
        <v>5.6</v>
      </c>
      <c r="I22" s="16">
        <v>13.9</v>
      </c>
    </row>
    <row r="23" spans="1:9" x14ac:dyDescent="0.15">
      <c r="A23" s="21">
        <v>1334</v>
      </c>
      <c r="B23" s="22" t="s">
        <v>56</v>
      </c>
      <c r="C23" s="16">
        <v>3.6</v>
      </c>
      <c r="D23" s="16">
        <v>11.9</v>
      </c>
      <c r="E23" s="16">
        <v>9.6</v>
      </c>
      <c r="F23" s="16">
        <v>30.7</v>
      </c>
      <c r="G23" s="16">
        <v>19.7</v>
      </c>
      <c r="H23" s="16">
        <v>6.5</v>
      </c>
      <c r="I23" s="16">
        <v>18</v>
      </c>
    </row>
    <row r="24" spans="1:9" x14ac:dyDescent="0.15">
      <c r="A24" s="21">
        <v>1335</v>
      </c>
      <c r="B24" s="22" t="s">
        <v>57</v>
      </c>
      <c r="C24" s="16">
        <v>8</v>
      </c>
      <c r="D24" s="16">
        <v>17.899999999999999</v>
      </c>
      <c r="E24" s="16">
        <v>14.8</v>
      </c>
      <c r="F24" s="16">
        <v>28.8</v>
      </c>
      <c r="G24" s="16">
        <v>14.5</v>
      </c>
      <c r="H24" s="16">
        <v>4.5</v>
      </c>
      <c r="I24" s="16">
        <v>11.5</v>
      </c>
    </row>
    <row r="25" spans="1:9" x14ac:dyDescent="0.15">
      <c r="A25" s="21">
        <v>1336</v>
      </c>
      <c r="B25" s="22" t="s">
        <v>58</v>
      </c>
      <c r="C25" s="16">
        <v>12.8</v>
      </c>
      <c r="D25" s="16">
        <v>21.1</v>
      </c>
      <c r="E25" s="16">
        <v>16.399999999999999</v>
      </c>
      <c r="F25" s="16">
        <v>15.4</v>
      </c>
      <c r="G25" s="16">
        <v>19</v>
      </c>
      <c r="H25" s="16">
        <v>4.7</v>
      </c>
      <c r="I25" s="16">
        <v>10.5</v>
      </c>
    </row>
    <row r="26" spans="1:9" x14ac:dyDescent="0.15">
      <c r="A26" s="21">
        <v>1341</v>
      </c>
      <c r="B26" s="22" t="s">
        <v>59</v>
      </c>
      <c r="C26" s="16">
        <v>13.4</v>
      </c>
      <c r="D26" s="16">
        <v>27.1</v>
      </c>
      <c r="E26" s="16">
        <v>46.7</v>
      </c>
      <c r="F26" s="16">
        <v>6.3</v>
      </c>
      <c r="G26" s="16">
        <v>4.5999999999999996</v>
      </c>
      <c r="H26" s="16">
        <v>0.6</v>
      </c>
      <c r="I26" s="16">
        <v>1.4</v>
      </c>
    </row>
    <row r="27" spans="1:9" x14ac:dyDescent="0.15">
      <c r="A27" s="21">
        <v>1342</v>
      </c>
      <c r="B27" s="22" t="s">
        <v>60</v>
      </c>
      <c r="C27" s="16">
        <v>28.9</v>
      </c>
      <c r="D27" s="16">
        <v>35.200000000000003</v>
      </c>
      <c r="E27" s="16">
        <v>18.899999999999999</v>
      </c>
      <c r="F27" s="16">
        <v>8.1</v>
      </c>
      <c r="G27" s="16">
        <v>5.2</v>
      </c>
      <c r="H27" s="16">
        <v>1.2</v>
      </c>
      <c r="I27" s="16">
        <v>2.5</v>
      </c>
    </row>
    <row r="28" spans="1:9" x14ac:dyDescent="0.15">
      <c r="A28" s="21">
        <v>1343</v>
      </c>
      <c r="B28" s="22" t="s">
        <v>61</v>
      </c>
      <c r="C28" s="16">
        <v>42.7</v>
      </c>
      <c r="D28" s="16">
        <v>52.1</v>
      </c>
      <c r="E28" s="16">
        <v>4.4000000000000004</v>
      </c>
      <c r="F28" s="16">
        <v>0.2</v>
      </c>
      <c r="G28" s="16">
        <v>0.6</v>
      </c>
      <c r="H28" s="16">
        <v>0</v>
      </c>
      <c r="I28" s="16">
        <v>0.1</v>
      </c>
    </row>
    <row r="29" spans="1:9" x14ac:dyDescent="0.15">
      <c r="A29" s="21">
        <v>1344</v>
      </c>
      <c r="B29" s="22" t="s">
        <v>62</v>
      </c>
      <c r="C29" s="16">
        <v>50.8</v>
      </c>
      <c r="D29" s="16">
        <v>29</v>
      </c>
      <c r="E29" s="16">
        <v>10.199999999999999</v>
      </c>
      <c r="F29" s="16">
        <v>4.0999999999999996</v>
      </c>
      <c r="G29" s="16">
        <v>4.2</v>
      </c>
      <c r="H29" s="16">
        <v>0.6</v>
      </c>
      <c r="I29" s="16">
        <v>1</v>
      </c>
    </row>
    <row r="30" spans="1:9" x14ac:dyDescent="0.15">
      <c r="A30" s="21">
        <v>1351</v>
      </c>
      <c r="B30" s="22" t="s">
        <v>63</v>
      </c>
      <c r="C30" s="16">
        <v>23.8</v>
      </c>
      <c r="D30" s="16">
        <v>42.1</v>
      </c>
      <c r="E30" s="16">
        <v>14</v>
      </c>
      <c r="F30" s="16">
        <v>5.8</v>
      </c>
      <c r="G30" s="16">
        <v>11.6</v>
      </c>
      <c r="H30" s="16">
        <v>1.1000000000000001</v>
      </c>
      <c r="I30" s="16">
        <v>1.5</v>
      </c>
    </row>
    <row r="31" spans="1:9" x14ac:dyDescent="0.15">
      <c r="A31" s="21">
        <v>1391</v>
      </c>
      <c r="B31" s="22" t="s">
        <v>64</v>
      </c>
      <c r="C31" s="16">
        <v>25.6</v>
      </c>
      <c r="D31" s="16">
        <v>26.1</v>
      </c>
      <c r="E31" s="16">
        <v>17.5</v>
      </c>
      <c r="F31" s="16">
        <v>9.6999999999999993</v>
      </c>
      <c r="G31" s="16">
        <v>18.5</v>
      </c>
      <c r="H31" s="16">
        <v>1</v>
      </c>
      <c r="I31" s="16">
        <v>1.7</v>
      </c>
    </row>
    <row r="32" spans="1:9" x14ac:dyDescent="0.15">
      <c r="A32" s="21">
        <v>1392</v>
      </c>
      <c r="B32" s="22" t="s">
        <v>65</v>
      </c>
      <c r="C32" s="16">
        <v>2.9</v>
      </c>
      <c r="D32" s="16">
        <v>4.0999999999999996</v>
      </c>
      <c r="E32" s="16">
        <v>34.6</v>
      </c>
      <c r="F32" s="16">
        <v>25.3</v>
      </c>
      <c r="G32" s="16">
        <v>18.899999999999999</v>
      </c>
      <c r="H32" s="16">
        <v>5.4</v>
      </c>
      <c r="I32" s="16">
        <v>8.8000000000000007</v>
      </c>
    </row>
    <row r="33" spans="1:9" x14ac:dyDescent="0.15">
      <c r="A33" s="21">
        <v>1399</v>
      </c>
      <c r="B33" s="22" t="s">
        <v>66</v>
      </c>
      <c r="C33" s="16">
        <v>21.6</v>
      </c>
      <c r="D33" s="16">
        <v>32.9</v>
      </c>
      <c r="E33" s="16">
        <v>16.3</v>
      </c>
      <c r="F33" s="16">
        <v>12.9</v>
      </c>
      <c r="G33" s="16">
        <v>10.4</v>
      </c>
      <c r="H33" s="16">
        <v>1.9</v>
      </c>
      <c r="I33" s="16">
        <v>4</v>
      </c>
    </row>
    <row r="34" spans="1:9" x14ac:dyDescent="0.15">
      <c r="A34" s="21">
        <v>1411</v>
      </c>
      <c r="B34" s="22" t="s">
        <v>67</v>
      </c>
      <c r="C34" s="16">
        <v>5.5</v>
      </c>
      <c r="D34" s="16">
        <v>18.7</v>
      </c>
      <c r="E34" s="16">
        <v>17.2</v>
      </c>
      <c r="F34" s="16">
        <v>17.100000000000001</v>
      </c>
      <c r="G34" s="16">
        <v>25.2</v>
      </c>
      <c r="H34" s="16">
        <v>4.7</v>
      </c>
      <c r="I34" s="16">
        <v>11.6</v>
      </c>
    </row>
    <row r="35" spans="1:9" x14ac:dyDescent="0.15">
      <c r="A35" s="21">
        <v>1412</v>
      </c>
      <c r="B35" s="22" t="s">
        <v>68</v>
      </c>
      <c r="C35" s="16">
        <v>2.5</v>
      </c>
      <c r="D35" s="16">
        <v>9.1999999999999993</v>
      </c>
      <c r="E35" s="16">
        <v>12</v>
      </c>
      <c r="F35" s="16">
        <v>26.9</v>
      </c>
      <c r="G35" s="16">
        <v>14.9</v>
      </c>
      <c r="H35" s="16">
        <v>8</v>
      </c>
      <c r="I35" s="16">
        <v>26.4</v>
      </c>
    </row>
    <row r="36" spans="1:9" x14ac:dyDescent="0.15">
      <c r="A36" s="21">
        <v>1413</v>
      </c>
      <c r="B36" s="22" t="s">
        <v>69</v>
      </c>
      <c r="C36" s="16">
        <v>4.3</v>
      </c>
      <c r="D36" s="16">
        <v>15.7</v>
      </c>
      <c r="E36" s="16">
        <v>15.7</v>
      </c>
      <c r="F36" s="16">
        <v>18.8</v>
      </c>
      <c r="G36" s="16">
        <v>24.1</v>
      </c>
      <c r="H36" s="16">
        <v>6.2</v>
      </c>
      <c r="I36" s="16">
        <v>15.2</v>
      </c>
    </row>
    <row r="37" spans="1:9" x14ac:dyDescent="0.15">
      <c r="A37" s="21">
        <v>1414</v>
      </c>
      <c r="B37" s="22" t="s">
        <v>70</v>
      </c>
      <c r="C37" s="16">
        <v>1.9</v>
      </c>
      <c r="D37" s="16">
        <v>11.2</v>
      </c>
      <c r="E37" s="16">
        <v>21.2</v>
      </c>
      <c r="F37" s="16">
        <v>20.5</v>
      </c>
      <c r="G37" s="16">
        <v>23.8</v>
      </c>
      <c r="H37" s="16">
        <v>6.2</v>
      </c>
      <c r="I37" s="16">
        <v>15.1</v>
      </c>
    </row>
    <row r="38" spans="1:9" x14ac:dyDescent="0.15">
      <c r="A38" s="21">
        <v>1419</v>
      </c>
      <c r="B38" s="22" t="s">
        <v>71</v>
      </c>
      <c r="C38" s="16">
        <v>8.6</v>
      </c>
      <c r="D38" s="16">
        <v>21.3</v>
      </c>
      <c r="E38" s="16">
        <v>19</v>
      </c>
      <c r="F38" s="16">
        <v>17.8</v>
      </c>
      <c r="G38" s="16">
        <v>15.9</v>
      </c>
      <c r="H38" s="16">
        <v>4.8</v>
      </c>
      <c r="I38" s="16">
        <v>12.6</v>
      </c>
    </row>
    <row r="39" spans="1:9" x14ac:dyDescent="0.15">
      <c r="A39" s="21">
        <v>1421</v>
      </c>
      <c r="B39" s="22" t="s">
        <v>72</v>
      </c>
      <c r="C39" s="16">
        <v>4.9000000000000004</v>
      </c>
      <c r="D39" s="16">
        <v>14.8</v>
      </c>
      <c r="E39" s="16">
        <v>13.3</v>
      </c>
      <c r="F39" s="16">
        <v>18.399999999999999</v>
      </c>
      <c r="G39" s="16">
        <v>27.5</v>
      </c>
      <c r="H39" s="16">
        <v>6.2</v>
      </c>
      <c r="I39" s="16">
        <v>14.7</v>
      </c>
    </row>
    <row r="40" spans="1:9" x14ac:dyDescent="0.15">
      <c r="A40" s="21">
        <v>1491</v>
      </c>
      <c r="B40" s="22" t="s">
        <v>73</v>
      </c>
      <c r="C40" s="16">
        <v>5.0999999999999996</v>
      </c>
      <c r="D40" s="16">
        <v>23.1</v>
      </c>
      <c r="E40" s="16">
        <v>17.3</v>
      </c>
      <c r="F40" s="16">
        <v>22.8</v>
      </c>
      <c r="G40" s="16">
        <v>21.5</v>
      </c>
      <c r="H40" s="16">
        <v>3.5</v>
      </c>
      <c r="I40" s="16">
        <v>6.6</v>
      </c>
    </row>
    <row r="41" spans="1:9" x14ac:dyDescent="0.15">
      <c r="A41" s="21">
        <v>1492</v>
      </c>
      <c r="B41" s="22" t="s">
        <v>74</v>
      </c>
      <c r="C41" s="16">
        <v>9.1</v>
      </c>
      <c r="D41" s="16">
        <v>19.600000000000001</v>
      </c>
      <c r="E41" s="16">
        <v>17.399999999999999</v>
      </c>
      <c r="F41" s="16">
        <v>25.6</v>
      </c>
      <c r="G41" s="16">
        <v>17.8</v>
      </c>
      <c r="H41" s="16">
        <v>3.6</v>
      </c>
      <c r="I41" s="16">
        <v>6.9</v>
      </c>
    </row>
    <row r="42" spans="1:9" x14ac:dyDescent="0.15">
      <c r="A42" s="21">
        <v>1493</v>
      </c>
      <c r="B42" s="22" t="s">
        <v>75</v>
      </c>
      <c r="C42" s="16">
        <v>7.8</v>
      </c>
      <c r="D42" s="16">
        <v>34.700000000000003</v>
      </c>
      <c r="E42" s="16">
        <v>21.5</v>
      </c>
      <c r="F42" s="16">
        <v>9.9</v>
      </c>
      <c r="G42" s="16">
        <v>18.899999999999999</v>
      </c>
      <c r="H42" s="16">
        <v>2.7</v>
      </c>
      <c r="I42" s="16">
        <v>4.4000000000000004</v>
      </c>
    </row>
    <row r="43" spans="1:9" x14ac:dyDescent="0.15">
      <c r="A43" s="21">
        <v>1494</v>
      </c>
      <c r="B43" s="22" t="s">
        <v>76</v>
      </c>
      <c r="C43" s="16">
        <v>4</v>
      </c>
      <c r="D43" s="16">
        <v>9.1</v>
      </c>
      <c r="E43" s="16">
        <v>10.9</v>
      </c>
      <c r="F43" s="16">
        <v>26.4</v>
      </c>
      <c r="G43" s="16">
        <v>18.899999999999999</v>
      </c>
      <c r="H43" s="16">
        <v>6.5</v>
      </c>
      <c r="I43" s="16">
        <v>24.2</v>
      </c>
    </row>
    <row r="44" spans="1:9" x14ac:dyDescent="0.15">
      <c r="A44" s="21">
        <v>1499</v>
      </c>
      <c r="B44" s="22" t="s">
        <v>77</v>
      </c>
      <c r="C44" s="16">
        <v>8.1</v>
      </c>
      <c r="D44" s="16">
        <v>18.2</v>
      </c>
      <c r="E44" s="16">
        <v>16.399999999999999</v>
      </c>
      <c r="F44" s="16">
        <v>24.9</v>
      </c>
      <c r="G44" s="16">
        <v>18.399999999999999</v>
      </c>
      <c r="H44" s="16">
        <v>4.3</v>
      </c>
      <c r="I44" s="16">
        <v>9.8000000000000007</v>
      </c>
    </row>
    <row r="45" spans="1:9" x14ac:dyDescent="0.15">
      <c r="A45" s="21">
        <v>2111</v>
      </c>
      <c r="B45" s="22" t="s">
        <v>78</v>
      </c>
      <c r="C45" s="16">
        <v>5.6</v>
      </c>
      <c r="D45" s="16">
        <v>26.8</v>
      </c>
      <c r="E45" s="16">
        <v>15.9</v>
      </c>
      <c r="F45" s="16">
        <v>11.2</v>
      </c>
      <c r="G45" s="16">
        <v>26.6</v>
      </c>
      <c r="H45" s="16">
        <v>4.5</v>
      </c>
      <c r="I45" s="16">
        <v>9.3000000000000007</v>
      </c>
    </row>
    <row r="46" spans="1:9" x14ac:dyDescent="0.15">
      <c r="A46" s="21">
        <v>2112</v>
      </c>
      <c r="B46" s="22" t="s">
        <v>79</v>
      </c>
      <c r="C46" s="16">
        <v>14.9</v>
      </c>
      <c r="D46" s="16">
        <v>31.7</v>
      </c>
      <c r="E46" s="16">
        <v>11.6</v>
      </c>
      <c r="F46" s="16">
        <v>7.9</v>
      </c>
      <c r="G46" s="16">
        <v>23.1</v>
      </c>
      <c r="H46" s="16">
        <v>3.6</v>
      </c>
      <c r="I46" s="16">
        <v>7.1</v>
      </c>
    </row>
    <row r="47" spans="1:9" x14ac:dyDescent="0.15">
      <c r="A47" s="21">
        <v>2113</v>
      </c>
      <c r="B47" s="22" t="s">
        <v>80</v>
      </c>
      <c r="C47" s="16">
        <v>5.7</v>
      </c>
      <c r="D47" s="16">
        <v>30.5</v>
      </c>
      <c r="E47" s="16">
        <v>22.3</v>
      </c>
      <c r="F47" s="16">
        <v>11.2</v>
      </c>
      <c r="G47" s="16">
        <v>22.1</v>
      </c>
      <c r="H47" s="16">
        <v>3.4</v>
      </c>
      <c r="I47" s="16">
        <v>4.9000000000000004</v>
      </c>
    </row>
    <row r="48" spans="1:9" x14ac:dyDescent="0.15">
      <c r="A48" s="21">
        <v>2114</v>
      </c>
      <c r="B48" s="22" t="s">
        <v>81</v>
      </c>
      <c r="C48" s="16">
        <v>12.2</v>
      </c>
      <c r="D48" s="16">
        <v>29.4</v>
      </c>
      <c r="E48" s="16">
        <v>17.2</v>
      </c>
      <c r="F48" s="16">
        <v>12.3</v>
      </c>
      <c r="G48" s="16">
        <v>15.8</v>
      </c>
      <c r="H48" s="16">
        <v>3.2</v>
      </c>
      <c r="I48" s="16">
        <v>10</v>
      </c>
    </row>
    <row r="49" spans="1:9" x14ac:dyDescent="0.15">
      <c r="A49" s="21">
        <v>2121</v>
      </c>
      <c r="B49" s="22" t="s">
        <v>82</v>
      </c>
      <c r="C49" s="16">
        <v>9.3000000000000007</v>
      </c>
      <c r="D49" s="16">
        <v>41.5</v>
      </c>
      <c r="E49" s="16">
        <v>13.8</v>
      </c>
      <c r="F49" s="16">
        <v>6.8</v>
      </c>
      <c r="G49" s="16">
        <v>21.6</v>
      </c>
      <c r="H49" s="16">
        <v>2.7</v>
      </c>
      <c r="I49" s="16">
        <v>4.4000000000000004</v>
      </c>
    </row>
    <row r="50" spans="1:9" x14ac:dyDescent="0.15">
      <c r="A50" s="21">
        <v>2122</v>
      </c>
      <c r="B50" s="22" t="s">
        <v>83</v>
      </c>
      <c r="C50" s="16">
        <v>33.200000000000003</v>
      </c>
      <c r="D50" s="16">
        <v>43.4</v>
      </c>
      <c r="E50" s="16">
        <v>8.1</v>
      </c>
      <c r="F50" s="16">
        <v>3.2</v>
      </c>
      <c r="G50" s="16">
        <v>9.4</v>
      </c>
      <c r="H50" s="16">
        <v>0.9</v>
      </c>
      <c r="I50" s="16">
        <v>1.7</v>
      </c>
    </row>
    <row r="51" spans="1:9" x14ac:dyDescent="0.15">
      <c r="A51" s="21">
        <v>2123</v>
      </c>
      <c r="B51" s="22" t="s">
        <v>84</v>
      </c>
      <c r="C51" s="16">
        <v>10.8</v>
      </c>
      <c r="D51" s="16">
        <v>40.9</v>
      </c>
      <c r="E51" s="16">
        <v>15.7</v>
      </c>
      <c r="F51" s="16">
        <v>7.6</v>
      </c>
      <c r="G51" s="16">
        <v>18.7</v>
      </c>
      <c r="H51" s="16">
        <v>2.8</v>
      </c>
      <c r="I51" s="16">
        <v>3.4</v>
      </c>
    </row>
    <row r="52" spans="1:9" x14ac:dyDescent="0.15">
      <c r="A52" s="21">
        <v>2124</v>
      </c>
      <c r="B52" s="22" t="s">
        <v>85</v>
      </c>
      <c r="C52" s="16">
        <v>18.5</v>
      </c>
      <c r="D52" s="16">
        <v>52.4</v>
      </c>
      <c r="E52" s="16">
        <v>7.9</v>
      </c>
      <c r="F52" s="16">
        <v>4.2</v>
      </c>
      <c r="G52" s="16">
        <v>14.3</v>
      </c>
      <c r="H52" s="16">
        <v>1</v>
      </c>
      <c r="I52" s="16">
        <v>1.6</v>
      </c>
    </row>
    <row r="53" spans="1:9" x14ac:dyDescent="0.15">
      <c r="A53" s="21">
        <v>2211</v>
      </c>
      <c r="B53" s="22" t="s">
        <v>86</v>
      </c>
      <c r="C53" s="16">
        <v>24.7</v>
      </c>
      <c r="D53" s="16">
        <v>58.6</v>
      </c>
      <c r="E53" s="16">
        <v>7.3</v>
      </c>
      <c r="F53" s="16">
        <v>2.1</v>
      </c>
      <c r="G53" s="16">
        <v>6</v>
      </c>
      <c r="H53" s="16">
        <v>0.5</v>
      </c>
      <c r="I53" s="16">
        <v>0.9</v>
      </c>
    </row>
    <row r="54" spans="1:9" x14ac:dyDescent="0.15">
      <c r="A54" s="21">
        <v>2212</v>
      </c>
      <c r="B54" s="22" t="s">
        <v>87</v>
      </c>
      <c r="C54" s="16">
        <v>25.3</v>
      </c>
      <c r="D54" s="16">
        <v>47.9</v>
      </c>
      <c r="E54" s="16">
        <v>9.1</v>
      </c>
      <c r="F54" s="16">
        <v>5.8</v>
      </c>
      <c r="G54" s="16">
        <v>8.5</v>
      </c>
      <c r="H54" s="16">
        <v>1.2</v>
      </c>
      <c r="I54" s="16">
        <v>2.2999999999999998</v>
      </c>
    </row>
    <row r="55" spans="1:9" x14ac:dyDescent="0.15">
      <c r="A55" s="21">
        <v>2221</v>
      </c>
      <c r="B55" s="22" t="s">
        <v>88</v>
      </c>
      <c r="C55" s="16">
        <v>10</v>
      </c>
      <c r="D55" s="16">
        <v>25</v>
      </c>
      <c r="E55" s="16">
        <v>36.5</v>
      </c>
      <c r="F55" s="16">
        <v>9.1</v>
      </c>
      <c r="G55" s="16">
        <v>13.5</v>
      </c>
      <c r="H55" s="16">
        <v>2.2999999999999998</v>
      </c>
      <c r="I55" s="16">
        <v>3.6</v>
      </c>
    </row>
    <row r="56" spans="1:9" x14ac:dyDescent="0.15">
      <c r="A56" s="21">
        <v>2222</v>
      </c>
      <c r="B56" s="22" t="s">
        <v>89</v>
      </c>
      <c r="C56" s="16">
        <v>21.8</v>
      </c>
      <c r="D56" s="16">
        <v>45.5</v>
      </c>
      <c r="E56" s="16">
        <v>10.8</v>
      </c>
      <c r="F56" s="16">
        <v>4.2</v>
      </c>
      <c r="G56" s="16">
        <v>13.8</v>
      </c>
      <c r="H56" s="16">
        <v>1.8</v>
      </c>
      <c r="I56" s="16">
        <v>2.2999999999999998</v>
      </c>
    </row>
    <row r="57" spans="1:9" x14ac:dyDescent="0.15">
      <c r="A57" s="21">
        <v>2223</v>
      </c>
      <c r="B57" s="22" t="s">
        <v>90</v>
      </c>
      <c r="C57" s="16">
        <v>21.8</v>
      </c>
      <c r="D57" s="16">
        <v>42.4</v>
      </c>
      <c r="E57" s="16">
        <v>23.9</v>
      </c>
      <c r="F57" s="16">
        <v>2.7</v>
      </c>
      <c r="G57" s="16">
        <v>6.8</v>
      </c>
      <c r="H57" s="16">
        <v>0.9</v>
      </c>
      <c r="I57" s="16">
        <v>1.4</v>
      </c>
    </row>
    <row r="58" spans="1:9" x14ac:dyDescent="0.15">
      <c r="A58" s="21">
        <v>2231</v>
      </c>
      <c r="B58" s="22" t="s">
        <v>91</v>
      </c>
      <c r="C58" s="16">
        <v>14.3</v>
      </c>
      <c r="D58" s="16">
        <v>35.9</v>
      </c>
      <c r="E58" s="16">
        <v>16.100000000000001</v>
      </c>
      <c r="F58" s="16">
        <v>12.3</v>
      </c>
      <c r="G58" s="16">
        <v>15.1</v>
      </c>
      <c r="H58" s="16">
        <v>2.4</v>
      </c>
      <c r="I58" s="16">
        <v>3.9</v>
      </c>
    </row>
    <row r="59" spans="1:9" x14ac:dyDescent="0.15">
      <c r="A59" s="21">
        <v>2232</v>
      </c>
      <c r="B59" s="22" t="s">
        <v>92</v>
      </c>
      <c r="C59" s="16">
        <v>16.899999999999999</v>
      </c>
      <c r="D59" s="16">
        <v>33.9</v>
      </c>
      <c r="E59" s="16">
        <v>18.399999999999999</v>
      </c>
      <c r="F59" s="16">
        <v>17.100000000000001</v>
      </c>
      <c r="G59" s="16">
        <v>9.9</v>
      </c>
      <c r="H59" s="16">
        <v>1.8</v>
      </c>
      <c r="I59" s="16">
        <v>2.1</v>
      </c>
    </row>
    <row r="60" spans="1:9" x14ac:dyDescent="0.15">
      <c r="A60" s="21">
        <v>2233</v>
      </c>
      <c r="B60" s="22" t="s">
        <v>93</v>
      </c>
      <c r="C60" s="16">
        <v>16.899999999999999</v>
      </c>
      <c r="D60" s="16">
        <v>25.2</v>
      </c>
      <c r="E60" s="16">
        <v>20</v>
      </c>
      <c r="F60" s="16">
        <v>21.9</v>
      </c>
      <c r="G60" s="16">
        <v>10.7</v>
      </c>
      <c r="H60" s="16">
        <v>1.9</v>
      </c>
      <c r="I60" s="16">
        <v>3.4</v>
      </c>
    </row>
    <row r="61" spans="1:9" x14ac:dyDescent="0.15">
      <c r="A61" s="21">
        <v>2241</v>
      </c>
      <c r="B61" s="22" t="s">
        <v>94</v>
      </c>
      <c r="C61" s="16">
        <v>45.4</v>
      </c>
      <c r="D61" s="16">
        <v>44.8</v>
      </c>
      <c r="E61" s="16">
        <v>2.1</v>
      </c>
      <c r="F61" s="16">
        <v>1.4</v>
      </c>
      <c r="G61" s="16">
        <v>5.3</v>
      </c>
      <c r="H61" s="16">
        <v>0.4</v>
      </c>
      <c r="I61" s="16">
        <v>0.6</v>
      </c>
    </row>
    <row r="62" spans="1:9" x14ac:dyDescent="0.15">
      <c r="A62" s="21">
        <v>2242</v>
      </c>
      <c r="B62" s="22" t="s">
        <v>95</v>
      </c>
      <c r="C62" s="16">
        <v>32.1</v>
      </c>
      <c r="D62" s="16">
        <v>33.1</v>
      </c>
      <c r="E62" s="16">
        <v>12.3</v>
      </c>
      <c r="F62" s="16">
        <v>7.3</v>
      </c>
      <c r="G62" s="16">
        <v>9.9</v>
      </c>
      <c r="H62" s="16">
        <v>2</v>
      </c>
      <c r="I62" s="16">
        <v>3.4</v>
      </c>
    </row>
    <row r="63" spans="1:9" x14ac:dyDescent="0.15">
      <c r="A63" s="21">
        <v>2243</v>
      </c>
      <c r="B63" s="22" t="s">
        <v>96</v>
      </c>
      <c r="C63" s="16">
        <v>50.2</v>
      </c>
      <c r="D63" s="16">
        <v>44.7</v>
      </c>
      <c r="E63" s="16">
        <v>1.3</v>
      </c>
      <c r="F63" s="16">
        <v>0.6</v>
      </c>
      <c r="G63" s="16">
        <v>3.1</v>
      </c>
      <c r="H63" s="16">
        <v>0</v>
      </c>
      <c r="I63" s="16">
        <v>0.1</v>
      </c>
    </row>
    <row r="64" spans="1:9" x14ac:dyDescent="0.15">
      <c r="A64" s="21">
        <v>2244</v>
      </c>
      <c r="B64" s="22" t="s">
        <v>97</v>
      </c>
      <c r="C64" s="16">
        <v>39</v>
      </c>
      <c r="D64" s="16">
        <v>43.1</v>
      </c>
      <c r="E64" s="16">
        <v>6.4</v>
      </c>
      <c r="F64" s="16">
        <v>3.8</v>
      </c>
      <c r="G64" s="16">
        <v>6.3</v>
      </c>
      <c r="H64" s="16">
        <v>0.6</v>
      </c>
      <c r="I64" s="16">
        <v>0.8</v>
      </c>
    </row>
    <row r="65" spans="1:9" x14ac:dyDescent="0.15">
      <c r="A65" s="21">
        <v>2245</v>
      </c>
      <c r="B65" s="22" t="s">
        <v>98</v>
      </c>
      <c r="C65" s="16">
        <v>16.899999999999999</v>
      </c>
      <c r="D65" s="16">
        <v>47.6</v>
      </c>
      <c r="E65" s="16">
        <v>14.9</v>
      </c>
      <c r="F65" s="16">
        <v>6.7</v>
      </c>
      <c r="G65" s="16">
        <v>9.6</v>
      </c>
      <c r="H65" s="16">
        <v>1.4</v>
      </c>
      <c r="I65" s="16">
        <v>3</v>
      </c>
    </row>
    <row r="66" spans="1:9" x14ac:dyDescent="0.15">
      <c r="A66" s="21">
        <v>2246</v>
      </c>
      <c r="B66" s="22" t="s">
        <v>99</v>
      </c>
      <c r="C66" s="16">
        <v>46.6</v>
      </c>
      <c r="D66" s="16">
        <v>32.1</v>
      </c>
      <c r="E66" s="16">
        <v>10.3</v>
      </c>
      <c r="F66" s="16">
        <v>3.1</v>
      </c>
      <c r="G66" s="16">
        <v>5.0999999999999996</v>
      </c>
      <c r="H66" s="16">
        <v>1</v>
      </c>
      <c r="I66" s="16">
        <v>1.9</v>
      </c>
    </row>
    <row r="67" spans="1:9" x14ac:dyDescent="0.15">
      <c r="A67" s="21">
        <v>2247</v>
      </c>
      <c r="B67" s="22" t="s">
        <v>100</v>
      </c>
      <c r="C67" s="16">
        <v>30.8</v>
      </c>
      <c r="D67" s="16">
        <v>41.3</v>
      </c>
      <c r="E67" s="16">
        <v>10.199999999999999</v>
      </c>
      <c r="F67" s="16">
        <v>5.2</v>
      </c>
      <c r="G67" s="16">
        <v>9.4</v>
      </c>
      <c r="H67" s="16">
        <v>1.1000000000000001</v>
      </c>
      <c r="I67" s="16">
        <v>1.9</v>
      </c>
    </row>
    <row r="68" spans="1:9" x14ac:dyDescent="0.15">
      <c r="A68" s="21">
        <v>2249</v>
      </c>
      <c r="B68" s="22" t="s">
        <v>101</v>
      </c>
      <c r="C68" s="16">
        <v>26.9</v>
      </c>
      <c r="D68" s="16">
        <v>36</v>
      </c>
      <c r="E68" s="16">
        <v>11.8</v>
      </c>
      <c r="F68" s="16">
        <v>8.1</v>
      </c>
      <c r="G68" s="16">
        <v>11.8</v>
      </c>
      <c r="H68" s="16">
        <v>1.8</v>
      </c>
      <c r="I68" s="16">
        <v>3.7</v>
      </c>
    </row>
    <row r="69" spans="1:9" x14ac:dyDescent="0.15">
      <c r="A69" s="21">
        <v>2251</v>
      </c>
      <c r="B69" s="22" t="s">
        <v>102</v>
      </c>
      <c r="C69" s="16">
        <v>17.399999999999999</v>
      </c>
      <c r="D69" s="16">
        <v>49.5</v>
      </c>
      <c r="E69" s="16">
        <v>11.1</v>
      </c>
      <c r="F69" s="16">
        <v>5.5</v>
      </c>
      <c r="G69" s="16">
        <v>13.1</v>
      </c>
      <c r="H69" s="16">
        <v>1.3</v>
      </c>
      <c r="I69" s="16">
        <v>2</v>
      </c>
    </row>
    <row r="70" spans="1:9" x14ac:dyDescent="0.15">
      <c r="A70" s="21">
        <v>2252</v>
      </c>
      <c r="B70" s="22" t="s">
        <v>103</v>
      </c>
      <c r="C70" s="16">
        <v>14.5</v>
      </c>
      <c r="D70" s="16">
        <v>35.799999999999997</v>
      </c>
      <c r="E70" s="16">
        <v>13.7</v>
      </c>
      <c r="F70" s="16">
        <v>8.5</v>
      </c>
      <c r="G70" s="16">
        <v>21.6</v>
      </c>
      <c r="H70" s="16">
        <v>2.7</v>
      </c>
      <c r="I70" s="16">
        <v>3.2</v>
      </c>
    </row>
    <row r="71" spans="1:9" x14ac:dyDescent="0.15">
      <c r="A71" s="21">
        <v>2253</v>
      </c>
      <c r="B71" s="22" t="s">
        <v>104</v>
      </c>
      <c r="C71" s="16">
        <v>19.100000000000001</v>
      </c>
      <c r="D71" s="16">
        <v>55</v>
      </c>
      <c r="E71" s="16">
        <v>7.6</v>
      </c>
      <c r="F71" s="16">
        <v>4.0999999999999996</v>
      </c>
      <c r="G71" s="16">
        <v>11.5</v>
      </c>
      <c r="H71" s="16">
        <v>1.2</v>
      </c>
      <c r="I71" s="16">
        <v>1.6</v>
      </c>
    </row>
    <row r="72" spans="1:9" x14ac:dyDescent="0.15">
      <c r="A72" s="21">
        <v>2254</v>
      </c>
      <c r="B72" s="22" t="s">
        <v>105</v>
      </c>
      <c r="C72" s="16">
        <v>8.6</v>
      </c>
      <c r="D72" s="16">
        <v>25.5</v>
      </c>
      <c r="E72" s="16">
        <v>13.1</v>
      </c>
      <c r="F72" s="16">
        <v>21.7</v>
      </c>
      <c r="G72" s="16">
        <v>18</v>
      </c>
      <c r="H72" s="16">
        <v>4.5</v>
      </c>
      <c r="I72" s="16">
        <v>8.5</v>
      </c>
    </row>
    <row r="73" spans="1:9" x14ac:dyDescent="0.15">
      <c r="A73" s="21">
        <v>2311</v>
      </c>
      <c r="B73" s="22" t="s">
        <v>106</v>
      </c>
      <c r="C73" s="16">
        <v>7.2</v>
      </c>
      <c r="D73" s="16">
        <v>28.8</v>
      </c>
      <c r="E73" s="16">
        <v>37.200000000000003</v>
      </c>
      <c r="F73" s="16">
        <v>11</v>
      </c>
      <c r="G73" s="16">
        <v>13.4</v>
      </c>
      <c r="H73" s="16">
        <v>0.8</v>
      </c>
      <c r="I73" s="16">
        <v>1.5</v>
      </c>
    </row>
    <row r="74" spans="1:9" x14ac:dyDescent="0.15">
      <c r="A74" s="21">
        <v>2312</v>
      </c>
      <c r="B74" s="22" t="s">
        <v>107</v>
      </c>
      <c r="C74" s="16">
        <v>4.5</v>
      </c>
      <c r="D74" s="16">
        <v>15</v>
      </c>
      <c r="E74" s="16">
        <v>33.200000000000003</v>
      </c>
      <c r="F74" s="16">
        <v>30.2</v>
      </c>
      <c r="G74" s="16">
        <v>7.9</v>
      </c>
      <c r="H74" s="16">
        <v>2.2000000000000002</v>
      </c>
      <c r="I74" s="16">
        <v>7.1</v>
      </c>
    </row>
    <row r="75" spans="1:9" x14ac:dyDescent="0.15">
      <c r="A75" s="21">
        <v>2321</v>
      </c>
      <c r="B75" s="22" t="s">
        <v>108</v>
      </c>
      <c r="C75" s="16">
        <v>35.1</v>
      </c>
      <c r="D75" s="16">
        <v>55.4</v>
      </c>
      <c r="E75" s="16">
        <v>5.4</v>
      </c>
      <c r="F75" s="16">
        <v>1</v>
      </c>
      <c r="G75" s="16">
        <v>2.9</v>
      </c>
      <c r="H75" s="16">
        <v>0.1</v>
      </c>
      <c r="I75" s="16">
        <v>0.1</v>
      </c>
    </row>
    <row r="76" spans="1:9" x14ac:dyDescent="0.15">
      <c r="A76" s="21">
        <v>2322</v>
      </c>
      <c r="B76" s="22" t="s">
        <v>109</v>
      </c>
      <c r="C76" s="16">
        <v>11.5</v>
      </c>
      <c r="D76" s="16">
        <v>44.2</v>
      </c>
      <c r="E76" s="16">
        <v>24</v>
      </c>
      <c r="F76" s="16">
        <v>7.9</v>
      </c>
      <c r="G76" s="16">
        <v>9.4</v>
      </c>
      <c r="H76" s="16">
        <v>1.1000000000000001</v>
      </c>
      <c r="I76" s="16">
        <v>1.8</v>
      </c>
    </row>
    <row r="77" spans="1:9" x14ac:dyDescent="0.15">
      <c r="A77" s="21">
        <v>2323</v>
      </c>
      <c r="B77" s="22" t="s">
        <v>110</v>
      </c>
      <c r="C77" s="16">
        <v>7.4</v>
      </c>
      <c r="D77" s="16">
        <v>45.8</v>
      </c>
      <c r="E77" s="16">
        <v>22.1</v>
      </c>
      <c r="F77" s="16">
        <v>9.3000000000000007</v>
      </c>
      <c r="G77" s="16">
        <v>11.5</v>
      </c>
      <c r="H77" s="16">
        <v>1.5</v>
      </c>
      <c r="I77" s="16">
        <v>2.5</v>
      </c>
    </row>
    <row r="78" spans="1:9" x14ac:dyDescent="0.15">
      <c r="A78" s="21">
        <v>2324</v>
      </c>
      <c r="B78" s="22" t="s">
        <v>111</v>
      </c>
      <c r="C78" s="16">
        <v>8.1999999999999993</v>
      </c>
      <c r="D78" s="16">
        <v>45.8</v>
      </c>
      <c r="E78" s="16">
        <v>24.3</v>
      </c>
      <c r="F78" s="16">
        <v>8.6</v>
      </c>
      <c r="G78" s="16">
        <v>10</v>
      </c>
      <c r="H78" s="16">
        <v>1.2</v>
      </c>
      <c r="I78" s="16">
        <v>1.9</v>
      </c>
    </row>
    <row r="79" spans="1:9" x14ac:dyDescent="0.15">
      <c r="A79" s="21">
        <v>2325</v>
      </c>
      <c r="B79" s="22" t="s">
        <v>112</v>
      </c>
      <c r="C79" s="16">
        <v>7.6</v>
      </c>
      <c r="D79" s="16">
        <v>44.6</v>
      </c>
      <c r="E79" s="16">
        <v>27.4</v>
      </c>
      <c r="F79" s="16">
        <v>7.5</v>
      </c>
      <c r="G79" s="16">
        <v>8.9</v>
      </c>
      <c r="H79" s="16">
        <v>1.5</v>
      </c>
      <c r="I79" s="16">
        <v>2.5</v>
      </c>
    </row>
    <row r="80" spans="1:9" x14ac:dyDescent="0.15">
      <c r="A80" s="21">
        <v>2326</v>
      </c>
      <c r="B80" s="22" t="s">
        <v>113</v>
      </c>
      <c r="C80" s="16">
        <v>36.799999999999997</v>
      </c>
      <c r="D80" s="16">
        <v>47.9</v>
      </c>
      <c r="E80" s="16">
        <v>5.9</v>
      </c>
      <c r="F80" s="16">
        <v>3</v>
      </c>
      <c r="G80" s="16">
        <v>4.9000000000000004</v>
      </c>
      <c r="H80" s="16">
        <v>0.6</v>
      </c>
      <c r="I80" s="16">
        <v>0.8</v>
      </c>
    </row>
    <row r="81" spans="1:9" x14ac:dyDescent="0.15">
      <c r="A81" s="21">
        <v>2331</v>
      </c>
      <c r="B81" s="22" t="s">
        <v>114</v>
      </c>
      <c r="C81" s="16">
        <v>27.7</v>
      </c>
      <c r="D81" s="16">
        <v>62.2</v>
      </c>
      <c r="E81" s="16">
        <v>2.8</v>
      </c>
      <c r="F81" s="16">
        <v>3</v>
      </c>
      <c r="G81" s="16">
        <v>3.8</v>
      </c>
      <c r="H81" s="16">
        <v>0.1</v>
      </c>
      <c r="I81" s="16">
        <v>0.3</v>
      </c>
    </row>
    <row r="82" spans="1:9" x14ac:dyDescent="0.15">
      <c r="A82" s="21">
        <v>2332</v>
      </c>
      <c r="B82" s="22" t="s">
        <v>115</v>
      </c>
      <c r="C82" s="16">
        <v>20.9</v>
      </c>
      <c r="D82" s="16">
        <v>64.7</v>
      </c>
      <c r="E82" s="16">
        <v>5.8</v>
      </c>
      <c r="F82" s="16">
        <v>2.8</v>
      </c>
      <c r="G82" s="16">
        <v>5</v>
      </c>
      <c r="H82" s="16">
        <v>0.2</v>
      </c>
      <c r="I82" s="16">
        <v>0.5</v>
      </c>
    </row>
    <row r="83" spans="1:9" x14ac:dyDescent="0.15">
      <c r="A83" s="21">
        <v>2333</v>
      </c>
      <c r="B83" s="22" t="s">
        <v>116</v>
      </c>
      <c r="C83" s="16">
        <v>20.100000000000001</v>
      </c>
      <c r="D83" s="16">
        <v>58.1</v>
      </c>
      <c r="E83" s="16">
        <v>11.7</v>
      </c>
      <c r="F83" s="16">
        <v>6.6</v>
      </c>
      <c r="G83" s="16">
        <v>3.2</v>
      </c>
      <c r="H83" s="16">
        <v>0.1</v>
      </c>
      <c r="I83" s="16">
        <v>0.3</v>
      </c>
    </row>
    <row r="84" spans="1:9" x14ac:dyDescent="0.15">
      <c r="A84" s="21">
        <v>2334</v>
      </c>
      <c r="B84" s="22" t="s">
        <v>117</v>
      </c>
      <c r="C84" s="16">
        <v>23.8</v>
      </c>
      <c r="D84" s="16">
        <v>52.3</v>
      </c>
      <c r="E84" s="16">
        <v>11.5</v>
      </c>
      <c r="F84" s="16">
        <v>6.8</v>
      </c>
      <c r="G84" s="16">
        <v>4.5999999999999996</v>
      </c>
      <c r="H84" s="16">
        <v>0.2</v>
      </c>
      <c r="I84" s="16">
        <v>0.6</v>
      </c>
    </row>
    <row r="85" spans="1:9" x14ac:dyDescent="0.15">
      <c r="A85" s="21">
        <v>2335</v>
      </c>
      <c r="B85" s="22" t="s">
        <v>118</v>
      </c>
      <c r="C85" s="16">
        <v>18.100000000000001</v>
      </c>
      <c r="D85" s="16">
        <v>58.2</v>
      </c>
      <c r="E85" s="16">
        <v>9.5</v>
      </c>
      <c r="F85" s="16">
        <v>9.6999999999999993</v>
      </c>
      <c r="G85" s="16">
        <v>3.6</v>
      </c>
      <c r="H85" s="16">
        <v>0.4</v>
      </c>
      <c r="I85" s="16">
        <v>0.5</v>
      </c>
    </row>
    <row r="86" spans="1:9" x14ac:dyDescent="0.15">
      <c r="A86" s="21">
        <v>2336</v>
      </c>
      <c r="B86" s="22" t="s">
        <v>119</v>
      </c>
      <c r="C86" s="16">
        <v>24.8</v>
      </c>
      <c r="D86" s="16">
        <v>61.7</v>
      </c>
      <c r="E86" s="16">
        <v>5.3</v>
      </c>
      <c r="F86" s="16">
        <v>4.2</v>
      </c>
      <c r="G86" s="16">
        <v>3</v>
      </c>
      <c r="H86" s="16">
        <v>0.4</v>
      </c>
      <c r="I86" s="16">
        <v>0.6</v>
      </c>
    </row>
    <row r="87" spans="1:9" x14ac:dyDescent="0.15">
      <c r="A87" s="21">
        <v>2339</v>
      </c>
      <c r="B87" s="22" t="s">
        <v>120</v>
      </c>
      <c r="C87" s="16">
        <v>28.2</v>
      </c>
      <c r="D87" s="16">
        <v>53.1</v>
      </c>
      <c r="E87" s="16">
        <v>8</v>
      </c>
      <c r="F87" s="16">
        <v>6.3</v>
      </c>
      <c r="G87" s="16">
        <v>3.8</v>
      </c>
      <c r="H87" s="16">
        <v>0.2</v>
      </c>
      <c r="I87" s="16">
        <v>0.4</v>
      </c>
    </row>
    <row r="88" spans="1:9" x14ac:dyDescent="0.15">
      <c r="A88" s="21">
        <v>2341</v>
      </c>
      <c r="B88" s="22" t="s">
        <v>121</v>
      </c>
      <c r="C88" s="16">
        <v>25.2</v>
      </c>
      <c r="D88" s="16">
        <v>44.6</v>
      </c>
      <c r="E88" s="16">
        <v>12.6</v>
      </c>
      <c r="F88" s="16">
        <v>6.1</v>
      </c>
      <c r="G88" s="16">
        <v>6</v>
      </c>
      <c r="H88" s="16">
        <v>1.5</v>
      </c>
      <c r="I88" s="16">
        <v>4</v>
      </c>
    </row>
    <row r="89" spans="1:9" x14ac:dyDescent="0.15">
      <c r="A89" s="21">
        <v>2342</v>
      </c>
      <c r="B89" s="22" t="s">
        <v>122</v>
      </c>
      <c r="C89" s="16">
        <v>24.1</v>
      </c>
      <c r="D89" s="16">
        <v>56.6</v>
      </c>
      <c r="E89" s="16">
        <v>6.8</v>
      </c>
      <c r="F89" s="16">
        <v>3</v>
      </c>
      <c r="G89" s="16">
        <v>7</v>
      </c>
      <c r="H89" s="16">
        <v>1</v>
      </c>
      <c r="I89" s="16">
        <v>1.5</v>
      </c>
    </row>
    <row r="90" spans="1:9" x14ac:dyDescent="0.15">
      <c r="A90" s="21">
        <v>2343</v>
      </c>
      <c r="B90" s="22" t="s">
        <v>123</v>
      </c>
      <c r="C90" s="16">
        <v>27.7</v>
      </c>
      <c r="D90" s="16">
        <v>48.4</v>
      </c>
      <c r="E90" s="16">
        <v>7.6</v>
      </c>
      <c r="F90" s="16">
        <v>7.3</v>
      </c>
      <c r="G90" s="16">
        <v>4.5999999999999996</v>
      </c>
      <c r="H90" s="16">
        <v>1.2</v>
      </c>
      <c r="I90" s="16">
        <v>3.2</v>
      </c>
    </row>
    <row r="91" spans="1:9" x14ac:dyDescent="0.15">
      <c r="A91" s="21">
        <v>2344</v>
      </c>
      <c r="B91" s="22" t="s">
        <v>124</v>
      </c>
      <c r="C91" s="16">
        <v>41.3</v>
      </c>
      <c r="D91" s="16">
        <v>55.2</v>
      </c>
      <c r="E91" s="16">
        <v>1</v>
      </c>
      <c r="F91" s="16">
        <v>0.4</v>
      </c>
      <c r="G91" s="16">
        <v>1.8</v>
      </c>
      <c r="H91" s="16">
        <v>0</v>
      </c>
      <c r="I91" s="16">
        <v>0.3</v>
      </c>
    </row>
    <row r="92" spans="1:9" x14ac:dyDescent="0.15">
      <c r="A92" s="21">
        <v>2345</v>
      </c>
      <c r="B92" s="22" t="s">
        <v>125</v>
      </c>
      <c r="C92" s="16">
        <v>51.3</v>
      </c>
      <c r="D92" s="16">
        <v>40.1</v>
      </c>
      <c r="E92" s="16">
        <v>3.5</v>
      </c>
      <c r="F92" s="16">
        <v>2</v>
      </c>
      <c r="G92" s="16">
        <v>2.5</v>
      </c>
      <c r="H92" s="16">
        <v>0.1</v>
      </c>
      <c r="I92" s="16">
        <v>0.5</v>
      </c>
    </row>
    <row r="93" spans="1:9" x14ac:dyDescent="0.15">
      <c r="A93" s="21">
        <v>2346</v>
      </c>
      <c r="B93" s="22" t="s">
        <v>126</v>
      </c>
      <c r="C93" s="16">
        <v>40.9</v>
      </c>
      <c r="D93" s="16">
        <v>53.3</v>
      </c>
      <c r="E93" s="16">
        <v>3.2</v>
      </c>
      <c r="F93" s="16">
        <v>0.5</v>
      </c>
      <c r="G93" s="16">
        <v>2</v>
      </c>
      <c r="H93" s="16">
        <v>0.1</v>
      </c>
      <c r="I93" s="16">
        <v>0</v>
      </c>
    </row>
    <row r="94" spans="1:9" x14ac:dyDescent="0.15">
      <c r="A94" s="21">
        <v>2347</v>
      </c>
      <c r="B94" s="22" t="s">
        <v>127</v>
      </c>
      <c r="C94" s="16">
        <v>16.399999999999999</v>
      </c>
      <c r="D94" s="16">
        <v>79.900000000000006</v>
      </c>
      <c r="E94" s="16">
        <v>1.2</v>
      </c>
      <c r="F94" s="16">
        <v>1</v>
      </c>
      <c r="G94" s="16">
        <v>1.1000000000000001</v>
      </c>
      <c r="H94" s="16">
        <v>0.1</v>
      </c>
      <c r="I94" s="16">
        <v>0.4</v>
      </c>
    </row>
    <row r="95" spans="1:9" x14ac:dyDescent="0.15">
      <c r="A95" s="21">
        <v>2349</v>
      </c>
      <c r="B95" s="22" t="s">
        <v>128</v>
      </c>
      <c r="C95" s="16">
        <v>47.5</v>
      </c>
      <c r="D95" s="16">
        <v>43.7</v>
      </c>
      <c r="E95" s="16">
        <v>3.8</v>
      </c>
      <c r="F95" s="16">
        <v>1.8</v>
      </c>
      <c r="G95" s="16">
        <v>2.6</v>
      </c>
      <c r="H95" s="16">
        <v>0.3</v>
      </c>
      <c r="I95" s="16">
        <v>0.4</v>
      </c>
    </row>
    <row r="96" spans="1:9" x14ac:dyDescent="0.15">
      <c r="A96" s="21">
        <v>2411</v>
      </c>
      <c r="B96" s="22" t="s">
        <v>129</v>
      </c>
      <c r="C96" s="16">
        <v>16.3</v>
      </c>
      <c r="D96" s="16">
        <v>59</v>
      </c>
      <c r="E96" s="16">
        <v>16.3</v>
      </c>
      <c r="F96" s="16">
        <v>4.5999999999999996</v>
      </c>
      <c r="G96" s="16">
        <v>2.9</v>
      </c>
      <c r="H96" s="16">
        <v>0.3</v>
      </c>
      <c r="I96" s="16">
        <v>0.7</v>
      </c>
    </row>
    <row r="97" spans="1:9" x14ac:dyDescent="0.15">
      <c r="A97" s="21">
        <v>2412</v>
      </c>
      <c r="B97" s="22" t="s">
        <v>130</v>
      </c>
      <c r="C97" s="16">
        <v>22.2</v>
      </c>
      <c r="D97" s="16">
        <v>68.900000000000006</v>
      </c>
      <c r="E97" s="16">
        <v>7.1</v>
      </c>
      <c r="F97" s="16">
        <v>0.3</v>
      </c>
      <c r="G97" s="16">
        <v>1.2</v>
      </c>
      <c r="H97" s="16">
        <v>0.1</v>
      </c>
      <c r="I97" s="16">
        <v>0.1</v>
      </c>
    </row>
    <row r="98" spans="1:9" x14ac:dyDescent="0.15">
      <c r="A98" s="21">
        <v>2413</v>
      </c>
      <c r="B98" s="22" t="s">
        <v>131</v>
      </c>
      <c r="C98" s="16">
        <v>32.200000000000003</v>
      </c>
      <c r="D98" s="16">
        <v>63.5</v>
      </c>
      <c r="E98" s="16">
        <v>2.8</v>
      </c>
      <c r="F98" s="16">
        <v>0.6</v>
      </c>
      <c r="G98" s="16">
        <v>0.9</v>
      </c>
      <c r="H98" s="16">
        <v>0</v>
      </c>
      <c r="I98" s="16">
        <v>0</v>
      </c>
    </row>
    <row r="99" spans="1:9" x14ac:dyDescent="0.15">
      <c r="A99" s="21">
        <v>2414</v>
      </c>
      <c r="B99" s="22" t="s">
        <v>132</v>
      </c>
      <c r="C99" s="16">
        <v>37.700000000000003</v>
      </c>
      <c r="D99" s="16">
        <v>57.6</v>
      </c>
      <c r="E99" s="16">
        <v>3.1</v>
      </c>
      <c r="F99" s="16">
        <v>0.2</v>
      </c>
      <c r="G99" s="16">
        <v>1.2</v>
      </c>
      <c r="H99" s="16">
        <v>0</v>
      </c>
      <c r="I99" s="16">
        <v>0.1</v>
      </c>
    </row>
    <row r="100" spans="1:9" x14ac:dyDescent="0.15">
      <c r="A100" s="21">
        <v>2415</v>
      </c>
      <c r="B100" s="22" t="s">
        <v>133</v>
      </c>
      <c r="C100" s="16">
        <v>39.299999999999997</v>
      </c>
      <c r="D100" s="16">
        <v>50.1</v>
      </c>
      <c r="E100" s="16">
        <v>6.2</v>
      </c>
      <c r="F100" s="16">
        <v>1.7</v>
      </c>
      <c r="G100" s="16">
        <v>1.7</v>
      </c>
      <c r="H100" s="16">
        <v>0.2</v>
      </c>
      <c r="I100" s="16">
        <v>0.8</v>
      </c>
    </row>
    <row r="101" spans="1:9" x14ac:dyDescent="0.15">
      <c r="A101" s="21">
        <v>2421</v>
      </c>
      <c r="B101" s="22" t="s">
        <v>134</v>
      </c>
      <c r="C101" s="16">
        <v>75.400000000000006</v>
      </c>
      <c r="D101" s="16">
        <v>18.3</v>
      </c>
      <c r="E101" s="16">
        <v>1.2</v>
      </c>
      <c r="F101" s="16">
        <v>0.6</v>
      </c>
      <c r="G101" s="16">
        <v>4.4000000000000004</v>
      </c>
      <c r="H101" s="16">
        <v>0.1</v>
      </c>
      <c r="I101" s="16">
        <v>0.1</v>
      </c>
    </row>
    <row r="102" spans="1:9" x14ac:dyDescent="0.15">
      <c r="A102" s="21">
        <v>2422</v>
      </c>
      <c r="B102" s="22" t="s">
        <v>135</v>
      </c>
      <c r="C102" s="16">
        <v>24.5</v>
      </c>
      <c r="D102" s="16">
        <v>26.3</v>
      </c>
      <c r="E102" s="16">
        <v>24.4</v>
      </c>
      <c r="F102" s="16">
        <v>19.8</v>
      </c>
      <c r="G102" s="16">
        <v>3.1</v>
      </c>
      <c r="H102" s="16">
        <v>0.6</v>
      </c>
      <c r="I102" s="16">
        <v>1.3</v>
      </c>
    </row>
    <row r="103" spans="1:9" x14ac:dyDescent="0.15">
      <c r="A103" s="21">
        <v>2491</v>
      </c>
      <c r="B103" s="22" t="s">
        <v>136</v>
      </c>
      <c r="C103" s="16">
        <v>45.4</v>
      </c>
      <c r="D103" s="16">
        <v>34.799999999999997</v>
      </c>
      <c r="E103" s="16">
        <v>8.9</v>
      </c>
      <c r="F103" s="16">
        <v>4.3</v>
      </c>
      <c r="G103" s="16">
        <v>4.9000000000000004</v>
      </c>
      <c r="H103" s="16">
        <v>0.6</v>
      </c>
      <c r="I103" s="16">
        <v>1.2</v>
      </c>
    </row>
    <row r="104" spans="1:9" x14ac:dyDescent="0.15">
      <c r="A104" s="21">
        <v>2492</v>
      </c>
      <c r="B104" s="22" t="s">
        <v>137</v>
      </c>
      <c r="C104" s="16">
        <v>16.899999999999999</v>
      </c>
      <c r="D104" s="16">
        <v>31.8</v>
      </c>
      <c r="E104" s="16">
        <v>13.4</v>
      </c>
      <c r="F104" s="16">
        <v>5.8</v>
      </c>
      <c r="G104" s="16">
        <v>24.9</v>
      </c>
      <c r="H104" s="16">
        <v>2.6</v>
      </c>
      <c r="I104" s="16">
        <v>4.7</v>
      </c>
    </row>
    <row r="105" spans="1:9" x14ac:dyDescent="0.15">
      <c r="A105" s="21">
        <v>2493</v>
      </c>
      <c r="B105" s="22" t="s">
        <v>138</v>
      </c>
      <c r="C105" s="16">
        <v>54.6</v>
      </c>
      <c r="D105" s="16">
        <v>39.1</v>
      </c>
      <c r="E105" s="16">
        <v>3.6</v>
      </c>
      <c r="F105" s="16">
        <v>0.8</v>
      </c>
      <c r="G105" s="16">
        <v>1.8</v>
      </c>
      <c r="H105" s="16">
        <v>0.1</v>
      </c>
      <c r="I105" s="16">
        <v>0.1</v>
      </c>
    </row>
    <row r="106" spans="1:9" x14ac:dyDescent="0.15">
      <c r="A106" s="21">
        <v>2511</v>
      </c>
      <c r="B106" s="22" t="s">
        <v>139</v>
      </c>
      <c r="C106" s="16">
        <v>46.5</v>
      </c>
      <c r="D106" s="16">
        <v>46.7</v>
      </c>
      <c r="E106" s="16">
        <v>4.0999999999999996</v>
      </c>
      <c r="F106" s="16">
        <v>1.1000000000000001</v>
      </c>
      <c r="G106" s="16">
        <v>1.4</v>
      </c>
      <c r="H106" s="16">
        <v>0.1</v>
      </c>
      <c r="I106" s="16">
        <v>0.2</v>
      </c>
    </row>
    <row r="107" spans="1:9" x14ac:dyDescent="0.15">
      <c r="A107" s="21">
        <v>2512</v>
      </c>
      <c r="B107" s="22" t="s">
        <v>140</v>
      </c>
      <c r="C107" s="16">
        <v>30.2</v>
      </c>
      <c r="D107" s="16">
        <v>53.5</v>
      </c>
      <c r="E107" s="16">
        <v>14.4</v>
      </c>
      <c r="F107" s="16">
        <v>0.4</v>
      </c>
      <c r="G107" s="16">
        <v>1.4</v>
      </c>
      <c r="H107" s="16">
        <v>0</v>
      </c>
      <c r="I107" s="16">
        <v>0.2</v>
      </c>
    </row>
    <row r="108" spans="1:9" x14ac:dyDescent="0.15">
      <c r="A108" s="21">
        <v>2513</v>
      </c>
      <c r="B108" s="22" t="s">
        <v>141</v>
      </c>
      <c r="C108" s="16">
        <v>19</v>
      </c>
      <c r="D108" s="16">
        <v>26.9</v>
      </c>
      <c r="E108" s="16">
        <v>26.6</v>
      </c>
      <c r="F108" s="16">
        <v>15.9</v>
      </c>
      <c r="G108" s="16">
        <v>6.5</v>
      </c>
      <c r="H108" s="16">
        <v>1.6</v>
      </c>
      <c r="I108" s="16">
        <v>3.6</v>
      </c>
    </row>
    <row r="109" spans="1:9" x14ac:dyDescent="0.15">
      <c r="A109" s="21">
        <v>2514</v>
      </c>
      <c r="B109" s="22" t="s">
        <v>142</v>
      </c>
      <c r="C109" s="16">
        <v>23.2</v>
      </c>
      <c r="D109" s="16">
        <v>69.400000000000006</v>
      </c>
      <c r="E109" s="16">
        <v>5</v>
      </c>
      <c r="F109" s="16">
        <v>0.4</v>
      </c>
      <c r="G109" s="16">
        <v>1.8</v>
      </c>
      <c r="H109" s="16">
        <v>0.1</v>
      </c>
      <c r="I109" s="16">
        <v>0.2</v>
      </c>
    </row>
    <row r="110" spans="1:9" x14ac:dyDescent="0.15">
      <c r="A110" s="21">
        <v>2515</v>
      </c>
      <c r="B110" s="22" t="s">
        <v>143</v>
      </c>
      <c r="C110" s="16">
        <v>19.5</v>
      </c>
      <c r="D110" s="16">
        <v>74.599999999999994</v>
      </c>
      <c r="E110" s="16">
        <v>0.6</v>
      </c>
      <c r="F110" s="16">
        <v>0.7</v>
      </c>
      <c r="G110" s="16">
        <v>4</v>
      </c>
      <c r="H110" s="16">
        <v>0.2</v>
      </c>
      <c r="I110" s="16">
        <v>0.4</v>
      </c>
    </row>
    <row r="111" spans="1:9" x14ac:dyDescent="0.15">
      <c r="A111" s="21">
        <v>2519</v>
      </c>
      <c r="B111" s="22" t="s">
        <v>144</v>
      </c>
      <c r="C111" s="16">
        <v>37.4</v>
      </c>
      <c r="D111" s="16">
        <v>38.5</v>
      </c>
      <c r="E111" s="16">
        <v>12.6</v>
      </c>
      <c r="F111" s="16">
        <v>5.7</v>
      </c>
      <c r="G111" s="16">
        <v>3</v>
      </c>
      <c r="H111" s="16">
        <v>0.9</v>
      </c>
      <c r="I111" s="16">
        <v>1.9</v>
      </c>
    </row>
    <row r="112" spans="1:9" x14ac:dyDescent="0.15">
      <c r="A112" s="21">
        <v>2521</v>
      </c>
      <c r="B112" s="22" t="s">
        <v>145</v>
      </c>
      <c r="C112" s="16">
        <v>59.6</v>
      </c>
      <c r="D112" s="16">
        <v>36.200000000000003</v>
      </c>
      <c r="E112" s="16">
        <v>2.9</v>
      </c>
      <c r="F112" s="16">
        <v>0.1</v>
      </c>
      <c r="G112" s="16">
        <v>1.1000000000000001</v>
      </c>
      <c r="H112" s="16">
        <v>0</v>
      </c>
      <c r="I112" s="16">
        <v>0.1</v>
      </c>
    </row>
    <row r="113" spans="1:9" x14ac:dyDescent="0.15">
      <c r="A113" s="21">
        <v>2522</v>
      </c>
      <c r="B113" s="22" t="s">
        <v>146</v>
      </c>
      <c r="C113" s="16">
        <v>17.5</v>
      </c>
      <c r="D113" s="16">
        <v>49.9</v>
      </c>
      <c r="E113" s="16">
        <v>27.5</v>
      </c>
      <c r="F113" s="16">
        <v>2.1</v>
      </c>
      <c r="G113" s="16">
        <v>2.4</v>
      </c>
      <c r="H113" s="16">
        <v>0.1</v>
      </c>
      <c r="I113" s="16">
        <v>0.6</v>
      </c>
    </row>
    <row r="114" spans="1:9" x14ac:dyDescent="0.15">
      <c r="A114" s="21">
        <v>2523</v>
      </c>
      <c r="B114" s="22" t="s">
        <v>147</v>
      </c>
      <c r="C114" s="16">
        <v>23.4</v>
      </c>
      <c r="D114" s="16">
        <v>73.3</v>
      </c>
      <c r="E114" s="16">
        <v>1</v>
      </c>
      <c r="F114" s="16">
        <v>0.7</v>
      </c>
      <c r="G114" s="16">
        <v>1.4</v>
      </c>
      <c r="H114" s="16">
        <v>0</v>
      </c>
      <c r="I114" s="16">
        <v>0.1</v>
      </c>
    </row>
    <row r="115" spans="1:9" x14ac:dyDescent="0.15">
      <c r="A115" s="21">
        <v>2524</v>
      </c>
      <c r="B115" s="22" t="s">
        <v>148</v>
      </c>
      <c r="C115" s="16">
        <v>22.2</v>
      </c>
      <c r="D115" s="16">
        <v>75.099999999999994</v>
      </c>
      <c r="E115" s="16">
        <v>1.6</v>
      </c>
      <c r="F115" s="16">
        <v>0.3</v>
      </c>
      <c r="G115" s="16">
        <v>0.8</v>
      </c>
      <c r="H115" s="16">
        <v>0</v>
      </c>
      <c r="I115" s="16">
        <v>0</v>
      </c>
    </row>
    <row r="116" spans="1:9" x14ac:dyDescent="0.15">
      <c r="A116" s="21">
        <v>2525</v>
      </c>
      <c r="B116" s="22" t="s">
        <v>149</v>
      </c>
      <c r="C116" s="16">
        <v>32.4</v>
      </c>
      <c r="D116" s="16">
        <v>63.8</v>
      </c>
      <c r="E116" s="16">
        <v>2.6</v>
      </c>
      <c r="F116" s="16">
        <v>0.2</v>
      </c>
      <c r="G116" s="16">
        <v>0.9</v>
      </c>
      <c r="H116" s="16">
        <v>0</v>
      </c>
      <c r="I116" s="16">
        <v>0</v>
      </c>
    </row>
    <row r="117" spans="1:9" x14ac:dyDescent="0.15">
      <c r="A117" s="21">
        <v>2526</v>
      </c>
      <c r="B117" s="22" t="s">
        <v>150</v>
      </c>
      <c r="C117" s="16">
        <v>17.899999999999999</v>
      </c>
      <c r="D117" s="16">
        <v>70.5</v>
      </c>
      <c r="E117" s="16">
        <v>10.6</v>
      </c>
      <c r="F117" s="16">
        <v>0.4</v>
      </c>
      <c r="G117" s="16">
        <v>0.7</v>
      </c>
      <c r="H117" s="16">
        <v>0</v>
      </c>
      <c r="I117" s="16">
        <v>0</v>
      </c>
    </row>
    <row r="118" spans="1:9" x14ac:dyDescent="0.15">
      <c r="A118" s="21">
        <v>2527</v>
      </c>
      <c r="B118" s="22" t="s">
        <v>151</v>
      </c>
      <c r="C118" s="16">
        <v>39.5</v>
      </c>
      <c r="D118" s="16">
        <v>58.9</v>
      </c>
      <c r="E118" s="16">
        <v>0.7</v>
      </c>
      <c r="F118" s="16">
        <v>0.1</v>
      </c>
      <c r="G118" s="16">
        <v>0.8</v>
      </c>
      <c r="H118" s="16">
        <v>0</v>
      </c>
      <c r="I118" s="16">
        <v>0</v>
      </c>
    </row>
    <row r="119" spans="1:9" x14ac:dyDescent="0.15">
      <c r="A119" s="21">
        <v>2531</v>
      </c>
      <c r="B119" s="22" t="s">
        <v>152</v>
      </c>
      <c r="C119" s="16">
        <v>30</v>
      </c>
      <c r="D119" s="16">
        <v>67.7</v>
      </c>
      <c r="E119" s="16">
        <v>0.8</v>
      </c>
      <c r="F119" s="16">
        <v>0.3</v>
      </c>
      <c r="G119" s="16">
        <v>1</v>
      </c>
      <c r="H119" s="16">
        <v>0.1</v>
      </c>
      <c r="I119" s="16">
        <v>0.1</v>
      </c>
    </row>
    <row r="120" spans="1:9" x14ac:dyDescent="0.15">
      <c r="A120" s="21">
        <v>2532</v>
      </c>
      <c r="B120" s="22" t="s">
        <v>153</v>
      </c>
      <c r="C120" s="16">
        <v>48.1</v>
      </c>
      <c r="D120" s="16">
        <v>50</v>
      </c>
      <c r="E120" s="16">
        <v>1.3</v>
      </c>
      <c r="F120" s="16">
        <v>0</v>
      </c>
      <c r="G120" s="16">
        <v>0.5</v>
      </c>
      <c r="H120" s="16">
        <v>0</v>
      </c>
      <c r="I120" s="16">
        <v>0</v>
      </c>
    </row>
    <row r="121" spans="1:9" x14ac:dyDescent="0.15">
      <c r="A121" s="21">
        <v>2533</v>
      </c>
      <c r="B121" s="22" t="s">
        <v>154</v>
      </c>
      <c r="C121" s="16">
        <v>51</v>
      </c>
      <c r="D121" s="16">
        <v>47.9</v>
      </c>
      <c r="E121" s="16">
        <v>0.5</v>
      </c>
      <c r="F121" s="16">
        <v>0.1</v>
      </c>
      <c r="G121" s="16">
        <v>0.5</v>
      </c>
      <c r="H121" s="16">
        <v>0</v>
      </c>
      <c r="I121" s="16">
        <v>0</v>
      </c>
    </row>
    <row r="122" spans="1:9" x14ac:dyDescent="0.15">
      <c r="A122" s="21">
        <v>2534</v>
      </c>
      <c r="B122" s="22" t="s">
        <v>155</v>
      </c>
      <c r="C122" s="16">
        <v>64.8</v>
      </c>
      <c r="D122" s="16">
        <v>34</v>
      </c>
      <c r="E122" s="16">
        <v>0.6</v>
      </c>
      <c r="F122" s="16">
        <v>0.1</v>
      </c>
      <c r="G122" s="16">
        <v>0.5</v>
      </c>
      <c r="H122" s="16">
        <v>0</v>
      </c>
      <c r="I122" s="16">
        <v>0</v>
      </c>
    </row>
    <row r="123" spans="1:9" x14ac:dyDescent="0.15">
      <c r="A123" s="21">
        <v>2535</v>
      </c>
      <c r="B123" s="22" t="s">
        <v>156</v>
      </c>
      <c r="C123" s="16">
        <v>47</v>
      </c>
      <c r="D123" s="16">
        <v>50.8</v>
      </c>
      <c r="E123" s="16">
        <v>1.2</v>
      </c>
      <c r="F123" s="16">
        <v>0.3</v>
      </c>
      <c r="G123" s="16">
        <v>0.7</v>
      </c>
      <c r="H123" s="16">
        <v>0.1</v>
      </c>
      <c r="I123" s="16">
        <v>0</v>
      </c>
    </row>
    <row r="124" spans="1:9" x14ac:dyDescent="0.15">
      <c r="A124" s="21">
        <v>2539</v>
      </c>
      <c r="B124" s="22" t="s">
        <v>157</v>
      </c>
      <c r="C124" s="16">
        <v>41</v>
      </c>
      <c r="D124" s="16">
        <v>52.3</v>
      </c>
      <c r="E124" s="16">
        <v>2.4</v>
      </c>
      <c r="F124" s="16">
        <v>1.9</v>
      </c>
      <c r="G124" s="16">
        <v>1.8</v>
      </c>
      <c r="H124" s="16">
        <v>0.2</v>
      </c>
      <c r="I124" s="16">
        <v>0.5</v>
      </c>
    </row>
    <row r="125" spans="1:9" x14ac:dyDescent="0.15">
      <c r="A125" s="21">
        <v>2541</v>
      </c>
      <c r="B125" s="22" t="s">
        <v>158</v>
      </c>
      <c r="C125" s="16">
        <v>27.4</v>
      </c>
      <c r="D125" s="16">
        <v>65</v>
      </c>
      <c r="E125" s="16">
        <v>5.8</v>
      </c>
      <c r="F125" s="16">
        <v>0.2</v>
      </c>
      <c r="G125" s="16">
        <v>1.4</v>
      </c>
      <c r="H125" s="16">
        <v>0.1</v>
      </c>
      <c r="I125" s="16">
        <v>0.1</v>
      </c>
    </row>
    <row r="126" spans="1:9" x14ac:dyDescent="0.15">
      <c r="A126" s="21">
        <v>2542</v>
      </c>
      <c r="B126" s="22" t="s">
        <v>159</v>
      </c>
      <c r="C126" s="16">
        <v>47.9</v>
      </c>
      <c r="D126" s="16">
        <v>41.4</v>
      </c>
      <c r="E126" s="16">
        <v>9</v>
      </c>
      <c r="F126" s="16">
        <v>0.9</v>
      </c>
      <c r="G126" s="16">
        <v>0.8</v>
      </c>
      <c r="H126" s="16">
        <v>0</v>
      </c>
      <c r="I126" s="16">
        <v>0.1</v>
      </c>
    </row>
    <row r="127" spans="1:9" x14ac:dyDescent="0.15">
      <c r="A127" s="21">
        <v>2543</v>
      </c>
      <c r="B127" s="22" t="s">
        <v>160</v>
      </c>
      <c r="C127" s="16">
        <v>32.9</v>
      </c>
      <c r="D127" s="16">
        <v>51.7</v>
      </c>
      <c r="E127" s="16">
        <v>12.6</v>
      </c>
      <c r="F127" s="16">
        <v>1.3</v>
      </c>
      <c r="G127" s="16">
        <v>1.2</v>
      </c>
      <c r="H127" s="16">
        <v>0.1</v>
      </c>
      <c r="I127" s="16">
        <v>0.2</v>
      </c>
    </row>
    <row r="128" spans="1:9" x14ac:dyDescent="0.15">
      <c r="A128" s="21">
        <v>2544</v>
      </c>
      <c r="B128" s="22" t="s">
        <v>161</v>
      </c>
      <c r="C128" s="16">
        <v>15.8</v>
      </c>
      <c r="D128" s="16">
        <v>61.7</v>
      </c>
      <c r="E128" s="16">
        <v>14.4</v>
      </c>
      <c r="F128" s="16">
        <v>4.5</v>
      </c>
      <c r="G128" s="16">
        <v>2.2000000000000002</v>
      </c>
      <c r="H128" s="16">
        <v>0.3</v>
      </c>
      <c r="I128" s="16">
        <v>1</v>
      </c>
    </row>
    <row r="129" spans="1:9" x14ac:dyDescent="0.15">
      <c r="A129" s="21">
        <v>2611</v>
      </c>
      <c r="B129" s="22" t="s">
        <v>162</v>
      </c>
      <c r="C129" s="16">
        <v>26.5</v>
      </c>
      <c r="D129" s="16">
        <v>47.6</v>
      </c>
      <c r="E129" s="16">
        <v>9.5</v>
      </c>
      <c r="F129" s="16">
        <v>3.8</v>
      </c>
      <c r="G129" s="16">
        <v>10.4</v>
      </c>
      <c r="H129" s="16">
        <v>0.9</v>
      </c>
      <c r="I129" s="16">
        <v>1.3</v>
      </c>
    </row>
    <row r="130" spans="1:9" x14ac:dyDescent="0.15">
      <c r="A130" s="21">
        <v>2612</v>
      </c>
      <c r="B130" s="22" t="s">
        <v>163</v>
      </c>
      <c r="C130" s="16">
        <v>18.7</v>
      </c>
      <c r="D130" s="16">
        <v>47.8</v>
      </c>
      <c r="E130" s="16">
        <v>13</v>
      </c>
      <c r="F130" s="16">
        <v>5.4</v>
      </c>
      <c r="G130" s="16">
        <v>12.8</v>
      </c>
      <c r="H130" s="16">
        <v>1</v>
      </c>
      <c r="I130" s="16">
        <v>1.4</v>
      </c>
    </row>
    <row r="131" spans="1:9" x14ac:dyDescent="0.15">
      <c r="A131" s="21">
        <v>2613</v>
      </c>
      <c r="B131" s="22" t="s">
        <v>164</v>
      </c>
      <c r="C131" s="16">
        <v>25.6</v>
      </c>
      <c r="D131" s="16">
        <v>55.9</v>
      </c>
      <c r="E131" s="16">
        <v>6.2</v>
      </c>
      <c r="F131" s="16">
        <v>2.4</v>
      </c>
      <c r="G131" s="16">
        <v>8.6</v>
      </c>
      <c r="H131" s="16">
        <v>0.6</v>
      </c>
      <c r="I131" s="16">
        <v>0.7</v>
      </c>
    </row>
    <row r="132" spans="1:9" x14ac:dyDescent="0.15">
      <c r="A132" s="21">
        <v>2621</v>
      </c>
      <c r="B132" s="22" t="s">
        <v>165</v>
      </c>
      <c r="C132" s="16">
        <v>18.100000000000001</v>
      </c>
      <c r="D132" s="16">
        <v>38.299999999999997</v>
      </c>
      <c r="E132" s="16">
        <v>16.2</v>
      </c>
      <c r="F132" s="16">
        <v>9.5</v>
      </c>
      <c r="G132" s="16">
        <v>13.8</v>
      </c>
      <c r="H132" s="16">
        <v>1.9</v>
      </c>
      <c r="I132" s="16">
        <v>2.4</v>
      </c>
    </row>
    <row r="133" spans="1:9" x14ac:dyDescent="0.15">
      <c r="A133" s="21">
        <v>2631</v>
      </c>
      <c r="B133" s="22" t="s">
        <v>166</v>
      </c>
      <c r="C133" s="16">
        <v>18.3</v>
      </c>
      <c r="D133" s="16">
        <v>37.799999999999997</v>
      </c>
      <c r="E133" s="16">
        <v>18.5</v>
      </c>
      <c r="F133" s="16">
        <v>9.1</v>
      </c>
      <c r="G133" s="16">
        <v>13.4</v>
      </c>
      <c r="H133" s="16">
        <v>1.4</v>
      </c>
      <c r="I133" s="16">
        <v>1.6</v>
      </c>
    </row>
    <row r="134" spans="1:9" x14ac:dyDescent="0.15">
      <c r="A134" s="21">
        <v>2632</v>
      </c>
      <c r="B134" s="22" t="s">
        <v>167</v>
      </c>
      <c r="C134" s="16">
        <v>21.2</v>
      </c>
      <c r="D134" s="16">
        <v>44.2</v>
      </c>
      <c r="E134" s="16">
        <v>14.4</v>
      </c>
      <c r="F134" s="16">
        <v>6.9</v>
      </c>
      <c r="G134" s="16">
        <v>10.9</v>
      </c>
      <c r="H134" s="16">
        <v>1.2</v>
      </c>
      <c r="I134" s="16">
        <v>1.3</v>
      </c>
    </row>
    <row r="135" spans="1:9" x14ac:dyDescent="0.15">
      <c r="A135" s="21">
        <v>2633</v>
      </c>
      <c r="B135" s="22" t="s">
        <v>168</v>
      </c>
      <c r="C135" s="16">
        <v>24.4</v>
      </c>
      <c r="D135" s="16">
        <v>43</v>
      </c>
      <c r="E135" s="16">
        <v>13.9</v>
      </c>
      <c r="F135" s="16">
        <v>9.6999999999999993</v>
      </c>
      <c r="G135" s="16">
        <v>6.8</v>
      </c>
      <c r="H135" s="16">
        <v>0.9</v>
      </c>
      <c r="I135" s="16">
        <v>1.2</v>
      </c>
    </row>
    <row r="136" spans="1:9" x14ac:dyDescent="0.15">
      <c r="A136" s="21">
        <v>2711</v>
      </c>
      <c r="B136" s="22" t="s">
        <v>169</v>
      </c>
      <c r="C136" s="16">
        <v>33.799999999999997</v>
      </c>
      <c r="D136" s="16">
        <v>59.3</v>
      </c>
      <c r="E136" s="16">
        <v>3.9</v>
      </c>
      <c r="F136" s="16">
        <v>0.7</v>
      </c>
      <c r="G136" s="16">
        <v>1.8</v>
      </c>
      <c r="H136" s="16">
        <v>0.3</v>
      </c>
      <c r="I136" s="16">
        <v>0.2</v>
      </c>
    </row>
    <row r="137" spans="1:9" x14ac:dyDescent="0.15">
      <c r="A137" s="21">
        <v>2712</v>
      </c>
      <c r="B137" s="22" t="s">
        <v>170</v>
      </c>
      <c r="C137" s="16">
        <v>36.200000000000003</v>
      </c>
      <c r="D137" s="16">
        <v>49.5</v>
      </c>
      <c r="E137" s="16">
        <v>4.3</v>
      </c>
      <c r="F137" s="16">
        <v>2.4</v>
      </c>
      <c r="G137" s="16">
        <v>5.7</v>
      </c>
      <c r="H137" s="16">
        <v>0.6</v>
      </c>
      <c r="I137" s="16">
        <v>1.2</v>
      </c>
    </row>
    <row r="138" spans="1:9" x14ac:dyDescent="0.15">
      <c r="A138" s="21">
        <v>2713</v>
      </c>
      <c r="B138" s="22" t="s">
        <v>171</v>
      </c>
      <c r="C138" s="16">
        <v>29.1</v>
      </c>
      <c r="D138" s="16">
        <v>68.7</v>
      </c>
      <c r="E138" s="16">
        <v>0.8</v>
      </c>
      <c r="F138" s="16">
        <v>0.1</v>
      </c>
      <c r="G138" s="16">
        <v>1.2</v>
      </c>
      <c r="H138" s="16">
        <v>0</v>
      </c>
      <c r="I138" s="16">
        <v>0.1</v>
      </c>
    </row>
    <row r="139" spans="1:9" x14ac:dyDescent="0.15">
      <c r="A139" s="21">
        <v>2721</v>
      </c>
      <c r="B139" s="22" t="s">
        <v>172</v>
      </c>
      <c r="C139" s="16">
        <v>37.299999999999997</v>
      </c>
      <c r="D139" s="16">
        <v>35.5</v>
      </c>
      <c r="E139" s="16">
        <v>13.4</v>
      </c>
      <c r="F139" s="16">
        <v>5.5</v>
      </c>
      <c r="G139" s="16">
        <v>5.6</v>
      </c>
      <c r="H139" s="16">
        <v>0.9</v>
      </c>
      <c r="I139" s="16">
        <v>1.7</v>
      </c>
    </row>
    <row r="140" spans="1:9" x14ac:dyDescent="0.15">
      <c r="A140" s="21">
        <v>2722</v>
      </c>
      <c r="B140" s="22" t="s">
        <v>173</v>
      </c>
      <c r="C140" s="16">
        <v>29.2</v>
      </c>
      <c r="D140" s="16">
        <v>40.1</v>
      </c>
      <c r="E140" s="16">
        <v>16.899999999999999</v>
      </c>
      <c r="F140" s="16">
        <v>5.6</v>
      </c>
      <c r="G140" s="16">
        <v>5.3</v>
      </c>
      <c r="H140" s="16">
        <v>0.7</v>
      </c>
      <c r="I140" s="16">
        <v>2.1</v>
      </c>
    </row>
    <row r="141" spans="1:9" x14ac:dyDescent="0.15">
      <c r="A141" s="21">
        <v>2723</v>
      </c>
      <c r="B141" s="22" t="s">
        <v>174</v>
      </c>
      <c r="C141" s="16">
        <v>76.8</v>
      </c>
      <c r="D141" s="16">
        <v>20.9</v>
      </c>
      <c r="E141" s="16">
        <v>1.2</v>
      </c>
      <c r="F141" s="16">
        <v>0.2</v>
      </c>
      <c r="G141" s="16">
        <v>0.8</v>
      </c>
      <c r="H141" s="16">
        <v>0</v>
      </c>
      <c r="I141" s="16">
        <v>0</v>
      </c>
    </row>
    <row r="142" spans="1:9" x14ac:dyDescent="0.15">
      <c r="A142" s="21">
        <v>2724</v>
      </c>
      <c r="B142" s="22" t="s">
        <v>175</v>
      </c>
      <c r="C142" s="16">
        <v>35.6</v>
      </c>
      <c r="D142" s="16">
        <v>32.4</v>
      </c>
      <c r="E142" s="16">
        <v>13.8</v>
      </c>
      <c r="F142" s="16">
        <v>4.5</v>
      </c>
      <c r="G142" s="16">
        <v>9.5</v>
      </c>
      <c r="H142" s="16">
        <v>1</v>
      </c>
      <c r="I142" s="16">
        <v>3.1</v>
      </c>
    </row>
    <row r="143" spans="1:9" x14ac:dyDescent="0.15">
      <c r="A143" s="21">
        <v>2725</v>
      </c>
      <c r="B143" s="22" t="s">
        <v>176</v>
      </c>
      <c r="C143" s="16">
        <v>24</v>
      </c>
      <c r="D143" s="16">
        <v>58.8</v>
      </c>
      <c r="E143" s="16">
        <v>9.4</v>
      </c>
      <c r="F143" s="16">
        <v>3.6</v>
      </c>
      <c r="G143" s="16">
        <v>2.9</v>
      </c>
      <c r="H143" s="16">
        <v>0.4</v>
      </c>
      <c r="I143" s="16">
        <v>1</v>
      </c>
    </row>
    <row r="144" spans="1:9" x14ac:dyDescent="0.15">
      <c r="A144" s="21">
        <v>2726</v>
      </c>
      <c r="B144" s="22" t="s">
        <v>177</v>
      </c>
      <c r="C144" s="16">
        <v>16.5</v>
      </c>
      <c r="D144" s="16">
        <v>40.4</v>
      </c>
      <c r="E144" s="16">
        <v>21.7</v>
      </c>
      <c r="F144" s="16">
        <v>10.8</v>
      </c>
      <c r="G144" s="16">
        <v>5.7</v>
      </c>
      <c r="H144" s="16">
        <v>1.5</v>
      </c>
      <c r="I144" s="16">
        <v>3.4</v>
      </c>
    </row>
    <row r="145" spans="1:9" x14ac:dyDescent="0.15">
      <c r="A145" s="21">
        <v>3111</v>
      </c>
      <c r="B145" s="22" t="s">
        <v>178</v>
      </c>
      <c r="C145" s="16">
        <v>9.1999999999999993</v>
      </c>
      <c r="D145" s="16">
        <v>28.6</v>
      </c>
      <c r="E145" s="16">
        <v>16</v>
      </c>
      <c r="F145" s="16">
        <v>19.899999999999999</v>
      </c>
      <c r="G145" s="16">
        <v>13.8</v>
      </c>
      <c r="H145" s="16">
        <v>3.2</v>
      </c>
      <c r="I145" s="16">
        <v>9.3000000000000007</v>
      </c>
    </row>
    <row r="146" spans="1:9" x14ac:dyDescent="0.15">
      <c r="A146" s="21">
        <v>3112</v>
      </c>
      <c r="B146" s="22" t="s">
        <v>179</v>
      </c>
      <c r="C146" s="16">
        <v>6.2</v>
      </c>
      <c r="D146" s="16">
        <v>23.2</v>
      </c>
      <c r="E146" s="16">
        <v>18.2</v>
      </c>
      <c r="F146" s="16">
        <v>29.1</v>
      </c>
      <c r="G146" s="16">
        <v>13.7</v>
      </c>
      <c r="H146" s="16">
        <v>3</v>
      </c>
      <c r="I146" s="16">
        <v>6.5</v>
      </c>
    </row>
    <row r="147" spans="1:9" x14ac:dyDescent="0.15">
      <c r="A147" s="21">
        <v>3113</v>
      </c>
      <c r="B147" s="22" t="s">
        <v>180</v>
      </c>
      <c r="C147" s="16">
        <v>6.3</v>
      </c>
      <c r="D147" s="16">
        <v>25.3</v>
      </c>
      <c r="E147" s="16">
        <v>17.899999999999999</v>
      </c>
      <c r="F147" s="16">
        <v>28.7</v>
      </c>
      <c r="G147" s="16">
        <v>11</v>
      </c>
      <c r="H147" s="16">
        <v>3.4</v>
      </c>
      <c r="I147" s="16">
        <v>7.4</v>
      </c>
    </row>
    <row r="148" spans="1:9" x14ac:dyDescent="0.15">
      <c r="A148" s="21">
        <v>3114</v>
      </c>
      <c r="B148" s="22" t="s">
        <v>181</v>
      </c>
      <c r="C148" s="16">
        <v>11.1</v>
      </c>
      <c r="D148" s="16">
        <v>31.6</v>
      </c>
      <c r="E148" s="16">
        <v>18.399999999999999</v>
      </c>
      <c r="F148" s="16">
        <v>17.5</v>
      </c>
      <c r="G148" s="16">
        <v>13</v>
      </c>
      <c r="H148" s="16">
        <v>2.7</v>
      </c>
      <c r="I148" s="16">
        <v>5.7</v>
      </c>
    </row>
    <row r="149" spans="1:9" x14ac:dyDescent="0.15">
      <c r="A149" s="21">
        <v>3121</v>
      </c>
      <c r="B149" s="22" t="s">
        <v>182</v>
      </c>
      <c r="C149" s="16">
        <v>4.9000000000000004</v>
      </c>
      <c r="D149" s="16">
        <v>15.4</v>
      </c>
      <c r="E149" s="16">
        <v>21.2</v>
      </c>
      <c r="F149" s="16">
        <v>41.1</v>
      </c>
      <c r="G149" s="16">
        <v>9.1999999999999993</v>
      </c>
      <c r="H149" s="16">
        <v>2.4</v>
      </c>
      <c r="I149" s="16">
        <v>5.8</v>
      </c>
    </row>
    <row r="150" spans="1:9" x14ac:dyDescent="0.15">
      <c r="A150" s="21">
        <v>3122</v>
      </c>
      <c r="B150" s="22" t="s">
        <v>183</v>
      </c>
      <c r="C150" s="16">
        <v>4.4000000000000004</v>
      </c>
      <c r="D150" s="16">
        <v>17</v>
      </c>
      <c r="E150" s="16">
        <v>38.6</v>
      </c>
      <c r="F150" s="16">
        <v>21</v>
      </c>
      <c r="G150" s="16">
        <v>13.1</v>
      </c>
      <c r="H150" s="16">
        <v>2.1</v>
      </c>
      <c r="I150" s="16">
        <v>3.8</v>
      </c>
    </row>
    <row r="151" spans="1:9" x14ac:dyDescent="0.15">
      <c r="A151" s="21">
        <v>3123</v>
      </c>
      <c r="B151" s="22" t="s">
        <v>184</v>
      </c>
      <c r="C151" s="16">
        <v>3.1</v>
      </c>
      <c r="D151" s="16">
        <v>10.4</v>
      </c>
      <c r="E151" s="16">
        <v>24.2</v>
      </c>
      <c r="F151" s="16">
        <v>51.4</v>
      </c>
      <c r="G151" s="16">
        <v>7.2</v>
      </c>
      <c r="H151" s="16">
        <v>1.2</v>
      </c>
      <c r="I151" s="16">
        <v>2.5</v>
      </c>
    </row>
    <row r="152" spans="1:9" x14ac:dyDescent="0.15">
      <c r="A152" s="21">
        <v>3124</v>
      </c>
      <c r="B152" s="22" t="s">
        <v>185</v>
      </c>
      <c r="C152" s="16">
        <v>4.3</v>
      </c>
      <c r="D152" s="16">
        <v>14.9</v>
      </c>
      <c r="E152" s="16">
        <v>28.3</v>
      </c>
      <c r="F152" s="16">
        <v>38.200000000000003</v>
      </c>
      <c r="G152" s="16">
        <v>9.4</v>
      </c>
      <c r="H152" s="16">
        <v>1.8</v>
      </c>
      <c r="I152" s="16">
        <v>3.2</v>
      </c>
    </row>
    <row r="153" spans="1:9" x14ac:dyDescent="0.15">
      <c r="A153" s="21">
        <v>3125</v>
      </c>
      <c r="B153" s="22" t="s">
        <v>186</v>
      </c>
      <c r="C153" s="16">
        <v>3.9</v>
      </c>
      <c r="D153" s="16">
        <v>15.4</v>
      </c>
      <c r="E153" s="16">
        <v>32.1</v>
      </c>
      <c r="F153" s="16">
        <v>36.6</v>
      </c>
      <c r="G153" s="16">
        <v>8.4</v>
      </c>
      <c r="H153" s="16">
        <v>1.4</v>
      </c>
      <c r="I153" s="16">
        <v>2.2999999999999998</v>
      </c>
    </row>
    <row r="154" spans="1:9" x14ac:dyDescent="0.15">
      <c r="A154" s="21">
        <v>3126</v>
      </c>
      <c r="B154" s="22" t="s">
        <v>187</v>
      </c>
      <c r="C154" s="16">
        <v>15.3</v>
      </c>
      <c r="D154" s="16">
        <v>17.5</v>
      </c>
      <c r="E154" s="16">
        <v>26.1</v>
      </c>
      <c r="F154" s="16">
        <v>27.8</v>
      </c>
      <c r="G154" s="16">
        <v>6.7</v>
      </c>
      <c r="H154" s="16">
        <v>2.2000000000000002</v>
      </c>
      <c r="I154" s="16">
        <v>4.4000000000000004</v>
      </c>
    </row>
    <row r="155" spans="1:9" x14ac:dyDescent="0.15">
      <c r="A155" s="21">
        <v>3129</v>
      </c>
      <c r="B155" s="22" t="s">
        <v>188</v>
      </c>
      <c r="C155" s="16">
        <v>4.2</v>
      </c>
      <c r="D155" s="16">
        <v>11.4</v>
      </c>
      <c r="E155" s="16">
        <v>17.8</v>
      </c>
      <c r="F155" s="16">
        <v>47.2</v>
      </c>
      <c r="G155" s="16">
        <v>8.8000000000000007</v>
      </c>
      <c r="H155" s="16">
        <v>2.9</v>
      </c>
      <c r="I155" s="16">
        <v>7.6</v>
      </c>
    </row>
    <row r="156" spans="1:9" x14ac:dyDescent="0.15">
      <c r="A156" s="21">
        <v>3131</v>
      </c>
      <c r="B156" s="22" t="s">
        <v>189</v>
      </c>
      <c r="C156" s="16">
        <v>12.2</v>
      </c>
      <c r="D156" s="16">
        <v>30.8</v>
      </c>
      <c r="E156" s="16">
        <v>18.600000000000001</v>
      </c>
      <c r="F156" s="16">
        <v>13.8</v>
      </c>
      <c r="G156" s="16">
        <v>19</v>
      </c>
      <c r="H156" s="16">
        <v>2.2999999999999998</v>
      </c>
      <c r="I156" s="16">
        <v>3.3</v>
      </c>
    </row>
    <row r="157" spans="1:9" x14ac:dyDescent="0.15">
      <c r="A157" s="21">
        <v>3132</v>
      </c>
      <c r="B157" s="22" t="s">
        <v>190</v>
      </c>
      <c r="C157" s="16">
        <v>10.4</v>
      </c>
      <c r="D157" s="16">
        <v>21.1</v>
      </c>
      <c r="E157" s="16">
        <v>24.5</v>
      </c>
      <c r="F157" s="16">
        <v>28.7</v>
      </c>
      <c r="G157" s="16">
        <v>9.6999999999999993</v>
      </c>
      <c r="H157" s="16">
        <v>2</v>
      </c>
      <c r="I157" s="16">
        <v>3.6</v>
      </c>
    </row>
    <row r="158" spans="1:9" x14ac:dyDescent="0.15">
      <c r="A158" s="21">
        <v>3211</v>
      </c>
      <c r="B158" s="22" t="s">
        <v>191</v>
      </c>
      <c r="C158" s="16">
        <v>0.1</v>
      </c>
      <c r="D158" s="16">
        <v>1.6</v>
      </c>
      <c r="E158" s="16">
        <v>2.2000000000000002</v>
      </c>
      <c r="F158" s="16">
        <v>84</v>
      </c>
      <c r="G158" s="16">
        <v>6.7</v>
      </c>
      <c r="H158" s="16">
        <v>2</v>
      </c>
      <c r="I158" s="16">
        <v>3.3</v>
      </c>
    </row>
    <row r="159" spans="1:9" x14ac:dyDescent="0.15">
      <c r="A159" s="21">
        <v>3212</v>
      </c>
      <c r="B159" s="22" t="s">
        <v>192</v>
      </c>
      <c r="C159" s="16">
        <v>0.3</v>
      </c>
      <c r="D159" s="16">
        <v>1.7</v>
      </c>
      <c r="E159" s="16">
        <v>4.5</v>
      </c>
      <c r="F159" s="16">
        <v>75.7</v>
      </c>
      <c r="G159" s="16">
        <v>8</v>
      </c>
      <c r="H159" s="16">
        <v>3.1</v>
      </c>
      <c r="I159" s="16">
        <v>6.6</v>
      </c>
    </row>
    <row r="160" spans="1:9" x14ac:dyDescent="0.15">
      <c r="A160" s="21">
        <v>3221</v>
      </c>
      <c r="B160" s="22" t="s">
        <v>193</v>
      </c>
      <c r="C160" s="16">
        <v>0.3</v>
      </c>
      <c r="D160" s="16">
        <v>4</v>
      </c>
      <c r="E160" s="16">
        <v>6.3</v>
      </c>
      <c r="F160" s="16">
        <v>46.3</v>
      </c>
      <c r="G160" s="16">
        <v>13.8</v>
      </c>
      <c r="H160" s="16">
        <v>5.9</v>
      </c>
      <c r="I160" s="16">
        <v>23.4</v>
      </c>
    </row>
    <row r="161" spans="1:9" x14ac:dyDescent="0.15">
      <c r="A161" s="21">
        <v>3222</v>
      </c>
      <c r="B161" s="22" t="s">
        <v>194</v>
      </c>
      <c r="C161" s="16">
        <v>0.1</v>
      </c>
      <c r="D161" s="16">
        <v>1.5</v>
      </c>
      <c r="E161" s="16">
        <v>2.2000000000000002</v>
      </c>
      <c r="F161" s="16">
        <v>70.400000000000006</v>
      </c>
      <c r="G161" s="16">
        <v>9.5</v>
      </c>
      <c r="H161" s="16">
        <v>4.5999999999999996</v>
      </c>
      <c r="I161" s="16">
        <v>11.8</v>
      </c>
    </row>
    <row r="162" spans="1:9" x14ac:dyDescent="0.15">
      <c r="A162" s="21">
        <v>3223</v>
      </c>
      <c r="B162" s="22" t="s">
        <v>195</v>
      </c>
      <c r="C162" s="16">
        <v>0.2</v>
      </c>
      <c r="D162" s="16">
        <v>1.7</v>
      </c>
      <c r="E162" s="16">
        <v>3.1</v>
      </c>
      <c r="F162" s="16">
        <v>73.2</v>
      </c>
      <c r="G162" s="16">
        <v>8.3000000000000007</v>
      </c>
      <c r="H162" s="16">
        <v>3.5</v>
      </c>
      <c r="I162" s="16">
        <v>10.1</v>
      </c>
    </row>
    <row r="163" spans="1:9" x14ac:dyDescent="0.15">
      <c r="A163" s="21">
        <v>3231</v>
      </c>
      <c r="B163" s="22" t="s">
        <v>196</v>
      </c>
      <c r="C163" s="16">
        <v>2.5</v>
      </c>
      <c r="D163" s="16">
        <v>6.3</v>
      </c>
      <c r="E163" s="16">
        <v>17.3</v>
      </c>
      <c r="F163" s="16">
        <v>66</v>
      </c>
      <c r="G163" s="16">
        <v>6</v>
      </c>
      <c r="H163" s="16">
        <v>0.8</v>
      </c>
      <c r="I163" s="16">
        <v>1.1000000000000001</v>
      </c>
    </row>
    <row r="164" spans="1:9" x14ac:dyDescent="0.15">
      <c r="A164" s="21">
        <v>3232</v>
      </c>
      <c r="B164" s="22" t="s">
        <v>197</v>
      </c>
      <c r="C164" s="16">
        <v>0.4</v>
      </c>
      <c r="D164" s="16">
        <v>1.9</v>
      </c>
      <c r="E164" s="16">
        <v>5.2</v>
      </c>
      <c r="F164" s="16">
        <v>80.400000000000006</v>
      </c>
      <c r="G164" s="16">
        <v>5.7</v>
      </c>
      <c r="H164" s="16">
        <v>2</v>
      </c>
      <c r="I164" s="16">
        <v>4.5999999999999996</v>
      </c>
    </row>
    <row r="165" spans="1:9" x14ac:dyDescent="0.15">
      <c r="A165" s="21">
        <v>3233</v>
      </c>
      <c r="B165" s="22" t="s">
        <v>198</v>
      </c>
      <c r="C165" s="16">
        <v>2.2000000000000002</v>
      </c>
      <c r="D165" s="16">
        <v>6.7</v>
      </c>
      <c r="E165" s="16">
        <v>7.8</v>
      </c>
      <c r="F165" s="16">
        <v>59.5</v>
      </c>
      <c r="G165" s="16">
        <v>11.5</v>
      </c>
      <c r="H165" s="16">
        <v>3.9</v>
      </c>
      <c r="I165" s="16">
        <v>8.4</v>
      </c>
    </row>
    <row r="166" spans="1:9" x14ac:dyDescent="0.15">
      <c r="A166" s="21">
        <v>3234</v>
      </c>
      <c r="B166" s="22" t="s">
        <v>199</v>
      </c>
      <c r="C166" s="16">
        <v>0.9</v>
      </c>
      <c r="D166" s="16">
        <v>3.2</v>
      </c>
      <c r="E166" s="16">
        <v>15.7</v>
      </c>
      <c r="F166" s="16">
        <v>66.5</v>
      </c>
      <c r="G166" s="16">
        <v>5.9</v>
      </c>
      <c r="H166" s="16">
        <v>1.8</v>
      </c>
      <c r="I166" s="16">
        <v>6.1</v>
      </c>
    </row>
    <row r="167" spans="1:9" x14ac:dyDescent="0.15">
      <c r="A167" s="21">
        <v>3241</v>
      </c>
      <c r="B167" s="22" t="s">
        <v>200</v>
      </c>
      <c r="C167" s="16">
        <v>0.1</v>
      </c>
      <c r="D167" s="16">
        <v>0.8</v>
      </c>
      <c r="E167" s="16">
        <v>1.6</v>
      </c>
      <c r="F167" s="16">
        <v>78.900000000000006</v>
      </c>
      <c r="G167" s="16">
        <v>6.3</v>
      </c>
      <c r="H167" s="16">
        <v>2.7</v>
      </c>
      <c r="I167" s="16">
        <v>9.6</v>
      </c>
    </row>
    <row r="168" spans="1:9" x14ac:dyDescent="0.15">
      <c r="A168" s="21">
        <v>3242</v>
      </c>
      <c r="B168" s="22" t="s">
        <v>201</v>
      </c>
      <c r="C168" s="16">
        <v>0.2</v>
      </c>
      <c r="D168" s="16">
        <v>1.4</v>
      </c>
      <c r="E168" s="16">
        <v>3.1</v>
      </c>
      <c r="F168" s="16">
        <v>62.4</v>
      </c>
      <c r="G168" s="16">
        <v>10.5</v>
      </c>
      <c r="H168" s="16">
        <v>5</v>
      </c>
      <c r="I168" s="16">
        <v>17.399999999999999</v>
      </c>
    </row>
    <row r="169" spans="1:9" x14ac:dyDescent="0.15">
      <c r="A169" s="21">
        <v>3243</v>
      </c>
      <c r="B169" s="22" t="s">
        <v>202</v>
      </c>
      <c r="C169" s="16">
        <v>0</v>
      </c>
      <c r="D169" s="16">
        <v>1</v>
      </c>
      <c r="E169" s="16">
        <v>1.7</v>
      </c>
      <c r="F169" s="16">
        <v>73.099999999999994</v>
      </c>
      <c r="G169" s="16">
        <v>8</v>
      </c>
      <c r="H169" s="16">
        <v>4</v>
      </c>
      <c r="I169" s="16">
        <v>12.1</v>
      </c>
    </row>
    <row r="170" spans="1:9" x14ac:dyDescent="0.15">
      <c r="A170" s="21">
        <v>3311</v>
      </c>
      <c r="B170" s="22" t="s">
        <v>203</v>
      </c>
      <c r="C170" s="16">
        <v>0.2</v>
      </c>
      <c r="D170" s="16">
        <v>1.3</v>
      </c>
      <c r="E170" s="16">
        <v>2.2999999999999998</v>
      </c>
      <c r="F170" s="16">
        <v>63.2</v>
      </c>
      <c r="G170" s="16">
        <v>10.6</v>
      </c>
      <c r="H170" s="16">
        <v>4.7</v>
      </c>
      <c r="I170" s="16">
        <v>17.5</v>
      </c>
    </row>
    <row r="171" spans="1:9" x14ac:dyDescent="0.15">
      <c r="A171" s="21">
        <v>3312</v>
      </c>
      <c r="B171" s="22" t="s">
        <v>204</v>
      </c>
      <c r="C171" s="16">
        <v>0.4</v>
      </c>
      <c r="D171" s="16">
        <v>2</v>
      </c>
      <c r="E171" s="16">
        <v>3.2</v>
      </c>
      <c r="F171" s="16">
        <v>72</v>
      </c>
      <c r="G171" s="16">
        <v>10.9</v>
      </c>
      <c r="H171" s="16">
        <v>3.1</v>
      </c>
      <c r="I171" s="16">
        <v>8.4</v>
      </c>
    </row>
    <row r="172" spans="1:9" x14ac:dyDescent="0.15">
      <c r="A172" s="21">
        <v>3321</v>
      </c>
      <c r="B172" s="22" t="s">
        <v>205</v>
      </c>
      <c r="C172" s="16">
        <v>0.4</v>
      </c>
      <c r="D172" s="16">
        <v>2.6</v>
      </c>
      <c r="E172" s="16">
        <v>2.9</v>
      </c>
      <c r="F172" s="16">
        <v>44</v>
      </c>
      <c r="G172" s="16">
        <v>17.399999999999999</v>
      </c>
      <c r="H172" s="16">
        <v>7.2</v>
      </c>
      <c r="I172" s="16">
        <v>25.4</v>
      </c>
    </row>
    <row r="173" spans="1:9" x14ac:dyDescent="0.15">
      <c r="A173" s="21">
        <v>3322</v>
      </c>
      <c r="B173" s="22" t="s">
        <v>206</v>
      </c>
      <c r="C173" s="16">
        <v>0.7</v>
      </c>
      <c r="D173" s="16">
        <v>3</v>
      </c>
      <c r="E173" s="16">
        <v>4.0999999999999996</v>
      </c>
      <c r="F173" s="16">
        <v>57.5</v>
      </c>
      <c r="G173" s="16">
        <v>13.5</v>
      </c>
      <c r="H173" s="16">
        <v>4.5</v>
      </c>
      <c r="I173" s="16">
        <v>16.7</v>
      </c>
    </row>
    <row r="174" spans="1:9" x14ac:dyDescent="0.15">
      <c r="A174" s="21">
        <v>3331</v>
      </c>
      <c r="B174" s="22" t="s">
        <v>207</v>
      </c>
      <c r="C174" s="16">
        <v>0.3</v>
      </c>
      <c r="D174" s="16">
        <v>1.8</v>
      </c>
      <c r="E174" s="16">
        <v>2.2999999999999998</v>
      </c>
      <c r="F174" s="16">
        <v>59.1</v>
      </c>
      <c r="G174" s="16">
        <v>14.2</v>
      </c>
      <c r="H174" s="16">
        <v>5.3</v>
      </c>
      <c r="I174" s="16">
        <v>17</v>
      </c>
    </row>
    <row r="175" spans="1:9" x14ac:dyDescent="0.15">
      <c r="A175" s="21">
        <v>3332</v>
      </c>
      <c r="B175" s="22" t="s">
        <v>208</v>
      </c>
      <c r="C175" s="16">
        <v>0.5</v>
      </c>
      <c r="D175" s="16">
        <v>2.1</v>
      </c>
      <c r="E175" s="16">
        <v>3.3</v>
      </c>
      <c r="F175" s="16">
        <v>50.1</v>
      </c>
      <c r="G175" s="16">
        <v>17</v>
      </c>
      <c r="H175" s="16">
        <v>6</v>
      </c>
      <c r="I175" s="16">
        <v>21</v>
      </c>
    </row>
    <row r="176" spans="1:9" x14ac:dyDescent="0.15">
      <c r="A176" s="21">
        <v>3333</v>
      </c>
      <c r="B176" s="22" t="s">
        <v>209</v>
      </c>
      <c r="C176" s="16">
        <v>0.1</v>
      </c>
      <c r="D176" s="16">
        <v>0.9</v>
      </c>
      <c r="E176" s="16">
        <v>1.5</v>
      </c>
      <c r="F176" s="16">
        <v>57.9</v>
      </c>
      <c r="G176" s="16">
        <v>12.7</v>
      </c>
      <c r="H176" s="16">
        <v>5.8</v>
      </c>
      <c r="I176" s="16">
        <v>21</v>
      </c>
    </row>
    <row r="177" spans="1:9" x14ac:dyDescent="0.15">
      <c r="A177" s="21">
        <v>3334</v>
      </c>
      <c r="B177" s="22" t="s">
        <v>210</v>
      </c>
      <c r="C177" s="16">
        <v>0.4</v>
      </c>
      <c r="D177" s="16">
        <v>3.4</v>
      </c>
      <c r="E177" s="16">
        <v>3.9</v>
      </c>
      <c r="F177" s="16">
        <v>53.3</v>
      </c>
      <c r="G177" s="16">
        <v>15.5</v>
      </c>
      <c r="H177" s="16">
        <v>3.7</v>
      </c>
      <c r="I177" s="16">
        <v>19.8</v>
      </c>
    </row>
    <row r="178" spans="1:9" x14ac:dyDescent="0.15">
      <c r="A178" s="21">
        <v>3341</v>
      </c>
      <c r="B178" s="22" t="s">
        <v>211</v>
      </c>
      <c r="C178" s="16">
        <v>0.2</v>
      </c>
      <c r="D178" s="16">
        <v>0.9</v>
      </c>
      <c r="E178" s="16">
        <v>2.4</v>
      </c>
      <c r="F178" s="16">
        <v>77</v>
      </c>
      <c r="G178" s="16">
        <v>9.1999999999999993</v>
      </c>
      <c r="H178" s="16">
        <v>3.8</v>
      </c>
      <c r="I178" s="16">
        <v>6.6</v>
      </c>
    </row>
    <row r="179" spans="1:9" x14ac:dyDescent="0.15">
      <c r="A179" s="21">
        <v>3411</v>
      </c>
      <c r="B179" s="22" t="s">
        <v>212</v>
      </c>
      <c r="C179" s="16">
        <v>0.4</v>
      </c>
      <c r="D179" s="16">
        <v>2.2000000000000002</v>
      </c>
      <c r="E179" s="16">
        <v>5.6</v>
      </c>
      <c r="F179" s="16">
        <v>77.3</v>
      </c>
      <c r="G179" s="16">
        <v>10.1</v>
      </c>
      <c r="H179" s="16">
        <v>2</v>
      </c>
      <c r="I179" s="16">
        <v>2.4</v>
      </c>
    </row>
    <row r="180" spans="1:9" x14ac:dyDescent="0.15">
      <c r="A180" s="21">
        <v>3421</v>
      </c>
      <c r="B180" s="22" t="s">
        <v>213</v>
      </c>
      <c r="C180" s="16">
        <v>0.4</v>
      </c>
      <c r="D180" s="16">
        <v>2.2999999999999998</v>
      </c>
      <c r="E180" s="16">
        <v>4.9000000000000004</v>
      </c>
      <c r="F180" s="16">
        <v>71.8</v>
      </c>
      <c r="G180" s="16">
        <v>11.9</v>
      </c>
      <c r="H180" s="16">
        <v>3.2</v>
      </c>
      <c r="I180" s="16">
        <v>5.4</v>
      </c>
    </row>
    <row r="181" spans="1:9" x14ac:dyDescent="0.15">
      <c r="A181" s="21">
        <v>3422</v>
      </c>
      <c r="B181" s="22" t="s">
        <v>214</v>
      </c>
      <c r="C181" s="16">
        <v>0.1</v>
      </c>
      <c r="D181" s="16">
        <v>1.9</v>
      </c>
      <c r="E181" s="16">
        <v>3.8</v>
      </c>
      <c r="F181" s="16">
        <v>82.8</v>
      </c>
      <c r="G181" s="16">
        <v>6.3</v>
      </c>
      <c r="H181" s="16">
        <v>1.4</v>
      </c>
      <c r="I181" s="16">
        <v>3.6</v>
      </c>
    </row>
    <row r="182" spans="1:9" x14ac:dyDescent="0.15">
      <c r="A182" s="21">
        <v>3423</v>
      </c>
      <c r="B182" s="22" t="s">
        <v>215</v>
      </c>
      <c r="C182" s="16">
        <v>3</v>
      </c>
      <c r="D182" s="16">
        <v>12.2</v>
      </c>
      <c r="E182" s="16">
        <v>16.8</v>
      </c>
      <c r="F182" s="16">
        <v>38</v>
      </c>
      <c r="G182" s="16">
        <v>19.600000000000001</v>
      </c>
      <c r="H182" s="16">
        <v>3.7</v>
      </c>
      <c r="I182" s="16">
        <v>6.6</v>
      </c>
    </row>
    <row r="183" spans="1:9" x14ac:dyDescent="0.15">
      <c r="A183" s="21">
        <v>3424</v>
      </c>
      <c r="B183" s="22" t="s">
        <v>216</v>
      </c>
      <c r="C183" s="16">
        <v>2.7</v>
      </c>
      <c r="D183" s="16">
        <v>8.6</v>
      </c>
      <c r="E183" s="16">
        <v>12.7</v>
      </c>
      <c r="F183" s="16">
        <v>49.2</v>
      </c>
      <c r="G183" s="16">
        <v>13.8</v>
      </c>
      <c r="H183" s="16">
        <v>4.2</v>
      </c>
      <c r="I183" s="16">
        <v>8.8000000000000007</v>
      </c>
    </row>
    <row r="184" spans="1:9" x14ac:dyDescent="0.15">
      <c r="A184" s="21">
        <v>3511</v>
      </c>
      <c r="B184" s="22" t="s">
        <v>217</v>
      </c>
      <c r="C184" s="16">
        <v>1.9</v>
      </c>
      <c r="D184" s="16">
        <v>8.3000000000000007</v>
      </c>
      <c r="E184" s="16">
        <v>9.6</v>
      </c>
      <c r="F184" s="16">
        <v>43.4</v>
      </c>
      <c r="G184" s="16">
        <v>18.5</v>
      </c>
      <c r="H184" s="16">
        <v>4.3</v>
      </c>
      <c r="I184" s="16">
        <v>14.2</v>
      </c>
    </row>
    <row r="185" spans="1:9" x14ac:dyDescent="0.15">
      <c r="A185" s="21">
        <v>3512</v>
      </c>
      <c r="B185" s="22" t="s">
        <v>218</v>
      </c>
      <c r="C185" s="16">
        <v>0.2</v>
      </c>
      <c r="D185" s="16">
        <v>1.9</v>
      </c>
      <c r="E185" s="16">
        <v>1.7</v>
      </c>
      <c r="F185" s="16">
        <v>67</v>
      </c>
      <c r="G185" s="16">
        <v>10.7</v>
      </c>
      <c r="H185" s="16">
        <v>3.3</v>
      </c>
      <c r="I185" s="16">
        <v>15.2</v>
      </c>
    </row>
    <row r="186" spans="1:9" x14ac:dyDescent="0.15">
      <c r="A186" s="21">
        <v>3513</v>
      </c>
      <c r="B186" s="22" t="s">
        <v>219</v>
      </c>
      <c r="C186" s="16">
        <v>1.9</v>
      </c>
      <c r="D186" s="16">
        <v>10.7</v>
      </c>
      <c r="E186" s="16">
        <v>17.100000000000001</v>
      </c>
      <c r="F186" s="16">
        <v>46.9</v>
      </c>
      <c r="G186" s="16">
        <v>13.6</v>
      </c>
      <c r="H186" s="16">
        <v>2</v>
      </c>
      <c r="I186" s="16">
        <v>7.8</v>
      </c>
    </row>
    <row r="187" spans="1:9" x14ac:dyDescent="0.15">
      <c r="A187" s="21">
        <v>3514</v>
      </c>
      <c r="B187" s="22" t="s">
        <v>220</v>
      </c>
      <c r="C187" s="16">
        <v>2.1</v>
      </c>
      <c r="D187" s="16">
        <v>9.3000000000000007</v>
      </c>
      <c r="E187" s="16">
        <v>13.1</v>
      </c>
      <c r="F187" s="16">
        <v>22</v>
      </c>
      <c r="G187" s="16">
        <v>25</v>
      </c>
      <c r="H187" s="16">
        <v>7</v>
      </c>
      <c r="I187" s="16">
        <v>21.5</v>
      </c>
    </row>
    <row r="188" spans="1:9" x14ac:dyDescent="0.15">
      <c r="A188" s="21">
        <v>3611</v>
      </c>
      <c r="B188" s="22" t="s">
        <v>221</v>
      </c>
      <c r="C188" s="16">
        <v>2.5</v>
      </c>
      <c r="D188" s="16">
        <v>11.8</v>
      </c>
      <c r="E188" s="16">
        <v>10.1</v>
      </c>
      <c r="F188" s="16">
        <v>23.1</v>
      </c>
      <c r="G188" s="16">
        <v>22.9</v>
      </c>
      <c r="H188" s="16">
        <v>7.6</v>
      </c>
      <c r="I188" s="16">
        <v>22</v>
      </c>
    </row>
    <row r="189" spans="1:9" x14ac:dyDescent="0.15">
      <c r="A189" s="21">
        <v>3612</v>
      </c>
      <c r="B189" s="22" t="s">
        <v>222</v>
      </c>
      <c r="C189" s="16">
        <v>0</v>
      </c>
      <c r="D189" s="16">
        <v>0.9</v>
      </c>
      <c r="E189" s="16">
        <v>1.7</v>
      </c>
      <c r="F189" s="16">
        <v>31</v>
      </c>
      <c r="G189" s="16">
        <v>12.4</v>
      </c>
      <c r="H189" s="16">
        <v>9.6999999999999993</v>
      </c>
      <c r="I189" s="16">
        <v>44.3</v>
      </c>
    </row>
    <row r="190" spans="1:9" x14ac:dyDescent="0.15">
      <c r="A190" s="21">
        <v>3613</v>
      </c>
      <c r="B190" s="22" t="s">
        <v>223</v>
      </c>
      <c r="C190" s="16">
        <v>1.1000000000000001</v>
      </c>
      <c r="D190" s="16">
        <v>11.2</v>
      </c>
      <c r="E190" s="16">
        <v>13.1</v>
      </c>
      <c r="F190" s="16">
        <v>44.8</v>
      </c>
      <c r="G190" s="16">
        <v>21</v>
      </c>
      <c r="H190" s="16">
        <v>3.8</v>
      </c>
      <c r="I190" s="16">
        <v>4.9000000000000004</v>
      </c>
    </row>
    <row r="191" spans="1:9" x14ac:dyDescent="0.15">
      <c r="A191" s="21">
        <v>3621</v>
      </c>
      <c r="B191" s="22" t="s">
        <v>224</v>
      </c>
      <c r="C191" s="16">
        <v>1.9</v>
      </c>
      <c r="D191" s="16">
        <v>12</v>
      </c>
      <c r="E191" s="16">
        <v>11.7</v>
      </c>
      <c r="F191" s="16">
        <v>39.5</v>
      </c>
      <c r="G191" s="16">
        <v>17.100000000000001</v>
      </c>
      <c r="H191" s="16">
        <v>4.8</v>
      </c>
      <c r="I191" s="16">
        <v>13</v>
      </c>
    </row>
    <row r="192" spans="1:9" x14ac:dyDescent="0.15">
      <c r="A192" s="21">
        <v>3622</v>
      </c>
      <c r="B192" s="22" t="s">
        <v>225</v>
      </c>
      <c r="C192" s="16">
        <v>1.3</v>
      </c>
      <c r="D192" s="16">
        <v>6.2</v>
      </c>
      <c r="E192" s="16">
        <v>10.5</v>
      </c>
      <c r="F192" s="16">
        <v>40.6</v>
      </c>
      <c r="G192" s="16">
        <v>17.5</v>
      </c>
      <c r="H192" s="16">
        <v>6.4</v>
      </c>
      <c r="I192" s="16">
        <v>17.5</v>
      </c>
    </row>
    <row r="193" spans="1:9" x14ac:dyDescent="0.15">
      <c r="A193" s="21">
        <v>3623</v>
      </c>
      <c r="B193" s="22" t="s">
        <v>226</v>
      </c>
      <c r="C193" s="16">
        <v>1</v>
      </c>
      <c r="D193" s="16">
        <v>2.4</v>
      </c>
      <c r="E193" s="16">
        <v>7.8</v>
      </c>
      <c r="F193" s="16">
        <v>48.3</v>
      </c>
      <c r="G193" s="16">
        <v>13.8</v>
      </c>
      <c r="H193" s="16">
        <v>5.4</v>
      </c>
      <c r="I193" s="16">
        <v>21.3</v>
      </c>
    </row>
    <row r="194" spans="1:9" x14ac:dyDescent="0.15">
      <c r="A194" s="21">
        <v>3624</v>
      </c>
      <c r="B194" s="22" t="s">
        <v>227</v>
      </c>
      <c r="C194" s="16">
        <v>2.1</v>
      </c>
      <c r="D194" s="16">
        <v>13.1</v>
      </c>
      <c r="E194" s="16">
        <v>16.2</v>
      </c>
      <c r="F194" s="16">
        <v>33.200000000000003</v>
      </c>
      <c r="G194" s="16">
        <v>14.8</v>
      </c>
      <c r="H194" s="16">
        <v>6.3</v>
      </c>
      <c r="I194" s="16">
        <v>14.4</v>
      </c>
    </row>
    <row r="195" spans="1:9" x14ac:dyDescent="0.15">
      <c r="A195" s="21">
        <v>3911</v>
      </c>
      <c r="B195" s="22" t="s">
        <v>228</v>
      </c>
      <c r="C195" s="16">
        <v>0.2</v>
      </c>
      <c r="D195" s="16">
        <v>1.4</v>
      </c>
      <c r="E195" s="16">
        <v>6.8</v>
      </c>
      <c r="F195" s="16">
        <v>77.900000000000006</v>
      </c>
      <c r="G195" s="16">
        <v>6.5</v>
      </c>
      <c r="H195" s="16">
        <v>2.2000000000000002</v>
      </c>
      <c r="I195" s="16">
        <v>4.9000000000000004</v>
      </c>
    </row>
    <row r="196" spans="1:9" x14ac:dyDescent="0.15">
      <c r="A196" s="21">
        <v>3921</v>
      </c>
      <c r="B196" s="22" t="s">
        <v>229</v>
      </c>
      <c r="C196" s="16">
        <v>0.6</v>
      </c>
      <c r="D196" s="16">
        <v>5.7</v>
      </c>
      <c r="E196" s="16">
        <v>6.4</v>
      </c>
      <c r="F196" s="16">
        <v>42.9</v>
      </c>
      <c r="G196" s="16">
        <v>18.399999999999999</v>
      </c>
      <c r="H196" s="16">
        <v>6.6</v>
      </c>
      <c r="I196" s="16">
        <v>19.3</v>
      </c>
    </row>
    <row r="197" spans="1:9" x14ac:dyDescent="0.15">
      <c r="A197" s="21">
        <v>3922</v>
      </c>
      <c r="B197" s="22" t="s">
        <v>230</v>
      </c>
      <c r="C197" s="16">
        <v>2.6</v>
      </c>
      <c r="D197" s="16">
        <v>13.3</v>
      </c>
      <c r="E197" s="16">
        <v>18.8</v>
      </c>
      <c r="F197" s="16">
        <v>43.9</v>
      </c>
      <c r="G197" s="16">
        <v>12.8</v>
      </c>
      <c r="H197" s="16">
        <v>3</v>
      </c>
      <c r="I197" s="16">
        <v>5.5</v>
      </c>
    </row>
    <row r="198" spans="1:9" x14ac:dyDescent="0.15">
      <c r="A198" s="21">
        <v>3923</v>
      </c>
      <c r="B198" s="22" t="s">
        <v>231</v>
      </c>
      <c r="C198" s="16">
        <v>1.7</v>
      </c>
      <c r="D198" s="16">
        <v>6.2</v>
      </c>
      <c r="E198" s="16">
        <v>7.1</v>
      </c>
      <c r="F198" s="16">
        <v>55.7</v>
      </c>
      <c r="G198" s="16">
        <v>15.7</v>
      </c>
      <c r="H198" s="16">
        <v>3.6</v>
      </c>
      <c r="I198" s="16">
        <v>10</v>
      </c>
    </row>
    <row r="199" spans="1:9" x14ac:dyDescent="0.15">
      <c r="A199" s="21">
        <v>3931</v>
      </c>
      <c r="B199" s="22" t="s">
        <v>232</v>
      </c>
      <c r="C199" s="16">
        <v>0.7</v>
      </c>
      <c r="D199" s="16">
        <v>6</v>
      </c>
      <c r="E199" s="16">
        <v>6</v>
      </c>
      <c r="F199" s="16">
        <v>34.1</v>
      </c>
      <c r="G199" s="16">
        <v>19.8</v>
      </c>
      <c r="H199" s="16">
        <v>7.2</v>
      </c>
      <c r="I199" s="16">
        <v>26.3</v>
      </c>
    </row>
    <row r="200" spans="1:9" x14ac:dyDescent="0.15">
      <c r="A200" s="21">
        <v>3932</v>
      </c>
      <c r="B200" s="22" t="s">
        <v>233</v>
      </c>
      <c r="C200" s="16">
        <v>2</v>
      </c>
      <c r="D200" s="16">
        <v>11.5</v>
      </c>
      <c r="E200" s="16">
        <v>17.100000000000001</v>
      </c>
      <c r="F200" s="16">
        <v>17.399999999999999</v>
      </c>
      <c r="G200" s="16">
        <v>21.6</v>
      </c>
      <c r="H200" s="16">
        <v>4.2</v>
      </c>
      <c r="I200" s="16">
        <v>26.1</v>
      </c>
    </row>
    <row r="201" spans="1:9" x14ac:dyDescent="0.15">
      <c r="A201" s="21">
        <v>3933</v>
      </c>
      <c r="B201" s="22" t="s">
        <v>234</v>
      </c>
      <c r="C201" s="16">
        <v>0.1</v>
      </c>
      <c r="D201" s="16">
        <v>2.6</v>
      </c>
      <c r="E201" s="16">
        <v>2.9</v>
      </c>
      <c r="F201" s="16">
        <v>58</v>
      </c>
      <c r="G201" s="16">
        <v>12.6</v>
      </c>
      <c r="H201" s="16">
        <v>4.8</v>
      </c>
      <c r="I201" s="16">
        <v>18.8</v>
      </c>
    </row>
    <row r="202" spans="1:9" x14ac:dyDescent="0.15">
      <c r="A202" s="21">
        <v>3941</v>
      </c>
      <c r="B202" s="22" t="s">
        <v>235</v>
      </c>
      <c r="C202" s="16">
        <v>0.5</v>
      </c>
      <c r="D202" s="16">
        <v>2.2999999999999998</v>
      </c>
      <c r="E202" s="16">
        <v>3</v>
      </c>
      <c r="F202" s="16">
        <v>67.5</v>
      </c>
      <c r="G202" s="16">
        <v>12.9</v>
      </c>
      <c r="H202" s="16">
        <v>4.2</v>
      </c>
      <c r="I202" s="16">
        <v>9.6</v>
      </c>
    </row>
    <row r="203" spans="1:9" x14ac:dyDescent="0.15">
      <c r="A203" s="21">
        <v>3942</v>
      </c>
      <c r="B203" s="22" t="s">
        <v>236</v>
      </c>
      <c r="C203" s="16">
        <v>2.1</v>
      </c>
      <c r="D203" s="16">
        <v>8.9</v>
      </c>
      <c r="E203" s="16">
        <v>6.5</v>
      </c>
      <c r="F203" s="16">
        <v>43.1</v>
      </c>
      <c r="G203" s="16">
        <v>17.5</v>
      </c>
      <c r="H203" s="16">
        <v>6.1</v>
      </c>
      <c r="I203" s="16">
        <v>15.8</v>
      </c>
    </row>
    <row r="204" spans="1:9" x14ac:dyDescent="0.15">
      <c r="A204" s="21">
        <v>3991</v>
      </c>
      <c r="B204" s="22" t="s">
        <v>237</v>
      </c>
      <c r="C204" s="16">
        <v>0.5</v>
      </c>
      <c r="D204" s="16">
        <v>3.3</v>
      </c>
      <c r="E204" s="16">
        <v>5.0999999999999996</v>
      </c>
      <c r="F204" s="16">
        <v>62</v>
      </c>
      <c r="G204" s="16">
        <v>12.1</v>
      </c>
      <c r="H204" s="16">
        <v>4.5999999999999996</v>
      </c>
      <c r="I204" s="16">
        <v>12.4</v>
      </c>
    </row>
    <row r="205" spans="1:9" x14ac:dyDescent="0.15">
      <c r="A205" s="21">
        <v>3992</v>
      </c>
      <c r="B205" s="22" t="s">
        <v>238</v>
      </c>
      <c r="C205" s="16">
        <v>1.9</v>
      </c>
      <c r="D205" s="16">
        <v>7.1</v>
      </c>
      <c r="E205" s="16">
        <v>14.4</v>
      </c>
      <c r="F205" s="16">
        <v>53.5</v>
      </c>
      <c r="G205" s="16">
        <v>9.8000000000000007</v>
      </c>
      <c r="H205" s="16">
        <v>3.6</v>
      </c>
      <c r="I205" s="16">
        <v>9.6999999999999993</v>
      </c>
    </row>
    <row r="206" spans="1:9" x14ac:dyDescent="0.15">
      <c r="A206" s="21">
        <v>3993</v>
      </c>
      <c r="B206" s="22" t="s">
        <v>239</v>
      </c>
      <c r="C206" s="16">
        <v>10.5</v>
      </c>
      <c r="D206" s="16">
        <v>19.7</v>
      </c>
      <c r="E206" s="16">
        <v>39</v>
      </c>
      <c r="F206" s="16">
        <v>10.5</v>
      </c>
      <c r="G206" s="16">
        <v>10.6</v>
      </c>
      <c r="H206" s="16">
        <v>4.4000000000000004</v>
      </c>
      <c r="I206" s="16">
        <v>5.3</v>
      </c>
    </row>
    <row r="207" spans="1:9" x14ac:dyDescent="0.15">
      <c r="A207" s="21">
        <v>3994</v>
      </c>
      <c r="B207" s="22" t="s">
        <v>240</v>
      </c>
      <c r="C207" s="16">
        <v>2.6</v>
      </c>
      <c r="D207" s="16">
        <v>11.7</v>
      </c>
      <c r="E207" s="16">
        <v>12.5</v>
      </c>
      <c r="F207" s="16">
        <v>43.4</v>
      </c>
      <c r="G207" s="16">
        <v>13.7</v>
      </c>
      <c r="H207" s="16">
        <v>3</v>
      </c>
      <c r="I207" s="16">
        <v>13.1</v>
      </c>
    </row>
    <row r="208" spans="1:9" x14ac:dyDescent="0.15">
      <c r="A208" s="21">
        <v>3995</v>
      </c>
      <c r="B208" s="22" t="s">
        <v>241</v>
      </c>
      <c r="C208" s="16">
        <v>3</v>
      </c>
      <c r="D208" s="16">
        <v>21.4</v>
      </c>
      <c r="E208" s="16">
        <v>23.5</v>
      </c>
      <c r="F208" s="16">
        <v>19.8</v>
      </c>
      <c r="G208" s="16">
        <v>22.8</v>
      </c>
      <c r="H208" s="16">
        <v>4.2</v>
      </c>
      <c r="I208" s="16">
        <v>5.3</v>
      </c>
    </row>
    <row r="209" spans="1:9" x14ac:dyDescent="0.15">
      <c r="A209" s="21">
        <v>3996</v>
      </c>
      <c r="B209" s="22" t="s">
        <v>242</v>
      </c>
      <c r="C209" s="16">
        <v>0.7</v>
      </c>
      <c r="D209" s="16">
        <v>4</v>
      </c>
      <c r="E209" s="16">
        <v>6.6</v>
      </c>
      <c r="F209" s="16">
        <v>54.1</v>
      </c>
      <c r="G209" s="16">
        <v>16.8</v>
      </c>
      <c r="H209" s="16">
        <v>5.5</v>
      </c>
      <c r="I209" s="16">
        <v>12.3</v>
      </c>
    </row>
    <row r="210" spans="1:9" x14ac:dyDescent="0.15">
      <c r="A210" s="21">
        <v>3999</v>
      </c>
      <c r="B210" s="22" t="s">
        <v>243</v>
      </c>
      <c r="C210" s="16">
        <v>2.9</v>
      </c>
      <c r="D210" s="16">
        <v>12.5</v>
      </c>
      <c r="E210" s="16">
        <v>15.4</v>
      </c>
      <c r="F210" s="16">
        <v>34.9</v>
      </c>
      <c r="G210" s="16">
        <v>19.5</v>
      </c>
      <c r="H210" s="16">
        <v>4.4000000000000004</v>
      </c>
      <c r="I210" s="16">
        <v>10.4</v>
      </c>
    </row>
    <row r="211" spans="1:9" x14ac:dyDescent="0.15">
      <c r="A211" s="21">
        <v>4111</v>
      </c>
      <c r="B211" s="22" t="s">
        <v>244</v>
      </c>
      <c r="C211" s="16">
        <v>7.8</v>
      </c>
      <c r="D211" s="16">
        <v>48.3</v>
      </c>
      <c r="E211" s="16">
        <v>31.3</v>
      </c>
      <c r="F211" s="16">
        <v>7.1</v>
      </c>
      <c r="G211" s="16">
        <v>3.2</v>
      </c>
      <c r="H211" s="16">
        <v>0.7</v>
      </c>
      <c r="I211" s="16">
        <v>1.6</v>
      </c>
    </row>
    <row r="212" spans="1:9" x14ac:dyDescent="0.15">
      <c r="A212" s="21">
        <v>4112</v>
      </c>
      <c r="B212" s="22" t="s">
        <v>245</v>
      </c>
      <c r="C212" s="16">
        <v>2.6</v>
      </c>
      <c r="D212" s="16">
        <v>32.4</v>
      </c>
      <c r="E212" s="16">
        <v>46.9</v>
      </c>
      <c r="F212" s="16">
        <v>13.5</v>
      </c>
      <c r="G212" s="16">
        <v>3.6</v>
      </c>
      <c r="H212" s="16">
        <v>0.5</v>
      </c>
      <c r="I212" s="16">
        <v>0.6</v>
      </c>
    </row>
    <row r="213" spans="1:9" x14ac:dyDescent="0.15">
      <c r="A213" s="21">
        <v>4113</v>
      </c>
      <c r="B213" s="22" t="s">
        <v>246</v>
      </c>
      <c r="C213" s="16">
        <v>3.6</v>
      </c>
      <c r="D213" s="16">
        <v>14.1</v>
      </c>
      <c r="E213" s="16">
        <v>25.9</v>
      </c>
      <c r="F213" s="16">
        <v>40.6</v>
      </c>
      <c r="G213" s="16">
        <v>6.1</v>
      </c>
      <c r="H213" s="16">
        <v>2.2000000000000002</v>
      </c>
      <c r="I213" s="16">
        <v>7.5</v>
      </c>
    </row>
    <row r="214" spans="1:9" x14ac:dyDescent="0.15">
      <c r="A214" s="21">
        <v>4114</v>
      </c>
      <c r="B214" s="22" t="s">
        <v>247</v>
      </c>
      <c r="C214" s="16">
        <v>1.2</v>
      </c>
      <c r="D214" s="16">
        <v>7.6</v>
      </c>
      <c r="E214" s="16">
        <v>66.7</v>
      </c>
      <c r="F214" s="16">
        <v>19.899999999999999</v>
      </c>
      <c r="G214" s="16">
        <v>2.5</v>
      </c>
      <c r="H214" s="16">
        <v>0.6</v>
      </c>
      <c r="I214" s="16">
        <v>1.4</v>
      </c>
    </row>
    <row r="215" spans="1:9" x14ac:dyDescent="0.15">
      <c r="A215" s="21">
        <v>4115</v>
      </c>
      <c r="B215" s="22" t="s">
        <v>248</v>
      </c>
      <c r="C215" s="16">
        <v>5.2</v>
      </c>
      <c r="D215" s="16">
        <v>9.6999999999999993</v>
      </c>
      <c r="E215" s="16">
        <v>24.4</v>
      </c>
      <c r="F215" s="16">
        <v>34.1</v>
      </c>
      <c r="G215" s="16">
        <v>8.8000000000000007</v>
      </c>
      <c r="H215" s="16">
        <v>4.9000000000000004</v>
      </c>
      <c r="I215" s="16">
        <v>12.9</v>
      </c>
    </row>
    <row r="216" spans="1:9" x14ac:dyDescent="0.15">
      <c r="A216" s="21">
        <v>4116</v>
      </c>
      <c r="B216" s="22" t="s">
        <v>249</v>
      </c>
      <c r="C216" s="16">
        <v>4.3</v>
      </c>
      <c r="D216" s="16">
        <v>21.5</v>
      </c>
      <c r="E216" s="16">
        <v>54.7</v>
      </c>
      <c r="F216" s="16">
        <v>7.5</v>
      </c>
      <c r="G216" s="16">
        <v>7.6</v>
      </c>
      <c r="H216" s="16">
        <v>0.8</v>
      </c>
      <c r="I216" s="16">
        <v>3.6</v>
      </c>
    </row>
    <row r="217" spans="1:9" x14ac:dyDescent="0.15">
      <c r="A217" s="21">
        <v>4117</v>
      </c>
      <c r="B217" s="22" t="s">
        <v>250</v>
      </c>
      <c r="C217" s="16">
        <v>11.2</v>
      </c>
      <c r="D217" s="16">
        <v>26.8</v>
      </c>
      <c r="E217" s="16">
        <v>26</v>
      </c>
      <c r="F217" s="16">
        <v>20.2</v>
      </c>
      <c r="G217" s="16">
        <v>8.6999999999999993</v>
      </c>
      <c r="H217" s="16">
        <v>2.2000000000000002</v>
      </c>
      <c r="I217" s="16">
        <v>5</v>
      </c>
    </row>
    <row r="218" spans="1:9" x14ac:dyDescent="0.15">
      <c r="A218" s="21">
        <v>4211</v>
      </c>
      <c r="B218" s="22" t="s">
        <v>251</v>
      </c>
      <c r="C218" s="16">
        <v>8.9</v>
      </c>
      <c r="D218" s="16">
        <v>11.7</v>
      </c>
      <c r="E218" s="16">
        <v>31.8</v>
      </c>
      <c r="F218" s="16">
        <v>25.6</v>
      </c>
      <c r="G218" s="16">
        <v>14.9</v>
      </c>
      <c r="H218" s="16">
        <v>2.2000000000000002</v>
      </c>
      <c r="I218" s="16">
        <v>4.9000000000000004</v>
      </c>
    </row>
    <row r="219" spans="1:9" x14ac:dyDescent="0.15">
      <c r="A219" s="21">
        <v>4221</v>
      </c>
      <c r="B219" s="22" t="s">
        <v>252</v>
      </c>
      <c r="C219" s="16">
        <v>5.5</v>
      </c>
      <c r="D219" s="16">
        <v>11.6</v>
      </c>
      <c r="E219" s="16">
        <v>16.5</v>
      </c>
      <c r="F219" s="16">
        <v>35.200000000000003</v>
      </c>
      <c r="G219" s="16">
        <v>15.7</v>
      </c>
      <c r="H219" s="16">
        <v>4.9000000000000004</v>
      </c>
      <c r="I219" s="16">
        <v>10.6</v>
      </c>
    </row>
    <row r="220" spans="1:9" x14ac:dyDescent="0.15">
      <c r="A220" s="21">
        <v>4231</v>
      </c>
      <c r="B220" s="22" t="s">
        <v>253</v>
      </c>
      <c r="C220" s="16">
        <v>3.5</v>
      </c>
      <c r="D220" s="16">
        <v>12.1</v>
      </c>
      <c r="E220" s="16">
        <v>15.5</v>
      </c>
      <c r="F220" s="16">
        <v>42.6</v>
      </c>
      <c r="G220" s="16">
        <v>11.6</v>
      </c>
      <c r="H220" s="16">
        <v>3.3</v>
      </c>
      <c r="I220" s="16">
        <v>11.4</v>
      </c>
    </row>
    <row r="221" spans="1:9" x14ac:dyDescent="0.15">
      <c r="A221" s="21">
        <v>4232</v>
      </c>
      <c r="B221" s="22" t="s">
        <v>254</v>
      </c>
      <c r="C221" s="16">
        <v>2.2000000000000002</v>
      </c>
      <c r="D221" s="16">
        <v>11.1</v>
      </c>
      <c r="E221" s="16">
        <v>12.5</v>
      </c>
      <c r="F221" s="16">
        <v>42.9</v>
      </c>
      <c r="G221" s="16">
        <v>20.9</v>
      </c>
      <c r="H221" s="16">
        <v>3.6</v>
      </c>
      <c r="I221" s="16">
        <v>6.9</v>
      </c>
    </row>
    <row r="222" spans="1:9" x14ac:dyDescent="0.15">
      <c r="A222" s="21">
        <v>4233</v>
      </c>
      <c r="B222" s="22" t="s">
        <v>255</v>
      </c>
      <c r="C222" s="16">
        <v>3.6</v>
      </c>
      <c r="D222" s="16">
        <v>14.4</v>
      </c>
      <c r="E222" s="16">
        <v>13.8</v>
      </c>
      <c r="F222" s="16">
        <v>39.9</v>
      </c>
      <c r="G222" s="16">
        <v>14.5</v>
      </c>
      <c r="H222" s="16">
        <v>2.9</v>
      </c>
      <c r="I222" s="16">
        <v>10.8</v>
      </c>
    </row>
    <row r="223" spans="1:9" x14ac:dyDescent="0.15">
      <c r="A223" s="21">
        <v>4234</v>
      </c>
      <c r="B223" s="22" t="s">
        <v>256</v>
      </c>
      <c r="C223" s="16">
        <v>7.8</v>
      </c>
      <c r="D223" s="16">
        <v>19.600000000000001</v>
      </c>
      <c r="E223" s="16">
        <v>20.6</v>
      </c>
      <c r="F223" s="16">
        <v>18</v>
      </c>
      <c r="G223" s="16">
        <v>22.4</v>
      </c>
      <c r="H223" s="16">
        <v>3.6</v>
      </c>
      <c r="I223" s="16">
        <v>8</v>
      </c>
    </row>
    <row r="224" spans="1:9" x14ac:dyDescent="0.15">
      <c r="A224" s="21">
        <v>4311</v>
      </c>
      <c r="B224" s="22" t="s">
        <v>257</v>
      </c>
      <c r="C224" s="16">
        <v>1.8</v>
      </c>
      <c r="D224" s="16">
        <v>11.1</v>
      </c>
      <c r="E224" s="16">
        <v>8.5</v>
      </c>
      <c r="F224" s="16">
        <v>14.6</v>
      </c>
      <c r="G224" s="16">
        <v>45.7</v>
      </c>
      <c r="H224" s="16">
        <v>6.3</v>
      </c>
      <c r="I224" s="16">
        <v>12.1</v>
      </c>
    </row>
    <row r="225" spans="1:9" x14ac:dyDescent="0.15">
      <c r="A225" s="21">
        <v>4312</v>
      </c>
      <c r="B225" s="22" t="s">
        <v>258</v>
      </c>
      <c r="C225" s="16">
        <v>1.7</v>
      </c>
      <c r="D225" s="16">
        <v>8.6999999999999993</v>
      </c>
      <c r="E225" s="16">
        <v>7.4</v>
      </c>
      <c r="F225" s="16">
        <v>11.4</v>
      </c>
      <c r="G225" s="16">
        <v>35.9</v>
      </c>
      <c r="H225" s="16">
        <v>11.2</v>
      </c>
      <c r="I225" s="16">
        <v>23.7</v>
      </c>
    </row>
    <row r="226" spans="1:9" x14ac:dyDescent="0.15">
      <c r="A226" s="21">
        <v>4313</v>
      </c>
      <c r="B226" s="22" t="s">
        <v>259</v>
      </c>
      <c r="C226" s="16">
        <v>4.5999999999999996</v>
      </c>
      <c r="D226" s="16">
        <v>17.2</v>
      </c>
      <c r="E226" s="16">
        <v>11.3</v>
      </c>
      <c r="F226" s="16">
        <v>17.600000000000001</v>
      </c>
      <c r="G226" s="16">
        <v>36.4</v>
      </c>
      <c r="H226" s="16">
        <v>5.2</v>
      </c>
      <c r="I226" s="16">
        <v>7.7</v>
      </c>
    </row>
    <row r="227" spans="1:9" x14ac:dyDescent="0.15">
      <c r="A227" s="21">
        <v>4314</v>
      </c>
      <c r="B227" s="22" t="s">
        <v>260</v>
      </c>
      <c r="C227" s="16">
        <v>6</v>
      </c>
      <c r="D227" s="16">
        <v>20.5</v>
      </c>
      <c r="E227" s="16">
        <v>17.399999999999999</v>
      </c>
      <c r="F227" s="16">
        <v>15.6</v>
      </c>
      <c r="G227" s="16">
        <v>25.2</v>
      </c>
      <c r="H227" s="16">
        <v>4.0999999999999996</v>
      </c>
      <c r="I227" s="16">
        <v>11.1</v>
      </c>
    </row>
    <row r="228" spans="1:9" x14ac:dyDescent="0.15">
      <c r="A228" s="21">
        <v>4315</v>
      </c>
      <c r="B228" s="22" t="s">
        <v>261</v>
      </c>
      <c r="C228" s="16">
        <v>2.6</v>
      </c>
      <c r="D228" s="16">
        <v>13.3</v>
      </c>
      <c r="E228" s="16">
        <v>8.3000000000000007</v>
      </c>
      <c r="F228" s="16">
        <v>10</v>
      </c>
      <c r="G228" s="16">
        <v>44.3</v>
      </c>
      <c r="H228" s="16">
        <v>8.4</v>
      </c>
      <c r="I228" s="16">
        <v>13.2</v>
      </c>
    </row>
    <row r="229" spans="1:9" x14ac:dyDescent="0.15">
      <c r="A229" s="21">
        <v>4319</v>
      </c>
      <c r="B229" s="22" t="s">
        <v>262</v>
      </c>
      <c r="C229" s="16">
        <v>2.6</v>
      </c>
      <c r="D229" s="16">
        <v>13.1</v>
      </c>
      <c r="E229" s="16">
        <v>8.1</v>
      </c>
      <c r="F229" s="16">
        <v>11.6</v>
      </c>
      <c r="G229" s="16">
        <v>34.6</v>
      </c>
      <c r="H229" s="16">
        <v>10.199999999999999</v>
      </c>
      <c r="I229" s="16">
        <v>19.7</v>
      </c>
    </row>
    <row r="230" spans="1:9" x14ac:dyDescent="0.15">
      <c r="A230" s="21">
        <v>4411</v>
      </c>
      <c r="B230" s="22" t="s">
        <v>263</v>
      </c>
      <c r="C230" s="16">
        <v>2.2000000000000002</v>
      </c>
      <c r="D230" s="16">
        <v>5.6</v>
      </c>
      <c r="E230" s="16">
        <v>10.8</v>
      </c>
      <c r="F230" s="16">
        <v>26.5</v>
      </c>
      <c r="G230" s="16">
        <v>40.6</v>
      </c>
      <c r="H230" s="16">
        <v>6.5</v>
      </c>
      <c r="I230" s="16">
        <v>7.8</v>
      </c>
    </row>
    <row r="231" spans="1:9" x14ac:dyDescent="0.15">
      <c r="A231" s="21">
        <v>4412</v>
      </c>
      <c r="B231" s="22" t="s">
        <v>264</v>
      </c>
      <c r="C231" s="16">
        <v>4.5999999999999996</v>
      </c>
      <c r="D231" s="16">
        <v>13.8</v>
      </c>
      <c r="E231" s="16">
        <v>21.4</v>
      </c>
      <c r="F231" s="16">
        <v>41.5</v>
      </c>
      <c r="G231" s="16">
        <v>11.6</v>
      </c>
      <c r="H231" s="16">
        <v>2.6</v>
      </c>
      <c r="I231" s="16">
        <v>4.5</v>
      </c>
    </row>
    <row r="232" spans="1:9" x14ac:dyDescent="0.15">
      <c r="A232" s="21">
        <v>4413</v>
      </c>
      <c r="B232" s="22" t="s">
        <v>265</v>
      </c>
      <c r="C232" s="16">
        <v>6.4</v>
      </c>
      <c r="D232" s="16">
        <v>22.1</v>
      </c>
      <c r="E232" s="16">
        <v>44.1</v>
      </c>
      <c r="F232" s="16">
        <v>8.6</v>
      </c>
      <c r="G232" s="16">
        <v>14.9</v>
      </c>
      <c r="H232" s="16">
        <v>2.2000000000000002</v>
      </c>
      <c r="I232" s="16">
        <v>1.8</v>
      </c>
    </row>
    <row r="233" spans="1:9" x14ac:dyDescent="0.15">
      <c r="A233" s="21">
        <v>4421</v>
      </c>
      <c r="B233" s="22" t="s">
        <v>266</v>
      </c>
      <c r="C233" s="16">
        <v>2.9</v>
      </c>
      <c r="D233" s="16">
        <v>8.4</v>
      </c>
      <c r="E233" s="16">
        <v>13.9</v>
      </c>
      <c r="F233" s="16">
        <v>45.1</v>
      </c>
      <c r="G233" s="16">
        <v>14.5</v>
      </c>
      <c r="H233" s="16">
        <v>5</v>
      </c>
      <c r="I233" s="16">
        <v>10.1</v>
      </c>
    </row>
    <row r="234" spans="1:9" x14ac:dyDescent="0.15">
      <c r="A234" s="21">
        <v>4422</v>
      </c>
      <c r="B234" s="22" t="s">
        <v>267</v>
      </c>
      <c r="C234" s="16">
        <v>5.0999999999999996</v>
      </c>
      <c r="D234" s="16">
        <v>10.199999999999999</v>
      </c>
      <c r="E234" s="16">
        <v>12.6</v>
      </c>
      <c r="F234" s="16">
        <v>27.3</v>
      </c>
      <c r="G234" s="16">
        <v>23.5</v>
      </c>
      <c r="H234" s="16">
        <v>5.9</v>
      </c>
      <c r="I234" s="16">
        <v>15.4</v>
      </c>
    </row>
    <row r="235" spans="1:9" x14ac:dyDescent="0.15">
      <c r="A235" s="21">
        <v>4511</v>
      </c>
      <c r="B235" s="22" t="s">
        <v>268</v>
      </c>
      <c r="C235" s="16">
        <v>1.5</v>
      </c>
      <c r="D235" s="16">
        <v>6.5</v>
      </c>
      <c r="E235" s="16">
        <v>45.7</v>
      </c>
      <c r="F235" s="16">
        <v>22.1</v>
      </c>
      <c r="G235" s="16">
        <v>14.5</v>
      </c>
      <c r="H235" s="16">
        <v>2.4</v>
      </c>
      <c r="I235" s="16">
        <v>7.3</v>
      </c>
    </row>
    <row r="236" spans="1:9" x14ac:dyDescent="0.15">
      <c r="A236" s="21">
        <v>4512</v>
      </c>
      <c r="B236" s="22" t="s">
        <v>269</v>
      </c>
      <c r="C236" s="16">
        <v>4.9000000000000004</v>
      </c>
      <c r="D236" s="16">
        <v>11.9</v>
      </c>
      <c r="E236" s="16">
        <v>14.2</v>
      </c>
      <c r="F236" s="16">
        <v>45.8</v>
      </c>
      <c r="G236" s="16">
        <v>11</v>
      </c>
      <c r="H236" s="16">
        <v>3.3</v>
      </c>
      <c r="I236" s="16">
        <v>8.9</v>
      </c>
    </row>
    <row r="237" spans="1:9" x14ac:dyDescent="0.15">
      <c r="A237" s="21">
        <v>4513</v>
      </c>
      <c r="B237" s="22" t="s">
        <v>270</v>
      </c>
      <c r="C237" s="16">
        <v>2.5</v>
      </c>
      <c r="D237" s="16">
        <v>9.1</v>
      </c>
      <c r="E237" s="16">
        <v>13.7</v>
      </c>
      <c r="F237" s="16">
        <v>23.4</v>
      </c>
      <c r="G237" s="16">
        <v>21.2</v>
      </c>
      <c r="H237" s="16">
        <v>8.5</v>
      </c>
      <c r="I237" s="16">
        <v>21.6</v>
      </c>
    </row>
    <row r="238" spans="1:9" x14ac:dyDescent="0.15">
      <c r="A238" s="21">
        <v>4514</v>
      </c>
      <c r="B238" s="22" t="s">
        <v>271</v>
      </c>
      <c r="C238" s="16">
        <v>12.3</v>
      </c>
      <c r="D238" s="16">
        <v>29.7</v>
      </c>
      <c r="E238" s="16">
        <v>13</v>
      </c>
      <c r="F238" s="16">
        <v>14.2</v>
      </c>
      <c r="G238" s="16">
        <v>19.8</v>
      </c>
      <c r="H238" s="16">
        <v>3.6</v>
      </c>
      <c r="I238" s="16">
        <v>7.3</v>
      </c>
    </row>
    <row r="239" spans="1:9" x14ac:dyDescent="0.15">
      <c r="A239" s="21">
        <v>4515</v>
      </c>
      <c r="B239" s="22" t="s">
        <v>272</v>
      </c>
      <c r="C239" s="16">
        <v>4.9000000000000004</v>
      </c>
      <c r="D239" s="16">
        <v>22.8</v>
      </c>
      <c r="E239" s="16">
        <v>29</v>
      </c>
      <c r="F239" s="16">
        <v>9.5</v>
      </c>
      <c r="G239" s="16">
        <v>21</v>
      </c>
      <c r="H239" s="16">
        <v>2.7</v>
      </c>
      <c r="I239" s="16">
        <v>10</v>
      </c>
    </row>
    <row r="240" spans="1:9" x14ac:dyDescent="0.15">
      <c r="A240" s="21">
        <v>4516</v>
      </c>
      <c r="B240" s="22" t="s">
        <v>273</v>
      </c>
      <c r="C240" s="16">
        <v>4.0999999999999996</v>
      </c>
      <c r="D240" s="16">
        <v>21.3</v>
      </c>
      <c r="E240" s="16">
        <v>24.4</v>
      </c>
      <c r="F240" s="16">
        <v>19.100000000000001</v>
      </c>
      <c r="G240" s="16">
        <v>23.2</v>
      </c>
      <c r="H240" s="16">
        <v>3.1</v>
      </c>
      <c r="I240" s="16">
        <v>4.8</v>
      </c>
    </row>
    <row r="241" spans="1:9" x14ac:dyDescent="0.15">
      <c r="A241" s="21">
        <v>4517</v>
      </c>
      <c r="B241" s="22" t="s">
        <v>274</v>
      </c>
      <c r="C241" s="16">
        <v>2.4</v>
      </c>
      <c r="D241" s="16">
        <v>15.4</v>
      </c>
      <c r="E241" s="16">
        <v>17.100000000000001</v>
      </c>
      <c r="F241" s="16">
        <v>17.7</v>
      </c>
      <c r="G241" s="16">
        <v>37.200000000000003</v>
      </c>
      <c r="H241" s="16">
        <v>4.2</v>
      </c>
      <c r="I241" s="16">
        <v>6.1</v>
      </c>
    </row>
    <row r="242" spans="1:9" x14ac:dyDescent="0.15">
      <c r="A242" s="21">
        <v>4518</v>
      </c>
      <c r="B242" s="22" t="s">
        <v>275</v>
      </c>
      <c r="C242" s="16">
        <v>7.9</v>
      </c>
      <c r="D242" s="16">
        <v>18.399999999999999</v>
      </c>
      <c r="E242" s="16">
        <v>15</v>
      </c>
      <c r="F242" s="16">
        <v>17.100000000000001</v>
      </c>
      <c r="G242" s="16">
        <v>21.6</v>
      </c>
      <c r="H242" s="16">
        <v>5.8</v>
      </c>
      <c r="I242" s="16">
        <v>14.3</v>
      </c>
    </row>
    <row r="243" spans="1:9" x14ac:dyDescent="0.15">
      <c r="A243" s="21">
        <v>4521</v>
      </c>
      <c r="B243" s="22" t="s">
        <v>276</v>
      </c>
      <c r="C243" s="16">
        <v>5.7</v>
      </c>
      <c r="D243" s="16">
        <v>24.1</v>
      </c>
      <c r="E243" s="16">
        <v>20.3</v>
      </c>
      <c r="F243" s="16">
        <v>34.4</v>
      </c>
      <c r="G243" s="16">
        <v>11.2</v>
      </c>
      <c r="H243" s="16">
        <v>1.6</v>
      </c>
      <c r="I243" s="16">
        <v>2.8</v>
      </c>
    </row>
    <row r="244" spans="1:9" x14ac:dyDescent="0.15">
      <c r="A244" s="21">
        <v>4522</v>
      </c>
      <c r="B244" s="22" t="s">
        <v>277</v>
      </c>
      <c r="C244" s="16">
        <v>11</v>
      </c>
      <c r="D244" s="16">
        <v>26.3</v>
      </c>
      <c r="E244" s="16">
        <v>11</v>
      </c>
      <c r="F244" s="16">
        <v>25.5</v>
      </c>
      <c r="G244" s="16">
        <v>18.899999999999999</v>
      </c>
      <c r="H244" s="16">
        <v>2</v>
      </c>
      <c r="I244" s="16">
        <v>5.3</v>
      </c>
    </row>
    <row r="245" spans="1:9" x14ac:dyDescent="0.15">
      <c r="A245" s="21">
        <v>4523</v>
      </c>
      <c r="B245" s="22" t="s">
        <v>278</v>
      </c>
      <c r="C245" s="16">
        <v>3.4</v>
      </c>
      <c r="D245" s="16">
        <v>14.7</v>
      </c>
      <c r="E245" s="16">
        <v>8.4</v>
      </c>
      <c r="F245" s="16">
        <v>10.4</v>
      </c>
      <c r="G245" s="16">
        <v>38.299999999999997</v>
      </c>
      <c r="H245" s="16">
        <v>8.4</v>
      </c>
      <c r="I245" s="16">
        <v>16.399999999999999</v>
      </c>
    </row>
    <row r="246" spans="1:9" x14ac:dyDescent="0.15">
      <c r="A246" s="21">
        <v>4524</v>
      </c>
      <c r="B246" s="22" t="s">
        <v>279</v>
      </c>
      <c r="C246" s="16">
        <v>1.7</v>
      </c>
      <c r="D246" s="16">
        <v>10.3</v>
      </c>
      <c r="E246" s="16">
        <v>9.9</v>
      </c>
      <c r="F246" s="16">
        <v>16</v>
      </c>
      <c r="G246" s="16">
        <v>48.2</v>
      </c>
      <c r="H246" s="16">
        <v>6.4</v>
      </c>
      <c r="I246" s="16">
        <v>7.5</v>
      </c>
    </row>
    <row r="247" spans="1:9" x14ac:dyDescent="0.15">
      <c r="A247" s="21">
        <v>5111</v>
      </c>
      <c r="B247" s="22" t="s">
        <v>280</v>
      </c>
      <c r="C247" s="16">
        <v>18.3</v>
      </c>
      <c r="D247" s="16">
        <v>31.4</v>
      </c>
      <c r="E247" s="16">
        <v>16.399999999999999</v>
      </c>
      <c r="F247" s="16">
        <v>14.1</v>
      </c>
      <c r="G247" s="16">
        <v>13</v>
      </c>
      <c r="H247" s="16">
        <v>2.5</v>
      </c>
      <c r="I247" s="16">
        <v>4.3</v>
      </c>
    </row>
    <row r="248" spans="1:9" x14ac:dyDescent="0.15">
      <c r="A248" s="21">
        <v>5121</v>
      </c>
      <c r="B248" s="22" t="s">
        <v>281</v>
      </c>
      <c r="C248" s="16">
        <v>5.4</v>
      </c>
      <c r="D248" s="16">
        <v>15.8</v>
      </c>
      <c r="E248" s="16">
        <v>17.899999999999999</v>
      </c>
      <c r="F248" s="16">
        <v>17</v>
      </c>
      <c r="G248" s="16">
        <v>22.2</v>
      </c>
      <c r="H248" s="16">
        <v>7.2</v>
      </c>
      <c r="I248" s="16">
        <v>14.6</v>
      </c>
    </row>
    <row r="249" spans="1:9" x14ac:dyDescent="0.15">
      <c r="A249" s="21">
        <v>5122</v>
      </c>
      <c r="B249" s="22" t="s">
        <v>282</v>
      </c>
      <c r="C249" s="16">
        <v>9.4</v>
      </c>
      <c r="D249" s="16">
        <v>24.8</v>
      </c>
      <c r="E249" s="16">
        <v>22</v>
      </c>
      <c r="F249" s="16">
        <v>14.9</v>
      </c>
      <c r="G249" s="16">
        <v>15.6</v>
      </c>
      <c r="H249" s="16">
        <v>4.7</v>
      </c>
      <c r="I249" s="16">
        <v>8.6</v>
      </c>
    </row>
    <row r="250" spans="1:9" x14ac:dyDescent="0.15">
      <c r="A250" s="21">
        <v>5211</v>
      </c>
      <c r="B250" s="22" t="s">
        <v>283</v>
      </c>
      <c r="C250" s="16">
        <v>4.2</v>
      </c>
      <c r="D250" s="16">
        <v>15.5</v>
      </c>
      <c r="E250" s="16">
        <v>22.7</v>
      </c>
      <c r="F250" s="16">
        <v>16.2</v>
      </c>
      <c r="G250" s="16">
        <v>25.9</v>
      </c>
      <c r="H250" s="16">
        <v>6.2</v>
      </c>
      <c r="I250" s="16">
        <v>9.5</v>
      </c>
    </row>
    <row r="251" spans="1:9" x14ac:dyDescent="0.15">
      <c r="A251" s="21">
        <v>5212</v>
      </c>
      <c r="B251" s="22" t="s">
        <v>284</v>
      </c>
      <c r="C251" s="16">
        <v>3.7</v>
      </c>
      <c r="D251" s="16">
        <v>10.8</v>
      </c>
      <c r="E251" s="16">
        <v>15.3</v>
      </c>
      <c r="F251" s="16">
        <v>12.9</v>
      </c>
      <c r="G251" s="16">
        <v>25.2</v>
      </c>
      <c r="H251" s="16">
        <v>8.6</v>
      </c>
      <c r="I251" s="16">
        <v>23.6</v>
      </c>
    </row>
    <row r="252" spans="1:9" x14ac:dyDescent="0.15">
      <c r="A252" s="21">
        <v>5311</v>
      </c>
      <c r="B252" s="22" t="s">
        <v>285</v>
      </c>
      <c r="C252" s="16">
        <v>5.4</v>
      </c>
      <c r="D252" s="16">
        <v>15.3</v>
      </c>
      <c r="E252" s="16">
        <v>14.5</v>
      </c>
      <c r="F252" s="16">
        <v>16.8</v>
      </c>
      <c r="G252" s="16">
        <v>25.5</v>
      </c>
      <c r="H252" s="16">
        <v>6.9</v>
      </c>
      <c r="I252" s="16">
        <v>15.5</v>
      </c>
    </row>
    <row r="253" spans="1:9" x14ac:dyDescent="0.15">
      <c r="A253" s="21">
        <v>5321</v>
      </c>
      <c r="B253" s="22" t="s">
        <v>286</v>
      </c>
      <c r="C253" s="16">
        <v>4</v>
      </c>
      <c r="D253" s="16">
        <v>13.9</v>
      </c>
      <c r="E253" s="16">
        <v>12.7</v>
      </c>
      <c r="F253" s="16">
        <v>16.7</v>
      </c>
      <c r="G253" s="16">
        <v>28.5</v>
      </c>
      <c r="H253" s="16">
        <v>8.1999999999999993</v>
      </c>
      <c r="I253" s="16">
        <v>16.2</v>
      </c>
    </row>
    <row r="254" spans="1:9" x14ac:dyDescent="0.15">
      <c r="A254" s="21">
        <v>5411</v>
      </c>
      <c r="B254" s="22" t="s">
        <v>287</v>
      </c>
      <c r="C254" s="16">
        <v>3.7</v>
      </c>
      <c r="D254" s="16">
        <v>14.6</v>
      </c>
      <c r="E254" s="16">
        <v>12.4</v>
      </c>
      <c r="F254" s="16">
        <v>18.8</v>
      </c>
      <c r="G254" s="16">
        <v>33.4</v>
      </c>
      <c r="H254" s="16">
        <v>6.2</v>
      </c>
      <c r="I254" s="16">
        <v>11</v>
      </c>
    </row>
    <row r="255" spans="1:9" x14ac:dyDescent="0.15">
      <c r="A255" s="21">
        <v>5412</v>
      </c>
      <c r="B255" s="22" t="s">
        <v>288</v>
      </c>
      <c r="C255" s="16">
        <v>6.2</v>
      </c>
      <c r="D255" s="16">
        <v>17.8</v>
      </c>
      <c r="E255" s="16">
        <v>13.8</v>
      </c>
      <c r="F255" s="16">
        <v>19.7</v>
      </c>
      <c r="G255" s="16">
        <v>26.3</v>
      </c>
      <c r="H255" s="16">
        <v>5.5</v>
      </c>
      <c r="I255" s="16">
        <v>10.6</v>
      </c>
    </row>
    <row r="256" spans="1:9" x14ac:dyDescent="0.15">
      <c r="A256" s="21">
        <v>5421</v>
      </c>
      <c r="B256" s="22" t="s">
        <v>289</v>
      </c>
      <c r="C256" s="16">
        <v>2.2999999999999998</v>
      </c>
      <c r="D256" s="16">
        <v>11.1</v>
      </c>
      <c r="E256" s="16">
        <v>13.1</v>
      </c>
      <c r="F256" s="16">
        <v>18.399999999999999</v>
      </c>
      <c r="G256" s="16">
        <v>30.6</v>
      </c>
      <c r="H256" s="16">
        <v>8.4</v>
      </c>
      <c r="I256" s="16">
        <v>16.100000000000001</v>
      </c>
    </row>
    <row r="257" spans="1:9" x14ac:dyDescent="0.15">
      <c r="A257" s="21">
        <v>5511</v>
      </c>
      <c r="B257" s="22" t="s">
        <v>290</v>
      </c>
      <c r="C257" s="16">
        <v>7.2</v>
      </c>
      <c r="D257" s="16">
        <v>19.5</v>
      </c>
      <c r="E257" s="16">
        <v>15.3</v>
      </c>
      <c r="F257" s="16">
        <v>16.2</v>
      </c>
      <c r="G257" s="16">
        <v>22.8</v>
      </c>
      <c r="H257" s="16">
        <v>6.4</v>
      </c>
      <c r="I257" s="16">
        <v>12.6</v>
      </c>
    </row>
    <row r="258" spans="1:9" x14ac:dyDescent="0.15">
      <c r="A258" s="21">
        <v>5512</v>
      </c>
      <c r="B258" s="22" t="s">
        <v>291</v>
      </c>
      <c r="C258" s="16">
        <v>5.8</v>
      </c>
      <c r="D258" s="16">
        <v>18.7</v>
      </c>
      <c r="E258" s="16">
        <v>17.600000000000001</v>
      </c>
      <c r="F258" s="16">
        <v>17.399999999999999</v>
      </c>
      <c r="G258" s="16">
        <v>18.2</v>
      </c>
      <c r="H258" s="16">
        <v>7.1</v>
      </c>
      <c r="I258" s="16">
        <v>15.2</v>
      </c>
    </row>
    <row r="259" spans="1:9" x14ac:dyDescent="0.15">
      <c r="A259" s="21">
        <v>5513</v>
      </c>
      <c r="B259" s="22" t="s">
        <v>292</v>
      </c>
      <c r="C259" s="16">
        <v>5.4</v>
      </c>
      <c r="D259" s="16">
        <v>15.8</v>
      </c>
      <c r="E259" s="16">
        <v>15.3</v>
      </c>
      <c r="F259" s="16">
        <v>15.4</v>
      </c>
      <c r="G259" s="16">
        <v>26.6</v>
      </c>
      <c r="H259" s="16">
        <v>7.6</v>
      </c>
      <c r="I259" s="16">
        <v>13.8</v>
      </c>
    </row>
    <row r="260" spans="1:9" x14ac:dyDescent="0.15">
      <c r="A260" s="21">
        <v>5521</v>
      </c>
      <c r="B260" s="22" t="s">
        <v>293</v>
      </c>
      <c r="C260" s="16">
        <v>9.4</v>
      </c>
      <c r="D260" s="16">
        <v>22.1</v>
      </c>
      <c r="E260" s="16">
        <v>10.9</v>
      </c>
      <c r="F260" s="16">
        <v>11.9</v>
      </c>
      <c r="G260" s="16">
        <v>29.8</v>
      </c>
      <c r="H260" s="16">
        <v>6.5</v>
      </c>
      <c r="I260" s="16">
        <v>9.4</v>
      </c>
    </row>
    <row r="261" spans="1:9" x14ac:dyDescent="0.15">
      <c r="A261" s="21">
        <v>5522</v>
      </c>
      <c r="B261" s="22" t="s">
        <v>294</v>
      </c>
      <c r="C261" s="16">
        <v>10.9</v>
      </c>
      <c r="D261" s="16">
        <v>25.5</v>
      </c>
      <c r="E261" s="16">
        <v>15.4</v>
      </c>
      <c r="F261" s="16">
        <v>11.9</v>
      </c>
      <c r="G261" s="16">
        <v>25.7</v>
      </c>
      <c r="H261" s="16">
        <v>4.4000000000000004</v>
      </c>
      <c r="I261" s="16">
        <v>6.2</v>
      </c>
    </row>
    <row r="262" spans="1:9" x14ac:dyDescent="0.15">
      <c r="A262" s="21">
        <v>5523</v>
      </c>
      <c r="B262" s="22" t="s">
        <v>295</v>
      </c>
      <c r="C262" s="16">
        <v>7</v>
      </c>
      <c r="D262" s="16">
        <v>23</v>
      </c>
      <c r="E262" s="16">
        <v>15.6</v>
      </c>
      <c r="F262" s="16">
        <v>14.9</v>
      </c>
      <c r="G262" s="16">
        <v>27.2</v>
      </c>
      <c r="H262" s="16">
        <v>4.7</v>
      </c>
      <c r="I262" s="16">
        <v>7.6</v>
      </c>
    </row>
    <row r="263" spans="1:9" x14ac:dyDescent="0.15">
      <c r="A263" s="21">
        <v>5611</v>
      </c>
      <c r="B263" s="22" t="s">
        <v>296</v>
      </c>
      <c r="C263" s="16">
        <v>2.2999999999999998</v>
      </c>
      <c r="D263" s="16">
        <v>8.8000000000000007</v>
      </c>
      <c r="E263" s="16">
        <v>7.2</v>
      </c>
      <c r="F263" s="16">
        <v>12.4</v>
      </c>
      <c r="G263" s="16">
        <v>30.2</v>
      </c>
      <c r="H263" s="16">
        <v>9.1999999999999993</v>
      </c>
      <c r="I263" s="16">
        <v>29.9</v>
      </c>
    </row>
    <row r="264" spans="1:9" x14ac:dyDescent="0.15">
      <c r="A264" s="21">
        <v>5612</v>
      </c>
      <c r="B264" s="22" t="s">
        <v>297</v>
      </c>
      <c r="C264" s="16">
        <v>2.5</v>
      </c>
      <c r="D264" s="16">
        <v>8.1</v>
      </c>
      <c r="E264" s="16">
        <v>8.1999999999999993</v>
      </c>
      <c r="F264" s="16">
        <v>20.399999999999999</v>
      </c>
      <c r="G264" s="16">
        <v>25.8</v>
      </c>
      <c r="H264" s="16">
        <v>8.8000000000000007</v>
      </c>
      <c r="I264" s="16">
        <v>26.2</v>
      </c>
    </row>
    <row r="265" spans="1:9" x14ac:dyDescent="0.15">
      <c r="A265" s="21">
        <v>5613</v>
      </c>
      <c r="B265" s="22" t="s">
        <v>298</v>
      </c>
      <c r="C265" s="16">
        <v>6.7</v>
      </c>
      <c r="D265" s="16">
        <v>17.5</v>
      </c>
      <c r="E265" s="16">
        <v>13.5</v>
      </c>
      <c r="F265" s="16">
        <v>15.7</v>
      </c>
      <c r="G265" s="16">
        <v>26.1</v>
      </c>
      <c r="H265" s="16">
        <v>6.3</v>
      </c>
      <c r="I265" s="16">
        <v>14.2</v>
      </c>
    </row>
    <row r="266" spans="1:9" x14ac:dyDescent="0.15">
      <c r="A266" s="21">
        <v>5614</v>
      </c>
      <c r="B266" s="22" t="s">
        <v>299</v>
      </c>
      <c r="C266" s="16">
        <v>3</v>
      </c>
      <c r="D266" s="16">
        <v>12.7</v>
      </c>
      <c r="E266" s="16">
        <v>8.6</v>
      </c>
      <c r="F266" s="16">
        <v>12.4</v>
      </c>
      <c r="G266" s="16">
        <v>32.299999999999997</v>
      </c>
      <c r="H266" s="16">
        <v>8.4</v>
      </c>
      <c r="I266" s="16">
        <v>22.7</v>
      </c>
    </row>
    <row r="267" spans="1:9" x14ac:dyDescent="0.15">
      <c r="A267" s="21">
        <v>5615</v>
      </c>
      <c r="B267" s="22" t="s">
        <v>300</v>
      </c>
      <c r="C267" s="16">
        <v>11.7</v>
      </c>
      <c r="D267" s="16">
        <v>28</v>
      </c>
      <c r="E267" s="16">
        <v>12.6</v>
      </c>
      <c r="F267" s="16">
        <v>10.8</v>
      </c>
      <c r="G267" s="16">
        <v>25.3</v>
      </c>
      <c r="H267" s="16">
        <v>3.7</v>
      </c>
      <c r="I267" s="16">
        <v>7.9</v>
      </c>
    </row>
    <row r="268" spans="1:9" x14ac:dyDescent="0.15">
      <c r="A268" s="21">
        <v>5616</v>
      </c>
      <c r="B268" s="22" t="s">
        <v>301</v>
      </c>
      <c r="C268" s="16">
        <v>2.1</v>
      </c>
      <c r="D268" s="16">
        <v>9</v>
      </c>
      <c r="E268" s="16">
        <v>10.1</v>
      </c>
      <c r="F268" s="16">
        <v>15.2</v>
      </c>
      <c r="G268" s="16">
        <v>30.4</v>
      </c>
      <c r="H268" s="16">
        <v>7.8</v>
      </c>
      <c r="I268" s="16">
        <v>25.4</v>
      </c>
    </row>
    <row r="269" spans="1:9" x14ac:dyDescent="0.15">
      <c r="A269" s="21">
        <v>5619</v>
      </c>
      <c r="B269" s="22" t="s">
        <v>302</v>
      </c>
      <c r="C269" s="16">
        <v>6.3</v>
      </c>
      <c r="D269" s="16">
        <v>15.1</v>
      </c>
      <c r="E269" s="16">
        <v>11.3</v>
      </c>
      <c r="F269" s="16">
        <v>18.899999999999999</v>
      </c>
      <c r="G269" s="16">
        <v>26.5</v>
      </c>
      <c r="H269" s="16">
        <v>7.5</v>
      </c>
      <c r="I269" s="16">
        <v>14.5</v>
      </c>
    </row>
    <row r="270" spans="1:9" x14ac:dyDescent="0.15">
      <c r="A270" s="21">
        <v>5911</v>
      </c>
      <c r="B270" s="22" t="s">
        <v>303</v>
      </c>
      <c r="C270" s="16">
        <v>5.2</v>
      </c>
      <c r="D270" s="16">
        <v>14.8</v>
      </c>
      <c r="E270" s="16">
        <v>12.6</v>
      </c>
      <c r="F270" s="16">
        <v>19.100000000000001</v>
      </c>
      <c r="G270" s="16">
        <v>26.5</v>
      </c>
      <c r="H270" s="16">
        <v>7</v>
      </c>
      <c r="I270" s="16">
        <v>14.8</v>
      </c>
    </row>
    <row r="271" spans="1:9" x14ac:dyDescent="0.15">
      <c r="A271" s="21">
        <v>5912</v>
      </c>
      <c r="B271" s="22" t="s">
        <v>304</v>
      </c>
      <c r="C271" s="16">
        <v>4.5999999999999996</v>
      </c>
      <c r="D271" s="16">
        <v>11.6</v>
      </c>
      <c r="E271" s="16">
        <v>12.3</v>
      </c>
      <c r="F271" s="16">
        <v>21.6</v>
      </c>
      <c r="G271" s="16">
        <v>25.9</v>
      </c>
      <c r="H271" s="16">
        <v>7.3</v>
      </c>
      <c r="I271" s="16">
        <v>16.7</v>
      </c>
    </row>
    <row r="272" spans="1:9" x14ac:dyDescent="0.15">
      <c r="A272" s="21">
        <v>5991</v>
      </c>
      <c r="B272" s="22" t="s">
        <v>305</v>
      </c>
      <c r="C272" s="16">
        <v>7.7</v>
      </c>
      <c r="D272" s="16">
        <v>22.3</v>
      </c>
      <c r="E272" s="16">
        <v>21.3</v>
      </c>
      <c r="F272" s="16">
        <v>8.9</v>
      </c>
      <c r="G272" s="16">
        <v>28.6</v>
      </c>
      <c r="H272" s="16">
        <v>4.0999999999999996</v>
      </c>
      <c r="I272" s="16">
        <v>7.1</v>
      </c>
    </row>
    <row r="273" spans="1:9" x14ac:dyDescent="0.15">
      <c r="A273" s="21">
        <v>5992</v>
      </c>
      <c r="B273" s="22" t="s">
        <v>306</v>
      </c>
      <c r="C273" s="16">
        <v>7.6</v>
      </c>
      <c r="D273" s="16">
        <v>25</v>
      </c>
      <c r="E273" s="16">
        <v>13.5</v>
      </c>
      <c r="F273" s="16">
        <v>11.3</v>
      </c>
      <c r="G273" s="16">
        <v>29.9</v>
      </c>
      <c r="H273" s="16">
        <v>5.3</v>
      </c>
      <c r="I273" s="16">
        <v>7.4</v>
      </c>
    </row>
    <row r="274" spans="1:9" x14ac:dyDescent="0.15">
      <c r="A274" s="21">
        <v>5993</v>
      </c>
      <c r="B274" s="22" t="s">
        <v>307</v>
      </c>
      <c r="C274" s="16">
        <v>6.7</v>
      </c>
      <c r="D274" s="16">
        <v>16.3</v>
      </c>
      <c r="E274" s="16">
        <v>12.4</v>
      </c>
      <c r="F274" s="16">
        <v>17.5</v>
      </c>
      <c r="G274" s="16">
        <v>30.5</v>
      </c>
      <c r="H274" s="16">
        <v>6.3</v>
      </c>
      <c r="I274" s="16">
        <v>10.4</v>
      </c>
    </row>
    <row r="275" spans="1:9" x14ac:dyDescent="0.15">
      <c r="A275" s="21">
        <v>5994</v>
      </c>
      <c r="B275" s="22" t="s">
        <v>308</v>
      </c>
      <c r="C275" s="16">
        <v>6.6</v>
      </c>
      <c r="D275" s="16">
        <v>19.3</v>
      </c>
      <c r="E275" s="16">
        <v>17.8</v>
      </c>
      <c r="F275" s="16">
        <v>20.8</v>
      </c>
      <c r="G275" s="16">
        <v>21.2</v>
      </c>
      <c r="H275" s="16">
        <v>4.5</v>
      </c>
      <c r="I275" s="16">
        <v>9.6</v>
      </c>
    </row>
    <row r="276" spans="1:9" x14ac:dyDescent="0.15">
      <c r="A276" s="21">
        <v>5995</v>
      </c>
      <c r="B276" s="22" t="s">
        <v>309</v>
      </c>
      <c r="C276" s="16">
        <v>10.5</v>
      </c>
      <c r="D276" s="16">
        <v>23.5</v>
      </c>
      <c r="E276" s="16">
        <v>15.5</v>
      </c>
      <c r="F276" s="16">
        <v>21.2</v>
      </c>
      <c r="G276" s="16">
        <v>17.600000000000001</v>
      </c>
      <c r="H276" s="16">
        <v>3.9</v>
      </c>
      <c r="I276" s="16">
        <v>7.7</v>
      </c>
    </row>
    <row r="277" spans="1:9" x14ac:dyDescent="0.15">
      <c r="A277" s="21">
        <v>5996</v>
      </c>
      <c r="B277" s="22" t="s">
        <v>310</v>
      </c>
      <c r="C277" s="16">
        <v>8.3000000000000007</v>
      </c>
      <c r="D277" s="16">
        <v>20.7</v>
      </c>
      <c r="E277" s="16">
        <v>16</v>
      </c>
      <c r="F277" s="16">
        <v>35.700000000000003</v>
      </c>
      <c r="G277" s="16">
        <v>13</v>
      </c>
      <c r="H277" s="16">
        <v>2</v>
      </c>
      <c r="I277" s="16">
        <v>4.4000000000000004</v>
      </c>
    </row>
    <row r="278" spans="1:9" x14ac:dyDescent="0.15">
      <c r="A278" s="21">
        <v>5997</v>
      </c>
      <c r="B278" s="22" t="s">
        <v>311</v>
      </c>
      <c r="C278" s="16">
        <v>8.6</v>
      </c>
      <c r="D278" s="16">
        <v>18.7</v>
      </c>
      <c r="E278" s="16">
        <v>17.5</v>
      </c>
      <c r="F278" s="16">
        <v>16.399999999999999</v>
      </c>
      <c r="G278" s="16">
        <v>19.899999999999999</v>
      </c>
      <c r="H278" s="16">
        <v>6.2</v>
      </c>
      <c r="I278" s="16">
        <v>12.7</v>
      </c>
    </row>
    <row r="279" spans="1:9" x14ac:dyDescent="0.15">
      <c r="A279" s="21">
        <v>5999</v>
      </c>
      <c r="B279" s="22" t="s">
        <v>312</v>
      </c>
      <c r="C279" s="16">
        <v>9.3000000000000007</v>
      </c>
      <c r="D279" s="16">
        <v>26.3</v>
      </c>
      <c r="E279" s="16">
        <v>15</v>
      </c>
      <c r="F279" s="16">
        <v>16.2</v>
      </c>
      <c r="G279" s="16">
        <v>22</v>
      </c>
      <c r="H279" s="16">
        <v>3.7</v>
      </c>
      <c r="I279" s="16">
        <v>7.5</v>
      </c>
    </row>
    <row r="280" spans="1:9" x14ac:dyDescent="0.15">
      <c r="A280" s="21">
        <v>6111</v>
      </c>
      <c r="B280" s="22" t="s">
        <v>313</v>
      </c>
      <c r="C280" s="16">
        <v>1.3</v>
      </c>
      <c r="D280" s="16">
        <v>10.3</v>
      </c>
      <c r="E280" s="16">
        <v>12.8</v>
      </c>
      <c r="F280" s="16">
        <v>22</v>
      </c>
      <c r="G280" s="16">
        <v>26.5</v>
      </c>
      <c r="H280" s="16">
        <v>9.1</v>
      </c>
      <c r="I280" s="16">
        <v>18</v>
      </c>
    </row>
    <row r="281" spans="1:9" x14ac:dyDescent="0.15">
      <c r="A281" s="21">
        <v>6112</v>
      </c>
      <c r="B281" s="22" t="s">
        <v>314</v>
      </c>
      <c r="C281" s="16">
        <v>6.7</v>
      </c>
      <c r="D281" s="16">
        <v>21.8</v>
      </c>
      <c r="E281" s="16">
        <v>21.8</v>
      </c>
      <c r="F281" s="16">
        <v>13.9</v>
      </c>
      <c r="G281" s="16">
        <v>25.3</v>
      </c>
      <c r="H281" s="16">
        <v>4</v>
      </c>
      <c r="I281" s="16">
        <v>6.4</v>
      </c>
    </row>
    <row r="282" spans="1:9" x14ac:dyDescent="0.15">
      <c r="A282" s="21">
        <v>6113</v>
      </c>
      <c r="B282" s="22" t="s">
        <v>315</v>
      </c>
      <c r="C282" s="16">
        <v>4.7</v>
      </c>
      <c r="D282" s="16">
        <v>17.899999999999999</v>
      </c>
      <c r="E282" s="16">
        <v>13.4</v>
      </c>
      <c r="F282" s="16">
        <v>19.2</v>
      </c>
      <c r="G282" s="16">
        <v>26.4</v>
      </c>
      <c r="H282" s="16">
        <v>6.2</v>
      </c>
      <c r="I282" s="16">
        <v>12.2</v>
      </c>
    </row>
    <row r="283" spans="1:9" x14ac:dyDescent="0.15">
      <c r="A283" s="21">
        <v>6121</v>
      </c>
      <c r="B283" s="22" t="s">
        <v>316</v>
      </c>
      <c r="C283" s="16">
        <v>6.8</v>
      </c>
      <c r="D283" s="16">
        <v>19.2</v>
      </c>
      <c r="E283" s="16">
        <v>20.100000000000001</v>
      </c>
      <c r="F283" s="16">
        <v>22.8</v>
      </c>
      <c r="G283" s="16">
        <v>19.600000000000001</v>
      </c>
      <c r="H283" s="16">
        <v>3.6</v>
      </c>
      <c r="I283" s="16">
        <v>7.8</v>
      </c>
    </row>
    <row r="284" spans="1:9" x14ac:dyDescent="0.15">
      <c r="A284" s="21">
        <v>6211</v>
      </c>
      <c r="B284" s="22" t="s">
        <v>317</v>
      </c>
      <c r="C284" s="16">
        <v>2.2999999999999998</v>
      </c>
      <c r="D284" s="16">
        <v>9.1</v>
      </c>
      <c r="E284" s="16">
        <v>7.3</v>
      </c>
      <c r="F284" s="16">
        <v>11.5</v>
      </c>
      <c r="G284" s="16">
        <v>36.700000000000003</v>
      </c>
      <c r="H284" s="16">
        <v>10.8</v>
      </c>
      <c r="I284" s="16">
        <v>22.3</v>
      </c>
    </row>
    <row r="285" spans="1:9" x14ac:dyDescent="0.15">
      <c r="A285" s="21">
        <v>6212</v>
      </c>
      <c r="B285" s="22" t="s">
        <v>318</v>
      </c>
      <c r="C285" s="16">
        <v>7.8</v>
      </c>
      <c r="D285" s="16">
        <v>23.4</v>
      </c>
      <c r="E285" s="16">
        <v>11</v>
      </c>
      <c r="F285" s="16">
        <v>11.3</v>
      </c>
      <c r="G285" s="16">
        <v>36.9</v>
      </c>
      <c r="H285" s="16">
        <v>3.6</v>
      </c>
      <c r="I285" s="16">
        <v>6</v>
      </c>
    </row>
    <row r="286" spans="1:9" x14ac:dyDescent="0.15">
      <c r="A286" s="21">
        <v>6213</v>
      </c>
      <c r="B286" s="22" t="s">
        <v>319</v>
      </c>
      <c r="C286" s="16">
        <v>1.4</v>
      </c>
      <c r="D286" s="16">
        <v>5.8</v>
      </c>
      <c r="E286" s="16">
        <v>7.4</v>
      </c>
      <c r="F286" s="16">
        <v>30.4</v>
      </c>
      <c r="G286" s="16">
        <v>28.5</v>
      </c>
      <c r="H286" s="16">
        <v>8.3000000000000007</v>
      </c>
      <c r="I286" s="16">
        <v>18.2</v>
      </c>
    </row>
    <row r="287" spans="1:9" x14ac:dyDescent="0.15">
      <c r="A287" s="21">
        <v>6214</v>
      </c>
      <c r="B287" s="22" t="s">
        <v>320</v>
      </c>
      <c r="C287" s="16">
        <v>1.8</v>
      </c>
      <c r="D287" s="16">
        <v>9</v>
      </c>
      <c r="E287" s="16">
        <v>6.3</v>
      </c>
      <c r="F287" s="16">
        <v>15.1</v>
      </c>
      <c r="G287" s="16">
        <v>37.200000000000003</v>
      </c>
      <c r="H287" s="16">
        <v>10.1</v>
      </c>
      <c r="I287" s="16">
        <v>20.5</v>
      </c>
    </row>
    <row r="288" spans="1:9" x14ac:dyDescent="0.15">
      <c r="A288" s="21">
        <v>6215</v>
      </c>
      <c r="B288" s="22" t="s">
        <v>321</v>
      </c>
      <c r="C288" s="16">
        <v>3.1</v>
      </c>
      <c r="D288" s="16">
        <v>10.3</v>
      </c>
      <c r="E288" s="16">
        <v>9.6999999999999993</v>
      </c>
      <c r="F288" s="16">
        <v>19.2</v>
      </c>
      <c r="G288" s="16">
        <v>35.1</v>
      </c>
      <c r="H288" s="16">
        <v>7.5</v>
      </c>
      <c r="I288" s="16">
        <v>15.1</v>
      </c>
    </row>
    <row r="289" spans="1:9" x14ac:dyDescent="0.15">
      <c r="A289" s="21">
        <v>6216</v>
      </c>
      <c r="B289" s="22" t="s">
        <v>322</v>
      </c>
      <c r="C289" s="16">
        <v>8.5</v>
      </c>
      <c r="D289" s="16">
        <v>12.4</v>
      </c>
      <c r="E289" s="16">
        <v>7.4</v>
      </c>
      <c r="F289" s="16">
        <v>12.8</v>
      </c>
      <c r="G289" s="16">
        <v>29.4</v>
      </c>
      <c r="H289" s="16">
        <v>7.9</v>
      </c>
      <c r="I289" s="16">
        <v>21.6</v>
      </c>
    </row>
    <row r="290" spans="1:9" x14ac:dyDescent="0.15">
      <c r="A290" s="21">
        <v>6217</v>
      </c>
      <c r="B290" s="22" t="s">
        <v>323</v>
      </c>
      <c r="C290" s="16">
        <v>6.8</v>
      </c>
      <c r="D290" s="16">
        <v>17.8</v>
      </c>
      <c r="E290" s="16">
        <v>11</v>
      </c>
      <c r="F290" s="16">
        <v>15.4</v>
      </c>
      <c r="G290" s="16">
        <v>25.6</v>
      </c>
      <c r="H290" s="16">
        <v>6.2</v>
      </c>
      <c r="I290" s="16">
        <v>17.2</v>
      </c>
    </row>
    <row r="291" spans="1:9" x14ac:dyDescent="0.15">
      <c r="A291" s="21">
        <v>6219</v>
      </c>
      <c r="B291" s="22" t="s">
        <v>324</v>
      </c>
      <c r="C291" s="16">
        <v>2.5</v>
      </c>
      <c r="D291" s="16">
        <v>9.5</v>
      </c>
      <c r="E291" s="16">
        <v>9.4</v>
      </c>
      <c r="F291" s="16">
        <v>20.399999999999999</v>
      </c>
      <c r="G291" s="16">
        <v>27.5</v>
      </c>
      <c r="H291" s="16">
        <v>7.9</v>
      </c>
      <c r="I291" s="16">
        <v>22.8</v>
      </c>
    </row>
    <row r="292" spans="1:9" x14ac:dyDescent="0.15">
      <c r="A292" s="21">
        <v>6311</v>
      </c>
      <c r="B292" s="22" t="s">
        <v>325</v>
      </c>
      <c r="C292" s="16">
        <v>2.4</v>
      </c>
      <c r="D292" s="16">
        <v>7.3</v>
      </c>
      <c r="E292" s="16">
        <v>5.0999999999999996</v>
      </c>
      <c r="F292" s="16">
        <v>8.5</v>
      </c>
      <c r="G292" s="16">
        <v>36.200000000000003</v>
      </c>
      <c r="H292" s="16">
        <v>13.8</v>
      </c>
      <c r="I292" s="16">
        <v>26.6</v>
      </c>
    </row>
    <row r="293" spans="1:9" x14ac:dyDescent="0.15">
      <c r="A293" s="21">
        <v>6391</v>
      </c>
      <c r="B293" s="22" t="s">
        <v>326</v>
      </c>
      <c r="C293" s="16">
        <v>2.2000000000000002</v>
      </c>
      <c r="D293" s="16">
        <v>10.3</v>
      </c>
      <c r="E293" s="16">
        <v>10.7</v>
      </c>
      <c r="F293" s="16">
        <v>15.2</v>
      </c>
      <c r="G293" s="16">
        <v>26.7</v>
      </c>
      <c r="H293" s="16">
        <v>9.9</v>
      </c>
      <c r="I293" s="16">
        <v>25</v>
      </c>
    </row>
    <row r="294" spans="1:9" x14ac:dyDescent="0.15">
      <c r="A294" s="21">
        <v>6392</v>
      </c>
      <c r="B294" s="22" t="s">
        <v>327</v>
      </c>
      <c r="C294" s="16">
        <v>6.7</v>
      </c>
      <c r="D294" s="16">
        <v>33.799999999999997</v>
      </c>
      <c r="E294" s="16">
        <v>16</v>
      </c>
      <c r="F294" s="16">
        <v>10.5</v>
      </c>
      <c r="G294" s="16">
        <v>21.7</v>
      </c>
      <c r="H294" s="16">
        <v>4</v>
      </c>
      <c r="I294" s="16">
        <v>7.3</v>
      </c>
    </row>
    <row r="295" spans="1:9" x14ac:dyDescent="0.15">
      <c r="A295" s="21">
        <v>6393</v>
      </c>
      <c r="B295" s="22" t="s">
        <v>328</v>
      </c>
      <c r="C295" s="16">
        <v>4.4000000000000004</v>
      </c>
      <c r="D295" s="16">
        <v>13.9</v>
      </c>
      <c r="E295" s="16">
        <v>10.9</v>
      </c>
      <c r="F295" s="16">
        <v>15.5</v>
      </c>
      <c r="G295" s="16">
        <v>34.6</v>
      </c>
      <c r="H295" s="16">
        <v>6.6</v>
      </c>
      <c r="I295" s="16">
        <v>14.1</v>
      </c>
    </row>
    <row r="296" spans="1:9" x14ac:dyDescent="0.15">
      <c r="A296" s="21">
        <v>6394</v>
      </c>
      <c r="B296" s="22" t="s">
        <v>329</v>
      </c>
      <c r="C296" s="16">
        <v>3.8</v>
      </c>
      <c r="D296" s="16">
        <v>15</v>
      </c>
      <c r="E296" s="16">
        <v>13.5</v>
      </c>
      <c r="F296" s="16">
        <v>13.3</v>
      </c>
      <c r="G296" s="16">
        <v>34</v>
      </c>
      <c r="H296" s="16">
        <v>7.4</v>
      </c>
      <c r="I296" s="16">
        <v>13</v>
      </c>
    </row>
    <row r="297" spans="1:9" x14ac:dyDescent="0.15">
      <c r="A297" s="21">
        <v>6395</v>
      </c>
      <c r="B297" s="22" t="s">
        <v>330</v>
      </c>
      <c r="C297" s="16">
        <v>2</v>
      </c>
      <c r="D297" s="16">
        <v>17.899999999999999</v>
      </c>
      <c r="E297" s="16">
        <v>23</v>
      </c>
      <c r="F297" s="16">
        <v>13.1</v>
      </c>
      <c r="G297" s="16">
        <v>25.7</v>
      </c>
      <c r="H297" s="16">
        <v>5.5</v>
      </c>
      <c r="I297" s="16">
        <v>12.9</v>
      </c>
    </row>
    <row r="298" spans="1:9" x14ac:dyDescent="0.15">
      <c r="A298" s="21">
        <v>6399</v>
      </c>
      <c r="B298" s="22" t="s">
        <v>331</v>
      </c>
      <c r="C298" s="16">
        <v>5.4</v>
      </c>
      <c r="D298" s="16">
        <v>16.3</v>
      </c>
      <c r="E298" s="16">
        <v>11.4</v>
      </c>
      <c r="F298" s="16">
        <v>14.8</v>
      </c>
      <c r="G298" s="16">
        <v>32</v>
      </c>
      <c r="H298" s="16">
        <v>6.1</v>
      </c>
      <c r="I298" s="16">
        <v>14.1</v>
      </c>
    </row>
    <row r="299" spans="1:9" x14ac:dyDescent="0.15">
      <c r="A299" s="21">
        <v>7111</v>
      </c>
      <c r="B299" s="22" t="s">
        <v>332</v>
      </c>
      <c r="C299" s="16">
        <v>0.5</v>
      </c>
      <c r="D299" s="16">
        <v>4.7</v>
      </c>
      <c r="E299" s="16">
        <v>5.0999999999999996</v>
      </c>
      <c r="F299" s="16">
        <v>28.6</v>
      </c>
      <c r="G299" s="16">
        <v>24.4</v>
      </c>
      <c r="H299" s="16">
        <v>8.3000000000000007</v>
      </c>
      <c r="I299" s="16">
        <v>28.4</v>
      </c>
    </row>
    <row r="300" spans="1:9" x14ac:dyDescent="0.15">
      <c r="A300" s="21">
        <v>7112</v>
      </c>
      <c r="B300" s="22" t="s">
        <v>333</v>
      </c>
      <c r="C300" s="16">
        <v>0.1</v>
      </c>
      <c r="D300" s="16">
        <v>2.1</v>
      </c>
      <c r="E300" s="16">
        <v>2.6</v>
      </c>
      <c r="F300" s="16">
        <v>41.3</v>
      </c>
      <c r="G300" s="16">
        <v>15.9</v>
      </c>
      <c r="H300" s="16">
        <v>8.1</v>
      </c>
      <c r="I300" s="16">
        <v>30</v>
      </c>
    </row>
    <row r="301" spans="1:9" x14ac:dyDescent="0.15">
      <c r="A301" s="21">
        <v>7113</v>
      </c>
      <c r="B301" s="22" t="s">
        <v>334</v>
      </c>
      <c r="C301" s="16">
        <v>0.7</v>
      </c>
      <c r="D301" s="16">
        <v>3.1</v>
      </c>
      <c r="E301" s="16">
        <v>3.5</v>
      </c>
      <c r="F301" s="16">
        <v>24.9</v>
      </c>
      <c r="G301" s="16">
        <v>21.1</v>
      </c>
      <c r="H301" s="16">
        <v>9.4</v>
      </c>
      <c r="I301" s="16">
        <v>37.4</v>
      </c>
    </row>
    <row r="302" spans="1:9" x14ac:dyDescent="0.15">
      <c r="A302" s="21">
        <v>7114</v>
      </c>
      <c r="B302" s="22" t="s">
        <v>335</v>
      </c>
      <c r="C302" s="16">
        <v>4.2</v>
      </c>
      <c r="D302" s="16">
        <v>15.3</v>
      </c>
      <c r="E302" s="16">
        <v>13</v>
      </c>
      <c r="F302" s="16">
        <v>16.3</v>
      </c>
      <c r="G302" s="16">
        <v>29.3</v>
      </c>
      <c r="H302" s="16">
        <v>6.6</v>
      </c>
      <c r="I302" s="16">
        <v>15.2</v>
      </c>
    </row>
    <row r="303" spans="1:9" x14ac:dyDescent="0.15">
      <c r="A303" s="21">
        <v>7115</v>
      </c>
      <c r="B303" s="22" t="s">
        <v>336</v>
      </c>
      <c r="C303" s="16">
        <v>0.9</v>
      </c>
      <c r="D303" s="16">
        <v>4.5</v>
      </c>
      <c r="E303" s="16">
        <v>5.4</v>
      </c>
      <c r="F303" s="16">
        <v>30.3</v>
      </c>
      <c r="G303" s="16">
        <v>22.9</v>
      </c>
      <c r="H303" s="16">
        <v>8.4</v>
      </c>
      <c r="I303" s="16">
        <v>27.6</v>
      </c>
    </row>
    <row r="304" spans="1:9" x14ac:dyDescent="0.15">
      <c r="A304" s="21">
        <v>7116</v>
      </c>
      <c r="B304" s="22" t="s">
        <v>337</v>
      </c>
      <c r="C304" s="16">
        <v>0.9</v>
      </c>
      <c r="D304" s="16">
        <v>5.6</v>
      </c>
      <c r="E304" s="16">
        <v>6.4</v>
      </c>
      <c r="F304" s="16">
        <v>12.3</v>
      </c>
      <c r="G304" s="16">
        <v>25.1</v>
      </c>
      <c r="H304" s="16">
        <v>6.7</v>
      </c>
      <c r="I304" s="16">
        <v>42.9</v>
      </c>
    </row>
    <row r="305" spans="1:9" x14ac:dyDescent="0.15">
      <c r="A305" s="21">
        <v>7117</v>
      </c>
      <c r="B305" s="22" t="s">
        <v>338</v>
      </c>
      <c r="C305" s="16">
        <v>0.3</v>
      </c>
      <c r="D305" s="16">
        <v>6.1</v>
      </c>
      <c r="E305" s="16">
        <v>5.4</v>
      </c>
      <c r="F305" s="16">
        <v>19.5</v>
      </c>
      <c r="G305" s="16">
        <v>24.2</v>
      </c>
      <c r="H305" s="16">
        <v>9.4</v>
      </c>
      <c r="I305" s="16">
        <v>35.1</v>
      </c>
    </row>
    <row r="306" spans="1:9" x14ac:dyDescent="0.15">
      <c r="A306" s="21">
        <v>7119</v>
      </c>
      <c r="B306" s="22" t="s">
        <v>339</v>
      </c>
      <c r="C306" s="16">
        <v>2.5</v>
      </c>
      <c r="D306" s="16">
        <v>10.7</v>
      </c>
      <c r="E306" s="16">
        <v>8.6999999999999993</v>
      </c>
      <c r="F306" s="16">
        <v>29.7</v>
      </c>
      <c r="G306" s="16">
        <v>21</v>
      </c>
      <c r="H306" s="16">
        <v>6.7</v>
      </c>
      <c r="I306" s="16">
        <v>20.5</v>
      </c>
    </row>
    <row r="307" spans="1:9" x14ac:dyDescent="0.15">
      <c r="A307" s="21">
        <v>7121</v>
      </c>
      <c r="B307" s="22" t="s">
        <v>340</v>
      </c>
      <c r="C307" s="16">
        <v>0.3</v>
      </c>
      <c r="D307" s="16">
        <v>1.9</v>
      </c>
      <c r="E307" s="16">
        <v>3.9</v>
      </c>
      <c r="F307" s="16">
        <v>39</v>
      </c>
      <c r="G307" s="16">
        <v>17.5</v>
      </c>
      <c r="H307" s="16">
        <v>8.1</v>
      </c>
      <c r="I307" s="16">
        <v>29.5</v>
      </c>
    </row>
    <row r="308" spans="1:9" x14ac:dyDescent="0.15">
      <c r="A308" s="21">
        <v>7122</v>
      </c>
      <c r="B308" s="22" t="s">
        <v>341</v>
      </c>
      <c r="C308" s="16">
        <v>0.6</v>
      </c>
      <c r="D308" s="16">
        <v>2.5</v>
      </c>
      <c r="E308" s="16">
        <v>4.9000000000000004</v>
      </c>
      <c r="F308" s="16">
        <v>38</v>
      </c>
      <c r="G308" s="16">
        <v>18.8</v>
      </c>
      <c r="H308" s="16">
        <v>7.8</v>
      </c>
      <c r="I308" s="16">
        <v>27.5</v>
      </c>
    </row>
    <row r="309" spans="1:9" x14ac:dyDescent="0.15">
      <c r="A309" s="21">
        <v>7123</v>
      </c>
      <c r="B309" s="22" t="s">
        <v>342</v>
      </c>
      <c r="C309" s="16">
        <v>0.8</v>
      </c>
      <c r="D309" s="16">
        <v>4.4000000000000004</v>
      </c>
      <c r="E309" s="16">
        <v>6.7</v>
      </c>
      <c r="F309" s="16">
        <v>37.1</v>
      </c>
      <c r="G309" s="16">
        <v>18.7</v>
      </c>
      <c r="H309" s="16">
        <v>7.5</v>
      </c>
      <c r="I309" s="16">
        <v>24.9</v>
      </c>
    </row>
    <row r="310" spans="1:9" x14ac:dyDescent="0.15">
      <c r="A310" s="21">
        <v>7129</v>
      </c>
      <c r="B310" s="22" t="s">
        <v>343</v>
      </c>
      <c r="C310" s="16">
        <v>1.2</v>
      </c>
      <c r="D310" s="16">
        <v>4.0999999999999996</v>
      </c>
      <c r="E310" s="16">
        <v>5.9</v>
      </c>
      <c r="F310" s="16">
        <v>38.799999999999997</v>
      </c>
      <c r="G310" s="16">
        <v>16.7</v>
      </c>
      <c r="H310" s="16">
        <v>7.5</v>
      </c>
      <c r="I310" s="16">
        <v>25.8</v>
      </c>
    </row>
    <row r="311" spans="1:9" x14ac:dyDescent="0.15">
      <c r="A311" s="21">
        <v>7211</v>
      </c>
      <c r="B311" s="22" t="s">
        <v>344</v>
      </c>
      <c r="C311" s="16">
        <v>0.3</v>
      </c>
      <c r="D311" s="16">
        <v>2.2999999999999998</v>
      </c>
      <c r="E311" s="16">
        <v>3.7</v>
      </c>
      <c r="F311" s="16">
        <v>30.1</v>
      </c>
      <c r="G311" s="16">
        <v>16</v>
      </c>
      <c r="H311" s="16">
        <v>8</v>
      </c>
      <c r="I311" s="16">
        <v>39.6</v>
      </c>
    </row>
    <row r="312" spans="1:9" x14ac:dyDescent="0.15">
      <c r="A312" s="21">
        <v>7212</v>
      </c>
      <c r="B312" s="22" t="s">
        <v>345</v>
      </c>
      <c r="C312" s="16">
        <v>0.2</v>
      </c>
      <c r="D312" s="16">
        <v>0.9</v>
      </c>
      <c r="E312" s="16">
        <v>2.8</v>
      </c>
      <c r="F312" s="16">
        <v>33.6</v>
      </c>
      <c r="G312" s="16">
        <v>13.3</v>
      </c>
      <c r="H312" s="16">
        <v>7.9</v>
      </c>
      <c r="I312" s="16">
        <v>41.4</v>
      </c>
    </row>
    <row r="313" spans="1:9" x14ac:dyDescent="0.15">
      <c r="A313" s="21">
        <v>7213</v>
      </c>
      <c r="B313" s="22" t="s">
        <v>346</v>
      </c>
      <c r="C313" s="16">
        <v>0.7</v>
      </c>
      <c r="D313" s="16">
        <v>3.3</v>
      </c>
      <c r="E313" s="16">
        <v>4.2</v>
      </c>
      <c r="F313" s="16">
        <v>20.100000000000001</v>
      </c>
      <c r="G313" s="16">
        <v>26.3</v>
      </c>
      <c r="H313" s="16">
        <v>10.8</v>
      </c>
      <c r="I313" s="16">
        <v>34.5</v>
      </c>
    </row>
    <row r="314" spans="1:9" x14ac:dyDescent="0.15">
      <c r="A314" s="21">
        <v>7219</v>
      </c>
      <c r="B314" s="22" t="s">
        <v>347</v>
      </c>
      <c r="C314" s="16">
        <v>0.9</v>
      </c>
      <c r="D314" s="16">
        <v>5.3</v>
      </c>
      <c r="E314" s="16">
        <v>7.1</v>
      </c>
      <c r="F314" s="16">
        <v>28.4</v>
      </c>
      <c r="G314" s="16">
        <v>29.1</v>
      </c>
      <c r="H314" s="16">
        <v>7.3</v>
      </c>
      <c r="I314" s="16">
        <v>21.8</v>
      </c>
    </row>
    <row r="315" spans="1:9" x14ac:dyDescent="0.15">
      <c r="A315" s="21">
        <v>7311</v>
      </c>
      <c r="B315" s="22" t="s">
        <v>348</v>
      </c>
      <c r="C315" s="16">
        <v>9</v>
      </c>
      <c r="D315" s="16">
        <v>18.5</v>
      </c>
      <c r="E315" s="16">
        <v>15.9</v>
      </c>
      <c r="F315" s="16">
        <v>13.5</v>
      </c>
      <c r="G315" s="16">
        <v>24.7</v>
      </c>
      <c r="H315" s="16">
        <v>3.5</v>
      </c>
      <c r="I315" s="16">
        <v>15</v>
      </c>
    </row>
    <row r="316" spans="1:9" x14ac:dyDescent="0.15">
      <c r="A316" s="21">
        <v>7312</v>
      </c>
      <c r="B316" s="22" t="s">
        <v>349</v>
      </c>
      <c r="C316" s="16">
        <v>2.8</v>
      </c>
      <c r="D316" s="16">
        <v>8</v>
      </c>
      <c r="E316" s="16">
        <v>10.3</v>
      </c>
      <c r="F316" s="16">
        <v>28.1</v>
      </c>
      <c r="G316" s="16">
        <v>17.2</v>
      </c>
      <c r="H316" s="16">
        <v>6.1</v>
      </c>
      <c r="I316" s="16">
        <v>27.5</v>
      </c>
    </row>
    <row r="317" spans="1:9" x14ac:dyDescent="0.15">
      <c r="A317" s="21">
        <v>7313</v>
      </c>
      <c r="B317" s="22" t="s">
        <v>350</v>
      </c>
      <c r="C317" s="16">
        <v>1.9</v>
      </c>
      <c r="D317" s="16">
        <v>5.9</v>
      </c>
      <c r="E317" s="16">
        <v>6.7</v>
      </c>
      <c r="F317" s="16">
        <v>39.700000000000003</v>
      </c>
      <c r="G317" s="16">
        <v>17.600000000000001</v>
      </c>
      <c r="H317" s="16">
        <v>6.8</v>
      </c>
      <c r="I317" s="16">
        <v>21.4</v>
      </c>
    </row>
    <row r="318" spans="1:9" x14ac:dyDescent="0.15">
      <c r="A318" s="21">
        <v>7321</v>
      </c>
      <c r="B318" s="22" t="s">
        <v>351</v>
      </c>
      <c r="C318" s="16">
        <v>2.4</v>
      </c>
      <c r="D318" s="16">
        <v>8.5</v>
      </c>
      <c r="E318" s="16">
        <v>6.4</v>
      </c>
      <c r="F318" s="16">
        <v>18.7</v>
      </c>
      <c r="G318" s="16">
        <v>31.1</v>
      </c>
      <c r="H318" s="16">
        <v>9.1999999999999993</v>
      </c>
      <c r="I318" s="16">
        <v>23.8</v>
      </c>
    </row>
    <row r="319" spans="1:9" x14ac:dyDescent="0.15">
      <c r="A319" s="21">
        <v>7331</v>
      </c>
      <c r="B319" s="22" t="s">
        <v>352</v>
      </c>
      <c r="C319" s="16">
        <v>0.5</v>
      </c>
      <c r="D319" s="16">
        <v>2.1</v>
      </c>
      <c r="E319" s="16">
        <v>3.8</v>
      </c>
      <c r="F319" s="16">
        <v>26.8</v>
      </c>
      <c r="G319" s="16">
        <v>16.600000000000001</v>
      </c>
      <c r="H319" s="16">
        <v>8.5</v>
      </c>
      <c r="I319" s="16">
        <v>41.6</v>
      </c>
    </row>
    <row r="320" spans="1:9" x14ac:dyDescent="0.15">
      <c r="A320" s="21">
        <v>7411</v>
      </c>
      <c r="B320" s="22" t="s">
        <v>353</v>
      </c>
      <c r="C320" s="16">
        <v>2</v>
      </c>
      <c r="D320" s="16">
        <v>6.8</v>
      </c>
      <c r="E320" s="16">
        <v>6.8</v>
      </c>
      <c r="F320" s="16">
        <v>19.399999999999999</v>
      </c>
      <c r="G320" s="16">
        <v>31.6</v>
      </c>
      <c r="H320" s="16">
        <v>9.1999999999999993</v>
      </c>
      <c r="I320" s="16">
        <v>24.2</v>
      </c>
    </row>
    <row r="321" spans="1:9" x14ac:dyDescent="0.15">
      <c r="A321" s="21">
        <v>8111</v>
      </c>
      <c r="B321" s="22" t="s">
        <v>354</v>
      </c>
      <c r="C321" s="16">
        <v>1.4</v>
      </c>
      <c r="D321" s="16">
        <v>5.9</v>
      </c>
      <c r="E321" s="16">
        <v>5.3</v>
      </c>
      <c r="F321" s="16">
        <v>17.8</v>
      </c>
      <c r="G321" s="16">
        <v>28.6</v>
      </c>
      <c r="H321" s="16">
        <v>9.1</v>
      </c>
      <c r="I321" s="16">
        <v>32</v>
      </c>
    </row>
    <row r="322" spans="1:9" x14ac:dyDescent="0.15">
      <c r="A322" s="21">
        <v>8112</v>
      </c>
      <c r="B322" s="22" t="s">
        <v>355</v>
      </c>
      <c r="C322" s="16">
        <v>2.7</v>
      </c>
      <c r="D322" s="16">
        <v>9.1999999999999993</v>
      </c>
      <c r="E322" s="16">
        <v>7</v>
      </c>
      <c r="F322" s="16">
        <v>14.4</v>
      </c>
      <c r="G322" s="16">
        <v>22.9</v>
      </c>
      <c r="H322" s="16">
        <v>7.7</v>
      </c>
      <c r="I322" s="16">
        <v>36.200000000000003</v>
      </c>
    </row>
    <row r="323" spans="1:9" x14ac:dyDescent="0.15">
      <c r="A323" s="21">
        <v>8113</v>
      </c>
      <c r="B323" s="22" t="s">
        <v>356</v>
      </c>
      <c r="C323" s="16">
        <v>2.4</v>
      </c>
      <c r="D323" s="16">
        <v>10</v>
      </c>
      <c r="E323" s="16">
        <v>9.6</v>
      </c>
      <c r="F323" s="16">
        <v>14.1</v>
      </c>
      <c r="G323" s="16">
        <v>24.4</v>
      </c>
      <c r="H323" s="16">
        <v>7.8</v>
      </c>
      <c r="I323" s="16">
        <v>31.7</v>
      </c>
    </row>
    <row r="324" spans="1:9" x14ac:dyDescent="0.15">
      <c r="A324" s="21">
        <v>8114</v>
      </c>
      <c r="B324" s="22" t="s">
        <v>357</v>
      </c>
      <c r="C324" s="16">
        <v>3.9</v>
      </c>
      <c r="D324" s="16">
        <v>14</v>
      </c>
      <c r="E324" s="16">
        <v>8</v>
      </c>
      <c r="F324" s="16">
        <v>12.8</v>
      </c>
      <c r="G324" s="16">
        <v>25.4</v>
      </c>
      <c r="H324" s="16">
        <v>7</v>
      </c>
      <c r="I324" s="16">
        <v>29</v>
      </c>
    </row>
    <row r="325" spans="1:9" x14ac:dyDescent="0.15">
      <c r="A325" s="21">
        <v>8115</v>
      </c>
      <c r="B325" s="22" t="s">
        <v>358</v>
      </c>
      <c r="C325" s="16">
        <v>2.2999999999999998</v>
      </c>
      <c r="D325" s="16">
        <v>8.4</v>
      </c>
      <c r="E325" s="16">
        <v>5.8</v>
      </c>
      <c r="F325" s="16">
        <v>12.5</v>
      </c>
      <c r="G325" s="16">
        <v>25.5</v>
      </c>
      <c r="H325" s="16">
        <v>7.1</v>
      </c>
      <c r="I325" s="16">
        <v>38.4</v>
      </c>
    </row>
    <row r="326" spans="1:9" x14ac:dyDescent="0.15">
      <c r="A326" s="21">
        <v>8116</v>
      </c>
      <c r="B326" s="22" t="s">
        <v>359</v>
      </c>
      <c r="C326" s="16">
        <v>1.1000000000000001</v>
      </c>
      <c r="D326" s="16">
        <v>5.5</v>
      </c>
      <c r="E326" s="16">
        <v>6.4</v>
      </c>
      <c r="F326" s="16">
        <v>25.4</v>
      </c>
      <c r="G326" s="16">
        <v>23.3</v>
      </c>
      <c r="H326" s="16">
        <v>8.6999999999999993</v>
      </c>
      <c r="I326" s="16">
        <v>29.6</v>
      </c>
    </row>
    <row r="327" spans="1:9" x14ac:dyDescent="0.15">
      <c r="A327" s="21">
        <v>8211</v>
      </c>
      <c r="B327" s="22" t="s">
        <v>360</v>
      </c>
      <c r="C327" s="16">
        <v>0.7</v>
      </c>
      <c r="D327" s="16">
        <v>4.3</v>
      </c>
      <c r="E327" s="16">
        <v>4.3</v>
      </c>
      <c r="F327" s="16">
        <v>30.8</v>
      </c>
      <c r="G327" s="16">
        <v>24.9</v>
      </c>
      <c r="H327" s="16">
        <v>8.3000000000000007</v>
      </c>
      <c r="I327" s="16">
        <v>26.7</v>
      </c>
    </row>
    <row r="328" spans="1:9" x14ac:dyDescent="0.15">
      <c r="A328" s="21">
        <v>8212</v>
      </c>
      <c r="B328" s="22" t="s">
        <v>361</v>
      </c>
      <c r="C328" s="16">
        <v>0.2</v>
      </c>
      <c r="D328" s="16">
        <v>1.4</v>
      </c>
      <c r="E328" s="16">
        <v>2.4</v>
      </c>
      <c r="F328" s="16">
        <v>38.9</v>
      </c>
      <c r="G328" s="16">
        <v>17.399999999999999</v>
      </c>
      <c r="H328" s="16">
        <v>8.6</v>
      </c>
      <c r="I328" s="16">
        <v>31.1</v>
      </c>
    </row>
    <row r="329" spans="1:9" x14ac:dyDescent="0.15">
      <c r="A329" s="21">
        <v>8213</v>
      </c>
      <c r="B329" s="22" t="s">
        <v>362</v>
      </c>
      <c r="C329" s="16">
        <v>0.3</v>
      </c>
      <c r="D329" s="16">
        <v>2.5</v>
      </c>
      <c r="E329" s="16">
        <v>4.2</v>
      </c>
      <c r="F329" s="16">
        <v>30</v>
      </c>
      <c r="G329" s="16">
        <v>18.7</v>
      </c>
      <c r="H329" s="16">
        <v>9.1999999999999993</v>
      </c>
      <c r="I329" s="16">
        <v>35.200000000000003</v>
      </c>
    </row>
    <row r="330" spans="1:9" x14ac:dyDescent="0.15">
      <c r="A330" s="21">
        <v>8214</v>
      </c>
      <c r="B330" s="22" t="s">
        <v>363</v>
      </c>
      <c r="C330" s="16">
        <v>0.5</v>
      </c>
      <c r="D330" s="16">
        <v>3.5</v>
      </c>
      <c r="E330" s="16">
        <v>4.7</v>
      </c>
      <c r="F330" s="16">
        <v>39.200000000000003</v>
      </c>
      <c r="G330" s="16">
        <v>20.100000000000001</v>
      </c>
      <c r="H330" s="16">
        <v>8.3000000000000007</v>
      </c>
      <c r="I330" s="16">
        <v>23.7</v>
      </c>
    </row>
    <row r="331" spans="1:9" x14ac:dyDescent="0.15">
      <c r="A331" s="21">
        <v>8215</v>
      </c>
      <c r="B331" s="22" t="s">
        <v>364</v>
      </c>
      <c r="C331" s="16">
        <v>0.2</v>
      </c>
      <c r="D331" s="16">
        <v>1.6</v>
      </c>
      <c r="E331" s="16">
        <v>2.9</v>
      </c>
      <c r="F331" s="16">
        <v>31.9</v>
      </c>
      <c r="G331" s="16">
        <v>16.7</v>
      </c>
      <c r="H331" s="16">
        <v>9.4</v>
      </c>
      <c r="I331" s="16">
        <v>37.4</v>
      </c>
    </row>
    <row r="332" spans="1:9" x14ac:dyDescent="0.15">
      <c r="A332" s="21">
        <v>8216</v>
      </c>
      <c r="B332" s="22" t="s">
        <v>365</v>
      </c>
      <c r="C332" s="16">
        <v>1.1000000000000001</v>
      </c>
      <c r="D332" s="16">
        <v>2.4</v>
      </c>
      <c r="E332" s="16">
        <v>5.2</v>
      </c>
      <c r="F332" s="16">
        <v>33.6</v>
      </c>
      <c r="G332" s="16">
        <v>17</v>
      </c>
      <c r="H332" s="16">
        <v>8.3000000000000007</v>
      </c>
      <c r="I332" s="16">
        <v>32.5</v>
      </c>
    </row>
    <row r="333" spans="1:9" x14ac:dyDescent="0.15">
      <c r="A333" s="21">
        <v>8217</v>
      </c>
      <c r="B333" s="22" t="s">
        <v>366</v>
      </c>
      <c r="C333" s="16">
        <v>0.2</v>
      </c>
      <c r="D333" s="16">
        <v>2.5</v>
      </c>
      <c r="E333" s="16">
        <v>3.5</v>
      </c>
      <c r="F333" s="16">
        <v>39.5</v>
      </c>
      <c r="G333" s="16">
        <v>21.6</v>
      </c>
      <c r="H333" s="16">
        <v>8.6</v>
      </c>
      <c r="I333" s="16">
        <v>24</v>
      </c>
    </row>
    <row r="334" spans="1:9" x14ac:dyDescent="0.15">
      <c r="A334" s="21">
        <v>8219</v>
      </c>
      <c r="B334" s="22" t="s">
        <v>367</v>
      </c>
      <c r="C334" s="16">
        <v>1.3</v>
      </c>
      <c r="D334" s="16">
        <v>6.2</v>
      </c>
      <c r="E334" s="16">
        <v>5.5</v>
      </c>
      <c r="F334" s="16">
        <v>34.6</v>
      </c>
      <c r="G334" s="16">
        <v>23.2</v>
      </c>
      <c r="H334" s="16">
        <v>6.8</v>
      </c>
      <c r="I334" s="16">
        <v>22.3</v>
      </c>
    </row>
    <row r="335" spans="1:9" x14ac:dyDescent="0.15">
      <c r="A335" s="21">
        <v>8311</v>
      </c>
      <c r="B335" s="22" t="s">
        <v>368</v>
      </c>
      <c r="C335" s="16">
        <v>2.7</v>
      </c>
      <c r="D335" s="16">
        <v>8.9</v>
      </c>
      <c r="E335" s="16">
        <v>6.6</v>
      </c>
      <c r="F335" s="16">
        <v>20</v>
      </c>
      <c r="G335" s="16">
        <v>27</v>
      </c>
      <c r="H335" s="16">
        <v>8.6999999999999993</v>
      </c>
      <c r="I335" s="16">
        <v>26.1</v>
      </c>
    </row>
    <row r="336" spans="1:9" x14ac:dyDescent="0.15">
      <c r="A336" s="21">
        <v>8312</v>
      </c>
      <c r="B336" s="22" t="s">
        <v>369</v>
      </c>
      <c r="C336" s="16">
        <v>0.3</v>
      </c>
      <c r="D336" s="16">
        <v>5</v>
      </c>
      <c r="E336" s="16">
        <v>2.9</v>
      </c>
      <c r="F336" s="16">
        <v>24.6</v>
      </c>
      <c r="G336" s="16">
        <v>25.7</v>
      </c>
      <c r="H336" s="16">
        <v>8.1999999999999993</v>
      </c>
      <c r="I336" s="16">
        <v>33.299999999999997</v>
      </c>
    </row>
    <row r="337" spans="1:9" x14ac:dyDescent="0.15">
      <c r="A337" s="21">
        <v>8313</v>
      </c>
      <c r="B337" s="22" t="s">
        <v>370</v>
      </c>
      <c r="C337" s="16">
        <v>1.7</v>
      </c>
      <c r="D337" s="16">
        <v>5.8</v>
      </c>
      <c r="E337" s="16">
        <v>4.2</v>
      </c>
      <c r="F337" s="16">
        <v>15.3</v>
      </c>
      <c r="G337" s="16">
        <v>28.2</v>
      </c>
      <c r="H337" s="16">
        <v>8.6</v>
      </c>
      <c r="I337" s="16">
        <v>36.200000000000003</v>
      </c>
    </row>
    <row r="338" spans="1:9" x14ac:dyDescent="0.15">
      <c r="A338" s="21">
        <v>8321</v>
      </c>
      <c r="B338" s="22" t="s">
        <v>371</v>
      </c>
      <c r="C338" s="16">
        <v>2</v>
      </c>
      <c r="D338" s="16">
        <v>8.5</v>
      </c>
      <c r="E338" s="16">
        <v>5.7</v>
      </c>
      <c r="F338" s="16">
        <v>10</v>
      </c>
      <c r="G338" s="16">
        <v>33</v>
      </c>
      <c r="H338" s="16">
        <v>7.6</v>
      </c>
      <c r="I338" s="16">
        <v>33.200000000000003</v>
      </c>
    </row>
    <row r="339" spans="1:9" x14ac:dyDescent="0.15">
      <c r="A339" s="21">
        <v>8322</v>
      </c>
      <c r="B339" s="22" t="s">
        <v>372</v>
      </c>
      <c r="C339" s="16">
        <v>1.5</v>
      </c>
      <c r="D339" s="16">
        <v>7.2</v>
      </c>
      <c r="E339" s="16">
        <v>6.4</v>
      </c>
      <c r="F339" s="16">
        <v>20.3</v>
      </c>
      <c r="G339" s="16">
        <v>27.4</v>
      </c>
      <c r="H339" s="16">
        <v>8.8000000000000007</v>
      </c>
      <c r="I339" s="16">
        <v>28.3</v>
      </c>
    </row>
    <row r="340" spans="1:9" x14ac:dyDescent="0.15">
      <c r="A340" s="21">
        <v>8391</v>
      </c>
      <c r="B340" s="22" t="s">
        <v>373</v>
      </c>
      <c r="C340" s="16">
        <v>0.7</v>
      </c>
      <c r="D340" s="16">
        <v>3.3</v>
      </c>
      <c r="E340" s="16">
        <v>4.2</v>
      </c>
      <c r="F340" s="16">
        <v>27.6</v>
      </c>
      <c r="G340" s="16">
        <v>22.7</v>
      </c>
      <c r="H340" s="16">
        <v>9.1999999999999993</v>
      </c>
      <c r="I340" s="16">
        <v>32.299999999999997</v>
      </c>
    </row>
    <row r="341" spans="1:9" x14ac:dyDescent="0.15">
      <c r="A341" s="21">
        <v>8392</v>
      </c>
      <c r="B341" s="22" t="s">
        <v>374</v>
      </c>
      <c r="C341" s="16">
        <v>1.2</v>
      </c>
      <c r="D341" s="16">
        <v>4.8</v>
      </c>
      <c r="E341" s="16">
        <v>4.4000000000000004</v>
      </c>
      <c r="F341" s="16">
        <v>15.5</v>
      </c>
      <c r="G341" s="16">
        <v>26</v>
      </c>
      <c r="H341" s="16">
        <v>10.199999999999999</v>
      </c>
      <c r="I341" s="16">
        <v>37.9</v>
      </c>
    </row>
    <row r="342" spans="1:9" x14ac:dyDescent="0.15">
      <c r="A342" s="21">
        <v>8393</v>
      </c>
      <c r="B342" s="22" t="s">
        <v>375</v>
      </c>
      <c r="C342" s="16">
        <v>6.6</v>
      </c>
      <c r="D342" s="16">
        <v>17.8</v>
      </c>
      <c r="E342" s="16">
        <v>11.1</v>
      </c>
      <c r="F342" s="16">
        <v>20.9</v>
      </c>
      <c r="G342" s="16">
        <v>20.3</v>
      </c>
      <c r="H342" s="16">
        <v>5.7</v>
      </c>
      <c r="I342" s="16">
        <v>17.7</v>
      </c>
    </row>
    <row r="343" spans="1:9" x14ac:dyDescent="0.15">
      <c r="A343" s="21">
        <v>8394</v>
      </c>
      <c r="B343" s="22" t="s">
        <v>376</v>
      </c>
      <c r="C343" s="16">
        <v>0.5</v>
      </c>
      <c r="D343" s="16">
        <v>2.4</v>
      </c>
      <c r="E343" s="16">
        <v>2.5</v>
      </c>
      <c r="F343" s="16">
        <v>18.100000000000001</v>
      </c>
      <c r="G343" s="16">
        <v>26.5</v>
      </c>
      <c r="H343" s="16">
        <v>10.3</v>
      </c>
      <c r="I343" s="16">
        <v>39.700000000000003</v>
      </c>
    </row>
    <row r="344" spans="1:9" x14ac:dyDescent="0.15">
      <c r="A344" s="21">
        <v>8399</v>
      </c>
      <c r="B344" s="22" t="s">
        <v>377</v>
      </c>
      <c r="C344" s="16">
        <v>1.6</v>
      </c>
      <c r="D344" s="16">
        <v>5.2</v>
      </c>
      <c r="E344" s="16">
        <v>4</v>
      </c>
      <c r="F344" s="16">
        <v>14.6</v>
      </c>
      <c r="G344" s="16">
        <v>28.1</v>
      </c>
      <c r="H344" s="16">
        <v>8</v>
      </c>
      <c r="I344" s="16">
        <v>38.6</v>
      </c>
    </row>
    <row r="345" spans="1:9" x14ac:dyDescent="0.15">
      <c r="A345" s="21">
        <v>8411</v>
      </c>
      <c r="B345" s="22" t="s">
        <v>378</v>
      </c>
      <c r="C345" s="16">
        <v>0</v>
      </c>
      <c r="D345" s="16">
        <v>8.3000000000000007</v>
      </c>
      <c r="E345" s="16">
        <v>6.2</v>
      </c>
      <c r="F345" s="16">
        <v>27.2</v>
      </c>
      <c r="G345" s="16">
        <v>19.100000000000001</v>
      </c>
      <c r="H345" s="16">
        <v>5.4</v>
      </c>
      <c r="I345" s="16">
        <v>33.799999999999997</v>
      </c>
    </row>
    <row r="346" spans="1:9" x14ac:dyDescent="0.15">
      <c r="A346" s="21">
        <v>8412</v>
      </c>
      <c r="B346" s="22" t="s">
        <v>379</v>
      </c>
      <c r="C346" s="16">
        <v>1.7</v>
      </c>
      <c r="D346" s="16">
        <v>8.5</v>
      </c>
      <c r="E346" s="16">
        <v>5.5</v>
      </c>
      <c r="F346" s="16">
        <v>15.7</v>
      </c>
      <c r="G346" s="16">
        <v>26</v>
      </c>
      <c r="H346" s="16">
        <v>7.6</v>
      </c>
      <c r="I346" s="16">
        <v>34.9</v>
      </c>
    </row>
    <row r="347" spans="1:9" x14ac:dyDescent="0.15">
      <c r="A347" s="21">
        <v>8413</v>
      </c>
      <c r="B347" s="22" t="s">
        <v>380</v>
      </c>
      <c r="C347" s="16">
        <v>0.8</v>
      </c>
      <c r="D347" s="16">
        <v>6.7</v>
      </c>
      <c r="E347" s="16">
        <v>6</v>
      </c>
      <c r="F347" s="16">
        <v>24.7</v>
      </c>
      <c r="G347" s="16">
        <v>17.8</v>
      </c>
      <c r="H347" s="16">
        <v>9.1</v>
      </c>
      <c r="I347" s="16">
        <v>35</v>
      </c>
    </row>
    <row r="348" spans="1:9" x14ac:dyDescent="0.15">
      <c r="A348" s="21">
        <v>8414</v>
      </c>
      <c r="B348" s="22" t="s">
        <v>381</v>
      </c>
      <c r="C348" s="16">
        <v>1</v>
      </c>
      <c r="D348" s="16">
        <v>4.3</v>
      </c>
      <c r="E348" s="16">
        <v>5.9</v>
      </c>
      <c r="F348" s="16">
        <v>28.9</v>
      </c>
      <c r="G348" s="16">
        <v>21.7</v>
      </c>
      <c r="H348" s="16">
        <v>7.8</v>
      </c>
      <c r="I348" s="16">
        <v>30.5</v>
      </c>
    </row>
    <row r="349" spans="1:9" x14ac:dyDescent="0.15">
      <c r="A349" s="21">
        <v>8415</v>
      </c>
      <c r="B349" s="22" t="s">
        <v>382</v>
      </c>
      <c r="C349" s="16">
        <v>0.8</v>
      </c>
      <c r="D349" s="16">
        <v>5.4</v>
      </c>
      <c r="E349" s="16">
        <v>5.5</v>
      </c>
      <c r="F349" s="16">
        <v>22.9</v>
      </c>
      <c r="G349" s="16">
        <v>22.8</v>
      </c>
      <c r="H349" s="16">
        <v>8.9</v>
      </c>
      <c r="I349" s="16">
        <v>33.799999999999997</v>
      </c>
    </row>
    <row r="350" spans="1:9" x14ac:dyDescent="0.15">
      <c r="A350" s="21">
        <v>8416</v>
      </c>
      <c r="B350" s="22" t="s">
        <v>383</v>
      </c>
      <c r="C350" s="16">
        <v>0.4</v>
      </c>
      <c r="D350" s="16">
        <v>5.0999999999999996</v>
      </c>
      <c r="E350" s="16">
        <v>4.2</v>
      </c>
      <c r="F350" s="16">
        <v>27.8</v>
      </c>
      <c r="G350" s="16">
        <v>20.6</v>
      </c>
      <c r="H350" s="16">
        <v>9</v>
      </c>
      <c r="I350" s="16">
        <v>32.9</v>
      </c>
    </row>
    <row r="351" spans="1:9" x14ac:dyDescent="0.15">
      <c r="A351" s="21">
        <v>8419</v>
      </c>
      <c r="B351" s="22" t="s">
        <v>384</v>
      </c>
      <c r="C351" s="16">
        <v>2.4</v>
      </c>
      <c r="D351" s="16">
        <v>10.7</v>
      </c>
      <c r="E351" s="16">
        <v>10.1</v>
      </c>
      <c r="F351" s="16">
        <v>36.9</v>
      </c>
      <c r="G351" s="16">
        <v>15.2</v>
      </c>
      <c r="H351" s="16">
        <v>6.2</v>
      </c>
      <c r="I351" s="16">
        <v>18.5</v>
      </c>
    </row>
    <row r="352" spans="1:9" x14ac:dyDescent="0.15">
      <c r="A352" s="21">
        <v>8511</v>
      </c>
      <c r="B352" s="22" t="s">
        <v>385</v>
      </c>
      <c r="C352" s="16">
        <v>1.1000000000000001</v>
      </c>
      <c r="D352" s="16">
        <v>4.4000000000000004</v>
      </c>
      <c r="E352" s="16">
        <v>4</v>
      </c>
      <c r="F352" s="16">
        <v>8.4</v>
      </c>
      <c r="G352" s="16">
        <v>30.5</v>
      </c>
      <c r="H352" s="16">
        <v>16.2</v>
      </c>
      <c r="I352" s="16">
        <v>35.4</v>
      </c>
    </row>
    <row r="353" spans="1:9" x14ac:dyDescent="0.15">
      <c r="A353" s="21">
        <v>8512</v>
      </c>
      <c r="B353" s="22" t="s">
        <v>386</v>
      </c>
      <c r="C353" s="16">
        <v>1.4</v>
      </c>
      <c r="D353" s="16">
        <v>6.9</v>
      </c>
      <c r="E353" s="16">
        <v>6.1</v>
      </c>
      <c r="F353" s="16">
        <v>13.6</v>
      </c>
      <c r="G353" s="16">
        <v>31.9</v>
      </c>
      <c r="H353" s="16">
        <v>11.1</v>
      </c>
      <c r="I353" s="16">
        <v>28.9</v>
      </c>
    </row>
    <row r="354" spans="1:9" x14ac:dyDescent="0.15">
      <c r="A354" s="21">
        <v>8513</v>
      </c>
      <c r="B354" s="22" t="s">
        <v>387</v>
      </c>
      <c r="C354" s="16">
        <v>2.1</v>
      </c>
      <c r="D354" s="16">
        <v>8.1999999999999993</v>
      </c>
      <c r="E354" s="16">
        <v>5.9</v>
      </c>
      <c r="F354" s="16">
        <v>10.8</v>
      </c>
      <c r="G354" s="16">
        <v>31.5</v>
      </c>
      <c r="H354" s="16">
        <v>11.6</v>
      </c>
      <c r="I354" s="16">
        <v>29.9</v>
      </c>
    </row>
    <row r="355" spans="1:9" x14ac:dyDescent="0.15">
      <c r="A355" s="21">
        <v>8911</v>
      </c>
      <c r="B355" s="22" t="s">
        <v>388</v>
      </c>
      <c r="C355" s="16">
        <v>0.8</v>
      </c>
      <c r="D355" s="16">
        <v>4.0999999999999996</v>
      </c>
      <c r="E355" s="16">
        <v>5.2</v>
      </c>
      <c r="F355" s="16">
        <v>25.1</v>
      </c>
      <c r="G355" s="16">
        <v>28.3</v>
      </c>
      <c r="H355" s="16">
        <v>9.3000000000000007</v>
      </c>
      <c r="I355" s="16">
        <v>27.1</v>
      </c>
    </row>
    <row r="356" spans="1:9" x14ac:dyDescent="0.15">
      <c r="A356" s="21">
        <v>8912</v>
      </c>
      <c r="B356" s="22" t="s">
        <v>389</v>
      </c>
      <c r="C356" s="16">
        <v>2</v>
      </c>
      <c r="D356" s="16">
        <v>7.7</v>
      </c>
      <c r="E356" s="16">
        <v>6.1</v>
      </c>
      <c r="F356" s="16">
        <v>11.5</v>
      </c>
      <c r="G356" s="16">
        <v>39.200000000000003</v>
      </c>
      <c r="H356" s="16">
        <v>10.9</v>
      </c>
      <c r="I356" s="16">
        <v>22.5</v>
      </c>
    </row>
    <row r="357" spans="1:9" x14ac:dyDescent="0.15">
      <c r="A357" s="21">
        <v>8991</v>
      </c>
      <c r="B357" s="22" t="s">
        <v>390</v>
      </c>
      <c r="C357" s="16">
        <v>1.9</v>
      </c>
      <c r="D357" s="16">
        <v>6.3</v>
      </c>
      <c r="E357" s="16">
        <v>8.5</v>
      </c>
      <c r="F357" s="16">
        <v>36.6</v>
      </c>
      <c r="G357" s="16">
        <v>15.3</v>
      </c>
      <c r="H357" s="16">
        <v>5.5</v>
      </c>
      <c r="I357" s="16">
        <v>25.9</v>
      </c>
    </row>
    <row r="358" spans="1:9" x14ac:dyDescent="0.15">
      <c r="A358" s="21">
        <v>8992</v>
      </c>
      <c r="B358" s="22" t="s">
        <v>391</v>
      </c>
      <c r="C358" s="16">
        <v>0.8</v>
      </c>
      <c r="D358" s="16">
        <v>5.4</v>
      </c>
      <c r="E358" s="16">
        <v>8</v>
      </c>
      <c r="F358" s="16">
        <v>32.5</v>
      </c>
      <c r="G358" s="16">
        <v>17.100000000000001</v>
      </c>
      <c r="H358" s="16">
        <v>7.4</v>
      </c>
      <c r="I358" s="16">
        <v>28.7</v>
      </c>
    </row>
    <row r="359" spans="1:9" x14ac:dyDescent="0.15">
      <c r="A359" s="21">
        <v>8993</v>
      </c>
      <c r="B359" s="22" t="s">
        <v>392</v>
      </c>
      <c r="C359" s="16">
        <v>1.7</v>
      </c>
      <c r="D359" s="16">
        <v>6.2</v>
      </c>
      <c r="E359" s="16">
        <v>7.9</v>
      </c>
      <c r="F359" s="16">
        <v>41.1</v>
      </c>
      <c r="G359" s="16">
        <v>15.5</v>
      </c>
      <c r="H359" s="16">
        <v>5.9</v>
      </c>
      <c r="I359" s="16">
        <v>21.8</v>
      </c>
    </row>
    <row r="360" spans="1:9" x14ac:dyDescent="0.15">
      <c r="A360" s="21">
        <v>8994</v>
      </c>
      <c r="B360" s="22" t="s">
        <v>393</v>
      </c>
      <c r="C360" s="16">
        <v>0.2</v>
      </c>
      <c r="D360" s="16">
        <v>1.5</v>
      </c>
      <c r="E360" s="16">
        <v>2.7</v>
      </c>
      <c r="F360" s="16">
        <v>33.4</v>
      </c>
      <c r="G360" s="16">
        <v>20</v>
      </c>
      <c r="H360" s="16">
        <v>10.1</v>
      </c>
      <c r="I360" s="16">
        <v>32</v>
      </c>
    </row>
    <row r="361" spans="1:9" x14ac:dyDescent="0.15">
      <c r="A361" s="21">
        <v>8995</v>
      </c>
      <c r="B361" s="22" t="s">
        <v>394</v>
      </c>
      <c r="C361" s="16">
        <v>1.9</v>
      </c>
      <c r="D361" s="16">
        <v>7.1</v>
      </c>
      <c r="E361" s="16">
        <v>6.9</v>
      </c>
      <c r="F361" s="16">
        <v>18.7</v>
      </c>
      <c r="G361" s="16">
        <v>26.7</v>
      </c>
      <c r="H361" s="16">
        <v>8.4</v>
      </c>
      <c r="I361" s="16">
        <v>30.4</v>
      </c>
    </row>
    <row r="362" spans="1:9" x14ac:dyDescent="0.15">
      <c r="A362" s="21">
        <v>8996</v>
      </c>
      <c r="B362" s="22" t="s">
        <v>395</v>
      </c>
      <c r="C362" s="16">
        <v>0.3</v>
      </c>
      <c r="D362" s="16">
        <v>3.3</v>
      </c>
      <c r="E362" s="16">
        <v>4.7</v>
      </c>
      <c r="F362" s="16">
        <v>26.2</v>
      </c>
      <c r="G362" s="16">
        <v>20.3</v>
      </c>
      <c r="H362" s="16">
        <v>8.3000000000000007</v>
      </c>
      <c r="I362" s="16">
        <v>37</v>
      </c>
    </row>
    <row r="363" spans="1:9" x14ac:dyDescent="0.15">
      <c r="A363" s="21">
        <v>8997</v>
      </c>
      <c r="B363" s="22" t="s">
        <v>396</v>
      </c>
      <c r="C363" s="16">
        <v>2.1</v>
      </c>
      <c r="D363" s="16">
        <v>8.9</v>
      </c>
      <c r="E363" s="16">
        <v>9.6</v>
      </c>
      <c r="F363" s="16">
        <v>18.100000000000001</v>
      </c>
      <c r="G363" s="16">
        <v>32.299999999999997</v>
      </c>
      <c r="H363" s="16">
        <v>9.1</v>
      </c>
      <c r="I363" s="16">
        <v>19.899999999999999</v>
      </c>
    </row>
    <row r="364" spans="1:9" x14ac:dyDescent="0.15">
      <c r="A364" s="21">
        <v>8999</v>
      </c>
      <c r="B364" s="22" t="s">
        <v>397</v>
      </c>
      <c r="C364" s="16">
        <v>1.8</v>
      </c>
      <c r="D364" s="16">
        <v>6.5</v>
      </c>
      <c r="E364" s="16">
        <v>6.6</v>
      </c>
      <c r="F364" s="16">
        <v>23.3</v>
      </c>
      <c r="G364" s="16">
        <v>24</v>
      </c>
      <c r="H364" s="16">
        <v>8.6999999999999993</v>
      </c>
      <c r="I364" s="16">
        <v>29.1</v>
      </c>
    </row>
    <row r="365" spans="1:9" x14ac:dyDescent="0.15">
      <c r="A365" s="21">
        <v>111211</v>
      </c>
      <c r="B365" s="22" t="s">
        <v>398</v>
      </c>
      <c r="C365" s="16">
        <v>20.6</v>
      </c>
      <c r="D365" s="16">
        <v>30</v>
      </c>
      <c r="E365" s="16">
        <v>15.7</v>
      </c>
      <c r="F365" s="16">
        <v>12.6</v>
      </c>
      <c r="G365" s="16">
        <v>13.7</v>
      </c>
      <c r="H365" s="16">
        <v>2.6</v>
      </c>
      <c r="I365" s="16">
        <v>4.7</v>
      </c>
    </row>
    <row r="366" spans="1:9" x14ac:dyDescent="0.15">
      <c r="A366" s="21">
        <v>111212</v>
      </c>
      <c r="B366" s="22" t="s">
        <v>399</v>
      </c>
      <c r="C366" s="16">
        <v>67.400000000000006</v>
      </c>
      <c r="D366" s="16">
        <v>14.5</v>
      </c>
      <c r="E366" s="16">
        <v>10</v>
      </c>
      <c r="F366" s="16">
        <v>2.1</v>
      </c>
      <c r="G366" s="16">
        <v>5.0999999999999996</v>
      </c>
      <c r="H366" s="16">
        <v>0.3</v>
      </c>
      <c r="I366" s="16">
        <v>0.6</v>
      </c>
    </row>
    <row r="367" spans="1:9" x14ac:dyDescent="0.15">
      <c r="A367" s="21">
        <v>111311</v>
      </c>
      <c r="B367" s="22" t="s">
        <v>400</v>
      </c>
      <c r="C367" s="16">
        <v>18</v>
      </c>
      <c r="D367" s="16">
        <v>27</v>
      </c>
      <c r="E367" s="16">
        <v>16.600000000000001</v>
      </c>
      <c r="F367" s="16">
        <v>13.4</v>
      </c>
      <c r="G367" s="16">
        <v>10.6</v>
      </c>
      <c r="H367" s="16">
        <v>3.8</v>
      </c>
      <c r="I367" s="16">
        <v>10.5</v>
      </c>
    </row>
    <row r="368" spans="1:9" x14ac:dyDescent="0.15">
      <c r="A368" s="21">
        <v>111312</v>
      </c>
      <c r="B368" s="22" t="s">
        <v>401</v>
      </c>
      <c r="C368" s="16">
        <v>27.6</v>
      </c>
      <c r="D368" s="16">
        <v>44.5</v>
      </c>
      <c r="E368" s="16">
        <v>7.2</v>
      </c>
      <c r="F368" s="16">
        <v>5.0999999999999996</v>
      </c>
      <c r="G368" s="16">
        <v>10</v>
      </c>
      <c r="H368" s="16">
        <v>1.5</v>
      </c>
      <c r="I368" s="16">
        <v>4.2</v>
      </c>
    </row>
    <row r="369" spans="1:9" x14ac:dyDescent="0.15">
      <c r="A369" s="21">
        <v>111399</v>
      </c>
      <c r="B369" s="22" t="s">
        <v>402</v>
      </c>
      <c r="C369" s="16">
        <v>22.7</v>
      </c>
      <c r="D369" s="16">
        <v>19.7</v>
      </c>
      <c r="E369" s="16">
        <v>21.2</v>
      </c>
      <c r="F369" s="16">
        <v>9.1</v>
      </c>
      <c r="G369" s="16">
        <v>16.7</v>
      </c>
      <c r="H369" s="16">
        <v>0</v>
      </c>
      <c r="I369" s="16">
        <v>10.6</v>
      </c>
    </row>
    <row r="370" spans="1:9" x14ac:dyDescent="0.15">
      <c r="A370" s="21">
        <v>121211</v>
      </c>
      <c r="B370" s="22" t="s">
        <v>403</v>
      </c>
      <c r="C370" s="16">
        <v>0.9</v>
      </c>
      <c r="D370" s="16">
        <v>14.4</v>
      </c>
      <c r="E370" s="16">
        <v>15.8</v>
      </c>
      <c r="F370" s="16">
        <v>23.6</v>
      </c>
      <c r="G370" s="16">
        <v>19.3</v>
      </c>
      <c r="H370" s="16">
        <v>2</v>
      </c>
      <c r="I370" s="16">
        <v>24.1</v>
      </c>
    </row>
    <row r="371" spans="1:9" x14ac:dyDescent="0.15">
      <c r="A371" s="21">
        <v>121212</v>
      </c>
      <c r="B371" s="22" t="s">
        <v>404</v>
      </c>
      <c r="C371" s="16">
        <v>2.8</v>
      </c>
      <c r="D371" s="16">
        <v>10.4</v>
      </c>
      <c r="E371" s="16">
        <v>11</v>
      </c>
      <c r="F371" s="16">
        <v>20</v>
      </c>
      <c r="G371" s="16">
        <v>18.8</v>
      </c>
      <c r="H371" s="16">
        <v>7.7</v>
      </c>
      <c r="I371" s="16">
        <v>29.2</v>
      </c>
    </row>
    <row r="372" spans="1:9" x14ac:dyDescent="0.15">
      <c r="A372" s="21">
        <v>121213</v>
      </c>
      <c r="B372" s="22" t="s">
        <v>405</v>
      </c>
      <c r="C372" s="16">
        <v>3.3</v>
      </c>
      <c r="D372" s="16">
        <v>10.9</v>
      </c>
      <c r="E372" s="16">
        <v>9.8000000000000007</v>
      </c>
      <c r="F372" s="16">
        <v>18.100000000000001</v>
      </c>
      <c r="G372" s="16">
        <v>19.8</v>
      </c>
      <c r="H372" s="16">
        <v>7</v>
      </c>
      <c r="I372" s="16">
        <v>31.1</v>
      </c>
    </row>
    <row r="373" spans="1:9" x14ac:dyDescent="0.15">
      <c r="A373" s="21">
        <v>121214</v>
      </c>
      <c r="B373" s="22" t="s">
        <v>406</v>
      </c>
      <c r="C373" s="16">
        <v>1.7</v>
      </c>
      <c r="D373" s="16">
        <v>9</v>
      </c>
      <c r="E373" s="16">
        <v>9.5</v>
      </c>
      <c r="F373" s="16">
        <v>19.600000000000001</v>
      </c>
      <c r="G373" s="16">
        <v>19.8</v>
      </c>
      <c r="H373" s="16">
        <v>11.2</v>
      </c>
      <c r="I373" s="16">
        <v>29.1</v>
      </c>
    </row>
    <row r="374" spans="1:9" x14ac:dyDescent="0.15">
      <c r="A374" s="21">
        <v>121215</v>
      </c>
      <c r="B374" s="22" t="s">
        <v>407</v>
      </c>
      <c r="C374" s="16">
        <v>4.3</v>
      </c>
      <c r="D374" s="16">
        <v>16.5</v>
      </c>
      <c r="E374" s="16">
        <v>11.7</v>
      </c>
      <c r="F374" s="16">
        <v>17.8</v>
      </c>
      <c r="G374" s="16">
        <v>15.3</v>
      </c>
      <c r="H374" s="16">
        <v>9.4</v>
      </c>
      <c r="I374" s="16">
        <v>24.9</v>
      </c>
    </row>
    <row r="375" spans="1:9" x14ac:dyDescent="0.15">
      <c r="A375" s="21">
        <v>121216</v>
      </c>
      <c r="B375" s="22" t="s">
        <v>408</v>
      </c>
      <c r="C375" s="16">
        <v>1.6</v>
      </c>
      <c r="D375" s="16">
        <v>11.7</v>
      </c>
      <c r="E375" s="16">
        <v>9.1999999999999993</v>
      </c>
      <c r="F375" s="16">
        <v>15.6</v>
      </c>
      <c r="G375" s="16">
        <v>18.8</v>
      </c>
      <c r="H375" s="16">
        <v>7.6</v>
      </c>
      <c r="I375" s="16">
        <v>35.5</v>
      </c>
    </row>
    <row r="376" spans="1:9" x14ac:dyDescent="0.15">
      <c r="A376" s="21">
        <v>121217</v>
      </c>
      <c r="B376" s="22" t="s">
        <v>409</v>
      </c>
      <c r="C376" s="16">
        <v>0.8</v>
      </c>
      <c r="D376" s="16">
        <v>3.8</v>
      </c>
      <c r="E376" s="16">
        <v>5.0999999999999996</v>
      </c>
      <c r="F376" s="16">
        <v>23.4</v>
      </c>
      <c r="G376" s="16">
        <v>12.3</v>
      </c>
      <c r="H376" s="16">
        <v>3</v>
      </c>
      <c r="I376" s="16">
        <v>51.7</v>
      </c>
    </row>
    <row r="377" spans="1:9" x14ac:dyDescent="0.15">
      <c r="A377" s="21">
        <v>121218</v>
      </c>
      <c r="B377" s="22" t="s">
        <v>410</v>
      </c>
      <c r="C377" s="16">
        <v>0</v>
      </c>
      <c r="D377" s="16">
        <v>3.7</v>
      </c>
      <c r="E377" s="16">
        <v>8.6</v>
      </c>
      <c r="F377" s="16">
        <v>28.1</v>
      </c>
      <c r="G377" s="16">
        <v>16.5</v>
      </c>
      <c r="H377" s="16">
        <v>2.8</v>
      </c>
      <c r="I377" s="16">
        <v>40.4</v>
      </c>
    </row>
    <row r="378" spans="1:9" x14ac:dyDescent="0.15">
      <c r="A378" s="21">
        <v>121221</v>
      </c>
      <c r="B378" s="22" t="s">
        <v>411</v>
      </c>
      <c r="C378" s="16">
        <v>1.2</v>
      </c>
      <c r="D378" s="16">
        <v>7.1</v>
      </c>
      <c r="E378" s="16">
        <v>6.4</v>
      </c>
      <c r="F378" s="16">
        <v>12.4</v>
      </c>
      <c r="G378" s="16">
        <v>22.5</v>
      </c>
      <c r="H378" s="16">
        <v>6.7</v>
      </c>
      <c r="I378" s="16">
        <v>43.8</v>
      </c>
    </row>
    <row r="379" spans="1:9" x14ac:dyDescent="0.15">
      <c r="A379" s="21">
        <v>121299</v>
      </c>
      <c r="B379" s="22" t="s">
        <v>412</v>
      </c>
      <c r="C379" s="16">
        <v>4.5999999999999996</v>
      </c>
      <c r="D379" s="16">
        <v>13.5</v>
      </c>
      <c r="E379" s="16">
        <v>12.3</v>
      </c>
      <c r="F379" s="16">
        <v>21.5</v>
      </c>
      <c r="G379" s="16">
        <v>16.600000000000001</v>
      </c>
      <c r="H379" s="16">
        <v>6.1</v>
      </c>
      <c r="I379" s="16">
        <v>25.5</v>
      </c>
    </row>
    <row r="380" spans="1:9" x14ac:dyDescent="0.15">
      <c r="A380" s="21">
        <v>121311</v>
      </c>
      <c r="B380" s="22" t="s">
        <v>413</v>
      </c>
      <c r="C380" s="16">
        <v>2.1</v>
      </c>
      <c r="D380" s="16">
        <v>11.3</v>
      </c>
      <c r="E380" s="16">
        <v>7.3</v>
      </c>
      <c r="F380" s="16">
        <v>25.4</v>
      </c>
      <c r="G380" s="16">
        <v>15.8</v>
      </c>
      <c r="H380" s="16">
        <v>6.6</v>
      </c>
      <c r="I380" s="16">
        <v>31.5</v>
      </c>
    </row>
    <row r="381" spans="1:9" x14ac:dyDescent="0.15">
      <c r="A381" s="21">
        <v>121312</v>
      </c>
      <c r="B381" s="22" t="s">
        <v>414</v>
      </c>
      <c r="C381" s="16">
        <v>3.1</v>
      </c>
      <c r="D381" s="16">
        <v>10.1</v>
      </c>
      <c r="E381" s="16">
        <v>10.5</v>
      </c>
      <c r="F381" s="16">
        <v>16</v>
      </c>
      <c r="G381" s="16">
        <v>15.2</v>
      </c>
      <c r="H381" s="16">
        <v>6.2</v>
      </c>
      <c r="I381" s="16">
        <v>38.9</v>
      </c>
    </row>
    <row r="382" spans="1:9" x14ac:dyDescent="0.15">
      <c r="A382" s="21">
        <v>121313</v>
      </c>
      <c r="B382" s="22" t="s">
        <v>415</v>
      </c>
      <c r="C382" s="16">
        <v>1.3</v>
      </c>
      <c r="D382" s="16">
        <v>7.3</v>
      </c>
      <c r="E382" s="16">
        <v>10.7</v>
      </c>
      <c r="F382" s="16">
        <v>24.6</v>
      </c>
      <c r="G382" s="16">
        <v>13.7</v>
      </c>
      <c r="H382" s="16">
        <v>10.3</v>
      </c>
      <c r="I382" s="16">
        <v>32.1</v>
      </c>
    </row>
    <row r="383" spans="1:9" x14ac:dyDescent="0.15">
      <c r="A383" s="21">
        <v>121314</v>
      </c>
      <c r="B383" s="22" t="s">
        <v>416</v>
      </c>
      <c r="C383" s="16">
        <v>0</v>
      </c>
      <c r="D383" s="16">
        <v>0</v>
      </c>
      <c r="E383" s="16">
        <v>26.3</v>
      </c>
      <c r="F383" s="16">
        <v>31.6</v>
      </c>
      <c r="G383" s="16">
        <v>21.1</v>
      </c>
      <c r="H383" s="16">
        <v>21.1</v>
      </c>
      <c r="I383" s="16">
        <v>0</v>
      </c>
    </row>
    <row r="384" spans="1:9" x14ac:dyDescent="0.15">
      <c r="A384" s="21">
        <v>121315</v>
      </c>
      <c r="B384" s="22" t="s">
        <v>417</v>
      </c>
      <c r="C384" s="16">
        <v>10</v>
      </c>
      <c r="D384" s="16">
        <v>10</v>
      </c>
      <c r="E384" s="16">
        <v>11.5</v>
      </c>
      <c r="F384" s="16">
        <v>16.899999999999999</v>
      </c>
      <c r="G384" s="16">
        <v>18.5</v>
      </c>
      <c r="H384" s="16">
        <v>3.1</v>
      </c>
      <c r="I384" s="16">
        <v>30</v>
      </c>
    </row>
    <row r="385" spans="1:9" x14ac:dyDescent="0.15">
      <c r="A385" s="21">
        <v>121316</v>
      </c>
      <c r="B385" s="22" t="s">
        <v>418</v>
      </c>
      <c r="C385" s="16">
        <v>3.1</v>
      </c>
      <c r="D385" s="16">
        <v>13.8</v>
      </c>
      <c r="E385" s="16">
        <v>16.899999999999999</v>
      </c>
      <c r="F385" s="16">
        <v>15.9</v>
      </c>
      <c r="G385" s="16">
        <v>19.7</v>
      </c>
      <c r="H385" s="16">
        <v>7.9</v>
      </c>
      <c r="I385" s="16">
        <v>22.7</v>
      </c>
    </row>
    <row r="386" spans="1:9" x14ac:dyDescent="0.15">
      <c r="A386" s="21">
        <v>121317</v>
      </c>
      <c r="B386" s="22" t="s">
        <v>419</v>
      </c>
      <c r="C386" s="16">
        <v>2.9</v>
      </c>
      <c r="D386" s="16">
        <v>10.9</v>
      </c>
      <c r="E386" s="16">
        <v>13</v>
      </c>
      <c r="F386" s="16">
        <v>19.5</v>
      </c>
      <c r="G386" s="16">
        <v>15.8</v>
      </c>
      <c r="H386" s="16">
        <v>8.1</v>
      </c>
      <c r="I386" s="16">
        <v>29.8</v>
      </c>
    </row>
    <row r="387" spans="1:9" x14ac:dyDescent="0.15">
      <c r="A387" s="21">
        <v>121318</v>
      </c>
      <c r="B387" s="22" t="s">
        <v>420</v>
      </c>
      <c r="C387" s="16">
        <v>1.2</v>
      </c>
      <c r="D387" s="16">
        <v>22.9</v>
      </c>
      <c r="E387" s="16">
        <v>10.3</v>
      </c>
      <c r="F387" s="16">
        <v>22.2</v>
      </c>
      <c r="G387" s="16">
        <v>16.100000000000001</v>
      </c>
      <c r="H387" s="16">
        <v>4.9000000000000004</v>
      </c>
      <c r="I387" s="16">
        <v>22.4</v>
      </c>
    </row>
    <row r="388" spans="1:9" x14ac:dyDescent="0.15">
      <c r="A388" s="21">
        <v>121321</v>
      </c>
      <c r="B388" s="22" t="s">
        <v>421</v>
      </c>
      <c r="C388" s="16">
        <v>3.7</v>
      </c>
      <c r="D388" s="16">
        <v>11.2</v>
      </c>
      <c r="E388" s="16">
        <v>7.8</v>
      </c>
      <c r="F388" s="16">
        <v>23.5</v>
      </c>
      <c r="G388" s="16">
        <v>16.2</v>
      </c>
      <c r="H388" s="16">
        <v>6.5</v>
      </c>
      <c r="I388" s="16">
        <v>31.1</v>
      </c>
    </row>
    <row r="389" spans="1:9" x14ac:dyDescent="0.15">
      <c r="A389" s="21">
        <v>121322</v>
      </c>
      <c r="B389" s="22" t="s">
        <v>422</v>
      </c>
      <c r="C389" s="16">
        <v>2.4</v>
      </c>
      <c r="D389" s="16">
        <v>10.1</v>
      </c>
      <c r="E389" s="16">
        <v>11.3</v>
      </c>
      <c r="F389" s="16">
        <v>19.8</v>
      </c>
      <c r="G389" s="16">
        <v>15.8</v>
      </c>
      <c r="H389" s="16">
        <v>9.6</v>
      </c>
      <c r="I389" s="16">
        <v>31</v>
      </c>
    </row>
    <row r="390" spans="1:9" x14ac:dyDescent="0.15">
      <c r="A390" s="21">
        <v>121399</v>
      </c>
      <c r="B390" s="22" t="s">
        <v>423</v>
      </c>
      <c r="C390" s="16">
        <v>4</v>
      </c>
      <c r="D390" s="16">
        <v>13.8</v>
      </c>
      <c r="E390" s="16">
        <v>11.9</v>
      </c>
      <c r="F390" s="16">
        <v>17.3</v>
      </c>
      <c r="G390" s="16">
        <v>19.899999999999999</v>
      </c>
      <c r="H390" s="16">
        <v>6</v>
      </c>
      <c r="I390" s="16">
        <v>27.1</v>
      </c>
    </row>
    <row r="391" spans="1:9" x14ac:dyDescent="0.15">
      <c r="A391" s="21">
        <v>131112</v>
      </c>
      <c r="B391" s="22" t="s">
        <v>424</v>
      </c>
      <c r="C391" s="16">
        <v>14.1</v>
      </c>
      <c r="D391" s="16">
        <v>33.4</v>
      </c>
      <c r="E391" s="16">
        <v>15.2</v>
      </c>
      <c r="F391" s="16">
        <v>11.5</v>
      </c>
      <c r="G391" s="16">
        <v>17.399999999999999</v>
      </c>
      <c r="H391" s="16">
        <v>3.1</v>
      </c>
      <c r="I391" s="16">
        <v>5.2</v>
      </c>
    </row>
    <row r="392" spans="1:9" x14ac:dyDescent="0.15">
      <c r="A392" s="21">
        <v>131113</v>
      </c>
      <c r="B392" s="22" t="s">
        <v>425</v>
      </c>
      <c r="C392" s="16">
        <v>8.8000000000000007</v>
      </c>
      <c r="D392" s="16">
        <v>49.8</v>
      </c>
      <c r="E392" s="16">
        <v>13.1</v>
      </c>
      <c r="F392" s="16">
        <v>5.5</v>
      </c>
      <c r="G392" s="16">
        <v>17</v>
      </c>
      <c r="H392" s="16">
        <v>2.2999999999999998</v>
      </c>
      <c r="I392" s="16">
        <v>3.5</v>
      </c>
    </row>
    <row r="393" spans="1:9" x14ac:dyDescent="0.15">
      <c r="A393" s="21">
        <v>131114</v>
      </c>
      <c r="B393" s="22" t="s">
        <v>426</v>
      </c>
      <c r="C393" s="16">
        <v>27.2</v>
      </c>
      <c r="D393" s="16">
        <v>51.9</v>
      </c>
      <c r="E393" s="16">
        <v>8.3000000000000007</v>
      </c>
      <c r="F393" s="16">
        <v>2.9</v>
      </c>
      <c r="G393" s="16">
        <v>7.4</v>
      </c>
      <c r="H393" s="16">
        <v>0.9</v>
      </c>
      <c r="I393" s="16">
        <v>1.3</v>
      </c>
    </row>
    <row r="394" spans="1:9" x14ac:dyDescent="0.15">
      <c r="A394" s="21">
        <v>133111</v>
      </c>
      <c r="B394" s="22" t="s">
        <v>427</v>
      </c>
      <c r="C394" s="16">
        <v>9.1</v>
      </c>
      <c r="D394" s="16">
        <v>31.2</v>
      </c>
      <c r="E394" s="16">
        <v>16.5</v>
      </c>
      <c r="F394" s="16">
        <v>29.6</v>
      </c>
      <c r="G394" s="16">
        <v>8.1999999999999993</v>
      </c>
      <c r="H394" s="16">
        <v>1.6</v>
      </c>
      <c r="I394" s="16">
        <v>3.8</v>
      </c>
    </row>
    <row r="395" spans="1:9" x14ac:dyDescent="0.15">
      <c r="A395" s="21">
        <v>133112</v>
      </c>
      <c r="B395" s="22" t="s">
        <v>428</v>
      </c>
      <c r="C395" s="16">
        <v>2.1</v>
      </c>
      <c r="D395" s="16">
        <v>9</v>
      </c>
      <c r="E395" s="16">
        <v>11.2</v>
      </c>
      <c r="F395" s="16">
        <v>60.4</v>
      </c>
      <c r="G395" s="16">
        <v>8.1</v>
      </c>
      <c r="H395" s="16">
        <v>2.4</v>
      </c>
      <c r="I395" s="16">
        <v>6.8</v>
      </c>
    </row>
    <row r="396" spans="1:9" x14ac:dyDescent="0.15">
      <c r="A396" s="21">
        <v>133311</v>
      </c>
      <c r="B396" s="22" t="s">
        <v>429</v>
      </c>
      <c r="C396" s="16">
        <v>13.6</v>
      </c>
      <c r="D396" s="16">
        <v>28.1</v>
      </c>
      <c r="E396" s="16">
        <v>12.2</v>
      </c>
      <c r="F396" s="16">
        <v>9.6999999999999993</v>
      </c>
      <c r="G396" s="16">
        <v>23.7</v>
      </c>
      <c r="H396" s="16">
        <v>3.6</v>
      </c>
      <c r="I396" s="16">
        <v>9.1</v>
      </c>
    </row>
    <row r="397" spans="1:9" x14ac:dyDescent="0.15">
      <c r="A397" s="21">
        <v>133312</v>
      </c>
      <c r="B397" s="22" t="s">
        <v>430</v>
      </c>
      <c r="C397" s="16">
        <v>5.8</v>
      </c>
      <c r="D397" s="16">
        <v>17</v>
      </c>
      <c r="E397" s="16">
        <v>11.4</v>
      </c>
      <c r="F397" s="16">
        <v>17.8</v>
      </c>
      <c r="G397" s="16">
        <v>26.1</v>
      </c>
      <c r="H397" s="16">
        <v>6.4</v>
      </c>
      <c r="I397" s="16">
        <v>15.6</v>
      </c>
    </row>
    <row r="398" spans="1:9" x14ac:dyDescent="0.15">
      <c r="A398" s="21">
        <v>133511</v>
      </c>
      <c r="B398" s="22" t="s">
        <v>431</v>
      </c>
      <c r="C398" s="16">
        <v>8</v>
      </c>
      <c r="D398" s="16">
        <v>30.9</v>
      </c>
      <c r="E398" s="16">
        <v>16.2</v>
      </c>
      <c r="F398" s="16">
        <v>21.9</v>
      </c>
      <c r="G398" s="16">
        <v>7.5</v>
      </c>
      <c r="H398" s="16">
        <v>2.7</v>
      </c>
      <c r="I398" s="16">
        <v>12.7</v>
      </c>
    </row>
    <row r="399" spans="1:9" x14ac:dyDescent="0.15">
      <c r="A399" s="21">
        <v>133512</v>
      </c>
      <c r="B399" s="22" t="s">
        <v>432</v>
      </c>
      <c r="C399" s="16">
        <v>6.2</v>
      </c>
      <c r="D399" s="16">
        <v>14.9</v>
      </c>
      <c r="E399" s="16">
        <v>13.7</v>
      </c>
      <c r="F399" s="16">
        <v>31.2</v>
      </c>
      <c r="G399" s="16">
        <v>15.8</v>
      </c>
      <c r="H399" s="16">
        <v>5.2</v>
      </c>
      <c r="I399" s="16">
        <v>13.1</v>
      </c>
    </row>
    <row r="400" spans="1:9" x14ac:dyDescent="0.15">
      <c r="A400" s="21">
        <v>133513</v>
      </c>
      <c r="B400" s="22" t="s">
        <v>433</v>
      </c>
      <c r="C400" s="16">
        <v>12.8</v>
      </c>
      <c r="D400" s="16">
        <v>25.1</v>
      </c>
      <c r="E400" s="16">
        <v>17.399999999999999</v>
      </c>
      <c r="F400" s="16">
        <v>26.1</v>
      </c>
      <c r="G400" s="16">
        <v>8.5</v>
      </c>
      <c r="H400" s="16">
        <v>2.5</v>
      </c>
      <c r="I400" s="16">
        <v>7.6</v>
      </c>
    </row>
    <row r="401" spans="1:9" x14ac:dyDescent="0.15">
      <c r="A401" s="21">
        <v>133611</v>
      </c>
      <c r="B401" s="22" t="s">
        <v>434</v>
      </c>
      <c r="C401" s="16">
        <v>10.6</v>
      </c>
      <c r="D401" s="16">
        <v>18.899999999999999</v>
      </c>
      <c r="E401" s="16">
        <v>16.5</v>
      </c>
      <c r="F401" s="16">
        <v>16.7</v>
      </c>
      <c r="G401" s="16">
        <v>20.2</v>
      </c>
      <c r="H401" s="16">
        <v>5.2</v>
      </c>
      <c r="I401" s="16">
        <v>12</v>
      </c>
    </row>
    <row r="402" spans="1:9" x14ac:dyDescent="0.15">
      <c r="A402" s="21">
        <v>133612</v>
      </c>
      <c r="B402" s="22" t="s">
        <v>435</v>
      </c>
      <c r="C402" s="16">
        <v>19.8</v>
      </c>
      <c r="D402" s="16">
        <v>28.9</v>
      </c>
      <c r="E402" s="16">
        <v>15.9</v>
      </c>
      <c r="F402" s="16">
        <v>10.9</v>
      </c>
      <c r="G402" s="16">
        <v>15.2</v>
      </c>
      <c r="H402" s="16">
        <v>3.4</v>
      </c>
      <c r="I402" s="16">
        <v>6</v>
      </c>
    </row>
    <row r="403" spans="1:9" x14ac:dyDescent="0.15">
      <c r="A403" s="21">
        <v>134211</v>
      </c>
      <c r="B403" s="22" t="s">
        <v>436</v>
      </c>
      <c r="C403" s="16">
        <v>30.7</v>
      </c>
      <c r="D403" s="16">
        <v>29.2</v>
      </c>
      <c r="E403" s="16">
        <v>14.2</v>
      </c>
      <c r="F403" s="16">
        <v>10.8</v>
      </c>
      <c r="G403" s="16">
        <v>9.8000000000000007</v>
      </c>
      <c r="H403" s="16">
        <v>2</v>
      </c>
      <c r="I403" s="16">
        <v>3.3</v>
      </c>
    </row>
    <row r="404" spans="1:9" x14ac:dyDescent="0.15">
      <c r="A404" s="21">
        <v>134212</v>
      </c>
      <c r="B404" s="22" t="s">
        <v>437</v>
      </c>
      <c r="C404" s="16">
        <v>39.700000000000003</v>
      </c>
      <c r="D404" s="16">
        <v>46</v>
      </c>
      <c r="E404" s="16">
        <v>11.7</v>
      </c>
      <c r="F404" s="16">
        <v>1.6</v>
      </c>
      <c r="G404" s="16">
        <v>0.7</v>
      </c>
      <c r="H404" s="16">
        <v>0</v>
      </c>
      <c r="I404" s="16">
        <v>0.3</v>
      </c>
    </row>
    <row r="405" spans="1:9" x14ac:dyDescent="0.15">
      <c r="A405" s="21">
        <v>134213</v>
      </c>
      <c r="B405" s="22" t="s">
        <v>438</v>
      </c>
      <c r="C405" s="16">
        <v>38.9</v>
      </c>
      <c r="D405" s="16">
        <v>33.5</v>
      </c>
      <c r="E405" s="16">
        <v>21.2</v>
      </c>
      <c r="F405" s="16">
        <v>6.4</v>
      </c>
      <c r="G405" s="16">
        <v>0</v>
      </c>
      <c r="H405" s="16">
        <v>0</v>
      </c>
      <c r="I405" s="16">
        <v>0</v>
      </c>
    </row>
    <row r="406" spans="1:9" x14ac:dyDescent="0.15">
      <c r="A406" s="21">
        <v>134214</v>
      </c>
      <c r="B406" s="22" t="s">
        <v>439</v>
      </c>
      <c r="C406" s="16">
        <v>21.6</v>
      </c>
      <c r="D406" s="16">
        <v>36</v>
      </c>
      <c r="E406" s="16">
        <v>23.6</v>
      </c>
      <c r="F406" s="16">
        <v>9.5</v>
      </c>
      <c r="G406" s="16">
        <v>5.6</v>
      </c>
      <c r="H406" s="16">
        <v>1.1000000000000001</v>
      </c>
      <c r="I406" s="16">
        <v>2.6</v>
      </c>
    </row>
    <row r="407" spans="1:9" x14ac:dyDescent="0.15">
      <c r="A407" s="21">
        <v>134299</v>
      </c>
      <c r="B407" s="22" t="s">
        <v>440</v>
      </c>
      <c r="C407" s="16">
        <v>27.3</v>
      </c>
      <c r="D407" s="16">
        <v>35.200000000000003</v>
      </c>
      <c r="E407" s="16">
        <v>20.6</v>
      </c>
      <c r="F407" s="16">
        <v>8.6</v>
      </c>
      <c r="G407" s="16">
        <v>4.5999999999999996</v>
      </c>
      <c r="H407" s="16">
        <v>1.1000000000000001</v>
      </c>
      <c r="I407" s="16">
        <v>2.5</v>
      </c>
    </row>
    <row r="408" spans="1:9" x14ac:dyDescent="0.15">
      <c r="A408" s="21">
        <v>134411</v>
      </c>
      <c r="B408" s="22" t="s">
        <v>441</v>
      </c>
      <c r="C408" s="16">
        <v>61.4</v>
      </c>
      <c r="D408" s="16">
        <v>23.9</v>
      </c>
      <c r="E408" s="16">
        <v>8.9</v>
      </c>
      <c r="F408" s="16">
        <v>2.6</v>
      </c>
      <c r="G408" s="16">
        <v>2.4</v>
      </c>
      <c r="H408" s="16">
        <v>0.2</v>
      </c>
      <c r="I408" s="16">
        <v>0.5</v>
      </c>
    </row>
    <row r="409" spans="1:9" x14ac:dyDescent="0.15">
      <c r="A409" s="21">
        <v>134412</v>
      </c>
      <c r="B409" s="22" t="s">
        <v>442</v>
      </c>
      <c r="C409" s="16">
        <v>44.3</v>
      </c>
      <c r="D409" s="16">
        <v>36.9</v>
      </c>
      <c r="E409" s="16">
        <v>9.3000000000000007</v>
      </c>
      <c r="F409" s="16">
        <v>3.5</v>
      </c>
      <c r="G409" s="16">
        <v>3.9</v>
      </c>
      <c r="H409" s="16">
        <v>1.5</v>
      </c>
      <c r="I409" s="16">
        <v>0.6</v>
      </c>
    </row>
    <row r="410" spans="1:9" x14ac:dyDescent="0.15">
      <c r="A410" s="21">
        <v>134499</v>
      </c>
      <c r="B410" s="22" t="s">
        <v>443</v>
      </c>
      <c r="C410" s="16">
        <v>42.8</v>
      </c>
      <c r="D410" s="16">
        <v>32.1</v>
      </c>
      <c r="E410" s="16">
        <v>11.8</v>
      </c>
      <c r="F410" s="16">
        <v>5.3</v>
      </c>
      <c r="G410" s="16">
        <v>5.7</v>
      </c>
      <c r="H410" s="16">
        <v>0.8</v>
      </c>
      <c r="I410" s="16">
        <v>1.4</v>
      </c>
    </row>
    <row r="411" spans="1:9" x14ac:dyDescent="0.15">
      <c r="A411" s="21">
        <v>135111</v>
      </c>
      <c r="B411" s="22" t="s">
        <v>444</v>
      </c>
      <c r="C411" s="16">
        <v>29.1</v>
      </c>
      <c r="D411" s="16">
        <v>43.6</v>
      </c>
      <c r="E411" s="16">
        <v>10.8</v>
      </c>
      <c r="F411" s="16">
        <v>3.6</v>
      </c>
      <c r="G411" s="16">
        <v>10.7</v>
      </c>
      <c r="H411" s="16">
        <v>1.3</v>
      </c>
      <c r="I411" s="16">
        <v>0.8</v>
      </c>
    </row>
    <row r="412" spans="1:9" x14ac:dyDescent="0.15">
      <c r="A412" s="21">
        <v>135112</v>
      </c>
      <c r="B412" s="22" t="s">
        <v>445</v>
      </c>
      <c r="C412" s="16">
        <v>24.9</v>
      </c>
      <c r="D412" s="16">
        <v>43.6</v>
      </c>
      <c r="E412" s="16">
        <v>13.2</v>
      </c>
      <c r="F412" s="16">
        <v>5.6</v>
      </c>
      <c r="G412" s="16">
        <v>10.4</v>
      </c>
      <c r="H412" s="16">
        <v>1</v>
      </c>
      <c r="I412" s="16">
        <v>1.3</v>
      </c>
    </row>
    <row r="413" spans="1:9" x14ac:dyDescent="0.15">
      <c r="A413" s="21">
        <v>135199</v>
      </c>
      <c r="B413" s="22" t="s">
        <v>446</v>
      </c>
      <c r="C413" s="16">
        <v>19.5</v>
      </c>
      <c r="D413" s="16">
        <v>39</v>
      </c>
      <c r="E413" s="16">
        <v>17.600000000000001</v>
      </c>
      <c r="F413" s="16">
        <v>7.3</v>
      </c>
      <c r="G413" s="16">
        <v>13.3</v>
      </c>
      <c r="H413" s="16">
        <v>1.5</v>
      </c>
      <c r="I413" s="16">
        <v>1.7</v>
      </c>
    </row>
    <row r="414" spans="1:9" x14ac:dyDescent="0.15">
      <c r="A414" s="21">
        <v>139111</v>
      </c>
      <c r="B414" s="22" t="s">
        <v>447</v>
      </c>
      <c r="C414" s="16">
        <v>26.1</v>
      </c>
      <c r="D414" s="16">
        <v>29.7</v>
      </c>
      <c r="E414" s="16">
        <v>12.7</v>
      </c>
      <c r="F414" s="16">
        <v>6.5</v>
      </c>
      <c r="G414" s="16">
        <v>22.2</v>
      </c>
      <c r="H414" s="16">
        <v>0.8</v>
      </c>
      <c r="I414" s="16">
        <v>1.9</v>
      </c>
    </row>
    <row r="415" spans="1:9" x14ac:dyDescent="0.15">
      <c r="A415" s="21">
        <v>139112</v>
      </c>
      <c r="B415" s="22" t="s">
        <v>448</v>
      </c>
      <c r="C415" s="16">
        <v>13.1</v>
      </c>
      <c r="D415" s="16">
        <v>10.4</v>
      </c>
      <c r="E415" s="16">
        <v>38</v>
      </c>
      <c r="F415" s="16">
        <v>29.9</v>
      </c>
      <c r="G415" s="16">
        <v>5.2</v>
      </c>
      <c r="H415" s="16">
        <v>1.5</v>
      </c>
      <c r="I415" s="16">
        <v>1.9</v>
      </c>
    </row>
    <row r="416" spans="1:9" x14ac:dyDescent="0.15">
      <c r="A416" s="21">
        <v>139113</v>
      </c>
      <c r="B416" s="22" t="s">
        <v>449</v>
      </c>
      <c r="C416" s="16">
        <v>41.8</v>
      </c>
      <c r="D416" s="16">
        <v>22.2</v>
      </c>
      <c r="E416" s="16">
        <v>24.4</v>
      </c>
      <c r="F416" s="16">
        <v>3.3</v>
      </c>
      <c r="G416" s="16">
        <v>7.3</v>
      </c>
      <c r="H416" s="16">
        <v>0.7</v>
      </c>
      <c r="I416" s="16">
        <v>0.4</v>
      </c>
    </row>
    <row r="417" spans="1:9" x14ac:dyDescent="0.15">
      <c r="A417" s="21">
        <v>139911</v>
      </c>
      <c r="B417" s="22" t="s">
        <v>450</v>
      </c>
      <c r="C417" s="16">
        <v>31.9</v>
      </c>
      <c r="D417" s="16">
        <v>39.4</v>
      </c>
      <c r="E417" s="16">
        <v>10.4</v>
      </c>
      <c r="F417" s="16">
        <v>4.8</v>
      </c>
      <c r="G417" s="16">
        <v>9.3000000000000007</v>
      </c>
      <c r="H417" s="16">
        <v>1.6</v>
      </c>
      <c r="I417" s="16">
        <v>2.7</v>
      </c>
    </row>
    <row r="418" spans="1:9" x14ac:dyDescent="0.15">
      <c r="A418" s="21">
        <v>139912</v>
      </c>
      <c r="B418" s="22" t="s">
        <v>451</v>
      </c>
      <c r="C418" s="16">
        <v>34.6</v>
      </c>
      <c r="D418" s="16">
        <v>46.1</v>
      </c>
      <c r="E418" s="16">
        <v>7.3</v>
      </c>
      <c r="F418" s="16">
        <v>5.5</v>
      </c>
      <c r="G418" s="16">
        <v>3.6</v>
      </c>
      <c r="H418" s="16">
        <v>0.8</v>
      </c>
      <c r="I418" s="16">
        <v>1.9</v>
      </c>
    </row>
    <row r="419" spans="1:9" x14ac:dyDescent="0.15">
      <c r="A419" s="21">
        <v>139913</v>
      </c>
      <c r="B419" s="22" t="s">
        <v>452</v>
      </c>
      <c r="C419" s="16">
        <v>28.3</v>
      </c>
      <c r="D419" s="16">
        <v>39.6</v>
      </c>
      <c r="E419" s="16">
        <v>17.3</v>
      </c>
      <c r="F419" s="16">
        <v>7.3</v>
      </c>
      <c r="G419" s="16">
        <v>5.0999999999999996</v>
      </c>
      <c r="H419" s="16">
        <v>1</v>
      </c>
      <c r="I419" s="16">
        <v>1.4</v>
      </c>
    </row>
    <row r="420" spans="1:9" x14ac:dyDescent="0.15">
      <c r="A420" s="21">
        <v>139914</v>
      </c>
      <c r="B420" s="22" t="s">
        <v>453</v>
      </c>
      <c r="C420" s="16">
        <v>21.6</v>
      </c>
      <c r="D420" s="16">
        <v>35.4</v>
      </c>
      <c r="E420" s="16">
        <v>16.2</v>
      </c>
      <c r="F420" s="16">
        <v>12.4</v>
      </c>
      <c r="G420" s="16">
        <v>9</v>
      </c>
      <c r="H420" s="16">
        <v>2</v>
      </c>
      <c r="I420" s="16">
        <v>3.6</v>
      </c>
    </row>
    <row r="421" spans="1:9" x14ac:dyDescent="0.15">
      <c r="A421" s="21">
        <v>139915</v>
      </c>
      <c r="B421" s="22" t="s">
        <v>454</v>
      </c>
      <c r="C421" s="16">
        <v>12.3</v>
      </c>
      <c r="D421" s="16">
        <v>39.4</v>
      </c>
      <c r="E421" s="16">
        <v>12.9</v>
      </c>
      <c r="F421" s="16">
        <v>11.4</v>
      </c>
      <c r="G421" s="16">
        <v>17.600000000000001</v>
      </c>
      <c r="H421" s="16">
        <v>2</v>
      </c>
      <c r="I421" s="16">
        <v>4.4000000000000004</v>
      </c>
    </row>
    <row r="422" spans="1:9" x14ac:dyDescent="0.15">
      <c r="A422" s="21">
        <v>139999</v>
      </c>
      <c r="B422" s="22" t="s">
        <v>455</v>
      </c>
      <c r="C422" s="16">
        <v>20.100000000000001</v>
      </c>
      <c r="D422" s="16">
        <v>28.8</v>
      </c>
      <c r="E422" s="16">
        <v>17.600000000000001</v>
      </c>
      <c r="F422" s="16">
        <v>15</v>
      </c>
      <c r="G422" s="16">
        <v>11.6</v>
      </c>
      <c r="H422" s="16">
        <v>2.1</v>
      </c>
      <c r="I422" s="16">
        <v>4.7</v>
      </c>
    </row>
    <row r="423" spans="1:9" x14ac:dyDescent="0.15">
      <c r="A423" s="21">
        <v>141911</v>
      </c>
      <c r="B423" s="22" t="s">
        <v>456</v>
      </c>
      <c r="C423" s="16">
        <v>9.8000000000000007</v>
      </c>
      <c r="D423" s="16">
        <v>24.3</v>
      </c>
      <c r="E423" s="16">
        <v>19.399999999999999</v>
      </c>
      <c r="F423" s="16">
        <v>14.1</v>
      </c>
      <c r="G423" s="16">
        <v>13.8</v>
      </c>
      <c r="H423" s="16">
        <v>4.7</v>
      </c>
      <c r="I423" s="16">
        <v>13.8</v>
      </c>
    </row>
    <row r="424" spans="1:9" x14ac:dyDescent="0.15">
      <c r="A424" s="21">
        <v>141912</v>
      </c>
      <c r="B424" s="22" t="s">
        <v>457</v>
      </c>
      <c r="C424" s="16">
        <v>6.6</v>
      </c>
      <c r="D424" s="16">
        <v>14.5</v>
      </c>
      <c r="E424" s="16">
        <v>29</v>
      </c>
      <c r="F424" s="16">
        <v>18.5</v>
      </c>
      <c r="G424" s="16">
        <v>14.1</v>
      </c>
      <c r="H424" s="16">
        <v>5.9</v>
      </c>
      <c r="I424" s="16">
        <v>11.5</v>
      </c>
    </row>
    <row r="425" spans="1:9" x14ac:dyDescent="0.15">
      <c r="A425" s="21">
        <v>141999</v>
      </c>
      <c r="B425" s="22" t="s">
        <v>458</v>
      </c>
      <c r="C425" s="16">
        <v>8.6</v>
      </c>
      <c r="D425" s="16">
        <v>22.3</v>
      </c>
      <c r="E425" s="16">
        <v>17</v>
      </c>
      <c r="F425" s="16">
        <v>18.2</v>
      </c>
      <c r="G425" s="16">
        <v>17</v>
      </c>
      <c r="H425" s="16">
        <v>4.3</v>
      </c>
      <c r="I425" s="16">
        <v>12.5</v>
      </c>
    </row>
    <row r="426" spans="1:9" x14ac:dyDescent="0.15">
      <c r="A426" s="21">
        <v>142111</v>
      </c>
      <c r="B426" s="22" t="s">
        <v>459</v>
      </c>
      <c r="C426" s="16">
        <v>4.8</v>
      </c>
      <c r="D426" s="16">
        <v>14.7</v>
      </c>
      <c r="E426" s="16">
        <v>12.8</v>
      </c>
      <c r="F426" s="16">
        <v>18</v>
      </c>
      <c r="G426" s="16">
        <v>28.2</v>
      </c>
      <c r="H426" s="16">
        <v>6.4</v>
      </c>
      <c r="I426" s="16">
        <v>15.1</v>
      </c>
    </row>
    <row r="427" spans="1:9" x14ac:dyDescent="0.15">
      <c r="A427" s="21">
        <v>142112</v>
      </c>
      <c r="B427" s="22" t="s">
        <v>460</v>
      </c>
      <c r="C427" s="16">
        <v>5.8</v>
      </c>
      <c r="D427" s="16">
        <v>22.2</v>
      </c>
      <c r="E427" s="16">
        <v>14</v>
      </c>
      <c r="F427" s="16">
        <v>13.8</v>
      </c>
      <c r="G427" s="16">
        <v>18.899999999999999</v>
      </c>
      <c r="H427" s="16">
        <v>6.4</v>
      </c>
      <c r="I427" s="16">
        <v>18.899999999999999</v>
      </c>
    </row>
    <row r="428" spans="1:9" x14ac:dyDescent="0.15">
      <c r="A428" s="21">
        <v>142113</v>
      </c>
      <c r="B428" s="22" t="s">
        <v>461</v>
      </c>
      <c r="C428" s="16">
        <v>1.4</v>
      </c>
      <c r="D428" s="16">
        <v>9.1999999999999993</v>
      </c>
      <c r="E428" s="16">
        <v>6.9</v>
      </c>
      <c r="F428" s="16">
        <v>13.5</v>
      </c>
      <c r="G428" s="16">
        <v>27.8</v>
      </c>
      <c r="H428" s="16">
        <v>10.6</v>
      </c>
      <c r="I428" s="16">
        <v>30.5</v>
      </c>
    </row>
    <row r="429" spans="1:9" x14ac:dyDescent="0.15">
      <c r="A429" s="21">
        <v>142114</v>
      </c>
      <c r="B429" s="22" t="s">
        <v>462</v>
      </c>
      <c r="C429" s="16">
        <v>3.2</v>
      </c>
      <c r="D429" s="16">
        <v>9.6999999999999993</v>
      </c>
      <c r="E429" s="16">
        <v>26.1</v>
      </c>
      <c r="F429" s="16">
        <v>43.6</v>
      </c>
      <c r="G429" s="16">
        <v>9.8000000000000007</v>
      </c>
      <c r="H429" s="16">
        <v>2</v>
      </c>
      <c r="I429" s="16">
        <v>5.5</v>
      </c>
    </row>
    <row r="430" spans="1:9" x14ac:dyDescent="0.15">
      <c r="A430" s="21">
        <v>142115</v>
      </c>
      <c r="B430" s="22" t="s">
        <v>463</v>
      </c>
      <c r="C430" s="16">
        <v>6.8</v>
      </c>
      <c r="D430" s="16">
        <v>15.5</v>
      </c>
      <c r="E430" s="16">
        <v>13.7</v>
      </c>
      <c r="F430" s="16">
        <v>15</v>
      </c>
      <c r="G430" s="16">
        <v>23.5</v>
      </c>
      <c r="H430" s="16">
        <v>8.6</v>
      </c>
      <c r="I430" s="16">
        <v>16.8</v>
      </c>
    </row>
    <row r="431" spans="1:9" x14ac:dyDescent="0.15">
      <c r="A431" s="21">
        <v>142116</v>
      </c>
      <c r="B431" s="22" t="s">
        <v>464</v>
      </c>
      <c r="C431" s="16">
        <v>9.8000000000000007</v>
      </c>
      <c r="D431" s="16">
        <v>27.1</v>
      </c>
      <c r="E431" s="16">
        <v>28.4</v>
      </c>
      <c r="F431" s="16">
        <v>10.4</v>
      </c>
      <c r="G431" s="16">
        <v>19.399999999999999</v>
      </c>
      <c r="H431" s="16">
        <v>1.8</v>
      </c>
      <c r="I431" s="16">
        <v>3.1</v>
      </c>
    </row>
    <row r="432" spans="1:9" x14ac:dyDescent="0.15">
      <c r="A432" s="21">
        <v>149111</v>
      </c>
      <c r="B432" s="22" t="s">
        <v>465</v>
      </c>
      <c r="C432" s="16">
        <v>5.9</v>
      </c>
      <c r="D432" s="16">
        <v>19.8</v>
      </c>
      <c r="E432" s="16">
        <v>16.3</v>
      </c>
      <c r="F432" s="16">
        <v>17.600000000000001</v>
      </c>
      <c r="G432" s="16">
        <v>28.2</v>
      </c>
      <c r="H432" s="16">
        <v>4.4000000000000004</v>
      </c>
      <c r="I432" s="16">
        <v>7.7</v>
      </c>
    </row>
    <row r="433" spans="1:9" x14ac:dyDescent="0.15">
      <c r="A433" s="21">
        <v>149112</v>
      </c>
      <c r="B433" s="22" t="s">
        <v>466</v>
      </c>
      <c r="C433" s="16">
        <v>4.7</v>
      </c>
      <c r="D433" s="16">
        <v>25.4</v>
      </c>
      <c r="E433" s="16">
        <v>19</v>
      </c>
      <c r="F433" s="16">
        <v>28.9</v>
      </c>
      <c r="G433" s="16">
        <v>16.399999999999999</v>
      </c>
      <c r="H433" s="16">
        <v>2</v>
      </c>
      <c r="I433" s="16">
        <v>3.6</v>
      </c>
    </row>
    <row r="434" spans="1:9" x14ac:dyDescent="0.15">
      <c r="A434" s="21">
        <v>149113</v>
      </c>
      <c r="B434" s="22" t="s">
        <v>467</v>
      </c>
      <c r="C434" s="16">
        <v>4.9000000000000004</v>
      </c>
      <c r="D434" s="16">
        <v>22.4</v>
      </c>
      <c r="E434" s="16">
        <v>16.3</v>
      </c>
      <c r="F434" s="16">
        <v>19.3</v>
      </c>
      <c r="G434" s="16">
        <v>24</v>
      </c>
      <c r="H434" s="16">
        <v>4.5</v>
      </c>
      <c r="I434" s="16">
        <v>8.5</v>
      </c>
    </row>
    <row r="435" spans="1:9" x14ac:dyDescent="0.15">
      <c r="A435" s="21">
        <v>149211</v>
      </c>
      <c r="B435" s="22" t="s">
        <v>468</v>
      </c>
      <c r="C435" s="16">
        <v>6.5</v>
      </c>
      <c r="D435" s="16">
        <v>16.399999999999999</v>
      </c>
      <c r="E435" s="16">
        <v>18.2</v>
      </c>
      <c r="F435" s="16">
        <v>23</v>
      </c>
      <c r="G435" s="16">
        <v>24</v>
      </c>
      <c r="H435" s="16">
        <v>4.2</v>
      </c>
      <c r="I435" s="16">
        <v>7.7</v>
      </c>
    </row>
    <row r="436" spans="1:9" x14ac:dyDescent="0.15">
      <c r="A436" s="21">
        <v>149212</v>
      </c>
      <c r="B436" s="22" t="s">
        <v>469</v>
      </c>
      <c r="C436" s="16">
        <v>9.4</v>
      </c>
      <c r="D436" s="16">
        <v>20</v>
      </c>
      <c r="E436" s="16">
        <v>17.399999999999999</v>
      </c>
      <c r="F436" s="16">
        <v>25.6</v>
      </c>
      <c r="G436" s="16">
        <v>17.399999999999999</v>
      </c>
      <c r="H436" s="16">
        <v>3.5</v>
      </c>
      <c r="I436" s="16">
        <v>6.8</v>
      </c>
    </row>
    <row r="437" spans="1:9" x14ac:dyDescent="0.15">
      <c r="A437" s="21">
        <v>149411</v>
      </c>
      <c r="B437" s="22" t="s">
        <v>470</v>
      </c>
      <c r="C437" s="16">
        <v>4.4000000000000004</v>
      </c>
      <c r="D437" s="16">
        <v>10.5</v>
      </c>
      <c r="E437" s="16">
        <v>18.8</v>
      </c>
      <c r="F437" s="16">
        <v>33.700000000000003</v>
      </c>
      <c r="G437" s="16">
        <v>17.7</v>
      </c>
      <c r="H437" s="16">
        <v>4.8</v>
      </c>
      <c r="I437" s="16">
        <v>10</v>
      </c>
    </row>
    <row r="438" spans="1:9" x14ac:dyDescent="0.15">
      <c r="A438" s="21">
        <v>149412</v>
      </c>
      <c r="B438" s="22" t="s">
        <v>471</v>
      </c>
      <c r="C438" s="16">
        <v>6.5</v>
      </c>
      <c r="D438" s="16">
        <v>9.8000000000000007</v>
      </c>
      <c r="E438" s="16">
        <v>12.3</v>
      </c>
      <c r="F438" s="16">
        <v>19.899999999999999</v>
      </c>
      <c r="G438" s="16">
        <v>18.600000000000001</v>
      </c>
      <c r="H438" s="16">
        <v>6.7</v>
      </c>
      <c r="I438" s="16">
        <v>26.1</v>
      </c>
    </row>
    <row r="439" spans="1:9" x14ac:dyDescent="0.15">
      <c r="A439" s="21">
        <v>149413</v>
      </c>
      <c r="B439" s="22" t="s">
        <v>472</v>
      </c>
      <c r="C439" s="16">
        <v>3.4</v>
      </c>
      <c r="D439" s="16">
        <v>8.1999999999999993</v>
      </c>
      <c r="E439" s="16">
        <v>8.6</v>
      </c>
      <c r="F439" s="16">
        <v>25.1</v>
      </c>
      <c r="G439" s="16">
        <v>19.399999999999999</v>
      </c>
      <c r="H439" s="16">
        <v>7</v>
      </c>
      <c r="I439" s="16">
        <v>28.2</v>
      </c>
    </row>
    <row r="440" spans="1:9" x14ac:dyDescent="0.15">
      <c r="A440" s="21">
        <v>149911</v>
      </c>
      <c r="B440" s="22" t="s">
        <v>473</v>
      </c>
      <c r="C440" s="16">
        <v>3.8</v>
      </c>
      <c r="D440" s="16">
        <v>12.2</v>
      </c>
      <c r="E440" s="16">
        <v>11.6</v>
      </c>
      <c r="F440" s="16">
        <v>19.7</v>
      </c>
      <c r="G440" s="16">
        <v>18.3</v>
      </c>
      <c r="H440" s="16">
        <v>8.8000000000000007</v>
      </c>
      <c r="I440" s="16">
        <v>25.6</v>
      </c>
    </row>
    <row r="441" spans="1:9" x14ac:dyDescent="0.15">
      <c r="A441" s="21">
        <v>149912</v>
      </c>
      <c r="B441" s="22" t="s">
        <v>474</v>
      </c>
      <c r="C441" s="16">
        <v>5</v>
      </c>
      <c r="D441" s="16">
        <v>24.5</v>
      </c>
      <c r="E441" s="16">
        <v>12.2</v>
      </c>
      <c r="F441" s="16">
        <v>9.6</v>
      </c>
      <c r="G441" s="16">
        <v>37.200000000000003</v>
      </c>
      <c r="H441" s="16">
        <v>4.0999999999999996</v>
      </c>
      <c r="I441" s="16">
        <v>7.3</v>
      </c>
    </row>
    <row r="442" spans="1:9" x14ac:dyDescent="0.15">
      <c r="A442" s="21">
        <v>149913</v>
      </c>
      <c r="B442" s="22" t="s">
        <v>475</v>
      </c>
      <c r="C442" s="16">
        <v>7.4</v>
      </c>
      <c r="D442" s="16">
        <v>15.8</v>
      </c>
      <c r="E442" s="16">
        <v>19.100000000000001</v>
      </c>
      <c r="F442" s="16">
        <v>33.9</v>
      </c>
      <c r="G442" s="16">
        <v>12.6</v>
      </c>
      <c r="H442" s="16">
        <v>3.3</v>
      </c>
      <c r="I442" s="16">
        <v>7.9</v>
      </c>
    </row>
    <row r="443" spans="1:9" x14ac:dyDescent="0.15">
      <c r="A443" s="21">
        <v>149914</v>
      </c>
      <c r="B443" s="22" t="s">
        <v>476</v>
      </c>
      <c r="C443" s="16">
        <v>10.9</v>
      </c>
      <c r="D443" s="16">
        <v>22</v>
      </c>
      <c r="E443" s="16">
        <v>17.399999999999999</v>
      </c>
      <c r="F443" s="16">
        <v>11.6</v>
      </c>
      <c r="G443" s="16">
        <v>26.1</v>
      </c>
      <c r="H443" s="16">
        <v>4.9000000000000004</v>
      </c>
      <c r="I443" s="16">
        <v>6.9</v>
      </c>
    </row>
    <row r="444" spans="1:9" x14ac:dyDescent="0.15">
      <c r="A444" s="21">
        <v>149915</v>
      </c>
      <c r="B444" s="22" t="s">
        <v>477</v>
      </c>
      <c r="C444" s="16">
        <v>2.9</v>
      </c>
      <c r="D444" s="16">
        <v>8.8000000000000007</v>
      </c>
      <c r="E444" s="16">
        <v>12.6</v>
      </c>
      <c r="F444" s="16">
        <v>33.4</v>
      </c>
      <c r="G444" s="16">
        <v>20</v>
      </c>
      <c r="H444" s="16">
        <v>5.8</v>
      </c>
      <c r="I444" s="16">
        <v>16.5</v>
      </c>
    </row>
    <row r="445" spans="1:9" x14ac:dyDescent="0.15">
      <c r="A445" s="21">
        <v>149999</v>
      </c>
      <c r="B445" s="22" t="s">
        <v>478</v>
      </c>
      <c r="C445" s="16">
        <v>8.5</v>
      </c>
      <c r="D445" s="16">
        <v>19.2</v>
      </c>
      <c r="E445" s="16">
        <v>14.6</v>
      </c>
      <c r="F445" s="16">
        <v>24</v>
      </c>
      <c r="G445" s="16">
        <v>17.7</v>
      </c>
      <c r="H445" s="16">
        <v>4.3</v>
      </c>
      <c r="I445" s="16">
        <v>11.7</v>
      </c>
    </row>
    <row r="446" spans="1:9" x14ac:dyDescent="0.15">
      <c r="A446" s="21">
        <v>211111</v>
      </c>
      <c r="B446" s="22" t="s">
        <v>479</v>
      </c>
      <c r="C446" s="16">
        <v>6.9</v>
      </c>
      <c r="D446" s="16">
        <v>43</v>
      </c>
      <c r="E446" s="16">
        <v>15.9</v>
      </c>
      <c r="F446" s="16">
        <v>5.7</v>
      </c>
      <c r="G446" s="16">
        <v>20.399999999999999</v>
      </c>
      <c r="H446" s="16">
        <v>2.9</v>
      </c>
      <c r="I446" s="16">
        <v>5.0999999999999996</v>
      </c>
    </row>
    <row r="447" spans="1:9" x14ac:dyDescent="0.15">
      <c r="A447" s="21">
        <v>211112</v>
      </c>
      <c r="B447" s="22" t="s">
        <v>480</v>
      </c>
      <c r="C447" s="16">
        <v>4.5999999999999996</v>
      </c>
      <c r="D447" s="16">
        <v>16.899999999999999</v>
      </c>
      <c r="E447" s="16">
        <v>22.3</v>
      </c>
      <c r="F447" s="16">
        <v>12.7</v>
      </c>
      <c r="G447" s="16">
        <v>29.3</v>
      </c>
      <c r="H447" s="16">
        <v>5.7</v>
      </c>
      <c r="I447" s="16">
        <v>8.4</v>
      </c>
    </row>
    <row r="448" spans="1:9" x14ac:dyDescent="0.15">
      <c r="A448" s="21">
        <v>211113</v>
      </c>
      <c r="B448" s="22" t="s">
        <v>481</v>
      </c>
      <c r="C448" s="16">
        <v>4.0999999999999996</v>
      </c>
      <c r="D448" s="16">
        <v>20.399999999999999</v>
      </c>
      <c r="E448" s="16">
        <v>12.6</v>
      </c>
      <c r="F448" s="16">
        <v>14.2</v>
      </c>
      <c r="G448" s="16">
        <v>29.6</v>
      </c>
      <c r="H448" s="16">
        <v>5.2</v>
      </c>
      <c r="I448" s="16">
        <v>13.9</v>
      </c>
    </row>
    <row r="449" spans="1:9" x14ac:dyDescent="0.15">
      <c r="A449" s="21">
        <v>211199</v>
      </c>
      <c r="B449" s="22" t="s">
        <v>482</v>
      </c>
      <c r="C449" s="16">
        <v>7.6</v>
      </c>
      <c r="D449" s="16">
        <v>25.2</v>
      </c>
      <c r="E449" s="16">
        <v>14</v>
      </c>
      <c r="F449" s="16">
        <v>13.1</v>
      </c>
      <c r="G449" s="16">
        <v>27.7</v>
      </c>
      <c r="H449" s="16">
        <v>4.4000000000000004</v>
      </c>
      <c r="I449" s="16">
        <v>7.9</v>
      </c>
    </row>
    <row r="450" spans="1:9" x14ac:dyDescent="0.15">
      <c r="A450" s="21">
        <v>211211</v>
      </c>
      <c r="B450" s="22" t="s">
        <v>483</v>
      </c>
      <c r="C450" s="16">
        <v>19.399999999999999</v>
      </c>
      <c r="D450" s="16">
        <v>39.1</v>
      </c>
      <c r="E450" s="16">
        <v>13.1</v>
      </c>
      <c r="F450" s="16">
        <v>4.2</v>
      </c>
      <c r="G450" s="16">
        <v>20.100000000000001</v>
      </c>
      <c r="H450" s="16">
        <v>0</v>
      </c>
      <c r="I450" s="16">
        <v>4.2</v>
      </c>
    </row>
    <row r="451" spans="1:9" x14ac:dyDescent="0.15">
      <c r="A451" s="21">
        <v>211212</v>
      </c>
      <c r="B451" s="22" t="s">
        <v>484</v>
      </c>
      <c r="C451" s="16">
        <v>28.3</v>
      </c>
      <c r="D451" s="16">
        <v>46.2</v>
      </c>
      <c r="E451" s="16">
        <v>8.6999999999999993</v>
      </c>
      <c r="F451" s="16">
        <v>3.7</v>
      </c>
      <c r="G451" s="16">
        <v>9.4</v>
      </c>
      <c r="H451" s="16">
        <v>0.7</v>
      </c>
      <c r="I451" s="16">
        <v>3.1</v>
      </c>
    </row>
    <row r="452" spans="1:9" x14ac:dyDescent="0.15">
      <c r="A452" s="21">
        <v>211213</v>
      </c>
      <c r="B452" s="22" t="s">
        <v>485</v>
      </c>
      <c r="C452" s="16">
        <v>14</v>
      </c>
      <c r="D452" s="16">
        <v>31.9</v>
      </c>
      <c r="E452" s="16">
        <v>11.2</v>
      </c>
      <c r="F452" s="16">
        <v>8.1999999999999993</v>
      </c>
      <c r="G452" s="16">
        <v>24.1</v>
      </c>
      <c r="H452" s="16">
        <v>3.8</v>
      </c>
      <c r="I452" s="16">
        <v>6.8</v>
      </c>
    </row>
    <row r="453" spans="1:9" x14ac:dyDescent="0.15">
      <c r="A453" s="21">
        <v>211214</v>
      </c>
      <c r="B453" s="22" t="s">
        <v>486</v>
      </c>
      <c r="C453" s="16">
        <v>10.4</v>
      </c>
      <c r="D453" s="16">
        <v>25.1</v>
      </c>
      <c r="E453" s="16">
        <v>14.3</v>
      </c>
      <c r="F453" s="16">
        <v>9.1999999999999993</v>
      </c>
      <c r="G453" s="16">
        <v>24.1</v>
      </c>
      <c r="H453" s="16">
        <v>4.7</v>
      </c>
      <c r="I453" s="16">
        <v>12.2</v>
      </c>
    </row>
    <row r="454" spans="1:9" x14ac:dyDescent="0.15">
      <c r="A454" s="21">
        <v>211299</v>
      </c>
      <c r="B454" s="22" t="s">
        <v>487</v>
      </c>
      <c r="C454" s="16">
        <v>28.1</v>
      </c>
      <c r="D454" s="16">
        <v>53.1</v>
      </c>
      <c r="E454" s="16">
        <v>0</v>
      </c>
      <c r="F454" s="16">
        <v>0</v>
      </c>
      <c r="G454" s="16">
        <v>18.8</v>
      </c>
      <c r="H454" s="16">
        <v>0</v>
      </c>
      <c r="I454" s="16">
        <v>0</v>
      </c>
    </row>
    <row r="455" spans="1:9" x14ac:dyDescent="0.15">
      <c r="A455" s="21">
        <v>211411</v>
      </c>
      <c r="B455" s="22" t="s">
        <v>488</v>
      </c>
      <c r="C455" s="16">
        <v>11.1</v>
      </c>
      <c r="D455" s="16">
        <v>30</v>
      </c>
      <c r="E455" s="16">
        <v>18.7</v>
      </c>
      <c r="F455" s="16">
        <v>9.4</v>
      </c>
      <c r="G455" s="16">
        <v>15.6</v>
      </c>
      <c r="H455" s="16">
        <v>3.7</v>
      </c>
      <c r="I455" s="16">
        <v>11.4</v>
      </c>
    </row>
    <row r="456" spans="1:9" x14ac:dyDescent="0.15">
      <c r="A456" s="21">
        <v>211412</v>
      </c>
      <c r="B456" s="22" t="s">
        <v>489</v>
      </c>
      <c r="C456" s="16">
        <v>14</v>
      </c>
      <c r="D456" s="16">
        <v>33.5</v>
      </c>
      <c r="E456" s="16">
        <v>23.3</v>
      </c>
      <c r="F456" s="16">
        <v>7.8</v>
      </c>
      <c r="G456" s="16">
        <v>10.8</v>
      </c>
      <c r="H456" s="16">
        <v>4.0999999999999996</v>
      </c>
      <c r="I456" s="16">
        <v>6.5</v>
      </c>
    </row>
    <row r="457" spans="1:9" x14ac:dyDescent="0.15">
      <c r="A457" s="21">
        <v>211413</v>
      </c>
      <c r="B457" s="22" t="s">
        <v>490</v>
      </c>
      <c r="C457" s="16">
        <v>12.7</v>
      </c>
      <c r="D457" s="16">
        <v>31</v>
      </c>
      <c r="E457" s="16">
        <v>15.7</v>
      </c>
      <c r="F457" s="16">
        <v>15.1</v>
      </c>
      <c r="G457" s="16">
        <v>16.5</v>
      </c>
      <c r="H457" s="16">
        <v>1.9</v>
      </c>
      <c r="I457" s="16">
        <v>7</v>
      </c>
    </row>
    <row r="458" spans="1:9" x14ac:dyDescent="0.15">
      <c r="A458" s="21">
        <v>211499</v>
      </c>
      <c r="B458" s="22" t="s">
        <v>491</v>
      </c>
      <c r="C458" s="16">
        <v>10.1</v>
      </c>
      <c r="D458" s="16">
        <v>27.7</v>
      </c>
      <c r="E458" s="16">
        <v>14.9</v>
      </c>
      <c r="F458" s="16">
        <v>16.899999999999999</v>
      </c>
      <c r="G458" s="16">
        <v>16.899999999999999</v>
      </c>
      <c r="H458" s="16">
        <v>3.1</v>
      </c>
      <c r="I458" s="16">
        <v>10.5</v>
      </c>
    </row>
    <row r="459" spans="1:9" x14ac:dyDescent="0.15">
      <c r="A459" s="21">
        <v>212111</v>
      </c>
      <c r="B459" s="22" t="s">
        <v>492</v>
      </c>
      <c r="C459" s="16">
        <v>26.9</v>
      </c>
      <c r="D459" s="16">
        <v>39.9</v>
      </c>
      <c r="E459" s="16">
        <v>16.600000000000001</v>
      </c>
      <c r="F459" s="16">
        <v>7.1</v>
      </c>
      <c r="G459" s="16">
        <v>7.8</v>
      </c>
      <c r="H459" s="16">
        <v>0</v>
      </c>
      <c r="I459" s="16">
        <v>1.8</v>
      </c>
    </row>
    <row r="460" spans="1:9" x14ac:dyDescent="0.15">
      <c r="A460" s="21">
        <v>212112</v>
      </c>
      <c r="B460" s="22" t="s">
        <v>493</v>
      </c>
      <c r="C460" s="16">
        <v>9.6999999999999993</v>
      </c>
      <c r="D460" s="16">
        <v>47.1</v>
      </c>
      <c r="E460" s="16">
        <v>15</v>
      </c>
      <c r="F460" s="16">
        <v>4.9000000000000004</v>
      </c>
      <c r="G460" s="16">
        <v>18.7</v>
      </c>
      <c r="H460" s="16">
        <v>2</v>
      </c>
      <c r="I460" s="16">
        <v>2.5</v>
      </c>
    </row>
    <row r="461" spans="1:9" x14ac:dyDescent="0.15">
      <c r="A461" s="21">
        <v>212113</v>
      </c>
      <c r="B461" s="22" t="s">
        <v>494</v>
      </c>
      <c r="C461" s="16">
        <v>6</v>
      </c>
      <c r="D461" s="16">
        <v>21.8</v>
      </c>
      <c r="E461" s="16">
        <v>10.5</v>
      </c>
      <c r="F461" s="16">
        <v>13.1</v>
      </c>
      <c r="G461" s="16">
        <v>32.9</v>
      </c>
      <c r="H461" s="16">
        <v>5.3</v>
      </c>
      <c r="I461" s="16">
        <v>10.4</v>
      </c>
    </row>
    <row r="462" spans="1:9" x14ac:dyDescent="0.15">
      <c r="A462" s="21">
        <v>212114</v>
      </c>
      <c r="B462" s="22" t="s">
        <v>495</v>
      </c>
      <c r="C462" s="16">
        <v>6.2</v>
      </c>
      <c r="D462" s="16">
        <v>31.8</v>
      </c>
      <c r="E462" s="16">
        <v>9.6999999999999993</v>
      </c>
      <c r="F462" s="16">
        <v>9.1999999999999993</v>
      </c>
      <c r="G462" s="16">
        <v>33.700000000000003</v>
      </c>
      <c r="H462" s="16">
        <v>2.2000000000000002</v>
      </c>
      <c r="I462" s="16">
        <v>7.2</v>
      </c>
    </row>
    <row r="463" spans="1:9" x14ac:dyDescent="0.15">
      <c r="A463" s="21">
        <v>212211</v>
      </c>
      <c r="B463" s="22" t="s">
        <v>496</v>
      </c>
      <c r="C463" s="16">
        <v>29.6</v>
      </c>
      <c r="D463" s="16">
        <v>42.7</v>
      </c>
      <c r="E463" s="16">
        <v>9.1</v>
      </c>
      <c r="F463" s="16">
        <v>3.9</v>
      </c>
      <c r="G463" s="16">
        <v>10.9</v>
      </c>
      <c r="H463" s="16">
        <v>1.2</v>
      </c>
      <c r="I463" s="16">
        <v>2.5</v>
      </c>
    </row>
    <row r="464" spans="1:9" x14ac:dyDescent="0.15">
      <c r="A464" s="21">
        <v>212212</v>
      </c>
      <c r="B464" s="22" t="s">
        <v>497</v>
      </c>
      <c r="C464" s="16">
        <v>41.8</v>
      </c>
      <c r="D464" s="16">
        <v>45</v>
      </c>
      <c r="E464" s="16">
        <v>5.7</v>
      </c>
      <c r="F464" s="16">
        <v>1.6</v>
      </c>
      <c r="G464" s="16">
        <v>5.0999999999999996</v>
      </c>
      <c r="H464" s="16">
        <v>0.2</v>
      </c>
      <c r="I464" s="16">
        <v>0.5</v>
      </c>
    </row>
    <row r="465" spans="1:9" x14ac:dyDescent="0.15">
      <c r="A465" s="21">
        <v>212311</v>
      </c>
      <c r="B465" s="22" t="s">
        <v>498</v>
      </c>
      <c r="C465" s="16">
        <v>12.2</v>
      </c>
      <c r="D465" s="16">
        <v>44.5</v>
      </c>
      <c r="E465" s="16">
        <v>17.100000000000001</v>
      </c>
      <c r="F465" s="16">
        <v>4.3</v>
      </c>
      <c r="G465" s="16">
        <v>22</v>
      </c>
      <c r="H465" s="16">
        <v>0</v>
      </c>
      <c r="I465" s="16">
        <v>0</v>
      </c>
    </row>
    <row r="466" spans="1:9" x14ac:dyDescent="0.15">
      <c r="A466" s="21">
        <v>212312</v>
      </c>
      <c r="B466" s="22" t="s">
        <v>499</v>
      </c>
      <c r="C466" s="16">
        <v>13.8</v>
      </c>
      <c r="D466" s="16">
        <v>43</v>
      </c>
      <c r="E466" s="16">
        <v>14.4</v>
      </c>
      <c r="F466" s="16">
        <v>4.9000000000000004</v>
      </c>
      <c r="G466" s="16">
        <v>17.899999999999999</v>
      </c>
      <c r="H466" s="16">
        <v>2.4</v>
      </c>
      <c r="I466" s="16">
        <v>3.6</v>
      </c>
    </row>
    <row r="467" spans="1:9" x14ac:dyDescent="0.15">
      <c r="A467" s="21">
        <v>212313</v>
      </c>
      <c r="B467" s="22" t="s">
        <v>500</v>
      </c>
      <c r="C467" s="16">
        <v>10.8</v>
      </c>
      <c r="D467" s="16">
        <v>29.1</v>
      </c>
      <c r="E467" s="16">
        <v>22.6</v>
      </c>
      <c r="F467" s="16">
        <v>8.8000000000000007</v>
      </c>
      <c r="G467" s="16">
        <v>21.1</v>
      </c>
      <c r="H467" s="16">
        <v>3.5</v>
      </c>
      <c r="I467" s="16">
        <v>4</v>
      </c>
    </row>
    <row r="468" spans="1:9" x14ac:dyDescent="0.15">
      <c r="A468" s="21">
        <v>212314</v>
      </c>
      <c r="B468" s="22" t="s">
        <v>501</v>
      </c>
      <c r="C468" s="16">
        <v>8</v>
      </c>
      <c r="D468" s="16">
        <v>42.2</v>
      </c>
      <c r="E468" s="16">
        <v>17</v>
      </c>
      <c r="F468" s="16">
        <v>8</v>
      </c>
      <c r="G468" s="16">
        <v>19.5</v>
      </c>
      <c r="H468" s="16">
        <v>2.5</v>
      </c>
      <c r="I468" s="16">
        <v>2.7</v>
      </c>
    </row>
    <row r="469" spans="1:9" x14ac:dyDescent="0.15">
      <c r="A469" s="21">
        <v>212315</v>
      </c>
      <c r="B469" s="22" t="s">
        <v>502</v>
      </c>
      <c r="C469" s="16">
        <v>14.5</v>
      </c>
      <c r="D469" s="16">
        <v>46.2</v>
      </c>
      <c r="E469" s="16">
        <v>12.2</v>
      </c>
      <c r="F469" s="16">
        <v>4.7</v>
      </c>
      <c r="G469" s="16">
        <v>17.600000000000001</v>
      </c>
      <c r="H469" s="16">
        <v>2.1</v>
      </c>
      <c r="I469" s="16">
        <v>2.7</v>
      </c>
    </row>
    <row r="470" spans="1:9" x14ac:dyDescent="0.15">
      <c r="A470" s="21">
        <v>212316</v>
      </c>
      <c r="B470" s="22" t="s">
        <v>503</v>
      </c>
      <c r="C470" s="16">
        <v>5.8</v>
      </c>
      <c r="D470" s="16">
        <v>44.1</v>
      </c>
      <c r="E470" s="16">
        <v>17.600000000000001</v>
      </c>
      <c r="F470" s="16">
        <v>8.5</v>
      </c>
      <c r="G470" s="16">
        <v>18.5</v>
      </c>
      <c r="H470" s="16">
        <v>2.7</v>
      </c>
      <c r="I470" s="16">
        <v>2.7</v>
      </c>
    </row>
    <row r="471" spans="1:9" x14ac:dyDescent="0.15">
      <c r="A471" s="21">
        <v>212317</v>
      </c>
      <c r="B471" s="22" t="s">
        <v>504</v>
      </c>
      <c r="C471" s="16">
        <v>9.1</v>
      </c>
      <c r="D471" s="16">
        <v>31</v>
      </c>
      <c r="E471" s="16">
        <v>19.2</v>
      </c>
      <c r="F471" s="16">
        <v>16.8</v>
      </c>
      <c r="G471" s="16">
        <v>18.399999999999999</v>
      </c>
      <c r="H471" s="16">
        <v>2.7</v>
      </c>
      <c r="I471" s="16">
        <v>2.7</v>
      </c>
    </row>
    <row r="472" spans="1:9" x14ac:dyDescent="0.15">
      <c r="A472" s="21">
        <v>212318</v>
      </c>
      <c r="B472" s="22" t="s">
        <v>505</v>
      </c>
      <c r="C472" s="16">
        <v>11.6</v>
      </c>
      <c r="D472" s="16">
        <v>43.9</v>
      </c>
      <c r="E472" s="16">
        <v>14.9</v>
      </c>
      <c r="F472" s="16">
        <v>7.6</v>
      </c>
      <c r="G472" s="16">
        <v>16.399999999999999</v>
      </c>
      <c r="H472" s="16">
        <v>2.9</v>
      </c>
      <c r="I472" s="16">
        <v>2.8</v>
      </c>
    </row>
    <row r="473" spans="1:9" x14ac:dyDescent="0.15">
      <c r="A473" s="21">
        <v>212399</v>
      </c>
      <c r="B473" s="22" t="s">
        <v>506</v>
      </c>
      <c r="C473" s="16">
        <v>4.9000000000000004</v>
      </c>
      <c r="D473" s="16">
        <v>27</v>
      </c>
      <c r="E473" s="16">
        <v>20.9</v>
      </c>
      <c r="F473" s="16">
        <v>14.6</v>
      </c>
      <c r="G473" s="16">
        <v>21.3</v>
      </c>
      <c r="H473" s="16">
        <v>4.5999999999999996</v>
      </c>
      <c r="I473" s="16">
        <v>6.6</v>
      </c>
    </row>
    <row r="474" spans="1:9" x14ac:dyDescent="0.15">
      <c r="A474" s="21">
        <v>212411</v>
      </c>
      <c r="B474" s="22" t="s">
        <v>507</v>
      </c>
      <c r="C474" s="16">
        <v>15.9</v>
      </c>
      <c r="D474" s="16">
        <v>59.5</v>
      </c>
      <c r="E474" s="16">
        <v>8</v>
      </c>
      <c r="F474" s="16">
        <v>2.5</v>
      </c>
      <c r="G474" s="16">
        <v>12.1</v>
      </c>
      <c r="H474" s="16">
        <v>0.7</v>
      </c>
      <c r="I474" s="16">
        <v>1.3</v>
      </c>
    </row>
    <row r="475" spans="1:9" x14ac:dyDescent="0.15">
      <c r="A475" s="21">
        <v>212412</v>
      </c>
      <c r="B475" s="22" t="s">
        <v>508</v>
      </c>
      <c r="C475" s="16">
        <v>18.2</v>
      </c>
      <c r="D475" s="16">
        <v>50</v>
      </c>
      <c r="E475" s="16">
        <v>9.1</v>
      </c>
      <c r="F475" s="16">
        <v>4.4000000000000004</v>
      </c>
      <c r="G475" s="16">
        <v>15</v>
      </c>
      <c r="H475" s="16">
        <v>1.5</v>
      </c>
      <c r="I475" s="16">
        <v>1.8</v>
      </c>
    </row>
    <row r="476" spans="1:9" x14ac:dyDescent="0.15">
      <c r="A476" s="21">
        <v>212413</v>
      </c>
      <c r="B476" s="22" t="s">
        <v>509</v>
      </c>
      <c r="C476" s="16">
        <v>14.1</v>
      </c>
      <c r="D476" s="16">
        <v>57.7</v>
      </c>
      <c r="E476" s="16">
        <v>5.6</v>
      </c>
      <c r="F476" s="16">
        <v>2.5</v>
      </c>
      <c r="G476" s="16">
        <v>17.600000000000001</v>
      </c>
      <c r="H476" s="16">
        <v>1.3</v>
      </c>
      <c r="I476" s="16">
        <v>1.2</v>
      </c>
    </row>
    <row r="477" spans="1:9" x14ac:dyDescent="0.15">
      <c r="A477" s="21">
        <v>212414</v>
      </c>
      <c r="B477" s="22" t="s">
        <v>510</v>
      </c>
      <c r="C477" s="16">
        <v>15.8</v>
      </c>
      <c r="D477" s="16">
        <v>58.8</v>
      </c>
      <c r="E477" s="16">
        <v>5.2</v>
      </c>
      <c r="F477" s="16">
        <v>3.4</v>
      </c>
      <c r="G477" s="16">
        <v>15.5</v>
      </c>
      <c r="H477" s="16">
        <v>0.7</v>
      </c>
      <c r="I477" s="16">
        <v>0.7</v>
      </c>
    </row>
    <row r="478" spans="1:9" x14ac:dyDescent="0.15">
      <c r="A478" s="21">
        <v>212415</v>
      </c>
      <c r="B478" s="22" t="s">
        <v>511</v>
      </c>
      <c r="C478" s="16">
        <v>29.4</v>
      </c>
      <c r="D478" s="16">
        <v>38</v>
      </c>
      <c r="E478" s="16">
        <v>12</v>
      </c>
      <c r="F478" s="16">
        <v>9.8000000000000007</v>
      </c>
      <c r="G478" s="16">
        <v>8.1</v>
      </c>
      <c r="H478" s="16">
        <v>0.7</v>
      </c>
      <c r="I478" s="16">
        <v>1.9</v>
      </c>
    </row>
    <row r="479" spans="1:9" x14ac:dyDescent="0.15">
      <c r="A479" s="21">
        <v>212416</v>
      </c>
      <c r="B479" s="22" t="s">
        <v>512</v>
      </c>
      <c r="C479" s="16">
        <v>11</v>
      </c>
      <c r="D479" s="16">
        <v>67.3</v>
      </c>
      <c r="E479" s="16">
        <v>2.8</v>
      </c>
      <c r="F479" s="16">
        <v>0.6</v>
      </c>
      <c r="G479" s="16">
        <v>17.100000000000001</v>
      </c>
      <c r="H479" s="16">
        <v>0.3</v>
      </c>
      <c r="I479" s="16">
        <v>0.9</v>
      </c>
    </row>
    <row r="480" spans="1:9" x14ac:dyDescent="0.15">
      <c r="A480" s="21">
        <v>212499</v>
      </c>
      <c r="B480" s="22" t="s">
        <v>513</v>
      </c>
      <c r="C480" s="16">
        <v>19.7</v>
      </c>
      <c r="D480" s="16">
        <v>45.6</v>
      </c>
      <c r="E480" s="16">
        <v>9.1999999999999993</v>
      </c>
      <c r="F480" s="16">
        <v>4.5</v>
      </c>
      <c r="G480" s="16">
        <v>17.2</v>
      </c>
      <c r="H480" s="16">
        <v>1.5</v>
      </c>
      <c r="I480" s="16">
        <v>2.2999999999999998</v>
      </c>
    </row>
    <row r="481" spans="1:9" x14ac:dyDescent="0.15">
      <c r="A481" s="21">
        <v>221111</v>
      </c>
      <c r="B481" s="22" t="s">
        <v>514</v>
      </c>
      <c r="C481" s="16">
        <v>24.5</v>
      </c>
      <c r="D481" s="16">
        <v>59.1</v>
      </c>
      <c r="E481" s="16">
        <v>7.1</v>
      </c>
      <c r="F481" s="16">
        <v>1.9</v>
      </c>
      <c r="G481" s="16">
        <v>6.1</v>
      </c>
      <c r="H481" s="16">
        <v>0.4</v>
      </c>
      <c r="I481" s="16">
        <v>0.8</v>
      </c>
    </row>
    <row r="482" spans="1:9" x14ac:dyDescent="0.15">
      <c r="A482" s="21">
        <v>221112</v>
      </c>
      <c r="B482" s="22" t="s">
        <v>515</v>
      </c>
      <c r="C482" s="16">
        <v>27.9</v>
      </c>
      <c r="D482" s="16">
        <v>60.2</v>
      </c>
      <c r="E482" s="16">
        <v>6.1</v>
      </c>
      <c r="F482" s="16">
        <v>2</v>
      </c>
      <c r="G482" s="16">
        <v>3</v>
      </c>
      <c r="H482" s="16">
        <v>0.2</v>
      </c>
      <c r="I482" s="16">
        <v>0.6</v>
      </c>
    </row>
    <row r="483" spans="1:9" x14ac:dyDescent="0.15">
      <c r="A483" s="21">
        <v>221113</v>
      </c>
      <c r="B483" s="22" t="s">
        <v>516</v>
      </c>
      <c r="C483" s="16">
        <v>26.5</v>
      </c>
      <c r="D483" s="16">
        <v>51.2</v>
      </c>
      <c r="E483" s="16">
        <v>10</v>
      </c>
      <c r="F483" s="16">
        <v>3.9</v>
      </c>
      <c r="G483" s="16">
        <v>5.7</v>
      </c>
      <c r="H483" s="16">
        <v>0.9</v>
      </c>
      <c r="I483" s="16">
        <v>1.8</v>
      </c>
    </row>
    <row r="484" spans="1:9" x14ac:dyDescent="0.15">
      <c r="A484" s="21">
        <v>221211</v>
      </c>
      <c r="B484" s="22" t="s">
        <v>517</v>
      </c>
      <c r="C484" s="16">
        <v>28.5</v>
      </c>
      <c r="D484" s="16">
        <v>41.7</v>
      </c>
      <c r="E484" s="16">
        <v>8.6999999999999993</v>
      </c>
      <c r="F484" s="16">
        <v>4.3</v>
      </c>
      <c r="G484" s="16">
        <v>9.3000000000000007</v>
      </c>
      <c r="H484" s="16">
        <v>1.6</v>
      </c>
      <c r="I484" s="16">
        <v>5.8</v>
      </c>
    </row>
    <row r="485" spans="1:9" x14ac:dyDescent="0.15">
      <c r="A485" s="21">
        <v>221212</v>
      </c>
      <c r="B485" s="22" t="s">
        <v>518</v>
      </c>
      <c r="C485" s="16">
        <v>36.200000000000003</v>
      </c>
      <c r="D485" s="16">
        <v>46.9</v>
      </c>
      <c r="E485" s="16">
        <v>6.4</v>
      </c>
      <c r="F485" s="16">
        <v>2.1</v>
      </c>
      <c r="G485" s="16">
        <v>7</v>
      </c>
      <c r="H485" s="16">
        <v>0.6</v>
      </c>
      <c r="I485" s="16">
        <v>0.7</v>
      </c>
    </row>
    <row r="486" spans="1:9" x14ac:dyDescent="0.15">
      <c r="A486" s="21">
        <v>221213</v>
      </c>
      <c r="B486" s="22" t="s">
        <v>519</v>
      </c>
      <c r="C486" s="16">
        <v>22.7</v>
      </c>
      <c r="D486" s="16">
        <v>50.2</v>
      </c>
      <c r="E486" s="16">
        <v>8.5</v>
      </c>
      <c r="F486" s="16">
        <v>6.1</v>
      </c>
      <c r="G486" s="16">
        <v>8.9</v>
      </c>
      <c r="H486" s="16">
        <v>1.1000000000000001</v>
      </c>
      <c r="I486" s="16">
        <v>2.2999999999999998</v>
      </c>
    </row>
    <row r="487" spans="1:9" x14ac:dyDescent="0.15">
      <c r="A487" s="21">
        <v>221214</v>
      </c>
      <c r="B487" s="22" t="s">
        <v>520</v>
      </c>
      <c r="C487" s="16">
        <v>24.1</v>
      </c>
      <c r="D487" s="16">
        <v>44.2</v>
      </c>
      <c r="E487" s="16">
        <v>12</v>
      </c>
      <c r="F487" s="16">
        <v>7.7</v>
      </c>
      <c r="G487" s="16">
        <v>8.1999999999999993</v>
      </c>
      <c r="H487" s="16">
        <v>1.5</v>
      </c>
      <c r="I487" s="16">
        <v>2.2000000000000002</v>
      </c>
    </row>
    <row r="488" spans="1:9" x14ac:dyDescent="0.15">
      <c r="A488" s="21">
        <v>222111</v>
      </c>
      <c r="B488" s="22" t="s">
        <v>521</v>
      </c>
      <c r="C488" s="16">
        <v>10.7</v>
      </c>
      <c r="D488" s="16">
        <v>40.1</v>
      </c>
      <c r="E488" s="16">
        <v>10.1</v>
      </c>
      <c r="F488" s="16">
        <v>8.9</v>
      </c>
      <c r="G488" s="16">
        <v>16.7</v>
      </c>
      <c r="H488" s="16">
        <v>4.3</v>
      </c>
      <c r="I488" s="16">
        <v>9.1999999999999993</v>
      </c>
    </row>
    <row r="489" spans="1:9" x14ac:dyDescent="0.15">
      <c r="A489" s="21">
        <v>222112</v>
      </c>
      <c r="B489" s="22" t="s">
        <v>522</v>
      </c>
      <c r="C489" s="16">
        <v>11.9</v>
      </c>
      <c r="D489" s="16">
        <v>25.5</v>
      </c>
      <c r="E489" s="16">
        <v>38</v>
      </c>
      <c r="F489" s="16">
        <v>9.5</v>
      </c>
      <c r="G489" s="16">
        <v>10.9</v>
      </c>
      <c r="H489" s="16">
        <v>1.7</v>
      </c>
      <c r="I489" s="16">
        <v>2.6</v>
      </c>
    </row>
    <row r="490" spans="1:9" x14ac:dyDescent="0.15">
      <c r="A490" s="21">
        <v>222113</v>
      </c>
      <c r="B490" s="22" t="s">
        <v>523</v>
      </c>
      <c r="C490" s="16">
        <v>7.4</v>
      </c>
      <c r="D490" s="16">
        <v>19.600000000000001</v>
      </c>
      <c r="E490" s="16">
        <v>42</v>
      </c>
      <c r="F490" s="16">
        <v>8.1</v>
      </c>
      <c r="G490" s="16">
        <v>16.5</v>
      </c>
      <c r="H490" s="16">
        <v>2.8</v>
      </c>
      <c r="I490" s="16">
        <v>3.7</v>
      </c>
    </row>
    <row r="491" spans="1:9" x14ac:dyDescent="0.15">
      <c r="A491" s="21">
        <v>222199</v>
      </c>
      <c r="B491" s="22" t="s">
        <v>524</v>
      </c>
      <c r="C491" s="16">
        <v>18.5</v>
      </c>
      <c r="D491" s="16">
        <v>36.700000000000003</v>
      </c>
      <c r="E491" s="16">
        <v>17.899999999999999</v>
      </c>
      <c r="F491" s="16">
        <v>15.5</v>
      </c>
      <c r="G491" s="16">
        <v>9.4</v>
      </c>
      <c r="H491" s="16">
        <v>0</v>
      </c>
      <c r="I491" s="16">
        <v>2.1</v>
      </c>
    </row>
    <row r="492" spans="1:9" x14ac:dyDescent="0.15">
      <c r="A492" s="21">
        <v>222211</v>
      </c>
      <c r="B492" s="22" t="s">
        <v>525</v>
      </c>
      <c r="C492" s="16">
        <v>21.2</v>
      </c>
      <c r="D492" s="16">
        <v>46.8</v>
      </c>
      <c r="E492" s="16">
        <v>8.6999999999999993</v>
      </c>
      <c r="F492" s="16">
        <v>4.5999999999999996</v>
      </c>
      <c r="G492" s="16">
        <v>14.3</v>
      </c>
      <c r="H492" s="16">
        <v>1.2</v>
      </c>
      <c r="I492" s="16">
        <v>3.3</v>
      </c>
    </row>
    <row r="493" spans="1:9" x14ac:dyDescent="0.15">
      <c r="A493" s="21">
        <v>222212</v>
      </c>
      <c r="B493" s="22" t="s">
        <v>526</v>
      </c>
      <c r="C493" s="16">
        <v>14.6</v>
      </c>
      <c r="D493" s="16">
        <v>43.1</v>
      </c>
      <c r="E493" s="16">
        <v>8.3000000000000007</v>
      </c>
      <c r="F493" s="16">
        <v>4.2</v>
      </c>
      <c r="G493" s="16">
        <v>23.6</v>
      </c>
      <c r="H493" s="16">
        <v>2.1</v>
      </c>
      <c r="I493" s="16">
        <v>4.2</v>
      </c>
    </row>
    <row r="494" spans="1:9" x14ac:dyDescent="0.15">
      <c r="A494" s="21">
        <v>222213</v>
      </c>
      <c r="B494" s="22" t="s">
        <v>527</v>
      </c>
      <c r="C494" s="16">
        <v>21.3</v>
      </c>
      <c r="D494" s="16">
        <v>51.5</v>
      </c>
      <c r="E494" s="16">
        <v>9.6</v>
      </c>
      <c r="F494" s="16">
        <v>3.3</v>
      </c>
      <c r="G494" s="16">
        <v>10.8</v>
      </c>
      <c r="H494" s="16">
        <v>1</v>
      </c>
      <c r="I494" s="16">
        <v>2.4</v>
      </c>
    </row>
    <row r="495" spans="1:9" x14ac:dyDescent="0.15">
      <c r="A495" s="21">
        <v>222299</v>
      </c>
      <c r="B495" s="22" t="s">
        <v>528</v>
      </c>
      <c r="C495" s="16">
        <v>22.1</v>
      </c>
      <c r="D495" s="16">
        <v>43</v>
      </c>
      <c r="E495" s="16">
        <v>11.5</v>
      </c>
      <c r="F495" s="16">
        <v>4.4000000000000004</v>
      </c>
      <c r="G495" s="16">
        <v>14.8</v>
      </c>
      <c r="H495" s="16">
        <v>2.2000000000000002</v>
      </c>
      <c r="I495" s="16">
        <v>2</v>
      </c>
    </row>
    <row r="496" spans="1:9" x14ac:dyDescent="0.15">
      <c r="A496" s="21">
        <v>222311</v>
      </c>
      <c r="B496" s="22" t="s">
        <v>529</v>
      </c>
      <c r="C496" s="16">
        <v>19.7</v>
      </c>
      <c r="D496" s="16">
        <v>41.5</v>
      </c>
      <c r="E496" s="16">
        <v>28.1</v>
      </c>
      <c r="F496" s="16">
        <v>2.4</v>
      </c>
      <c r="G496" s="16">
        <v>6.4</v>
      </c>
      <c r="H496" s="16">
        <v>0.9</v>
      </c>
      <c r="I496" s="16">
        <v>1</v>
      </c>
    </row>
    <row r="497" spans="1:9" x14ac:dyDescent="0.15">
      <c r="A497" s="21">
        <v>222312</v>
      </c>
      <c r="B497" s="22" t="s">
        <v>530</v>
      </c>
      <c r="C497" s="16">
        <v>29.2</v>
      </c>
      <c r="D497" s="16">
        <v>45.5</v>
      </c>
      <c r="E497" s="16">
        <v>9.8000000000000007</v>
      </c>
      <c r="F497" s="16">
        <v>3.7</v>
      </c>
      <c r="G497" s="16">
        <v>8.4</v>
      </c>
      <c r="H497" s="16">
        <v>0.9</v>
      </c>
      <c r="I497" s="16">
        <v>2.4</v>
      </c>
    </row>
    <row r="498" spans="1:9" x14ac:dyDescent="0.15">
      <c r="A498" s="21">
        <v>223111</v>
      </c>
      <c r="B498" s="22" t="s">
        <v>531</v>
      </c>
      <c r="C498" s="16">
        <v>18.399999999999999</v>
      </c>
      <c r="D498" s="16">
        <v>40</v>
      </c>
      <c r="E498" s="16">
        <v>16.5</v>
      </c>
      <c r="F498" s="16">
        <v>8.6</v>
      </c>
      <c r="G498" s="16">
        <v>11.7</v>
      </c>
      <c r="H498" s="16">
        <v>1.9</v>
      </c>
      <c r="I498" s="16">
        <v>2.9</v>
      </c>
    </row>
    <row r="499" spans="1:9" x14ac:dyDescent="0.15">
      <c r="A499" s="21">
        <v>223112</v>
      </c>
      <c r="B499" s="22" t="s">
        <v>532</v>
      </c>
      <c r="C499" s="16">
        <v>9.8000000000000007</v>
      </c>
      <c r="D499" s="16">
        <v>32.299999999999997</v>
      </c>
      <c r="E499" s="16">
        <v>16.600000000000001</v>
      </c>
      <c r="F499" s="16">
        <v>15.1</v>
      </c>
      <c r="G499" s="16">
        <v>18.8</v>
      </c>
      <c r="H499" s="16">
        <v>2.8</v>
      </c>
      <c r="I499" s="16">
        <v>4.5999999999999996</v>
      </c>
    </row>
    <row r="500" spans="1:9" x14ac:dyDescent="0.15">
      <c r="A500" s="21">
        <v>223113</v>
      </c>
      <c r="B500" s="22" t="s">
        <v>533</v>
      </c>
      <c r="C500" s="16">
        <v>19.600000000000001</v>
      </c>
      <c r="D500" s="16">
        <v>34.700000000000003</v>
      </c>
      <c r="E500" s="16">
        <v>9.8000000000000007</v>
      </c>
      <c r="F500" s="16">
        <v>16.399999999999999</v>
      </c>
      <c r="G500" s="16">
        <v>11.5</v>
      </c>
      <c r="H500" s="16">
        <v>2.1</v>
      </c>
      <c r="I500" s="16">
        <v>6</v>
      </c>
    </row>
    <row r="501" spans="1:9" x14ac:dyDescent="0.15">
      <c r="A501" s="21">
        <v>224111</v>
      </c>
      <c r="B501" s="22" t="s">
        <v>534</v>
      </c>
      <c r="C501" s="16">
        <v>26.5</v>
      </c>
      <c r="D501" s="16">
        <v>69.7</v>
      </c>
      <c r="E501" s="16">
        <v>0.4</v>
      </c>
      <c r="F501" s="16">
        <v>0.2</v>
      </c>
      <c r="G501" s="16">
        <v>3.2</v>
      </c>
      <c r="H501" s="16">
        <v>0</v>
      </c>
      <c r="I501" s="16">
        <v>0</v>
      </c>
    </row>
    <row r="502" spans="1:9" x14ac:dyDescent="0.15">
      <c r="A502" s="21">
        <v>224112</v>
      </c>
      <c r="B502" s="22" t="s">
        <v>535</v>
      </c>
      <c r="C502" s="16">
        <v>67.900000000000006</v>
      </c>
      <c r="D502" s="16">
        <v>29.7</v>
      </c>
      <c r="E502" s="16">
        <v>0</v>
      </c>
      <c r="F502" s="16">
        <v>0.6</v>
      </c>
      <c r="G502" s="16">
        <v>1.9</v>
      </c>
      <c r="H502" s="16">
        <v>0</v>
      </c>
      <c r="I502" s="16">
        <v>0</v>
      </c>
    </row>
    <row r="503" spans="1:9" x14ac:dyDescent="0.15">
      <c r="A503" s="21">
        <v>224113</v>
      </c>
      <c r="B503" s="22" t="s">
        <v>536</v>
      </c>
      <c r="C503" s="16">
        <v>52.3</v>
      </c>
      <c r="D503" s="16">
        <v>34.700000000000003</v>
      </c>
      <c r="E503" s="16">
        <v>2.8</v>
      </c>
      <c r="F503" s="16">
        <v>2.2999999999999998</v>
      </c>
      <c r="G503" s="16">
        <v>6.3</v>
      </c>
      <c r="H503" s="16">
        <v>0.7</v>
      </c>
      <c r="I503" s="16">
        <v>0.8</v>
      </c>
    </row>
    <row r="504" spans="1:9" x14ac:dyDescent="0.15">
      <c r="A504" s="21">
        <v>224211</v>
      </c>
      <c r="B504" s="22" t="s">
        <v>537</v>
      </c>
      <c r="C504" s="16">
        <v>45.1</v>
      </c>
      <c r="D504" s="16">
        <v>22.8</v>
      </c>
      <c r="E504" s="16">
        <v>10.7</v>
      </c>
      <c r="F504" s="16">
        <v>6.9</v>
      </c>
      <c r="G504" s="16">
        <v>8.9</v>
      </c>
      <c r="H504" s="16">
        <v>2.2999999999999998</v>
      </c>
      <c r="I504" s="16">
        <v>3.3</v>
      </c>
    </row>
    <row r="505" spans="1:9" x14ac:dyDescent="0.15">
      <c r="A505" s="21">
        <v>224212</v>
      </c>
      <c r="B505" s="22" t="s">
        <v>538</v>
      </c>
      <c r="C505" s="16">
        <v>55.8</v>
      </c>
      <c r="D505" s="16">
        <v>31.7</v>
      </c>
      <c r="E505" s="16">
        <v>4.9000000000000004</v>
      </c>
      <c r="F505" s="16">
        <v>2.4</v>
      </c>
      <c r="G505" s="16">
        <v>4.2</v>
      </c>
      <c r="H505" s="16">
        <v>0.4</v>
      </c>
      <c r="I505" s="16">
        <v>0.6</v>
      </c>
    </row>
    <row r="506" spans="1:9" x14ac:dyDescent="0.15">
      <c r="A506" s="21">
        <v>224213</v>
      </c>
      <c r="B506" s="22" t="s">
        <v>539</v>
      </c>
      <c r="C506" s="16">
        <v>26.1</v>
      </c>
      <c r="D506" s="16">
        <v>54</v>
      </c>
      <c r="E506" s="16">
        <v>10.199999999999999</v>
      </c>
      <c r="F506" s="16">
        <v>2.6</v>
      </c>
      <c r="G506" s="16">
        <v>5.0999999999999996</v>
      </c>
      <c r="H506" s="16">
        <v>0.4</v>
      </c>
      <c r="I506" s="16">
        <v>1.6</v>
      </c>
    </row>
    <row r="507" spans="1:9" x14ac:dyDescent="0.15">
      <c r="A507" s="21">
        <v>224214</v>
      </c>
      <c r="B507" s="22" t="s">
        <v>540</v>
      </c>
      <c r="C507" s="16">
        <v>17.899999999999999</v>
      </c>
      <c r="D507" s="16">
        <v>21.8</v>
      </c>
      <c r="E507" s="16">
        <v>19</v>
      </c>
      <c r="F507" s="16">
        <v>14.6</v>
      </c>
      <c r="G507" s="16">
        <v>17.3</v>
      </c>
      <c r="H507" s="16">
        <v>3.4</v>
      </c>
      <c r="I507" s="16">
        <v>6</v>
      </c>
    </row>
    <row r="508" spans="1:9" x14ac:dyDescent="0.15">
      <c r="A508" s="21">
        <v>224411</v>
      </c>
      <c r="B508" s="22" t="s">
        <v>541</v>
      </c>
      <c r="C508" s="16">
        <v>24.8</v>
      </c>
      <c r="D508" s="16">
        <v>38.799999999999997</v>
      </c>
      <c r="E508" s="16">
        <v>13.6</v>
      </c>
      <c r="F508" s="16">
        <v>9.3000000000000007</v>
      </c>
      <c r="G508" s="16">
        <v>10.199999999999999</v>
      </c>
      <c r="H508" s="16">
        <v>1.5</v>
      </c>
      <c r="I508" s="16">
        <v>1.8</v>
      </c>
    </row>
    <row r="509" spans="1:9" x14ac:dyDescent="0.15">
      <c r="A509" s="21">
        <v>224412</v>
      </c>
      <c r="B509" s="22" t="s">
        <v>542</v>
      </c>
      <c r="C509" s="16">
        <v>41.8</v>
      </c>
      <c r="D509" s="16">
        <v>44.1</v>
      </c>
      <c r="E509" s="16">
        <v>4.9000000000000004</v>
      </c>
      <c r="F509" s="16">
        <v>2.7</v>
      </c>
      <c r="G509" s="16">
        <v>5.5</v>
      </c>
      <c r="H509" s="16">
        <v>0.4</v>
      </c>
      <c r="I509" s="16">
        <v>0.6</v>
      </c>
    </row>
    <row r="510" spans="1:9" x14ac:dyDescent="0.15">
      <c r="A510" s="21">
        <v>224511</v>
      </c>
      <c r="B510" s="22" t="s">
        <v>543</v>
      </c>
      <c r="C510" s="16">
        <v>19.399999999999999</v>
      </c>
      <c r="D510" s="16">
        <v>42.5</v>
      </c>
      <c r="E510" s="16">
        <v>12.1</v>
      </c>
      <c r="F510" s="16">
        <v>8.6999999999999993</v>
      </c>
      <c r="G510" s="16">
        <v>11.3</v>
      </c>
      <c r="H510" s="16">
        <v>1.9</v>
      </c>
      <c r="I510" s="16">
        <v>4</v>
      </c>
    </row>
    <row r="511" spans="1:9" x14ac:dyDescent="0.15">
      <c r="A511" s="21">
        <v>224512</v>
      </c>
      <c r="B511" s="22" t="s">
        <v>544</v>
      </c>
      <c r="C511" s="16">
        <v>13.2</v>
      </c>
      <c r="D511" s="16">
        <v>54.9</v>
      </c>
      <c r="E511" s="16">
        <v>18.8</v>
      </c>
      <c r="F511" s="16">
        <v>3.7</v>
      </c>
      <c r="G511" s="16">
        <v>7</v>
      </c>
      <c r="H511" s="16">
        <v>0.7</v>
      </c>
      <c r="I511" s="16">
        <v>1.8</v>
      </c>
    </row>
    <row r="512" spans="1:9" x14ac:dyDescent="0.15">
      <c r="A512" s="21">
        <v>224711</v>
      </c>
      <c r="B512" s="22" t="s">
        <v>545</v>
      </c>
      <c r="C512" s="16">
        <v>31.4</v>
      </c>
      <c r="D512" s="16">
        <v>41.8</v>
      </c>
      <c r="E512" s="16">
        <v>9.6</v>
      </c>
      <c r="F512" s="16">
        <v>4.8</v>
      </c>
      <c r="G512" s="16">
        <v>9.4</v>
      </c>
      <c r="H512" s="16">
        <v>1.1000000000000001</v>
      </c>
      <c r="I512" s="16">
        <v>1.9</v>
      </c>
    </row>
    <row r="513" spans="1:9" x14ac:dyDescent="0.15">
      <c r="A513" s="21">
        <v>224712</v>
      </c>
      <c r="B513" s="22" t="s">
        <v>546</v>
      </c>
      <c r="C513" s="16">
        <v>26.5</v>
      </c>
      <c r="D513" s="16">
        <v>37.200000000000003</v>
      </c>
      <c r="E513" s="16">
        <v>14.8</v>
      </c>
      <c r="F513" s="16">
        <v>8.5</v>
      </c>
      <c r="G513" s="16">
        <v>9.1999999999999993</v>
      </c>
      <c r="H513" s="16">
        <v>1.6</v>
      </c>
      <c r="I513" s="16">
        <v>2.2000000000000002</v>
      </c>
    </row>
    <row r="514" spans="1:9" x14ac:dyDescent="0.15">
      <c r="A514" s="21">
        <v>224911</v>
      </c>
      <c r="B514" s="22" t="s">
        <v>547</v>
      </c>
      <c r="C514" s="16">
        <v>18.2</v>
      </c>
      <c r="D514" s="16">
        <v>39</v>
      </c>
      <c r="E514" s="16">
        <v>8.5</v>
      </c>
      <c r="F514" s="16">
        <v>6.7</v>
      </c>
      <c r="G514" s="16">
        <v>19.399999999999999</v>
      </c>
      <c r="H514" s="16">
        <v>3.1</v>
      </c>
      <c r="I514" s="16">
        <v>5.0999999999999996</v>
      </c>
    </row>
    <row r="515" spans="1:9" x14ac:dyDescent="0.15">
      <c r="A515" s="21">
        <v>224912</v>
      </c>
      <c r="B515" s="22" t="s">
        <v>548</v>
      </c>
      <c r="C515" s="16">
        <v>17.600000000000001</v>
      </c>
      <c r="D515" s="16">
        <v>29.7</v>
      </c>
      <c r="E515" s="16">
        <v>16.5</v>
      </c>
      <c r="F515" s="16">
        <v>13.9</v>
      </c>
      <c r="G515" s="16">
        <v>13.1</v>
      </c>
      <c r="H515" s="16">
        <v>2.6</v>
      </c>
      <c r="I515" s="16">
        <v>6.5</v>
      </c>
    </row>
    <row r="516" spans="1:9" x14ac:dyDescent="0.15">
      <c r="A516" s="21">
        <v>224913</v>
      </c>
      <c r="B516" s="22" t="s">
        <v>549</v>
      </c>
      <c r="C516" s="16">
        <v>56.9</v>
      </c>
      <c r="D516" s="16">
        <v>34.6</v>
      </c>
      <c r="E516" s="16">
        <v>4.0999999999999996</v>
      </c>
      <c r="F516" s="16">
        <v>0.3</v>
      </c>
      <c r="G516" s="16">
        <v>3.8</v>
      </c>
      <c r="H516" s="16">
        <v>0.1</v>
      </c>
      <c r="I516" s="16">
        <v>0.1</v>
      </c>
    </row>
    <row r="517" spans="1:9" x14ac:dyDescent="0.15">
      <c r="A517" s="21">
        <v>224914</v>
      </c>
      <c r="B517" s="22" t="s">
        <v>550</v>
      </c>
      <c r="C517" s="16">
        <v>61.6</v>
      </c>
      <c r="D517" s="16">
        <v>37.6</v>
      </c>
      <c r="E517" s="16">
        <v>0</v>
      </c>
      <c r="F517" s="16">
        <v>0</v>
      </c>
      <c r="G517" s="16">
        <v>0.8</v>
      </c>
      <c r="H517" s="16">
        <v>0</v>
      </c>
      <c r="I517" s="16">
        <v>0</v>
      </c>
    </row>
    <row r="518" spans="1:9" x14ac:dyDescent="0.15">
      <c r="A518" s="21">
        <v>224999</v>
      </c>
      <c r="B518" s="22" t="s">
        <v>551</v>
      </c>
      <c r="C518" s="16">
        <v>24.7</v>
      </c>
      <c r="D518" s="16">
        <v>38.1</v>
      </c>
      <c r="E518" s="16">
        <v>12.5</v>
      </c>
      <c r="F518" s="16">
        <v>7.8</v>
      </c>
      <c r="G518" s="16">
        <v>11.8</v>
      </c>
      <c r="H518" s="16">
        <v>1.8</v>
      </c>
      <c r="I518" s="16">
        <v>3.2</v>
      </c>
    </row>
    <row r="519" spans="1:9" x14ac:dyDescent="0.15">
      <c r="A519" s="21">
        <v>225111</v>
      </c>
      <c r="B519" s="22" t="s">
        <v>552</v>
      </c>
      <c r="C519" s="16">
        <v>10.6</v>
      </c>
      <c r="D519" s="16">
        <v>57.9</v>
      </c>
      <c r="E519" s="16">
        <v>11.4</v>
      </c>
      <c r="F519" s="16">
        <v>3.4</v>
      </c>
      <c r="G519" s="16">
        <v>13.6</v>
      </c>
      <c r="H519" s="16">
        <v>1.5</v>
      </c>
      <c r="I519" s="16">
        <v>1.7</v>
      </c>
    </row>
    <row r="520" spans="1:9" x14ac:dyDescent="0.15">
      <c r="A520" s="21">
        <v>225112</v>
      </c>
      <c r="B520" s="22" t="s">
        <v>553</v>
      </c>
      <c r="C520" s="16">
        <v>27</v>
      </c>
      <c r="D520" s="16">
        <v>51.3</v>
      </c>
      <c r="E520" s="16">
        <v>5.3</v>
      </c>
      <c r="F520" s="16">
        <v>2.6</v>
      </c>
      <c r="G520" s="16">
        <v>11.4</v>
      </c>
      <c r="H520" s="16">
        <v>1</v>
      </c>
      <c r="I520" s="16">
        <v>1.2</v>
      </c>
    </row>
    <row r="521" spans="1:9" x14ac:dyDescent="0.15">
      <c r="A521" s="21">
        <v>225113</v>
      </c>
      <c r="B521" s="22" t="s">
        <v>554</v>
      </c>
      <c r="C521" s="16">
        <v>17.7</v>
      </c>
      <c r="D521" s="16">
        <v>48.4</v>
      </c>
      <c r="E521" s="16">
        <v>11.4</v>
      </c>
      <c r="F521" s="16">
        <v>5.9</v>
      </c>
      <c r="G521" s="16">
        <v>13.1</v>
      </c>
      <c r="H521" s="16">
        <v>1.4</v>
      </c>
      <c r="I521" s="16">
        <v>2.1</v>
      </c>
    </row>
    <row r="522" spans="1:9" x14ac:dyDescent="0.15">
      <c r="A522" s="21">
        <v>225211</v>
      </c>
      <c r="B522" s="22" t="s">
        <v>555</v>
      </c>
      <c r="C522" s="16">
        <v>13.6</v>
      </c>
      <c r="D522" s="16">
        <v>37.799999999999997</v>
      </c>
      <c r="E522" s="16">
        <v>14.5</v>
      </c>
      <c r="F522" s="16">
        <v>8.3000000000000007</v>
      </c>
      <c r="G522" s="16">
        <v>20.7</v>
      </c>
      <c r="H522" s="16">
        <v>2.2999999999999998</v>
      </c>
      <c r="I522" s="16">
        <v>2.8</v>
      </c>
    </row>
    <row r="523" spans="1:9" x14ac:dyDescent="0.15">
      <c r="A523" s="21">
        <v>225212</v>
      </c>
      <c r="B523" s="22" t="s">
        <v>556</v>
      </c>
      <c r="C523" s="16">
        <v>19.8</v>
      </c>
      <c r="D523" s="16">
        <v>39.6</v>
      </c>
      <c r="E523" s="16">
        <v>14.4</v>
      </c>
      <c r="F523" s="16">
        <v>7.1</v>
      </c>
      <c r="G523" s="16">
        <v>15.6</v>
      </c>
      <c r="H523" s="16">
        <v>1</v>
      </c>
      <c r="I523" s="16">
        <v>2.4</v>
      </c>
    </row>
    <row r="524" spans="1:9" x14ac:dyDescent="0.15">
      <c r="A524" s="21">
        <v>225213</v>
      </c>
      <c r="B524" s="22" t="s">
        <v>557</v>
      </c>
      <c r="C524" s="16">
        <v>12.7</v>
      </c>
      <c r="D524" s="16">
        <v>33</v>
      </c>
      <c r="E524" s="16">
        <v>12.9</v>
      </c>
      <c r="F524" s="16">
        <v>9.4</v>
      </c>
      <c r="G524" s="16">
        <v>25</v>
      </c>
      <c r="H524" s="16">
        <v>3.2</v>
      </c>
      <c r="I524" s="16">
        <v>3.9</v>
      </c>
    </row>
    <row r="525" spans="1:9" x14ac:dyDescent="0.15">
      <c r="A525" s="21">
        <v>225411</v>
      </c>
      <c r="B525" s="22" t="s">
        <v>558</v>
      </c>
      <c r="C525" s="16">
        <v>5.2</v>
      </c>
      <c r="D525" s="16">
        <v>15.4</v>
      </c>
      <c r="E525" s="16">
        <v>12.3</v>
      </c>
      <c r="F525" s="16">
        <v>30</v>
      </c>
      <c r="G525" s="16">
        <v>20.100000000000001</v>
      </c>
      <c r="H525" s="16">
        <v>5.9</v>
      </c>
      <c r="I525" s="16">
        <v>11</v>
      </c>
    </row>
    <row r="526" spans="1:9" x14ac:dyDescent="0.15">
      <c r="A526" s="21">
        <v>225412</v>
      </c>
      <c r="B526" s="22" t="s">
        <v>559</v>
      </c>
      <c r="C526" s="16">
        <v>14.3</v>
      </c>
      <c r="D526" s="16">
        <v>43.6</v>
      </c>
      <c r="E526" s="16">
        <v>13.7</v>
      </c>
      <c r="F526" s="16">
        <v>7.2</v>
      </c>
      <c r="G526" s="16">
        <v>14.3</v>
      </c>
      <c r="H526" s="16">
        <v>2.2000000000000002</v>
      </c>
      <c r="I526" s="16">
        <v>4.7</v>
      </c>
    </row>
    <row r="527" spans="1:9" x14ac:dyDescent="0.15">
      <c r="A527" s="21">
        <v>225499</v>
      </c>
      <c r="B527" s="22" t="s">
        <v>560</v>
      </c>
      <c r="C527" s="16">
        <v>12.3</v>
      </c>
      <c r="D527" s="16">
        <v>30.7</v>
      </c>
      <c r="E527" s="16">
        <v>15.7</v>
      </c>
      <c r="F527" s="16">
        <v>15.7</v>
      </c>
      <c r="G527" s="16">
        <v>17.2</v>
      </c>
      <c r="H527" s="16">
        <v>2.8</v>
      </c>
      <c r="I527" s="16">
        <v>5.6</v>
      </c>
    </row>
    <row r="528" spans="1:9" x14ac:dyDescent="0.15">
      <c r="A528" s="21">
        <v>231111</v>
      </c>
      <c r="B528" s="22" t="s">
        <v>561</v>
      </c>
      <c r="C528" s="16">
        <v>6.1</v>
      </c>
      <c r="D528" s="16">
        <v>30.6</v>
      </c>
      <c r="E528" s="16">
        <v>37</v>
      </c>
      <c r="F528" s="16">
        <v>9.5</v>
      </c>
      <c r="G528" s="16">
        <v>15</v>
      </c>
      <c r="H528" s="16">
        <v>0.8</v>
      </c>
      <c r="I528" s="16">
        <v>1</v>
      </c>
    </row>
    <row r="529" spans="1:9" x14ac:dyDescent="0.15">
      <c r="A529" s="21">
        <v>231112</v>
      </c>
      <c r="B529" s="22" t="s">
        <v>562</v>
      </c>
      <c r="C529" s="16">
        <v>7.5</v>
      </c>
      <c r="D529" s="16">
        <v>33.299999999999997</v>
      </c>
      <c r="E529" s="16">
        <v>47.1</v>
      </c>
      <c r="F529" s="16">
        <v>2.7</v>
      </c>
      <c r="G529" s="16">
        <v>7.8</v>
      </c>
      <c r="H529" s="16">
        <v>0.4</v>
      </c>
      <c r="I529" s="16">
        <v>1.3</v>
      </c>
    </row>
    <row r="530" spans="1:9" x14ac:dyDescent="0.15">
      <c r="A530" s="21">
        <v>231113</v>
      </c>
      <c r="B530" s="22" t="s">
        <v>563</v>
      </c>
      <c r="C530" s="16">
        <v>9.8000000000000007</v>
      </c>
      <c r="D530" s="16">
        <v>24.8</v>
      </c>
      <c r="E530" s="16">
        <v>40.700000000000003</v>
      </c>
      <c r="F530" s="16">
        <v>15.5</v>
      </c>
      <c r="G530" s="16">
        <v>8.5</v>
      </c>
      <c r="H530" s="16">
        <v>0.4</v>
      </c>
      <c r="I530" s="16">
        <v>0.4</v>
      </c>
    </row>
    <row r="531" spans="1:9" x14ac:dyDescent="0.15">
      <c r="A531" s="21">
        <v>231114</v>
      </c>
      <c r="B531" s="22" t="s">
        <v>564</v>
      </c>
      <c r="C531" s="16">
        <v>5.6</v>
      </c>
      <c r="D531" s="16">
        <v>21.8</v>
      </c>
      <c r="E531" s="16">
        <v>36</v>
      </c>
      <c r="F531" s="16">
        <v>17.3</v>
      </c>
      <c r="G531" s="16">
        <v>13.8</v>
      </c>
      <c r="H531" s="16">
        <v>0.5</v>
      </c>
      <c r="I531" s="16">
        <v>5.0999999999999996</v>
      </c>
    </row>
    <row r="532" spans="1:9" x14ac:dyDescent="0.15">
      <c r="A532" s="21">
        <v>231199</v>
      </c>
      <c r="B532" s="22" t="s">
        <v>565</v>
      </c>
      <c r="C532" s="16">
        <v>10.6</v>
      </c>
      <c r="D532" s="16">
        <v>19</v>
      </c>
      <c r="E532" s="16">
        <v>25.2</v>
      </c>
      <c r="F532" s="16">
        <v>23.6</v>
      </c>
      <c r="G532" s="16">
        <v>17</v>
      </c>
      <c r="H532" s="16">
        <v>2.2999999999999998</v>
      </c>
      <c r="I532" s="16">
        <v>2.2999999999999998</v>
      </c>
    </row>
    <row r="533" spans="1:9" x14ac:dyDescent="0.15">
      <c r="A533" s="21">
        <v>231211</v>
      </c>
      <c r="B533" s="22" t="s">
        <v>566</v>
      </c>
      <c r="C533" s="16">
        <v>0.7</v>
      </c>
      <c r="D533" s="16">
        <v>2</v>
      </c>
      <c r="E533" s="16">
        <v>8.3000000000000007</v>
      </c>
      <c r="F533" s="16">
        <v>49.3</v>
      </c>
      <c r="G533" s="16">
        <v>12.2</v>
      </c>
      <c r="H533" s="16">
        <v>5</v>
      </c>
      <c r="I533" s="16">
        <v>22.6</v>
      </c>
    </row>
    <row r="534" spans="1:9" x14ac:dyDescent="0.15">
      <c r="A534" s="21">
        <v>231212</v>
      </c>
      <c r="B534" s="22" t="s">
        <v>567</v>
      </c>
      <c r="C534" s="16">
        <v>4.7</v>
      </c>
      <c r="D534" s="16">
        <v>20.7</v>
      </c>
      <c r="E534" s="16">
        <v>40.700000000000003</v>
      </c>
      <c r="F534" s="16">
        <v>30.3</v>
      </c>
      <c r="G534" s="16">
        <v>2.8</v>
      </c>
      <c r="H534" s="16">
        <v>0</v>
      </c>
      <c r="I534" s="16">
        <v>0.8</v>
      </c>
    </row>
    <row r="535" spans="1:9" x14ac:dyDescent="0.15">
      <c r="A535" s="21">
        <v>231213</v>
      </c>
      <c r="B535" s="22" t="s">
        <v>568</v>
      </c>
      <c r="C535" s="16">
        <v>3.9</v>
      </c>
      <c r="D535" s="16">
        <v>9.3000000000000007</v>
      </c>
      <c r="E535" s="16">
        <v>32</v>
      </c>
      <c r="F535" s="16">
        <v>32.4</v>
      </c>
      <c r="G535" s="16">
        <v>9</v>
      </c>
      <c r="H535" s="16">
        <v>3</v>
      </c>
      <c r="I535" s="16">
        <v>10.3</v>
      </c>
    </row>
    <row r="536" spans="1:9" x14ac:dyDescent="0.15">
      <c r="A536" s="21">
        <v>231214</v>
      </c>
      <c r="B536" s="22" t="s">
        <v>569</v>
      </c>
      <c r="C536" s="16">
        <v>2</v>
      </c>
      <c r="D536" s="16">
        <v>23.8</v>
      </c>
      <c r="E536" s="16">
        <v>44.9</v>
      </c>
      <c r="F536" s="16">
        <v>13.7</v>
      </c>
      <c r="G536" s="16">
        <v>10.4</v>
      </c>
      <c r="H536" s="16">
        <v>0.5</v>
      </c>
      <c r="I536" s="16">
        <v>4.5999999999999996</v>
      </c>
    </row>
    <row r="537" spans="1:9" x14ac:dyDescent="0.15">
      <c r="A537" s="21">
        <v>231215</v>
      </c>
      <c r="B537" s="22" t="s">
        <v>570</v>
      </c>
      <c r="C537" s="16">
        <v>11.2</v>
      </c>
      <c r="D537" s="16">
        <v>28.9</v>
      </c>
      <c r="E537" s="16">
        <v>34.700000000000003</v>
      </c>
      <c r="F537" s="16">
        <v>19.100000000000001</v>
      </c>
      <c r="G537" s="16">
        <v>5.4</v>
      </c>
      <c r="H537" s="16">
        <v>0.7</v>
      </c>
      <c r="I537" s="16">
        <v>0</v>
      </c>
    </row>
    <row r="538" spans="1:9" x14ac:dyDescent="0.15">
      <c r="A538" s="21">
        <v>231299</v>
      </c>
      <c r="B538" s="22" t="s">
        <v>571</v>
      </c>
      <c r="C538" s="16">
        <v>4.5</v>
      </c>
      <c r="D538" s="16">
        <v>21.8</v>
      </c>
      <c r="E538" s="16">
        <v>23.7</v>
      </c>
      <c r="F538" s="16">
        <v>31</v>
      </c>
      <c r="G538" s="16">
        <v>12.5</v>
      </c>
      <c r="H538" s="16">
        <v>3.2</v>
      </c>
      <c r="I538" s="16">
        <v>3.2</v>
      </c>
    </row>
    <row r="539" spans="1:9" x14ac:dyDescent="0.15">
      <c r="A539" s="21">
        <v>232111</v>
      </c>
      <c r="B539" s="22" t="s">
        <v>572</v>
      </c>
      <c r="C539" s="16">
        <v>36.4</v>
      </c>
      <c r="D539" s="16">
        <v>56.1</v>
      </c>
      <c r="E539" s="16">
        <v>4.3</v>
      </c>
      <c r="F539" s="16">
        <v>0.4</v>
      </c>
      <c r="G539" s="16">
        <v>2.6</v>
      </c>
      <c r="H539" s="16">
        <v>0.1</v>
      </c>
      <c r="I539" s="16">
        <v>0</v>
      </c>
    </row>
    <row r="540" spans="1:9" x14ac:dyDescent="0.15">
      <c r="A540" s="21">
        <v>232112</v>
      </c>
      <c r="B540" s="22" t="s">
        <v>573</v>
      </c>
      <c r="C540" s="16">
        <v>26.8</v>
      </c>
      <c r="D540" s="16">
        <v>52.7</v>
      </c>
      <c r="E540" s="16">
        <v>10.7</v>
      </c>
      <c r="F540" s="16">
        <v>5</v>
      </c>
      <c r="G540" s="16">
        <v>4</v>
      </c>
      <c r="H540" s="16">
        <v>0.1</v>
      </c>
      <c r="I540" s="16">
        <v>0.7</v>
      </c>
    </row>
    <row r="541" spans="1:9" x14ac:dyDescent="0.15">
      <c r="A541" s="21">
        <v>232212</v>
      </c>
      <c r="B541" s="22" t="s">
        <v>574</v>
      </c>
      <c r="C541" s="16">
        <v>6</v>
      </c>
      <c r="D541" s="16">
        <v>46.5</v>
      </c>
      <c r="E541" s="16">
        <v>25.8</v>
      </c>
      <c r="F541" s="16">
        <v>8.3000000000000007</v>
      </c>
      <c r="G541" s="16">
        <v>10.4</v>
      </c>
      <c r="H541" s="16">
        <v>1</v>
      </c>
      <c r="I541" s="16">
        <v>1.9</v>
      </c>
    </row>
    <row r="542" spans="1:9" x14ac:dyDescent="0.15">
      <c r="A542" s="21">
        <v>232213</v>
      </c>
      <c r="B542" s="22" t="s">
        <v>575</v>
      </c>
      <c r="C542" s="16">
        <v>14.2</v>
      </c>
      <c r="D542" s="16">
        <v>32.6</v>
      </c>
      <c r="E542" s="16">
        <v>35.1</v>
      </c>
      <c r="F542" s="16">
        <v>4</v>
      </c>
      <c r="G542" s="16">
        <v>11.4</v>
      </c>
      <c r="H542" s="16">
        <v>2</v>
      </c>
      <c r="I542" s="16">
        <v>0.7</v>
      </c>
    </row>
    <row r="543" spans="1:9" x14ac:dyDescent="0.15">
      <c r="A543" s="21">
        <v>232214</v>
      </c>
      <c r="B543" s="22" t="s">
        <v>576</v>
      </c>
      <c r="C543" s="16">
        <v>28.1</v>
      </c>
      <c r="D543" s="16">
        <v>39.5</v>
      </c>
      <c r="E543" s="16">
        <v>16.8</v>
      </c>
      <c r="F543" s="16">
        <v>6.7</v>
      </c>
      <c r="G543" s="16">
        <v>6.9</v>
      </c>
      <c r="H543" s="16">
        <v>1.2</v>
      </c>
      <c r="I543" s="16">
        <v>0.9</v>
      </c>
    </row>
    <row r="544" spans="1:9" x14ac:dyDescent="0.15">
      <c r="A544" s="21">
        <v>232311</v>
      </c>
      <c r="B544" s="22" t="s">
        <v>577</v>
      </c>
      <c r="C544" s="16">
        <v>5.4</v>
      </c>
      <c r="D544" s="16">
        <v>38.9</v>
      </c>
      <c r="E544" s="16">
        <v>29.4</v>
      </c>
      <c r="F544" s="16">
        <v>9.3000000000000007</v>
      </c>
      <c r="G544" s="16">
        <v>12.7</v>
      </c>
      <c r="H544" s="16">
        <v>1.7</v>
      </c>
      <c r="I544" s="16">
        <v>2.6</v>
      </c>
    </row>
    <row r="545" spans="1:9" x14ac:dyDescent="0.15">
      <c r="A545" s="21">
        <v>232312</v>
      </c>
      <c r="B545" s="22" t="s">
        <v>578</v>
      </c>
      <c r="C545" s="16">
        <v>9.6</v>
      </c>
      <c r="D545" s="16">
        <v>54.5</v>
      </c>
      <c r="E545" s="16">
        <v>14.8</v>
      </c>
      <c r="F545" s="16">
        <v>8.3000000000000007</v>
      </c>
      <c r="G545" s="16">
        <v>10.3</v>
      </c>
      <c r="H545" s="16">
        <v>0.9</v>
      </c>
      <c r="I545" s="16">
        <v>1.6</v>
      </c>
    </row>
    <row r="546" spans="1:9" x14ac:dyDescent="0.15">
      <c r="A546" s="21">
        <v>232313</v>
      </c>
      <c r="B546" s="22" t="s">
        <v>579</v>
      </c>
      <c r="C546" s="16">
        <v>8.8000000000000007</v>
      </c>
      <c r="D546" s="16">
        <v>37.200000000000003</v>
      </c>
      <c r="E546" s="16">
        <v>20</v>
      </c>
      <c r="F546" s="16">
        <v>13.4</v>
      </c>
      <c r="G546" s="16">
        <v>13.1</v>
      </c>
      <c r="H546" s="16">
        <v>1.3</v>
      </c>
      <c r="I546" s="16">
        <v>6.1</v>
      </c>
    </row>
    <row r="547" spans="1:9" x14ac:dyDescent="0.15">
      <c r="A547" s="21">
        <v>232411</v>
      </c>
      <c r="B547" s="22" t="s">
        <v>580</v>
      </c>
      <c r="C547" s="16">
        <v>6</v>
      </c>
      <c r="D547" s="16">
        <v>45.7</v>
      </c>
      <c r="E547" s="16">
        <v>26.9</v>
      </c>
      <c r="F547" s="16">
        <v>9.1999999999999993</v>
      </c>
      <c r="G547" s="16">
        <v>9.3000000000000007</v>
      </c>
      <c r="H547" s="16">
        <v>1.1000000000000001</v>
      </c>
      <c r="I547" s="16">
        <v>1.8</v>
      </c>
    </row>
    <row r="548" spans="1:9" x14ac:dyDescent="0.15">
      <c r="A548" s="21">
        <v>232412</v>
      </c>
      <c r="B548" s="22" t="s">
        <v>581</v>
      </c>
      <c r="C548" s="16">
        <v>10.5</v>
      </c>
      <c r="D548" s="16">
        <v>48.6</v>
      </c>
      <c r="E548" s="16">
        <v>21.7</v>
      </c>
      <c r="F548" s="16">
        <v>4.7</v>
      </c>
      <c r="G548" s="16">
        <v>11.3</v>
      </c>
      <c r="H548" s="16">
        <v>1.3</v>
      </c>
      <c r="I548" s="16">
        <v>1.8</v>
      </c>
    </row>
    <row r="549" spans="1:9" x14ac:dyDescent="0.15">
      <c r="A549" s="21">
        <v>232413</v>
      </c>
      <c r="B549" s="22" t="s">
        <v>582</v>
      </c>
      <c r="C549" s="16">
        <v>20.399999999999999</v>
      </c>
      <c r="D549" s="16">
        <v>47.8</v>
      </c>
      <c r="E549" s="16">
        <v>13.4</v>
      </c>
      <c r="F549" s="16">
        <v>6.5</v>
      </c>
      <c r="G549" s="16">
        <v>9.3000000000000007</v>
      </c>
      <c r="H549" s="16">
        <v>0.8</v>
      </c>
      <c r="I549" s="16">
        <v>1.8</v>
      </c>
    </row>
    <row r="550" spans="1:9" x14ac:dyDescent="0.15">
      <c r="A550" s="21">
        <v>232414</v>
      </c>
      <c r="B550" s="22" t="s">
        <v>583</v>
      </c>
      <c r="C550" s="16">
        <v>12</v>
      </c>
      <c r="D550" s="16">
        <v>43.9</v>
      </c>
      <c r="E550" s="16">
        <v>18</v>
      </c>
      <c r="F550" s="16">
        <v>8.3000000000000007</v>
      </c>
      <c r="G550" s="16">
        <v>13.6</v>
      </c>
      <c r="H550" s="16">
        <v>1.4</v>
      </c>
      <c r="I550" s="16">
        <v>2.8</v>
      </c>
    </row>
    <row r="551" spans="1:9" x14ac:dyDescent="0.15">
      <c r="A551" s="21">
        <v>233111</v>
      </c>
      <c r="B551" s="22" t="s">
        <v>584</v>
      </c>
      <c r="C551" s="16">
        <v>26.2</v>
      </c>
      <c r="D551" s="16">
        <v>64.7</v>
      </c>
      <c r="E551" s="16">
        <v>2.6</v>
      </c>
      <c r="F551" s="16">
        <v>2.4</v>
      </c>
      <c r="G551" s="16">
        <v>4</v>
      </c>
      <c r="H551" s="16">
        <v>0</v>
      </c>
      <c r="I551" s="16">
        <v>0.1</v>
      </c>
    </row>
    <row r="552" spans="1:9" x14ac:dyDescent="0.15">
      <c r="A552" s="21">
        <v>233112</v>
      </c>
      <c r="B552" s="22" t="s">
        <v>585</v>
      </c>
      <c r="C552" s="16">
        <v>34.700000000000003</v>
      </c>
      <c r="D552" s="16">
        <v>51.6</v>
      </c>
      <c r="E552" s="16">
        <v>3.1</v>
      </c>
      <c r="F552" s="16">
        <v>5.5</v>
      </c>
      <c r="G552" s="16">
        <v>4.5</v>
      </c>
      <c r="H552" s="16">
        <v>0</v>
      </c>
      <c r="I552" s="16">
        <v>0.6</v>
      </c>
    </row>
    <row r="553" spans="1:9" x14ac:dyDescent="0.15">
      <c r="A553" s="21">
        <v>233211</v>
      </c>
      <c r="B553" s="22" t="s">
        <v>586</v>
      </c>
      <c r="C553" s="16">
        <v>19.7</v>
      </c>
      <c r="D553" s="16">
        <v>66.7</v>
      </c>
      <c r="E553" s="16">
        <v>5.6</v>
      </c>
      <c r="F553" s="16">
        <v>2.2999999999999998</v>
      </c>
      <c r="G553" s="16">
        <v>5.2</v>
      </c>
      <c r="H553" s="16">
        <v>0.2</v>
      </c>
      <c r="I553" s="16">
        <v>0.3</v>
      </c>
    </row>
    <row r="554" spans="1:9" x14ac:dyDescent="0.15">
      <c r="A554" s="21">
        <v>233212</v>
      </c>
      <c r="B554" s="22" t="s">
        <v>587</v>
      </c>
      <c r="C554" s="16">
        <v>48.3</v>
      </c>
      <c r="D554" s="16">
        <v>46.1</v>
      </c>
      <c r="E554" s="16">
        <v>1.9</v>
      </c>
      <c r="F554" s="16">
        <v>0.4</v>
      </c>
      <c r="G554" s="16">
        <v>3.1</v>
      </c>
      <c r="H554" s="16">
        <v>0</v>
      </c>
      <c r="I554" s="16">
        <v>0.2</v>
      </c>
    </row>
    <row r="555" spans="1:9" x14ac:dyDescent="0.15">
      <c r="A555" s="21">
        <v>233213</v>
      </c>
      <c r="B555" s="22" t="s">
        <v>588</v>
      </c>
      <c r="C555" s="16">
        <v>11.4</v>
      </c>
      <c r="D555" s="16">
        <v>63.6</v>
      </c>
      <c r="E555" s="16">
        <v>10.5</v>
      </c>
      <c r="F555" s="16">
        <v>5.2</v>
      </c>
      <c r="G555" s="16">
        <v>8.1999999999999993</v>
      </c>
      <c r="H555" s="16">
        <v>0.1</v>
      </c>
      <c r="I555" s="16">
        <v>0.9</v>
      </c>
    </row>
    <row r="556" spans="1:9" x14ac:dyDescent="0.15">
      <c r="A556" s="21">
        <v>233214</v>
      </c>
      <c r="B556" s="22" t="s">
        <v>589</v>
      </c>
      <c r="C556" s="16">
        <v>22.1</v>
      </c>
      <c r="D556" s="16">
        <v>69.2</v>
      </c>
      <c r="E556" s="16">
        <v>2.9</v>
      </c>
      <c r="F556" s="16">
        <v>2.4</v>
      </c>
      <c r="G556" s="16">
        <v>3</v>
      </c>
      <c r="H556" s="16">
        <v>0.1</v>
      </c>
      <c r="I556" s="16">
        <v>0.4</v>
      </c>
    </row>
    <row r="557" spans="1:9" x14ac:dyDescent="0.15">
      <c r="A557" s="21">
        <v>233215</v>
      </c>
      <c r="B557" s="22" t="s">
        <v>590</v>
      </c>
      <c r="C557" s="16">
        <v>23.2</v>
      </c>
      <c r="D557" s="16">
        <v>55.3</v>
      </c>
      <c r="E557" s="16">
        <v>8.8000000000000007</v>
      </c>
      <c r="F557" s="16">
        <v>5.2</v>
      </c>
      <c r="G557" s="16">
        <v>6</v>
      </c>
      <c r="H557" s="16">
        <v>0.6</v>
      </c>
      <c r="I557" s="16">
        <v>0.9</v>
      </c>
    </row>
    <row r="558" spans="1:9" x14ac:dyDescent="0.15">
      <c r="A558" s="21">
        <v>233511</v>
      </c>
      <c r="B558" s="22" t="s">
        <v>591</v>
      </c>
      <c r="C558" s="16">
        <v>22.3</v>
      </c>
      <c r="D558" s="16">
        <v>50.6</v>
      </c>
      <c r="E558" s="16">
        <v>11.1</v>
      </c>
      <c r="F558" s="16">
        <v>10.1</v>
      </c>
      <c r="G558" s="16">
        <v>4.5</v>
      </c>
      <c r="H558" s="16">
        <v>0.7</v>
      </c>
      <c r="I558" s="16">
        <v>0.8</v>
      </c>
    </row>
    <row r="559" spans="1:9" x14ac:dyDescent="0.15">
      <c r="A559" s="21">
        <v>233512</v>
      </c>
      <c r="B559" s="22" t="s">
        <v>592</v>
      </c>
      <c r="C559" s="16">
        <v>17.5</v>
      </c>
      <c r="D559" s="16">
        <v>60.4</v>
      </c>
      <c r="E559" s="16">
        <v>8.9</v>
      </c>
      <c r="F559" s="16">
        <v>9.1999999999999993</v>
      </c>
      <c r="G559" s="16">
        <v>3.2</v>
      </c>
      <c r="H559" s="16">
        <v>0.3</v>
      </c>
      <c r="I559" s="16">
        <v>0.5</v>
      </c>
    </row>
    <row r="560" spans="1:9" x14ac:dyDescent="0.15">
      <c r="A560" s="21">
        <v>233513</v>
      </c>
      <c r="B560" s="22" t="s">
        <v>593</v>
      </c>
      <c r="C560" s="16">
        <v>15.5</v>
      </c>
      <c r="D560" s="16">
        <v>57.9</v>
      </c>
      <c r="E560" s="16">
        <v>10.6</v>
      </c>
      <c r="F560" s="16">
        <v>10.7</v>
      </c>
      <c r="G560" s="16">
        <v>4</v>
      </c>
      <c r="H560" s="16">
        <v>0.7</v>
      </c>
      <c r="I560" s="16">
        <v>0.6</v>
      </c>
    </row>
    <row r="561" spans="1:9" x14ac:dyDescent="0.15">
      <c r="A561" s="21">
        <v>233611</v>
      </c>
      <c r="B561" s="22" t="s">
        <v>594</v>
      </c>
      <c r="C561" s="16">
        <v>23</v>
      </c>
      <c r="D561" s="16">
        <v>63.4</v>
      </c>
      <c r="E561" s="16">
        <v>5.8</v>
      </c>
      <c r="F561" s="16">
        <v>4.4000000000000004</v>
      </c>
      <c r="G561" s="16">
        <v>2.6</v>
      </c>
      <c r="H561" s="16">
        <v>0.3</v>
      </c>
      <c r="I561" s="16">
        <v>0.5</v>
      </c>
    </row>
    <row r="562" spans="1:9" x14ac:dyDescent="0.15">
      <c r="A562" s="21">
        <v>233612</v>
      </c>
      <c r="B562" s="22" t="s">
        <v>595</v>
      </c>
      <c r="C562" s="16">
        <v>27.4</v>
      </c>
      <c r="D562" s="16">
        <v>59.7</v>
      </c>
      <c r="E562" s="16">
        <v>4.4000000000000004</v>
      </c>
      <c r="F562" s="16">
        <v>4.2</v>
      </c>
      <c r="G562" s="16">
        <v>3.4</v>
      </c>
      <c r="H562" s="16">
        <v>0.2</v>
      </c>
      <c r="I562" s="16">
        <v>0.7</v>
      </c>
    </row>
    <row r="563" spans="1:9" x14ac:dyDescent="0.15">
      <c r="A563" s="21">
        <v>233911</v>
      </c>
      <c r="B563" s="22" t="s">
        <v>596</v>
      </c>
      <c r="C563" s="16">
        <v>27.6</v>
      </c>
      <c r="D563" s="16">
        <v>54.4</v>
      </c>
      <c r="E563" s="16">
        <v>7.2</v>
      </c>
      <c r="F563" s="16">
        <v>7.7</v>
      </c>
      <c r="G563" s="16">
        <v>3.1</v>
      </c>
      <c r="H563" s="16">
        <v>0</v>
      </c>
      <c r="I563" s="16">
        <v>0</v>
      </c>
    </row>
    <row r="564" spans="1:9" x14ac:dyDescent="0.15">
      <c r="A564" s="21">
        <v>233912</v>
      </c>
      <c r="B564" s="22" t="s">
        <v>597</v>
      </c>
      <c r="C564" s="16">
        <v>13</v>
      </c>
      <c r="D564" s="16">
        <v>55.1</v>
      </c>
      <c r="E564" s="16">
        <v>4.3</v>
      </c>
      <c r="F564" s="16">
        <v>15.9</v>
      </c>
      <c r="G564" s="16">
        <v>4.3</v>
      </c>
      <c r="H564" s="16">
        <v>0</v>
      </c>
      <c r="I564" s="16">
        <v>7.2</v>
      </c>
    </row>
    <row r="565" spans="1:9" x14ac:dyDescent="0.15">
      <c r="A565" s="21">
        <v>233913</v>
      </c>
      <c r="B565" s="22" t="s">
        <v>598</v>
      </c>
      <c r="C565" s="16">
        <v>26.6</v>
      </c>
      <c r="D565" s="16">
        <v>42.7</v>
      </c>
      <c r="E565" s="16">
        <v>17.3</v>
      </c>
      <c r="F565" s="16">
        <v>10.1</v>
      </c>
      <c r="G565" s="16">
        <v>3.3</v>
      </c>
      <c r="H565" s="16">
        <v>0</v>
      </c>
      <c r="I565" s="16">
        <v>0</v>
      </c>
    </row>
    <row r="566" spans="1:9" x14ac:dyDescent="0.15">
      <c r="A566" s="21">
        <v>233914</v>
      </c>
      <c r="B566" s="22" t="s">
        <v>599</v>
      </c>
      <c r="C566" s="16">
        <v>20.6</v>
      </c>
      <c r="D566" s="16">
        <v>43.4</v>
      </c>
      <c r="E566" s="16">
        <v>27.2</v>
      </c>
      <c r="F566" s="16">
        <v>8.8000000000000007</v>
      </c>
      <c r="G566" s="16">
        <v>0</v>
      </c>
      <c r="H566" s="16">
        <v>0</v>
      </c>
      <c r="I566" s="16">
        <v>0</v>
      </c>
    </row>
    <row r="567" spans="1:9" x14ac:dyDescent="0.15">
      <c r="A567" s="21">
        <v>233915</v>
      </c>
      <c r="B567" s="22" t="s">
        <v>600</v>
      </c>
      <c r="C567" s="16">
        <v>32.6</v>
      </c>
      <c r="D567" s="16">
        <v>62.6</v>
      </c>
      <c r="E567" s="16">
        <v>0.8</v>
      </c>
      <c r="F567" s="16">
        <v>1.2</v>
      </c>
      <c r="G567" s="16">
        <v>2.8</v>
      </c>
      <c r="H567" s="16">
        <v>0</v>
      </c>
      <c r="I567" s="16">
        <v>0</v>
      </c>
    </row>
    <row r="568" spans="1:9" x14ac:dyDescent="0.15">
      <c r="A568" s="21">
        <v>233916</v>
      </c>
      <c r="B568" s="22" t="s">
        <v>601</v>
      </c>
      <c r="C568" s="16">
        <v>17.3</v>
      </c>
      <c r="D568" s="16">
        <v>66.8</v>
      </c>
      <c r="E568" s="16">
        <v>7.8</v>
      </c>
      <c r="F568" s="16">
        <v>5.4</v>
      </c>
      <c r="G568" s="16">
        <v>1.4</v>
      </c>
      <c r="H568" s="16">
        <v>0</v>
      </c>
      <c r="I568" s="16">
        <v>1.4</v>
      </c>
    </row>
    <row r="569" spans="1:9" x14ac:dyDescent="0.15">
      <c r="A569" s="21">
        <v>233999</v>
      </c>
      <c r="B569" s="22" t="s">
        <v>602</v>
      </c>
      <c r="C569" s="16">
        <v>27.5</v>
      </c>
      <c r="D569" s="16">
        <v>51.8</v>
      </c>
      <c r="E569" s="16">
        <v>8.1</v>
      </c>
      <c r="F569" s="16">
        <v>6.1</v>
      </c>
      <c r="G569" s="16">
        <v>5.4</v>
      </c>
      <c r="H569" s="16">
        <v>0.6</v>
      </c>
      <c r="I569" s="16">
        <v>0.6</v>
      </c>
    </row>
    <row r="570" spans="1:9" x14ac:dyDescent="0.15">
      <c r="A570" s="21">
        <v>234111</v>
      </c>
      <c r="B570" s="22" t="s">
        <v>603</v>
      </c>
      <c r="C570" s="16">
        <v>22.7</v>
      </c>
      <c r="D570" s="16">
        <v>39.700000000000003</v>
      </c>
      <c r="E570" s="16">
        <v>13.2</v>
      </c>
      <c r="F570" s="16">
        <v>10.199999999999999</v>
      </c>
      <c r="G570" s="16">
        <v>7.4</v>
      </c>
      <c r="H570" s="16">
        <v>2.1</v>
      </c>
      <c r="I570" s="16">
        <v>4.7</v>
      </c>
    </row>
    <row r="571" spans="1:9" x14ac:dyDescent="0.15">
      <c r="A571" s="21">
        <v>234112</v>
      </c>
      <c r="B571" s="22" t="s">
        <v>604</v>
      </c>
      <c r="C571" s="16">
        <v>30.6</v>
      </c>
      <c r="D571" s="16">
        <v>50.5</v>
      </c>
      <c r="E571" s="16">
        <v>10.8</v>
      </c>
      <c r="F571" s="16">
        <v>1.9</v>
      </c>
      <c r="G571" s="16">
        <v>4.7</v>
      </c>
      <c r="H571" s="16">
        <v>0.3</v>
      </c>
      <c r="I571" s="16">
        <v>1.3</v>
      </c>
    </row>
    <row r="572" spans="1:9" x14ac:dyDescent="0.15">
      <c r="A572" s="21">
        <v>234113</v>
      </c>
      <c r="B572" s="22" t="s">
        <v>605</v>
      </c>
      <c r="C572" s="16">
        <v>15.6</v>
      </c>
      <c r="D572" s="16">
        <v>38.1</v>
      </c>
      <c r="E572" s="16">
        <v>16.5</v>
      </c>
      <c r="F572" s="16">
        <v>11.4</v>
      </c>
      <c r="G572" s="16">
        <v>6.9</v>
      </c>
      <c r="H572" s="16">
        <v>1.7</v>
      </c>
      <c r="I572" s="16">
        <v>9.9</v>
      </c>
    </row>
    <row r="573" spans="1:9" x14ac:dyDescent="0.15">
      <c r="A573" s="21">
        <v>234211</v>
      </c>
      <c r="B573" s="22" t="s">
        <v>606</v>
      </c>
      <c r="C573" s="16">
        <v>30.5</v>
      </c>
      <c r="D573" s="16">
        <v>55.3</v>
      </c>
      <c r="E573" s="16">
        <v>4.8</v>
      </c>
      <c r="F573" s="16">
        <v>1.6</v>
      </c>
      <c r="G573" s="16">
        <v>5.6</v>
      </c>
      <c r="H573" s="16">
        <v>0.8</v>
      </c>
      <c r="I573" s="16">
        <v>1.4</v>
      </c>
    </row>
    <row r="574" spans="1:9" x14ac:dyDescent="0.15">
      <c r="A574" s="21">
        <v>234212</v>
      </c>
      <c r="B574" s="22" t="s">
        <v>607</v>
      </c>
      <c r="C574" s="16">
        <v>24</v>
      </c>
      <c r="D574" s="16">
        <v>58.6</v>
      </c>
      <c r="E574" s="16">
        <v>8.5</v>
      </c>
      <c r="F574" s="16">
        <v>4.2</v>
      </c>
      <c r="G574" s="16">
        <v>4.4000000000000004</v>
      </c>
      <c r="H574" s="16">
        <v>0</v>
      </c>
      <c r="I574" s="16">
        <v>0.3</v>
      </c>
    </row>
    <row r="575" spans="1:9" x14ac:dyDescent="0.15">
      <c r="A575" s="21">
        <v>234213</v>
      </c>
      <c r="B575" s="22" t="s">
        <v>608</v>
      </c>
      <c r="C575" s="16">
        <v>12.3</v>
      </c>
      <c r="D575" s="16">
        <v>57.9</v>
      </c>
      <c r="E575" s="16">
        <v>8.9</v>
      </c>
      <c r="F575" s="16">
        <v>5.7</v>
      </c>
      <c r="G575" s="16">
        <v>10.6</v>
      </c>
      <c r="H575" s="16">
        <v>1.8</v>
      </c>
      <c r="I575" s="16">
        <v>2.9</v>
      </c>
    </row>
    <row r="576" spans="1:9" x14ac:dyDescent="0.15">
      <c r="A576" s="21">
        <v>234311</v>
      </c>
      <c r="B576" s="22" t="s">
        <v>609</v>
      </c>
      <c r="C576" s="16">
        <v>22</v>
      </c>
      <c r="D576" s="16">
        <v>49.1</v>
      </c>
      <c r="E576" s="16">
        <v>10.3</v>
      </c>
      <c r="F576" s="16">
        <v>9.1</v>
      </c>
      <c r="G576" s="16">
        <v>5.5</v>
      </c>
      <c r="H576" s="16">
        <v>0.9</v>
      </c>
      <c r="I576" s="16">
        <v>3.1</v>
      </c>
    </row>
    <row r="577" spans="1:9" x14ac:dyDescent="0.15">
      <c r="A577" s="21">
        <v>234312</v>
      </c>
      <c r="B577" s="22" t="s">
        <v>610</v>
      </c>
      <c r="C577" s="16">
        <v>35.200000000000003</v>
      </c>
      <c r="D577" s="16">
        <v>56</v>
      </c>
      <c r="E577" s="16">
        <v>3.9</v>
      </c>
      <c r="F577" s="16">
        <v>1.7</v>
      </c>
      <c r="G577" s="16">
        <v>2.8</v>
      </c>
      <c r="H577" s="16">
        <v>0.3</v>
      </c>
      <c r="I577" s="16">
        <v>0.1</v>
      </c>
    </row>
    <row r="578" spans="1:9" x14ac:dyDescent="0.15">
      <c r="A578" s="21">
        <v>234313</v>
      </c>
      <c r="B578" s="22" t="s">
        <v>611</v>
      </c>
      <c r="C578" s="16">
        <v>39.299999999999997</v>
      </c>
      <c r="D578" s="16">
        <v>54.6</v>
      </c>
      <c r="E578" s="16">
        <v>2.5</v>
      </c>
      <c r="F578" s="16">
        <v>1.5</v>
      </c>
      <c r="G578" s="16">
        <v>1.8</v>
      </c>
      <c r="H578" s="16">
        <v>0.1</v>
      </c>
      <c r="I578" s="16">
        <v>0.3</v>
      </c>
    </row>
    <row r="579" spans="1:9" x14ac:dyDescent="0.15">
      <c r="A579" s="21">
        <v>234314</v>
      </c>
      <c r="B579" s="22" t="s">
        <v>612</v>
      </c>
      <c r="C579" s="16">
        <v>6</v>
      </c>
      <c r="D579" s="16">
        <v>28.2</v>
      </c>
      <c r="E579" s="16">
        <v>17.2</v>
      </c>
      <c r="F579" s="16">
        <v>21.4</v>
      </c>
      <c r="G579" s="16">
        <v>9.1999999999999993</v>
      </c>
      <c r="H579" s="16">
        <v>4.3</v>
      </c>
      <c r="I579" s="16">
        <v>13.7</v>
      </c>
    </row>
    <row r="580" spans="1:9" x14ac:dyDescent="0.15">
      <c r="A580" s="21">
        <v>234399</v>
      </c>
      <c r="B580" s="22" t="s">
        <v>613</v>
      </c>
      <c r="C580" s="16">
        <v>27.6</v>
      </c>
      <c r="D580" s="16">
        <v>43.9</v>
      </c>
      <c r="E580" s="16">
        <v>8.8000000000000007</v>
      </c>
      <c r="F580" s="16">
        <v>9.9</v>
      </c>
      <c r="G580" s="16">
        <v>6.2</v>
      </c>
      <c r="H580" s="16">
        <v>1.2</v>
      </c>
      <c r="I580" s="16">
        <v>2.2999999999999998</v>
      </c>
    </row>
    <row r="581" spans="1:9" x14ac:dyDescent="0.15">
      <c r="A581" s="21">
        <v>234411</v>
      </c>
      <c r="B581" s="22" t="s">
        <v>614</v>
      </c>
      <c r="C581" s="16">
        <v>37.5</v>
      </c>
      <c r="D581" s="16">
        <v>59.5</v>
      </c>
      <c r="E581" s="16">
        <v>0.8</v>
      </c>
      <c r="F581" s="16">
        <v>0.1</v>
      </c>
      <c r="G581" s="16">
        <v>1.9</v>
      </c>
      <c r="H581" s="16">
        <v>0</v>
      </c>
      <c r="I581" s="16">
        <v>0.2</v>
      </c>
    </row>
    <row r="582" spans="1:9" x14ac:dyDescent="0.15">
      <c r="A582" s="21">
        <v>234412</v>
      </c>
      <c r="B582" s="22" t="s">
        <v>615</v>
      </c>
      <c r="C582" s="16">
        <v>48.3</v>
      </c>
      <c r="D582" s="16">
        <v>45.4</v>
      </c>
      <c r="E582" s="16">
        <v>1.3</v>
      </c>
      <c r="F582" s="16">
        <v>1.6</v>
      </c>
      <c r="G582" s="16">
        <v>3</v>
      </c>
      <c r="H582" s="16">
        <v>0.4</v>
      </c>
      <c r="I582" s="16">
        <v>0</v>
      </c>
    </row>
    <row r="583" spans="1:9" x14ac:dyDescent="0.15">
      <c r="A583" s="21">
        <v>234413</v>
      </c>
      <c r="B583" s="22" t="s">
        <v>616</v>
      </c>
      <c r="C583" s="16">
        <v>59</v>
      </c>
      <c r="D583" s="16">
        <v>39.4</v>
      </c>
      <c r="E583" s="16">
        <v>0.5</v>
      </c>
      <c r="F583" s="16">
        <v>0</v>
      </c>
      <c r="G583" s="16">
        <v>1.1000000000000001</v>
      </c>
      <c r="H583" s="16">
        <v>0</v>
      </c>
      <c r="I583" s="16">
        <v>0</v>
      </c>
    </row>
    <row r="584" spans="1:9" x14ac:dyDescent="0.15">
      <c r="A584" s="21">
        <v>234511</v>
      </c>
      <c r="B584" s="22" t="s">
        <v>617</v>
      </c>
      <c r="C584" s="16">
        <v>67.7</v>
      </c>
      <c r="D584" s="16">
        <v>30</v>
      </c>
      <c r="E584" s="16">
        <v>0</v>
      </c>
      <c r="F584" s="16">
        <v>0</v>
      </c>
      <c r="G584" s="16">
        <v>2.2999999999999998</v>
      </c>
      <c r="H584" s="16">
        <v>0</v>
      </c>
      <c r="I584" s="16">
        <v>0</v>
      </c>
    </row>
    <row r="585" spans="1:9" x14ac:dyDescent="0.15">
      <c r="A585" s="21">
        <v>234513</v>
      </c>
      <c r="B585" s="22" t="s">
        <v>618</v>
      </c>
      <c r="C585" s="16">
        <v>59.7</v>
      </c>
      <c r="D585" s="16">
        <v>38</v>
      </c>
      <c r="E585" s="16">
        <v>2.2999999999999998</v>
      </c>
      <c r="F585" s="16">
        <v>0</v>
      </c>
      <c r="G585" s="16">
        <v>0</v>
      </c>
      <c r="H585" s="16">
        <v>0</v>
      </c>
      <c r="I585" s="16">
        <v>0</v>
      </c>
    </row>
    <row r="586" spans="1:9" x14ac:dyDescent="0.15">
      <c r="A586" s="21">
        <v>234514</v>
      </c>
      <c r="B586" s="22" t="s">
        <v>619</v>
      </c>
      <c r="C586" s="16">
        <v>66.3</v>
      </c>
      <c r="D586" s="16">
        <v>29.9</v>
      </c>
      <c r="E586" s="16">
        <v>2.1</v>
      </c>
      <c r="F586" s="16">
        <v>0.5</v>
      </c>
      <c r="G586" s="16">
        <v>1.2</v>
      </c>
      <c r="H586" s="16">
        <v>0</v>
      </c>
      <c r="I586" s="16">
        <v>0</v>
      </c>
    </row>
    <row r="587" spans="1:9" x14ac:dyDescent="0.15">
      <c r="A587" s="21">
        <v>234515</v>
      </c>
      <c r="B587" s="22" t="s">
        <v>620</v>
      </c>
      <c r="C587" s="16">
        <v>52.6</v>
      </c>
      <c r="D587" s="16">
        <v>38.200000000000003</v>
      </c>
      <c r="E587" s="16">
        <v>4.0999999999999996</v>
      </c>
      <c r="F587" s="16">
        <v>2.5</v>
      </c>
      <c r="G587" s="16">
        <v>2.2000000000000002</v>
      </c>
      <c r="H587" s="16">
        <v>0</v>
      </c>
      <c r="I587" s="16">
        <v>0.5</v>
      </c>
    </row>
    <row r="588" spans="1:9" x14ac:dyDescent="0.15">
      <c r="A588" s="21">
        <v>234516</v>
      </c>
      <c r="B588" s="22" t="s">
        <v>621</v>
      </c>
      <c r="C588" s="16">
        <v>59.2</v>
      </c>
      <c r="D588" s="16">
        <v>37.799999999999997</v>
      </c>
      <c r="E588" s="16">
        <v>1.7</v>
      </c>
      <c r="F588" s="16">
        <v>0.9</v>
      </c>
      <c r="G588" s="16">
        <v>0.5</v>
      </c>
      <c r="H588" s="16">
        <v>0</v>
      </c>
      <c r="I588" s="16">
        <v>0</v>
      </c>
    </row>
    <row r="589" spans="1:9" x14ac:dyDescent="0.15">
      <c r="A589" s="21">
        <v>234517</v>
      </c>
      <c r="B589" s="22" t="s">
        <v>622</v>
      </c>
      <c r="C589" s="16">
        <v>36.4</v>
      </c>
      <c r="D589" s="16">
        <v>57.1</v>
      </c>
      <c r="E589" s="16">
        <v>3.8</v>
      </c>
      <c r="F589" s="16">
        <v>0.4</v>
      </c>
      <c r="G589" s="16">
        <v>2.2999999999999998</v>
      </c>
      <c r="H589" s="16">
        <v>0</v>
      </c>
      <c r="I589" s="16">
        <v>0</v>
      </c>
    </row>
    <row r="590" spans="1:9" x14ac:dyDescent="0.15">
      <c r="A590" s="21">
        <v>234518</v>
      </c>
      <c r="B590" s="22" t="s">
        <v>623</v>
      </c>
      <c r="C590" s="16">
        <v>45.2</v>
      </c>
      <c r="D590" s="16">
        <v>43.8</v>
      </c>
      <c r="E590" s="16">
        <v>4.3</v>
      </c>
      <c r="F590" s="16">
        <v>3</v>
      </c>
      <c r="G590" s="16">
        <v>2.7</v>
      </c>
      <c r="H590" s="16">
        <v>0</v>
      </c>
      <c r="I590" s="16">
        <v>1.1000000000000001</v>
      </c>
    </row>
    <row r="591" spans="1:9" x14ac:dyDescent="0.15">
      <c r="A591" s="21">
        <v>234599</v>
      </c>
      <c r="B591" s="22" t="s">
        <v>624</v>
      </c>
      <c r="C591" s="16">
        <v>48.5</v>
      </c>
      <c r="D591" s="16">
        <v>40.9</v>
      </c>
      <c r="E591" s="16">
        <v>3.4</v>
      </c>
      <c r="F591" s="16">
        <v>4.0999999999999996</v>
      </c>
      <c r="G591" s="16">
        <v>3</v>
      </c>
      <c r="H591" s="16">
        <v>0</v>
      </c>
      <c r="I591" s="16">
        <v>0</v>
      </c>
    </row>
    <row r="592" spans="1:9" x14ac:dyDescent="0.15">
      <c r="A592" s="21">
        <v>234911</v>
      </c>
      <c r="B592" s="22" t="s">
        <v>625</v>
      </c>
      <c r="C592" s="16">
        <v>38.9</v>
      </c>
      <c r="D592" s="16">
        <v>36.9</v>
      </c>
      <c r="E592" s="16">
        <v>10.4</v>
      </c>
      <c r="F592" s="16">
        <v>7.7</v>
      </c>
      <c r="G592" s="16">
        <v>2.5</v>
      </c>
      <c r="H592" s="16">
        <v>0.7</v>
      </c>
      <c r="I592" s="16">
        <v>3</v>
      </c>
    </row>
    <row r="593" spans="1:9" x14ac:dyDescent="0.15">
      <c r="A593" s="21">
        <v>234912</v>
      </c>
      <c r="B593" s="22" t="s">
        <v>626</v>
      </c>
      <c r="C593" s="16">
        <v>24.1</v>
      </c>
      <c r="D593" s="16">
        <v>63.7</v>
      </c>
      <c r="E593" s="16">
        <v>7.1</v>
      </c>
      <c r="F593" s="16">
        <v>2.8</v>
      </c>
      <c r="G593" s="16">
        <v>1.9</v>
      </c>
      <c r="H593" s="16">
        <v>0.3</v>
      </c>
      <c r="I593" s="16">
        <v>0</v>
      </c>
    </row>
    <row r="594" spans="1:9" x14ac:dyDescent="0.15">
      <c r="A594" s="21">
        <v>234913</v>
      </c>
      <c r="B594" s="22" t="s">
        <v>627</v>
      </c>
      <c r="C594" s="16">
        <v>68.2</v>
      </c>
      <c r="D594" s="16">
        <v>24.1</v>
      </c>
      <c r="E594" s="16">
        <v>3.3</v>
      </c>
      <c r="F594" s="16">
        <v>1.5</v>
      </c>
      <c r="G594" s="16">
        <v>2.9</v>
      </c>
      <c r="H594" s="16">
        <v>0</v>
      </c>
      <c r="I594" s="16">
        <v>0</v>
      </c>
    </row>
    <row r="595" spans="1:9" x14ac:dyDescent="0.15">
      <c r="A595" s="21">
        <v>234914</v>
      </c>
      <c r="B595" s="22" t="s">
        <v>628</v>
      </c>
      <c r="C595" s="16">
        <v>74.5</v>
      </c>
      <c r="D595" s="16">
        <v>19.8</v>
      </c>
      <c r="E595" s="16">
        <v>1.9</v>
      </c>
      <c r="F595" s="16">
        <v>1.1000000000000001</v>
      </c>
      <c r="G595" s="16">
        <v>2.1</v>
      </c>
      <c r="H595" s="16">
        <v>0</v>
      </c>
      <c r="I595" s="16">
        <v>0.6</v>
      </c>
    </row>
    <row r="596" spans="1:9" x14ac:dyDescent="0.15">
      <c r="A596" s="21">
        <v>234915</v>
      </c>
      <c r="B596" s="22" t="s">
        <v>629</v>
      </c>
      <c r="C596" s="16">
        <v>43.5</v>
      </c>
      <c r="D596" s="16">
        <v>53.9</v>
      </c>
      <c r="E596" s="16">
        <v>0.8</v>
      </c>
      <c r="F596" s="16">
        <v>0</v>
      </c>
      <c r="G596" s="16">
        <v>1.8</v>
      </c>
      <c r="H596" s="16">
        <v>0</v>
      </c>
      <c r="I596" s="16">
        <v>0</v>
      </c>
    </row>
    <row r="597" spans="1:9" x14ac:dyDescent="0.15">
      <c r="A597" s="21">
        <v>234999</v>
      </c>
      <c r="B597" s="22" t="s">
        <v>630</v>
      </c>
      <c r="C597" s="16">
        <v>38.5</v>
      </c>
      <c r="D597" s="16">
        <v>46.9</v>
      </c>
      <c r="E597" s="16">
        <v>7</v>
      </c>
      <c r="F597" s="16">
        <v>3.8</v>
      </c>
      <c r="G597" s="16">
        <v>3.8</v>
      </c>
      <c r="H597" s="16">
        <v>0</v>
      </c>
      <c r="I597" s="16">
        <v>0</v>
      </c>
    </row>
    <row r="598" spans="1:9" x14ac:dyDescent="0.15">
      <c r="A598" s="21">
        <v>241511</v>
      </c>
      <c r="B598" s="22" t="s">
        <v>631</v>
      </c>
      <c r="C598" s="16">
        <v>38.9</v>
      </c>
      <c r="D598" s="16">
        <v>51.4</v>
      </c>
      <c r="E598" s="16">
        <v>6.1</v>
      </c>
      <c r="F598" s="16">
        <v>1.6</v>
      </c>
      <c r="G598" s="16">
        <v>1.5</v>
      </c>
      <c r="H598" s="16">
        <v>0.2</v>
      </c>
      <c r="I598" s="16">
        <v>0.4</v>
      </c>
    </row>
    <row r="599" spans="1:9" x14ac:dyDescent="0.15">
      <c r="A599" s="21">
        <v>241512</v>
      </c>
      <c r="B599" s="22" t="s">
        <v>632</v>
      </c>
      <c r="C599" s="16">
        <v>63.1</v>
      </c>
      <c r="D599" s="16">
        <v>30.2</v>
      </c>
      <c r="E599" s="16">
        <v>4.4000000000000004</v>
      </c>
      <c r="F599" s="16">
        <v>1.2</v>
      </c>
      <c r="G599" s="16">
        <v>0</v>
      </c>
      <c r="H599" s="16">
        <v>0</v>
      </c>
      <c r="I599" s="16">
        <v>1.2</v>
      </c>
    </row>
    <row r="600" spans="1:9" x14ac:dyDescent="0.15">
      <c r="A600" s="21">
        <v>241513</v>
      </c>
      <c r="B600" s="22" t="s">
        <v>633</v>
      </c>
      <c r="C600" s="16">
        <v>64.900000000000006</v>
      </c>
      <c r="D600" s="16">
        <v>30.3</v>
      </c>
      <c r="E600" s="16">
        <v>4.8</v>
      </c>
      <c r="F600" s="16">
        <v>0</v>
      </c>
      <c r="G600" s="16">
        <v>0</v>
      </c>
      <c r="H600" s="16">
        <v>0</v>
      </c>
      <c r="I600" s="16">
        <v>0</v>
      </c>
    </row>
    <row r="601" spans="1:9" x14ac:dyDescent="0.15">
      <c r="A601" s="21">
        <v>241599</v>
      </c>
      <c r="B601" s="22" t="s">
        <v>634</v>
      </c>
      <c r="C601" s="16">
        <v>34.5</v>
      </c>
      <c r="D601" s="16">
        <v>43.8</v>
      </c>
      <c r="E601" s="16">
        <v>7.2</v>
      </c>
      <c r="F601" s="16">
        <v>4.4000000000000004</v>
      </c>
      <c r="G601" s="16">
        <v>4.5</v>
      </c>
      <c r="H601" s="16">
        <v>1.5</v>
      </c>
      <c r="I601" s="16">
        <v>4.0999999999999996</v>
      </c>
    </row>
    <row r="602" spans="1:9" x14ac:dyDescent="0.15">
      <c r="A602" s="21">
        <v>242111</v>
      </c>
      <c r="B602" s="22" t="s">
        <v>635</v>
      </c>
      <c r="C602" s="16">
        <v>85.7</v>
      </c>
      <c r="D602" s="16">
        <v>11.2</v>
      </c>
      <c r="E602" s="16">
        <v>1.1000000000000001</v>
      </c>
      <c r="F602" s="16">
        <v>0.4</v>
      </c>
      <c r="G602" s="16">
        <v>1.4</v>
      </c>
      <c r="H602" s="16">
        <v>0</v>
      </c>
      <c r="I602" s="16">
        <v>0.1</v>
      </c>
    </row>
    <row r="603" spans="1:9" x14ac:dyDescent="0.15">
      <c r="A603" s="21">
        <v>242112</v>
      </c>
      <c r="B603" s="22" t="s">
        <v>636</v>
      </c>
      <c r="C603" s="16">
        <v>41.2</v>
      </c>
      <c r="D603" s="16">
        <v>41.9</v>
      </c>
      <c r="E603" s="16">
        <v>1.3</v>
      </c>
      <c r="F603" s="16">
        <v>1.1000000000000001</v>
      </c>
      <c r="G603" s="16">
        <v>14.2</v>
      </c>
      <c r="H603" s="16">
        <v>0.1</v>
      </c>
      <c r="I603" s="16">
        <v>0.2</v>
      </c>
    </row>
    <row r="604" spans="1:9" x14ac:dyDescent="0.15">
      <c r="A604" s="21">
        <v>249111</v>
      </c>
      <c r="B604" s="22" t="s">
        <v>637</v>
      </c>
      <c r="C604" s="16">
        <v>45.2</v>
      </c>
      <c r="D604" s="16">
        <v>34.200000000000003</v>
      </c>
      <c r="E604" s="16">
        <v>9.3000000000000007</v>
      </c>
      <c r="F604" s="16">
        <v>4.5</v>
      </c>
      <c r="G604" s="16">
        <v>4.7</v>
      </c>
      <c r="H604" s="16">
        <v>0.6</v>
      </c>
      <c r="I604" s="16">
        <v>1.3</v>
      </c>
    </row>
    <row r="605" spans="1:9" x14ac:dyDescent="0.15">
      <c r="A605" s="21">
        <v>249112</v>
      </c>
      <c r="B605" s="22" t="s">
        <v>638</v>
      </c>
      <c r="C605" s="16">
        <v>48.3</v>
      </c>
      <c r="D605" s="16">
        <v>41.5</v>
      </c>
      <c r="E605" s="16">
        <v>5.0999999999999996</v>
      </c>
      <c r="F605" s="16">
        <v>2.2999999999999998</v>
      </c>
      <c r="G605" s="16">
        <v>2.8</v>
      </c>
      <c r="H605" s="16">
        <v>0</v>
      </c>
      <c r="I605" s="16">
        <v>0</v>
      </c>
    </row>
    <row r="606" spans="1:9" x14ac:dyDescent="0.15">
      <c r="A606" s="21">
        <v>249211</v>
      </c>
      <c r="B606" s="22" t="s">
        <v>639</v>
      </c>
      <c r="C606" s="16">
        <v>23.3</v>
      </c>
      <c r="D606" s="16">
        <v>39.4</v>
      </c>
      <c r="E606" s="16">
        <v>17</v>
      </c>
      <c r="F606" s="16">
        <v>5.3</v>
      </c>
      <c r="G606" s="16">
        <v>9.9</v>
      </c>
      <c r="H606" s="16">
        <v>1.3</v>
      </c>
      <c r="I606" s="16">
        <v>3.8</v>
      </c>
    </row>
    <row r="607" spans="1:9" x14ac:dyDescent="0.15">
      <c r="A607" s="21">
        <v>249212</v>
      </c>
      <c r="B607" s="22" t="s">
        <v>640</v>
      </c>
      <c r="C607" s="16">
        <v>4.3</v>
      </c>
      <c r="D607" s="16">
        <v>18.600000000000001</v>
      </c>
      <c r="E607" s="16">
        <v>22.4</v>
      </c>
      <c r="F607" s="16">
        <v>12.6</v>
      </c>
      <c r="G607" s="16">
        <v>25.7</v>
      </c>
      <c r="H607" s="16">
        <v>5.8</v>
      </c>
      <c r="I607" s="16">
        <v>10.7</v>
      </c>
    </row>
    <row r="608" spans="1:9" x14ac:dyDescent="0.15">
      <c r="A608" s="21">
        <v>249213</v>
      </c>
      <c r="B608" s="22" t="s">
        <v>641</v>
      </c>
      <c r="C608" s="16">
        <v>13.2</v>
      </c>
      <c r="D608" s="16">
        <v>45.6</v>
      </c>
      <c r="E608" s="16">
        <v>15.7</v>
      </c>
      <c r="F608" s="16">
        <v>6</v>
      </c>
      <c r="G608" s="16">
        <v>15.7</v>
      </c>
      <c r="H608" s="16">
        <v>0.9</v>
      </c>
      <c r="I608" s="16">
        <v>2.8</v>
      </c>
    </row>
    <row r="609" spans="1:9" x14ac:dyDescent="0.15">
      <c r="A609" s="21">
        <v>249214</v>
      </c>
      <c r="B609" s="22" t="s">
        <v>642</v>
      </c>
      <c r="C609" s="16">
        <v>17</v>
      </c>
      <c r="D609" s="16">
        <v>38.4</v>
      </c>
      <c r="E609" s="16">
        <v>14.9</v>
      </c>
      <c r="F609" s="16">
        <v>4.5999999999999996</v>
      </c>
      <c r="G609" s="16">
        <v>18.7</v>
      </c>
      <c r="H609" s="16">
        <v>2.2999999999999998</v>
      </c>
      <c r="I609" s="16">
        <v>4.0999999999999996</v>
      </c>
    </row>
    <row r="610" spans="1:9" x14ac:dyDescent="0.15">
      <c r="A610" s="21">
        <v>249299</v>
      </c>
      <c r="B610" s="22" t="s">
        <v>643</v>
      </c>
      <c r="C610" s="16">
        <v>22.7</v>
      </c>
      <c r="D610" s="16">
        <v>31.3</v>
      </c>
      <c r="E610" s="16">
        <v>8.1999999999999993</v>
      </c>
      <c r="F610" s="16">
        <v>3.6</v>
      </c>
      <c r="G610" s="16">
        <v>29.4</v>
      </c>
      <c r="H610" s="16">
        <v>1.9</v>
      </c>
      <c r="I610" s="16">
        <v>2.8</v>
      </c>
    </row>
    <row r="611" spans="1:9" x14ac:dyDescent="0.15">
      <c r="A611" s="21">
        <v>251111</v>
      </c>
      <c r="B611" s="22" t="s">
        <v>644</v>
      </c>
      <c r="C611" s="16">
        <v>51.7</v>
      </c>
      <c r="D611" s="16">
        <v>45.4</v>
      </c>
      <c r="E611" s="16">
        <v>1.2</v>
      </c>
      <c r="F611" s="16">
        <v>0.7</v>
      </c>
      <c r="G611" s="16">
        <v>1</v>
      </c>
      <c r="H611" s="16">
        <v>0</v>
      </c>
      <c r="I611" s="16">
        <v>0</v>
      </c>
    </row>
    <row r="612" spans="1:9" x14ac:dyDescent="0.15">
      <c r="A612" s="21">
        <v>251112</v>
      </c>
      <c r="B612" s="22" t="s">
        <v>645</v>
      </c>
      <c r="C612" s="16">
        <v>22.3</v>
      </c>
      <c r="D612" s="16">
        <v>51.7</v>
      </c>
      <c r="E612" s="16">
        <v>17.5</v>
      </c>
      <c r="F612" s="16">
        <v>3.2</v>
      </c>
      <c r="G612" s="16">
        <v>4.0999999999999996</v>
      </c>
      <c r="H612" s="16">
        <v>0</v>
      </c>
      <c r="I612" s="16">
        <v>1.2</v>
      </c>
    </row>
    <row r="613" spans="1:9" x14ac:dyDescent="0.15">
      <c r="A613" s="21">
        <v>251211</v>
      </c>
      <c r="B613" s="22" t="s">
        <v>646</v>
      </c>
      <c r="C613" s="16">
        <v>19.100000000000001</v>
      </c>
      <c r="D613" s="16">
        <v>61.5</v>
      </c>
      <c r="E613" s="16">
        <v>17.2</v>
      </c>
      <c r="F613" s="16">
        <v>0.5</v>
      </c>
      <c r="G613" s="16">
        <v>1.5</v>
      </c>
      <c r="H613" s="16">
        <v>0</v>
      </c>
      <c r="I613" s="16">
        <v>0.2</v>
      </c>
    </row>
    <row r="614" spans="1:9" x14ac:dyDescent="0.15">
      <c r="A614" s="21">
        <v>251212</v>
      </c>
      <c r="B614" s="22" t="s">
        <v>647</v>
      </c>
      <c r="C614" s="16">
        <v>20.6</v>
      </c>
      <c r="D614" s="16">
        <v>69.400000000000006</v>
      </c>
      <c r="E614" s="16">
        <v>9.3000000000000007</v>
      </c>
      <c r="F614" s="16">
        <v>0</v>
      </c>
      <c r="G614" s="16">
        <v>0.7</v>
      </c>
      <c r="H614" s="16">
        <v>0</v>
      </c>
      <c r="I614" s="16">
        <v>0</v>
      </c>
    </row>
    <row r="615" spans="1:9" x14ac:dyDescent="0.15">
      <c r="A615" s="21">
        <v>251213</v>
      </c>
      <c r="B615" s="22" t="s">
        <v>648</v>
      </c>
      <c r="C615" s="16">
        <v>13.2</v>
      </c>
      <c r="D615" s="16">
        <v>80.099999999999994</v>
      </c>
      <c r="E615" s="16">
        <v>5.6</v>
      </c>
      <c r="F615" s="16">
        <v>0</v>
      </c>
      <c r="G615" s="16">
        <v>1.2</v>
      </c>
      <c r="H615" s="16">
        <v>0</v>
      </c>
      <c r="I615" s="16">
        <v>0</v>
      </c>
    </row>
    <row r="616" spans="1:9" x14ac:dyDescent="0.15">
      <c r="A616" s="21">
        <v>251214</v>
      </c>
      <c r="B616" s="22" t="s">
        <v>649</v>
      </c>
      <c r="C616" s="16">
        <v>54.2</v>
      </c>
      <c r="D616" s="16">
        <v>31.4</v>
      </c>
      <c r="E616" s="16">
        <v>12.9</v>
      </c>
      <c r="F616" s="16">
        <v>0.2</v>
      </c>
      <c r="G616" s="16">
        <v>1.3</v>
      </c>
      <c r="H616" s="16">
        <v>0</v>
      </c>
      <c r="I616" s="16">
        <v>0</v>
      </c>
    </row>
    <row r="617" spans="1:9" x14ac:dyDescent="0.15">
      <c r="A617" s="21">
        <v>251311</v>
      </c>
      <c r="B617" s="22" t="s">
        <v>650</v>
      </c>
      <c r="C617" s="16">
        <v>19</v>
      </c>
      <c r="D617" s="16">
        <v>44.8</v>
      </c>
      <c r="E617" s="16">
        <v>15.1</v>
      </c>
      <c r="F617" s="16">
        <v>9.9</v>
      </c>
      <c r="G617" s="16">
        <v>6</v>
      </c>
      <c r="H617" s="16">
        <v>1</v>
      </c>
      <c r="I617" s="16">
        <v>4.0999999999999996</v>
      </c>
    </row>
    <row r="618" spans="1:9" x14ac:dyDescent="0.15">
      <c r="A618" s="21">
        <v>251312</v>
      </c>
      <c r="B618" s="22" t="s">
        <v>651</v>
      </c>
      <c r="C618" s="16">
        <v>19</v>
      </c>
      <c r="D618" s="16">
        <v>22.9</v>
      </c>
      <c r="E618" s="16">
        <v>29.1</v>
      </c>
      <c r="F618" s="16">
        <v>17.100000000000001</v>
      </c>
      <c r="G618" s="16">
        <v>6.7</v>
      </c>
      <c r="H618" s="16">
        <v>1.7</v>
      </c>
      <c r="I618" s="16">
        <v>3.4</v>
      </c>
    </row>
    <row r="619" spans="1:9" x14ac:dyDescent="0.15">
      <c r="A619" s="21">
        <v>251411</v>
      </c>
      <c r="B619" s="22" t="s">
        <v>652</v>
      </c>
      <c r="C619" s="16">
        <v>22.1</v>
      </c>
      <c r="D619" s="16">
        <v>71.8</v>
      </c>
      <c r="E619" s="16">
        <v>3.9</v>
      </c>
      <c r="F619" s="16">
        <v>0.2</v>
      </c>
      <c r="G619" s="16">
        <v>1.7</v>
      </c>
      <c r="H619" s="16">
        <v>0.1</v>
      </c>
      <c r="I619" s="16">
        <v>0.2</v>
      </c>
    </row>
    <row r="620" spans="1:9" x14ac:dyDescent="0.15">
      <c r="A620" s="21">
        <v>251412</v>
      </c>
      <c r="B620" s="22" t="s">
        <v>653</v>
      </c>
      <c r="C620" s="16">
        <v>30.2</v>
      </c>
      <c r="D620" s="16">
        <v>56.1</v>
      </c>
      <c r="E620" s="16">
        <v>12.6</v>
      </c>
      <c r="F620" s="16">
        <v>0.8</v>
      </c>
      <c r="G620" s="16">
        <v>0.4</v>
      </c>
      <c r="H620" s="16">
        <v>0</v>
      </c>
      <c r="I620" s="16">
        <v>0</v>
      </c>
    </row>
    <row r="621" spans="1:9" x14ac:dyDescent="0.15">
      <c r="A621" s="21">
        <v>251511</v>
      </c>
      <c r="B621" s="22" t="s">
        <v>654</v>
      </c>
      <c r="C621" s="16">
        <v>34</v>
      </c>
      <c r="D621" s="16">
        <v>63.8</v>
      </c>
      <c r="E621" s="16">
        <v>0.3</v>
      </c>
      <c r="F621" s="16">
        <v>0</v>
      </c>
      <c r="G621" s="16">
        <v>2</v>
      </c>
      <c r="H621" s="16">
        <v>0</v>
      </c>
      <c r="I621" s="16">
        <v>0</v>
      </c>
    </row>
    <row r="622" spans="1:9" x14ac:dyDescent="0.15">
      <c r="A622" s="21">
        <v>251512</v>
      </c>
      <c r="B622" s="22" t="s">
        <v>655</v>
      </c>
      <c r="C622" s="16">
        <v>47</v>
      </c>
      <c r="D622" s="16">
        <v>47</v>
      </c>
      <c r="E622" s="16">
        <v>2.6</v>
      </c>
      <c r="F622" s="16">
        <v>0</v>
      </c>
      <c r="G622" s="16">
        <v>3.4</v>
      </c>
      <c r="H622" s="16">
        <v>0</v>
      </c>
      <c r="I622" s="16">
        <v>0</v>
      </c>
    </row>
    <row r="623" spans="1:9" x14ac:dyDescent="0.15">
      <c r="A623" s="21">
        <v>251513</v>
      </c>
      <c r="B623" s="22" t="s">
        <v>656</v>
      </c>
      <c r="C623" s="16">
        <v>15.5</v>
      </c>
      <c r="D623" s="16">
        <v>78</v>
      </c>
      <c r="E623" s="16">
        <v>0.5</v>
      </c>
      <c r="F623" s="16">
        <v>0.8</v>
      </c>
      <c r="G623" s="16">
        <v>4.4000000000000004</v>
      </c>
      <c r="H623" s="16">
        <v>0.2</v>
      </c>
      <c r="I623" s="16">
        <v>0.5</v>
      </c>
    </row>
    <row r="624" spans="1:9" x14ac:dyDescent="0.15">
      <c r="A624" s="21">
        <v>251911</v>
      </c>
      <c r="B624" s="22" t="s">
        <v>657</v>
      </c>
      <c r="C624" s="16">
        <v>36.299999999999997</v>
      </c>
      <c r="D624" s="16">
        <v>38.799999999999997</v>
      </c>
      <c r="E624" s="16">
        <v>12.7</v>
      </c>
      <c r="F624" s="16">
        <v>6.3</v>
      </c>
      <c r="G624" s="16">
        <v>3.4</v>
      </c>
      <c r="H624" s="16">
        <v>0.8</v>
      </c>
      <c r="I624" s="16">
        <v>1.7</v>
      </c>
    </row>
    <row r="625" spans="1:9" x14ac:dyDescent="0.15">
      <c r="A625" s="21">
        <v>251912</v>
      </c>
      <c r="B625" s="22" t="s">
        <v>658</v>
      </c>
      <c r="C625" s="16">
        <v>27.1</v>
      </c>
      <c r="D625" s="16">
        <v>53.6</v>
      </c>
      <c r="E625" s="16">
        <v>9.6</v>
      </c>
      <c r="F625" s="16">
        <v>3.4</v>
      </c>
      <c r="G625" s="16">
        <v>2.6</v>
      </c>
      <c r="H625" s="16">
        <v>1</v>
      </c>
      <c r="I625" s="16">
        <v>2.6</v>
      </c>
    </row>
    <row r="626" spans="1:9" x14ac:dyDescent="0.15">
      <c r="A626" s="21">
        <v>251999</v>
      </c>
      <c r="B626" s="22" t="s">
        <v>659</v>
      </c>
      <c r="C626" s="16">
        <v>61.9</v>
      </c>
      <c r="D626" s="16">
        <v>24.9</v>
      </c>
      <c r="E626" s="16">
        <v>10.199999999999999</v>
      </c>
      <c r="F626" s="16">
        <v>0.8</v>
      </c>
      <c r="G626" s="16">
        <v>2.1</v>
      </c>
      <c r="H626" s="16">
        <v>0</v>
      </c>
      <c r="I626" s="16">
        <v>0</v>
      </c>
    </row>
    <row r="627" spans="1:9" x14ac:dyDescent="0.15">
      <c r="A627" s="21">
        <v>252111</v>
      </c>
      <c r="B627" s="22" t="s">
        <v>660</v>
      </c>
      <c r="C627" s="16">
        <v>55.3</v>
      </c>
      <c r="D627" s="16">
        <v>41</v>
      </c>
      <c r="E627" s="16">
        <v>2.2000000000000002</v>
      </c>
      <c r="F627" s="16">
        <v>0.1</v>
      </c>
      <c r="G627" s="16">
        <v>1.2</v>
      </c>
      <c r="H627" s="16">
        <v>0</v>
      </c>
      <c r="I627" s="16">
        <v>0.2</v>
      </c>
    </row>
    <row r="628" spans="1:9" x14ac:dyDescent="0.15">
      <c r="A628" s="21">
        <v>252112</v>
      </c>
      <c r="B628" s="22" t="s">
        <v>661</v>
      </c>
      <c r="C628" s="16">
        <v>69.7</v>
      </c>
      <c r="D628" s="16">
        <v>25.5</v>
      </c>
      <c r="E628" s="16">
        <v>4.2</v>
      </c>
      <c r="F628" s="16">
        <v>0</v>
      </c>
      <c r="G628" s="16">
        <v>0.6</v>
      </c>
      <c r="H628" s="16">
        <v>0</v>
      </c>
      <c r="I628" s="16">
        <v>0</v>
      </c>
    </row>
    <row r="629" spans="1:9" x14ac:dyDescent="0.15">
      <c r="A629" s="21">
        <v>252211</v>
      </c>
      <c r="B629" s="22" t="s">
        <v>662</v>
      </c>
      <c r="C629" s="16">
        <v>22.2</v>
      </c>
      <c r="D629" s="16">
        <v>61.6</v>
      </c>
      <c r="E629" s="16">
        <v>13.8</v>
      </c>
      <c r="F629" s="16">
        <v>0.2</v>
      </c>
      <c r="G629" s="16">
        <v>2.2000000000000002</v>
      </c>
      <c r="H629" s="16">
        <v>0</v>
      </c>
      <c r="I629" s="16">
        <v>0</v>
      </c>
    </row>
    <row r="630" spans="1:9" x14ac:dyDescent="0.15">
      <c r="A630" s="21">
        <v>252212</v>
      </c>
      <c r="B630" s="22" t="s">
        <v>663</v>
      </c>
      <c r="C630" s="16">
        <v>8.9</v>
      </c>
      <c r="D630" s="16">
        <v>44.6</v>
      </c>
      <c r="E630" s="16">
        <v>46.5</v>
      </c>
      <c r="F630" s="16">
        <v>0</v>
      </c>
      <c r="G630" s="16">
        <v>0</v>
      </c>
      <c r="H630" s="16">
        <v>0</v>
      </c>
      <c r="I630" s="16">
        <v>0</v>
      </c>
    </row>
    <row r="631" spans="1:9" x14ac:dyDescent="0.15">
      <c r="A631" s="21">
        <v>252213</v>
      </c>
      <c r="B631" s="22" t="s">
        <v>664</v>
      </c>
      <c r="C631" s="16">
        <v>7.6</v>
      </c>
      <c r="D631" s="16">
        <v>48.3</v>
      </c>
      <c r="E631" s="16">
        <v>39.5</v>
      </c>
      <c r="F631" s="16">
        <v>2.2999999999999998</v>
      </c>
      <c r="G631" s="16">
        <v>1.8</v>
      </c>
      <c r="H631" s="16">
        <v>0</v>
      </c>
      <c r="I631" s="16">
        <v>0.6</v>
      </c>
    </row>
    <row r="632" spans="1:9" x14ac:dyDescent="0.15">
      <c r="A632" s="21">
        <v>252214</v>
      </c>
      <c r="B632" s="22" t="s">
        <v>665</v>
      </c>
      <c r="C632" s="16">
        <v>23.7</v>
      </c>
      <c r="D632" s="16">
        <v>61.8</v>
      </c>
      <c r="E632" s="16">
        <v>10.6</v>
      </c>
      <c r="F632" s="16">
        <v>0.3</v>
      </c>
      <c r="G632" s="16">
        <v>2.9</v>
      </c>
      <c r="H632" s="16">
        <v>0</v>
      </c>
      <c r="I632" s="16">
        <v>0.6</v>
      </c>
    </row>
    <row r="633" spans="1:9" x14ac:dyDescent="0.15">
      <c r="A633" s="21">
        <v>252299</v>
      </c>
      <c r="B633" s="22" t="s">
        <v>666</v>
      </c>
      <c r="C633" s="16">
        <v>37.799999999999997</v>
      </c>
      <c r="D633" s="16">
        <v>26.9</v>
      </c>
      <c r="E633" s="16">
        <v>27.1</v>
      </c>
      <c r="F633" s="16">
        <v>4.3</v>
      </c>
      <c r="G633" s="16">
        <v>2.9</v>
      </c>
      <c r="H633" s="16">
        <v>0.3</v>
      </c>
      <c r="I633" s="16">
        <v>0.7</v>
      </c>
    </row>
    <row r="634" spans="1:9" x14ac:dyDescent="0.15">
      <c r="A634" s="21">
        <v>252311</v>
      </c>
      <c r="B634" s="22" t="s">
        <v>667</v>
      </c>
      <c r="C634" s="16">
        <v>84.1</v>
      </c>
      <c r="D634" s="16">
        <v>11.5</v>
      </c>
      <c r="E634" s="16">
        <v>0.9</v>
      </c>
      <c r="F634" s="16">
        <v>1.7</v>
      </c>
      <c r="G634" s="16">
        <v>1.7</v>
      </c>
      <c r="H634" s="16">
        <v>0</v>
      </c>
      <c r="I634" s="16">
        <v>0</v>
      </c>
    </row>
    <row r="635" spans="1:9" x14ac:dyDescent="0.15">
      <c r="A635" s="21">
        <v>252312</v>
      </c>
      <c r="B635" s="22" t="s">
        <v>668</v>
      </c>
      <c r="C635" s="16">
        <v>17.600000000000001</v>
      </c>
      <c r="D635" s="16">
        <v>79.400000000000006</v>
      </c>
      <c r="E635" s="16">
        <v>0.9</v>
      </c>
      <c r="F635" s="16">
        <v>0.5</v>
      </c>
      <c r="G635" s="16">
        <v>1.4</v>
      </c>
      <c r="H635" s="16">
        <v>0</v>
      </c>
      <c r="I635" s="16">
        <v>0.1</v>
      </c>
    </row>
    <row r="636" spans="1:9" x14ac:dyDescent="0.15">
      <c r="A636" s="21">
        <v>252711</v>
      </c>
      <c r="B636" s="22" t="s">
        <v>669</v>
      </c>
      <c r="C636" s="16">
        <v>87.7</v>
      </c>
      <c r="D636" s="16">
        <v>9.8000000000000007</v>
      </c>
      <c r="E636" s="16">
        <v>1.3</v>
      </c>
      <c r="F636" s="16">
        <v>0.3</v>
      </c>
      <c r="G636" s="16">
        <v>0.9</v>
      </c>
      <c r="H636" s="16">
        <v>0</v>
      </c>
      <c r="I636" s="16">
        <v>0</v>
      </c>
    </row>
    <row r="637" spans="1:9" x14ac:dyDescent="0.15">
      <c r="A637" s="21">
        <v>252712</v>
      </c>
      <c r="B637" s="22" t="s">
        <v>670</v>
      </c>
      <c r="C637" s="16">
        <v>27.2</v>
      </c>
      <c r="D637" s="16">
        <v>71.8</v>
      </c>
      <c r="E637" s="16">
        <v>0.3</v>
      </c>
      <c r="F637" s="16">
        <v>0</v>
      </c>
      <c r="G637" s="16">
        <v>0.6</v>
      </c>
      <c r="H637" s="16">
        <v>0</v>
      </c>
      <c r="I637" s="16">
        <v>0</v>
      </c>
    </row>
    <row r="638" spans="1:9" x14ac:dyDescent="0.15">
      <c r="A638" s="21">
        <v>253111</v>
      </c>
      <c r="B638" s="22" t="s">
        <v>671</v>
      </c>
      <c r="C638" s="16">
        <v>30.8</v>
      </c>
      <c r="D638" s="16">
        <v>66.8</v>
      </c>
      <c r="E638" s="16">
        <v>0.9</v>
      </c>
      <c r="F638" s="16">
        <v>0.3</v>
      </c>
      <c r="G638" s="16">
        <v>1</v>
      </c>
      <c r="H638" s="16">
        <v>0</v>
      </c>
      <c r="I638" s="16">
        <v>0.1</v>
      </c>
    </row>
    <row r="639" spans="1:9" x14ac:dyDescent="0.15">
      <c r="A639" s="21">
        <v>253112</v>
      </c>
      <c r="B639" s="22" t="s">
        <v>672</v>
      </c>
      <c r="C639" s="16">
        <v>26.9</v>
      </c>
      <c r="D639" s="16">
        <v>71.099999999999994</v>
      </c>
      <c r="E639" s="16">
        <v>0.5</v>
      </c>
      <c r="F639" s="16">
        <v>0.1</v>
      </c>
      <c r="G639" s="16">
        <v>1.2</v>
      </c>
      <c r="H639" s="16">
        <v>0</v>
      </c>
      <c r="I639" s="16">
        <v>0.1</v>
      </c>
    </row>
    <row r="640" spans="1:9" x14ac:dyDescent="0.15">
      <c r="A640" s="21">
        <v>253311</v>
      </c>
      <c r="B640" s="22" t="s">
        <v>673</v>
      </c>
      <c r="C640" s="16">
        <v>64.599999999999994</v>
      </c>
      <c r="D640" s="16">
        <v>34.299999999999997</v>
      </c>
      <c r="E640" s="16">
        <v>0.6</v>
      </c>
      <c r="F640" s="16">
        <v>0</v>
      </c>
      <c r="G640" s="16">
        <v>0.5</v>
      </c>
      <c r="H640" s="16">
        <v>0</v>
      </c>
      <c r="I640" s="16">
        <v>0</v>
      </c>
    </row>
    <row r="641" spans="1:9" x14ac:dyDescent="0.15">
      <c r="A641" s="21">
        <v>253312</v>
      </c>
      <c r="B641" s="22" t="s">
        <v>674</v>
      </c>
      <c r="C641" s="16">
        <v>53.1</v>
      </c>
      <c r="D641" s="16">
        <v>46.5</v>
      </c>
      <c r="E641" s="16">
        <v>0.4</v>
      </c>
      <c r="F641" s="16">
        <v>0</v>
      </c>
      <c r="G641" s="16">
        <v>0</v>
      </c>
      <c r="H641" s="16">
        <v>0</v>
      </c>
      <c r="I641" s="16">
        <v>0</v>
      </c>
    </row>
    <row r="642" spans="1:9" x14ac:dyDescent="0.15">
      <c r="A642" s="21">
        <v>253313</v>
      </c>
      <c r="B642" s="22" t="s">
        <v>675</v>
      </c>
      <c r="C642" s="16">
        <v>40</v>
      </c>
      <c r="D642" s="16">
        <v>60</v>
      </c>
      <c r="E642" s="16">
        <v>0</v>
      </c>
      <c r="F642" s="16">
        <v>0</v>
      </c>
      <c r="G642" s="16">
        <v>0</v>
      </c>
      <c r="H642" s="16">
        <v>0</v>
      </c>
      <c r="I642" s="16">
        <v>0</v>
      </c>
    </row>
    <row r="643" spans="1:9" x14ac:dyDescent="0.15">
      <c r="A643" s="21">
        <v>253314</v>
      </c>
      <c r="B643" s="22" t="s">
        <v>676</v>
      </c>
      <c r="C643" s="16">
        <v>47</v>
      </c>
      <c r="D643" s="16">
        <v>51.2</v>
      </c>
      <c r="E643" s="16">
        <v>0.6</v>
      </c>
      <c r="F643" s="16">
        <v>0.4</v>
      </c>
      <c r="G643" s="16">
        <v>0.7</v>
      </c>
      <c r="H643" s="16">
        <v>0</v>
      </c>
      <c r="I643" s="16">
        <v>0</v>
      </c>
    </row>
    <row r="644" spans="1:9" x14ac:dyDescent="0.15">
      <c r="A644" s="21">
        <v>253315</v>
      </c>
      <c r="B644" s="22" t="s">
        <v>677</v>
      </c>
      <c r="C644" s="16">
        <v>52.2</v>
      </c>
      <c r="D644" s="16">
        <v>47.8</v>
      </c>
      <c r="E644" s="16">
        <v>0</v>
      </c>
      <c r="F644" s="16">
        <v>0</v>
      </c>
      <c r="G644" s="16">
        <v>0</v>
      </c>
      <c r="H644" s="16">
        <v>0</v>
      </c>
      <c r="I644" s="16">
        <v>0</v>
      </c>
    </row>
    <row r="645" spans="1:9" x14ac:dyDescent="0.15">
      <c r="A645" s="21">
        <v>253316</v>
      </c>
      <c r="B645" s="22" t="s">
        <v>678</v>
      </c>
      <c r="C645" s="16">
        <v>51.2</v>
      </c>
      <c r="D645" s="16">
        <v>48.8</v>
      </c>
      <c r="E645" s="16">
        <v>0</v>
      </c>
      <c r="F645" s="16">
        <v>0</v>
      </c>
      <c r="G645" s="16">
        <v>0</v>
      </c>
      <c r="H645" s="16">
        <v>0</v>
      </c>
      <c r="I645" s="16">
        <v>0</v>
      </c>
    </row>
    <row r="646" spans="1:9" x14ac:dyDescent="0.15">
      <c r="A646" s="21">
        <v>253317</v>
      </c>
      <c r="B646" s="22" t="s">
        <v>679</v>
      </c>
      <c r="C646" s="16">
        <v>41.3</v>
      </c>
      <c r="D646" s="16">
        <v>58.2</v>
      </c>
      <c r="E646" s="16">
        <v>0</v>
      </c>
      <c r="F646" s="16">
        <v>0</v>
      </c>
      <c r="G646" s="16">
        <v>0.5</v>
      </c>
      <c r="H646" s="16">
        <v>0</v>
      </c>
      <c r="I646" s="16">
        <v>0</v>
      </c>
    </row>
    <row r="647" spans="1:9" x14ac:dyDescent="0.15">
      <c r="A647" s="21">
        <v>253318</v>
      </c>
      <c r="B647" s="22" t="s">
        <v>680</v>
      </c>
      <c r="C647" s="16">
        <v>55.8</v>
      </c>
      <c r="D647" s="16">
        <v>43</v>
      </c>
      <c r="E647" s="16">
        <v>1.1000000000000001</v>
      </c>
      <c r="F647" s="16">
        <v>0</v>
      </c>
      <c r="G647" s="16">
        <v>0</v>
      </c>
      <c r="H647" s="16">
        <v>0</v>
      </c>
      <c r="I647" s="16">
        <v>0</v>
      </c>
    </row>
    <row r="648" spans="1:9" x14ac:dyDescent="0.15">
      <c r="A648" s="21">
        <v>253321</v>
      </c>
      <c r="B648" s="22" t="s">
        <v>681</v>
      </c>
      <c r="C648" s="16">
        <v>51.2</v>
      </c>
      <c r="D648" s="16">
        <v>48.7</v>
      </c>
      <c r="E648" s="16">
        <v>0</v>
      </c>
      <c r="F648" s="16">
        <v>0</v>
      </c>
      <c r="G648" s="16">
        <v>0.2</v>
      </c>
      <c r="H648" s="16">
        <v>0</v>
      </c>
      <c r="I648" s="16">
        <v>0</v>
      </c>
    </row>
    <row r="649" spans="1:9" x14ac:dyDescent="0.15">
      <c r="A649" s="21">
        <v>253322</v>
      </c>
      <c r="B649" s="22" t="s">
        <v>682</v>
      </c>
      <c r="C649" s="16">
        <v>55.3</v>
      </c>
      <c r="D649" s="16">
        <v>44.7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</row>
    <row r="650" spans="1:9" x14ac:dyDescent="0.15">
      <c r="A650" s="21">
        <v>253323</v>
      </c>
      <c r="B650" s="22" t="s">
        <v>683</v>
      </c>
      <c r="C650" s="16">
        <v>55</v>
      </c>
      <c r="D650" s="16">
        <v>45</v>
      </c>
      <c r="E650" s="16">
        <v>0</v>
      </c>
      <c r="F650" s="16">
        <v>0</v>
      </c>
      <c r="G650" s="16">
        <v>0</v>
      </c>
      <c r="H650" s="16">
        <v>0</v>
      </c>
      <c r="I650" s="16">
        <v>0</v>
      </c>
    </row>
    <row r="651" spans="1:9" x14ac:dyDescent="0.15">
      <c r="A651" s="21">
        <v>253324</v>
      </c>
      <c r="B651" s="22" t="s">
        <v>684</v>
      </c>
      <c r="C651" s="16">
        <v>43.3</v>
      </c>
      <c r="D651" s="16">
        <v>56.7</v>
      </c>
      <c r="E651" s="16">
        <v>0</v>
      </c>
      <c r="F651" s="16">
        <v>0</v>
      </c>
      <c r="G651" s="16">
        <v>0</v>
      </c>
      <c r="H651" s="16">
        <v>0</v>
      </c>
      <c r="I651" s="16">
        <v>0</v>
      </c>
    </row>
    <row r="652" spans="1:9" x14ac:dyDescent="0.15">
      <c r="A652" s="21">
        <v>253399</v>
      </c>
      <c r="B652" s="22" t="s">
        <v>685</v>
      </c>
      <c r="C652" s="16">
        <v>50</v>
      </c>
      <c r="D652" s="16">
        <v>48.8</v>
      </c>
      <c r="E652" s="16">
        <v>0.3</v>
      </c>
      <c r="F652" s="16">
        <v>0.3</v>
      </c>
      <c r="G652" s="16">
        <v>0.5</v>
      </c>
      <c r="H652" s="16">
        <v>0</v>
      </c>
      <c r="I652" s="16">
        <v>0.3</v>
      </c>
    </row>
    <row r="653" spans="1:9" x14ac:dyDescent="0.15">
      <c r="A653" s="21">
        <v>253511</v>
      </c>
      <c r="B653" s="22" t="s">
        <v>686</v>
      </c>
      <c r="C653" s="16">
        <v>57.4</v>
      </c>
      <c r="D653" s="16">
        <v>42.6</v>
      </c>
      <c r="E653" s="16">
        <v>0</v>
      </c>
      <c r="F653" s="16">
        <v>0</v>
      </c>
      <c r="G653" s="16">
        <v>0</v>
      </c>
      <c r="H653" s="16">
        <v>0</v>
      </c>
      <c r="I653" s="16">
        <v>0</v>
      </c>
    </row>
    <row r="654" spans="1:9" x14ac:dyDescent="0.15">
      <c r="A654" s="21">
        <v>253512</v>
      </c>
      <c r="B654" s="22" t="s">
        <v>687</v>
      </c>
      <c r="C654" s="16">
        <v>48.5</v>
      </c>
      <c r="D654" s="16">
        <v>51.5</v>
      </c>
      <c r="E654" s="16">
        <v>0</v>
      </c>
      <c r="F654" s="16">
        <v>0</v>
      </c>
      <c r="G654" s="16">
        <v>0</v>
      </c>
      <c r="H654" s="16">
        <v>0</v>
      </c>
      <c r="I654" s="16">
        <v>0</v>
      </c>
    </row>
    <row r="655" spans="1:9" x14ac:dyDescent="0.15">
      <c r="A655" s="21">
        <v>253513</v>
      </c>
      <c r="B655" s="22" t="s">
        <v>688</v>
      </c>
      <c r="C655" s="16">
        <v>50.7</v>
      </c>
      <c r="D655" s="16">
        <v>47.9</v>
      </c>
      <c r="E655" s="16">
        <v>0</v>
      </c>
      <c r="F655" s="16">
        <v>1.4</v>
      </c>
      <c r="G655" s="16">
        <v>0</v>
      </c>
      <c r="H655" s="16">
        <v>0</v>
      </c>
      <c r="I655" s="16">
        <v>0</v>
      </c>
    </row>
    <row r="656" spans="1:9" x14ac:dyDescent="0.15">
      <c r="A656" s="21">
        <v>253514</v>
      </c>
      <c r="B656" s="22" t="s">
        <v>689</v>
      </c>
      <c r="C656" s="16">
        <v>46.1</v>
      </c>
      <c r="D656" s="16">
        <v>53</v>
      </c>
      <c r="E656" s="16">
        <v>0.4</v>
      </c>
      <c r="F656" s="16">
        <v>0.3</v>
      </c>
      <c r="G656" s="16">
        <v>0.3</v>
      </c>
      <c r="H656" s="16">
        <v>0</v>
      </c>
      <c r="I656" s="16">
        <v>0</v>
      </c>
    </row>
    <row r="657" spans="1:9" x14ac:dyDescent="0.15">
      <c r="A657" s="21">
        <v>253515</v>
      </c>
      <c r="B657" s="22" t="s">
        <v>690</v>
      </c>
      <c r="C657" s="16">
        <v>50.6</v>
      </c>
      <c r="D657" s="16">
        <v>47.1</v>
      </c>
      <c r="E657" s="16">
        <v>2.2999999999999998</v>
      </c>
      <c r="F657" s="16">
        <v>0</v>
      </c>
      <c r="G657" s="16">
        <v>0</v>
      </c>
      <c r="H657" s="16">
        <v>0</v>
      </c>
      <c r="I657" s="16">
        <v>0</v>
      </c>
    </row>
    <row r="658" spans="1:9" x14ac:dyDescent="0.15">
      <c r="A658" s="21">
        <v>253516</v>
      </c>
      <c r="B658" s="22" t="s">
        <v>691</v>
      </c>
      <c r="C658" s="16">
        <v>43.4</v>
      </c>
      <c r="D658" s="16">
        <v>56.6</v>
      </c>
      <c r="E658" s="16">
        <v>0</v>
      </c>
      <c r="F658" s="16">
        <v>0</v>
      </c>
      <c r="G658" s="16">
        <v>0</v>
      </c>
      <c r="H658" s="16">
        <v>0</v>
      </c>
      <c r="I658" s="16">
        <v>0</v>
      </c>
    </row>
    <row r="659" spans="1:9" x14ac:dyDescent="0.15">
      <c r="A659" s="21">
        <v>253517</v>
      </c>
      <c r="B659" s="22" t="s">
        <v>692</v>
      </c>
      <c r="C659" s="16">
        <v>46.2</v>
      </c>
      <c r="D659" s="16">
        <v>52</v>
      </c>
      <c r="E659" s="16">
        <v>0.9</v>
      </c>
      <c r="F659" s="16">
        <v>0</v>
      </c>
      <c r="G659" s="16">
        <v>0.9</v>
      </c>
      <c r="H659" s="16">
        <v>0</v>
      </c>
      <c r="I659" s="16">
        <v>0</v>
      </c>
    </row>
    <row r="660" spans="1:9" x14ac:dyDescent="0.15">
      <c r="A660" s="21">
        <v>253518</v>
      </c>
      <c r="B660" s="22" t="s">
        <v>693</v>
      </c>
      <c r="C660" s="16">
        <v>50</v>
      </c>
      <c r="D660" s="16">
        <v>50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</row>
    <row r="661" spans="1:9" x14ac:dyDescent="0.15">
      <c r="A661" s="21">
        <v>253521</v>
      </c>
      <c r="B661" s="22" t="s">
        <v>694</v>
      </c>
      <c r="C661" s="16">
        <v>57.6</v>
      </c>
      <c r="D661" s="16">
        <v>42.4</v>
      </c>
      <c r="E661" s="16">
        <v>0</v>
      </c>
      <c r="F661" s="16">
        <v>0</v>
      </c>
      <c r="G661" s="16">
        <v>0</v>
      </c>
      <c r="H661" s="16">
        <v>0</v>
      </c>
      <c r="I661" s="16">
        <v>0</v>
      </c>
    </row>
    <row r="662" spans="1:9" x14ac:dyDescent="0.15">
      <c r="A662" s="21">
        <v>253911</v>
      </c>
      <c r="B662" s="22" t="s">
        <v>695</v>
      </c>
      <c r="C662" s="16">
        <v>55.7</v>
      </c>
      <c r="D662" s="16">
        <v>41.8</v>
      </c>
      <c r="E662" s="16">
        <v>2.5</v>
      </c>
      <c r="F662" s="16">
        <v>0</v>
      </c>
      <c r="G662" s="16">
        <v>0</v>
      </c>
      <c r="H662" s="16">
        <v>0</v>
      </c>
      <c r="I662" s="16">
        <v>0</v>
      </c>
    </row>
    <row r="663" spans="1:9" x14ac:dyDescent="0.15">
      <c r="A663" s="21">
        <v>253912</v>
      </c>
      <c r="B663" s="22" t="s">
        <v>696</v>
      </c>
      <c r="C663" s="16">
        <v>27.1</v>
      </c>
      <c r="D663" s="16">
        <v>72</v>
      </c>
      <c r="E663" s="16">
        <v>0.6</v>
      </c>
      <c r="F663" s="16">
        <v>0</v>
      </c>
      <c r="G663" s="16">
        <v>0.4</v>
      </c>
      <c r="H663" s="16">
        <v>0</v>
      </c>
      <c r="I663" s="16">
        <v>0</v>
      </c>
    </row>
    <row r="664" spans="1:9" x14ac:dyDescent="0.15">
      <c r="A664" s="21">
        <v>253913</v>
      </c>
      <c r="B664" s="22" t="s">
        <v>697</v>
      </c>
      <c r="C664" s="16">
        <v>50.9</v>
      </c>
      <c r="D664" s="16">
        <v>48.6</v>
      </c>
      <c r="E664" s="16">
        <v>0.2</v>
      </c>
      <c r="F664" s="16">
        <v>0</v>
      </c>
      <c r="G664" s="16">
        <v>0.2</v>
      </c>
      <c r="H664" s="16">
        <v>0</v>
      </c>
      <c r="I664" s="16">
        <v>0</v>
      </c>
    </row>
    <row r="665" spans="1:9" x14ac:dyDescent="0.15">
      <c r="A665" s="21">
        <v>253914</v>
      </c>
      <c r="B665" s="22" t="s">
        <v>698</v>
      </c>
      <c r="C665" s="16">
        <v>59</v>
      </c>
      <c r="D665" s="16">
        <v>37.799999999999997</v>
      </c>
      <c r="E665" s="16">
        <v>1.6</v>
      </c>
      <c r="F665" s="16">
        <v>0.5</v>
      </c>
      <c r="G665" s="16">
        <v>1.1000000000000001</v>
      </c>
      <c r="H665" s="16">
        <v>0</v>
      </c>
      <c r="I665" s="16">
        <v>0</v>
      </c>
    </row>
    <row r="666" spans="1:9" x14ac:dyDescent="0.15">
      <c r="A666" s="21">
        <v>253915</v>
      </c>
      <c r="B666" s="22" t="s">
        <v>699</v>
      </c>
      <c r="C666" s="16">
        <v>34.700000000000003</v>
      </c>
      <c r="D666" s="16">
        <v>42</v>
      </c>
      <c r="E666" s="16">
        <v>7.3</v>
      </c>
      <c r="F666" s="16">
        <v>7.5</v>
      </c>
      <c r="G666" s="16">
        <v>5.3</v>
      </c>
      <c r="H666" s="16">
        <v>0.8</v>
      </c>
      <c r="I666" s="16">
        <v>2.4</v>
      </c>
    </row>
    <row r="667" spans="1:9" x14ac:dyDescent="0.15">
      <c r="A667" s="21">
        <v>253917</v>
      </c>
      <c r="B667" s="22" t="s">
        <v>700</v>
      </c>
      <c r="C667" s="16">
        <v>48.4</v>
      </c>
      <c r="D667" s="16">
        <v>48.8</v>
      </c>
      <c r="E667" s="16">
        <v>1.4</v>
      </c>
      <c r="F667" s="16">
        <v>0.1</v>
      </c>
      <c r="G667" s="16">
        <v>1.1000000000000001</v>
      </c>
      <c r="H667" s="16">
        <v>0</v>
      </c>
      <c r="I667" s="16">
        <v>0.1</v>
      </c>
    </row>
    <row r="668" spans="1:9" x14ac:dyDescent="0.15">
      <c r="A668" s="21">
        <v>253918</v>
      </c>
      <c r="B668" s="22" t="s">
        <v>701</v>
      </c>
      <c r="C668" s="16">
        <v>50.2</v>
      </c>
      <c r="D668" s="16">
        <v>49.8</v>
      </c>
      <c r="E668" s="16">
        <v>0</v>
      </c>
      <c r="F668" s="16">
        <v>0</v>
      </c>
      <c r="G668" s="16">
        <v>0</v>
      </c>
      <c r="H668" s="16">
        <v>0</v>
      </c>
      <c r="I668" s="16">
        <v>0</v>
      </c>
    </row>
    <row r="669" spans="1:9" x14ac:dyDescent="0.15">
      <c r="A669" s="21">
        <v>253999</v>
      </c>
      <c r="B669" s="22" t="s">
        <v>702</v>
      </c>
      <c r="C669" s="16">
        <v>39.4</v>
      </c>
      <c r="D669" s="16">
        <v>52.9</v>
      </c>
      <c r="E669" s="16">
        <v>3.2</v>
      </c>
      <c r="F669" s="16">
        <v>1</v>
      </c>
      <c r="G669" s="16">
        <v>2.9</v>
      </c>
      <c r="H669" s="16">
        <v>0</v>
      </c>
      <c r="I669" s="16">
        <v>0.7</v>
      </c>
    </row>
    <row r="670" spans="1:9" x14ac:dyDescent="0.15">
      <c r="A670" s="21">
        <v>254211</v>
      </c>
      <c r="B670" s="22" t="s">
        <v>703</v>
      </c>
      <c r="C670" s="16">
        <v>50.7</v>
      </c>
      <c r="D670" s="16">
        <v>39.6</v>
      </c>
      <c r="E670" s="16">
        <v>8.1</v>
      </c>
      <c r="F670" s="16">
        <v>0.9</v>
      </c>
      <c r="G670" s="16">
        <v>0.7</v>
      </c>
      <c r="H670" s="16">
        <v>0</v>
      </c>
      <c r="I670" s="16">
        <v>0</v>
      </c>
    </row>
    <row r="671" spans="1:9" x14ac:dyDescent="0.15">
      <c r="A671" s="21">
        <v>254212</v>
      </c>
      <c r="B671" s="22" t="s">
        <v>704</v>
      </c>
      <c r="C671" s="16">
        <v>37.5</v>
      </c>
      <c r="D671" s="16">
        <v>50.1</v>
      </c>
      <c r="E671" s="16">
        <v>10.7</v>
      </c>
      <c r="F671" s="16">
        <v>0.3</v>
      </c>
      <c r="G671" s="16">
        <v>1.5</v>
      </c>
      <c r="H671" s="16">
        <v>0</v>
      </c>
      <c r="I671" s="16">
        <v>0</v>
      </c>
    </row>
    <row r="672" spans="1:9" x14ac:dyDescent="0.15">
      <c r="A672" s="21">
        <v>254411</v>
      </c>
      <c r="B672" s="22" t="s">
        <v>705</v>
      </c>
      <c r="C672" s="16">
        <v>58.7</v>
      </c>
      <c r="D672" s="16">
        <v>25.3</v>
      </c>
      <c r="E672" s="16">
        <v>8.1</v>
      </c>
      <c r="F672" s="16">
        <v>2.4</v>
      </c>
      <c r="G672" s="16">
        <v>4.8</v>
      </c>
      <c r="H672" s="16">
        <v>0.2</v>
      </c>
      <c r="I672" s="16">
        <v>0.6</v>
      </c>
    </row>
    <row r="673" spans="1:9" x14ac:dyDescent="0.15">
      <c r="A673" s="21">
        <v>254412</v>
      </c>
      <c r="B673" s="22" t="s">
        <v>706</v>
      </c>
      <c r="C673" s="16">
        <v>5.5</v>
      </c>
      <c r="D673" s="16">
        <v>44.9</v>
      </c>
      <c r="E673" s="16">
        <v>19.2</v>
      </c>
      <c r="F673" s="16">
        <v>20</v>
      </c>
      <c r="G673" s="16">
        <v>5.0999999999999996</v>
      </c>
      <c r="H673" s="16">
        <v>1.1000000000000001</v>
      </c>
      <c r="I673" s="16">
        <v>4.3</v>
      </c>
    </row>
    <row r="674" spans="1:9" x14ac:dyDescent="0.15">
      <c r="A674" s="21">
        <v>254413</v>
      </c>
      <c r="B674" s="22" t="s">
        <v>707</v>
      </c>
      <c r="C674" s="16">
        <v>35.799999999999997</v>
      </c>
      <c r="D674" s="16">
        <v>48.5</v>
      </c>
      <c r="E674" s="16">
        <v>13.6</v>
      </c>
      <c r="F674" s="16">
        <v>0.6</v>
      </c>
      <c r="G674" s="16">
        <v>1.2</v>
      </c>
      <c r="H674" s="16">
        <v>0.1</v>
      </c>
      <c r="I674" s="16">
        <v>0.2</v>
      </c>
    </row>
    <row r="675" spans="1:9" x14ac:dyDescent="0.15">
      <c r="A675" s="21">
        <v>254414</v>
      </c>
      <c r="B675" s="22" t="s">
        <v>708</v>
      </c>
      <c r="C675" s="16">
        <v>20.3</v>
      </c>
      <c r="D675" s="16">
        <v>60.8</v>
      </c>
      <c r="E675" s="16">
        <v>15.3</v>
      </c>
      <c r="F675" s="16">
        <v>2</v>
      </c>
      <c r="G675" s="16">
        <v>1</v>
      </c>
      <c r="H675" s="16">
        <v>0.1</v>
      </c>
      <c r="I675" s="16">
        <v>0.4</v>
      </c>
    </row>
    <row r="676" spans="1:9" x14ac:dyDescent="0.15">
      <c r="A676" s="21">
        <v>254415</v>
      </c>
      <c r="B676" s="22" t="s">
        <v>709</v>
      </c>
      <c r="C676" s="16">
        <v>25.7</v>
      </c>
      <c r="D676" s="16">
        <v>63.5</v>
      </c>
      <c r="E676" s="16">
        <v>9.3000000000000007</v>
      </c>
      <c r="F676" s="16">
        <v>0.5</v>
      </c>
      <c r="G676" s="16">
        <v>1</v>
      </c>
      <c r="H676" s="16">
        <v>0</v>
      </c>
      <c r="I676" s="16">
        <v>0.1</v>
      </c>
    </row>
    <row r="677" spans="1:9" x14ac:dyDescent="0.15">
      <c r="A677" s="21">
        <v>254416</v>
      </c>
      <c r="B677" s="22" t="s">
        <v>710</v>
      </c>
      <c r="C677" s="16">
        <v>0</v>
      </c>
      <c r="D677" s="16">
        <v>32.700000000000003</v>
      </c>
      <c r="E677" s="16">
        <v>42.3</v>
      </c>
      <c r="F677" s="16">
        <v>13.5</v>
      </c>
      <c r="G677" s="16">
        <v>5.8</v>
      </c>
      <c r="H677" s="16">
        <v>0</v>
      </c>
      <c r="I677" s="16">
        <v>5.8</v>
      </c>
    </row>
    <row r="678" spans="1:9" x14ac:dyDescent="0.15">
      <c r="A678" s="21">
        <v>254417</v>
      </c>
      <c r="B678" s="22" t="s">
        <v>711</v>
      </c>
      <c r="C678" s="16">
        <v>9.1999999999999993</v>
      </c>
      <c r="D678" s="16">
        <v>67</v>
      </c>
      <c r="E678" s="16">
        <v>16.399999999999999</v>
      </c>
      <c r="F678" s="16">
        <v>4.3</v>
      </c>
      <c r="G678" s="16">
        <v>2</v>
      </c>
      <c r="H678" s="16">
        <v>0.2</v>
      </c>
      <c r="I678" s="16">
        <v>0.9</v>
      </c>
    </row>
    <row r="679" spans="1:9" x14ac:dyDescent="0.15">
      <c r="A679" s="21">
        <v>254418</v>
      </c>
      <c r="B679" s="22" t="s">
        <v>712</v>
      </c>
      <c r="C679" s="16">
        <v>15.4</v>
      </c>
      <c r="D679" s="16">
        <v>72.599999999999994</v>
      </c>
      <c r="E679" s="16">
        <v>10.199999999999999</v>
      </c>
      <c r="F679" s="16">
        <v>0.5</v>
      </c>
      <c r="G679" s="16">
        <v>1</v>
      </c>
      <c r="H679" s="16">
        <v>0.1</v>
      </c>
      <c r="I679" s="16">
        <v>0.1</v>
      </c>
    </row>
    <row r="680" spans="1:9" x14ac:dyDescent="0.15">
      <c r="A680" s="21">
        <v>254421</v>
      </c>
      <c r="B680" s="22" t="s">
        <v>713</v>
      </c>
      <c r="C680" s="16">
        <v>10.4</v>
      </c>
      <c r="D680" s="16">
        <v>63.6</v>
      </c>
      <c r="E680" s="16">
        <v>21.5</v>
      </c>
      <c r="F680" s="16">
        <v>2.9</v>
      </c>
      <c r="G680" s="16">
        <v>1.1000000000000001</v>
      </c>
      <c r="H680" s="16">
        <v>0.2</v>
      </c>
      <c r="I680" s="16">
        <v>0.3</v>
      </c>
    </row>
    <row r="681" spans="1:9" x14ac:dyDescent="0.15">
      <c r="A681" s="21">
        <v>254422</v>
      </c>
      <c r="B681" s="22" t="s">
        <v>714</v>
      </c>
      <c r="C681" s="16">
        <v>27.3</v>
      </c>
      <c r="D681" s="16">
        <v>55.6</v>
      </c>
      <c r="E681" s="16">
        <v>14.5</v>
      </c>
      <c r="F681" s="16">
        <v>1</v>
      </c>
      <c r="G681" s="16">
        <v>1.2</v>
      </c>
      <c r="H681" s="16">
        <v>0.1</v>
      </c>
      <c r="I681" s="16">
        <v>0.2</v>
      </c>
    </row>
    <row r="682" spans="1:9" x14ac:dyDescent="0.15">
      <c r="A682" s="21">
        <v>254423</v>
      </c>
      <c r="B682" s="22" t="s">
        <v>715</v>
      </c>
      <c r="C682" s="16">
        <v>15.1</v>
      </c>
      <c r="D682" s="16">
        <v>67.8</v>
      </c>
      <c r="E682" s="16">
        <v>14.9</v>
      </c>
      <c r="F682" s="16">
        <v>1</v>
      </c>
      <c r="G682" s="16">
        <v>1.1000000000000001</v>
      </c>
      <c r="H682" s="16">
        <v>0.1</v>
      </c>
      <c r="I682" s="16">
        <v>0.1</v>
      </c>
    </row>
    <row r="683" spans="1:9" x14ac:dyDescent="0.15">
      <c r="A683" s="21">
        <v>254424</v>
      </c>
      <c r="B683" s="22" t="s">
        <v>716</v>
      </c>
      <c r="C683" s="16">
        <v>9.6999999999999993</v>
      </c>
      <c r="D683" s="16">
        <v>77.2</v>
      </c>
      <c r="E683" s="16">
        <v>11.1</v>
      </c>
      <c r="F683" s="16">
        <v>0.5</v>
      </c>
      <c r="G683" s="16">
        <v>1.4</v>
      </c>
      <c r="H683" s="16">
        <v>0.1</v>
      </c>
      <c r="I683" s="16">
        <v>0.1</v>
      </c>
    </row>
    <row r="684" spans="1:9" x14ac:dyDescent="0.15">
      <c r="A684" s="21">
        <v>254425</v>
      </c>
      <c r="B684" s="22" t="s">
        <v>717</v>
      </c>
      <c r="C684" s="16">
        <v>20.2</v>
      </c>
      <c r="D684" s="16">
        <v>68.099999999999994</v>
      </c>
      <c r="E684" s="16">
        <v>10.5</v>
      </c>
      <c r="F684" s="16">
        <v>0.3</v>
      </c>
      <c r="G684" s="16">
        <v>0.8</v>
      </c>
      <c r="H684" s="16">
        <v>0</v>
      </c>
      <c r="I684" s="16">
        <v>0.1</v>
      </c>
    </row>
    <row r="685" spans="1:9" x14ac:dyDescent="0.15">
      <c r="A685" s="21">
        <v>254499</v>
      </c>
      <c r="B685" s="22" t="s">
        <v>718</v>
      </c>
      <c r="C685" s="16">
        <v>13.2</v>
      </c>
      <c r="D685" s="16">
        <v>71</v>
      </c>
      <c r="E685" s="16">
        <v>12.9</v>
      </c>
      <c r="F685" s="16">
        <v>0.9</v>
      </c>
      <c r="G685" s="16">
        <v>1.6</v>
      </c>
      <c r="H685" s="16">
        <v>0.2</v>
      </c>
      <c r="I685" s="16">
        <v>0.2</v>
      </c>
    </row>
    <row r="686" spans="1:9" x14ac:dyDescent="0.15">
      <c r="A686" s="21">
        <v>261111</v>
      </c>
      <c r="B686" s="22" t="s">
        <v>719</v>
      </c>
      <c r="C686" s="16">
        <v>27.9</v>
      </c>
      <c r="D686" s="16">
        <v>48.5</v>
      </c>
      <c r="E686" s="16">
        <v>8.8000000000000007</v>
      </c>
      <c r="F686" s="16">
        <v>3.2</v>
      </c>
      <c r="G686" s="16">
        <v>9.6999999999999993</v>
      </c>
      <c r="H686" s="16">
        <v>0.8</v>
      </c>
      <c r="I686" s="16">
        <v>1.1000000000000001</v>
      </c>
    </row>
    <row r="687" spans="1:9" x14ac:dyDescent="0.15">
      <c r="A687" s="21">
        <v>261112</v>
      </c>
      <c r="B687" s="22" t="s">
        <v>720</v>
      </c>
      <c r="C687" s="16">
        <v>23.4</v>
      </c>
      <c r="D687" s="16">
        <v>46.4</v>
      </c>
      <c r="E687" s="16">
        <v>10.9</v>
      </c>
      <c r="F687" s="16">
        <v>5</v>
      </c>
      <c r="G687" s="16">
        <v>11.7</v>
      </c>
      <c r="H687" s="16">
        <v>1.2</v>
      </c>
      <c r="I687" s="16">
        <v>1.5</v>
      </c>
    </row>
    <row r="688" spans="1:9" x14ac:dyDescent="0.15">
      <c r="A688" s="21">
        <v>261211</v>
      </c>
      <c r="B688" s="22" t="s">
        <v>721</v>
      </c>
      <c r="C688" s="16">
        <v>11</v>
      </c>
      <c r="D688" s="16">
        <v>53.4</v>
      </c>
      <c r="E688" s="16">
        <v>16.399999999999999</v>
      </c>
      <c r="F688" s="16">
        <v>6</v>
      </c>
      <c r="G688" s="16">
        <v>11.9</v>
      </c>
      <c r="H688" s="16">
        <v>0.8</v>
      </c>
      <c r="I688" s="16">
        <v>0.5</v>
      </c>
    </row>
    <row r="689" spans="1:9" x14ac:dyDescent="0.15">
      <c r="A689" s="21">
        <v>261212</v>
      </c>
      <c r="B689" s="22" t="s">
        <v>722</v>
      </c>
      <c r="C689" s="16">
        <v>19.2</v>
      </c>
      <c r="D689" s="16">
        <v>47.6</v>
      </c>
      <c r="E689" s="16">
        <v>12.7</v>
      </c>
      <c r="F689" s="16">
        <v>5.4</v>
      </c>
      <c r="G689" s="16">
        <v>12.7</v>
      </c>
      <c r="H689" s="16">
        <v>1</v>
      </c>
      <c r="I689" s="16">
        <v>1.4</v>
      </c>
    </row>
    <row r="690" spans="1:9" x14ac:dyDescent="0.15">
      <c r="A690" s="21">
        <v>261311</v>
      </c>
      <c r="B690" s="22" t="s">
        <v>723</v>
      </c>
      <c r="C690" s="16">
        <v>24.1</v>
      </c>
      <c r="D690" s="16">
        <v>57.5</v>
      </c>
      <c r="E690" s="16">
        <v>8.1</v>
      </c>
      <c r="F690" s="16">
        <v>1.9</v>
      </c>
      <c r="G690" s="16">
        <v>7.3</v>
      </c>
      <c r="H690" s="16">
        <v>0.6</v>
      </c>
      <c r="I690" s="16">
        <v>0.5</v>
      </c>
    </row>
    <row r="691" spans="1:9" x14ac:dyDescent="0.15">
      <c r="A691" s="21">
        <v>261312</v>
      </c>
      <c r="B691" s="22" t="s">
        <v>724</v>
      </c>
      <c r="C691" s="16">
        <v>23.4</v>
      </c>
      <c r="D691" s="16">
        <v>55.3</v>
      </c>
      <c r="E691" s="16">
        <v>6.8</v>
      </c>
      <c r="F691" s="16">
        <v>2.9</v>
      </c>
      <c r="G691" s="16">
        <v>10.1</v>
      </c>
      <c r="H691" s="16">
        <v>0.7</v>
      </c>
      <c r="I691" s="16">
        <v>0.9</v>
      </c>
    </row>
    <row r="692" spans="1:9" x14ac:dyDescent="0.15">
      <c r="A692" s="21">
        <v>261313</v>
      </c>
      <c r="B692" s="22" t="s">
        <v>725</v>
      </c>
      <c r="C692" s="16">
        <v>28</v>
      </c>
      <c r="D692" s="16">
        <v>57.9</v>
      </c>
      <c r="E692" s="16">
        <v>4.8</v>
      </c>
      <c r="F692" s="16">
        <v>1.6</v>
      </c>
      <c r="G692" s="16">
        <v>7</v>
      </c>
      <c r="H692" s="16">
        <v>0.4</v>
      </c>
      <c r="I692" s="16">
        <v>0.4</v>
      </c>
    </row>
    <row r="693" spans="1:9" x14ac:dyDescent="0.15">
      <c r="A693" s="21">
        <v>261314</v>
      </c>
      <c r="B693" s="22" t="s">
        <v>726</v>
      </c>
      <c r="C693" s="16">
        <v>27.9</v>
      </c>
      <c r="D693" s="16">
        <v>50.8</v>
      </c>
      <c r="E693" s="16">
        <v>6.9</v>
      </c>
      <c r="F693" s="16">
        <v>3.2</v>
      </c>
      <c r="G693" s="16">
        <v>9.1999999999999993</v>
      </c>
      <c r="H693" s="16">
        <v>0.9</v>
      </c>
      <c r="I693" s="16">
        <v>1.2</v>
      </c>
    </row>
    <row r="694" spans="1:9" x14ac:dyDescent="0.15">
      <c r="A694" s="21">
        <v>261399</v>
      </c>
      <c r="B694" s="22" t="s">
        <v>727</v>
      </c>
      <c r="C694" s="16">
        <v>27.9</v>
      </c>
      <c r="D694" s="16">
        <v>51.2</v>
      </c>
      <c r="E694" s="16">
        <v>14</v>
      </c>
      <c r="F694" s="16">
        <v>0</v>
      </c>
      <c r="G694" s="16">
        <v>7</v>
      </c>
      <c r="H694" s="16">
        <v>0</v>
      </c>
      <c r="I694" s="16">
        <v>0</v>
      </c>
    </row>
    <row r="695" spans="1:9" x14ac:dyDescent="0.15">
      <c r="A695" s="21">
        <v>262111</v>
      </c>
      <c r="B695" s="22" t="s">
        <v>728</v>
      </c>
      <c r="C695" s="16">
        <v>21.5</v>
      </c>
      <c r="D695" s="16">
        <v>42.7</v>
      </c>
      <c r="E695" s="16">
        <v>11.7</v>
      </c>
      <c r="F695" s="16">
        <v>6.8</v>
      </c>
      <c r="G695" s="16">
        <v>12.5</v>
      </c>
      <c r="H695" s="16">
        <v>2.1</v>
      </c>
      <c r="I695" s="16">
        <v>2.7</v>
      </c>
    </row>
    <row r="696" spans="1:9" x14ac:dyDescent="0.15">
      <c r="A696" s="21">
        <v>262112</v>
      </c>
      <c r="B696" s="22" t="s">
        <v>729</v>
      </c>
      <c r="C696" s="16">
        <v>23.2</v>
      </c>
      <c r="D696" s="16">
        <v>40.299999999999997</v>
      </c>
      <c r="E696" s="16">
        <v>12.4</v>
      </c>
      <c r="F696" s="16">
        <v>8.8000000000000007</v>
      </c>
      <c r="G696" s="16">
        <v>11.6</v>
      </c>
      <c r="H696" s="16">
        <v>1.3</v>
      </c>
      <c r="I696" s="16">
        <v>2.5</v>
      </c>
    </row>
    <row r="697" spans="1:9" x14ac:dyDescent="0.15">
      <c r="A697" s="21">
        <v>262113</v>
      </c>
      <c r="B697" s="22" t="s">
        <v>730</v>
      </c>
      <c r="C697" s="16">
        <v>14.9</v>
      </c>
      <c r="D697" s="16">
        <v>35.700000000000003</v>
      </c>
      <c r="E697" s="16">
        <v>19.3</v>
      </c>
      <c r="F697" s="16">
        <v>11.1</v>
      </c>
      <c r="G697" s="16">
        <v>14.9</v>
      </c>
      <c r="H697" s="16">
        <v>1.9</v>
      </c>
      <c r="I697" s="16">
        <v>2.1</v>
      </c>
    </row>
    <row r="698" spans="1:9" x14ac:dyDescent="0.15">
      <c r="A698" s="21">
        <v>263111</v>
      </c>
      <c r="B698" s="22" t="s">
        <v>731</v>
      </c>
      <c r="C698" s="16">
        <v>19.5</v>
      </c>
      <c r="D698" s="16">
        <v>40.200000000000003</v>
      </c>
      <c r="E698" s="16">
        <v>17.3</v>
      </c>
      <c r="F698" s="16">
        <v>7.7</v>
      </c>
      <c r="G698" s="16">
        <v>12.8</v>
      </c>
      <c r="H698" s="16">
        <v>1.2</v>
      </c>
      <c r="I698" s="16">
        <v>1.3</v>
      </c>
    </row>
    <row r="699" spans="1:9" x14ac:dyDescent="0.15">
      <c r="A699" s="21">
        <v>263112</v>
      </c>
      <c r="B699" s="22" t="s">
        <v>732</v>
      </c>
      <c r="C699" s="16">
        <v>13.9</v>
      </c>
      <c r="D699" s="16">
        <v>30.9</v>
      </c>
      <c r="E699" s="16">
        <v>22.3</v>
      </c>
      <c r="F699" s="16">
        <v>13.6</v>
      </c>
      <c r="G699" s="16">
        <v>15</v>
      </c>
      <c r="H699" s="16">
        <v>1.8</v>
      </c>
      <c r="I699" s="16">
        <v>2.4</v>
      </c>
    </row>
    <row r="700" spans="1:9" x14ac:dyDescent="0.15">
      <c r="A700" s="21">
        <v>263113</v>
      </c>
      <c r="B700" s="22" t="s">
        <v>733</v>
      </c>
      <c r="C700" s="16">
        <v>22.6</v>
      </c>
      <c r="D700" s="16">
        <v>42.1</v>
      </c>
      <c r="E700" s="16">
        <v>14.6</v>
      </c>
      <c r="F700" s="16">
        <v>6</v>
      </c>
      <c r="G700" s="16">
        <v>11.9</v>
      </c>
      <c r="H700" s="16">
        <v>1.3</v>
      </c>
      <c r="I700" s="16">
        <v>1.5</v>
      </c>
    </row>
    <row r="701" spans="1:9" x14ac:dyDescent="0.15">
      <c r="A701" s="21">
        <v>263211</v>
      </c>
      <c r="B701" s="22" t="s">
        <v>734</v>
      </c>
      <c r="C701" s="16">
        <v>29.8</v>
      </c>
      <c r="D701" s="16">
        <v>44.1</v>
      </c>
      <c r="E701" s="16">
        <v>11.7</v>
      </c>
      <c r="F701" s="16">
        <v>4.4000000000000004</v>
      </c>
      <c r="G701" s="16">
        <v>8.4</v>
      </c>
      <c r="H701" s="16">
        <v>0.5</v>
      </c>
      <c r="I701" s="16">
        <v>1.2</v>
      </c>
    </row>
    <row r="702" spans="1:9" x14ac:dyDescent="0.15">
      <c r="A702" s="21">
        <v>263212</v>
      </c>
      <c r="B702" s="22" t="s">
        <v>735</v>
      </c>
      <c r="C702" s="16">
        <v>20.100000000000001</v>
      </c>
      <c r="D702" s="16">
        <v>41.1</v>
      </c>
      <c r="E702" s="16">
        <v>16.3</v>
      </c>
      <c r="F702" s="16">
        <v>8.4</v>
      </c>
      <c r="G702" s="16">
        <v>11.5</v>
      </c>
      <c r="H702" s="16">
        <v>1.2</v>
      </c>
      <c r="I702" s="16">
        <v>1.3</v>
      </c>
    </row>
    <row r="703" spans="1:9" x14ac:dyDescent="0.15">
      <c r="A703" s="21">
        <v>263213</v>
      </c>
      <c r="B703" s="22" t="s">
        <v>736</v>
      </c>
      <c r="C703" s="16">
        <v>23.3</v>
      </c>
      <c r="D703" s="16">
        <v>48.4</v>
      </c>
      <c r="E703" s="16">
        <v>8.4</v>
      </c>
      <c r="F703" s="16">
        <v>4.4000000000000004</v>
      </c>
      <c r="G703" s="16">
        <v>12.3</v>
      </c>
      <c r="H703" s="16">
        <v>0.9</v>
      </c>
      <c r="I703" s="16">
        <v>2.2999999999999998</v>
      </c>
    </row>
    <row r="704" spans="1:9" x14ac:dyDescent="0.15">
      <c r="A704" s="21">
        <v>263299</v>
      </c>
      <c r="B704" s="22" t="s">
        <v>737</v>
      </c>
      <c r="C704" s="16">
        <v>20.9</v>
      </c>
      <c r="D704" s="16">
        <v>58.4</v>
      </c>
      <c r="E704" s="16">
        <v>12.8</v>
      </c>
      <c r="F704" s="16">
        <v>1.9</v>
      </c>
      <c r="G704" s="16">
        <v>5.7</v>
      </c>
      <c r="H704" s="16">
        <v>0</v>
      </c>
      <c r="I704" s="16">
        <v>0.2</v>
      </c>
    </row>
    <row r="705" spans="1:9" x14ac:dyDescent="0.15">
      <c r="A705" s="21">
        <v>263311</v>
      </c>
      <c r="B705" s="22" t="s">
        <v>738</v>
      </c>
      <c r="C705" s="16">
        <v>25.1</v>
      </c>
      <c r="D705" s="16">
        <v>43.6</v>
      </c>
      <c r="E705" s="16">
        <v>13</v>
      </c>
      <c r="F705" s="16">
        <v>10.7</v>
      </c>
      <c r="G705" s="16">
        <v>5.8</v>
      </c>
      <c r="H705" s="16">
        <v>0.7</v>
      </c>
      <c r="I705" s="16">
        <v>1.1000000000000001</v>
      </c>
    </row>
    <row r="706" spans="1:9" x14ac:dyDescent="0.15">
      <c r="A706" s="21">
        <v>263312</v>
      </c>
      <c r="B706" s="22" t="s">
        <v>739</v>
      </c>
      <c r="C706" s="16">
        <v>24.2</v>
      </c>
      <c r="D706" s="16">
        <v>42.5</v>
      </c>
      <c r="E706" s="16">
        <v>14.4</v>
      </c>
      <c r="F706" s="16">
        <v>9.4</v>
      </c>
      <c r="G706" s="16">
        <v>7.3</v>
      </c>
      <c r="H706" s="16">
        <v>1</v>
      </c>
      <c r="I706" s="16">
        <v>1.2</v>
      </c>
    </row>
    <row r="707" spans="1:9" x14ac:dyDescent="0.15">
      <c r="A707" s="21">
        <v>271211</v>
      </c>
      <c r="B707" s="22" t="s">
        <v>740</v>
      </c>
      <c r="C707" s="16">
        <v>29.1</v>
      </c>
      <c r="D707" s="16">
        <v>61.3</v>
      </c>
      <c r="E707" s="16">
        <v>3.8</v>
      </c>
      <c r="F707" s="16">
        <v>2</v>
      </c>
      <c r="G707" s="16">
        <v>2.2000000000000002</v>
      </c>
      <c r="H707" s="16">
        <v>0.5</v>
      </c>
      <c r="I707" s="16">
        <v>1.1000000000000001</v>
      </c>
    </row>
    <row r="708" spans="1:9" x14ac:dyDescent="0.15">
      <c r="A708" s="21">
        <v>271212</v>
      </c>
      <c r="B708" s="22" t="s">
        <v>741</v>
      </c>
      <c r="C708" s="16">
        <v>22.9</v>
      </c>
      <c r="D708" s="16">
        <v>75.099999999999994</v>
      </c>
      <c r="E708" s="16">
        <v>1.2</v>
      </c>
      <c r="F708" s="16">
        <v>0</v>
      </c>
      <c r="G708" s="16">
        <v>0.7</v>
      </c>
      <c r="H708" s="16">
        <v>0</v>
      </c>
      <c r="I708" s="16">
        <v>0</v>
      </c>
    </row>
    <row r="709" spans="1:9" x14ac:dyDescent="0.15">
      <c r="A709" s="21">
        <v>271213</v>
      </c>
      <c r="B709" s="22" t="s">
        <v>742</v>
      </c>
      <c r="C709" s="16">
        <v>47.4</v>
      </c>
      <c r="D709" s="16">
        <v>46.5</v>
      </c>
      <c r="E709" s="16">
        <v>2.6</v>
      </c>
      <c r="F709" s="16">
        <v>0.6</v>
      </c>
      <c r="G709" s="16">
        <v>1.9</v>
      </c>
      <c r="H709" s="16">
        <v>0</v>
      </c>
      <c r="I709" s="16">
        <v>0.9</v>
      </c>
    </row>
    <row r="710" spans="1:9" x14ac:dyDescent="0.15">
      <c r="A710" s="21">
        <v>271214</v>
      </c>
      <c r="B710" s="22" t="s">
        <v>743</v>
      </c>
      <c r="C710" s="16">
        <v>65.8</v>
      </c>
      <c r="D710" s="16">
        <v>30.8</v>
      </c>
      <c r="E710" s="16">
        <v>2.5</v>
      </c>
      <c r="F710" s="16">
        <v>0</v>
      </c>
      <c r="G710" s="16">
        <v>0.8</v>
      </c>
      <c r="H710" s="16">
        <v>0</v>
      </c>
      <c r="I710" s="16">
        <v>0</v>
      </c>
    </row>
    <row r="711" spans="1:9" x14ac:dyDescent="0.15">
      <c r="A711" s="21">
        <v>271299</v>
      </c>
      <c r="B711" s="22" t="s">
        <v>744</v>
      </c>
      <c r="C711" s="16">
        <v>33.700000000000003</v>
      </c>
      <c r="D711" s="16">
        <v>49.4</v>
      </c>
      <c r="E711" s="16">
        <v>5</v>
      </c>
      <c r="F711" s="16">
        <v>2.9</v>
      </c>
      <c r="G711" s="16">
        <v>6.9</v>
      </c>
      <c r="H711" s="16">
        <v>0.7</v>
      </c>
      <c r="I711" s="16">
        <v>1.4</v>
      </c>
    </row>
    <row r="712" spans="1:9" x14ac:dyDescent="0.15">
      <c r="A712" s="21">
        <v>272111</v>
      </c>
      <c r="B712" s="22" t="s">
        <v>745</v>
      </c>
      <c r="C712" s="16">
        <v>37.700000000000003</v>
      </c>
      <c r="D712" s="16">
        <v>26.8</v>
      </c>
      <c r="E712" s="16">
        <v>11.9</v>
      </c>
      <c r="F712" s="16">
        <v>10.9</v>
      </c>
      <c r="G712" s="16">
        <v>9.1</v>
      </c>
      <c r="H712" s="16">
        <v>1.6</v>
      </c>
      <c r="I712" s="16">
        <v>2</v>
      </c>
    </row>
    <row r="713" spans="1:9" x14ac:dyDescent="0.15">
      <c r="A713" s="21">
        <v>272112</v>
      </c>
      <c r="B713" s="22" t="s">
        <v>746</v>
      </c>
      <c r="C713" s="16">
        <v>20.5</v>
      </c>
      <c r="D713" s="16">
        <v>29.4</v>
      </c>
      <c r="E713" s="16">
        <v>26.6</v>
      </c>
      <c r="F713" s="16">
        <v>13.3</v>
      </c>
      <c r="G713" s="16">
        <v>4.3</v>
      </c>
      <c r="H713" s="16">
        <v>2.1</v>
      </c>
      <c r="I713" s="16">
        <v>3.8</v>
      </c>
    </row>
    <row r="714" spans="1:9" x14ac:dyDescent="0.15">
      <c r="A714" s="21">
        <v>272113</v>
      </c>
      <c r="B714" s="22" t="s">
        <v>747</v>
      </c>
      <c r="C714" s="16">
        <v>49.4</v>
      </c>
      <c r="D714" s="16">
        <v>35.9</v>
      </c>
      <c r="E714" s="16">
        <v>12.2</v>
      </c>
      <c r="F714" s="16">
        <v>0.7</v>
      </c>
      <c r="G714" s="16">
        <v>1.5</v>
      </c>
      <c r="H714" s="16">
        <v>0</v>
      </c>
      <c r="I714" s="16">
        <v>0.2</v>
      </c>
    </row>
    <row r="715" spans="1:9" x14ac:dyDescent="0.15">
      <c r="A715" s="21">
        <v>272114</v>
      </c>
      <c r="B715" s="22" t="s">
        <v>748</v>
      </c>
      <c r="C715" s="16">
        <v>40.1</v>
      </c>
      <c r="D715" s="16">
        <v>47.1</v>
      </c>
      <c r="E715" s="16">
        <v>5.0999999999999996</v>
      </c>
      <c r="F715" s="16">
        <v>3.2</v>
      </c>
      <c r="G715" s="16">
        <v>3.6</v>
      </c>
      <c r="H715" s="16">
        <v>0.2</v>
      </c>
      <c r="I715" s="16">
        <v>0.6</v>
      </c>
    </row>
    <row r="716" spans="1:9" x14ac:dyDescent="0.15">
      <c r="A716" s="21">
        <v>272115</v>
      </c>
      <c r="B716" s="22" t="s">
        <v>749</v>
      </c>
      <c r="C716" s="16">
        <v>45.2</v>
      </c>
      <c r="D716" s="16">
        <v>33.299999999999997</v>
      </c>
      <c r="E716" s="16">
        <v>9.5</v>
      </c>
      <c r="F716" s="16">
        <v>3.6</v>
      </c>
      <c r="G716" s="16">
        <v>7</v>
      </c>
      <c r="H716" s="16">
        <v>0.7</v>
      </c>
      <c r="I716" s="16">
        <v>0.7</v>
      </c>
    </row>
    <row r="717" spans="1:9" x14ac:dyDescent="0.15">
      <c r="A717" s="21">
        <v>272199</v>
      </c>
      <c r="B717" s="22" t="s">
        <v>750</v>
      </c>
      <c r="C717" s="16">
        <v>28.6</v>
      </c>
      <c r="D717" s="16">
        <v>38.1</v>
      </c>
      <c r="E717" s="16">
        <v>12.9</v>
      </c>
      <c r="F717" s="16">
        <v>7.5</v>
      </c>
      <c r="G717" s="16">
        <v>9.4</v>
      </c>
      <c r="H717" s="16">
        <v>1.3</v>
      </c>
      <c r="I717" s="16">
        <v>2.2000000000000002</v>
      </c>
    </row>
    <row r="718" spans="1:9" x14ac:dyDescent="0.15">
      <c r="A718" s="21">
        <v>272311</v>
      </c>
      <c r="B718" s="22" t="s">
        <v>751</v>
      </c>
      <c r="C718" s="16">
        <v>80.599999999999994</v>
      </c>
      <c r="D718" s="16">
        <v>18.2</v>
      </c>
      <c r="E718" s="16">
        <v>0.5</v>
      </c>
      <c r="F718" s="16">
        <v>0</v>
      </c>
      <c r="G718" s="16">
        <v>0.6</v>
      </c>
      <c r="H718" s="16">
        <v>0</v>
      </c>
      <c r="I718" s="16">
        <v>0</v>
      </c>
    </row>
    <row r="719" spans="1:9" x14ac:dyDescent="0.15">
      <c r="A719" s="21">
        <v>272312</v>
      </c>
      <c r="B719" s="22" t="s">
        <v>752</v>
      </c>
      <c r="C719" s="16">
        <v>78.099999999999994</v>
      </c>
      <c r="D719" s="16">
        <v>20</v>
      </c>
      <c r="E719" s="16">
        <v>1.3</v>
      </c>
      <c r="F719" s="16">
        <v>0.2</v>
      </c>
      <c r="G719" s="16">
        <v>0.4</v>
      </c>
      <c r="H719" s="16">
        <v>0</v>
      </c>
      <c r="I719" s="16">
        <v>0</v>
      </c>
    </row>
    <row r="720" spans="1:9" x14ac:dyDescent="0.15">
      <c r="A720" s="21">
        <v>272313</v>
      </c>
      <c r="B720" s="22" t="s">
        <v>753</v>
      </c>
      <c r="C720" s="16">
        <v>75.5</v>
      </c>
      <c r="D720" s="16">
        <v>23.6</v>
      </c>
      <c r="E720" s="16">
        <v>0.9</v>
      </c>
      <c r="F720" s="16">
        <v>0</v>
      </c>
      <c r="G720" s="16">
        <v>0</v>
      </c>
      <c r="H720" s="16">
        <v>0</v>
      </c>
      <c r="I720" s="16">
        <v>0</v>
      </c>
    </row>
    <row r="721" spans="1:9" x14ac:dyDescent="0.15">
      <c r="A721" s="21">
        <v>272314</v>
      </c>
      <c r="B721" s="22" t="s">
        <v>754</v>
      </c>
      <c r="C721" s="16">
        <v>59.2</v>
      </c>
      <c r="D721" s="16">
        <v>29.9</v>
      </c>
      <c r="E721" s="16">
        <v>7</v>
      </c>
      <c r="F721" s="16">
        <v>0.9</v>
      </c>
      <c r="G721" s="16">
        <v>3.1</v>
      </c>
      <c r="H721" s="16">
        <v>0</v>
      </c>
      <c r="I721" s="16">
        <v>0</v>
      </c>
    </row>
    <row r="722" spans="1:9" x14ac:dyDescent="0.15">
      <c r="A722" s="21">
        <v>272399</v>
      </c>
      <c r="B722" s="22" t="s">
        <v>755</v>
      </c>
      <c r="C722" s="16">
        <v>75.2</v>
      </c>
      <c r="D722" s="16">
        <v>23.7</v>
      </c>
      <c r="E722" s="16">
        <v>0.3</v>
      </c>
      <c r="F722" s="16">
        <v>0</v>
      </c>
      <c r="G722" s="16">
        <v>0.8</v>
      </c>
      <c r="H722" s="16">
        <v>0</v>
      </c>
      <c r="I722" s="16">
        <v>0</v>
      </c>
    </row>
    <row r="723" spans="1:9" x14ac:dyDescent="0.15">
      <c r="A723" s="21">
        <v>272411</v>
      </c>
      <c r="B723" s="22" t="s">
        <v>756</v>
      </c>
      <c r="C723" s="16">
        <v>62.3</v>
      </c>
      <c r="D723" s="16">
        <v>23.7</v>
      </c>
      <c r="E723" s="16">
        <v>5.7</v>
      </c>
      <c r="F723" s="16">
        <v>2.2999999999999998</v>
      </c>
      <c r="G723" s="16">
        <v>5.5</v>
      </c>
      <c r="H723" s="16">
        <v>0</v>
      </c>
      <c r="I723" s="16">
        <v>0.6</v>
      </c>
    </row>
    <row r="724" spans="1:9" x14ac:dyDescent="0.15">
      <c r="A724" s="21">
        <v>272412</v>
      </c>
      <c r="B724" s="22" t="s">
        <v>757</v>
      </c>
      <c r="C724" s="16">
        <v>22.3</v>
      </c>
      <c r="D724" s="16">
        <v>31.3</v>
      </c>
      <c r="E724" s="16">
        <v>25.2</v>
      </c>
      <c r="F724" s="16">
        <v>6.8</v>
      </c>
      <c r="G724" s="16">
        <v>10.8</v>
      </c>
      <c r="H724" s="16">
        <v>0.9</v>
      </c>
      <c r="I724" s="16">
        <v>2.7</v>
      </c>
    </row>
    <row r="725" spans="1:9" x14ac:dyDescent="0.15">
      <c r="A725" s="21">
        <v>272413</v>
      </c>
      <c r="B725" s="22" t="s">
        <v>758</v>
      </c>
      <c r="C725" s="16">
        <v>44.4</v>
      </c>
      <c r="D725" s="16">
        <v>36.299999999999997</v>
      </c>
      <c r="E725" s="16">
        <v>7.8</v>
      </c>
      <c r="F725" s="16">
        <v>1.4</v>
      </c>
      <c r="G725" s="16">
        <v>8.5</v>
      </c>
      <c r="H725" s="16">
        <v>0.3</v>
      </c>
      <c r="I725" s="16">
        <v>1.4</v>
      </c>
    </row>
    <row r="726" spans="1:9" x14ac:dyDescent="0.15">
      <c r="A726" s="21">
        <v>272414</v>
      </c>
      <c r="B726" s="22" t="s">
        <v>759</v>
      </c>
      <c r="C726" s="16">
        <v>40.9</v>
      </c>
      <c r="D726" s="16">
        <v>56.4</v>
      </c>
      <c r="E726" s="16">
        <v>0</v>
      </c>
      <c r="F726" s="16">
        <v>0</v>
      </c>
      <c r="G726" s="16">
        <v>2.7</v>
      </c>
      <c r="H726" s="16">
        <v>0</v>
      </c>
      <c r="I726" s="16">
        <v>0</v>
      </c>
    </row>
    <row r="727" spans="1:9" x14ac:dyDescent="0.15">
      <c r="A727" s="21">
        <v>272499</v>
      </c>
      <c r="B727" s="22" t="s">
        <v>760</v>
      </c>
      <c r="C727" s="16">
        <v>44.4</v>
      </c>
      <c r="D727" s="16">
        <v>29.8</v>
      </c>
      <c r="E727" s="16">
        <v>4.4000000000000004</v>
      </c>
      <c r="F727" s="16">
        <v>4</v>
      </c>
      <c r="G727" s="16">
        <v>11.2</v>
      </c>
      <c r="H727" s="16">
        <v>1.3</v>
      </c>
      <c r="I727" s="16">
        <v>4.8</v>
      </c>
    </row>
    <row r="728" spans="1:9" x14ac:dyDescent="0.15">
      <c r="A728" s="21">
        <v>272611</v>
      </c>
      <c r="B728" s="22" t="s">
        <v>761</v>
      </c>
      <c r="C728" s="16">
        <v>32.1</v>
      </c>
      <c r="D728" s="16">
        <v>38.5</v>
      </c>
      <c r="E728" s="16">
        <v>15.2</v>
      </c>
      <c r="F728" s="16">
        <v>5.9</v>
      </c>
      <c r="G728" s="16">
        <v>6.8</v>
      </c>
      <c r="H728" s="16">
        <v>0.6</v>
      </c>
      <c r="I728" s="16">
        <v>0.8</v>
      </c>
    </row>
    <row r="729" spans="1:9" x14ac:dyDescent="0.15">
      <c r="A729" s="21">
        <v>272612</v>
      </c>
      <c r="B729" s="22" t="s">
        <v>762</v>
      </c>
      <c r="C729" s="16">
        <v>6.9</v>
      </c>
      <c r="D729" s="16">
        <v>25.2</v>
      </c>
      <c r="E729" s="16">
        <v>17.2</v>
      </c>
      <c r="F729" s="16">
        <v>21.3</v>
      </c>
      <c r="G729" s="16">
        <v>16.399999999999999</v>
      </c>
      <c r="H729" s="16">
        <v>4</v>
      </c>
      <c r="I729" s="16">
        <v>8.9</v>
      </c>
    </row>
    <row r="730" spans="1:9" x14ac:dyDescent="0.15">
      <c r="A730" s="21">
        <v>272613</v>
      </c>
      <c r="B730" s="22" t="s">
        <v>763</v>
      </c>
      <c r="C730" s="16">
        <v>16.899999999999999</v>
      </c>
      <c r="D730" s="16">
        <v>41.9</v>
      </c>
      <c r="E730" s="16">
        <v>22.3</v>
      </c>
      <c r="F730" s="16">
        <v>9.9</v>
      </c>
      <c r="G730" s="16">
        <v>4.7</v>
      </c>
      <c r="H730" s="16">
        <v>1.3</v>
      </c>
      <c r="I730" s="16">
        <v>3</v>
      </c>
    </row>
    <row r="731" spans="1:9" x14ac:dyDescent="0.15">
      <c r="A731" s="21">
        <v>311211</v>
      </c>
      <c r="B731" s="22" t="s">
        <v>764</v>
      </c>
      <c r="C731" s="16">
        <v>20.8</v>
      </c>
      <c r="D731" s="16">
        <v>17.2</v>
      </c>
      <c r="E731" s="16">
        <v>48.6</v>
      </c>
      <c r="F731" s="16">
        <v>10.8</v>
      </c>
      <c r="G731" s="16">
        <v>2.2000000000000002</v>
      </c>
      <c r="H731" s="16">
        <v>0</v>
      </c>
      <c r="I731" s="16">
        <v>0.5</v>
      </c>
    </row>
    <row r="732" spans="1:9" x14ac:dyDescent="0.15">
      <c r="A732" s="21">
        <v>311212</v>
      </c>
      <c r="B732" s="22" t="s">
        <v>765</v>
      </c>
      <c r="C732" s="16">
        <v>20.6</v>
      </c>
      <c r="D732" s="16">
        <v>57.3</v>
      </c>
      <c r="E732" s="16">
        <v>10.5</v>
      </c>
      <c r="F732" s="16">
        <v>4.5999999999999996</v>
      </c>
      <c r="G732" s="16">
        <v>5</v>
      </c>
      <c r="H732" s="16">
        <v>0.6</v>
      </c>
      <c r="I732" s="16">
        <v>1.4</v>
      </c>
    </row>
    <row r="733" spans="1:9" x14ac:dyDescent="0.15">
      <c r="A733" s="21">
        <v>311213</v>
      </c>
      <c r="B733" s="22" t="s">
        <v>766</v>
      </c>
      <c r="C733" s="16">
        <v>7.7</v>
      </c>
      <c r="D733" s="16">
        <v>34.200000000000003</v>
      </c>
      <c r="E733" s="16">
        <v>25.6</v>
      </c>
      <c r="F733" s="16">
        <v>10</v>
      </c>
      <c r="G733" s="16">
        <v>15.6</v>
      </c>
      <c r="H733" s="16">
        <v>2.5</v>
      </c>
      <c r="I733" s="16">
        <v>4.4000000000000004</v>
      </c>
    </row>
    <row r="734" spans="1:9" x14ac:dyDescent="0.15">
      <c r="A734" s="21">
        <v>311214</v>
      </c>
      <c r="B734" s="22" t="s">
        <v>767</v>
      </c>
      <c r="C734" s="16">
        <v>1.9</v>
      </c>
      <c r="D734" s="16">
        <v>12.8</v>
      </c>
      <c r="E734" s="16">
        <v>10.1</v>
      </c>
      <c r="F734" s="16">
        <v>51.4</v>
      </c>
      <c r="G734" s="16">
        <v>13.9</v>
      </c>
      <c r="H734" s="16">
        <v>3.9</v>
      </c>
      <c r="I734" s="16">
        <v>6</v>
      </c>
    </row>
    <row r="735" spans="1:9" x14ac:dyDescent="0.15">
      <c r="A735" s="21">
        <v>311215</v>
      </c>
      <c r="B735" s="22" t="s">
        <v>768</v>
      </c>
      <c r="C735" s="16">
        <v>4.0999999999999996</v>
      </c>
      <c r="D735" s="16">
        <v>14.9</v>
      </c>
      <c r="E735" s="16">
        <v>7.6</v>
      </c>
      <c r="F735" s="16">
        <v>36.299999999999997</v>
      </c>
      <c r="G735" s="16">
        <v>20.6</v>
      </c>
      <c r="H735" s="16">
        <v>5.4</v>
      </c>
      <c r="I735" s="16">
        <v>11</v>
      </c>
    </row>
    <row r="736" spans="1:9" x14ac:dyDescent="0.15">
      <c r="A736" s="21">
        <v>311216</v>
      </c>
      <c r="B736" s="22" t="s">
        <v>769</v>
      </c>
      <c r="C736" s="16">
        <v>3.7</v>
      </c>
      <c r="D736" s="16">
        <v>17.7</v>
      </c>
      <c r="E736" s="16">
        <v>17.8</v>
      </c>
      <c r="F736" s="16">
        <v>42.2</v>
      </c>
      <c r="G736" s="16">
        <v>10</v>
      </c>
      <c r="H736" s="16">
        <v>2.1</v>
      </c>
      <c r="I736" s="16">
        <v>6.5</v>
      </c>
    </row>
    <row r="737" spans="1:9" x14ac:dyDescent="0.15">
      <c r="A737" s="21">
        <v>311299</v>
      </c>
      <c r="B737" s="22" t="s">
        <v>770</v>
      </c>
      <c r="C737" s="16">
        <v>10</v>
      </c>
      <c r="D737" s="16">
        <v>29.8</v>
      </c>
      <c r="E737" s="16">
        <v>22.5</v>
      </c>
      <c r="F737" s="16">
        <v>17.399999999999999</v>
      </c>
      <c r="G737" s="16">
        <v>12.5</v>
      </c>
      <c r="H737" s="16">
        <v>2.2999999999999998</v>
      </c>
      <c r="I737" s="16">
        <v>5.5</v>
      </c>
    </row>
    <row r="738" spans="1:9" x14ac:dyDescent="0.15">
      <c r="A738" s="21">
        <v>311311</v>
      </c>
      <c r="B738" s="22" t="s">
        <v>771</v>
      </c>
      <c r="C738" s="16">
        <v>7.4</v>
      </c>
      <c r="D738" s="16">
        <v>40.799999999999997</v>
      </c>
      <c r="E738" s="16">
        <v>24.1</v>
      </c>
      <c r="F738" s="16">
        <v>16.2</v>
      </c>
      <c r="G738" s="16">
        <v>9</v>
      </c>
      <c r="H738" s="16">
        <v>0.8</v>
      </c>
      <c r="I738" s="16">
        <v>1.8</v>
      </c>
    </row>
    <row r="739" spans="1:9" x14ac:dyDescent="0.15">
      <c r="A739" s="21">
        <v>311312</v>
      </c>
      <c r="B739" s="22" t="s">
        <v>772</v>
      </c>
      <c r="C739" s="16">
        <v>0.7</v>
      </c>
      <c r="D739" s="16">
        <v>6.6</v>
      </c>
      <c r="E739" s="16">
        <v>12.9</v>
      </c>
      <c r="F739" s="16">
        <v>64.599999999999994</v>
      </c>
      <c r="G739" s="16">
        <v>5.4</v>
      </c>
      <c r="H739" s="16">
        <v>2.8</v>
      </c>
      <c r="I739" s="16">
        <v>7</v>
      </c>
    </row>
    <row r="740" spans="1:9" x14ac:dyDescent="0.15">
      <c r="A740" s="21">
        <v>311313</v>
      </c>
      <c r="B740" s="22" t="s">
        <v>773</v>
      </c>
      <c r="C740" s="16">
        <v>6.7</v>
      </c>
      <c r="D740" s="16">
        <v>24.8</v>
      </c>
      <c r="E740" s="16">
        <v>16.2</v>
      </c>
      <c r="F740" s="16">
        <v>24.8</v>
      </c>
      <c r="G740" s="16">
        <v>17.5</v>
      </c>
      <c r="H740" s="16">
        <v>3.6</v>
      </c>
      <c r="I740" s="16">
        <v>6.5</v>
      </c>
    </row>
    <row r="741" spans="1:9" x14ac:dyDescent="0.15">
      <c r="A741" s="21">
        <v>311399</v>
      </c>
      <c r="B741" s="22" t="s">
        <v>774</v>
      </c>
      <c r="C741" s="16">
        <v>10.3</v>
      </c>
      <c r="D741" s="16">
        <v>33.1</v>
      </c>
      <c r="E741" s="16">
        <v>19.2</v>
      </c>
      <c r="F741" s="16">
        <v>15.8</v>
      </c>
      <c r="G741" s="16">
        <v>6.8</v>
      </c>
      <c r="H741" s="16">
        <v>3.7</v>
      </c>
      <c r="I741" s="16">
        <v>11.2</v>
      </c>
    </row>
    <row r="742" spans="1:9" x14ac:dyDescent="0.15">
      <c r="A742" s="21">
        <v>311411</v>
      </c>
      <c r="B742" s="22" t="s">
        <v>775</v>
      </c>
      <c r="C742" s="16">
        <v>11.7</v>
      </c>
      <c r="D742" s="16">
        <v>32.9</v>
      </c>
      <c r="E742" s="16">
        <v>13.3</v>
      </c>
      <c r="F742" s="16">
        <v>16.7</v>
      </c>
      <c r="G742" s="16">
        <v>14.6</v>
      </c>
      <c r="H742" s="16">
        <v>3.3</v>
      </c>
      <c r="I742" s="16">
        <v>7.6</v>
      </c>
    </row>
    <row r="743" spans="1:9" x14ac:dyDescent="0.15">
      <c r="A743" s="21">
        <v>311412</v>
      </c>
      <c r="B743" s="22" t="s">
        <v>776</v>
      </c>
      <c r="C743" s="16">
        <v>7</v>
      </c>
      <c r="D743" s="16">
        <v>23.2</v>
      </c>
      <c r="E743" s="16">
        <v>14.1</v>
      </c>
      <c r="F743" s="16">
        <v>25.2</v>
      </c>
      <c r="G743" s="16">
        <v>19.5</v>
      </c>
      <c r="H743" s="16">
        <v>3.8</v>
      </c>
      <c r="I743" s="16">
        <v>7.2</v>
      </c>
    </row>
    <row r="744" spans="1:9" x14ac:dyDescent="0.15">
      <c r="A744" s="21">
        <v>311413</v>
      </c>
      <c r="B744" s="22" t="s">
        <v>777</v>
      </c>
      <c r="C744" s="16">
        <v>9.5</v>
      </c>
      <c r="D744" s="16">
        <v>35.1</v>
      </c>
      <c r="E744" s="16">
        <v>24.4</v>
      </c>
      <c r="F744" s="16">
        <v>13.5</v>
      </c>
      <c r="G744" s="16">
        <v>10.1</v>
      </c>
      <c r="H744" s="16">
        <v>2.2000000000000002</v>
      </c>
      <c r="I744" s="16">
        <v>5.3</v>
      </c>
    </row>
    <row r="745" spans="1:9" x14ac:dyDescent="0.15">
      <c r="A745" s="21">
        <v>311414</v>
      </c>
      <c r="B745" s="22" t="s">
        <v>778</v>
      </c>
      <c r="C745" s="16">
        <v>15.3</v>
      </c>
      <c r="D745" s="16">
        <v>34.4</v>
      </c>
      <c r="E745" s="16">
        <v>22.1</v>
      </c>
      <c r="F745" s="16">
        <v>13.3</v>
      </c>
      <c r="G745" s="16">
        <v>9.1999999999999993</v>
      </c>
      <c r="H745" s="16">
        <v>2.1</v>
      </c>
      <c r="I745" s="16">
        <v>3.7</v>
      </c>
    </row>
    <row r="746" spans="1:9" x14ac:dyDescent="0.15">
      <c r="A746" s="21">
        <v>311415</v>
      </c>
      <c r="B746" s="22" t="s">
        <v>779</v>
      </c>
      <c r="C746" s="16">
        <v>6.7</v>
      </c>
      <c r="D746" s="16">
        <v>33.4</v>
      </c>
      <c r="E746" s="16">
        <v>23.2</v>
      </c>
      <c r="F746" s="16">
        <v>20.9</v>
      </c>
      <c r="G746" s="16">
        <v>12.7</v>
      </c>
      <c r="H746" s="16">
        <v>0.7</v>
      </c>
      <c r="I746" s="16">
        <v>2.4</v>
      </c>
    </row>
    <row r="747" spans="1:9" x14ac:dyDescent="0.15">
      <c r="A747" s="21">
        <v>311499</v>
      </c>
      <c r="B747" s="22" t="s">
        <v>780</v>
      </c>
      <c r="C747" s="16">
        <v>9.6</v>
      </c>
      <c r="D747" s="16">
        <v>24</v>
      </c>
      <c r="E747" s="16">
        <v>18.2</v>
      </c>
      <c r="F747" s="16">
        <v>26.4</v>
      </c>
      <c r="G747" s="16">
        <v>12.7</v>
      </c>
      <c r="H747" s="16">
        <v>2.6</v>
      </c>
      <c r="I747" s="16">
        <v>6.5</v>
      </c>
    </row>
    <row r="748" spans="1:9" x14ac:dyDescent="0.15">
      <c r="A748" s="21">
        <v>312111</v>
      </c>
      <c r="B748" s="22" t="s">
        <v>781</v>
      </c>
      <c r="C748" s="16">
        <v>10</v>
      </c>
      <c r="D748" s="16">
        <v>27.5</v>
      </c>
      <c r="E748" s="16">
        <v>38.5</v>
      </c>
      <c r="F748" s="16">
        <v>11.9</v>
      </c>
      <c r="G748" s="16">
        <v>9.1999999999999993</v>
      </c>
      <c r="H748" s="16">
        <v>1.4</v>
      </c>
      <c r="I748" s="16">
        <v>1.3</v>
      </c>
    </row>
    <row r="749" spans="1:9" x14ac:dyDescent="0.15">
      <c r="A749" s="21">
        <v>312112</v>
      </c>
      <c r="B749" s="22" t="s">
        <v>782</v>
      </c>
      <c r="C749" s="16">
        <v>1.8</v>
      </c>
      <c r="D749" s="16">
        <v>7.4</v>
      </c>
      <c r="E749" s="16">
        <v>13.4</v>
      </c>
      <c r="F749" s="16">
        <v>57.7</v>
      </c>
      <c r="G749" s="16">
        <v>8.4</v>
      </c>
      <c r="H749" s="16">
        <v>3</v>
      </c>
      <c r="I749" s="16">
        <v>8.4</v>
      </c>
    </row>
    <row r="750" spans="1:9" x14ac:dyDescent="0.15">
      <c r="A750" s="21">
        <v>312113</v>
      </c>
      <c r="B750" s="22" t="s">
        <v>783</v>
      </c>
      <c r="C750" s="16">
        <v>10.9</v>
      </c>
      <c r="D750" s="16">
        <v>22.3</v>
      </c>
      <c r="E750" s="16">
        <v>30.6</v>
      </c>
      <c r="F750" s="16">
        <v>26.5</v>
      </c>
      <c r="G750" s="16">
        <v>5.7</v>
      </c>
      <c r="H750" s="16">
        <v>1.3</v>
      </c>
      <c r="I750" s="16">
        <v>2.8</v>
      </c>
    </row>
    <row r="751" spans="1:9" x14ac:dyDescent="0.15">
      <c r="A751" s="21">
        <v>312114</v>
      </c>
      <c r="B751" s="22" t="s">
        <v>784</v>
      </c>
      <c r="C751" s="16">
        <v>5.5</v>
      </c>
      <c r="D751" s="16">
        <v>28.6</v>
      </c>
      <c r="E751" s="16">
        <v>16.899999999999999</v>
      </c>
      <c r="F751" s="16">
        <v>29.3</v>
      </c>
      <c r="G751" s="16">
        <v>13.8</v>
      </c>
      <c r="H751" s="16">
        <v>2.2000000000000002</v>
      </c>
      <c r="I751" s="16">
        <v>3.7</v>
      </c>
    </row>
    <row r="752" spans="1:9" x14ac:dyDescent="0.15">
      <c r="A752" s="21">
        <v>312115</v>
      </c>
      <c r="B752" s="22" t="s">
        <v>785</v>
      </c>
      <c r="C752" s="16">
        <v>0</v>
      </c>
      <c r="D752" s="16">
        <v>3.8</v>
      </c>
      <c r="E752" s="16">
        <v>10.7</v>
      </c>
      <c r="F752" s="16">
        <v>77.099999999999994</v>
      </c>
      <c r="G752" s="16">
        <v>3.8</v>
      </c>
      <c r="H752" s="16">
        <v>1.9</v>
      </c>
      <c r="I752" s="16">
        <v>2.8</v>
      </c>
    </row>
    <row r="753" spans="1:9" x14ac:dyDescent="0.15">
      <c r="A753" s="21">
        <v>312116</v>
      </c>
      <c r="B753" s="22" t="s">
        <v>786</v>
      </c>
      <c r="C753" s="16">
        <v>5.0999999999999996</v>
      </c>
      <c r="D753" s="16">
        <v>19.5</v>
      </c>
      <c r="E753" s="16">
        <v>29.7</v>
      </c>
      <c r="F753" s="16">
        <v>21.3</v>
      </c>
      <c r="G753" s="16">
        <v>18.2</v>
      </c>
      <c r="H753" s="16">
        <v>2.7</v>
      </c>
      <c r="I753" s="16">
        <v>3.5</v>
      </c>
    </row>
    <row r="754" spans="1:9" x14ac:dyDescent="0.15">
      <c r="A754" s="21">
        <v>312199</v>
      </c>
      <c r="B754" s="22" t="s">
        <v>787</v>
      </c>
      <c r="C754" s="16">
        <v>6.8</v>
      </c>
      <c r="D754" s="16">
        <v>19.7</v>
      </c>
      <c r="E754" s="16">
        <v>19.2</v>
      </c>
      <c r="F754" s="16">
        <v>27.7</v>
      </c>
      <c r="G754" s="16">
        <v>15.6</v>
      </c>
      <c r="H754" s="16">
        <v>3.9</v>
      </c>
      <c r="I754" s="16">
        <v>7.1</v>
      </c>
    </row>
    <row r="755" spans="1:9" x14ac:dyDescent="0.15">
      <c r="A755" s="21">
        <v>312211</v>
      </c>
      <c r="B755" s="22" t="s">
        <v>788</v>
      </c>
      <c r="C755" s="16">
        <v>4</v>
      </c>
      <c r="D755" s="16">
        <v>17.7</v>
      </c>
      <c r="E755" s="16">
        <v>45.9</v>
      </c>
      <c r="F755" s="16">
        <v>16.899999999999999</v>
      </c>
      <c r="G755" s="16">
        <v>12.7</v>
      </c>
      <c r="H755" s="16">
        <v>1.4</v>
      </c>
      <c r="I755" s="16">
        <v>1.5</v>
      </c>
    </row>
    <row r="756" spans="1:9" x14ac:dyDescent="0.15">
      <c r="A756" s="21">
        <v>312212</v>
      </c>
      <c r="B756" s="22" t="s">
        <v>789</v>
      </c>
      <c r="C756" s="16">
        <v>5.3</v>
      </c>
      <c r="D756" s="16">
        <v>15.2</v>
      </c>
      <c r="E756" s="16">
        <v>25.6</v>
      </c>
      <c r="F756" s="16">
        <v>28.6</v>
      </c>
      <c r="G756" s="16">
        <v>14.3</v>
      </c>
      <c r="H756" s="16">
        <v>3.3</v>
      </c>
      <c r="I756" s="16">
        <v>7.7</v>
      </c>
    </row>
    <row r="757" spans="1:9" x14ac:dyDescent="0.15">
      <c r="A757" s="21">
        <v>312311</v>
      </c>
      <c r="B757" s="22" t="s">
        <v>790</v>
      </c>
      <c r="C757" s="16">
        <v>4.0999999999999996</v>
      </c>
      <c r="D757" s="16">
        <v>17.399999999999999</v>
      </c>
      <c r="E757" s="16">
        <v>35.299999999999997</v>
      </c>
      <c r="F757" s="16">
        <v>31.4</v>
      </c>
      <c r="G757" s="16">
        <v>8.4</v>
      </c>
      <c r="H757" s="16">
        <v>1.3</v>
      </c>
      <c r="I757" s="16">
        <v>2.2000000000000002</v>
      </c>
    </row>
    <row r="758" spans="1:9" x14ac:dyDescent="0.15">
      <c r="A758" s="21">
        <v>312312</v>
      </c>
      <c r="B758" s="22" t="s">
        <v>791</v>
      </c>
      <c r="C758" s="16">
        <v>2.6</v>
      </c>
      <c r="D758" s="16">
        <v>8.1</v>
      </c>
      <c r="E758" s="16">
        <v>20.8</v>
      </c>
      <c r="F758" s="16">
        <v>57.7</v>
      </c>
      <c r="G758" s="16">
        <v>6.8</v>
      </c>
      <c r="H758" s="16">
        <v>1.3</v>
      </c>
      <c r="I758" s="16">
        <v>2.7</v>
      </c>
    </row>
    <row r="759" spans="1:9" x14ac:dyDescent="0.15">
      <c r="A759" s="21">
        <v>312411</v>
      </c>
      <c r="B759" s="22" t="s">
        <v>792</v>
      </c>
      <c r="C759" s="16">
        <v>12.6</v>
      </c>
      <c r="D759" s="16">
        <v>29.9</v>
      </c>
      <c r="E759" s="16">
        <v>23.6</v>
      </c>
      <c r="F759" s="16">
        <v>28.3</v>
      </c>
      <c r="G759" s="16">
        <v>5.5</v>
      </c>
      <c r="H759" s="16">
        <v>0</v>
      </c>
      <c r="I759" s="16">
        <v>0</v>
      </c>
    </row>
    <row r="760" spans="1:9" x14ac:dyDescent="0.15">
      <c r="A760" s="21">
        <v>312412</v>
      </c>
      <c r="B760" s="22" t="s">
        <v>793</v>
      </c>
      <c r="C760" s="16">
        <v>4.0999999999999996</v>
      </c>
      <c r="D760" s="16">
        <v>13.9</v>
      </c>
      <c r="E760" s="16">
        <v>28.6</v>
      </c>
      <c r="F760" s="16">
        <v>39</v>
      </c>
      <c r="G760" s="16">
        <v>9.6</v>
      </c>
      <c r="H760" s="16">
        <v>1.7</v>
      </c>
      <c r="I760" s="16">
        <v>3.2</v>
      </c>
    </row>
    <row r="761" spans="1:9" x14ac:dyDescent="0.15">
      <c r="A761" s="21">
        <v>312511</v>
      </c>
      <c r="B761" s="22" t="s">
        <v>794</v>
      </c>
      <c r="C761" s="16">
        <v>4.3</v>
      </c>
      <c r="D761" s="16">
        <v>16.5</v>
      </c>
      <c r="E761" s="16">
        <v>39.1</v>
      </c>
      <c r="F761" s="16">
        <v>28.1</v>
      </c>
      <c r="G761" s="16">
        <v>9.1</v>
      </c>
      <c r="H761" s="16">
        <v>1.4</v>
      </c>
      <c r="I761" s="16">
        <v>1.6</v>
      </c>
    </row>
    <row r="762" spans="1:9" x14ac:dyDescent="0.15">
      <c r="A762" s="21">
        <v>312512</v>
      </c>
      <c r="B762" s="22" t="s">
        <v>795</v>
      </c>
      <c r="C762" s="16">
        <v>2.7</v>
      </c>
      <c r="D762" s="16">
        <v>12.5</v>
      </c>
      <c r="E762" s="16">
        <v>16.8</v>
      </c>
      <c r="F762" s="16">
        <v>56.4</v>
      </c>
      <c r="G762" s="16">
        <v>5.7</v>
      </c>
      <c r="H762" s="16">
        <v>1.9</v>
      </c>
      <c r="I762" s="16">
        <v>4.0999999999999996</v>
      </c>
    </row>
    <row r="763" spans="1:9" x14ac:dyDescent="0.15">
      <c r="A763" s="21">
        <v>312911</v>
      </c>
      <c r="B763" s="22" t="s">
        <v>796</v>
      </c>
      <c r="C763" s="16">
        <v>5.2</v>
      </c>
      <c r="D763" s="16">
        <v>10.199999999999999</v>
      </c>
      <c r="E763" s="16">
        <v>17.8</v>
      </c>
      <c r="F763" s="16">
        <v>56.9</v>
      </c>
      <c r="G763" s="16">
        <v>5.0999999999999996</v>
      </c>
      <c r="H763" s="16">
        <v>1.6</v>
      </c>
      <c r="I763" s="16">
        <v>3.1</v>
      </c>
    </row>
    <row r="764" spans="1:9" x14ac:dyDescent="0.15">
      <c r="A764" s="21">
        <v>312912</v>
      </c>
      <c r="B764" s="22" t="s">
        <v>797</v>
      </c>
      <c r="C764" s="16">
        <v>3.9</v>
      </c>
      <c r="D764" s="16">
        <v>17.7</v>
      </c>
      <c r="E764" s="16">
        <v>19.600000000000001</v>
      </c>
      <c r="F764" s="16">
        <v>30.2</v>
      </c>
      <c r="G764" s="16">
        <v>16.5</v>
      </c>
      <c r="H764" s="16">
        <v>3.8</v>
      </c>
      <c r="I764" s="16">
        <v>8.1999999999999993</v>
      </c>
    </row>
    <row r="765" spans="1:9" x14ac:dyDescent="0.15">
      <c r="A765" s="21">
        <v>312913</v>
      </c>
      <c r="B765" s="22" t="s">
        <v>798</v>
      </c>
      <c r="C765" s="16">
        <v>1.9</v>
      </c>
      <c r="D765" s="16">
        <v>5.3</v>
      </c>
      <c r="E765" s="16">
        <v>12.5</v>
      </c>
      <c r="F765" s="16">
        <v>49.1</v>
      </c>
      <c r="G765" s="16">
        <v>10.8</v>
      </c>
      <c r="H765" s="16">
        <v>5.2</v>
      </c>
      <c r="I765" s="16">
        <v>15.2</v>
      </c>
    </row>
    <row r="766" spans="1:9" x14ac:dyDescent="0.15">
      <c r="A766" s="21">
        <v>312999</v>
      </c>
      <c r="B766" s="22" t="s">
        <v>799</v>
      </c>
      <c r="C766" s="16">
        <v>6.1</v>
      </c>
      <c r="D766" s="16">
        <v>15.9</v>
      </c>
      <c r="E766" s="16">
        <v>23.5</v>
      </c>
      <c r="F766" s="16">
        <v>44</v>
      </c>
      <c r="G766" s="16">
        <v>5.6</v>
      </c>
      <c r="H766" s="16">
        <v>1.4</v>
      </c>
      <c r="I766" s="16">
        <v>3.5</v>
      </c>
    </row>
    <row r="767" spans="1:9" x14ac:dyDescent="0.15">
      <c r="A767" s="21">
        <v>313111</v>
      </c>
      <c r="B767" s="22" t="s">
        <v>800</v>
      </c>
      <c r="C767" s="16">
        <v>7.8</v>
      </c>
      <c r="D767" s="16">
        <v>21.6</v>
      </c>
      <c r="E767" s="16">
        <v>19.100000000000001</v>
      </c>
      <c r="F767" s="16">
        <v>18.899999999999999</v>
      </c>
      <c r="G767" s="16">
        <v>23.7</v>
      </c>
      <c r="H767" s="16">
        <v>3.6</v>
      </c>
      <c r="I767" s="16">
        <v>5.3</v>
      </c>
    </row>
    <row r="768" spans="1:9" x14ac:dyDescent="0.15">
      <c r="A768" s="21">
        <v>313112</v>
      </c>
      <c r="B768" s="22" t="s">
        <v>801</v>
      </c>
      <c r="C768" s="16">
        <v>12.2</v>
      </c>
      <c r="D768" s="16">
        <v>31</v>
      </c>
      <c r="E768" s="16">
        <v>19</v>
      </c>
      <c r="F768" s="16">
        <v>13.8</v>
      </c>
      <c r="G768" s="16">
        <v>18.899999999999999</v>
      </c>
      <c r="H768" s="16">
        <v>2.2000000000000002</v>
      </c>
      <c r="I768" s="16">
        <v>3</v>
      </c>
    </row>
    <row r="769" spans="1:9" x14ac:dyDescent="0.15">
      <c r="A769" s="21">
        <v>313113</v>
      </c>
      <c r="B769" s="22" t="s">
        <v>802</v>
      </c>
      <c r="C769" s="16">
        <v>16</v>
      </c>
      <c r="D769" s="16">
        <v>40</v>
      </c>
      <c r="E769" s="16">
        <v>14.1</v>
      </c>
      <c r="F769" s="16">
        <v>8.5</v>
      </c>
      <c r="G769" s="16">
        <v>16.600000000000001</v>
      </c>
      <c r="H769" s="16">
        <v>1.6</v>
      </c>
      <c r="I769" s="16">
        <v>3.2</v>
      </c>
    </row>
    <row r="770" spans="1:9" x14ac:dyDescent="0.15">
      <c r="A770" s="21">
        <v>313199</v>
      </c>
      <c r="B770" s="22" t="s">
        <v>803</v>
      </c>
      <c r="C770" s="16">
        <v>7.1</v>
      </c>
      <c r="D770" s="16">
        <v>19.2</v>
      </c>
      <c r="E770" s="16">
        <v>16.7</v>
      </c>
      <c r="F770" s="16">
        <v>18</v>
      </c>
      <c r="G770" s="16">
        <v>24.8</v>
      </c>
      <c r="H770" s="16">
        <v>5.6</v>
      </c>
      <c r="I770" s="16">
        <v>8.6</v>
      </c>
    </row>
    <row r="771" spans="1:9" x14ac:dyDescent="0.15">
      <c r="A771" s="21">
        <v>313211</v>
      </c>
      <c r="B771" s="22" t="s">
        <v>804</v>
      </c>
      <c r="C771" s="16">
        <v>2.2999999999999998</v>
      </c>
      <c r="D771" s="16">
        <v>10.9</v>
      </c>
      <c r="E771" s="16">
        <v>26.6</v>
      </c>
      <c r="F771" s="16">
        <v>47.6</v>
      </c>
      <c r="G771" s="16">
        <v>8</v>
      </c>
      <c r="H771" s="16">
        <v>1.6</v>
      </c>
      <c r="I771" s="16">
        <v>3.1</v>
      </c>
    </row>
    <row r="772" spans="1:9" x14ac:dyDescent="0.15">
      <c r="A772" s="21">
        <v>313212</v>
      </c>
      <c r="B772" s="22" t="s">
        <v>805</v>
      </c>
      <c r="C772" s="16">
        <v>7.6</v>
      </c>
      <c r="D772" s="16">
        <v>14.1</v>
      </c>
      <c r="E772" s="16">
        <v>19.5</v>
      </c>
      <c r="F772" s="16">
        <v>40.4</v>
      </c>
      <c r="G772" s="16">
        <v>11.3</v>
      </c>
      <c r="H772" s="16">
        <v>2.7</v>
      </c>
      <c r="I772" s="16">
        <v>4.5</v>
      </c>
    </row>
    <row r="773" spans="1:9" x14ac:dyDescent="0.15">
      <c r="A773" s="21">
        <v>313213</v>
      </c>
      <c r="B773" s="22" t="s">
        <v>806</v>
      </c>
      <c r="C773" s="16">
        <v>18.600000000000001</v>
      </c>
      <c r="D773" s="16">
        <v>32.4</v>
      </c>
      <c r="E773" s="16">
        <v>17.899999999999999</v>
      </c>
      <c r="F773" s="16">
        <v>16</v>
      </c>
      <c r="G773" s="16">
        <v>9.6</v>
      </c>
      <c r="H773" s="16">
        <v>1.8</v>
      </c>
      <c r="I773" s="16">
        <v>3.8</v>
      </c>
    </row>
    <row r="774" spans="1:9" x14ac:dyDescent="0.15">
      <c r="A774" s="21">
        <v>313214</v>
      </c>
      <c r="B774" s="22" t="s">
        <v>807</v>
      </c>
      <c r="C774" s="16">
        <v>5.6</v>
      </c>
      <c r="D774" s="16">
        <v>14.2</v>
      </c>
      <c r="E774" s="16">
        <v>38.700000000000003</v>
      </c>
      <c r="F774" s="16">
        <v>28.9</v>
      </c>
      <c r="G774" s="16">
        <v>9</v>
      </c>
      <c r="H774" s="16">
        <v>1.3</v>
      </c>
      <c r="I774" s="16">
        <v>2.2999999999999998</v>
      </c>
    </row>
    <row r="775" spans="1:9" x14ac:dyDescent="0.15">
      <c r="A775" s="21">
        <v>321211</v>
      </c>
      <c r="B775" s="22" t="s">
        <v>808</v>
      </c>
      <c r="C775" s="16">
        <v>0.3</v>
      </c>
      <c r="D775" s="16">
        <v>1.8</v>
      </c>
      <c r="E775" s="16">
        <v>4.8</v>
      </c>
      <c r="F775" s="16">
        <v>75.599999999999994</v>
      </c>
      <c r="G775" s="16">
        <v>8.1</v>
      </c>
      <c r="H775" s="16">
        <v>3</v>
      </c>
      <c r="I775" s="16">
        <v>6.3</v>
      </c>
    </row>
    <row r="776" spans="1:9" x14ac:dyDescent="0.15">
      <c r="A776" s="21">
        <v>321212</v>
      </c>
      <c r="B776" s="22" t="s">
        <v>809</v>
      </c>
      <c r="C776" s="16">
        <v>0</v>
      </c>
      <c r="D776" s="16">
        <v>0.9</v>
      </c>
      <c r="E776" s="16">
        <v>2.8</v>
      </c>
      <c r="F776" s="16">
        <v>79.400000000000006</v>
      </c>
      <c r="G776" s="16">
        <v>7.4</v>
      </c>
      <c r="H776" s="16">
        <v>3.5</v>
      </c>
      <c r="I776" s="16">
        <v>6</v>
      </c>
    </row>
    <row r="777" spans="1:9" x14ac:dyDescent="0.15">
      <c r="A777" s="21">
        <v>321213</v>
      </c>
      <c r="B777" s="22" t="s">
        <v>810</v>
      </c>
      <c r="C777" s="16">
        <v>0.3</v>
      </c>
      <c r="D777" s="16">
        <v>1</v>
      </c>
      <c r="E777" s="16">
        <v>2.9</v>
      </c>
      <c r="F777" s="16">
        <v>71.8</v>
      </c>
      <c r="G777" s="16">
        <v>9.1</v>
      </c>
      <c r="H777" s="16">
        <v>4.3</v>
      </c>
      <c r="I777" s="16">
        <v>10.6</v>
      </c>
    </row>
    <row r="778" spans="1:9" x14ac:dyDescent="0.15">
      <c r="A778" s="21">
        <v>321214</v>
      </c>
      <c r="B778" s="22" t="s">
        <v>811</v>
      </c>
      <c r="C778" s="16">
        <v>0.2</v>
      </c>
      <c r="D778" s="16">
        <v>1.5</v>
      </c>
      <c r="E778" s="16">
        <v>3.2</v>
      </c>
      <c r="F778" s="16">
        <v>64</v>
      </c>
      <c r="G778" s="16">
        <v>8.9</v>
      </c>
      <c r="H778" s="16">
        <v>5.4</v>
      </c>
      <c r="I778" s="16">
        <v>16.899999999999999</v>
      </c>
    </row>
    <row r="779" spans="1:9" x14ac:dyDescent="0.15">
      <c r="A779" s="21">
        <v>322111</v>
      </c>
      <c r="B779" s="22" t="s">
        <v>812</v>
      </c>
      <c r="C779" s="16">
        <v>0</v>
      </c>
      <c r="D779" s="16">
        <v>1.4</v>
      </c>
      <c r="E779" s="16">
        <v>7.3</v>
      </c>
      <c r="F779" s="16">
        <v>55</v>
      </c>
      <c r="G779" s="16">
        <v>9.6</v>
      </c>
      <c r="H779" s="16">
        <v>3.2</v>
      </c>
      <c r="I779" s="16">
        <v>23.4</v>
      </c>
    </row>
    <row r="780" spans="1:9" x14ac:dyDescent="0.15">
      <c r="A780" s="21">
        <v>322112</v>
      </c>
      <c r="B780" s="22" t="s">
        <v>813</v>
      </c>
      <c r="C780" s="16">
        <v>0.6</v>
      </c>
      <c r="D780" s="16">
        <v>6.9</v>
      </c>
      <c r="E780" s="16">
        <v>6.5</v>
      </c>
      <c r="F780" s="16">
        <v>33.700000000000003</v>
      </c>
      <c r="G780" s="16">
        <v>20.2</v>
      </c>
      <c r="H780" s="16">
        <v>9.1</v>
      </c>
      <c r="I780" s="16">
        <v>23.2</v>
      </c>
    </row>
    <row r="781" spans="1:9" x14ac:dyDescent="0.15">
      <c r="A781" s="21">
        <v>322113</v>
      </c>
      <c r="B781" s="22" t="s">
        <v>814</v>
      </c>
      <c r="C781" s="16">
        <v>0</v>
      </c>
      <c r="D781" s="16">
        <v>3.7</v>
      </c>
      <c r="E781" s="16">
        <v>7.7</v>
      </c>
      <c r="F781" s="16">
        <v>57.2</v>
      </c>
      <c r="G781" s="16">
        <v>6.9</v>
      </c>
      <c r="H781" s="16">
        <v>3.8</v>
      </c>
      <c r="I781" s="16">
        <v>20.6</v>
      </c>
    </row>
    <row r="782" spans="1:9" x14ac:dyDescent="0.15">
      <c r="A782" s="21">
        <v>322114</v>
      </c>
      <c r="B782" s="22" t="s">
        <v>815</v>
      </c>
      <c r="C782" s="16">
        <v>0</v>
      </c>
      <c r="D782" s="16">
        <v>0</v>
      </c>
      <c r="E782" s="16">
        <v>3.1</v>
      </c>
      <c r="F782" s="16">
        <v>74</v>
      </c>
      <c r="G782" s="16">
        <v>7.8</v>
      </c>
      <c r="H782" s="16">
        <v>0</v>
      </c>
      <c r="I782" s="16">
        <v>15.1</v>
      </c>
    </row>
    <row r="783" spans="1:9" x14ac:dyDescent="0.15">
      <c r="A783" s="21">
        <v>322115</v>
      </c>
      <c r="B783" s="22" t="s">
        <v>816</v>
      </c>
      <c r="C783" s="16">
        <v>0</v>
      </c>
      <c r="D783" s="16">
        <v>5</v>
      </c>
      <c r="E783" s="16">
        <v>1.7</v>
      </c>
      <c r="F783" s="16">
        <v>17</v>
      </c>
      <c r="G783" s="16">
        <v>24.5</v>
      </c>
      <c r="H783" s="16">
        <v>12.5</v>
      </c>
      <c r="I783" s="16">
        <v>39.299999999999997</v>
      </c>
    </row>
    <row r="784" spans="1:9" x14ac:dyDescent="0.15">
      <c r="A784" s="21">
        <v>322311</v>
      </c>
      <c r="B784" s="22" t="s">
        <v>817</v>
      </c>
      <c r="C784" s="16">
        <v>0.2</v>
      </c>
      <c r="D784" s="16">
        <v>1.4</v>
      </c>
      <c r="E784" s="16">
        <v>2.7</v>
      </c>
      <c r="F784" s="16">
        <v>80.099999999999994</v>
      </c>
      <c r="G784" s="16">
        <v>6.7</v>
      </c>
      <c r="H784" s="16">
        <v>2.7</v>
      </c>
      <c r="I784" s="16">
        <v>6.2</v>
      </c>
    </row>
    <row r="785" spans="1:9" x14ac:dyDescent="0.15">
      <c r="A785" s="21">
        <v>322312</v>
      </c>
      <c r="B785" s="22" t="s">
        <v>818</v>
      </c>
      <c r="C785" s="16">
        <v>0</v>
      </c>
      <c r="D785" s="16">
        <v>0</v>
      </c>
      <c r="E785" s="16">
        <v>5.9</v>
      </c>
      <c r="F785" s="16">
        <v>94.1</v>
      </c>
      <c r="G785" s="16">
        <v>0</v>
      </c>
      <c r="H785" s="16">
        <v>0</v>
      </c>
      <c r="I785" s="16">
        <v>0</v>
      </c>
    </row>
    <row r="786" spans="1:9" x14ac:dyDescent="0.15">
      <c r="A786" s="21">
        <v>322313</v>
      </c>
      <c r="B786" s="22" t="s">
        <v>819</v>
      </c>
      <c r="C786" s="16">
        <v>0.2</v>
      </c>
      <c r="D786" s="16">
        <v>2.2000000000000002</v>
      </c>
      <c r="E786" s="16">
        <v>3.9</v>
      </c>
      <c r="F786" s="16">
        <v>59.4</v>
      </c>
      <c r="G786" s="16">
        <v>11.4</v>
      </c>
      <c r="H786" s="16">
        <v>5</v>
      </c>
      <c r="I786" s="16">
        <v>18</v>
      </c>
    </row>
    <row r="787" spans="1:9" x14ac:dyDescent="0.15">
      <c r="A787" s="21">
        <v>323111</v>
      </c>
      <c r="B787" s="22" t="s">
        <v>820</v>
      </c>
      <c r="C787" s="16">
        <v>1.7</v>
      </c>
      <c r="D787" s="16">
        <v>6.6</v>
      </c>
      <c r="E787" s="16">
        <v>17.3</v>
      </c>
      <c r="F787" s="16">
        <v>65.099999999999994</v>
      </c>
      <c r="G787" s="16">
        <v>8.5</v>
      </c>
      <c r="H787" s="16">
        <v>0.7</v>
      </c>
      <c r="I787" s="16">
        <v>0.2</v>
      </c>
    </row>
    <row r="788" spans="1:9" x14ac:dyDescent="0.15">
      <c r="A788" s="21">
        <v>323112</v>
      </c>
      <c r="B788" s="22" t="s">
        <v>821</v>
      </c>
      <c r="C788" s="16">
        <v>0.8</v>
      </c>
      <c r="D788" s="16">
        <v>4.5999999999999996</v>
      </c>
      <c r="E788" s="16">
        <v>14.2</v>
      </c>
      <c r="F788" s="16">
        <v>68.900000000000006</v>
      </c>
      <c r="G788" s="16">
        <v>9.5</v>
      </c>
      <c r="H788" s="16">
        <v>0.8</v>
      </c>
      <c r="I788" s="16">
        <v>1.2</v>
      </c>
    </row>
    <row r="789" spans="1:9" x14ac:dyDescent="0.15">
      <c r="A789" s="21">
        <v>323113</v>
      </c>
      <c r="B789" s="22" t="s">
        <v>822</v>
      </c>
      <c r="C789" s="16">
        <v>1.1000000000000001</v>
      </c>
      <c r="D789" s="16">
        <v>14.2</v>
      </c>
      <c r="E789" s="16">
        <v>2.2000000000000002</v>
      </c>
      <c r="F789" s="16">
        <v>74.3</v>
      </c>
      <c r="G789" s="16">
        <v>8.1999999999999993</v>
      </c>
      <c r="H789" s="16">
        <v>0</v>
      </c>
      <c r="I789" s="16">
        <v>0</v>
      </c>
    </row>
    <row r="790" spans="1:9" x14ac:dyDescent="0.15">
      <c r="A790" s="21">
        <v>323211</v>
      </c>
      <c r="B790" s="22" t="s">
        <v>823</v>
      </c>
      <c r="C790" s="16">
        <v>0.4</v>
      </c>
      <c r="D790" s="16">
        <v>2</v>
      </c>
      <c r="E790" s="16">
        <v>5.0999999999999996</v>
      </c>
      <c r="F790" s="16">
        <v>81.099999999999994</v>
      </c>
      <c r="G790" s="16">
        <v>5.2</v>
      </c>
      <c r="H790" s="16">
        <v>1.8</v>
      </c>
      <c r="I790" s="16">
        <v>4.3</v>
      </c>
    </row>
    <row r="791" spans="1:9" x14ac:dyDescent="0.15">
      <c r="A791" s="21">
        <v>323212</v>
      </c>
      <c r="B791" s="22" t="s">
        <v>824</v>
      </c>
      <c r="C791" s="16">
        <v>0.1</v>
      </c>
      <c r="D791" s="16">
        <v>0.7</v>
      </c>
      <c r="E791" s="16">
        <v>4.5</v>
      </c>
      <c r="F791" s="16">
        <v>82.3</v>
      </c>
      <c r="G791" s="16">
        <v>7.4</v>
      </c>
      <c r="H791" s="16">
        <v>2.1</v>
      </c>
      <c r="I791" s="16">
        <v>2.9</v>
      </c>
    </row>
    <row r="792" spans="1:9" x14ac:dyDescent="0.15">
      <c r="A792" s="21">
        <v>323213</v>
      </c>
      <c r="B792" s="22" t="s">
        <v>825</v>
      </c>
      <c r="C792" s="16">
        <v>0</v>
      </c>
      <c r="D792" s="16">
        <v>0.3</v>
      </c>
      <c r="E792" s="16">
        <v>3.7</v>
      </c>
      <c r="F792" s="16">
        <v>80.5</v>
      </c>
      <c r="G792" s="16">
        <v>5.9</v>
      </c>
      <c r="H792" s="16">
        <v>1.9</v>
      </c>
      <c r="I792" s="16">
        <v>7.6</v>
      </c>
    </row>
    <row r="793" spans="1:9" x14ac:dyDescent="0.15">
      <c r="A793" s="21">
        <v>323214</v>
      </c>
      <c r="B793" s="22" t="s">
        <v>826</v>
      </c>
      <c r="C793" s="16">
        <v>0.8</v>
      </c>
      <c r="D793" s="16">
        <v>4.2</v>
      </c>
      <c r="E793" s="16">
        <v>9.4</v>
      </c>
      <c r="F793" s="16">
        <v>68.599999999999994</v>
      </c>
      <c r="G793" s="16">
        <v>6.8</v>
      </c>
      <c r="H793" s="16">
        <v>2.4</v>
      </c>
      <c r="I793" s="16">
        <v>7.7</v>
      </c>
    </row>
    <row r="794" spans="1:9" x14ac:dyDescent="0.15">
      <c r="A794" s="21">
        <v>323215</v>
      </c>
      <c r="B794" s="22" t="s">
        <v>827</v>
      </c>
      <c r="C794" s="16">
        <v>0</v>
      </c>
      <c r="D794" s="16">
        <v>6.6</v>
      </c>
      <c r="E794" s="16">
        <v>5.8</v>
      </c>
      <c r="F794" s="16">
        <v>57.4</v>
      </c>
      <c r="G794" s="16">
        <v>8.9</v>
      </c>
      <c r="H794" s="16">
        <v>1.6</v>
      </c>
      <c r="I794" s="16">
        <v>19.8</v>
      </c>
    </row>
    <row r="795" spans="1:9" x14ac:dyDescent="0.15">
      <c r="A795" s="21">
        <v>323299</v>
      </c>
      <c r="B795" s="22" t="s">
        <v>828</v>
      </c>
      <c r="C795" s="16">
        <v>0.5</v>
      </c>
      <c r="D795" s="16">
        <v>2.2000000000000002</v>
      </c>
      <c r="E795" s="16">
        <v>4.2</v>
      </c>
      <c r="F795" s="16">
        <v>72.7</v>
      </c>
      <c r="G795" s="16">
        <v>7.4</v>
      </c>
      <c r="H795" s="16">
        <v>4.4000000000000004</v>
      </c>
      <c r="I795" s="16">
        <v>8.6</v>
      </c>
    </row>
    <row r="796" spans="1:9" x14ac:dyDescent="0.15">
      <c r="A796" s="21">
        <v>323311</v>
      </c>
      <c r="B796" s="22" t="s">
        <v>829</v>
      </c>
      <c r="C796" s="16">
        <v>0</v>
      </c>
      <c r="D796" s="16">
        <v>8.6</v>
      </c>
      <c r="E796" s="16">
        <v>8.4</v>
      </c>
      <c r="F796" s="16">
        <v>32.1</v>
      </c>
      <c r="G796" s="16">
        <v>22.6</v>
      </c>
      <c r="H796" s="16">
        <v>7.4</v>
      </c>
      <c r="I796" s="16">
        <v>20.9</v>
      </c>
    </row>
    <row r="797" spans="1:9" x14ac:dyDescent="0.15">
      <c r="A797" s="21">
        <v>323312</v>
      </c>
      <c r="B797" s="22" t="s">
        <v>830</v>
      </c>
      <c r="C797" s="16">
        <v>0</v>
      </c>
      <c r="D797" s="16">
        <v>5.3</v>
      </c>
      <c r="E797" s="16">
        <v>5.8</v>
      </c>
      <c r="F797" s="16">
        <v>63.2</v>
      </c>
      <c r="G797" s="16">
        <v>11.1</v>
      </c>
      <c r="H797" s="16">
        <v>3.5</v>
      </c>
      <c r="I797" s="16">
        <v>11.1</v>
      </c>
    </row>
    <row r="798" spans="1:9" x14ac:dyDescent="0.15">
      <c r="A798" s="21">
        <v>323313</v>
      </c>
      <c r="B798" s="22" t="s">
        <v>831</v>
      </c>
      <c r="C798" s="16">
        <v>0.4</v>
      </c>
      <c r="D798" s="16">
        <v>2.1</v>
      </c>
      <c r="E798" s="16">
        <v>2.8</v>
      </c>
      <c r="F798" s="16">
        <v>72.5</v>
      </c>
      <c r="G798" s="16">
        <v>11.4</v>
      </c>
      <c r="H798" s="16">
        <v>3.9</v>
      </c>
      <c r="I798" s="16">
        <v>6.9</v>
      </c>
    </row>
    <row r="799" spans="1:9" x14ac:dyDescent="0.15">
      <c r="A799" s="21">
        <v>323314</v>
      </c>
      <c r="B799" s="22" t="s">
        <v>832</v>
      </c>
      <c r="C799" s="16">
        <v>5.0999999999999996</v>
      </c>
      <c r="D799" s="16">
        <v>14.2</v>
      </c>
      <c r="E799" s="16">
        <v>15.9</v>
      </c>
      <c r="F799" s="16">
        <v>46.7</v>
      </c>
      <c r="G799" s="16">
        <v>10</v>
      </c>
      <c r="H799" s="16">
        <v>2.9</v>
      </c>
      <c r="I799" s="16">
        <v>5.2</v>
      </c>
    </row>
    <row r="800" spans="1:9" x14ac:dyDescent="0.15">
      <c r="A800" s="21">
        <v>323315</v>
      </c>
      <c r="B800" s="22" t="s">
        <v>833</v>
      </c>
      <c r="C800" s="16">
        <v>0</v>
      </c>
      <c r="D800" s="16">
        <v>0</v>
      </c>
      <c r="E800" s="16">
        <v>1</v>
      </c>
      <c r="F800" s="16">
        <v>75.3</v>
      </c>
      <c r="G800" s="16">
        <v>5.3</v>
      </c>
      <c r="H800" s="16">
        <v>2</v>
      </c>
      <c r="I800" s="16">
        <v>16.399999999999999</v>
      </c>
    </row>
    <row r="801" spans="1:9" x14ac:dyDescent="0.15">
      <c r="A801" s="21">
        <v>323316</v>
      </c>
      <c r="B801" s="22" t="s">
        <v>834</v>
      </c>
      <c r="C801" s="16">
        <v>1.8</v>
      </c>
      <c r="D801" s="16">
        <v>6.9</v>
      </c>
      <c r="E801" s="16">
        <v>3.8</v>
      </c>
      <c r="F801" s="16">
        <v>65.7</v>
      </c>
      <c r="G801" s="16">
        <v>13</v>
      </c>
      <c r="H801" s="16">
        <v>3.4</v>
      </c>
      <c r="I801" s="16">
        <v>5.4</v>
      </c>
    </row>
    <row r="802" spans="1:9" x14ac:dyDescent="0.15">
      <c r="A802" s="21">
        <v>323411</v>
      </c>
      <c r="B802" s="22" t="s">
        <v>835</v>
      </c>
      <c r="C802" s="16">
        <v>0</v>
      </c>
      <c r="D802" s="16">
        <v>7.6</v>
      </c>
      <c r="E802" s="16">
        <v>12.4</v>
      </c>
      <c r="F802" s="16">
        <v>72</v>
      </c>
      <c r="G802" s="16">
        <v>5.2</v>
      </c>
      <c r="H802" s="16">
        <v>0</v>
      </c>
      <c r="I802" s="16">
        <v>2.8</v>
      </c>
    </row>
    <row r="803" spans="1:9" x14ac:dyDescent="0.15">
      <c r="A803" s="21">
        <v>323412</v>
      </c>
      <c r="B803" s="22" t="s">
        <v>836</v>
      </c>
      <c r="C803" s="16">
        <v>0.9</v>
      </c>
      <c r="D803" s="16">
        <v>3.4</v>
      </c>
      <c r="E803" s="16">
        <v>16.3</v>
      </c>
      <c r="F803" s="16">
        <v>65.3</v>
      </c>
      <c r="G803" s="16">
        <v>5.7</v>
      </c>
      <c r="H803" s="16">
        <v>1.8</v>
      </c>
      <c r="I803" s="16">
        <v>6.6</v>
      </c>
    </row>
    <row r="804" spans="1:9" x14ac:dyDescent="0.15">
      <c r="A804" s="21">
        <v>324211</v>
      </c>
      <c r="B804" s="22" t="s">
        <v>837</v>
      </c>
      <c r="C804" s="16">
        <v>0.2</v>
      </c>
      <c r="D804" s="16">
        <v>1.8</v>
      </c>
      <c r="E804" s="16">
        <v>3.2</v>
      </c>
      <c r="F804" s="16">
        <v>58</v>
      </c>
      <c r="G804" s="16">
        <v>11.9</v>
      </c>
      <c r="H804" s="16">
        <v>5.9</v>
      </c>
      <c r="I804" s="16">
        <v>19.2</v>
      </c>
    </row>
    <row r="805" spans="1:9" x14ac:dyDescent="0.15">
      <c r="A805" s="21">
        <v>324212</v>
      </c>
      <c r="B805" s="22" t="s">
        <v>838</v>
      </c>
      <c r="C805" s="16">
        <v>0</v>
      </c>
      <c r="D805" s="16">
        <v>0.7</v>
      </c>
      <c r="E805" s="16">
        <v>2.2999999999999998</v>
      </c>
      <c r="F805" s="16">
        <v>73</v>
      </c>
      <c r="G805" s="16">
        <v>7.7</v>
      </c>
      <c r="H805" s="16">
        <v>3.3</v>
      </c>
      <c r="I805" s="16">
        <v>13.1</v>
      </c>
    </row>
    <row r="806" spans="1:9" x14ac:dyDescent="0.15">
      <c r="A806" s="21">
        <v>331111</v>
      </c>
      <c r="B806" s="22" t="s">
        <v>839</v>
      </c>
      <c r="C806" s="16">
        <v>0.1</v>
      </c>
      <c r="D806" s="16">
        <v>0.8</v>
      </c>
      <c r="E806" s="16">
        <v>2</v>
      </c>
      <c r="F806" s="16">
        <v>67.7</v>
      </c>
      <c r="G806" s="16">
        <v>8.4</v>
      </c>
      <c r="H806" s="16">
        <v>4.2</v>
      </c>
      <c r="I806" s="16">
        <v>16.8</v>
      </c>
    </row>
    <row r="807" spans="1:9" x14ac:dyDescent="0.15">
      <c r="A807" s="21">
        <v>331112</v>
      </c>
      <c r="B807" s="22" t="s">
        <v>840</v>
      </c>
      <c r="C807" s="16">
        <v>0.5</v>
      </c>
      <c r="D807" s="16">
        <v>3.4</v>
      </c>
      <c r="E807" s="16">
        <v>4</v>
      </c>
      <c r="F807" s="16">
        <v>43.7</v>
      </c>
      <c r="G807" s="16">
        <v>20.7</v>
      </c>
      <c r="H807" s="16">
        <v>6.8</v>
      </c>
      <c r="I807" s="16">
        <v>20.9</v>
      </c>
    </row>
    <row r="808" spans="1:9" x14ac:dyDescent="0.15">
      <c r="A808" s="21">
        <v>331212</v>
      </c>
      <c r="B808" s="22" t="s">
        <v>841</v>
      </c>
      <c r="C808" s="16">
        <v>0.3</v>
      </c>
      <c r="D808" s="16">
        <v>1.9</v>
      </c>
      <c r="E808" s="16">
        <v>3.1</v>
      </c>
      <c r="F808" s="16">
        <v>73.3</v>
      </c>
      <c r="G808" s="16">
        <v>11</v>
      </c>
      <c r="H808" s="16">
        <v>3.5</v>
      </c>
      <c r="I808" s="16">
        <v>6.9</v>
      </c>
    </row>
    <row r="809" spans="1:9" x14ac:dyDescent="0.15">
      <c r="A809" s="21">
        <v>331213</v>
      </c>
      <c r="B809" s="22" t="s">
        <v>842</v>
      </c>
      <c r="C809" s="16">
        <v>0.6</v>
      </c>
      <c r="D809" s="16">
        <v>2.6</v>
      </c>
      <c r="E809" s="16">
        <v>3.3</v>
      </c>
      <c r="F809" s="16">
        <v>69.400000000000006</v>
      </c>
      <c r="G809" s="16">
        <v>10.9</v>
      </c>
      <c r="H809" s="16">
        <v>3.6</v>
      </c>
      <c r="I809" s="16">
        <v>9.6999999999999993</v>
      </c>
    </row>
    <row r="810" spans="1:9" x14ac:dyDescent="0.15">
      <c r="A810" s="21">
        <v>333211</v>
      </c>
      <c r="B810" s="22" t="s">
        <v>843</v>
      </c>
      <c r="C810" s="16">
        <v>0.5</v>
      </c>
      <c r="D810" s="16">
        <v>2.2999999999999998</v>
      </c>
      <c r="E810" s="16">
        <v>3.4</v>
      </c>
      <c r="F810" s="16">
        <v>50.6</v>
      </c>
      <c r="G810" s="16">
        <v>17.2</v>
      </c>
      <c r="H810" s="16">
        <v>6.2</v>
      </c>
      <c r="I810" s="16">
        <v>19.899999999999999</v>
      </c>
    </row>
    <row r="811" spans="1:9" x14ac:dyDescent="0.15">
      <c r="A811" s="21">
        <v>333212</v>
      </c>
      <c r="B811" s="22" t="s">
        <v>844</v>
      </c>
      <c r="C811" s="16">
        <v>0.1</v>
      </c>
      <c r="D811" s="16">
        <v>1.7</v>
      </c>
      <c r="E811" s="16">
        <v>3</v>
      </c>
      <c r="F811" s="16">
        <v>48.6</v>
      </c>
      <c r="G811" s="16">
        <v>16.3</v>
      </c>
      <c r="H811" s="16">
        <v>5</v>
      </c>
      <c r="I811" s="16">
        <v>25.3</v>
      </c>
    </row>
    <row r="812" spans="1:9" x14ac:dyDescent="0.15">
      <c r="A812" s="21">
        <v>334111</v>
      </c>
      <c r="B812" s="22" t="s">
        <v>845</v>
      </c>
      <c r="C812" s="16">
        <v>0.1</v>
      </c>
      <c r="D812" s="16">
        <v>0.8</v>
      </c>
      <c r="E812" s="16">
        <v>2.2999999999999998</v>
      </c>
      <c r="F812" s="16">
        <v>78</v>
      </c>
      <c r="G812" s="16">
        <v>9.4</v>
      </c>
      <c r="H812" s="16">
        <v>3.7</v>
      </c>
      <c r="I812" s="16">
        <v>5.7</v>
      </c>
    </row>
    <row r="813" spans="1:9" x14ac:dyDescent="0.15">
      <c r="A813" s="21">
        <v>334112</v>
      </c>
      <c r="B813" s="22" t="s">
        <v>846</v>
      </c>
      <c r="C813" s="16">
        <v>0</v>
      </c>
      <c r="D813" s="16">
        <v>1.1000000000000001</v>
      </c>
      <c r="E813" s="16">
        <v>2.6</v>
      </c>
      <c r="F813" s="16">
        <v>79.900000000000006</v>
      </c>
      <c r="G813" s="16">
        <v>9.4</v>
      </c>
      <c r="H813" s="16">
        <v>3.7</v>
      </c>
      <c r="I813" s="16">
        <v>3.4</v>
      </c>
    </row>
    <row r="814" spans="1:9" x14ac:dyDescent="0.15">
      <c r="A814" s="21">
        <v>334113</v>
      </c>
      <c r="B814" s="22" t="s">
        <v>847</v>
      </c>
      <c r="C814" s="16">
        <v>0.2</v>
      </c>
      <c r="D814" s="16">
        <v>0.9</v>
      </c>
      <c r="E814" s="16">
        <v>2.5</v>
      </c>
      <c r="F814" s="16">
        <v>74.900000000000006</v>
      </c>
      <c r="G814" s="16">
        <v>9.1</v>
      </c>
      <c r="H814" s="16">
        <v>3.8</v>
      </c>
      <c r="I814" s="16">
        <v>8.5</v>
      </c>
    </row>
    <row r="815" spans="1:9" x14ac:dyDescent="0.15">
      <c r="A815" s="21">
        <v>334114</v>
      </c>
      <c r="B815" s="22" t="s">
        <v>848</v>
      </c>
      <c r="C815" s="16">
        <v>0.3</v>
      </c>
      <c r="D815" s="16">
        <v>1.5</v>
      </c>
      <c r="E815" s="16">
        <v>3.4</v>
      </c>
      <c r="F815" s="16">
        <v>83</v>
      </c>
      <c r="G815" s="16">
        <v>5.4</v>
      </c>
      <c r="H815" s="16">
        <v>2.2000000000000002</v>
      </c>
      <c r="I815" s="16">
        <v>4.3</v>
      </c>
    </row>
    <row r="816" spans="1:9" x14ac:dyDescent="0.15">
      <c r="A816" s="21">
        <v>334115</v>
      </c>
      <c r="B816" s="22" t="s">
        <v>849</v>
      </c>
      <c r="C816" s="16">
        <v>0.1</v>
      </c>
      <c r="D816" s="16">
        <v>0.7</v>
      </c>
      <c r="E816" s="16">
        <v>1.7</v>
      </c>
      <c r="F816" s="16">
        <v>65.5</v>
      </c>
      <c r="G816" s="16">
        <v>11.7</v>
      </c>
      <c r="H816" s="16">
        <v>6.4</v>
      </c>
      <c r="I816" s="16">
        <v>13.8</v>
      </c>
    </row>
    <row r="817" spans="1:9" x14ac:dyDescent="0.15">
      <c r="A817" s="21">
        <v>341111</v>
      </c>
      <c r="B817" s="22" t="s">
        <v>850</v>
      </c>
      <c r="C817" s="16">
        <v>0.4</v>
      </c>
      <c r="D817" s="16">
        <v>2.1</v>
      </c>
      <c r="E817" s="16">
        <v>5.6</v>
      </c>
      <c r="F817" s="16">
        <v>77.400000000000006</v>
      </c>
      <c r="G817" s="16">
        <v>10.199999999999999</v>
      </c>
      <c r="H817" s="16">
        <v>2</v>
      </c>
      <c r="I817" s="16">
        <v>2.2999999999999998</v>
      </c>
    </row>
    <row r="818" spans="1:9" x14ac:dyDescent="0.15">
      <c r="A818" s="21">
        <v>341112</v>
      </c>
      <c r="B818" s="22" t="s">
        <v>851</v>
      </c>
      <c r="C818" s="16">
        <v>0</v>
      </c>
      <c r="D818" s="16">
        <v>0</v>
      </c>
      <c r="E818" s="16">
        <v>4.0999999999999996</v>
      </c>
      <c r="F818" s="16">
        <v>95.9</v>
      </c>
      <c r="G818" s="16">
        <v>0</v>
      </c>
      <c r="H818" s="16">
        <v>0</v>
      </c>
      <c r="I818" s="16">
        <v>0</v>
      </c>
    </row>
    <row r="819" spans="1:9" x14ac:dyDescent="0.15">
      <c r="A819" s="21">
        <v>341113</v>
      </c>
      <c r="B819" s="22" t="s">
        <v>852</v>
      </c>
      <c r="C819" s="16">
        <v>0.3</v>
      </c>
      <c r="D819" s="16">
        <v>3</v>
      </c>
      <c r="E819" s="16">
        <v>6.7</v>
      </c>
      <c r="F819" s="16">
        <v>75</v>
      </c>
      <c r="G819" s="16">
        <v>9.1</v>
      </c>
      <c r="H819" s="16">
        <v>1.5</v>
      </c>
      <c r="I819" s="16">
        <v>4.5</v>
      </c>
    </row>
    <row r="820" spans="1:9" x14ac:dyDescent="0.15">
      <c r="A820" s="21">
        <v>342211</v>
      </c>
      <c r="B820" s="22" t="s">
        <v>853</v>
      </c>
      <c r="C820" s="16">
        <v>0</v>
      </c>
      <c r="D820" s="16">
        <v>1.6</v>
      </c>
      <c r="E820" s="16">
        <v>3.6</v>
      </c>
      <c r="F820" s="16">
        <v>84</v>
      </c>
      <c r="G820" s="16">
        <v>5.9</v>
      </c>
      <c r="H820" s="16">
        <v>1.3</v>
      </c>
      <c r="I820" s="16">
        <v>3.5</v>
      </c>
    </row>
    <row r="821" spans="1:9" x14ac:dyDescent="0.15">
      <c r="A821" s="21">
        <v>342212</v>
      </c>
      <c r="B821" s="22" t="s">
        <v>854</v>
      </c>
      <c r="C821" s="16">
        <v>0</v>
      </c>
      <c r="D821" s="16">
        <v>3.1</v>
      </c>
      <c r="E821" s="16">
        <v>4.0999999999999996</v>
      </c>
      <c r="F821" s="16">
        <v>77.5</v>
      </c>
      <c r="G821" s="16">
        <v>8.6999999999999993</v>
      </c>
      <c r="H821" s="16">
        <v>2</v>
      </c>
      <c r="I821" s="16">
        <v>4.5999999999999996</v>
      </c>
    </row>
    <row r="822" spans="1:9" x14ac:dyDescent="0.15">
      <c r="A822" s="21">
        <v>342311</v>
      </c>
      <c r="B822" s="22" t="s">
        <v>855</v>
      </c>
      <c r="C822" s="16">
        <v>2</v>
      </c>
      <c r="D822" s="16">
        <v>9.4</v>
      </c>
      <c r="E822" s="16">
        <v>16.2</v>
      </c>
      <c r="F822" s="16">
        <v>41.1</v>
      </c>
      <c r="G822" s="16">
        <v>19.899999999999999</v>
      </c>
      <c r="H822" s="16">
        <v>4.3</v>
      </c>
      <c r="I822" s="16">
        <v>7.2</v>
      </c>
    </row>
    <row r="823" spans="1:9" x14ac:dyDescent="0.15">
      <c r="A823" s="21">
        <v>342312</v>
      </c>
      <c r="B823" s="22" t="s">
        <v>856</v>
      </c>
      <c r="C823" s="16">
        <v>3.2</v>
      </c>
      <c r="D823" s="16">
        <v>6.5</v>
      </c>
      <c r="E823" s="16">
        <v>10.3</v>
      </c>
      <c r="F823" s="16">
        <v>26.2</v>
      </c>
      <c r="G823" s="16">
        <v>40.6</v>
      </c>
      <c r="H823" s="16">
        <v>6</v>
      </c>
      <c r="I823" s="16">
        <v>7.2</v>
      </c>
    </row>
    <row r="824" spans="1:9" x14ac:dyDescent="0.15">
      <c r="A824" s="21">
        <v>342313</v>
      </c>
      <c r="B824" s="22" t="s">
        <v>857</v>
      </c>
      <c r="C824" s="16">
        <v>3.4</v>
      </c>
      <c r="D824" s="16">
        <v>13.9</v>
      </c>
      <c r="E824" s="16">
        <v>16.5</v>
      </c>
      <c r="F824" s="16">
        <v>35.299999999999997</v>
      </c>
      <c r="G824" s="16">
        <v>19.7</v>
      </c>
      <c r="H824" s="16">
        <v>3.8</v>
      </c>
      <c r="I824" s="16">
        <v>7.4</v>
      </c>
    </row>
    <row r="825" spans="1:9" x14ac:dyDescent="0.15">
      <c r="A825" s="21">
        <v>342314</v>
      </c>
      <c r="B825" s="22" t="s">
        <v>858</v>
      </c>
      <c r="C825" s="16">
        <v>1.4</v>
      </c>
      <c r="D825" s="16">
        <v>5.4</v>
      </c>
      <c r="E825" s="16">
        <v>18.8</v>
      </c>
      <c r="F825" s="16">
        <v>64.3</v>
      </c>
      <c r="G825" s="16">
        <v>8.6</v>
      </c>
      <c r="H825" s="16">
        <v>0.4</v>
      </c>
      <c r="I825" s="16">
        <v>1.1000000000000001</v>
      </c>
    </row>
    <row r="826" spans="1:9" x14ac:dyDescent="0.15">
      <c r="A826" s="21">
        <v>342315</v>
      </c>
      <c r="B826" s="22" t="s">
        <v>859</v>
      </c>
      <c r="C826" s="16">
        <v>2</v>
      </c>
      <c r="D826" s="16">
        <v>15.3</v>
      </c>
      <c r="E826" s="16">
        <v>24.7</v>
      </c>
      <c r="F826" s="16">
        <v>52</v>
      </c>
      <c r="G826" s="16">
        <v>2</v>
      </c>
      <c r="H826" s="16">
        <v>2</v>
      </c>
      <c r="I826" s="16">
        <v>2</v>
      </c>
    </row>
    <row r="827" spans="1:9" x14ac:dyDescent="0.15">
      <c r="A827" s="21">
        <v>342411</v>
      </c>
      <c r="B827" s="22" t="s">
        <v>860</v>
      </c>
      <c r="C827" s="16">
        <v>0.8</v>
      </c>
      <c r="D827" s="16">
        <v>5.7</v>
      </c>
      <c r="E827" s="16">
        <v>8.6</v>
      </c>
      <c r="F827" s="16">
        <v>50.6</v>
      </c>
      <c r="G827" s="16">
        <v>17</v>
      </c>
      <c r="H827" s="16">
        <v>5.4</v>
      </c>
      <c r="I827" s="16">
        <v>11.7</v>
      </c>
    </row>
    <row r="828" spans="1:9" x14ac:dyDescent="0.15">
      <c r="A828" s="21">
        <v>342412</v>
      </c>
      <c r="B828" s="22" t="s">
        <v>861</v>
      </c>
      <c r="C828" s="16">
        <v>1</v>
      </c>
      <c r="D828" s="16">
        <v>4.3</v>
      </c>
      <c r="E828" s="16">
        <v>7.2</v>
      </c>
      <c r="F828" s="16">
        <v>47.2</v>
      </c>
      <c r="G828" s="16">
        <v>17.3</v>
      </c>
      <c r="H828" s="16">
        <v>7.3</v>
      </c>
      <c r="I828" s="16">
        <v>15.7</v>
      </c>
    </row>
    <row r="829" spans="1:9" x14ac:dyDescent="0.15">
      <c r="A829" s="21">
        <v>342413</v>
      </c>
      <c r="B829" s="22" t="s">
        <v>862</v>
      </c>
      <c r="C829" s="16">
        <v>1.5</v>
      </c>
      <c r="D829" s="16">
        <v>4.8</v>
      </c>
      <c r="E829" s="16">
        <v>5.7</v>
      </c>
      <c r="F829" s="16">
        <v>46.6</v>
      </c>
      <c r="G829" s="16">
        <v>16.8</v>
      </c>
      <c r="H829" s="16">
        <v>7.3</v>
      </c>
      <c r="I829" s="16">
        <v>17.3</v>
      </c>
    </row>
    <row r="830" spans="1:9" x14ac:dyDescent="0.15">
      <c r="A830" s="21">
        <v>342414</v>
      </c>
      <c r="B830" s="22" t="s">
        <v>863</v>
      </c>
      <c r="C830" s="16">
        <v>3.2</v>
      </c>
      <c r="D830" s="16">
        <v>10</v>
      </c>
      <c r="E830" s="16">
        <v>14.5</v>
      </c>
      <c r="F830" s="16">
        <v>49.7</v>
      </c>
      <c r="G830" s="16">
        <v>12.7</v>
      </c>
      <c r="H830" s="16">
        <v>3.3</v>
      </c>
      <c r="I830" s="16">
        <v>6.7</v>
      </c>
    </row>
    <row r="831" spans="1:9" x14ac:dyDescent="0.15">
      <c r="A831" s="21">
        <v>351111</v>
      </c>
      <c r="B831" s="22" t="s">
        <v>864</v>
      </c>
      <c r="C831" s="16">
        <v>1.6</v>
      </c>
      <c r="D831" s="16">
        <v>6.8</v>
      </c>
      <c r="E831" s="16">
        <v>7.2</v>
      </c>
      <c r="F831" s="16">
        <v>42.9</v>
      </c>
      <c r="G831" s="16">
        <v>20.100000000000001</v>
      </c>
      <c r="H831" s="16">
        <v>4.9000000000000004</v>
      </c>
      <c r="I831" s="16">
        <v>16.399999999999999</v>
      </c>
    </row>
    <row r="832" spans="1:9" x14ac:dyDescent="0.15">
      <c r="A832" s="21">
        <v>351112</v>
      </c>
      <c r="B832" s="22" t="s">
        <v>865</v>
      </c>
      <c r="C832" s="16">
        <v>2.2999999999999998</v>
      </c>
      <c r="D832" s="16">
        <v>12.4</v>
      </c>
      <c r="E832" s="16">
        <v>16.100000000000001</v>
      </c>
      <c r="F832" s="16">
        <v>41.9</v>
      </c>
      <c r="G832" s="16">
        <v>14.9</v>
      </c>
      <c r="H832" s="16">
        <v>3</v>
      </c>
      <c r="I832" s="16">
        <v>9.5</v>
      </c>
    </row>
    <row r="833" spans="1:9" x14ac:dyDescent="0.15">
      <c r="A833" s="21">
        <v>361111</v>
      </c>
      <c r="B833" s="22" t="s">
        <v>866</v>
      </c>
      <c r="C833" s="16">
        <v>3.9</v>
      </c>
      <c r="D833" s="16">
        <v>15.3</v>
      </c>
      <c r="E833" s="16">
        <v>14.4</v>
      </c>
      <c r="F833" s="16">
        <v>30.5</v>
      </c>
      <c r="G833" s="16">
        <v>16.899999999999999</v>
      </c>
      <c r="H833" s="16">
        <v>3.9</v>
      </c>
      <c r="I833" s="16">
        <v>15.2</v>
      </c>
    </row>
    <row r="834" spans="1:9" x14ac:dyDescent="0.15">
      <c r="A834" s="21">
        <v>361112</v>
      </c>
      <c r="B834" s="22" t="s">
        <v>867</v>
      </c>
      <c r="C834" s="16">
        <v>0.8</v>
      </c>
      <c r="D834" s="16">
        <v>6.1</v>
      </c>
      <c r="E834" s="16">
        <v>8.9</v>
      </c>
      <c r="F834" s="16">
        <v>20.7</v>
      </c>
      <c r="G834" s="16">
        <v>22.5</v>
      </c>
      <c r="H834" s="16">
        <v>7.1</v>
      </c>
      <c r="I834" s="16">
        <v>33.9</v>
      </c>
    </row>
    <row r="835" spans="1:9" x14ac:dyDescent="0.15">
      <c r="A835" s="21">
        <v>361113</v>
      </c>
      <c r="B835" s="22" t="s">
        <v>868</v>
      </c>
      <c r="C835" s="16">
        <v>1.9</v>
      </c>
      <c r="D835" s="16">
        <v>7</v>
      </c>
      <c r="E835" s="16">
        <v>10.7</v>
      </c>
      <c r="F835" s="16">
        <v>22.5</v>
      </c>
      <c r="G835" s="16">
        <v>25.3</v>
      </c>
      <c r="H835" s="16">
        <v>9.1999999999999993</v>
      </c>
      <c r="I835" s="16">
        <v>23.4</v>
      </c>
    </row>
    <row r="836" spans="1:9" x14ac:dyDescent="0.15">
      <c r="A836" s="21">
        <v>361114</v>
      </c>
      <c r="B836" s="22" t="s">
        <v>869</v>
      </c>
      <c r="C836" s="16">
        <v>5.9</v>
      </c>
      <c r="D836" s="16">
        <v>35.700000000000003</v>
      </c>
      <c r="E836" s="16">
        <v>8.9</v>
      </c>
      <c r="F836" s="16">
        <v>26.8</v>
      </c>
      <c r="G836" s="16">
        <v>15.7</v>
      </c>
      <c r="H836" s="16">
        <v>1.1000000000000001</v>
      </c>
      <c r="I836" s="16">
        <v>5.9</v>
      </c>
    </row>
    <row r="837" spans="1:9" x14ac:dyDescent="0.15">
      <c r="A837" s="21">
        <v>361115</v>
      </c>
      <c r="B837" s="22" t="s">
        <v>870</v>
      </c>
      <c r="C837" s="16">
        <v>0.3</v>
      </c>
      <c r="D837" s="16">
        <v>6.9</v>
      </c>
      <c r="E837" s="16">
        <v>7.5</v>
      </c>
      <c r="F837" s="16">
        <v>20.6</v>
      </c>
      <c r="G837" s="16">
        <v>27.7</v>
      </c>
      <c r="H837" s="16">
        <v>11.4</v>
      </c>
      <c r="I837" s="16">
        <v>25.6</v>
      </c>
    </row>
    <row r="838" spans="1:9" x14ac:dyDescent="0.15">
      <c r="A838" s="21">
        <v>361199</v>
      </c>
      <c r="B838" s="22" t="s">
        <v>871</v>
      </c>
      <c r="C838" s="16">
        <v>3</v>
      </c>
      <c r="D838" s="16">
        <v>13.8</v>
      </c>
      <c r="E838" s="16">
        <v>10.199999999999999</v>
      </c>
      <c r="F838" s="16">
        <v>22.8</v>
      </c>
      <c r="G838" s="16">
        <v>24.1</v>
      </c>
      <c r="H838" s="16">
        <v>7.7</v>
      </c>
      <c r="I838" s="16">
        <v>18.399999999999999</v>
      </c>
    </row>
    <row r="839" spans="1:9" x14ac:dyDescent="0.15">
      <c r="A839" s="21">
        <v>362211</v>
      </c>
      <c r="B839" s="22" t="s">
        <v>872</v>
      </c>
      <c r="C839" s="16">
        <v>1.5</v>
      </c>
      <c r="D839" s="16">
        <v>6.8</v>
      </c>
      <c r="E839" s="16">
        <v>10.6</v>
      </c>
      <c r="F839" s="16">
        <v>35.200000000000003</v>
      </c>
      <c r="G839" s="16">
        <v>17.399999999999999</v>
      </c>
      <c r="H839" s="16">
        <v>6.9</v>
      </c>
      <c r="I839" s="16">
        <v>21.7</v>
      </c>
    </row>
    <row r="840" spans="1:9" x14ac:dyDescent="0.15">
      <c r="A840" s="21">
        <v>362212</v>
      </c>
      <c r="B840" s="22" t="s">
        <v>873</v>
      </c>
      <c r="C840" s="16">
        <v>1.3</v>
      </c>
      <c r="D840" s="16">
        <v>5.3</v>
      </c>
      <c r="E840" s="16">
        <v>14.7</v>
      </c>
      <c r="F840" s="16">
        <v>53.2</v>
      </c>
      <c r="G840" s="16">
        <v>9.3000000000000007</v>
      </c>
      <c r="H840" s="16">
        <v>4.7</v>
      </c>
      <c r="I840" s="16">
        <v>11.5</v>
      </c>
    </row>
    <row r="841" spans="1:9" x14ac:dyDescent="0.15">
      <c r="A841" s="21">
        <v>362213</v>
      </c>
      <c r="B841" s="22" t="s">
        <v>874</v>
      </c>
      <c r="C841" s="16">
        <v>0.8</v>
      </c>
      <c r="D841" s="16">
        <v>5.5</v>
      </c>
      <c r="E841" s="16">
        <v>9.3000000000000007</v>
      </c>
      <c r="F841" s="16">
        <v>45.1</v>
      </c>
      <c r="G841" s="16">
        <v>19.899999999999999</v>
      </c>
      <c r="H841" s="16">
        <v>6.2</v>
      </c>
      <c r="I841" s="16">
        <v>13.2</v>
      </c>
    </row>
    <row r="842" spans="1:9" x14ac:dyDescent="0.15">
      <c r="A842" s="21">
        <v>392111</v>
      </c>
      <c r="B842" s="22" t="s">
        <v>875</v>
      </c>
      <c r="C842" s="16">
        <v>0.8</v>
      </c>
      <c r="D842" s="16">
        <v>5.0999999999999996</v>
      </c>
      <c r="E842" s="16">
        <v>6.4</v>
      </c>
      <c r="F842" s="16">
        <v>48.3</v>
      </c>
      <c r="G842" s="16">
        <v>15.9</v>
      </c>
      <c r="H842" s="16">
        <v>5.8</v>
      </c>
      <c r="I842" s="16">
        <v>17.8</v>
      </c>
    </row>
    <row r="843" spans="1:9" x14ac:dyDescent="0.15">
      <c r="A843" s="21">
        <v>392112</v>
      </c>
      <c r="B843" s="22" t="s">
        <v>876</v>
      </c>
      <c r="C843" s="16">
        <v>0.4</v>
      </c>
      <c r="D843" s="16">
        <v>6.8</v>
      </c>
      <c r="E843" s="16">
        <v>9</v>
      </c>
      <c r="F843" s="16">
        <v>33.4</v>
      </c>
      <c r="G843" s="16">
        <v>21.4</v>
      </c>
      <c r="H843" s="16">
        <v>8.1999999999999993</v>
      </c>
      <c r="I843" s="16">
        <v>20.8</v>
      </c>
    </row>
    <row r="844" spans="1:9" x14ac:dyDescent="0.15">
      <c r="A844" s="21">
        <v>392311</v>
      </c>
      <c r="B844" s="22" t="s">
        <v>877</v>
      </c>
      <c r="C844" s="16">
        <v>1.1000000000000001</v>
      </c>
      <c r="D844" s="16">
        <v>4.9000000000000004</v>
      </c>
      <c r="E844" s="16">
        <v>5.7</v>
      </c>
      <c r="F844" s="16">
        <v>63.7</v>
      </c>
      <c r="G844" s="16">
        <v>13.1</v>
      </c>
      <c r="H844" s="16">
        <v>2.9</v>
      </c>
      <c r="I844" s="16">
        <v>8.6999999999999993</v>
      </c>
    </row>
    <row r="845" spans="1:9" x14ac:dyDescent="0.15">
      <c r="A845" s="21">
        <v>392312</v>
      </c>
      <c r="B845" s="22" t="s">
        <v>878</v>
      </c>
      <c r="C845" s="16">
        <v>0.9</v>
      </c>
      <c r="D845" s="16">
        <v>10</v>
      </c>
      <c r="E845" s="16">
        <v>8.9</v>
      </c>
      <c r="F845" s="16">
        <v>47.6</v>
      </c>
      <c r="G845" s="16">
        <v>15.8</v>
      </c>
      <c r="H845" s="16">
        <v>5.4</v>
      </c>
      <c r="I845" s="16">
        <v>11.5</v>
      </c>
    </row>
    <row r="846" spans="1:9" x14ac:dyDescent="0.15">
      <c r="A846" s="21">
        <v>393111</v>
      </c>
      <c r="B846" s="22" t="s">
        <v>879</v>
      </c>
      <c r="C846" s="16">
        <v>0</v>
      </c>
      <c r="D846" s="16">
        <v>0.7</v>
      </c>
      <c r="E846" s="16">
        <v>1.4</v>
      </c>
      <c r="F846" s="16">
        <v>31.3</v>
      </c>
      <c r="G846" s="16">
        <v>18.7</v>
      </c>
      <c r="H846" s="16">
        <v>11.5</v>
      </c>
      <c r="I846" s="16">
        <v>36.4</v>
      </c>
    </row>
    <row r="847" spans="1:9" x14ac:dyDescent="0.15">
      <c r="A847" s="21">
        <v>393112</v>
      </c>
      <c r="B847" s="22" t="s">
        <v>880</v>
      </c>
      <c r="C847" s="16">
        <v>0.7</v>
      </c>
      <c r="D847" s="16">
        <v>7.3</v>
      </c>
      <c r="E847" s="16">
        <v>8.6999999999999993</v>
      </c>
      <c r="F847" s="16">
        <v>34.9</v>
      </c>
      <c r="G847" s="16">
        <v>20.3</v>
      </c>
      <c r="H847" s="16">
        <v>4.8</v>
      </c>
      <c r="I847" s="16">
        <v>23.3</v>
      </c>
    </row>
    <row r="848" spans="1:9" x14ac:dyDescent="0.15">
      <c r="A848" s="21">
        <v>393113</v>
      </c>
      <c r="B848" s="22" t="s">
        <v>881</v>
      </c>
      <c r="C848" s="16">
        <v>0</v>
      </c>
      <c r="D848" s="16">
        <v>5.6</v>
      </c>
      <c r="E848" s="16">
        <v>4.7</v>
      </c>
      <c r="F848" s="16">
        <v>57.3</v>
      </c>
      <c r="G848" s="16">
        <v>17.2</v>
      </c>
      <c r="H848" s="16">
        <v>2.6</v>
      </c>
      <c r="I848" s="16">
        <v>12.5</v>
      </c>
    </row>
    <row r="849" spans="1:9" x14ac:dyDescent="0.15">
      <c r="A849" s="21">
        <v>393114</v>
      </c>
      <c r="B849" s="22" t="s">
        <v>882</v>
      </c>
      <c r="C849" s="16">
        <v>0.7</v>
      </c>
      <c r="D849" s="16">
        <v>5.6</v>
      </c>
      <c r="E849" s="16">
        <v>5.3</v>
      </c>
      <c r="F849" s="16">
        <v>31.1</v>
      </c>
      <c r="G849" s="16">
        <v>21.7</v>
      </c>
      <c r="H849" s="16">
        <v>8.3000000000000007</v>
      </c>
      <c r="I849" s="16">
        <v>27.3</v>
      </c>
    </row>
    <row r="850" spans="1:9" x14ac:dyDescent="0.15">
      <c r="A850" s="21">
        <v>393211</v>
      </c>
      <c r="B850" s="22" t="s">
        <v>883</v>
      </c>
      <c r="C850" s="16">
        <v>0</v>
      </c>
      <c r="D850" s="16">
        <v>3.1</v>
      </c>
      <c r="E850" s="16">
        <v>7.4</v>
      </c>
      <c r="F850" s="16">
        <v>24.3</v>
      </c>
      <c r="G850" s="16">
        <v>21.7</v>
      </c>
      <c r="H850" s="16">
        <v>6.1</v>
      </c>
      <c r="I850" s="16">
        <v>37.299999999999997</v>
      </c>
    </row>
    <row r="851" spans="1:9" x14ac:dyDescent="0.15">
      <c r="A851" s="21">
        <v>393212</v>
      </c>
      <c r="B851" s="22" t="s">
        <v>884</v>
      </c>
      <c r="C851" s="16">
        <v>1.8</v>
      </c>
      <c r="D851" s="16">
        <v>18.3</v>
      </c>
      <c r="E851" s="16">
        <v>40</v>
      </c>
      <c r="F851" s="16">
        <v>24.5</v>
      </c>
      <c r="G851" s="16">
        <v>8</v>
      </c>
      <c r="H851" s="16">
        <v>0.8</v>
      </c>
      <c r="I851" s="16">
        <v>6.8</v>
      </c>
    </row>
    <row r="852" spans="1:9" x14ac:dyDescent="0.15">
      <c r="A852" s="21">
        <v>393213</v>
      </c>
      <c r="B852" s="22" t="s">
        <v>885</v>
      </c>
      <c r="C852" s="16">
        <v>2.1</v>
      </c>
      <c r="D852" s="16">
        <v>11</v>
      </c>
      <c r="E852" s="16">
        <v>16.399999999999999</v>
      </c>
      <c r="F852" s="16">
        <v>16.600000000000001</v>
      </c>
      <c r="G852" s="16">
        <v>22.6</v>
      </c>
      <c r="H852" s="16">
        <v>4.2</v>
      </c>
      <c r="I852" s="16">
        <v>27.1</v>
      </c>
    </row>
    <row r="853" spans="1:9" x14ac:dyDescent="0.15">
      <c r="A853" s="21">
        <v>393299</v>
      </c>
      <c r="B853" s="22" t="s">
        <v>886</v>
      </c>
      <c r="C853" s="16">
        <v>2</v>
      </c>
      <c r="D853" s="16">
        <v>13.9</v>
      </c>
      <c r="E853" s="16">
        <v>12.6</v>
      </c>
      <c r="F853" s="16">
        <v>23.8</v>
      </c>
      <c r="G853" s="16">
        <v>22.5</v>
      </c>
      <c r="H853" s="16">
        <v>2.6</v>
      </c>
      <c r="I853" s="16">
        <v>22.5</v>
      </c>
    </row>
    <row r="854" spans="1:9" x14ac:dyDescent="0.15">
      <c r="A854" s="21">
        <v>394211</v>
      </c>
      <c r="B854" s="22" t="s">
        <v>887</v>
      </c>
      <c r="C854" s="16">
        <v>0</v>
      </c>
      <c r="D854" s="16">
        <v>3.2</v>
      </c>
      <c r="E854" s="16">
        <v>1.7</v>
      </c>
      <c r="F854" s="16">
        <v>59.3</v>
      </c>
      <c r="G854" s="16">
        <v>13</v>
      </c>
      <c r="H854" s="16">
        <v>5.7</v>
      </c>
      <c r="I854" s="16">
        <v>17.2</v>
      </c>
    </row>
    <row r="855" spans="1:9" x14ac:dyDescent="0.15">
      <c r="A855" s="21">
        <v>394212</v>
      </c>
      <c r="B855" s="22" t="s">
        <v>888</v>
      </c>
      <c r="C855" s="16">
        <v>3.8</v>
      </c>
      <c r="D855" s="16">
        <v>15.6</v>
      </c>
      <c r="E855" s="16">
        <v>11.3</v>
      </c>
      <c r="F855" s="16">
        <v>20.9</v>
      </c>
      <c r="G855" s="16">
        <v>24.7</v>
      </c>
      <c r="H855" s="16">
        <v>7.3</v>
      </c>
      <c r="I855" s="16">
        <v>16.399999999999999</v>
      </c>
    </row>
    <row r="856" spans="1:9" x14ac:dyDescent="0.15">
      <c r="A856" s="21">
        <v>394213</v>
      </c>
      <c r="B856" s="22" t="s">
        <v>889</v>
      </c>
      <c r="C856" s="16">
        <v>0</v>
      </c>
      <c r="D856" s="16">
        <v>1.5</v>
      </c>
      <c r="E856" s="16">
        <v>2.1</v>
      </c>
      <c r="F856" s="16">
        <v>68</v>
      </c>
      <c r="G856" s="16">
        <v>11.4</v>
      </c>
      <c r="H856" s="16">
        <v>3.6</v>
      </c>
      <c r="I856" s="16">
        <v>13.4</v>
      </c>
    </row>
    <row r="857" spans="1:9" x14ac:dyDescent="0.15">
      <c r="A857" s="21">
        <v>394214</v>
      </c>
      <c r="B857" s="22" t="s">
        <v>890</v>
      </c>
      <c r="C857" s="16">
        <v>0</v>
      </c>
      <c r="D857" s="16">
        <v>0</v>
      </c>
      <c r="E857" s="16">
        <v>0</v>
      </c>
      <c r="F857" s="16">
        <v>51.5</v>
      </c>
      <c r="G857" s="16">
        <v>26.5</v>
      </c>
      <c r="H857" s="16">
        <v>0</v>
      </c>
      <c r="I857" s="16">
        <v>22.1</v>
      </c>
    </row>
    <row r="858" spans="1:9" x14ac:dyDescent="0.15">
      <c r="A858" s="21">
        <v>394299</v>
      </c>
      <c r="B858" s="22" t="s">
        <v>891</v>
      </c>
      <c r="C858" s="16">
        <v>0</v>
      </c>
      <c r="D858" s="16">
        <v>7.8</v>
      </c>
      <c r="E858" s="16">
        <v>6.5</v>
      </c>
      <c r="F858" s="16">
        <v>41.2</v>
      </c>
      <c r="G858" s="16">
        <v>19</v>
      </c>
      <c r="H858" s="16">
        <v>7.8</v>
      </c>
      <c r="I858" s="16">
        <v>17.600000000000001</v>
      </c>
    </row>
    <row r="859" spans="1:9" x14ac:dyDescent="0.15">
      <c r="A859" s="21">
        <v>399111</v>
      </c>
      <c r="B859" s="22" t="s">
        <v>892</v>
      </c>
      <c r="C859" s="16">
        <v>0.4</v>
      </c>
      <c r="D859" s="16">
        <v>2.7</v>
      </c>
      <c r="E859" s="16">
        <v>4.5</v>
      </c>
      <c r="F859" s="16">
        <v>58.9</v>
      </c>
      <c r="G859" s="16">
        <v>13.1</v>
      </c>
      <c r="H859" s="16">
        <v>5.0999999999999996</v>
      </c>
      <c r="I859" s="16">
        <v>15.3</v>
      </c>
    </row>
    <row r="860" spans="1:9" x14ac:dyDescent="0.15">
      <c r="A860" s="21">
        <v>399112</v>
      </c>
      <c r="B860" s="22" t="s">
        <v>893</v>
      </c>
      <c r="C860" s="16">
        <v>0</v>
      </c>
      <c r="D860" s="16">
        <v>3.6</v>
      </c>
      <c r="E860" s="16">
        <v>4.2</v>
      </c>
      <c r="F860" s="16">
        <v>73.8</v>
      </c>
      <c r="G860" s="16">
        <v>11</v>
      </c>
      <c r="H860" s="16">
        <v>3.2</v>
      </c>
      <c r="I860" s="16">
        <v>4.2</v>
      </c>
    </row>
    <row r="861" spans="1:9" x14ac:dyDescent="0.15">
      <c r="A861" s="21">
        <v>399211</v>
      </c>
      <c r="B861" s="22" t="s">
        <v>894</v>
      </c>
      <c r="C861" s="16">
        <v>1.3</v>
      </c>
      <c r="D861" s="16">
        <v>8.1999999999999993</v>
      </c>
      <c r="E861" s="16">
        <v>7.1</v>
      </c>
      <c r="F861" s="16">
        <v>38.1</v>
      </c>
      <c r="G861" s="16">
        <v>18.2</v>
      </c>
      <c r="H861" s="16">
        <v>6.4</v>
      </c>
      <c r="I861" s="16">
        <v>20.6</v>
      </c>
    </row>
    <row r="862" spans="1:9" x14ac:dyDescent="0.15">
      <c r="A862" s="21">
        <v>399212</v>
      </c>
      <c r="B862" s="22" t="s">
        <v>895</v>
      </c>
      <c r="C862" s="16">
        <v>1.8</v>
      </c>
      <c r="D862" s="16">
        <v>7.4</v>
      </c>
      <c r="E862" s="16">
        <v>13.3</v>
      </c>
      <c r="F862" s="16">
        <v>56.3</v>
      </c>
      <c r="G862" s="16">
        <v>9.6999999999999993</v>
      </c>
      <c r="H862" s="16">
        <v>3.6</v>
      </c>
      <c r="I862" s="16">
        <v>7.9</v>
      </c>
    </row>
    <row r="863" spans="1:9" x14ac:dyDescent="0.15">
      <c r="A863" s="21">
        <v>399213</v>
      </c>
      <c r="B863" s="22" t="s">
        <v>896</v>
      </c>
      <c r="C863" s="16">
        <v>1.5</v>
      </c>
      <c r="D863" s="16">
        <v>4.7</v>
      </c>
      <c r="E863" s="16">
        <v>21.9</v>
      </c>
      <c r="F863" s="16">
        <v>61.6</v>
      </c>
      <c r="G863" s="16">
        <v>3.7</v>
      </c>
      <c r="H863" s="16">
        <v>1.4</v>
      </c>
      <c r="I863" s="16">
        <v>5.0999999999999996</v>
      </c>
    </row>
    <row r="864" spans="1:9" x14ac:dyDescent="0.15">
      <c r="A864" s="21">
        <v>399311</v>
      </c>
      <c r="B864" s="22" t="s">
        <v>897</v>
      </c>
      <c r="C864" s="16">
        <v>17</v>
      </c>
      <c r="D864" s="16">
        <v>39.799999999999997</v>
      </c>
      <c r="E864" s="16">
        <v>8.8000000000000007</v>
      </c>
      <c r="F864" s="16">
        <v>13.5</v>
      </c>
      <c r="G864" s="16">
        <v>10.5</v>
      </c>
      <c r="H864" s="16">
        <v>3.5</v>
      </c>
      <c r="I864" s="16">
        <v>7</v>
      </c>
    </row>
    <row r="865" spans="1:9" x14ac:dyDescent="0.15">
      <c r="A865" s="21">
        <v>399312</v>
      </c>
      <c r="B865" s="22" t="s">
        <v>898</v>
      </c>
      <c r="C865" s="16">
        <v>10</v>
      </c>
      <c r="D865" s="16">
        <v>19.2</v>
      </c>
      <c r="E865" s="16">
        <v>40.200000000000003</v>
      </c>
      <c r="F865" s="16">
        <v>10.4</v>
      </c>
      <c r="G865" s="16">
        <v>10.6</v>
      </c>
      <c r="H865" s="16">
        <v>4.3</v>
      </c>
      <c r="I865" s="16">
        <v>5.3</v>
      </c>
    </row>
    <row r="866" spans="1:9" x14ac:dyDescent="0.15">
      <c r="A866" s="21">
        <v>399511</v>
      </c>
      <c r="B866" s="22" t="s">
        <v>899</v>
      </c>
      <c r="C866" s="16">
        <v>2.5</v>
      </c>
      <c r="D866" s="16">
        <v>29.2</v>
      </c>
      <c r="E866" s="16">
        <v>20.8</v>
      </c>
      <c r="F866" s="16">
        <v>13.7</v>
      </c>
      <c r="G866" s="16">
        <v>29.2</v>
      </c>
      <c r="H866" s="16">
        <v>2.5</v>
      </c>
      <c r="I866" s="16">
        <v>2.2000000000000002</v>
      </c>
    </row>
    <row r="867" spans="1:9" x14ac:dyDescent="0.15">
      <c r="A867" s="21">
        <v>399512</v>
      </c>
      <c r="B867" s="22" t="s">
        <v>900</v>
      </c>
      <c r="C867" s="16">
        <v>3.1</v>
      </c>
      <c r="D867" s="16">
        <v>25.7</v>
      </c>
      <c r="E867" s="16">
        <v>15.9</v>
      </c>
      <c r="F867" s="16">
        <v>10.8</v>
      </c>
      <c r="G867" s="16">
        <v>30.3</v>
      </c>
      <c r="H867" s="16">
        <v>6.7</v>
      </c>
      <c r="I867" s="16">
        <v>7.5</v>
      </c>
    </row>
    <row r="868" spans="1:9" x14ac:dyDescent="0.15">
      <c r="A868" s="21">
        <v>399513</v>
      </c>
      <c r="B868" s="22" t="s">
        <v>901</v>
      </c>
      <c r="C868" s="16">
        <v>1.7</v>
      </c>
      <c r="D868" s="16">
        <v>20</v>
      </c>
      <c r="E868" s="16">
        <v>18.8</v>
      </c>
      <c r="F868" s="16">
        <v>23.2</v>
      </c>
      <c r="G868" s="16">
        <v>26</v>
      </c>
      <c r="H868" s="16">
        <v>4.0999999999999996</v>
      </c>
      <c r="I868" s="16">
        <v>6.2</v>
      </c>
    </row>
    <row r="869" spans="1:9" x14ac:dyDescent="0.15">
      <c r="A869" s="21">
        <v>399514</v>
      </c>
      <c r="B869" s="22" t="s">
        <v>902</v>
      </c>
      <c r="C869" s="16">
        <v>0.8</v>
      </c>
      <c r="D869" s="16">
        <v>10.4</v>
      </c>
      <c r="E869" s="16">
        <v>38.1</v>
      </c>
      <c r="F869" s="16">
        <v>27.6</v>
      </c>
      <c r="G869" s="16">
        <v>18.100000000000001</v>
      </c>
      <c r="H869" s="16">
        <v>2.2999999999999998</v>
      </c>
      <c r="I869" s="16">
        <v>2.7</v>
      </c>
    </row>
    <row r="870" spans="1:9" x14ac:dyDescent="0.15">
      <c r="A870" s="21">
        <v>399515</v>
      </c>
      <c r="B870" s="22" t="s">
        <v>903</v>
      </c>
      <c r="C870" s="16">
        <v>4.9000000000000004</v>
      </c>
      <c r="D870" s="16">
        <v>13.3</v>
      </c>
      <c r="E870" s="16">
        <v>14.3</v>
      </c>
      <c r="F870" s="16">
        <v>39.200000000000003</v>
      </c>
      <c r="G870" s="16">
        <v>16.2</v>
      </c>
      <c r="H870" s="16">
        <v>3.8</v>
      </c>
      <c r="I870" s="16">
        <v>8.4</v>
      </c>
    </row>
    <row r="871" spans="1:9" x14ac:dyDescent="0.15">
      <c r="A871" s="21">
        <v>399516</v>
      </c>
      <c r="B871" s="22" t="s">
        <v>904</v>
      </c>
      <c r="C871" s="16">
        <v>4</v>
      </c>
      <c r="D871" s="16">
        <v>26</v>
      </c>
      <c r="E871" s="16">
        <v>22.7</v>
      </c>
      <c r="F871" s="16">
        <v>15.1</v>
      </c>
      <c r="G871" s="16">
        <v>22</v>
      </c>
      <c r="H871" s="16">
        <v>4.9000000000000004</v>
      </c>
      <c r="I871" s="16">
        <v>5.3</v>
      </c>
    </row>
    <row r="872" spans="1:9" x14ac:dyDescent="0.15">
      <c r="A872" s="21">
        <v>399517</v>
      </c>
      <c r="B872" s="22" t="s">
        <v>905</v>
      </c>
      <c r="C872" s="16">
        <v>0</v>
      </c>
      <c r="D872" s="16">
        <v>36.4</v>
      </c>
      <c r="E872" s="16">
        <v>18.2</v>
      </c>
      <c r="F872" s="16">
        <v>14.8</v>
      </c>
      <c r="G872" s="16">
        <v>23.9</v>
      </c>
      <c r="H872" s="16">
        <v>6.8</v>
      </c>
      <c r="I872" s="16">
        <v>0</v>
      </c>
    </row>
    <row r="873" spans="1:9" x14ac:dyDescent="0.15">
      <c r="A873" s="21">
        <v>399599</v>
      </c>
      <c r="B873" s="22" t="s">
        <v>906</v>
      </c>
      <c r="C873" s="16">
        <v>3.2</v>
      </c>
      <c r="D873" s="16">
        <v>28.3</v>
      </c>
      <c r="E873" s="16">
        <v>19.2</v>
      </c>
      <c r="F873" s="16">
        <v>18.600000000000001</v>
      </c>
      <c r="G873" s="16">
        <v>22.7</v>
      </c>
      <c r="H873" s="16">
        <v>2.5</v>
      </c>
      <c r="I873" s="16">
        <v>5.5</v>
      </c>
    </row>
    <row r="874" spans="1:9" x14ac:dyDescent="0.15">
      <c r="A874" s="21">
        <v>399911</v>
      </c>
      <c r="B874" s="22" t="s">
        <v>907</v>
      </c>
      <c r="C874" s="16">
        <v>2.1</v>
      </c>
      <c r="D874" s="16">
        <v>10.7</v>
      </c>
      <c r="E874" s="16">
        <v>18.2</v>
      </c>
      <c r="F874" s="16">
        <v>32.6</v>
      </c>
      <c r="G874" s="16">
        <v>21.6</v>
      </c>
      <c r="H874" s="16">
        <v>3.4</v>
      </c>
      <c r="I874" s="16">
        <v>11.5</v>
      </c>
    </row>
    <row r="875" spans="1:9" x14ac:dyDescent="0.15">
      <c r="A875" s="21">
        <v>399912</v>
      </c>
      <c r="B875" s="22" t="s">
        <v>908</v>
      </c>
      <c r="C875" s="16">
        <v>2.2000000000000002</v>
      </c>
      <c r="D875" s="16">
        <v>23.1</v>
      </c>
      <c r="E875" s="16">
        <v>30.8</v>
      </c>
      <c r="F875" s="16">
        <v>10.3</v>
      </c>
      <c r="G875" s="16">
        <v>19.600000000000001</v>
      </c>
      <c r="H875" s="16">
        <v>6.1</v>
      </c>
      <c r="I875" s="16">
        <v>7.9</v>
      </c>
    </row>
    <row r="876" spans="1:9" x14ac:dyDescent="0.15">
      <c r="A876" s="21">
        <v>399913</v>
      </c>
      <c r="B876" s="22" t="s">
        <v>909</v>
      </c>
      <c r="C876" s="16">
        <v>2.2000000000000002</v>
      </c>
      <c r="D876" s="16">
        <v>13.5</v>
      </c>
      <c r="E876" s="16">
        <v>16.100000000000001</v>
      </c>
      <c r="F876" s="16">
        <v>33.5</v>
      </c>
      <c r="G876" s="16">
        <v>24.6</v>
      </c>
      <c r="H876" s="16">
        <v>3.8</v>
      </c>
      <c r="I876" s="16">
        <v>6.4</v>
      </c>
    </row>
    <row r="877" spans="1:9" x14ac:dyDescent="0.15">
      <c r="A877" s="21">
        <v>399914</v>
      </c>
      <c r="B877" s="22" t="s">
        <v>910</v>
      </c>
      <c r="C877" s="16">
        <v>2.4</v>
      </c>
      <c r="D877" s="16">
        <v>10.9</v>
      </c>
      <c r="E877" s="16">
        <v>10.199999999999999</v>
      </c>
      <c r="F877" s="16">
        <v>46.1</v>
      </c>
      <c r="G877" s="16">
        <v>21.3</v>
      </c>
      <c r="H877" s="16">
        <v>1.7</v>
      </c>
      <c r="I877" s="16">
        <v>7.6</v>
      </c>
    </row>
    <row r="878" spans="1:9" x14ac:dyDescent="0.15">
      <c r="A878" s="21">
        <v>399915</v>
      </c>
      <c r="B878" s="22" t="s">
        <v>911</v>
      </c>
      <c r="C878" s="16">
        <v>0.5</v>
      </c>
      <c r="D878" s="16">
        <v>32.200000000000003</v>
      </c>
      <c r="E878" s="16">
        <v>21.6</v>
      </c>
      <c r="F878" s="16">
        <v>13.1</v>
      </c>
      <c r="G878" s="16">
        <v>23.2</v>
      </c>
      <c r="H878" s="16">
        <v>3.6</v>
      </c>
      <c r="I878" s="16">
        <v>5.8</v>
      </c>
    </row>
    <row r="879" spans="1:9" x14ac:dyDescent="0.15">
      <c r="A879" s="21">
        <v>399916</v>
      </c>
      <c r="B879" s="22" t="s">
        <v>912</v>
      </c>
      <c r="C879" s="16">
        <v>0</v>
      </c>
      <c r="D879" s="16">
        <v>8</v>
      </c>
      <c r="E879" s="16">
        <v>10</v>
      </c>
      <c r="F879" s="16">
        <v>37.799999999999997</v>
      </c>
      <c r="G879" s="16">
        <v>18.3</v>
      </c>
      <c r="H879" s="16">
        <v>4.8</v>
      </c>
      <c r="I879" s="16">
        <v>21.1</v>
      </c>
    </row>
    <row r="880" spans="1:9" x14ac:dyDescent="0.15">
      <c r="A880" s="21">
        <v>399917</v>
      </c>
      <c r="B880" s="22" t="s">
        <v>913</v>
      </c>
      <c r="C880" s="16">
        <v>0</v>
      </c>
      <c r="D880" s="16">
        <v>0.7</v>
      </c>
      <c r="E880" s="16">
        <v>8.6</v>
      </c>
      <c r="F880" s="16">
        <v>64.400000000000006</v>
      </c>
      <c r="G880" s="16">
        <v>8.6</v>
      </c>
      <c r="H880" s="16">
        <v>4.3</v>
      </c>
      <c r="I880" s="16">
        <v>13.4</v>
      </c>
    </row>
    <row r="881" spans="1:9" x14ac:dyDescent="0.15">
      <c r="A881" s="21">
        <v>399918</v>
      </c>
      <c r="B881" s="22" t="s">
        <v>914</v>
      </c>
      <c r="C881" s="16">
        <v>3.6</v>
      </c>
      <c r="D881" s="16">
        <v>5.4</v>
      </c>
      <c r="E881" s="16">
        <v>7.6</v>
      </c>
      <c r="F881" s="16">
        <v>48.7</v>
      </c>
      <c r="G881" s="16">
        <v>15.4</v>
      </c>
      <c r="H881" s="16">
        <v>5.5</v>
      </c>
      <c r="I881" s="16">
        <v>13.8</v>
      </c>
    </row>
    <row r="882" spans="1:9" x14ac:dyDescent="0.15">
      <c r="A882" s="21">
        <v>399999</v>
      </c>
      <c r="B882" s="22" t="s">
        <v>915</v>
      </c>
      <c r="C882" s="16">
        <v>3.5</v>
      </c>
      <c r="D882" s="16">
        <v>11.9</v>
      </c>
      <c r="E882" s="16">
        <v>15.7</v>
      </c>
      <c r="F882" s="16">
        <v>35</v>
      </c>
      <c r="G882" s="16">
        <v>16.899999999999999</v>
      </c>
      <c r="H882" s="16">
        <v>4.7</v>
      </c>
      <c r="I882" s="16">
        <v>12.3</v>
      </c>
    </row>
    <row r="883" spans="1:9" x14ac:dyDescent="0.15">
      <c r="A883" s="21">
        <v>411111</v>
      </c>
      <c r="B883" s="22" t="s">
        <v>916</v>
      </c>
      <c r="C883" s="16">
        <v>6.5</v>
      </c>
      <c r="D883" s="16">
        <v>48.9</v>
      </c>
      <c r="E883" s="16">
        <v>31.5</v>
      </c>
      <c r="F883" s="16">
        <v>7.3</v>
      </c>
      <c r="G883" s="16">
        <v>3.4</v>
      </c>
      <c r="H883" s="16">
        <v>0.8</v>
      </c>
      <c r="I883" s="16">
        <v>1.7</v>
      </c>
    </row>
    <row r="884" spans="1:9" x14ac:dyDescent="0.15">
      <c r="A884" s="21">
        <v>411112</v>
      </c>
      <c r="B884" s="22" t="s">
        <v>917</v>
      </c>
      <c r="C884" s="16">
        <v>24.6</v>
      </c>
      <c r="D884" s="16">
        <v>42.3</v>
      </c>
      <c r="E884" s="16">
        <v>29.7</v>
      </c>
      <c r="F884" s="16">
        <v>2.2999999999999998</v>
      </c>
      <c r="G884" s="16">
        <v>1.1000000000000001</v>
      </c>
      <c r="H884" s="16">
        <v>0</v>
      </c>
      <c r="I884" s="16">
        <v>0</v>
      </c>
    </row>
    <row r="885" spans="1:9" x14ac:dyDescent="0.15">
      <c r="A885" s="21">
        <v>411211</v>
      </c>
      <c r="B885" s="22" t="s">
        <v>918</v>
      </c>
      <c r="C885" s="16">
        <v>2.6</v>
      </c>
      <c r="D885" s="16">
        <v>43.2</v>
      </c>
      <c r="E885" s="16">
        <v>52.5</v>
      </c>
      <c r="F885" s="16">
        <v>0.2</v>
      </c>
      <c r="G885" s="16">
        <v>1.4</v>
      </c>
      <c r="H885" s="16">
        <v>0</v>
      </c>
      <c r="I885" s="16">
        <v>0</v>
      </c>
    </row>
    <row r="886" spans="1:9" x14ac:dyDescent="0.15">
      <c r="A886" s="21">
        <v>411212</v>
      </c>
      <c r="B886" s="22" t="s">
        <v>919</v>
      </c>
      <c r="C886" s="16">
        <v>3.5</v>
      </c>
      <c r="D886" s="16">
        <v>7.2</v>
      </c>
      <c r="E886" s="16">
        <v>75.8</v>
      </c>
      <c r="F886" s="16">
        <v>13.5</v>
      </c>
      <c r="G886" s="16">
        <v>0</v>
      </c>
      <c r="H886" s="16">
        <v>0</v>
      </c>
      <c r="I886" s="16">
        <v>0</v>
      </c>
    </row>
    <row r="887" spans="1:9" x14ac:dyDescent="0.15">
      <c r="A887" s="21">
        <v>411213</v>
      </c>
      <c r="B887" s="22" t="s">
        <v>920</v>
      </c>
      <c r="C887" s="16">
        <v>1.2</v>
      </c>
      <c r="D887" s="16">
        <v>13.6</v>
      </c>
      <c r="E887" s="16">
        <v>47.5</v>
      </c>
      <c r="F887" s="16">
        <v>28.6</v>
      </c>
      <c r="G887" s="16">
        <v>6.8</v>
      </c>
      <c r="H887" s="16">
        <v>0.9</v>
      </c>
      <c r="I887" s="16">
        <v>1.4</v>
      </c>
    </row>
    <row r="888" spans="1:9" x14ac:dyDescent="0.15">
      <c r="A888" s="21">
        <v>411214</v>
      </c>
      <c r="B888" s="22" t="s">
        <v>921</v>
      </c>
      <c r="C888" s="16">
        <v>4</v>
      </c>
      <c r="D888" s="16">
        <v>63.5</v>
      </c>
      <c r="E888" s="16">
        <v>31.3</v>
      </c>
      <c r="F888" s="16">
        <v>0.4</v>
      </c>
      <c r="G888" s="16">
        <v>0.8</v>
      </c>
      <c r="H888" s="16">
        <v>0</v>
      </c>
      <c r="I888" s="16">
        <v>0</v>
      </c>
    </row>
    <row r="889" spans="1:9" x14ac:dyDescent="0.15">
      <c r="A889" s="21">
        <v>411411</v>
      </c>
      <c r="B889" s="22" t="s">
        <v>922</v>
      </c>
      <c r="C889" s="16">
        <v>1.2</v>
      </c>
      <c r="D889" s="16">
        <v>7.6</v>
      </c>
      <c r="E889" s="16">
        <v>66.7</v>
      </c>
      <c r="F889" s="16">
        <v>19.899999999999999</v>
      </c>
      <c r="G889" s="16">
        <v>2.5</v>
      </c>
      <c r="H889" s="16">
        <v>0.6</v>
      </c>
      <c r="I889" s="16">
        <v>1.4</v>
      </c>
    </row>
    <row r="890" spans="1:9" x14ac:dyDescent="0.15">
      <c r="A890" s="21">
        <v>411412</v>
      </c>
      <c r="B890" s="22" t="s">
        <v>923</v>
      </c>
      <c r="C890" s="16">
        <v>2.2999999999999998</v>
      </c>
      <c r="D890" s="16">
        <v>20.3</v>
      </c>
      <c r="E890" s="16">
        <v>62.4</v>
      </c>
      <c r="F890" s="16">
        <v>8.3000000000000007</v>
      </c>
      <c r="G890" s="16">
        <v>2.2999999999999998</v>
      </c>
      <c r="H890" s="16">
        <v>2.2999999999999998</v>
      </c>
      <c r="I890" s="16">
        <v>2.2999999999999998</v>
      </c>
    </row>
    <row r="891" spans="1:9" x14ac:dyDescent="0.15">
      <c r="A891" s="21">
        <v>411711</v>
      </c>
      <c r="B891" s="22" t="s">
        <v>924</v>
      </c>
      <c r="C891" s="16">
        <v>13.5</v>
      </c>
      <c r="D891" s="16">
        <v>26.8</v>
      </c>
      <c r="E891" s="16">
        <v>26.8</v>
      </c>
      <c r="F891" s="16">
        <v>18.3</v>
      </c>
      <c r="G891" s="16">
        <v>7.5</v>
      </c>
      <c r="H891" s="16">
        <v>2.2999999999999998</v>
      </c>
      <c r="I891" s="16">
        <v>4.9000000000000004</v>
      </c>
    </row>
    <row r="892" spans="1:9" x14ac:dyDescent="0.15">
      <c r="A892" s="21">
        <v>411712</v>
      </c>
      <c r="B892" s="22" t="s">
        <v>925</v>
      </c>
      <c r="C892" s="16">
        <v>11.7</v>
      </c>
      <c r="D892" s="16">
        <v>26.8</v>
      </c>
      <c r="E892" s="16">
        <v>23.3</v>
      </c>
      <c r="F892" s="16">
        <v>24.5</v>
      </c>
      <c r="G892" s="16">
        <v>8</v>
      </c>
      <c r="H892" s="16">
        <v>1.8</v>
      </c>
      <c r="I892" s="16">
        <v>3.9</v>
      </c>
    </row>
    <row r="893" spans="1:9" x14ac:dyDescent="0.15">
      <c r="A893" s="21">
        <v>411713</v>
      </c>
      <c r="B893" s="22" t="s">
        <v>926</v>
      </c>
      <c r="C893" s="16">
        <v>11.8</v>
      </c>
      <c r="D893" s="16">
        <v>30.5</v>
      </c>
      <c r="E893" s="16">
        <v>28.9</v>
      </c>
      <c r="F893" s="16">
        <v>12.2</v>
      </c>
      <c r="G893" s="16">
        <v>7.5</v>
      </c>
      <c r="H893" s="16">
        <v>2.6</v>
      </c>
      <c r="I893" s="16">
        <v>6.6</v>
      </c>
    </row>
    <row r="894" spans="1:9" x14ac:dyDescent="0.15">
      <c r="A894" s="21">
        <v>411714</v>
      </c>
      <c r="B894" s="22" t="s">
        <v>927</v>
      </c>
      <c r="C894" s="16">
        <v>10</v>
      </c>
      <c r="D894" s="16">
        <v>43.7</v>
      </c>
      <c r="E894" s="16">
        <v>16.3</v>
      </c>
      <c r="F894" s="16">
        <v>16.100000000000001</v>
      </c>
      <c r="G894" s="16">
        <v>8.8000000000000007</v>
      </c>
      <c r="H894" s="16">
        <v>1.6</v>
      </c>
      <c r="I894" s="16">
        <v>3.5</v>
      </c>
    </row>
    <row r="895" spans="1:9" x14ac:dyDescent="0.15">
      <c r="A895" s="21">
        <v>411715</v>
      </c>
      <c r="B895" s="22" t="s">
        <v>928</v>
      </c>
      <c r="C895" s="16">
        <v>4.9000000000000004</v>
      </c>
      <c r="D895" s="16">
        <v>16.7</v>
      </c>
      <c r="E895" s="16">
        <v>30.3</v>
      </c>
      <c r="F895" s="16">
        <v>34.4</v>
      </c>
      <c r="G895" s="16">
        <v>7.3</v>
      </c>
      <c r="H895" s="16">
        <v>1</v>
      </c>
      <c r="I895" s="16">
        <v>5.4</v>
      </c>
    </row>
    <row r="896" spans="1:9" x14ac:dyDescent="0.15">
      <c r="A896" s="21">
        <v>411716</v>
      </c>
      <c r="B896" s="22" t="s">
        <v>929</v>
      </c>
      <c r="C896" s="16">
        <v>6.6</v>
      </c>
      <c r="D896" s="16">
        <v>24.1</v>
      </c>
      <c r="E896" s="16">
        <v>26.7</v>
      </c>
      <c r="F896" s="16">
        <v>23.1</v>
      </c>
      <c r="G896" s="16">
        <v>11.9</v>
      </c>
      <c r="H896" s="16">
        <v>2.5</v>
      </c>
      <c r="I896" s="16">
        <v>5.0999999999999996</v>
      </c>
    </row>
    <row r="897" spans="1:9" x14ac:dyDescent="0.15">
      <c r="A897" s="21">
        <v>421111</v>
      </c>
      <c r="B897" s="22" t="s">
        <v>930</v>
      </c>
      <c r="C897" s="16">
        <v>10.4</v>
      </c>
      <c r="D897" s="16">
        <v>11.3</v>
      </c>
      <c r="E897" s="16">
        <v>35.200000000000003</v>
      </c>
      <c r="F897" s="16">
        <v>27.3</v>
      </c>
      <c r="G897" s="16">
        <v>10.5</v>
      </c>
      <c r="H897" s="16">
        <v>1.8</v>
      </c>
      <c r="I897" s="16">
        <v>3.6</v>
      </c>
    </row>
    <row r="898" spans="1:9" x14ac:dyDescent="0.15">
      <c r="A898" s="21">
        <v>421112</v>
      </c>
      <c r="B898" s="22" t="s">
        <v>931</v>
      </c>
      <c r="C898" s="16">
        <v>8.1</v>
      </c>
      <c r="D898" s="16">
        <v>13.1</v>
      </c>
      <c r="E898" s="16">
        <v>30.6</v>
      </c>
      <c r="F898" s="16">
        <v>28</v>
      </c>
      <c r="G898" s="16">
        <v>10.4</v>
      </c>
      <c r="H898" s="16">
        <v>1.7</v>
      </c>
      <c r="I898" s="16">
        <v>8.1999999999999993</v>
      </c>
    </row>
    <row r="899" spans="1:9" x14ac:dyDescent="0.15">
      <c r="A899" s="21">
        <v>421113</v>
      </c>
      <c r="B899" s="22" t="s">
        <v>932</v>
      </c>
      <c r="C899" s="16">
        <v>3.3</v>
      </c>
      <c r="D899" s="16">
        <v>14.6</v>
      </c>
      <c r="E899" s="16">
        <v>13.5</v>
      </c>
      <c r="F899" s="16">
        <v>14.7</v>
      </c>
      <c r="G899" s="16">
        <v>38.299999999999997</v>
      </c>
      <c r="H899" s="16">
        <v>4.9000000000000004</v>
      </c>
      <c r="I899" s="16">
        <v>10.7</v>
      </c>
    </row>
    <row r="900" spans="1:9" x14ac:dyDescent="0.15">
      <c r="A900" s="21">
        <v>421114</v>
      </c>
      <c r="B900" s="22" t="s">
        <v>933</v>
      </c>
      <c r="C900" s="16">
        <v>5.3</v>
      </c>
      <c r="D900" s="16">
        <v>13.1</v>
      </c>
      <c r="E900" s="16">
        <v>17</v>
      </c>
      <c r="F900" s="16">
        <v>17</v>
      </c>
      <c r="G900" s="16">
        <v>41.1</v>
      </c>
      <c r="H900" s="16">
        <v>2.4</v>
      </c>
      <c r="I900" s="16">
        <v>4.2</v>
      </c>
    </row>
    <row r="901" spans="1:9" x14ac:dyDescent="0.15">
      <c r="A901" s="21">
        <v>422111</v>
      </c>
      <c r="B901" s="22" t="s">
        <v>934</v>
      </c>
      <c r="C901" s="16">
        <v>4.9000000000000004</v>
      </c>
      <c r="D901" s="16">
        <v>8.4</v>
      </c>
      <c r="E901" s="16">
        <v>10.8</v>
      </c>
      <c r="F901" s="16">
        <v>26.1</v>
      </c>
      <c r="G901" s="16">
        <v>18.2</v>
      </c>
      <c r="H901" s="16">
        <v>9.8000000000000007</v>
      </c>
      <c r="I901" s="16">
        <v>21.9</v>
      </c>
    </row>
    <row r="902" spans="1:9" x14ac:dyDescent="0.15">
      <c r="A902" s="21">
        <v>422112</v>
      </c>
      <c r="B902" s="22" t="s">
        <v>935</v>
      </c>
      <c r="C902" s="16">
        <v>5.0999999999999996</v>
      </c>
      <c r="D902" s="16">
        <v>10.7</v>
      </c>
      <c r="E902" s="16">
        <v>16.2</v>
      </c>
      <c r="F902" s="16">
        <v>39.299999999999997</v>
      </c>
      <c r="G902" s="16">
        <v>14.1</v>
      </c>
      <c r="H902" s="16">
        <v>5.5</v>
      </c>
      <c r="I902" s="16">
        <v>9.1</v>
      </c>
    </row>
    <row r="903" spans="1:9" x14ac:dyDescent="0.15">
      <c r="A903" s="21">
        <v>422115</v>
      </c>
      <c r="B903" s="22" t="s">
        <v>936</v>
      </c>
      <c r="C903" s="16">
        <v>8</v>
      </c>
      <c r="D903" s="16">
        <v>12.2</v>
      </c>
      <c r="E903" s="16">
        <v>29.4</v>
      </c>
      <c r="F903" s="16">
        <v>35.299999999999997</v>
      </c>
      <c r="G903" s="16">
        <v>8.4</v>
      </c>
      <c r="H903" s="16">
        <v>2.5</v>
      </c>
      <c r="I903" s="16">
        <v>4.0999999999999996</v>
      </c>
    </row>
    <row r="904" spans="1:9" x14ac:dyDescent="0.15">
      <c r="A904" s="21">
        <v>422116</v>
      </c>
      <c r="B904" s="22" t="s">
        <v>937</v>
      </c>
      <c r="C904" s="16">
        <v>5.5</v>
      </c>
      <c r="D904" s="16">
        <v>11.9</v>
      </c>
      <c r="E904" s="16">
        <v>15.9</v>
      </c>
      <c r="F904" s="16">
        <v>34.299999999999997</v>
      </c>
      <c r="G904" s="16">
        <v>16.600000000000001</v>
      </c>
      <c r="H904" s="16">
        <v>4.7</v>
      </c>
      <c r="I904" s="16">
        <v>11.2</v>
      </c>
    </row>
    <row r="905" spans="1:9" x14ac:dyDescent="0.15">
      <c r="A905" s="21">
        <v>423311</v>
      </c>
      <c r="B905" s="22" t="s">
        <v>938</v>
      </c>
      <c r="C905" s="16">
        <v>2.2999999999999998</v>
      </c>
      <c r="D905" s="16">
        <v>9.4</v>
      </c>
      <c r="E905" s="16">
        <v>7.5</v>
      </c>
      <c r="F905" s="16">
        <v>26.5</v>
      </c>
      <c r="G905" s="16">
        <v>22.4</v>
      </c>
      <c r="H905" s="16">
        <v>6.5</v>
      </c>
      <c r="I905" s="16">
        <v>25.5</v>
      </c>
    </row>
    <row r="906" spans="1:9" x14ac:dyDescent="0.15">
      <c r="A906" s="21">
        <v>423312</v>
      </c>
      <c r="B906" s="22" t="s">
        <v>939</v>
      </c>
      <c r="C906" s="16">
        <v>3.5</v>
      </c>
      <c r="D906" s="16">
        <v>16</v>
      </c>
      <c r="E906" s="16">
        <v>16.2</v>
      </c>
      <c r="F906" s="16">
        <v>42</v>
      </c>
      <c r="G906" s="16">
        <v>14</v>
      </c>
      <c r="H906" s="16">
        <v>1.4</v>
      </c>
      <c r="I906" s="16">
        <v>6.8</v>
      </c>
    </row>
    <row r="907" spans="1:9" x14ac:dyDescent="0.15">
      <c r="A907" s="21">
        <v>423313</v>
      </c>
      <c r="B907" s="22" t="s">
        <v>940</v>
      </c>
      <c r="C907" s="16">
        <v>4</v>
      </c>
      <c r="D907" s="16">
        <v>13.8</v>
      </c>
      <c r="E907" s="16">
        <v>13.2</v>
      </c>
      <c r="F907" s="16">
        <v>43.9</v>
      </c>
      <c r="G907" s="16">
        <v>11.9</v>
      </c>
      <c r="H907" s="16">
        <v>3.1</v>
      </c>
      <c r="I907" s="16">
        <v>10.1</v>
      </c>
    </row>
    <row r="908" spans="1:9" x14ac:dyDescent="0.15">
      <c r="A908" s="21">
        <v>423314</v>
      </c>
      <c r="B908" s="22" t="s">
        <v>941</v>
      </c>
      <c r="C908" s="16">
        <v>4.8</v>
      </c>
      <c r="D908" s="16">
        <v>18.5</v>
      </c>
      <c r="E908" s="16">
        <v>16.100000000000001</v>
      </c>
      <c r="F908" s="16">
        <v>37.6</v>
      </c>
      <c r="G908" s="16">
        <v>13.3</v>
      </c>
      <c r="H908" s="16">
        <v>3</v>
      </c>
      <c r="I908" s="16">
        <v>6.6</v>
      </c>
    </row>
    <row r="909" spans="1:9" x14ac:dyDescent="0.15">
      <c r="A909" s="21">
        <v>423411</v>
      </c>
      <c r="B909" s="22" t="s">
        <v>942</v>
      </c>
      <c r="C909" s="16">
        <v>5.8</v>
      </c>
      <c r="D909" s="16">
        <v>17.899999999999999</v>
      </c>
      <c r="E909" s="16">
        <v>30.7</v>
      </c>
      <c r="F909" s="16">
        <v>23</v>
      </c>
      <c r="G909" s="16">
        <v>14.5</v>
      </c>
      <c r="H909" s="16">
        <v>3</v>
      </c>
      <c r="I909" s="16">
        <v>5.0999999999999996</v>
      </c>
    </row>
    <row r="910" spans="1:9" x14ac:dyDescent="0.15">
      <c r="A910" s="21">
        <v>423412</v>
      </c>
      <c r="B910" s="22" t="s">
        <v>943</v>
      </c>
      <c r="C910" s="16">
        <v>7.7</v>
      </c>
      <c r="D910" s="16">
        <v>21.3</v>
      </c>
      <c r="E910" s="16">
        <v>12.6</v>
      </c>
      <c r="F910" s="16">
        <v>15</v>
      </c>
      <c r="G910" s="16">
        <v>31</v>
      </c>
      <c r="H910" s="16">
        <v>3.4</v>
      </c>
      <c r="I910" s="16">
        <v>9</v>
      </c>
    </row>
    <row r="911" spans="1:9" x14ac:dyDescent="0.15">
      <c r="A911" s="21">
        <v>423413</v>
      </c>
      <c r="B911" s="22" t="s">
        <v>944</v>
      </c>
      <c r="C911" s="16">
        <v>9.4</v>
      </c>
      <c r="D911" s="16">
        <v>17.100000000000001</v>
      </c>
      <c r="E911" s="16">
        <v>31.2</v>
      </c>
      <c r="F911" s="16">
        <v>14.1</v>
      </c>
      <c r="G911" s="16">
        <v>11.1</v>
      </c>
      <c r="H911" s="16">
        <v>5.0999999999999996</v>
      </c>
      <c r="I911" s="16">
        <v>12</v>
      </c>
    </row>
    <row r="912" spans="1:9" x14ac:dyDescent="0.15">
      <c r="A912" s="21">
        <v>431111</v>
      </c>
      <c r="B912" s="22" t="s">
        <v>945</v>
      </c>
      <c r="C912" s="16">
        <v>1.3</v>
      </c>
      <c r="D912" s="16">
        <v>9.9</v>
      </c>
      <c r="E912" s="16">
        <v>7.9</v>
      </c>
      <c r="F912" s="16">
        <v>14.9</v>
      </c>
      <c r="G912" s="16">
        <v>47.4</v>
      </c>
      <c r="H912" s="16">
        <v>5.7</v>
      </c>
      <c r="I912" s="16">
        <v>13</v>
      </c>
    </row>
    <row r="913" spans="1:9" x14ac:dyDescent="0.15">
      <c r="A913" s="21">
        <v>431112</v>
      </c>
      <c r="B913" s="22" t="s">
        <v>946</v>
      </c>
      <c r="C913" s="16">
        <v>2.4</v>
      </c>
      <c r="D913" s="16">
        <v>12.6</v>
      </c>
      <c r="E913" s="16">
        <v>9.1999999999999993</v>
      </c>
      <c r="F913" s="16">
        <v>14.2</v>
      </c>
      <c r="G913" s="16">
        <v>43.7</v>
      </c>
      <c r="H913" s="16">
        <v>7</v>
      </c>
      <c r="I913" s="16">
        <v>11</v>
      </c>
    </row>
    <row r="914" spans="1:9" x14ac:dyDescent="0.15">
      <c r="A914" s="21">
        <v>431911</v>
      </c>
      <c r="B914" s="22" t="s">
        <v>947</v>
      </c>
      <c r="C914" s="16">
        <v>1.8</v>
      </c>
      <c r="D914" s="16">
        <v>12.6</v>
      </c>
      <c r="E914" s="16">
        <v>5.8</v>
      </c>
      <c r="F914" s="16">
        <v>11.1</v>
      </c>
      <c r="G914" s="16">
        <v>50.5</v>
      </c>
      <c r="H914" s="16">
        <v>6.7</v>
      </c>
      <c r="I914" s="16">
        <v>11.4</v>
      </c>
    </row>
    <row r="915" spans="1:9" x14ac:dyDescent="0.15">
      <c r="A915" s="21">
        <v>431912</v>
      </c>
      <c r="B915" s="22" t="s">
        <v>948</v>
      </c>
      <c r="C915" s="16">
        <v>2.7</v>
      </c>
      <c r="D915" s="16">
        <v>15.6</v>
      </c>
      <c r="E915" s="16">
        <v>10</v>
      </c>
      <c r="F915" s="16">
        <v>16.600000000000001</v>
      </c>
      <c r="G915" s="16">
        <v>37.1</v>
      </c>
      <c r="H915" s="16">
        <v>5.0999999999999996</v>
      </c>
      <c r="I915" s="16">
        <v>12.8</v>
      </c>
    </row>
    <row r="916" spans="1:9" x14ac:dyDescent="0.15">
      <c r="A916" s="21">
        <v>431999</v>
      </c>
      <c r="B916" s="22" t="s">
        <v>949</v>
      </c>
      <c r="C916" s="16">
        <v>2.4</v>
      </c>
      <c r="D916" s="16">
        <v>11.5</v>
      </c>
      <c r="E916" s="16">
        <v>8.1999999999999993</v>
      </c>
      <c r="F916" s="16">
        <v>10.3</v>
      </c>
      <c r="G916" s="16">
        <v>29.9</v>
      </c>
      <c r="H916" s="16">
        <v>13.2</v>
      </c>
      <c r="I916" s="16">
        <v>24.5</v>
      </c>
    </row>
    <row r="917" spans="1:9" x14ac:dyDescent="0.15">
      <c r="A917" s="21">
        <v>441211</v>
      </c>
      <c r="B917" s="22" t="s">
        <v>950</v>
      </c>
      <c r="C917" s="16">
        <v>5.9</v>
      </c>
      <c r="D917" s="16">
        <v>11.3</v>
      </c>
      <c r="E917" s="16">
        <v>27.6</v>
      </c>
      <c r="F917" s="16">
        <v>35.4</v>
      </c>
      <c r="G917" s="16">
        <v>10.199999999999999</v>
      </c>
      <c r="H917" s="16">
        <v>3.3</v>
      </c>
      <c r="I917" s="16">
        <v>6.2</v>
      </c>
    </row>
    <row r="918" spans="1:9" x14ac:dyDescent="0.15">
      <c r="A918" s="21">
        <v>441212</v>
      </c>
      <c r="B918" s="22" t="s">
        <v>951</v>
      </c>
      <c r="C918" s="16">
        <v>4.5999999999999996</v>
      </c>
      <c r="D918" s="16">
        <v>14</v>
      </c>
      <c r="E918" s="16">
        <v>20.6</v>
      </c>
      <c r="F918" s="16">
        <v>42.3</v>
      </c>
      <c r="G918" s="16">
        <v>11.6</v>
      </c>
      <c r="H918" s="16">
        <v>2.6</v>
      </c>
      <c r="I918" s="16">
        <v>4.3</v>
      </c>
    </row>
    <row r="919" spans="1:9" x14ac:dyDescent="0.15">
      <c r="A919" s="21">
        <v>441311</v>
      </c>
      <c r="B919" s="22" t="s">
        <v>952</v>
      </c>
      <c r="C919" s="16">
        <v>5.6</v>
      </c>
      <c r="D919" s="16">
        <v>30</v>
      </c>
      <c r="E919" s="16">
        <v>49.5</v>
      </c>
      <c r="F919" s="16">
        <v>4.3</v>
      </c>
      <c r="G919" s="16">
        <v>9.1</v>
      </c>
      <c r="H919" s="16">
        <v>1.2</v>
      </c>
      <c r="I919" s="16">
        <v>0.4</v>
      </c>
    </row>
    <row r="920" spans="1:9" x14ac:dyDescent="0.15">
      <c r="A920" s="21">
        <v>441312</v>
      </c>
      <c r="B920" s="22" t="s">
        <v>953</v>
      </c>
      <c r="C920" s="16">
        <v>6.4</v>
      </c>
      <c r="D920" s="16">
        <v>21.6</v>
      </c>
      <c r="E920" s="16">
        <v>43.8</v>
      </c>
      <c r="F920" s="16">
        <v>8.9</v>
      </c>
      <c r="G920" s="16">
        <v>15.3</v>
      </c>
      <c r="H920" s="16">
        <v>2.2000000000000002</v>
      </c>
      <c r="I920" s="16">
        <v>1.9</v>
      </c>
    </row>
    <row r="921" spans="1:9" x14ac:dyDescent="0.15">
      <c r="A921" s="21">
        <v>442211</v>
      </c>
      <c r="B921" s="22" t="s">
        <v>954</v>
      </c>
      <c r="C921" s="16">
        <v>3.1</v>
      </c>
      <c r="D921" s="16">
        <v>11.4</v>
      </c>
      <c r="E921" s="16">
        <v>15.2</v>
      </c>
      <c r="F921" s="16">
        <v>26.4</v>
      </c>
      <c r="G921" s="16">
        <v>25.8</v>
      </c>
      <c r="H921" s="16">
        <v>5.5</v>
      </c>
      <c r="I921" s="16">
        <v>12.6</v>
      </c>
    </row>
    <row r="922" spans="1:9" x14ac:dyDescent="0.15">
      <c r="A922" s="21">
        <v>442212</v>
      </c>
      <c r="B922" s="22" t="s">
        <v>955</v>
      </c>
      <c r="C922" s="16">
        <v>0.6</v>
      </c>
      <c r="D922" s="16">
        <v>5.0999999999999996</v>
      </c>
      <c r="E922" s="16">
        <v>8.6999999999999993</v>
      </c>
      <c r="F922" s="16">
        <v>42.1</v>
      </c>
      <c r="G922" s="16">
        <v>18</v>
      </c>
      <c r="H922" s="16">
        <v>5.5</v>
      </c>
      <c r="I922" s="16">
        <v>20</v>
      </c>
    </row>
    <row r="923" spans="1:9" x14ac:dyDescent="0.15">
      <c r="A923" s="21">
        <v>442213</v>
      </c>
      <c r="B923" s="22" t="s">
        <v>956</v>
      </c>
      <c r="C923" s="16">
        <v>1.5</v>
      </c>
      <c r="D923" s="16">
        <v>12.1</v>
      </c>
      <c r="E923" s="16">
        <v>8.6</v>
      </c>
      <c r="F923" s="16">
        <v>31</v>
      </c>
      <c r="G923" s="16">
        <v>31.9</v>
      </c>
      <c r="H923" s="16">
        <v>4.7</v>
      </c>
      <c r="I923" s="16">
        <v>10.3</v>
      </c>
    </row>
    <row r="924" spans="1:9" x14ac:dyDescent="0.15">
      <c r="A924" s="21">
        <v>442214</v>
      </c>
      <c r="B924" s="22" t="s">
        <v>957</v>
      </c>
      <c r="C924" s="16">
        <v>7.6</v>
      </c>
      <c r="D924" s="16">
        <v>14.1</v>
      </c>
      <c r="E924" s="16">
        <v>20.399999999999999</v>
      </c>
      <c r="F924" s="16">
        <v>32.5</v>
      </c>
      <c r="G924" s="16">
        <v>13.2</v>
      </c>
      <c r="H924" s="16">
        <v>3.5</v>
      </c>
      <c r="I924" s="16">
        <v>8.8000000000000007</v>
      </c>
    </row>
    <row r="925" spans="1:9" x14ac:dyDescent="0.15">
      <c r="A925" s="21">
        <v>442215</v>
      </c>
      <c r="B925" s="22" t="s">
        <v>958</v>
      </c>
      <c r="C925" s="16">
        <v>3</v>
      </c>
      <c r="D925" s="16">
        <v>7.6</v>
      </c>
      <c r="E925" s="16">
        <v>12.4</v>
      </c>
      <c r="F925" s="16">
        <v>16.100000000000001</v>
      </c>
      <c r="G925" s="16">
        <v>27.6</v>
      </c>
      <c r="H925" s="16">
        <v>8</v>
      </c>
      <c r="I925" s="16">
        <v>25.5</v>
      </c>
    </row>
    <row r="926" spans="1:9" x14ac:dyDescent="0.15">
      <c r="A926" s="21">
        <v>442216</v>
      </c>
      <c r="B926" s="22" t="s">
        <v>959</v>
      </c>
      <c r="C926" s="16">
        <v>22.2</v>
      </c>
      <c r="D926" s="16">
        <v>29</v>
      </c>
      <c r="E926" s="16">
        <v>18.3</v>
      </c>
      <c r="F926" s="16">
        <v>14.7</v>
      </c>
      <c r="G926" s="16">
        <v>10.199999999999999</v>
      </c>
      <c r="H926" s="16">
        <v>1.9</v>
      </c>
      <c r="I926" s="16">
        <v>3.7</v>
      </c>
    </row>
    <row r="927" spans="1:9" x14ac:dyDescent="0.15">
      <c r="A927" s="21">
        <v>442217</v>
      </c>
      <c r="B927" s="22" t="s">
        <v>960</v>
      </c>
      <c r="C927" s="16">
        <v>4.8</v>
      </c>
      <c r="D927" s="16">
        <v>9.6999999999999993</v>
      </c>
      <c r="E927" s="16">
        <v>12.3</v>
      </c>
      <c r="F927" s="16">
        <v>27.8</v>
      </c>
      <c r="G927" s="16">
        <v>23.8</v>
      </c>
      <c r="H927" s="16">
        <v>6</v>
      </c>
      <c r="I927" s="16">
        <v>15.6</v>
      </c>
    </row>
    <row r="928" spans="1:9" x14ac:dyDescent="0.15">
      <c r="A928" s="21">
        <v>442299</v>
      </c>
      <c r="B928" s="22" t="s">
        <v>961</v>
      </c>
      <c r="C928" s="16">
        <v>2</v>
      </c>
      <c r="D928" s="16">
        <v>12.8</v>
      </c>
      <c r="E928" s="16">
        <v>12.5</v>
      </c>
      <c r="F928" s="16">
        <v>21.9</v>
      </c>
      <c r="G928" s="16">
        <v>33.5</v>
      </c>
      <c r="H928" s="16">
        <v>5.5</v>
      </c>
      <c r="I928" s="16">
        <v>11.7</v>
      </c>
    </row>
    <row r="929" spans="1:9" x14ac:dyDescent="0.15">
      <c r="A929" s="21">
        <v>451311</v>
      </c>
      <c r="B929" s="22" t="s">
        <v>962</v>
      </c>
      <c r="C929" s="16">
        <v>2.8</v>
      </c>
      <c r="D929" s="16">
        <v>9.3000000000000007</v>
      </c>
      <c r="E929" s="16">
        <v>14.2</v>
      </c>
      <c r="F929" s="16">
        <v>22.1</v>
      </c>
      <c r="G929" s="16">
        <v>21.4</v>
      </c>
      <c r="H929" s="16">
        <v>8.6</v>
      </c>
      <c r="I929" s="16">
        <v>21.5</v>
      </c>
    </row>
    <row r="930" spans="1:9" x14ac:dyDescent="0.15">
      <c r="A930" s="21">
        <v>451399</v>
      </c>
      <c r="B930" s="22" t="s">
        <v>963</v>
      </c>
      <c r="C930" s="16">
        <v>1.1000000000000001</v>
      </c>
      <c r="D930" s="16">
        <v>6.9</v>
      </c>
      <c r="E930" s="16">
        <v>13</v>
      </c>
      <c r="F930" s="16">
        <v>26.6</v>
      </c>
      <c r="G930" s="16">
        <v>20.9</v>
      </c>
      <c r="H930" s="16">
        <v>8</v>
      </c>
      <c r="I930" s="16">
        <v>23.5</v>
      </c>
    </row>
    <row r="931" spans="1:9" x14ac:dyDescent="0.15">
      <c r="A931" s="21">
        <v>451411</v>
      </c>
      <c r="B931" s="22" t="s">
        <v>964</v>
      </c>
      <c r="C931" s="16">
        <v>18.600000000000001</v>
      </c>
      <c r="D931" s="16">
        <v>40.299999999999997</v>
      </c>
      <c r="E931" s="16">
        <v>10</v>
      </c>
      <c r="F931" s="16">
        <v>7.1</v>
      </c>
      <c r="G931" s="16">
        <v>16.399999999999999</v>
      </c>
      <c r="H931" s="16">
        <v>2.9</v>
      </c>
      <c r="I931" s="16">
        <v>4.8</v>
      </c>
    </row>
    <row r="932" spans="1:9" x14ac:dyDescent="0.15">
      <c r="A932" s="21">
        <v>451412</v>
      </c>
      <c r="B932" s="22" t="s">
        <v>965</v>
      </c>
      <c r="C932" s="16">
        <v>10.3</v>
      </c>
      <c r="D932" s="16">
        <v>27.1</v>
      </c>
      <c r="E932" s="16">
        <v>13.9</v>
      </c>
      <c r="F932" s="16">
        <v>16.100000000000001</v>
      </c>
      <c r="G932" s="16">
        <v>20.8</v>
      </c>
      <c r="H932" s="16">
        <v>3.6</v>
      </c>
      <c r="I932" s="16">
        <v>8.1999999999999993</v>
      </c>
    </row>
    <row r="933" spans="1:9" x14ac:dyDescent="0.15">
      <c r="A933" s="21">
        <v>451511</v>
      </c>
      <c r="B933" s="22" t="s">
        <v>966</v>
      </c>
      <c r="C933" s="16">
        <v>5.3</v>
      </c>
      <c r="D933" s="16">
        <v>22.4</v>
      </c>
      <c r="E933" s="16">
        <v>29.8</v>
      </c>
      <c r="F933" s="16">
        <v>8.6</v>
      </c>
      <c r="G933" s="16">
        <v>22.4</v>
      </c>
      <c r="H933" s="16">
        <v>2</v>
      </c>
      <c r="I933" s="16">
        <v>9.6</v>
      </c>
    </row>
    <row r="934" spans="1:9" x14ac:dyDescent="0.15">
      <c r="A934" s="21">
        <v>451512</v>
      </c>
      <c r="B934" s="22" t="s">
        <v>967</v>
      </c>
      <c r="C934" s="16">
        <v>3.4</v>
      </c>
      <c r="D934" s="16">
        <v>23.1</v>
      </c>
      <c r="E934" s="16">
        <v>16.2</v>
      </c>
      <c r="F934" s="16">
        <v>17.2</v>
      </c>
      <c r="G934" s="16">
        <v>18.100000000000001</v>
      </c>
      <c r="H934" s="16">
        <v>8</v>
      </c>
      <c r="I934" s="16">
        <v>14</v>
      </c>
    </row>
    <row r="935" spans="1:9" x14ac:dyDescent="0.15">
      <c r="A935" s="21">
        <v>451513</v>
      </c>
      <c r="B935" s="22" t="s">
        <v>968</v>
      </c>
      <c r="C935" s="16">
        <v>2.2000000000000002</v>
      </c>
      <c r="D935" s="16">
        <v>38.1</v>
      </c>
      <c r="E935" s="16">
        <v>57.5</v>
      </c>
      <c r="F935" s="16">
        <v>0</v>
      </c>
      <c r="G935" s="16">
        <v>2.2000000000000002</v>
      </c>
      <c r="H935" s="16">
        <v>0</v>
      </c>
      <c r="I935" s="16">
        <v>0</v>
      </c>
    </row>
    <row r="936" spans="1:9" x14ac:dyDescent="0.15">
      <c r="A936" s="21">
        <v>451611</v>
      </c>
      <c r="B936" s="22" t="s">
        <v>969</v>
      </c>
      <c r="C936" s="16">
        <v>6.3</v>
      </c>
      <c r="D936" s="16">
        <v>22.9</v>
      </c>
      <c r="E936" s="16">
        <v>19.899999999999999</v>
      </c>
      <c r="F936" s="16">
        <v>18</v>
      </c>
      <c r="G936" s="16">
        <v>17.8</v>
      </c>
      <c r="H936" s="16">
        <v>4.2</v>
      </c>
      <c r="I936" s="16">
        <v>10.9</v>
      </c>
    </row>
    <row r="937" spans="1:9" x14ac:dyDescent="0.15">
      <c r="A937" s="21">
        <v>451612</v>
      </c>
      <c r="B937" s="22" t="s">
        <v>970</v>
      </c>
      <c r="C937" s="16">
        <v>3.8</v>
      </c>
      <c r="D937" s="16">
        <v>21.3</v>
      </c>
      <c r="E937" s="16">
        <v>24.8</v>
      </c>
      <c r="F937" s="16">
        <v>19.3</v>
      </c>
      <c r="G937" s="16">
        <v>23.6</v>
      </c>
      <c r="H937" s="16">
        <v>2.9</v>
      </c>
      <c r="I937" s="16">
        <v>4.3</v>
      </c>
    </row>
    <row r="938" spans="1:9" x14ac:dyDescent="0.15">
      <c r="A938" s="21">
        <v>451711</v>
      </c>
      <c r="B938" s="22" t="s">
        <v>971</v>
      </c>
      <c r="C938" s="16">
        <v>2.5</v>
      </c>
      <c r="D938" s="16">
        <v>15.7</v>
      </c>
      <c r="E938" s="16">
        <v>17.600000000000001</v>
      </c>
      <c r="F938" s="16">
        <v>17.3</v>
      </c>
      <c r="G938" s="16">
        <v>37.5</v>
      </c>
      <c r="H938" s="16">
        <v>4.2</v>
      </c>
      <c r="I938" s="16">
        <v>5.2</v>
      </c>
    </row>
    <row r="939" spans="1:9" x14ac:dyDescent="0.15">
      <c r="A939" s="21">
        <v>451799</v>
      </c>
      <c r="B939" s="22" t="s">
        <v>972</v>
      </c>
      <c r="C939" s="16">
        <v>0.5</v>
      </c>
      <c r="D939" s="16">
        <v>12.2</v>
      </c>
      <c r="E939" s="16">
        <v>10.5</v>
      </c>
      <c r="F939" s="16">
        <v>25.3</v>
      </c>
      <c r="G939" s="16">
        <v>31.2</v>
      </c>
      <c r="H939" s="16">
        <v>3.1</v>
      </c>
      <c r="I939" s="16">
        <v>17.2</v>
      </c>
    </row>
    <row r="940" spans="1:9" x14ac:dyDescent="0.15">
      <c r="A940" s="21">
        <v>451811</v>
      </c>
      <c r="B940" s="22" t="s">
        <v>973</v>
      </c>
      <c r="C940" s="16">
        <v>13.8</v>
      </c>
      <c r="D940" s="16">
        <v>23.7</v>
      </c>
      <c r="E940" s="16">
        <v>20.2</v>
      </c>
      <c r="F940" s="16">
        <v>20</v>
      </c>
      <c r="G940" s="16">
        <v>10.8</v>
      </c>
      <c r="H940" s="16">
        <v>2.7</v>
      </c>
      <c r="I940" s="16">
        <v>8.8000000000000007</v>
      </c>
    </row>
    <row r="941" spans="1:9" x14ac:dyDescent="0.15">
      <c r="A941" s="21">
        <v>451812</v>
      </c>
      <c r="B941" s="22" t="s">
        <v>974</v>
      </c>
      <c r="C941" s="16">
        <v>0.7</v>
      </c>
      <c r="D941" s="16">
        <v>5.2</v>
      </c>
      <c r="E941" s="16">
        <v>6.5</v>
      </c>
      <c r="F941" s="16">
        <v>11.3</v>
      </c>
      <c r="G941" s="16">
        <v>22.8</v>
      </c>
      <c r="H941" s="16">
        <v>16.3</v>
      </c>
      <c r="I941" s="16">
        <v>37.200000000000003</v>
      </c>
    </row>
    <row r="942" spans="1:9" x14ac:dyDescent="0.15">
      <c r="A942" s="21">
        <v>451814</v>
      </c>
      <c r="B942" s="22" t="s">
        <v>975</v>
      </c>
      <c r="C942" s="16">
        <v>0.8</v>
      </c>
      <c r="D942" s="16">
        <v>8.6999999999999993</v>
      </c>
      <c r="E942" s="16">
        <v>14</v>
      </c>
      <c r="F942" s="16">
        <v>23.2</v>
      </c>
      <c r="G942" s="16">
        <v>28.5</v>
      </c>
      <c r="H942" s="16">
        <v>8.5</v>
      </c>
      <c r="I942" s="16">
        <v>16.399999999999999</v>
      </c>
    </row>
    <row r="943" spans="1:9" x14ac:dyDescent="0.15">
      <c r="A943" s="21">
        <v>451815</v>
      </c>
      <c r="B943" s="22" t="s">
        <v>976</v>
      </c>
      <c r="C943" s="16">
        <v>7</v>
      </c>
      <c r="D943" s="16">
        <v>21.4</v>
      </c>
      <c r="E943" s="16">
        <v>25.3</v>
      </c>
      <c r="F943" s="16">
        <v>28.7</v>
      </c>
      <c r="G943" s="16">
        <v>14</v>
      </c>
      <c r="H943" s="16">
        <v>0.9</v>
      </c>
      <c r="I943" s="16">
        <v>2.7</v>
      </c>
    </row>
    <row r="944" spans="1:9" x14ac:dyDescent="0.15">
      <c r="A944" s="21">
        <v>451816</v>
      </c>
      <c r="B944" s="22" t="s">
        <v>977</v>
      </c>
      <c r="C944" s="16">
        <v>20.7</v>
      </c>
      <c r="D944" s="16">
        <v>34</v>
      </c>
      <c r="E944" s="16">
        <v>17.5</v>
      </c>
      <c r="F944" s="16">
        <v>8.5</v>
      </c>
      <c r="G944" s="16">
        <v>13.4</v>
      </c>
      <c r="H944" s="16">
        <v>1.2</v>
      </c>
      <c r="I944" s="16">
        <v>4.7</v>
      </c>
    </row>
    <row r="945" spans="1:9" x14ac:dyDescent="0.15">
      <c r="A945" s="21">
        <v>451899</v>
      </c>
      <c r="B945" s="22" t="s">
        <v>978</v>
      </c>
      <c r="C945" s="16">
        <v>6.3</v>
      </c>
      <c r="D945" s="16">
        <v>17.600000000000001</v>
      </c>
      <c r="E945" s="16">
        <v>13.9</v>
      </c>
      <c r="F945" s="16">
        <v>16.5</v>
      </c>
      <c r="G945" s="16">
        <v>24.8</v>
      </c>
      <c r="H945" s="16">
        <v>5.2</v>
      </c>
      <c r="I945" s="16">
        <v>15.7</v>
      </c>
    </row>
    <row r="946" spans="1:9" x14ac:dyDescent="0.15">
      <c r="A946" s="21">
        <v>452211</v>
      </c>
      <c r="B946" s="22" t="s">
        <v>979</v>
      </c>
      <c r="C946" s="16">
        <v>0</v>
      </c>
      <c r="D946" s="16">
        <v>0</v>
      </c>
      <c r="E946" s="16">
        <v>0</v>
      </c>
      <c r="F946" s="16">
        <v>0</v>
      </c>
      <c r="G946" s="16">
        <v>0</v>
      </c>
      <c r="H946" s="16">
        <v>0</v>
      </c>
      <c r="I946" s="16">
        <v>100</v>
      </c>
    </row>
    <row r="947" spans="1:9" x14ac:dyDescent="0.15">
      <c r="A947" s="21">
        <v>452212</v>
      </c>
      <c r="B947" s="22" t="s">
        <v>980</v>
      </c>
      <c r="C947" s="16">
        <v>0</v>
      </c>
      <c r="D947" s="16">
        <v>0</v>
      </c>
      <c r="E947" s="16">
        <v>4.7</v>
      </c>
      <c r="F947" s="16">
        <v>59.4</v>
      </c>
      <c r="G947" s="16">
        <v>12.5</v>
      </c>
      <c r="H947" s="16">
        <v>9.4</v>
      </c>
      <c r="I947" s="16">
        <v>14.1</v>
      </c>
    </row>
    <row r="948" spans="1:9" x14ac:dyDescent="0.15">
      <c r="A948" s="21">
        <v>452213</v>
      </c>
      <c r="B948" s="22" t="s">
        <v>981</v>
      </c>
      <c r="C948" s="16">
        <v>0</v>
      </c>
      <c r="D948" s="16">
        <v>0</v>
      </c>
      <c r="E948" s="16">
        <v>0</v>
      </c>
      <c r="F948" s="16">
        <v>0</v>
      </c>
      <c r="G948" s="16">
        <v>0</v>
      </c>
      <c r="H948" s="16">
        <v>0</v>
      </c>
      <c r="I948" s="16">
        <v>100</v>
      </c>
    </row>
    <row r="949" spans="1:9" x14ac:dyDescent="0.15">
      <c r="A949" s="21">
        <v>452214</v>
      </c>
      <c r="B949" s="22" t="s">
        <v>982</v>
      </c>
      <c r="C949" s="16">
        <v>0</v>
      </c>
      <c r="D949" s="16">
        <v>0</v>
      </c>
      <c r="E949" s="16">
        <v>0</v>
      </c>
      <c r="F949" s="16">
        <v>0</v>
      </c>
      <c r="G949" s="16">
        <v>100</v>
      </c>
      <c r="H949" s="16">
        <v>0</v>
      </c>
      <c r="I949" s="16">
        <v>0</v>
      </c>
    </row>
    <row r="950" spans="1:9" x14ac:dyDescent="0.15">
      <c r="A950" s="21">
        <v>452215</v>
      </c>
      <c r="B950" s="22" t="s">
        <v>983</v>
      </c>
      <c r="C950" s="16">
        <v>13.5</v>
      </c>
      <c r="D950" s="16">
        <v>30.3</v>
      </c>
      <c r="E950" s="16">
        <v>9.5</v>
      </c>
      <c r="F950" s="16">
        <v>24.2</v>
      </c>
      <c r="G950" s="16">
        <v>16.899999999999999</v>
      </c>
      <c r="H950" s="16">
        <v>2.1</v>
      </c>
      <c r="I950" s="16">
        <v>3.5</v>
      </c>
    </row>
    <row r="951" spans="1:9" x14ac:dyDescent="0.15">
      <c r="A951" s="21">
        <v>452216</v>
      </c>
      <c r="B951" s="22" t="s">
        <v>984</v>
      </c>
      <c r="C951" s="16">
        <v>0</v>
      </c>
      <c r="D951" s="16">
        <v>25</v>
      </c>
      <c r="E951" s="16">
        <v>0</v>
      </c>
      <c r="F951" s="16">
        <v>50</v>
      </c>
      <c r="G951" s="16">
        <v>25</v>
      </c>
      <c r="H951" s="16">
        <v>0</v>
      </c>
      <c r="I951" s="16">
        <v>0</v>
      </c>
    </row>
    <row r="952" spans="1:9" x14ac:dyDescent="0.15">
      <c r="A952" s="21">
        <v>452217</v>
      </c>
      <c r="B952" s="22" t="s">
        <v>985</v>
      </c>
      <c r="C952" s="16">
        <v>0</v>
      </c>
      <c r="D952" s="16">
        <v>33.299999999999997</v>
      </c>
      <c r="E952" s="16">
        <v>0</v>
      </c>
      <c r="F952" s="16">
        <v>66.7</v>
      </c>
      <c r="G952" s="16">
        <v>0</v>
      </c>
      <c r="H952" s="16">
        <v>0</v>
      </c>
      <c r="I952" s="16">
        <v>0</v>
      </c>
    </row>
    <row r="953" spans="1:9" x14ac:dyDescent="0.15">
      <c r="A953" s="21">
        <v>452299</v>
      </c>
      <c r="B953" s="22" t="s">
        <v>986</v>
      </c>
      <c r="C953" s="16">
        <v>4.9000000000000004</v>
      </c>
      <c r="D953" s="16">
        <v>17.600000000000001</v>
      </c>
      <c r="E953" s="16">
        <v>17.2</v>
      </c>
      <c r="F953" s="16">
        <v>25</v>
      </c>
      <c r="G953" s="16">
        <v>26.2</v>
      </c>
      <c r="H953" s="16">
        <v>2.5</v>
      </c>
      <c r="I953" s="16">
        <v>6.6</v>
      </c>
    </row>
    <row r="954" spans="1:9" x14ac:dyDescent="0.15">
      <c r="A954" s="21">
        <v>452311</v>
      </c>
      <c r="B954" s="22" t="s">
        <v>987</v>
      </c>
      <c r="C954" s="16">
        <v>7.1</v>
      </c>
      <c r="D954" s="16">
        <v>22.2</v>
      </c>
      <c r="E954" s="16">
        <v>18.8</v>
      </c>
      <c r="F954" s="16">
        <v>27.1</v>
      </c>
      <c r="G954" s="16">
        <v>20.399999999999999</v>
      </c>
      <c r="H954" s="16">
        <v>2.6</v>
      </c>
      <c r="I954" s="16">
        <v>1.8</v>
      </c>
    </row>
    <row r="955" spans="1:9" x14ac:dyDescent="0.15">
      <c r="A955" s="21">
        <v>452312</v>
      </c>
      <c r="B955" s="22" t="s">
        <v>988</v>
      </c>
      <c r="C955" s="16">
        <v>1.9</v>
      </c>
      <c r="D955" s="16">
        <v>12.5</v>
      </c>
      <c r="E955" s="16">
        <v>6.7</v>
      </c>
      <c r="F955" s="16">
        <v>9.5</v>
      </c>
      <c r="G955" s="16">
        <v>34.9</v>
      </c>
      <c r="H955" s="16">
        <v>11.3</v>
      </c>
      <c r="I955" s="16">
        <v>23.3</v>
      </c>
    </row>
    <row r="956" spans="1:9" x14ac:dyDescent="0.15">
      <c r="A956" s="21">
        <v>452313</v>
      </c>
      <c r="B956" s="22" t="s">
        <v>989</v>
      </c>
      <c r="C956" s="16">
        <v>4</v>
      </c>
      <c r="D956" s="16">
        <v>16.100000000000001</v>
      </c>
      <c r="E956" s="16">
        <v>16.100000000000001</v>
      </c>
      <c r="F956" s="16">
        <v>14.7</v>
      </c>
      <c r="G956" s="16">
        <v>27.8</v>
      </c>
      <c r="H956" s="16">
        <v>6.6</v>
      </c>
      <c r="I956" s="16">
        <v>14.6</v>
      </c>
    </row>
    <row r="957" spans="1:9" x14ac:dyDescent="0.15">
      <c r="A957" s="21">
        <v>452314</v>
      </c>
      <c r="B957" s="22" t="s">
        <v>990</v>
      </c>
      <c r="C957" s="16">
        <v>6.9</v>
      </c>
      <c r="D957" s="16">
        <v>24.7</v>
      </c>
      <c r="E957" s="16">
        <v>8.3000000000000007</v>
      </c>
      <c r="F957" s="16">
        <v>17.399999999999999</v>
      </c>
      <c r="G957" s="16">
        <v>35.9</v>
      </c>
      <c r="H957" s="16">
        <v>3.9</v>
      </c>
      <c r="I957" s="16">
        <v>3</v>
      </c>
    </row>
    <row r="958" spans="1:9" x14ac:dyDescent="0.15">
      <c r="A958" s="21">
        <v>452315</v>
      </c>
      <c r="B958" s="22" t="s">
        <v>991</v>
      </c>
      <c r="C958" s="16">
        <v>2.5</v>
      </c>
      <c r="D958" s="16">
        <v>12.6</v>
      </c>
      <c r="E958" s="16">
        <v>9.5</v>
      </c>
      <c r="F958" s="16">
        <v>11.9</v>
      </c>
      <c r="G958" s="16">
        <v>47.7</v>
      </c>
      <c r="H958" s="16">
        <v>8</v>
      </c>
      <c r="I958" s="16">
        <v>7.7</v>
      </c>
    </row>
    <row r="959" spans="1:9" x14ac:dyDescent="0.15">
      <c r="A959" s="21">
        <v>452316</v>
      </c>
      <c r="B959" s="22" t="s">
        <v>992</v>
      </c>
      <c r="C959" s="16">
        <v>3.7</v>
      </c>
      <c r="D959" s="16">
        <v>18.5</v>
      </c>
      <c r="E959" s="16">
        <v>9.8000000000000007</v>
      </c>
      <c r="F959" s="16">
        <v>9.9</v>
      </c>
      <c r="G959" s="16">
        <v>39</v>
      </c>
      <c r="H959" s="16">
        <v>7.7</v>
      </c>
      <c r="I959" s="16">
        <v>11.4</v>
      </c>
    </row>
    <row r="960" spans="1:9" x14ac:dyDescent="0.15">
      <c r="A960" s="21">
        <v>452317</v>
      </c>
      <c r="B960" s="22" t="s">
        <v>993</v>
      </c>
      <c r="C960" s="16">
        <v>4.7</v>
      </c>
      <c r="D960" s="16">
        <v>19</v>
      </c>
      <c r="E960" s="16">
        <v>9.1</v>
      </c>
      <c r="F960" s="16">
        <v>11.1</v>
      </c>
      <c r="G960" s="16">
        <v>40.5</v>
      </c>
      <c r="H960" s="16">
        <v>5.5</v>
      </c>
      <c r="I960" s="16">
        <v>10</v>
      </c>
    </row>
    <row r="961" spans="1:9" x14ac:dyDescent="0.15">
      <c r="A961" s="21">
        <v>452318</v>
      </c>
      <c r="B961" s="22" t="s">
        <v>994</v>
      </c>
      <c r="C961" s="16">
        <v>2.2999999999999998</v>
      </c>
      <c r="D961" s="16">
        <v>15.9</v>
      </c>
      <c r="E961" s="16">
        <v>9.3000000000000007</v>
      </c>
      <c r="F961" s="16">
        <v>20.3</v>
      </c>
      <c r="G961" s="16">
        <v>31</v>
      </c>
      <c r="H961" s="16">
        <v>3.7</v>
      </c>
      <c r="I961" s="16">
        <v>17.399999999999999</v>
      </c>
    </row>
    <row r="962" spans="1:9" x14ac:dyDescent="0.15">
      <c r="A962" s="21">
        <v>452321</v>
      </c>
      <c r="B962" s="22" t="s">
        <v>995</v>
      </c>
      <c r="C962" s="16">
        <v>5.3</v>
      </c>
      <c r="D962" s="16">
        <v>35.6</v>
      </c>
      <c r="E962" s="16">
        <v>12</v>
      </c>
      <c r="F962" s="16">
        <v>15.5</v>
      </c>
      <c r="G962" s="16">
        <v>27</v>
      </c>
      <c r="H962" s="16">
        <v>1.7</v>
      </c>
      <c r="I962" s="16">
        <v>2.8</v>
      </c>
    </row>
    <row r="963" spans="1:9" x14ac:dyDescent="0.15">
      <c r="A963" s="21">
        <v>452322</v>
      </c>
      <c r="B963" s="22" t="s">
        <v>996</v>
      </c>
      <c r="C963" s="16">
        <v>0.7</v>
      </c>
      <c r="D963" s="16">
        <v>3.4</v>
      </c>
      <c r="E963" s="16">
        <v>1.7</v>
      </c>
      <c r="F963" s="16">
        <v>3</v>
      </c>
      <c r="G963" s="16">
        <v>21.3</v>
      </c>
      <c r="H963" s="16">
        <v>17</v>
      </c>
      <c r="I963" s="16">
        <v>53</v>
      </c>
    </row>
    <row r="964" spans="1:9" x14ac:dyDescent="0.15">
      <c r="A964" s="21">
        <v>452323</v>
      </c>
      <c r="B964" s="22" t="s">
        <v>997</v>
      </c>
      <c r="C964" s="16">
        <v>2</v>
      </c>
      <c r="D964" s="16">
        <v>26</v>
      </c>
      <c r="E964" s="16">
        <v>5.3</v>
      </c>
      <c r="F964" s="16">
        <v>10</v>
      </c>
      <c r="G964" s="16">
        <v>32</v>
      </c>
      <c r="H964" s="16">
        <v>4.7</v>
      </c>
      <c r="I964" s="16">
        <v>20</v>
      </c>
    </row>
    <row r="965" spans="1:9" x14ac:dyDescent="0.15">
      <c r="A965" s="21">
        <v>452411</v>
      </c>
      <c r="B965" s="22" t="s">
        <v>998</v>
      </c>
      <c r="C965" s="16">
        <v>0.9</v>
      </c>
      <c r="D965" s="16">
        <v>5.3</v>
      </c>
      <c r="E965" s="16">
        <v>10.1</v>
      </c>
      <c r="F965" s="16">
        <v>12.5</v>
      </c>
      <c r="G965" s="16">
        <v>61</v>
      </c>
      <c r="H965" s="16">
        <v>5.7</v>
      </c>
      <c r="I965" s="16">
        <v>4.5</v>
      </c>
    </row>
    <row r="966" spans="1:9" x14ac:dyDescent="0.15">
      <c r="A966" s="21">
        <v>452412</v>
      </c>
      <c r="B966" s="22" t="s">
        <v>999</v>
      </c>
      <c r="C966" s="16">
        <v>0</v>
      </c>
      <c r="D966" s="16">
        <v>14.1</v>
      </c>
      <c r="E966" s="16">
        <v>39.700000000000003</v>
      </c>
      <c r="F966" s="16">
        <v>13.1</v>
      </c>
      <c r="G966" s="16">
        <v>26.1</v>
      </c>
      <c r="H966" s="16">
        <v>2.7</v>
      </c>
      <c r="I966" s="16">
        <v>4.0999999999999996</v>
      </c>
    </row>
    <row r="967" spans="1:9" x14ac:dyDescent="0.15">
      <c r="A967" s="21">
        <v>452413</v>
      </c>
      <c r="B967" s="22" t="s">
        <v>1000</v>
      </c>
      <c r="C967" s="16">
        <v>0</v>
      </c>
      <c r="D967" s="16">
        <v>0</v>
      </c>
      <c r="E967" s="16">
        <v>5.2</v>
      </c>
      <c r="F967" s="16">
        <v>51</v>
      </c>
      <c r="G967" s="16">
        <v>13.4</v>
      </c>
      <c r="H967" s="16">
        <v>4.7</v>
      </c>
      <c r="I967" s="16">
        <v>25.7</v>
      </c>
    </row>
    <row r="968" spans="1:9" x14ac:dyDescent="0.15">
      <c r="A968" s="21">
        <v>452414</v>
      </c>
      <c r="B968" s="22" t="s">
        <v>1001</v>
      </c>
      <c r="C968" s="16">
        <v>1.4</v>
      </c>
      <c r="D968" s="16">
        <v>10.9</v>
      </c>
      <c r="E968" s="16">
        <v>6.7</v>
      </c>
      <c r="F968" s="16">
        <v>14.3</v>
      </c>
      <c r="G968" s="16">
        <v>52.9</v>
      </c>
      <c r="H968" s="16">
        <v>7.8</v>
      </c>
      <c r="I968" s="16">
        <v>6</v>
      </c>
    </row>
    <row r="969" spans="1:9" x14ac:dyDescent="0.15">
      <c r="A969" s="21">
        <v>452499</v>
      </c>
      <c r="B969" s="22" t="s">
        <v>1002</v>
      </c>
      <c r="C969" s="16">
        <v>3</v>
      </c>
      <c r="D969" s="16">
        <v>17.2</v>
      </c>
      <c r="E969" s="16">
        <v>5.2</v>
      </c>
      <c r="F969" s="16">
        <v>13.9</v>
      </c>
      <c r="G969" s="16">
        <v>44.3</v>
      </c>
      <c r="H969" s="16">
        <v>5.5</v>
      </c>
      <c r="I969" s="16">
        <v>10.8</v>
      </c>
    </row>
    <row r="970" spans="1:9" x14ac:dyDescent="0.15">
      <c r="A970" s="21">
        <v>511111</v>
      </c>
      <c r="B970" s="22" t="s">
        <v>1003</v>
      </c>
      <c r="C970" s="16">
        <v>13.8</v>
      </c>
      <c r="D970" s="16">
        <v>34.700000000000003</v>
      </c>
      <c r="E970" s="16">
        <v>17.600000000000001</v>
      </c>
      <c r="F970" s="16">
        <v>13.5</v>
      </c>
      <c r="G970" s="16">
        <v>13.8</v>
      </c>
      <c r="H970" s="16">
        <v>2.2000000000000002</v>
      </c>
      <c r="I970" s="16">
        <v>4.3</v>
      </c>
    </row>
    <row r="971" spans="1:9" x14ac:dyDescent="0.15">
      <c r="A971" s="21">
        <v>511112</v>
      </c>
      <c r="B971" s="22" t="s">
        <v>1004</v>
      </c>
      <c r="C971" s="16">
        <v>19.2</v>
      </c>
      <c r="D971" s="16">
        <v>30.8</v>
      </c>
      <c r="E971" s="16">
        <v>16.2</v>
      </c>
      <c r="F971" s="16">
        <v>14.2</v>
      </c>
      <c r="G971" s="16">
        <v>12.8</v>
      </c>
      <c r="H971" s="16">
        <v>2.5</v>
      </c>
      <c r="I971" s="16">
        <v>4.3</v>
      </c>
    </row>
    <row r="972" spans="1:9" x14ac:dyDescent="0.15">
      <c r="A972" s="21">
        <v>512211</v>
      </c>
      <c r="B972" s="22" t="s">
        <v>1005</v>
      </c>
      <c r="C972" s="16">
        <v>9.1999999999999993</v>
      </c>
      <c r="D972" s="16">
        <v>23.8</v>
      </c>
      <c r="E972" s="16">
        <v>22.1</v>
      </c>
      <c r="F972" s="16">
        <v>15.4</v>
      </c>
      <c r="G972" s="16">
        <v>15.7</v>
      </c>
      <c r="H972" s="16">
        <v>4.9000000000000004</v>
      </c>
      <c r="I972" s="16">
        <v>9</v>
      </c>
    </row>
    <row r="973" spans="1:9" x14ac:dyDescent="0.15">
      <c r="A973" s="21">
        <v>512299</v>
      </c>
      <c r="B973" s="22" t="s">
        <v>1006</v>
      </c>
      <c r="C973" s="16">
        <v>10.1</v>
      </c>
      <c r="D973" s="16">
        <v>29.4</v>
      </c>
      <c r="E973" s="16">
        <v>21.4</v>
      </c>
      <c r="F973" s="16">
        <v>12.6</v>
      </c>
      <c r="G973" s="16">
        <v>15.3</v>
      </c>
      <c r="H973" s="16">
        <v>3.9</v>
      </c>
      <c r="I973" s="16">
        <v>7.4</v>
      </c>
    </row>
    <row r="974" spans="1:9" x14ac:dyDescent="0.15">
      <c r="A974" s="21">
        <v>521211</v>
      </c>
      <c r="B974" s="22" t="s">
        <v>1007</v>
      </c>
      <c r="C974" s="16">
        <v>3.8</v>
      </c>
      <c r="D974" s="16">
        <v>11.4</v>
      </c>
      <c r="E974" s="16">
        <v>14.5</v>
      </c>
      <c r="F974" s="16">
        <v>12.3</v>
      </c>
      <c r="G974" s="16">
        <v>23.5</v>
      </c>
      <c r="H974" s="16">
        <v>8.6999999999999993</v>
      </c>
      <c r="I974" s="16">
        <v>25.8</v>
      </c>
    </row>
    <row r="975" spans="1:9" x14ac:dyDescent="0.15">
      <c r="A975" s="21">
        <v>521212</v>
      </c>
      <c r="B975" s="22" t="s">
        <v>1008</v>
      </c>
      <c r="C975" s="16">
        <v>3.3</v>
      </c>
      <c r="D975" s="16">
        <v>8.9</v>
      </c>
      <c r="E975" s="16">
        <v>18</v>
      </c>
      <c r="F975" s="16">
        <v>15.2</v>
      </c>
      <c r="G975" s="16">
        <v>31</v>
      </c>
      <c r="H975" s="16">
        <v>7.9</v>
      </c>
      <c r="I975" s="16">
        <v>15.8</v>
      </c>
    </row>
    <row r="976" spans="1:9" x14ac:dyDescent="0.15">
      <c r="A976" s="21">
        <v>532111</v>
      </c>
      <c r="B976" s="22" t="s">
        <v>1009</v>
      </c>
      <c r="C976" s="16">
        <v>3.9</v>
      </c>
      <c r="D976" s="16">
        <v>13.9</v>
      </c>
      <c r="E976" s="16">
        <v>12.2</v>
      </c>
      <c r="F976" s="16">
        <v>17.600000000000001</v>
      </c>
      <c r="G976" s="16">
        <v>29.3</v>
      </c>
      <c r="H976" s="16">
        <v>7.8</v>
      </c>
      <c r="I976" s="16">
        <v>15.2</v>
      </c>
    </row>
    <row r="977" spans="1:9" x14ac:dyDescent="0.15">
      <c r="A977" s="21">
        <v>532112</v>
      </c>
      <c r="B977" s="22" t="s">
        <v>1010</v>
      </c>
      <c r="C977" s="16">
        <v>9.4</v>
      </c>
      <c r="D977" s="16">
        <v>28.5</v>
      </c>
      <c r="E977" s="16">
        <v>17.2</v>
      </c>
      <c r="F977" s="16">
        <v>7.2</v>
      </c>
      <c r="G977" s="16">
        <v>22.3</v>
      </c>
      <c r="H977" s="16">
        <v>5.6</v>
      </c>
      <c r="I977" s="16">
        <v>9.8000000000000007</v>
      </c>
    </row>
    <row r="978" spans="1:9" x14ac:dyDescent="0.15">
      <c r="A978" s="21">
        <v>532113</v>
      </c>
      <c r="B978" s="22" t="s">
        <v>1011</v>
      </c>
      <c r="C978" s="16">
        <v>3.5</v>
      </c>
      <c r="D978" s="16">
        <v>10.7</v>
      </c>
      <c r="E978" s="16">
        <v>14.7</v>
      </c>
      <c r="F978" s="16">
        <v>12.5</v>
      </c>
      <c r="G978" s="16">
        <v>24.7</v>
      </c>
      <c r="H978" s="16">
        <v>11</v>
      </c>
      <c r="I978" s="16">
        <v>23</v>
      </c>
    </row>
    <row r="979" spans="1:9" x14ac:dyDescent="0.15">
      <c r="A979" s="21">
        <v>541111</v>
      </c>
      <c r="B979" s="22" t="s">
        <v>1012</v>
      </c>
      <c r="C979" s="16">
        <v>3.9</v>
      </c>
      <c r="D979" s="16">
        <v>18.100000000000001</v>
      </c>
      <c r="E979" s="16">
        <v>17.3</v>
      </c>
      <c r="F979" s="16">
        <v>19.2</v>
      </c>
      <c r="G979" s="16">
        <v>28.9</v>
      </c>
      <c r="H979" s="16">
        <v>4.0999999999999996</v>
      </c>
      <c r="I979" s="16">
        <v>8.5</v>
      </c>
    </row>
    <row r="980" spans="1:9" x14ac:dyDescent="0.15">
      <c r="A980" s="21">
        <v>541112</v>
      </c>
      <c r="B980" s="22" t="s">
        <v>1013</v>
      </c>
      <c r="C980" s="16">
        <v>3.6</v>
      </c>
      <c r="D980" s="16">
        <v>14.3</v>
      </c>
      <c r="E980" s="16">
        <v>12</v>
      </c>
      <c r="F980" s="16">
        <v>18.7</v>
      </c>
      <c r="G980" s="16">
        <v>33.700000000000003</v>
      </c>
      <c r="H980" s="16">
        <v>6.3</v>
      </c>
      <c r="I980" s="16">
        <v>11.3</v>
      </c>
    </row>
    <row r="981" spans="1:9" x14ac:dyDescent="0.15">
      <c r="A981" s="21">
        <v>542111</v>
      </c>
      <c r="B981" s="22" t="s">
        <v>1014</v>
      </c>
      <c r="C981" s="16">
        <v>2</v>
      </c>
      <c r="D981" s="16">
        <v>10.199999999999999</v>
      </c>
      <c r="E981" s="16">
        <v>12.6</v>
      </c>
      <c r="F981" s="16">
        <v>19</v>
      </c>
      <c r="G981" s="16">
        <v>31.8</v>
      </c>
      <c r="H981" s="16">
        <v>8.4</v>
      </c>
      <c r="I981" s="16">
        <v>16</v>
      </c>
    </row>
    <row r="982" spans="1:9" x14ac:dyDescent="0.15">
      <c r="A982" s="21">
        <v>542112</v>
      </c>
      <c r="B982" s="22" t="s">
        <v>1015</v>
      </c>
      <c r="C982" s="16">
        <v>3</v>
      </c>
      <c r="D982" s="16">
        <v>10.9</v>
      </c>
      <c r="E982" s="16">
        <v>14.4</v>
      </c>
      <c r="F982" s="16">
        <v>19.7</v>
      </c>
      <c r="G982" s="16">
        <v>25.5</v>
      </c>
      <c r="H982" s="16">
        <v>9.4</v>
      </c>
      <c r="I982" s="16">
        <v>17.2</v>
      </c>
    </row>
    <row r="983" spans="1:9" x14ac:dyDescent="0.15">
      <c r="A983" s="21">
        <v>542113</v>
      </c>
      <c r="B983" s="22" t="s">
        <v>1016</v>
      </c>
      <c r="C983" s="16">
        <v>6.1</v>
      </c>
      <c r="D983" s="16">
        <v>22.7</v>
      </c>
      <c r="E983" s="16">
        <v>15.8</v>
      </c>
      <c r="F983" s="16">
        <v>14.6</v>
      </c>
      <c r="G983" s="16">
        <v>28.3</v>
      </c>
      <c r="H983" s="16">
        <v>4.3</v>
      </c>
      <c r="I983" s="16">
        <v>8.1999999999999993</v>
      </c>
    </row>
    <row r="984" spans="1:9" x14ac:dyDescent="0.15">
      <c r="A984" s="21">
        <v>542114</v>
      </c>
      <c r="B984" s="22" t="s">
        <v>1017</v>
      </c>
      <c r="C984" s="16">
        <v>2.1</v>
      </c>
      <c r="D984" s="16">
        <v>11.3</v>
      </c>
      <c r="E984" s="16">
        <v>13.6</v>
      </c>
      <c r="F984" s="16">
        <v>17.600000000000001</v>
      </c>
      <c r="G984" s="16">
        <v>29.2</v>
      </c>
      <c r="H984" s="16">
        <v>9</v>
      </c>
      <c r="I984" s="16">
        <v>17.2</v>
      </c>
    </row>
    <row r="985" spans="1:9" x14ac:dyDescent="0.15">
      <c r="A985" s="21">
        <v>551111</v>
      </c>
      <c r="B985" s="22" t="s">
        <v>1018</v>
      </c>
      <c r="C985" s="16">
        <v>7.3</v>
      </c>
      <c r="D985" s="16">
        <v>19.2</v>
      </c>
      <c r="E985" s="16">
        <v>15.3</v>
      </c>
      <c r="F985" s="16">
        <v>14.8</v>
      </c>
      <c r="G985" s="16">
        <v>23.4</v>
      </c>
      <c r="H985" s="16">
        <v>6.7</v>
      </c>
      <c r="I985" s="16">
        <v>13.2</v>
      </c>
    </row>
    <row r="986" spans="1:9" x14ac:dyDescent="0.15">
      <c r="A986" s="21">
        <v>551112</v>
      </c>
      <c r="B986" s="22" t="s">
        <v>1019</v>
      </c>
      <c r="C986" s="16">
        <v>6.2</v>
      </c>
      <c r="D986" s="16">
        <v>20.6</v>
      </c>
      <c r="E986" s="16">
        <v>13.7</v>
      </c>
      <c r="F986" s="16">
        <v>33.4</v>
      </c>
      <c r="G986" s="16">
        <v>15.8</v>
      </c>
      <c r="H986" s="16">
        <v>3.7</v>
      </c>
      <c r="I986" s="16">
        <v>6.7</v>
      </c>
    </row>
    <row r="987" spans="1:9" x14ac:dyDescent="0.15">
      <c r="A987" s="21">
        <v>552311</v>
      </c>
      <c r="B987" s="22" t="s">
        <v>1020</v>
      </c>
      <c r="C987" s="16">
        <v>2.8</v>
      </c>
      <c r="D987" s="16">
        <v>31.9</v>
      </c>
      <c r="E987" s="16">
        <v>7.3</v>
      </c>
      <c r="F987" s="16">
        <v>5.7</v>
      </c>
      <c r="G987" s="16">
        <v>39</v>
      </c>
      <c r="H987" s="16">
        <v>3</v>
      </c>
      <c r="I987" s="16">
        <v>10.3</v>
      </c>
    </row>
    <row r="988" spans="1:9" x14ac:dyDescent="0.15">
      <c r="A988" s="21">
        <v>552312</v>
      </c>
      <c r="B988" s="22" t="s">
        <v>1021</v>
      </c>
      <c r="C988" s="16">
        <v>6.6</v>
      </c>
      <c r="D988" s="16">
        <v>22</v>
      </c>
      <c r="E988" s="16">
        <v>16</v>
      </c>
      <c r="F988" s="16">
        <v>15.6</v>
      </c>
      <c r="G988" s="16">
        <v>27.4</v>
      </c>
      <c r="H988" s="16">
        <v>4.8</v>
      </c>
      <c r="I988" s="16">
        <v>7.7</v>
      </c>
    </row>
    <row r="989" spans="1:9" x14ac:dyDescent="0.15">
      <c r="A989" s="21">
        <v>552313</v>
      </c>
      <c r="B989" s="22" t="s">
        <v>1022</v>
      </c>
      <c r="C989" s="16">
        <v>14.6</v>
      </c>
      <c r="D989" s="16">
        <v>37</v>
      </c>
      <c r="E989" s="16">
        <v>12.4</v>
      </c>
      <c r="F989" s="16">
        <v>7.5</v>
      </c>
      <c r="G989" s="16">
        <v>20.2</v>
      </c>
      <c r="H989" s="16">
        <v>3</v>
      </c>
      <c r="I989" s="16">
        <v>5.3</v>
      </c>
    </row>
    <row r="990" spans="1:9" x14ac:dyDescent="0.15">
      <c r="A990" s="21">
        <v>552314</v>
      </c>
      <c r="B990" s="22" t="s">
        <v>1023</v>
      </c>
      <c r="C990" s="16">
        <v>23.3</v>
      </c>
      <c r="D990" s="16">
        <v>37.6</v>
      </c>
      <c r="E990" s="16">
        <v>7.4</v>
      </c>
      <c r="F990" s="16">
        <v>7.9</v>
      </c>
      <c r="G990" s="16">
        <v>19</v>
      </c>
      <c r="H990" s="16">
        <v>1.6</v>
      </c>
      <c r="I990" s="16">
        <v>3.2</v>
      </c>
    </row>
    <row r="991" spans="1:9" x14ac:dyDescent="0.15">
      <c r="A991" s="21">
        <v>561111</v>
      </c>
      <c r="B991" s="22" t="s">
        <v>1024</v>
      </c>
      <c r="C991" s="16">
        <v>1.1000000000000001</v>
      </c>
      <c r="D991" s="16">
        <v>9</v>
      </c>
      <c r="E991" s="16">
        <v>7.7</v>
      </c>
      <c r="F991" s="16">
        <v>13.4</v>
      </c>
      <c r="G991" s="16">
        <v>29.5</v>
      </c>
      <c r="H991" s="16">
        <v>8.8000000000000007</v>
      </c>
      <c r="I991" s="16">
        <v>30.4</v>
      </c>
    </row>
    <row r="992" spans="1:9" x14ac:dyDescent="0.15">
      <c r="A992" s="21">
        <v>561112</v>
      </c>
      <c r="B992" s="22" t="s">
        <v>1025</v>
      </c>
      <c r="C992" s="16">
        <v>5</v>
      </c>
      <c r="D992" s="16">
        <v>23.3</v>
      </c>
      <c r="E992" s="16">
        <v>0</v>
      </c>
      <c r="F992" s="16">
        <v>5</v>
      </c>
      <c r="G992" s="16">
        <v>31.7</v>
      </c>
      <c r="H992" s="16">
        <v>6.7</v>
      </c>
      <c r="I992" s="16">
        <v>28.3</v>
      </c>
    </row>
    <row r="993" spans="1:9" x14ac:dyDescent="0.15">
      <c r="A993" s="21">
        <v>561113</v>
      </c>
      <c r="B993" s="22" t="s">
        <v>1026</v>
      </c>
      <c r="C993" s="16">
        <v>1.5</v>
      </c>
      <c r="D993" s="16">
        <v>8</v>
      </c>
      <c r="E993" s="16">
        <v>5.0999999999999996</v>
      </c>
      <c r="F993" s="16">
        <v>12.7</v>
      </c>
      <c r="G993" s="16">
        <v>42.2</v>
      </c>
      <c r="H993" s="16">
        <v>8.4</v>
      </c>
      <c r="I993" s="16">
        <v>22.2</v>
      </c>
    </row>
    <row r="994" spans="1:9" x14ac:dyDescent="0.15">
      <c r="A994" s="21">
        <v>561199</v>
      </c>
      <c r="B994" s="22" t="s">
        <v>1027</v>
      </c>
      <c r="C994" s="16">
        <v>0</v>
      </c>
      <c r="D994" s="16">
        <v>3.3</v>
      </c>
      <c r="E994" s="16">
        <v>5.0999999999999996</v>
      </c>
      <c r="F994" s="16">
        <v>15.4</v>
      </c>
      <c r="G994" s="16">
        <v>24.3</v>
      </c>
      <c r="H994" s="16">
        <v>7</v>
      </c>
      <c r="I994" s="16">
        <v>44.9</v>
      </c>
    </row>
    <row r="995" spans="1:9" x14ac:dyDescent="0.15">
      <c r="A995" s="21">
        <v>561211</v>
      </c>
      <c r="B995" s="22" t="s">
        <v>1028</v>
      </c>
      <c r="C995" s="16">
        <v>3</v>
      </c>
      <c r="D995" s="16">
        <v>9</v>
      </c>
      <c r="E995" s="16">
        <v>8.5</v>
      </c>
      <c r="F995" s="16">
        <v>19.600000000000001</v>
      </c>
      <c r="G995" s="16">
        <v>26.6</v>
      </c>
      <c r="H995" s="16">
        <v>8</v>
      </c>
      <c r="I995" s="16">
        <v>25.3</v>
      </c>
    </row>
    <row r="996" spans="1:9" x14ac:dyDescent="0.15">
      <c r="A996" s="21">
        <v>561212</v>
      </c>
      <c r="B996" s="22" t="s">
        <v>1029</v>
      </c>
      <c r="C996" s="16">
        <v>2</v>
      </c>
      <c r="D996" s="16">
        <v>6.7</v>
      </c>
      <c r="E996" s="16">
        <v>7.6</v>
      </c>
      <c r="F996" s="16">
        <v>21.6</v>
      </c>
      <c r="G996" s="16">
        <v>24.3</v>
      </c>
      <c r="H996" s="16">
        <v>10.199999999999999</v>
      </c>
      <c r="I996" s="16">
        <v>27.6</v>
      </c>
    </row>
    <row r="997" spans="1:9" x14ac:dyDescent="0.15">
      <c r="A997" s="21">
        <v>561411</v>
      </c>
      <c r="B997" s="22" t="s">
        <v>1030</v>
      </c>
      <c r="C997" s="16">
        <v>2.9</v>
      </c>
      <c r="D997" s="16">
        <v>11.7</v>
      </c>
      <c r="E997" s="16">
        <v>9.4</v>
      </c>
      <c r="F997" s="16">
        <v>12.6</v>
      </c>
      <c r="G997" s="16">
        <v>31.8</v>
      </c>
      <c r="H997" s="16">
        <v>8.8000000000000007</v>
      </c>
      <c r="I997" s="16">
        <v>22.7</v>
      </c>
    </row>
    <row r="998" spans="1:9" x14ac:dyDescent="0.15">
      <c r="A998" s="21">
        <v>561412</v>
      </c>
      <c r="B998" s="22" t="s">
        <v>1031</v>
      </c>
      <c r="C998" s="16">
        <v>2.9</v>
      </c>
      <c r="D998" s="16">
        <v>13.1</v>
      </c>
      <c r="E998" s="16">
        <v>8.1</v>
      </c>
      <c r="F998" s="16">
        <v>12.6</v>
      </c>
      <c r="G998" s="16">
        <v>32.4</v>
      </c>
      <c r="H998" s="16">
        <v>8.1</v>
      </c>
      <c r="I998" s="16">
        <v>22.7</v>
      </c>
    </row>
    <row r="999" spans="1:9" x14ac:dyDescent="0.15">
      <c r="A999" s="21">
        <v>561911</v>
      </c>
      <c r="B999" s="22" t="s">
        <v>1032</v>
      </c>
      <c r="C999" s="16">
        <v>3.4</v>
      </c>
      <c r="D999" s="16">
        <v>25.1</v>
      </c>
      <c r="E999" s="16">
        <v>9.5</v>
      </c>
      <c r="F999" s="16">
        <v>11.7</v>
      </c>
      <c r="G999" s="16">
        <v>27.4</v>
      </c>
      <c r="H999" s="16">
        <v>8.4</v>
      </c>
      <c r="I999" s="16">
        <v>14.5</v>
      </c>
    </row>
    <row r="1000" spans="1:9" x14ac:dyDescent="0.15">
      <c r="A1000" s="21">
        <v>561912</v>
      </c>
      <c r="B1000" s="22" t="s">
        <v>1033</v>
      </c>
      <c r="C1000" s="16">
        <v>1.6</v>
      </c>
      <c r="D1000" s="16">
        <v>9.6999999999999993</v>
      </c>
      <c r="E1000" s="16">
        <v>8.6999999999999993</v>
      </c>
      <c r="F1000" s="16">
        <v>24.8</v>
      </c>
      <c r="G1000" s="16">
        <v>29.3</v>
      </c>
      <c r="H1000" s="16">
        <v>8.5</v>
      </c>
      <c r="I1000" s="16">
        <v>17.5</v>
      </c>
    </row>
    <row r="1001" spans="1:9" x14ac:dyDescent="0.15">
      <c r="A1001" s="21">
        <v>561913</v>
      </c>
      <c r="B1001" s="22" t="s">
        <v>1034</v>
      </c>
      <c r="C1001" s="16">
        <v>4</v>
      </c>
      <c r="D1001" s="16">
        <v>10.8</v>
      </c>
      <c r="E1001" s="16">
        <v>12.8</v>
      </c>
      <c r="F1001" s="16">
        <v>26.9</v>
      </c>
      <c r="G1001" s="16">
        <v>26.2</v>
      </c>
      <c r="H1001" s="16">
        <v>6.7</v>
      </c>
      <c r="I1001" s="16">
        <v>12.7</v>
      </c>
    </row>
    <row r="1002" spans="1:9" x14ac:dyDescent="0.15">
      <c r="A1002" s="21">
        <v>561999</v>
      </c>
      <c r="B1002" s="22" t="s">
        <v>1035</v>
      </c>
      <c r="C1002" s="16">
        <v>7.7</v>
      </c>
      <c r="D1002" s="16">
        <v>16.7</v>
      </c>
      <c r="E1002" s="16">
        <v>11.9</v>
      </c>
      <c r="F1002" s="16">
        <v>16.7</v>
      </c>
      <c r="G1002" s="16">
        <v>25.9</v>
      </c>
      <c r="H1002" s="16">
        <v>7.3</v>
      </c>
      <c r="I1002" s="16">
        <v>13.7</v>
      </c>
    </row>
    <row r="1003" spans="1:9" x14ac:dyDescent="0.15">
      <c r="A1003" s="21">
        <v>591112</v>
      </c>
      <c r="B1003" s="22" t="s">
        <v>1036</v>
      </c>
      <c r="C1003" s="16">
        <v>6.6</v>
      </c>
      <c r="D1003" s="16">
        <v>17.8</v>
      </c>
      <c r="E1003" s="16">
        <v>13.8</v>
      </c>
      <c r="F1003" s="16">
        <v>20.399999999999999</v>
      </c>
      <c r="G1003" s="16">
        <v>24.4</v>
      </c>
      <c r="H1003" s="16">
        <v>5.5</v>
      </c>
      <c r="I1003" s="16">
        <v>11.5</v>
      </c>
    </row>
    <row r="1004" spans="1:9" x14ac:dyDescent="0.15">
      <c r="A1004" s="21">
        <v>591113</v>
      </c>
      <c r="B1004" s="22" t="s">
        <v>1037</v>
      </c>
      <c r="C1004" s="16">
        <v>7.8</v>
      </c>
      <c r="D1004" s="16">
        <v>19.2</v>
      </c>
      <c r="E1004" s="16">
        <v>14.9</v>
      </c>
      <c r="F1004" s="16">
        <v>17.7</v>
      </c>
      <c r="G1004" s="16">
        <v>22.4</v>
      </c>
      <c r="H1004" s="16">
        <v>6.3</v>
      </c>
      <c r="I1004" s="16">
        <v>11.8</v>
      </c>
    </row>
    <row r="1005" spans="1:9" x14ac:dyDescent="0.15">
      <c r="A1005" s="21">
        <v>591115</v>
      </c>
      <c r="B1005" s="22" t="s">
        <v>1038</v>
      </c>
      <c r="C1005" s="16">
        <v>5.3</v>
      </c>
      <c r="D1005" s="16">
        <v>14.7</v>
      </c>
      <c r="E1005" s="16">
        <v>11.4</v>
      </c>
      <c r="F1005" s="16">
        <v>18</v>
      </c>
      <c r="G1005" s="16">
        <v>28.2</v>
      </c>
      <c r="H1005" s="16">
        <v>6.8</v>
      </c>
      <c r="I1005" s="16">
        <v>15.6</v>
      </c>
    </row>
    <row r="1006" spans="1:9" x14ac:dyDescent="0.15">
      <c r="A1006" s="21">
        <v>591116</v>
      </c>
      <c r="B1006" s="22" t="s">
        <v>1039</v>
      </c>
      <c r="C1006" s="16">
        <v>3.3</v>
      </c>
      <c r="D1006" s="16">
        <v>9.4</v>
      </c>
      <c r="E1006" s="16">
        <v>11.3</v>
      </c>
      <c r="F1006" s="16">
        <v>21.7</v>
      </c>
      <c r="G1006" s="16">
        <v>27.4</v>
      </c>
      <c r="H1006" s="16">
        <v>8.1</v>
      </c>
      <c r="I1006" s="16">
        <v>18.7</v>
      </c>
    </row>
    <row r="1007" spans="1:9" x14ac:dyDescent="0.15">
      <c r="A1007" s="21">
        <v>591117</v>
      </c>
      <c r="B1007" s="22" t="s">
        <v>1040</v>
      </c>
      <c r="C1007" s="16">
        <v>3.9</v>
      </c>
      <c r="D1007" s="16">
        <v>15.7</v>
      </c>
      <c r="E1007" s="16">
        <v>12.7</v>
      </c>
      <c r="F1007" s="16">
        <v>18.600000000000001</v>
      </c>
      <c r="G1007" s="16">
        <v>28.5</v>
      </c>
      <c r="H1007" s="16">
        <v>7.2</v>
      </c>
      <c r="I1007" s="16">
        <v>13.4</v>
      </c>
    </row>
    <row r="1008" spans="1:9" x14ac:dyDescent="0.15">
      <c r="A1008" s="21">
        <v>591211</v>
      </c>
      <c r="B1008" s="22" t="s">
        <v>1041</v>
      </c>
      <c r="C1008" s="16">
        <v>3.7</v>
      </c>
      <c r="D1008" s="16">
        <v>10</v>
      </c>
      <c r="E1008" s="16">
        <v>11</v>
      </c>
      <c r="F1008" s="16">
        <v>22.7</v>
      </c>
      <c r="G1008" s="16">
        <v>26.1</v>
      </c>
      <c r="H1008" s="16">
        <v>7.8</v>
      </c>
      <c r="I1008" s="16">
        <v>18.7</v>
      </c>
    </row>
    <row r="1009" spans="1:9" x14ac:dyDescent="0.15">
      <c r="A1009" s="21">
        <v>591212</v>
      </c>
      <c r="B1009" s="22" t="s">
        <v>1042</v>
      </c>
      <c r="C1009" s="16">
        <v>8.4</v>
      </c>
      <c r="D1009" s="16">
        <v>19.2</v>
      </c>
      <c r="E1009" s="16">
        <v>18.7</v>
      </c>
      <c r="F1009" s="16">
        <v>15.9</v>
      </c>
      <c r="G1009" s="16">
        <v>25.7</v>
      </c>
      <c r="H1009" s="16">
        <v>4.9000000000000004</v>
      </c>
      <c r="I1009" s="16">
        <v>7.2</v>
      </c>
    </row>
    <row r="1010" spans="1:9" x14ac:dyDescent="0.15">
      <c r="A1010" s="21">
        <v>599111</v>
      </c>
      <c r="B1010" s="22" t="s">
        <v>1043</v>
      </c>
      <c r="C1010" s="16">
        <v>6.2</v>
      </c>
      <c r="D1010" s="16">
        <v>15.3</v>
      </c>
      <c r="E1010" s="16">
        <v>31.3</v>
      </c>
      <c r="F1010" s="16">
        <v>10.199999999999999</v>
      </c>
      <c r="G1010" s="16">
        <v>22.5</v>
      </c>
      <c r="H1010" s="16">
        <v>5.5</v>
      </c>
      <c r="I1010" s="16">
        <v>9</v>
      </c>
    </row>
    <row r="1011" spans="1:9" x14ac:dyDescent="0.15">
      <c r="A1011" s="21">
        <v>599112</v>
      </c>
      <c r="B1011" s="22" t="s">
        <v>1044</v>
      </c>
      <c r="C1011" s="16">
        <v>9.5</v>
      </c>
      <c r="D1011" s="16">
        <v>29</v>
      </c>
      <c r="E1011" s="16">
        <v>11.4</v>
      </c>
      <c r="F1011" s="16">
        <v>7.7</v>
      </c>
      <c r="G1011" s="16">
        <v>34.700000000000003</v>
      </c>
      <c r="H1011" s="16">
        <v>2.7</v>
      </c>
      <c r="I1011" s="16">
        <v>5.0999999999999996</v>
      </c>
    </row>
    <row r="1012" spans="1:9" x14ac:dyDescent="0.15">
      <c r="A1012" s="21">
        <v>599211</v>
      </c>
      <c r="B1012" s="22" t="s">
        <v>1045</v>
      </c>
      <c r="C1012" s="16">
        <v>8.1</v>
      </c>
      <c r="D1012" s="16">
        <v>31.7</v>
      </c>
      <c r="E1012" s="16">
        <v>16</v>
      </c>
      <c r="F1012" s="16">
        <v>12.3</v>
      </c>
      <c r="G1012" s="16">
        <v>22.3</v>
      </c>
      <c r="H1012" s="16">
        <v>5.4</v>
      </c>
      <c r="I1012" s="16">
        <v>4.2</v>
      </c>
    </row>
    <row r="1013" spans="1:9" x14ac:dyDescent="0.15">
      <c r="A1013" s="21">
        <v>599212</v>
      </c>
      <c r="B1013" s="22" t="s">
        <v>1046</v>
      </c>
      <c r="C1013" s="16">
        <v>2.6</v>
      </c>
      <c r="D1013" s="16">
        <v>8.9</v>
      </c>
      <c r="E1013" s="16">
        <v>16.3</v>
      </c>
      <c r="F1013" s="16">
        <v>32.6</v>
      </c>
      <c r="G1013" s="16">
        <v>20.399999999999999</v>
      </c>
      <c r="H1013" s="16">
        <v>6.8</v>
      </c>
      <c r="I1013" s="16">
        <v>12.3</v>
      </c>
    </row>
    <row r="1014" spans="1:9" x14ac:dyDescent="0.15">
      <c r="A1014" s="21">
        <v>599213</v>
      </c>
      <c r="B1014" s="22" t="s">
        <v>1047</v>
      </c>
      <c r="C1014" s="16">
        <v>5.8</v>
      </c>
      <c r="D1014" s="16">
        <v>22.6</v>
      </c>
      <c r="E1014" s="16">
        <v>13.9</v>
      </c>
      <c r="F1014" s="16">
        <v>14.8</v>
      </c>
      <c r="G1014" s="16">
        <v>26.2</v>
      </c>
      <c r="H1014" s="16">
        <v>4.4000000000000004</v>
      </c>
      <c r="I1014" s="16">
        <v>12.1</v>
      </c>
    </row>
    <row r="1015" spans="1:9" x14ac:dyDescent="0.15">
      <c r="A1015" s="21">
        <v>599214</v>
      </c>
      <c r="B1015" s="22" t="s">
        <v>1048</v>
      </c>
      <c r="C1015" s="16">
        <v>8.1</v>
      </c>
      <c r="D1015" s="16">
        <v>25.7</v>
      </c>
      <c r="E1015" s="16">
        <v>12</v>
      </c>
      <c r="F1015" s="16">
        <v>8.8000000000000007</v>
      </c>
      <c r="G1015" s="16">
        <v>33.299999999999997</v>
      </c>
      <c r="H1015" s="16">
        <v>5.4</v>
      </c>
      <c r="I1015" s="16">
        <v>6.6</v>
      </c>
    </row>
    <row r="1016" spans="1:9" x14ac:dyDescent="0.15">
      <c r="A1016" s="21">
        <v>599215</v>
      </c>
      <c r="B1016" s="22" t="s">
        <v>1049</v>
      </c>
      <c r="C1016" s="16">
        <v>8</v>
      </c>
      <c r="D1016" s="16">
        <v>25.6</v>
      </c>
      <c r="E1016" s="16">
        <v>18.8</v>
      </c>
      <c r="F1016" s="16">
        <v>14.6</v>
      </c>
      <c r="G1016" s="16">
        <v>21.7</v>
      </c>
      <c r="H1016" s="16">
        <v>4.4000000000000004</v>
      </c>
      <c r="I1016" s="16">
        <v>6.8</v>
      </c>
    </row>
    <row r="1017" spans="1:9" x14ac:dyDescent="0.15">
      <c r="A1017" s="21">
        <v>599511</v>
      </c>
      <c r="B1017" s="22" t="s">
        <v>1050</v>
      </c>
      <c r="C1017" s="16">
        <v>7.3</v>
      </c>
      <c r="D1017" s="16">
        <v>22.2</v>
      </c>
      <c r="E1017" s="16">
        <v>17.600000000000001</v>
      </c>
      <c r="F1017" s="16">
        <v>21.8</v>
      </c>
      <c r="G1017" s="16">
        <v>24.1</v>
      </c>
      <c r="H1017" s="16">
        <v>2.6</v>
      </c>
      <c r="I1017" s="16">
        <v>4.4000000000000004</v>
      </c>
    </row>
    <row r="1018" spans="1:9" x14ac:dyDescent="0.15">
      <c r="A1018" s="21">
        <v>599512</v>
      </c>
      <c r="B1018" s="22" t="s">
        <v>1051</v>
      </c>
      <c r="C1018" s="16">
        <v>16.7</v>
      </c>
      <c r="D1018" s="16">
        <v>36.6</v>
      </c>
      <c r="E1018" s="16">
        <v>13.3</v>
      </c>
      <c r="F1018" s="16">
        <v>12.3</v>
      </c>
      <c r="G1018" s="16">
        <v>16</v>
      </c>
      <c r="H1018" s="16">
        <v>2.6</v>
      </c>
      <c r="I1018" s="16">
        <v>2.5</v>
      </c>
    </row>
    <row r="1019" spans="1:9" x14ac:dyDescent="0.15">
      <c r="A1019" s="21">
        <v>599513</v>
      </c>
      <c r="B1019" s="22" t="s">
        <v>1052</v>
      </c>
      <c r="C1019" s="16">
        <v>2.8</v>
      </c>
      <c r="D1019" s="16">
        <v>10.4</v>
      </c>
      <c r="E1019" s="16">
        <v>13.4</v>
      </c>
      <c r="F1019" s="16">
        <v>24.7</v>
      </c>
      <c r="G1019" s="16">
        <v>27.4</v>
      </c>
      <c r="H1019" s="16">
        <v>6.6</v>
      </c>
      <c r="I1019" s="16">
        <v>14.7</v>
      </c>
    </row>
    <row r="1020" spans="1:9" x14ac:dyDescent="0.15">
      <c r="A1020" s="21">
        <v>599514</v>
      </c>
      <c r="B1020" s="22" t="s">
        <v>1053</v>
      </c>
      <c r="C1020" s="16">
        <v>10.1</v>
      </c>
      <c r="D1020" s="16">
        <v>26.4</v>
      </c>
      <c r="E1020" s="16">
        <v>17.7</v>
      </c>
      <c r="F1020" s="16">
        <v>22.8</v>
      </c>
      <c r="G1020" s="16">
        <v>11.8</v>
      </c>
      <c r="H1020" s="16">
        <v>3.3</v>
      </c>
      <c r="I1020" s="16">
        <v>7.9</v>
      </c>
    </row>
    <row r="1021" spans="1:9" x14ac:dyDescent="0.15">
      <c r="A1021" s="21">
        <v>599515</v>
      </c>
      <c r="B1021" s="22" t="s">
        <v>1054</v>
      </c>
      <c r="C1021" s="16">
        <v>5.4</v>
      </c>
      <c r="D1021" s="16">
        <v>17.3</v>
      </c>
      <c r="E1021" s="16">
        <v>15.4</v>
      </c>
      <c r="F1021" s="16">
        <v>20.5</v>
      </c>
      <c r="G1021" s="16">
        <v>25.7</v>
      </c>
      <c r="H1021" s="16">
        <v>5.7</v>
      </c>
      <c r="I1021" s="16">
        <v>10</v>
      </c>
    </row>
    <row r="1022" spans="1:9" x14ac:dyDescent="0.15">
      <c r="A1022" s="21">
        <v>599516</v>
      </c>
      <c r="B1022" s="22" t="s">
        <v>1055</v>
      </c>
      <c r="C1022" s="16">
        <v>26.2</v>
      </c>
      <c r="D1022" s="16">
        <v>45.9</v>
      </c>
      <c r="E1022" s="16">
        <v>8.9</v>
      </c>
      <c r="F1022" s="16">
        <v>4.8</v>
      </c>
      <c r="G1022" s="16">
        <v>10.199999999999999</v>
      </c>
      <c r="H1022" s="16">
        <v>1.3</v>
      </c>
      <c r="I1022" s="16">
        <v>2.6</v>
      </c>
    </row>
    <row r="1023" spans="1:9" x14ac:dyDescent="0.15">
      <c r="A1023" s="21">
        <v>599517</v>
      </c>
      <c r="B1023" s="22" t="s">
        <v>1056</v>
      </c>
      <c r="C1023" s="16">
        <v>0</v>
      </c>
      <c r="D1023" s="16">
        <v>2.1</v>
      </c>
      <c r="E1023" s="16">
        <v>2.1</v>
      </c>
      <c r="F1023" s="16">
        <v>50</v>
      </c>
      <c r="G1023" s="16">
        <v>14.1</v>
      </c>
      <c r="H1023" s="16">
        <v>12</v>
      </c>
      <c r="I1023" s="16">
        <v>19.7</v>
      </c>
    </row>
    <row r="1024" spans="1:9" x14ac:dyDescent="0.15">
      <c r="A1024" s="21">
        <v>599518</v>
      </c>
      <c r="B1024" s="22" t="s">
        <v>1057</v>
      </c>
      <c r="C1024" s="16">
        <v>6</v>
      </c>
      <c r="D1024" s="16">
        <v>13</v>
      </c>
      <c r="E1024" s="16">
        <v>16.2</v>
      </c>
      <c r="F1024" s="16">
        <v>33.700000000000003</v>
      </c>
      <c r="G1024" s="16">
        <v>18.5</v>
      </c>
      <c r="H1024" s="16">
        <v>5.0999999999999996</v>
      </c>
      <c r="I1024" s="16">
        <v>7.5</v>
      </c>
    </row>
    <row r="1025" spans="1:9" x14ac:dyDescent="0.15">
      <c r="A1025" s="21">
        <v>599521</v>
      </c>
      <c r="B1025" s="22" t="s">
        <v>1058</v>
      </c>
      <c r="C1025" s="16">
        <v>7.8</v>
      </c>
      <c r="D1025" s="16">
        <v>24.8</v>
      </c>
      <c r="E1025" s="16">
        <v>15</v>
      </c>
      <c r="F1025" s="16">
        <v>31.4</v>
      </c>
      <c r="G1025" s="16">
        <v>10.5</v>
      </c>
      <c r="H1025" s="16">
        <v>0</v>
      </c>
      <c r="I1025" s="16">
        <v>10.5</v>
      </c>
    </row>
    <row r="1026" spans="1:9" x14ac:dyDescent="0.15">
      <c r="A1026" s="21">
        <v>599599</v>
      </c>
      <c r="B1026" s="22" t="s">
        <v>1059</v>
      </c>
      <c r="C1026" s="16">
        <v>8.6</v>
      </c>
      <c r="D1026" s="16">
        <v>20.100000000000001</v>
      </c>
      <c r="E1026" s="16">
        <v>17</v>
      </c>
      <c r="F1026" s="16">
        <v>27.1</v>
      </c>
      <c r="G1026" s="16">
        <v>14.2</v>
      </c>
      <c r="H1026" s="16">
        <v>3.9</v>
      </c>
      <c r="I1026" s="16">
        <v>9.1999999999999993</v>
      </c>
    </row>
    <row r="1027" spans="1:9" x14ac:dyDescent="0.15">
      <c r="A1027" s="21">
        <v>599611</v>
      </c>
      <c r="B1027" s="22" t="s">
        <v>1060</v>
      </c>
      <c r="C1027" s="16">
        <v>9.4</v>
      </c>
      <c r="D1027" s="16">
        <v>20.5</v>
      </c>
      <c r="E1027" s="16">
        <v>19</v>
      </c>
      <c r="F1027" s="16">
        <v>24.1</v>
      </c>
      <c r="G1027" s="16">
        <v>18.600000000000001</v>
      </c>
      <c r="H1027" s="16">
        <v>2.2000000000000002</v>
      </c>
      <c r="I1027" s="16">
        <v>6.3</v>
      </c>
    </row>
    <row r="1028" spans="1:9" x14ac:dyDescent="0.15">
      <c r="A1028" s="21">
        <v>599612</v>
      </c>
      <c r="B1028" s="22" t="s">
        <v>1061</v>
      </c>
      <c r="C1028" s="16">
        <v>4.5999999999999996</v>
      </c>
      <c r="D1028" s="16">
        <v>15.9</v>
      </c>
      <c r="E1028" s="16">
        <v>16</v>
      </c>
      <c r="F1028" s="16">
        <v>43.7</v>
      </c>
      <c r="G1028" s="16">
        <v>13.4</v>
      </c>
      <c r="H1028" s="16">
        <v>1.8</v>
      </c>
      <c r="I1028" s="16">
        <v>4.5999999999999996</v>
      </c>
    </row>
    <row r="1029" spans="1:9" x14ac:dyDescent="0.15">
      <c r="A1029" s="21">
        <v>599613</v>
      </c>
      <c r="B1029" s="22" t="s">
        <v>1062</v>
      </c>
      <c r="C1029" s="16">
        <v>26.8</v>
      </c>
      <c r="D1029" s="16">
        <v>42.9</v>
      </c>
      <c r="E1029" s="16">
        <v>16.399999999999999</v>
      </c>
      <c r="F1029" s="16">
        <v>4.7</v>
      </c>
      <c r="G1029" s="16">
        <v>6.6</v>
      </c>
      <c r="H1029" s="16">
        <v>1.5</v>
      </c>
      <c r="I1029" s="16">
        <v>1</v>
      </c>
    </row>
    <row r="1030" spans="1:9" x14ac:dyDescent="0.15">
      <c r="A1030" s="21">
        <v>599912</v>
      </c>
      <c r="B1030" s="22" t="s">
        <v>1063</v>
      </c>
      <c r="C1030" s="16">
        <v>6.7</v>
      </c>
      <c r="D1030" s="16">
        <v>47.1</v>
      </c>
      <c r="E1030" s="16">
        <v>13.8</v>
      </c>
      <c r="F1030" s="16">
        <v>7.3</v>
      </c>
      <c r="G1030" s="16">
        <v>19.899999999999999</v>
      </c>
      <c r="H1030" s="16">
        <v>1.9</v>
      </c>
      <c r="I1030" s="16">
        <v>3.2</v>
      </c>
    </row>
    <row r="1031" spans="1:9" x14ac:dyDescent="0.15">
      <c r="A1031" s="21">
        <v>599913</v>
      </c>
      <c r="B1031" s="22" t="s">
        <v>1064</v>
      </c>
      <c r="C1031" s="16">
        <v>21.1</v>
      </c>
      <c r="D1031" s="16">
        <v>29.8</v>
      </c>
      <c r="E1031" s="16">
        <v>12</v>
      </c>
      <c r="F1031" s="16">
        <v>6.6</v>
      </c>
      <c r="G1031" s="16">
        <v>15.3</v>
      </c>
      <c r="H1031" s="16">
        <v>6.2</v>
      </c>
      <c r="I1031" s="16">
        <v>9.1</v>
      </c>
    </row>
    <row r="1032" spans="1:9" x14ac:dyDescent="0.15">
      <c r="A1032" s="21">
        <v>599914</v>
      </c>
      <c r="B1032" s="22" t="s">
        <v>1065</v>
      </c>
      <c r="C1032" s="16">
        <v>2.6</v>
      </c>
      <c r="D1032" s="16">
        <v>12.4</v>
      </c>
      <c r="E1032" s="16">
        <v>16</v>
      </c>
      <c r="F1032" s="16">
        <v>27</v>
      </c>
      <c r="G1032" s="16">
        <v>24.8</v>
      </c>
      <c r="H1032" s="16">
        <v>5.7</v>
      </c>
      <c r="I1032" s="16">
        <v>11.5</v>
      </c>
    </row>
    <row r="1033" spans="1:9" x14ac:dyDescent="0.15">
      <c r="A1033" s="21">
        <v>599915</v>
      </c>
      <c r="B1033" s="22" t="s">
        <v>1066</v>
      </c>
      <c r="C1033" s="16">
        <v>9.8000000000000007</v>
      </c>
      <c r="D1033" s="16">
        <v>34.299999999999997</v>
      </c>
      <c r="E1033" s="16">
        <v>21.5</v>
      </c>
      <c r="F1033" s="16">
        <v>17.5</v>
      </c>
      <c r="G1033" s="16">
        <v>11.1</v>
      </c>
      <c r="H1033" s="16">
        <v>1</v>
      </c>
      <c r="I1033" s="16">
        <v>4.8</v>
      </c>
    </row>
    <row r="1034" spans="1:9" x14ac:dyDescent="0.15">
      <c r="A1034" s="21">
        <v>599916</v>
      </c>
      <c r="B1034" s="22" t="s">
        <v>1067</v>
      </c>
      <c r="C1034" s="16">
        <v>5.9</v>
      </c>
      <c r="D1034" s="16">
        <v>14.5</v>
      </c>
      <c r="E1034" s="16">
        <v>18.8</v>
      </c>
      <c r="F1034" s="16">
        <v>28.4</v>
      </c>
      <c r="G1034" s="16">
        <v>16</v>
      </c>
      <c r="H1034" s="16">
        <v>5.0999999999999996</v>
      </c>
      <c r="I1034" s="16">
        <v>11.3</v>
      </c>
    </row>
    <row r="1035" spans="1:9" x14ac:dyDescent="0.15">
      <c r="A1035" s="21">
        <v>599999</v>
      </c>
      <c r="B1035" s="22" t="s">
        <v>1068</v>
      </c>
      <c r="C1035" s="16">
        <v>12.3</v>
      </c>
      <c r="D1035" s="16">
        <v>31</v>
      </c>
      <c r="E1035" s="16">
        <v>13.3</v>
      </c>
      <c r="F1035" s="16">
        <v>10.6</v>
      </c>
      <c r="G1035" s="16">
        <v>24</v>
      </c>
      <c r="H1035" s="16">
        <v>2.8</v>
      </c>
      <c r="I1035" s="16">
        <v>6</v>
      </c>
    </row>
    <row r="1036" spans="1:9" x14ac:dyDescent="0.15">
      <c r="A1036" s="21">
        <v>611111</v>
      </c>
      <c r="B1036" s="22" t="s">
        <v>1069</v>
      </c>
      <c r="C1036" s="16">
        <v>2.7</v>
      </c>
      <c r="D1036" s="16">
        <v>12.3</v>
      </c>
      <c r="E1036" s="16">
        <v>12.4</v>
      </c>
      <c r="F1036" s="16">
        <v>23.6</v>
      </c>
      <c r="G1036" s="16">
        <v>27.2</v>
      </c>
      <c r="H1036" s="16">
        <v>7</v>
      </c>
      <c r="I1036" s="16">
        <v>14.8</v>
      </c>
    </row>
    <row r="1037" spans="1:9" x14ac:dyDescent="0.15">
      <c r="A1037" s="21">
        <v>611112</v>
      </c>
      <c r="B1037" s="22" t="s">
        <v>1070</v>
      </c>
      <c r="C1037" s="16">
        <v>0.6</v>
      </c>
      <c r="D1037" s="16">
        <v>9.1999999999999993</v>
      </c>
      <c r="E1037" s="16">
        <v>12.7</v>
      </c>
      <c r="F1037" s="16">
        <v>21</v>
      </c>
      <c r="G1037" s="16">
        <v>26.3</v>
      </c>
      <c r="H1037" s="16">
        <v>9.8000000000000007</v>
      </c>
      <c r="I1037" s="16">
        <v>20.399999999999999</v>
      </c>
    </row>
    <row r="1038" spans="1:9" x14ac:dyDescent="0.15">
      <c r="A1038" s="21">
        <v>611311</v>
      </c>
      <c r="B1038" s="22" t="s">
        <v>1071</v>
      </c>
      <c r="C1038" s="16">
        <v>2.2999999999999998</v>
      </c>
      <c r="D1038" s="16">
        <v>9.1999999999999993</v>
      </c>
      <c r="E1038" s="16">
        <v>11.7</v>
      </c>
      <c r="F1038" s="16">
        <v>27.3</v>
      </c>
      <c r="G1038" s="16">
        <v>27</v>
      </c>
      <c r="H1038" s="16">
        <v>7.7</v>
      </c>
      <c r="I1038" s="16">
        <v>14.8</v>
      </c>
    </row>
    <row r="1039" spans="1:9" x14ac:dyDescent="0.15">
      <c r="A1039" s="21">
        <v>611312</v>
      </c>
      <c r="B1039" s="22" t="s">
        <v>1072</v>
      </c>
      <c r="C1039" s="16">
        <v>5.7</v>
      </c>
      <c r="D1039" s="16">
        <v>25</v>
      </c>
      <c r="E1039" s="16">
        <v>14.7</v>
      </c>
      <c r="F1039" s="16">
        <v>14.8</v>
      </c>
      <c r="G1039" s="16">
        <v>25.8</v>
      </c>
      <c r="H1039" s="16">
        <v>5.2</v>
      </c>
      <c r="I1039" s="16">
        <v>8.8000000000000007</v>
      </c>
    </row>
    <row r="1040" spans="1:9" x14ac:dyDescent="0.15">
      <c r="A1040" s="21">
        <v>611313</v>
      </c>
      <c r="B1040" s="22" t="s">
        <v>1073</v>
      </c>
      <c r="C1040" s="16">
        <v>1.7</v>
      </c>
      <c r="D1040" s="16">
        <v>6.5</v>
      </c>
      <c r="E1040" s="16">
        <v>7.8</v>
      </c>
      <c r="F1040" s="16">
        <v>32.6</v>
      </c>
      <c r="G1040" s="16">
        <v>23.9</v>
      </c>
      <c r="H1040" s="16">
        <v>8.1999999999999993</v>
      </c>
      <c r="I1040" s="16">
        <v>19.3</v>
      </c>
    </row>
    <row r="1041" spans="1:9" x14ac:dyDescent="0.15">
      <c r="A1041" s="21">
        <v>611314</v>
      </c>
      <c r="B1041" s="22" t="s">
        <v>1074</v>
      </c>
      <c r="C1041" s="16">
        <v>3.9</v>
      </c>
      <c r="D1041" s="16">
        <v>16.3</v>
      </c>
      <c r="E1041" s="16">
        <v>12.9</v>
      </c>
      <c r="F1041" s="16">
        <v>17.600000000000001</v>
      </c>
      <c r="G1041" s="16">
        <v>28.2</v>
      </c>
      <c r="H1041" s="16">
        <v>7</v>
      </c>
      <c r="I1041" s="16">
        <v>14.1</v>
      </c>
    </row>
    <row r="1042" spans="1:9" x14ac:dyDescent="0.15">
      <c r="A1042" s="21">
        <v>611399</v>
      </c>
      <c r="B1042" s="22" t="s">
        <v>1075</v>
      </c>
      <c r="C1042" s="16">
        <v>5.8</v>
      </c>
      <c r="D1042" s="16">
        <v>18.600000000000001</v>
      </c>
      <c r="E1042" s="16">
        <v>14.4</v>
      </c>
      <c r="F1042" s="16">
        <v>20</v>
      </c>
      <c r="G1042" s="16">
        <v>25.1</v>
      </c>
      <c r="H1042" s="16">
        <v>5.6</v>
      </c>
      <c r="I1042" s="16">
        <v>10.5</v>
      </c>
    </row>
    <row r="1043" spans="1:9" x14ac:dyDescent="0.15">
      <c r="A1043" s="21">
        <v>612111</v>
      </c>
      <c r="B1043" s="22" t="s">
        <v>1076</v>
      </c>
      <c r="C1043" s="16">
        <v>14.2</v>
      </c>
      <c r="D1043" s="16">
        <v>30.5</v>
      </c>
      <c r="E1043" s="16">
        <v>19.600000000000001</v>
      </c>
      <c r="F1043" s="16">
        <v>14.8</v>
      </c>
      <c r="G1043" s="16">
        <v>13.8</v>
      </c>
      <c r="H1043" s="16">
        <v>2.4</v>
      </c>
      <c r="I1043" s="16">
        <v>4.7</v>
      </c>
    </row>
    <row r="1044" spans="1:9" x14ac:dyDescent="0.15">
      <c r="A1044" s="21">
        <v>612112</v>
      </c>
      <c r="B1044" s="22" t="s">
        <v>1077</v>
      </c>
      <c r="C1044" s="16">
        <v>6.6</v>
      </c>
      <c r="D1044" s="16">
        <v>18.5</v>
      </c>
      <c r="E1044" s="16">
        <v>18.8</v>
      </c>
      <c r="F1044" s="16">
        <v>22</v>
      </c>
      <c r="G1044" s="16">
        <v>20.2</v>
      </c>
      <c r="H1044" s="16">
        <v>4.4000000000000004</v>
      </c>
      <c r="I1044" s="16">
        <v>9.5</v>
      </c>
    </row>
    <row r="1045" spans="1:9" x14ac:dyDescent="0.15">
      <c r="A1045" s="21">
        <v>612113</v>
      </c>
      <c r="B1045" s="22" t="s">
        <v>1078</v>
      </c>
      <c r="C1045" s="16">
        <v>8.4</v>
      </c>
      <c r="D1045" s="16">
        <v>22.6</v>
      </c>
      <c r="E1045" s="16">
        <v>26.3</v>
      </c>
      <c r="F1045" s="16">
        <v>21.2</v>
      </c>
      <c r="G1045" s="16">
        <v>13.6</v>
      </c>
      <c r="H1045" s="16">
        <v>2.5</v>
      </c>
      <c r="I1045" s="16">
        <v>5.5</v>
      </c>
    </row>
    <row r="1046" spans="1:9" x14ac:dyDescent="0.15">
      <c r="A1046" s="21">
        <v>612114</v>
      </c>
      <c r="B1046" s="22" t="s">
        <v>1079</v>
      </c>
      <c r="C1046" s="16">
        <v>6</v>
      </c>
      <c r="D1046" s="16">
        <v>18.899999999999999</v>
      </c>
      <c r="E1046" s="16">
        <v>22</v>
      </c>
      <c r="F1046" s="16">
        <v>25.7</v>
      </c>
      <c r="G1046" s="16">
        <v>19.3</v>
      </c>
      <c r="H1046" s="16">
        <v>2.6</v>
      </c>
      <c r="I1046" s="16">
        <v>5.3</v>
      </c>
    </row>
    <row r="1047" spans="1:9" x14ac:dyDescent="0.15">
      <c r="A1047" s="21">
        <v>612115</v>
      </c>
      <c r="B1047" s="22" t="s">
        <v>1080</v>
      </c>
      <c r="C1047" s="16">
        <v>7.3</v>
      </c>
      <c r="D1047" s="16">
        <v>19.2</v>
      </c>
      <c r="E1047" s="16">
        <v>17.899999999999999</v>
      </c>
      <c r="F1047" s="16">
        <v>21.6</v>
      </c>
      <c r="G1047" s="16">
        <v>21.6</v>
      </c>
      <c r="H1047" s="16">
        <v>4</v>
      </c>
      <c r="I1047" s="16">
        <v>8.4</v>
      </c>
    </row>
    <row r="1048" spans="1:9" x14ac:dyDescent="0.15">
      <c r="A1048" s="21">
        <v>621311</v>
      </c>
      <c r="B1048" s="22" t="s">
        <v>1081</v>
      </c>
      <c r="C1048" s="16">
        <v>1.9</v>
      </c>
      <c r="D1048" s="16">
        <v>8.1</v>
      </c>
      <c r="E1048" s="16">
        <v>9</v>
      </c>
      <c r="F1048" s="16">
        <v>25.6</v>
      </c>
      <c r="G1048" s="16">
        <v>30.9</v>
      </c>
      <c r="H1048" s="16">
        <v>7.8</v>
      </c>
      <c r="I1048" s="16">
        <v>16.7</v>
      </c>
    </row>
    <row r="1049" spans="1:9" x14ac:dyDescent="0.15">
      <c r="A1049" s="21">
        <v>621312</v>
      </c>
      <c r="B1049" s="22" t="s">
        <v>1082</v>
      </c>
      <c r="C1049" s="16">
        <v>0.9</v>
      </c>
      <c r="D1049" s="16">
        <v>3.4</v>
      </c>
      <c r="E1049" s="16">
        <v>5.7</v>
      </c>
      <c r="F1049" s="16">
        <v>35.4</v>
      </c>
      <c r="G1049" s="16">
        <v>26.1</v>
      </c>
      <c r="H1049" s="16">
        <v>8.8000000000000007</v>
      </c>
      <c r="I1049" s="16">
        <v>19.7</v>
      </c>
    </row>
    <row r="1050" spans="1:9" x14ac:dyDescent="0.15">
      <c r="A1050" s="21">
        <v>621711</v>
      </c>
      <c r="B1050" s="22" t="s">
        <v>1083</v>
      </c>
      <c r="C1050" s="16">
        <v>1.6</v>
      </c>
      <c r="D1050" s="16">
        <v>3.9</v>
      </c>
      <c r="E1050" s="16">
        <v>6.3</v>
      </c>
      <c r="F1050" s="16">
        <v>20.6</v>
      </c>
      <c r="G1050" s="16">
        <v>25</v>
      </c>
      <c r="H1050" s="16">
        <v>10.1</v>
      </c>
      <c r="I1050" s="16">
        <v>32.5</v>
      </c>
    </row>
    <row r="1051" spans="1:9" x14ac:dyDescent="0.15">
      <c r="A1051" s="21">
        <v>621712</v>
      </c>
      <c r="B1051" s="22" t="s">
        <v>1084</v>
      </c>
      <c r="C1051" s="16">
        <v>8.9</v>
      </c>
      <c r="D1051" s="16">
        <v>22.8</v>
      </c>
      <c r="E1051" s="16">
        <v>12.6</v>
      </c>
      <c r="F1051" s="16">
        <v>13.9</v>
      </c>
      <c r="G1051" s="16">
        <v>26.8</v>
      </c>
      <c r="H1051" s="16">
        <v>4.5</v>
      </c>
      <c r="I1051" s="16">
        <v>10.6</v>
      </c>
    </row>
    <row r="1052" spans="1:9" x14ac:dyDescent="0.15">
      <c r="A1052" s="21">
        <v>621713</v>
      </c>
      <c r="B1052" s="22" t="s">
        <v>1085</v>
      </c>
      <c r="C1052" s="16">
        <v>3.8</v>
      </c>
      <c r="D1052" s="16">
        <v>13</v>
      </c>
      <c r="E1052" s="16">
        <v>13.4</v>
      </c>
      <c r="F1052" s="16">
        <v>15.3</v>
      </c>
      <c r="G1052" s="16">
        <v>21.6</v>
      </c>
      <c r="H1052" s="16">
        <v>6.6</v>
      </c>
      <c r="I1052" s="16">
        <v>26.2</v>
      </c>
    </row>
    <row r="1053" spans="1:9" x14ac:dyDescent="0.15">
      <c r="A1053" s="21">
        <v>621911</v>
      </c>
      <c r="B1053" s="22" t="s">
        <v>1086</v>
      </c>
      <c r="C1053" s="16">
        <v>1.1000000000000001</v>
      </c>
      <c r="D1053" s="16">
        <v>3</v>
      </c>
      <c r="E1053" s="16">
        <v>3.7</v>
      </c>
      <c r="F1053" s="16">
        <v>20.5</v>
      </c>
      <c r="G1053" s="16">
        <v>21.6</v>
      </c>
      <c r="H1053" s="16">
        <v>7.8</v>
      </c>
      <c r="I1053" s="16">
        <v>42.3</v>
      </c>
    </row>
    <row r="1054" spans="1:9" x14ac:dyDescent="0.15">
      <c r="A1054" s="21">
        <v>621912</v>
      </c>
      <c r="B1054" s="22" t="s">
        <v>1087</v>
      </c>
      <c r="C1054" s="16">
        <v>2.9</v>
      </c>
      <c r="D1054" s="16">
        <v>10.3</v>
      </c>
      <c r="E1054" s="16">
        <v>9.9</v>
      </c>
      <c r="F1054" s="16">
        <v>19.399999999999999</v>
      </c>
      <c r="G1054" s="16">
        <v>32.200000000000003</v>
      </c>
      <c r="H1054" s="16">
        <v>8.3000000000000007</v>
      </c>
      <c r="I1054" s="16">
        <v>17</v>
      </c>
    </row>
    <row r="1055" spans="1:9" x14ac:dyDescent="0.15">
      <c r="A1055" s="21">
        <v>621999</v>
      </c>
      <c r="B1055" s="22" t="s">
        <v>1088</v>
      </c>
      <c r="C1055" s="16">
        <v>2.7</v>
      </c>
      <c r="D1055" s="16">
        <v>12.5</v>
      </c>
      <c r="E1055" s="16">
        <v>12.4</v>
      </c>
      <c r="F1055" s="16">
        <v>21.3</v>
      </c>
      <c r="G1055" s="16">
        <v>26</v>
      </c>
      <c r="H1055" s="16">
        <v>7.7</v>
      </c>
      <c r="I1055" s="16">
        <v>17.399999999999999</v>
      </c>
    </row>
    <row r="1056" spans="1:9" x14ac:dyDescent="0.15">
      <c r="A1056" s="21">
        <v>631111</v>
      </c>
      <c r="B1056" s="22" t="s">
        <v>1089</v>
      </c>
      <c r="C1056" s="16">
        <v>2.2999999999999998</v>
      </c>
      <c r="D1056" s="16">
        <v>6.9</v>
      </c>
      <c r="E1056" s="16">
        <v>4.9000000000000004</v>
      </c>
      <c r="F1056" s="16">
        <v>8.5</v>
      </c>
      <c r="G1056" s="16">
        <v>36.1</v>
      </c>
      <c r="H1056" s="16">
        <v>14.1</v>
      </c>
      <c r="I1056" s="16">
        <v>27.2</v>
      </c>
    </row>
    <row r="1057" spans="1:9" x14ac:dyDescent="0.15">
      <c r="A1057" s="21">
        <v>631112</v>
      </c>
      <c r="B1057" s="22" t="s">
        <v>1090</v>
      </c>
      <c r="C1057" s="16">
        <v>4.3</v>
      </c>
      <c r="D1057" s="16">
        <v>12.4</v>
      </c>
      <c r="E1057" s="16">
        <v>7.5</v>
      </c>
      <c r="F1057" s="16">
        <v>7.9</v>
      </c>
      <c r="G1057" s="16">
        <v>37.299999999999997</v>
      </c>
      <c r="H1057" s="16">
        <v>10.5</v>
      </c>
      <c r="I1057" s="16">
        <v>20.100000000000001</v>
      </c>
    </row>
    <row r="1058" spans="1:9" x14ac:dyDescent="0.15">
      <c r="A1058" s="21">
        <v>639111</v>
      </c>
      <c r="B1058" s="22" t="s">
        <v>1091</v>
      </c>
      <c r="C1058" s="16">
        <v>2.5</v>
      </c>
      <c r="D1058" s="16">
        <v>18.3</v>
      </c>
      <c r="E1058" s="16">
        <v>8.3000000000000007</v>
      </c>
      <c r="F1058" s="16">
        <v>11.6</v>
      </c>
      <c r="G1058" s="16">
        <v>42.9</v>
      </c>
      <c r="H1058" s="16">
        <v>7.1</v>
      </c>
      <c r="I1058" s="16">
        <v>9.3000000000000007</v>
      </c>
    </row>
    <row r="1059" spans="1:9" x14ac:dyDescent="0.15">
      <c r="A1059" s="21">
        <v>639112</v>
      </c>
      <c r="B1059" s="22" t="s">
        <v>1092</v>
      </c>
      <c r="C1059" s="16">
        <v>2.1</v>
      </c>
      <c r="D1059" s="16">
        <v>9.6</v>
      </c>
      <c r="E1059" s="16">
        <v>10.9</v>
      </c>
      <c r="F1059" s="16">
        <v>15.4</v>
      </c>
      <c r="G1059" s="16">
        <v>25.7</v>
      </c>
      <c r="H1059" s="16">
        <v>10.1</v>
      </c>
      <c r="I1059" s="16">
        <v>26.1</v>
      </c>
    </row>
    <row r="1060" spans="1:9" x14ac:dyDescent="0.15">
      <c r="A1060" s="21">
        <v>639211</v>
      </c>
      <c r="B1060" s="22" t="s">
        <v>1093</v>
      </c>
      <c r="C1060" s="16">
        <v>7</v>
      </c>
      <c r="D1060" s="16">
        <v>35.4</v>
      </c>
      <c r="E1060" s="16">
        <v>16.399999999999999</v>
      </c>
      <c r="F1060" s="16">
        <v>8.5</v>
      </c>
      <c r="G1060" s="16">
        <v>22.3</v>
      </c>
      <c r="H1060" s="16">
        <v>3.7</v>
      </c>
      <c r="I1060" s="16">
        <v>6.8</v>
      </c>
    </row>
    <row r="1061" spans="1:9" x14ac:dyDescent="0.15">
      <c r="A1061" s="21">
        <v>639212</v>
      </c>
      <c r="B1061" s="22" t="s">
        <v>1094</v>
      </c>
      <c r="C1061" s="16">
        <v>0</v>
      </c>
      <c r="D1061" s="16">
        <v>7.5</v>
      </c>
      <c r="E1061" s="16">
        <v>12.1</v>
      </c>
      <c r="F1061" s="16">
        <v>51.4</v>
      </c>
      <c r="G1061" s="16">
        <v>5.8</v>
      </c>
      <c r="H1061" s="16">
        <v>6.9</v>
      </c>
      <c r="I1061" s="16">
        <v>16.2</v>
      </c>
    </row>
    <row r="1062" spans="1:9" x14ac:dyDescent="0.15">
      <c r="A1062" s="21">
        <v>639411</v>
      </c>
      <c r="B1062" s="22" t="s">
        <v>1095</v>
      </c>
      <c r="C1062" s="16">
        <v>3.5</v>
      </c>
      <c r="D1062" s="16">
        <v>15</v>
      </c>
      <c r="E1062" s="16">
        <v>13.7</v>
      </c>
      <c r="F1062" s="16">
        <v>13.1</v>
      </c>
      <c r="G1062" s="16">
        <v>34.4</v>
      </c>
      <c r="H1062" s="16">
        <v>7.4</v>
      </c>
      <c r="I1062" s="16">
        <v>13</v>
      </c>
    </row>
    <row r="1063" spans="1:9" x14ac:dyDescent="0.15">
      <c r="A1063" s="21">
        <v>639412</v>
      </c>
      <c r="B1063" s="22" t="s">
        <v>1096</v>
      </c>
      <c r="C1063" s="16">
        <v>2.2999999999999998</v>
      </c>
      <c r="D1063" s="16">
        <v>9.4</v>
      </c>
      <c r="E1063" s="16">
        <v>12.1</v>
      </c>
      <c r="F1063" s="16">
        <v>23.8</v>
      </c>
      <c r="G1063" s="16">
        <v>27.3</v>
      </c>
      <c r="H1063" s="16">
        <v>10.5</v>
      </c>
      <c r="I1063" s="16">
        <v>14.5</v>
      </c>
    </row>
    <row r="1064" spans="1:9" x14ac:dyDescent="0.15">
      <c r="A1064" s="21">
        <v>711111</v>
      </c>
      <c r="B1064" s="22" t="s">
        <v>1097</v>
      </c>
      <c r="C1064" s="16">
        <v>0.7</v>
      </c>
      <c r="D1064" s="16">
        <v>5.5</v>
      </c>
      <c r="E1064" s="16">
        <v>5.7</v>
      </c>
      <c r="F1064" s="16">
        <v>22.6</v>
      </c>
      <c r="G1064" s="16">
        <v>23</v>
      </c>
      <c r="H1064" s="16">
        <v>8.1</v>
      </c>
      <c r="I1064" s="16">
        <v>34.5</v>
      </c>
    </row>
    <row r="1065" spans="1:9" x14ac:dyDescent="0.15">
      <c r="A1065" s="21">
        <v>711112</v>
      </c>
      <c r="B1065" s="22" t="s">
        <v>1098</v>
      </c>
      <c r="C1065" s="16">
        <v>0</v>
      </c>
      <c r="D1065" s="16">
        <v>2</v>
      </c>
      <c r="E1065" s="16">
        <v>1.4</v>
      </c>
      <c r="F1065" s="16">
        <v>28.7</v>
      </c>
      <c r="G1065" s="16">
        <v>21.7</v>
      </c>
      <c r="H1065" s="16">
        <v>9</v>
      </c>
      <c r="I1065" s="16">
        <v>37.1</v>
      </c>
    </row>
    <row r="1066" spans="1:9" x14ac:dyDescent="0.15">
      <c r="A1066" s="21">
        <v>711113</v>
      </c>
      <c r="B1066" s="22" t="s">
        <v>1099</v>
      </c>
      <c r="C1066" s="16">
        <v>1.1000000000000001</v>
      </c>
      <c r="D1066" s="16">
        <v>6.7</v>
      </c>
      <c r="E1066" s="16">
        <v>5.4</v>
      </c>
      <c r="F1066" s="16">
        <v>30.5</v>
      </c>
      <c r="G1066" s="16">
        <v>25</v>
      </c>
      <c r="H1066" s="16">
        <v>9.5</v>
      </c>
      <c r="I1066" s="16">
        <v>21.8</v>
      </c>
    </row>
    <row r="1067" spans="1:9" x14ac:dyDescent="0.15">
      <c r="A1067" s="21">
        <v>711114</v>
      </c>
      <c r="B1067" s="22" t="s">
        <v>1100</v>
      </c>
      <c r="C1067" s="16">
        <v>0</v>
      </c>
      <c r="D1067" s="16">
        <v>4.5</v>
      </c>
      <c r="E1067" s="16">
        <v>1.3</v>
      </c>
      <c r="F1067" s="16">
        <v>28.1</v>
      </c>
      <c r="G1067" s="16">
        <v>31.7</v>
      </c>
      <c r="H1067" s="16">
        <v>4.5</v>
      </c>
      <c r="I1067" s="16">
        <v>29.9</v>
      </c>
    </row>
    <row r="1068" spans="1:9" x14ac:dyDescent="0.15">
      <c r="A1068" s="21">
        <v>711199</v>
      </c>
      <c r="B1068" s="22" t="s">
        <v>1101</v>
      </c>
      <c r="C1068" s="16">
        <v>0</v>
      </c>
      <c r="D1068" s="16">
        <v>5.6</v>
      </c>
      <c r="E1068" s="16">
        <v>3.7</v>
      </c>
      <c r="F1068" s="16">
        <v>20.5</v>
      </c>
      <c r="G1068" s="16">
        <v>36.6</v>
      </c>
      <c r="H1068" s="16">
        <v>7.5</v>
      </c>
      <c r="I1068" s="16">
        <v>26.1</v>
      </c>
    </row>
    <row r="1069" spans="1:9" x14ac:dyDescent="0.15">
      <c r="A1069" s="21">
        <v>711311</v>
      </c>
      <c r="B1069" s="22" t="s">
        <v>1102</v>
      </c>
      <c r="C1069" s="16">
        <v>0.9</v>
      </c>
      <c r="D1069" s="16">
        <v>5.5</v>
      </c>
      <c r="E1069" s="16">
        <v>6.5</v>
      </c>
      <c r="F1069" s="16">
        <v>23.7</v>
      </c>
      <c r="G1069" s="16">
        <v>26.4</v>
      </c>
      <c r="H1069" s="16">
        <v>8.6999999999999993</v>
      </c>
      <c r="I1069" s="16">
        <v>28.3</v>
      </c>
    </row>
    <row r="1070" spans="1:9" x14ac:dyDescent="0.15">
      <c r="A1070" s="21">
        <v>711313</v>
      </c>
      <c r="B1070" s="22" t="s">
        <v>1103</v>
      </c>
      <c r="C1070" s="16">
        <v>0.2</v>
      </c>
      <c r="D1070" s="16">
        <v>1.8</v>
      </c>
      <c r="E1070" s="16">
        <v>1.9</v>
      </c>
      <c r="F1070" s="16">
        <v>24.8</v>
      </c>
      <c r="G1070" s="16">
        <v>15.7</v>
      </c>
      <c r="H1070" s="16">
        <v>8.4</v>
      </c>
      <c r="I1070" s="16">
        <v>47.2</v>
      </c>
    </row>
    <row r="1071" spans="1:9" x14ac:dyDescent="0.15">
      <c r="A1071" s="21">
        <v>711314</v>
      </c>
      <c r="B1071" s="22" t="s">
        <v>1104</v>
      </c>
      <c r="C1071" s="16">
        <v>0</v>
      </c>
      <c r="D1071" s="16">
        <v>1.1000000000000001</v>
      </c>
      <c r="E1071" s="16">
        <v>3.1</v>
      </c>
      <c r="F1071" s="16">
        <v>26.5</v>
      </c>
      <c r="G1071" s="16">
        <v>19.899999999999999</v>
      </c>
      <c r="H1071" s="16">
        <v>10.4</v>
      </c>
      <c r="I1071" s="16">
        <v>39</v>
      </c>
    </row>
    <row r="1072" spans="1:9" x14ac:dyDescent="0.15">
      <c r="A1072" s="21">
        <v>711511</v>
      </c>
      <c r="B1072" s="22" t="s">
        <v>1105</v>
      </c>
      <c r="C1072" s="16">
        <v>0</v>
      </c>
      <c r="D1072" s="16">
        <v>29.3</v>
      </c>
      <c r="E1072" s="16">
        <v>0</v>
      </c>
      <c r="F1072" s="16">
        <v>24.4</v>
      </c>
      <c r="G1072" s="16">
        <v>17.100000000000001</v>
      </c>
      <c r="H1072" s="16">
        <v>0</v>
      </c>
      <c r="I1072" s="16">
        <v>29.3</v>
      </c>
    </row>
    <row r="1073" spans="1:9" x14ac:dyDescent="0.15">
      <c r="A1073" s="21">
        <v>711512</v>
      </c>
      <c r="B1073" s="22" t="s">
        <v>1106</v>
      </c>
      <c r="C1073" s="16">
        <v>0</v>
      </c>
      <c r="D1073" s="16">
        <v>0</v>
      </c>
      <c r="E1073" s="16">
        <v>8.3000000000000007</v>
      </c>
      <c r="F1073" s="16">
        <v>22.2</v>
      </c>
      <c r="G1073" s="16">
        <v>36.1</v>
      </c>
      <c r="H1073" s="16">
        <v>0</v>
      </c>
      <c r="I1073" s="16">
        <v>33.299999999999997</v>
      </c>
    </row>
    <row r="1074" spans="1:9" x14ac:dyDescent="0.15">
      <c r="A1074" s="21">
        <v>711513</v>
      </c>
      <c r="B1074" s="22" t="s">
        <v>1107</v>
      </c>
      <c r="C1074" s="16">
        <v>0</v>
      </c>
      <c r="D1074" s="16">
        <v>2.8</v>
      </c>
      <c r="E1074" s="16">
        <v>4.2</v>
      </c>
      <c r="F1074" s="16">
        <v>45.7</v>
      </c>
      <c r="G1074" s="16">
        <v>17.100000000000001</v>
      </c>
      <c r="H1074" s="16">
        <v>7.6</v>
      </c>
      <c r="I1074" s="16">
        <v>22.7</v>
      </c>
    </row>
    <row r="1075" spans="1:9" x14ac:dyDescent="0.15">
      <c r="A1075" s="21">
        <v>711514</v>
      </c>
      <c r="B1075" s="22" t="s">
        <v>1108</v>
      </c>
      <c r="C1075" s="16">
        <v>1.2</v>
      </c>
      <c r="D1075" s="16">
        <v>5.6</v>
      </c>
      <c r="E1075" s="16">
        <v>6.6</v>
      </c>
      <c r="F1075" s="16">
        <v>26.5</v>
      </c>
      <c r="G1075" s="16">
        <v>24.7</v>
      </c>
      <c r="H1075" s="16">
        <v>8.3000000000000007</v>
      </c>
      <c r="I1075" s="16">
        <v>27.1</v>
      </c>
    </row>
    <row r="1076" spans="1:9" x14ac:dyDescent="0.15">
      <c r="A1076" s="21">
        <v>711515</v>
      </c>
      <c r="B1076" s="22" t="s">
        <v>1109</v>
      </c>
      <c r="C1076" s="16">
        <v>0.6</v>
      </c>
      <c r="D1076" s="16">
        <v>1.9</v>
      </c>
      <c r="E1076" s="16">
        <v>2</v>
      </c>
      <c r="F1076" s="16">
        <v>28.8</v>
      </c>
      <c r="G1076" s="16">
        <v>21.2</v>
      </c>
      <c r="H1076" s="16">
        <v>9.8000000000000007</v>
      </c>
      <c r="I1076" s="16">
        <v>35.700000000000003</v>
      </c>
    </row>
    <row r="1077" spans="1:9" x14ac:dyDescent="0.15">
      <c r="A1077" s="21">
        <v>711516</v>
      </c>
      <c r="B1077" s="22" t="s">
        <v>1110</v>
      </c>
      <c r="C1077" s="16">
        <v>0.2</v>
      </c>
      <c r="D1077" s="16">
        <v>2.2000000000000002</v>
      </c>
      <c r="E1077" s="16">
        <v>4.8</v>
      </c>
      <c r="F1077" s="16">
        <v>35.799999999999997</v>
      </c>
      <c r="G1077" s="16">
        <v>20.5</v>
      </c>
      <c r="H1077" s="16">
        <v>8.6</v>
      </c>
      <c r="I1077" s="16">
        <v>27.9</v>
      </c>
    </row>
    <row r="1078" spans="1:9" x14ac:dyDescent="0.15">
      <c r="A1078" s="21">
        <v>711599</v>
      </c>
      <c r="B1078" s="22" t="s">
        <v>1111</v>
      </c>
      <c r="C1078" s="16">
        <v>0</v>
      </c>
      <c r="D1078" s="16">
        <v>5.5</v>
      </c>
      <c r="E1078" s="16">
        <v>5.5</v>
      </c>
      <c r="F1078" s="16">
        <v>9.1999999999999993</v>
      </c>
      <c r="G1078" s="16">
        <v>36.700000000000003</v>
      </c>
      <c r="H1078" s="16">
        <v>8.3000000000000007</v>
      </c>
      <c r="I1078" s="16">
        <v>34.9</v>
      </c>
    </row>
    <row r="1079" spans="1:9" x14ac:dyDescent="0.15">
      <c r="A1079" s="21">
        <v>711711</v>
      </c>
      <c r="B1079" s="22" t="s">
        <v>1112</v>
      </c>
      <c r="C1079" s="16">
        <v>0</v>
      </c>
      <c r="D1079" s="16">
        <v>1.7</v>
      </c>
      <c r="E1079" s="16">
        <v>5.8</v>
      </c>
      <c r="F1079" s="16">
        <v>10.5</v>
      </c>
      <c r="G1079" s="16">
        <v>30.8</v>
      </c>
      <c r="H1079" s="16">
        <v>9.3000000000000007</v>
      </c>
      <c r="I1079" s="16">
        <v>41.9</v>
      </c>
    </row>
    <row r="1080" spans="1:9" x14ac:dyDescent="0.15">
      <c r="A1080" s="21">
        <v>711712</v>
      </c>
      <c r="B1080" s="22" t="s">
        <v>1113</v>
      </c>
      <c r="C1080" s="16">
        <v>0</v>
      </c>
      <c r="D1080" s="16">
        <v>3.7</v>
      </c>
      <c r="E1080" s="16">
        <v>1.8</v>
      </c>
      <c r="F1080" s="16">
        <v>28.7</v>
      </c>
      <c r="G1080" s="16">
        <v>23.8</v>
      </c>
      <c r="H1080" s="16">
        <v>7.9</v>
      </c>
      <c r="I1080" s="16">
        <v>34.1</v>
      </c>
    </row>
    <row r="1081" spans="1:9" x14ac:dyDescent="0.15">
      <c r="A1081" s="21">
        <v>711713</v>
      </c>
      <c r="B1081" s="22" t="s">
        <v>1114</v>
      </c>
      <c r="C1081" s="16">
        <v>0</v>
      </c>
      <c r="D1081" s="16">
        <v>0</v>
      </c>
      <c r="E1081" s="16">
        <v>0</v>
      </c>
      <c r="F1081" s="16">
        <v>27.7</v>
      </c>
      <c r="G1081" s="16">
        <v>25.5</v>
      </c>
      <c r="H1081" s="16">
        <v>0</v>
      </c>
      <c r="I1081" s="16">
        <v>46.8</v>
      </c>
    </row>
    <row r="1082" spans="1:9" x14ac:dyDescent="0.15">
      <c r="A1082" s="21">
        <v>711714</v>
      </c>
      <c r="B1082" s="22" t="s">
        <v>1115</v>
      </c>
      <c r="C1082" s="16">
        <v>0</v>
      </c>
      <c r="D1082" s="16">
        <v>18.5</v>
      </c>
      <c r="E1082" s="16">
        <v>0</v>
      </c>
      <c r="F1082" s="16">
        <v>24.6</v>
      </c>
      <c r="G1082" s="16">
        <v>21.5</v>
      </c>
      <c r="H1082" s="16">
        <v>10.8</v>
      </c>
      <c r="I1082" s="16">
        <v>24.6</v>
      </c>
    </row>
    <row r="1083" spans="1:9" x14ac:dyDescent="0.15">
      <c r="A1083" s="21">
        <v>711715</v>
      </c>
      <c r="B1083" s="22" t="s">
        <v>1116</v>
      </c>
      <c r="C1083" s="16">
        <v>0</v>
      </c>
      <c r="D1083" s="16">
        <v>9.1999999999999993</v>
      </c>
      <c r="E1083" s="16">
        <v>6</v>
      </c>
      <c r="F1083" s="16">
        <v>25</v>
      </c>
      <c r="G1083" s="16">
        <v>24.5</v>
      </c>
      <c r="H1083" s="16">
        <v>4.3</v>
      </c>
      <c r="I1083" s="16">
        <v>31</v>
      </c>
    </row>
    <row r="1084" spans="1:9" x14ac:dyDescent="0.15">
      <c r="A1084" s="21">
        <v>711716</v>
      </c>
      <c r="B1084" s="22" t="s">
        <v>1117</v>
      </c>
      <c r="C1084" s="16">
        <v>0</v>
      </c>
      <c r="D1084" s="16">
        <v>0</v>
      </c>
      <c r="E1084" s="16">
        <v>0</v>
      </c>
      <c r="F1084" s="16">
        <v>31.3</v>
      </c>
      <c r="G1084" s="16">
        <v>27.5</v>
      </c>
      <c r="H1084" s="16">
        <v>10</v>
      </c>
      <c r="I1084" s="16">
        <v>31.3</v>
      </c>
    </row>
    <row r="1085" spans="1:9" x14ac:dyDescent="0.15">
      <c r="A1085" s="21">
        <v>711799</v>
      </c>
      <c r="B1085" s="22" t="s">
        <v>1118</v>
      </c>
      <c r="C1085" s="16">
        <v>0.9</v>
      </c>
      <c r="D1085" s="16">
        <v>6.1</v>
      </c>
      <c r="E1085" s="16">
        <v>4.9000000000000004</v>
      </c>
      <c r="F1085" s="16">
        <v>17.100000000000001</v>
      </c>
      <c r="G1085" s="16">
        <v>30.7</v>
      </c>
      <c r="H1085" s="16">
        <v>7.5</v>
      </c>
      <c r="I1085" s="16">
        <v>32.799999999999997</v>
      </c>
    </row>
    <row r="1086" spans="1:9" x14ac:dyDescent="0.15">
      <c r="A1086" s="21">
        <v>711911</v>
      </c>
      <c r="B1086" s="22" t="s">
        <v>1119</v>
      </c>
      <c r="C1086" s="16">
        <v>3.5</v>
      </c>
      <c r="D1086" s="16">
        <v>16.100000000000001</v>
      </c>
      <c r="E1086" s="16">
        <v>9.5</v>
      </c>
      <c r="F1086" s="16">
        <v>21.2</v>
      </c>
      <c r="G1086" s="16">
        <v>23.6</v>
      </c>
      <c r="H1086" s="16">
        <v>6.8</v>
      </c>
      <c r="I1086" s="16">
        <v>19.3</v>
      </c>
    </row>
    <row r="1087" spans="1:9" x14ac:dyDescent="0.15">
      <c r="A1087" s="21">
        <v>711912</v>
      </c>
      <c r="B1087" s="22" t="s">
        <v>1120</v>
      </c>
      <c r="C1087" s="16">
        <v>2.2000000000000002</v>
      </c>
      <c r="D1087" s="16">
        <v>17</v>
      </c>
      <c r="E1087" s="16">
        <v>10.4</v>
      </c>
      <c r="F1087" s="16">
        <v>11.1</v>
      </c>
      <c r="G1087" s="16">
        <v>50.4</v>
      </c>
      <c r="H1087" s="16">
        <v>4.4000000000000004</v>
      </c>
      <c r="I1087" s="16">
        <v>4.4000000000000004</v>
      </c>
    </row>
    <row r="1088" spans="1:9" x14ac:dyDescent="0.15">
      <c r="A1088" s="21">
        <v>711913</v>
      </c>
      <c r="B1088" s="22" t="s">
        <v>1121</v>
      </c>
      <c r="C1088" s="16">
        <v>0</v>
      </c>
      <c r="D1088" s="16">
        <v>0</v>
      </c>
      <c r="E1088" s="16">
        <v>0.7</v>
      </c>
      <c r="F1088" s="16">
        <v>31.1</v>
      </c>
      <c r="G1088" s="16">
        <v>17.2</v>
      </c>
      <c r="H1088" s="16">
        <v>9.9</v>
      </c>
      <c r="I1088" s="16">
        <v>41.1</v>
      </c>
    </row>
    <row r="1089" spans="1:9" x14ac:dyDescent="0.15">
      <c r="A1089" s="21">
        <v>711914</v>
      </c>
      <c r="B1089" s="22" t="s">
        <v>1122</v>
      </c>
      <c r="C1089" s="16">
        <v>2.9</v>
      </c>
      <c r="D1089" s="16">
        <v>13.8</v>
      </c>
      <c r="E1089" s="16">
        <v>11.8</v>
      </c>
      <c r="F1089" s="16">
        <v>41.1</v>
      </c>
      <c r="G1089" s="16">
        <v>13.4</v>
      </c>
      <c r="H1089" s="16">
        <v>4.5</v>
      </c>
      <c r="I1089" s="16">
        <v>12.5</v>
      </c>
    </row>
    <row r="1090" spans="1:9" x14ac:dyDescent="0.15">
      <c r="A1090" s="21">
        <v>711999</v>
      </c>
      <c r="B1090" s="22" t="s">
        <v>1123</v>
      </c>
      <c r="C1090" s="16">
        <v>1.8</v>
      </c>
      <c r="D1090" s="16">
        <v>6.9</v>
      </c>
      <c r="E1090" s="16">
        <v>6.4</v>
      </c>
      <c r="F1090" s="16">
        <v>24.6</v>
      </c>
      <c r="G1090" s="16">
        <v>26.5</v>
      </c>
      <c r="H1090" s="16">
        <v>8.1</v>
      </c>
      <c r="I1090" s="16">
        <v>25.7</v>
      </c>
    </row>
    <row r="1091" spans="1:9" x14ac:dyDescent="0.15">
      <c r="A1091" s="21">
        <v>712211</v>
      </c>
      <c r="B1091" s="22" t="s">
        <v>1124</v>
      </c>
      <c r="C1091" s="16">
        <v>0.9</v>
      </c>
      <c r="D1091" s="16">
        <v>3.2</v>
      </c>
      <c r="E1091" s="16">
        <v>6.7</v>
      </c>
      <c r="F1091" s="16">
        <v>41.9</v>
      </c>
      <c r="G1091" s="16">
        <v>17.899999999999999</v>
      </c>
      <c r="H1091" s="16">
        <v>7.9</v>
      </c>
      <c r="I1091" s="16">
        <v>21.5</v>
      </c>
    </row>
    <row r="1092" spans="1:9" x14ac:dyDescent="0.15">
      <c r="A1092" s="21">
        <v>712212</v>
      </c>
      <c r="B1092" s="22" t="s">
        <v>1125</v>
      </c>
      <c r="C1092" s="16">
        <v>0.5</v>
      </c>
      <c r="D1092" s="16">
        <v>2.2999999999999998</v>
      </c>
      <c r="E1092" s="16">
        <v>4.4000000000000004</v>
      </c>
      <c r="F1092" s="16">
        <v>36.799999999999997</v>
      </c>
      <c r="G1092" s="16">
        <v>18.7</v>
      </c>
      <c r="H1092" s="16">
        <v>7.8</v>
      </c>
      <c r="I1092" s="16">
        <v>29.5</v>
      </c>
    </row>
    <row r="1093" spans="1:9" x14ac:dyDescent="0.15">
      <c r="A1093" s="21">
        <v>712213</v>
      </c>
      <c r="B1093" s="22" t="s">
        <v>1126</v>
      </c>
      <c r="C1093" s="16">
        <v>0.7</v>
      </c>
      <c r="D1093" s="16">
        <v>2.6</v>
      </c>
      <c r="E1093" s="16">
        <v>7.1</v>
      </c>
      <c r="F1093" s="16">
        <v>44</v>
      </c>
      <c r="G1093" s="16">
        <v>22.3</v>
      </c>
      <c r="H1093" s="16">
        <v>6.1</v>
      </c>
      <c r="I1093" s="16">
        <v>17.3</v>
      </c>
    </row>
    <row r="1094" spans="1:9" x14ac:dyDescent="0.15">
      <c r="A1094" s="21">
        <v>712911</v>
      </c>
      <c r="B1094" s="22" t="s">
        <v>1127</v>
      </c>
      <c r="C1094" s="16">
        <v>0.5</v>
      </c>
      <c r="D1094" s="16">
        <v>0.5</v>
      </c>
      <c r="E1094" s="16">
        <v>5.5</v>
      </c>
      <c r="F1094" s="16">
        <v>49.8</v>
      </c>
      <c r="G1094" s="16">
        <v>12.5</v>
      </c>
      <c r="H1094" s="16">
        <v>6.2</v>
      </c>
      <c r="I1094" s="16">
        <v>24.9</v>
      </c>
    </row>
    <row r="1095" spans="1:9" x14ac:dyDescent="0.15">
      <c r="A1095" s="21">
        <v>712912</v>
      </c>
      <c r="B1095" s="22" t="s">
        <v>1128</v>
      </c>
      <c r="C1095" s="16">
        <v>0</v>
      </c>
      <c r="D1095" s="16">
        <v>2.6</v>
      </c>
      <c r="E1095" s="16">
        <v>4.0999999999999996</v>
      </c>
      <c r="F1095" s="16">
        <v>29.6</v>
      </c>
      <c r="G1095" s="16">
        <v>20</v>
      </c>
      <c r="H1095" s="16">
        <v>10.1</v>
      </c>
      <c r="I1095" s="16">
        <v>33.6</v>
      </c>
    </row>
    <row r="1096" spans="1:9" x14ac:dyDescent="0.15">
      <c r="A1096" s="21">
        <v>712913</v>
      </c>
      <c r="B1096" s="22" t="s">
        <v>1129</v>
      </c>
      <c r="C1096" s="16">
        <v>0</v>
      </c>
      <c r="D1096" s="16">
        <v>5</v>
      </c>
      <c r="E1096" s="16">
        <v>5</v>
      </c>
      <c r="F1096" s="16">
        <v>35.299999999999997</v>
      </c>
      <c r="G1096" s="16">
        <v>13.5</v>
      </c>
      <c r="H1096" s="16">
        <v>7.3</v>
      </c>
      <c r="I1096" s="16">
        <v>34</v>
      </c>
    </row>
    <row r="1097" spans="1:9" x14ac:dyDescent="0.15">
      <c r="A1097" s="21">
        <v>712914</v>
      </c>
      <c r="B1097" s="22" t="s">
        <v>1130</v>
      </c>
      <c r="C1097" s="16">
        <v>0</v>
      </c>
      <c r="D1097" s="16">
        <v>0.9</v>
      </c>
      <c r="E1097" s="16">
        <v>3.6</v>
      </c>
      <c r="F1097" s="16">
        <v>32.4</v>
      </c>
      <c r="G1097" s="16">
        <v>21.9</v>
      </c>
      <c r="H1097" s="16">
        <v>10</v>
      </c>
      <c r="I1097" s="16">
        <v>31.2</v>
      </c>
    </row>
    <row r="1098" spans="1:9" x14ac:dyDescent="0.15">
      <c r="A1098" s="21">
        <v>712915</v>
      </c>
      <c r="B1098" s="22" t="s">
        <v>1131</v>
      </c>
      <c r="C1098" s="16">
        <v>0</v>
      </c>
      <c r="D1098" s="16">
        <v>1</v>
      </c>
      <c r="E1098" s="16">
        <v>2.4</v>
      </c>
      <c r="F1098" s="16">
        <v>34.4</v>
      </c>
      <c r="G1098" s="16">
        <v>21.1</v>
      </c>
      <c r="H1098" s="16">
        <v>7.9</v>
      </c>
      <c r="I1098" s="16">
        <v>33.200000000000003</v>
      </c>
    </row>
    <row r="1099" spans="1:9" x14ac:dyDescent="0.15">
      <c r="A1099" s="21">
        <v>712916</v>
      </c>
      <c r="B1099" s="22" t="s">
        <v>1132</v>
      </c>
      <c r="C1099" s="16">
        <v>0.8</v>
      </c>
      <c r="D1099" s="16">
        <v>4.7</v>
      </c>
      <c r="E1099" s="16">
        <v>5.7</v>
      </c>
      <c r="F1099" s="16">
        <v>29.6</v>
      </c>
      <c r="G1099" s="16">
        <v>22.7</v>
      </c>
      <c r="H1099" s="16">
        <v>8</v>
      </c>
      <c r="I1099" s="16">
        <v>28.6</v>
      </c>
    </row>
    <row r="1100" spans="1:9" x14ac:dyDescent="0.15">
      <c r="A1100" s="21">
        <v>712917</v>
      </c>
      <c r="B1100" s="22" t="s">
        <v>1133</v>
      </c>
      <c r="C1100" s="16">
        <v>0.3</v>
      </c>
      <c r="D1100" s="16">
        <v>3.7</v>
      </c>
      <c r="E1100" s="16">
        <v>5.5</v>
      </c>
      <c r="F1100" s="16">
        <v>31.3</v>
      </c>
      <c r="G1100" s="16">
        <v>21.6</v>
      </c>
      <c r="H1100" s="16">
        <v>8.9</v>
      </c>
      <c r="I1100" s="16">
        <v>28.8</v>
      </c>
    </row>
    <row r="1101" spans="1:9" x14ac:dyDescent="0.15">
      <c r="A1101" s="21">
        <v>712918</v>
      </c>
      <c r="B1101" s="22" t="s">
        <v>1134</v>
      </c>
      <c r="C1101" s="16">
        <v>2.7</v>
      </c>
      <c r="D1101" s="16">
        <v>8.9</v>
      </c>
      <c r="E1101" s="16">
        <v>8.5</v>
      </c>
      <c r="F1101" s="16">
        <v>30.4</v>
      </c>
      <c r="G1101" s="16">
        <v>18.600000000000001</v>
      </c>
      <c r="H1101" s="16">
        <v>6.5</v>
      </c>
      <c r="I1101" s="16">
        <v>24.4</v>
      </c>
    </row>
    <row r="1102" spans="1:9" x14ac:dyDescent="0.15">
      <c r="A1102" s="21">
        <v>712921</v>
      </c>
      <c r="B1102" s="22" t="s">
        <v>1135</v>
      </c>
      <c r="C1102" s="16">
        <v>2.8</v>
      </c>
      <c r="D1102" s="16">
        <v>6.7</v>
      </c>
      <c r="E1102" s="16">
        <v>9.4</v>
      </c>
      <c r="F1102" s="16">
        <v>56</v>
      </c>
      <c r="G1102" s="16">
        <v>8.4</v>
      </c>
      <c r="H1102" s="16">
        <v>3.7</v>
      </c>
      <c r="I1102" s="16">
        <v>12.9</v>
      </c>
    </row>
    <row r="1103" spans="1:9" x14ac:dyDescent="0.15">
      <c r="A1103" s="21">
        <v>712922</v>
      </c>
      <c r="B1103" s="22" t="s">
        <v>1136</v>
      </c>
      <c r="C1103" s="16">
        <v>0.4</v>
      </c>
      <c r="D1103" s="16">
        <v>1.8</v>
      </c>
      <c r="E1103" s="16">
        <v>9.1999999999999993</v>
      </c>
      <c r="F1103" s="16">
        <v>24.9</v>
      </c>
      <c r="G1103" s="16">
        <v>22.8</v>
      </c>
      <c r="H1103" s="16">
        <v>10.199999999999999</v>
      </c>
      <c r="I1103" s="16">
        <v>30.8</v>
      </c>
    </row>
    <row r="1104" spans="1:9" x14ac:dyDescent="0.15">
      <c r="A1104" s="21">
        <v>712999</v>
      </c>
      <c r="B1104" s="22" t="s">
        <v>1137</v>
      </c>
      <c r="C1104" s="16">
        <v>0.6</v>
      </c>
      <c r="D1104" s="16">
        <v>3.8</v>
      </c>
      <c r="E1104" s="16">
        <v>4.3</v>
      </c>
      <c r="F1104" s="16">
        <v>39.1</v>
      </c>
      <c r="G1104" s="16">
        <v>16.5</v>
      </c>
      <c r="H1104" s="16">
        <v>8.8000000000000007</v>
      </c>
      <c r="I1104" s="16">
        <v>26.9</v>
      </c>
    </row>
    <row r="1105" spans="1:9" x14ac:dyDescent="0.15">
      <c r="A1105" s="21">
        <v>721111</v>
      </c>
      <c r="B1105" s="22" t="s">
        <v>1138</v>
      </c>
      <c r="C1105" s="16">
        <v>0.3</v>
      </c>
      <c r="D1105" s="16">
        <v>2.2999999999999998</v>
      </c>
      <c r="E1105" s="16">
        <v>3.9</v>
      </c>
      <c r="F1105" s="16">
        <v>30</v>
      </c>
      <c r="G1105" s="16">
        <v>16.399999999999999</v>
      </c>
      <c r="H1105" s="16">
        <v>7.8</v>
      </c>
      <c r="I1105" s="16">
        <v>39.200000000000003</v>
      </c>
    </row>
    <row r="1106" spans="1:9" x14ac:dyDescent="0.15">
      <c r="A1106" s="21">
        <v>721112</v>
      </c>
      <c r="B1106" s="22" t="s">
        <v>1139</v>
      </c>
      <c r="C1106" s="16">
        <v>0</v>
      </c>
      <c r="D1106" s="16">
        <v>1.2</v>
      </c>
      <c r="E1106" s="16">
        <v>1.4</v>
      </c>
      <c r="F1106" s="16">
        <v>32.5</v>
      </c>
      <c r="G1106" s="16">
        <v>12</v>
      </c>
      <c r="H1106" s="16">
        <v>9.4</v>
      </c>
      <c r="I1106" s="16">
        <v>43.5</v>
      </c>
    </row>
    <row r="1107" spans="1:9" x14ac:dyDescent="0.15">
      <c r="A1107" s="21">
        <v>721211</v>
      </c>
      <c r="B1107" s="22" t="s">
        <v>1140</v>
      </c>
      <c r="C1107" s="16">
        <v>0.7</v>
      </c>
      <c r="D1107" s="16">
        <v>2.4</v>
      </c>
      <c r="E1107" s="16">
        <v>5.8</v>
      </c>
      <c r="F1107" s="16">
        <v>39.5</v>
      </c>
      <c r="G1107" s="16">
        <v>12.8</v>
      </c>
      <c r="H1107" s="16">
        <v>6</v>
      </c>
      <c r="I1107" s="16">
        <v>32.799999999999997</v>
      </c>
    </row>
    <row r="1108" spans="1:9" x14ac:dyDescent="0.15">
      <c r="A1108" s="21">
        <v>721212</v>
      </c>
      <c r="B1108" s="22" t="s">
        <v>1141</v>
      </c>
      <c r="C1108" s="16">
        <v>0</v>
      </c>
      <c r="D1108" s="16">
        <v>0</v>
      </c>
      <c r="E1108" s="16">
        <v>1.5</v>
      </c>
      <c r="F1108" s="16">
        <v>29.6</v>
      </c>
      <c r="G1108" s="16">
        <v>6.7</v>
      </c>
      <c r="H1108" s="16">
        <v>6.7</v>
      </c>
      <c r="I1108" s="16">
        <v>55.5</v>
      </c>
    </row>
    <row r="1109" spans="1:9" x14ac:dyDescent="0.15">
      <c r="A1109" s="21">
        <v>721213</v>
      </c>
      <c r="B1109" s="22" t="s">
        <v>1142</v>
      </c>
      <c r="C1109" s="16">
        <v>0</v>
      </c>
      <c r="D1109" s="16">
        <v>0.8</v>
      </c>
      <c r="E1109" s="16">
        <v>1.5</v>
      </c>
      <c r="F1109" s="16">
        <v>28.2</v>
      </c>
      <c r="G1109" s="16">
        <v>12.8</v>
      </c>
      <c r="H1109" s="16">
        <v>7</v>
      </c>
      <c r="I1109" s="16">
        <v>49.6</v>
      </c>
    </row>
    <row r="1110" spans="1:9" x14ac:dyDescent="0.15">
      <c r="A1110" s="21">
        <v>721214</v>
      </c>
      <c r="B1110" s="22" t="s">
        <v>1143</v>
      </c>
      <c r="C1110" s="16">
        <v>0</v>
      </c>
      <c r="D1110" s="16">
        <v>0.5</v>
      </c>
      <c r="E1110" s="16">
        <v>2.5</v>
      </c>
      <c r="F1110" s="16">
        <v>35.6</v>
      </c>
      <c r="G1110" s="16">
        <v>13.5</v>
      </c>
      <c r="H1110" s="16">
        <v>7.9</v>
      </c>
      <c r="I1110" s="16">
        <v>40</v>
      </c>
    </row>
    <row r="1111" spans="1:9" x14ac:dyDescent="0.15">
      <c r="A1111" s="21">
        <v>721215</v>
      </c>
      <c r="B1111" s="22" t="s">
        <v>1144</v>
      </c>
      <c r="C1111" s="16">
        <v>0</v>
      </c>
      <c r="D1111" s="16">
        <v>0.2</v>
      </c>
      <c r="E1111" s="16">
        <v>1.2</v>
      </c>
      <c r="F1111" s="16">
        <v>28.4</v>
      </c>
      <c r="G1111" s="16">
        <v>10.199999999999999</v>
      </c>
      <c r="H1111" s="16">
        <v>7.8</v>
      </c>
      <c r="I1111" s="16">
        <v>52.2</v>
      </c>
    </row>
    <row r="1112" spans="1:9" x14ac:dyDescent="0.15">
      <c r="A1112" s="21">
        <v>721216</v>
      </c>
      <c r="B1112" s="22" t="s">
        <v>1145</v>
      </c>
      <c r="C1112" s="16">
        <v>0.1</v>
      </c>
      <c r="D1112" s="16">
        <v>0.7</v>
      </c>
      <c r="E1112" s="16">
        <v>2.2000000000000002</v>
      </c>
      <c r="F1112" s="16">
        <v>29.2</v>
      </c>
      <c r="G1112" s="16">
        <v>14.5</v>
      </c>
      <c r="H1112" s="16">
        <v>8.8000000000000007</v>
      </c>
      <c r="I1112" s="16">
        <v>44.5</v>
      </c>
    </row>
    <row r="1113" spans="1:9" x14ac:dyDescent="0.15">
      <c r="A1113" s="21">
        <v>721911</v>
      </c>
      <c r="B1113" s="22" t="s">
        <v>1146</v>
      </c>
      <c r="C1113" s="16">
        <v>1.3</v>
      </c>
      <c r="D1113" s="16">
        <v>7.3</v>
      </c>
      <c r="E1113" s="16">
        <v>9.3000000000000007</v>
      </c>
      <c r="F1113" s="16">
        <v>26</v>
      </c>
      <c r="G1113" s="16">
        <v>35.4</v>
      </c>
      <c r="H1113" s="16">
        <v>6.6</v>
      </c>
      <c r="I1113" s="16">
        <v>14.2</v>
      </c>
    </row>
    <row r="1114" spans="1:9" x14ac:dyDescent="0.15">
      <c r="A1114" s="21">
        <v>721912</v>
      </c>
      <c r="B1114" s="22" t="s">
        <v>1147</v>
      </c>
      <c r="C1114" s="16">
        <v>0.5</v>
      </c>
      <c r="D1114" s="16">
        <v>1.2</v>
      </c>
      <c r="E1114" s="16">
        <v>1.8</v>
      </c>
      <c r="F1114" s="16">
        <v>33.1</v>
      </c>
      <c r="G1114" s="16">
        <v>20.8</v>
      </c>
      <c r="H1114" s="16">
        <v>9.9</v>
      </c>
      <c r="I1114" s="16">
        <v>32.700000000000003</v>
      </c>
    </row>
    <row r="1115" spans="1:9" x14ac:dyDescent="0.15">
      <c r="A1115" s="21">
        <v>721913</v>
      </c>
      <c r="B1115" s="22" t="s">
        <v>1148</v>
      </c>
      <c r="C1115" s="16">
        <v>0</v>
      </c>
      <c r="D1115" s="16">
        <v>1.1000000000000001</v>
      </c>
      <c r="E1115" s="16">
        <v>2.2999999999999998</v>
      </c>
      <c r="F1115" s="16">
        <v>32.200000000000003</v>
      </c>
      <c r="G1115" s="16">
        <v>16.7</v>
      </c>
      <c r="H1115" s="16">
        <v>11.7</v>
      </c>
      <c r="I1115" s="16">
        <v>36</v>
      </c>
    </row>
    <row r="1116" spans="1:9" x14ac:dyDescent="0.15">
      <c r="A1116" s="21">
        <v>721914</v>
      </c>
      <c r="B1116" s="22" t="s">
        <v>1149</v>
      </c>
      <c r="C1116" s="16">
        <v>0</v>
      </c>
      <c r="D1116" s="16">
        <v>0</v>
      </c>
      <c r="E1116" s="16">
        <v>6.9</v>
      </c>
      <c r="F1116" s="16">
        <v>38</v>
      </c>
      <c r="G1116" s="16">
        <v>19</v>
      </c>
      <c r="H1116" s="16">
        <v>11.1</v>
      </c>
      <c r="I1116" s="16">
        <v>25</v>
      </c>
    </row>
    <row r="1117" spans="1:9" x14ac:dyDescent="0.15">
      <c r="A1117" s="21">
        <v>721915</v>
      </c>
      <c r="B1117" s="22" t="s">
        <v>1150</v>
      </c>
      <c r="C1117" s="16">
        <v>0</v>
      </c>
      <c r="D1117" s="16">
        <v>0</v>
      </c>
      <c r="E1117" s="16">
        <v>3.4</v>
      </c>
      <c r="F1117" s="16">
        <v>33.9</v>
      </c>
      <c r="G1117" s="16">
        <v>11.8</v>
      </c>
      <c r="H1117" s="16">
        <v>6.4</v>
      </c>
      <c r="I1117" s="16">
        <v>44.6</v>
      </c>
    </row>
    <row r="1118" spans="1:9" x14ac:dyDescent="0.15">
      <c r="A1118" s="21">
        <v>721916</v>
      </c>
      <c r="B1118" s="22" t="s">
        <v>1151</v>
      </c>
      <c r="C1118" s="16">
        <v>0</v>
      </c>
      <c r="D1118" s="16">
        <v>1.2</v>
      </c>
      <c r="E1118" s="16">
        <v>3.7</v>
      </c>
      <c r="F1118" s="16">
        <v>30.4</v>
      </c>
      <c r="G1118" s="16">
        <v>13.1</v>
      </c>
      <c r="H1118" s="16">
        <v>7.6</v>
      </c>
      <c r="I1118" s="16">
        <v>43.9</v>
      </c>
    </row>
    <row r="1119" spans="1:9" x14ac:dyDescent="0.15">
      <c r="A1119" s="21">
        <v>721999</v>
      </c>
      <c r="B1119" s="22" t="s">
        <v>1152</v>
      </c>
      <c r="C1119" s="16">
        <v>0</v>
      </c>
      <c r="D1119" s="16">
        <v>3.9</v>
      </c>
      <c r="E1119" s="16">
        <v>3.4</v>
      </c>
      <c r="F1119" s="16">
        <v>35</v>
      </c>
      <c r="G1119" s="16">
        <v>23.7</v>
      </c>
      <c r="H1119" s="16">
        <v>7</v>
      </c>
      <c r="I1119" s="16">
        <v>27</v>
      </c>
    </row>
    <row r="1120" spans="1:9" x14ac:dyDescent="0.15">
      <c r="A1120" s="21">
        <v>731111</v>
      </c>
      <c r="B1120" s="22" t="s">
        <v>1153</v>
      </c>
      <c r="C1120" s="16">
        <v>4.7</v>
      </c>
      <c r="D1120" s="16">
        <v>12.4</v>
      </c>
      <c r="E1120" s="16">
        <v>11.5</v>
      </c>
      <c r="F1120" s="16">
        <v>19.3</v>
      </c>
      <c r="G1120" s="16">
        <v>27.1</v>
      </c>
      <c r="H1120" s="16">
        <v>5.7</v>
      </c>
      <c r="I1120" s="16">
        <v>19.399999999999999</v>
      </c>
    </row>
    <row r="1121" spans="1:9" x14ac:dyDescent="0.15">
      <c r="A1121" s="21">
        <v>731112</v>
      </c>
      <c r="B1121" s="22" t="s">
        <v>1154</v>
      </c>
      <c r="C1121" s="16">
        <v>9.1999999999999993</v>
      </c>
      <c r="D1121" s="16">
        <v>19</v>
      </c>
      <c r="E1121" s="16">
        <v>16.7</v>
      </c>
      <c r="F1121" s="16">
        <v>12.3</v>
      </c>
      <c r="G1121" s="16">
        <v>25</v>
      </c>
      <c r="H1121" s="16">
        <v>3.1</v>
      </c>
      <c r="I1121" s="16">
        <v>14.8</v>
      </c>
    </row>
    <row r="1122" spans="1:9" x14ac:dyDescent="0.15">
      <c r="A1122" s="21">
        <v>731199</v>
      </c>
      <c r="B1122" s="22" t="s">
        <v>1155</v>
      </c>
      <c r="C1122" s="16">
        <v>10.4</v>
      </c>
      <c r="D1122" s="16">
        <v>19.8</v>
      </c>
      <c r="E1122" s="16">
        <v>15.3</v>
      </c>
      <c r="F1122" s="16">
        <v>15.3</v>
      </c>
      <c r="G1122" s="16">
        <v>22</v>
      </c>
      <c r="H1122" s="16">
        <v>3.9</v>
      </c>
      <c r="I1122" s="16">
        <v>13.4</v>
      </c>
    </row>
    <row r="1123" spans="1:9" x14ac:dyDescent="0.15">
      <c r="A1123" s="21">
        <v>731211</v>
      </c>
      <c r="B1123" s="22" t="s">
        <v>1156</v>
      </c>
      <c r="C1123" s="16">
        <v>2.9</v>
      </c>
      <c r="D1123" s="16">
        <v>8.1</v>
      </c>
      <c r="E1123" s="16">
        <v>10.3</v>
      </c>
      <c r="F1123" s="16">
        <v>28</v>
      </c>
      <c r="G1123" s="16">
        <v>17.3</v>
      </c>
      <c r="H1123" s="16">
        <v>6.2</v>
      </c>
      <c r="I1123" s="16">
        <v>27.4</v>
      </c>
    </row>
    <row r="1124" spans="1:9" x14ac:dyDescent="0.15">
      <c r="A1124" s="21">
        <v>731212</v>
      </c>
      <c r="B1124" s="22" t="s">
        <v>1157</v>
      </c>
      <c r="C1124" s="16">
        <v>2.7</v>
      </c>
      <c r="D1124" s="16">
        <v>9.3000000000000007</v>
      </c>
      <c r="E1124" s="16">
        <v>12.1</v>
      </c>
      <c r="F1124" s="16">
        <v>26</v>
      </c>
      <c r="G1124" s="16">
        <v>19.100000000000001</v>
      </c>
      <c r="H1124" s="16">
        <v>5.8</v>
      </c>
      <c r="I1124" s="16">
        <v>25</v>
      </c>
    </row>
    <row r="1125" spans="1:9" x14ac:dyDescent="0.15">
      <c r="A1125" s="21">
        <v>731213</v>
      </c>
      <c r="B1125" s="22" t="s">
        <v>1158</v>
      </c>
      <c r="C1125" s="16">
        <v>1.1000000000000001</v>
      </c>
      <c r="D1125" s="16">
        <v>4.8</v>
      </c>
      <c r="E1125" s="16">
        <v>8.9</v>
      </c>
      <c r="F1125" s="16">
        <v>32.700000000000003</v>
      </c>
      <c r="G1125" s="16">
        <v>14.8</v>
      </c>
      <c r="H1125" s="16">
        <v>5.8</v>
      </c>
      <c r="I1125" s="16">
        <v>31.9</v>
      </c>
    </row>
    <row r="1126" spans="1:9" x14ac:dyDescent="0.15">
      <c r="A1126" s="21">
        <v>731311</v>
      </c>
      <c r="B1126" s="22" t="s">
        <v>1159</v>
      </c>
      <c r="C1126" s="16">
        <v>1.3</v>
      </c>
      <c r="D1126" s="16">
        <v>4.5999999999999996</v>
      </c>
      <c r="E1126" s="16">
        <v>6.1</v>
      </c>
      <c r="F1126" s="16">
        <v>42.7</v>
      </c>
      <c r="G1126" s="16">
        <v>16.3</v>
      </c>
      <c r="H1126" s="16">
        <v>6.3</v>
      </c>
      <c r="I1126" s="16">
        <v>22.7</v>
      </c>
    </row>
    <row r="1127" spans="1:9" x14ac:dyDescent="0.15">
      <c r="A1127" s="21">
        <v>731312</v>
      </c>
      <c r="B1127" s="22" t="s">
        <v>1160</v>
      </c>
      <c r="C1127" s="16">
        <v>4.5999999999999996</v>
      </c>
      <c r="D1127" s="16">
        <v>14.8</v>
      </c>
      <c r="E1127" s="16">
        <v>10.6</v>
      </c>
      <c r="F1127" s="16">
        <v>19.3</v>
      </c>
      <c r="G1127" s="16">
        <v>28.2</v>
      </c>
      <c r="H1127" s="16">
        <v>9.6</v>
      </c>
      <c r="I1127" s="16">
        <v>12.9</v>
      </c>
    </row>
    <row r="1128" spans="1:9" x14ac:dyDescent="0.15">
      <c r="A1128" s="21">
        <v>733111</v>
      </c>
      <c r="B1128" s="22" t="s">
        <v>1161</v>
      </c>
      <c r="C1128" s="16">
        <v>0.5</v>
      </c>
      <c r="D1128" s="16">
        <v>2</v>
      </c>
      <c r="E1128" s="16">
        <v>3.8</v>
      </c>
      <c r="F1128" s="16">
        <v>26.9</v>
      </c>
      <c r="G1128" s="16">
        <v>16.2</v>
      </c>
      <c r="H1128" s="16">
        <v>8.5</v>
      </c>
      <c r="I1128" s="16">
        <v>42.1</v>
      </c>
    </row>
    <row r="1129" spans="1:9" x14ac:dyDescent="0.15">
      <c r="A1129" s="21">
        <v>733112</v>
      </c>
      <c r="B1129" s="22" t="s">
        <v>1162</v>
      </c>
      <c r="C1129" s="16">
        <v>0</v>
      </c>
      <c r="D1129" s="16">
        <v>2.2000000000000002</v>
      </c>
      <c r="E1129" s="16">
        <v>7.6</v>
      </c>
      <c r="F1129" s="16">
        <v>38.1</v>
      </c>
      <c r="G1129" s="16">
        <v>22</v>
      </c>
      <c r="H1129" s="16">
        <v>7.8</v>
      </c>
      <c r="I1129" s="16">
        <v>22.3</v>
      </c>
    </row>
    <row r="1130" spans="1:9" x14ac:dyDescent="0.15">
      <c r="A1130" s="21">
        <v>733113</v>
      </c>
      <c r="B1130" s="22" t="s">
        <v>1163</v>
      </c>
      <c r="C1130" s="16">
        <v>1</v>
      </c>
      <c r="D1130" s="16">
        <v>6.5</v>
      </c>
      <c r="E1130" s="16">
        <v>4.7</v>
      </c>
      <c r="F1130" s="16">
        <v>16.5</v>
      </c>
      <c r="G1130" s="16">
        <v>27.4</v>
      </c>
      <c r="H1130" s="16">
        <v>9.9</v>
      </c>
      <c r="I1130" s="16">
        <v>34</v>
      </c>
    </row>
    <row r="1131" spans="1:9" x14ac:dyDescent="0.15">
      <c r="A1131" s="21">
        <v>733114</v>
      </c>
      <c r="B1131" s="22" t="s">
        <v>1164</v>
      </c>
      <c r="C1131" s="16">
        <v>0.1</v>
      </c>
      <c r="D1131" s="16">
        <v>1.5</v>
      </c>
      <c r="E1131" s="16">
        <v>2.9</v>
      </c>
      <c r="F1131" s="16">
        <v>34</v>
      </c>
      <c r="G1131" s="16">
        <v>12.8</v>
      </c>
      <c r="H1131" s="16">
        <v>9.6999999999999993</v>
      </c>
      <c r="I1131" s="16">
        <v>39</v>
      </c>
    </row>
    <row r="1132" spans="1:9" x14ac:dyDescent="0.15">
      <c r="A1132" s="21">
        <v>733115</v>
      </c>
      <c r="B1132" s="22" t="s">
        <v>1165</v>
      </c>
      <c r="C1132" s="16">
        <v>0.1</v>
      </c>
      <c r="D1132" s="16">
        <v>1.4</v>
      </c>
      <c r="E1132" s="16">
        <v>4</v>
      </c>
      <c r="F1132" s="16">
        <v>34.299999999999997</v>
      </c>
      <c r="G1132" s="16">
        <v>15</v>
      </c>
      <c r="H1132" s="16">
        <v>7.5</v>
      </c>
      <c r="I1132" s="16">
        <v>37.700000000000003</v>
      </c>
    </row>
    <row r="1133" spans="1:9" x14ac:dyDescent="0.15">
      <c r="A1133" s="21">
        <v>811411</v>
      </c>
      <c r="B1133" s="22" t="s">
        <v>1166</v>
      </c>
      <c r="C1133" s="16">
        <v>3.8</v>
      </c>
      <c r="D1133" s="16">
        <v>14.3</v>
      </c>
      <c r="E1133" s="16">
        <v>7.7</v>
      </c>
      <c r="F1133" s="16">
        <v>13</v>
      </c>
      <c r="G1133" s="16">
        <v>25.3</v>
      </c>
      <c r="H1133" s="16">
        <v>7</v>
      </c>
      <c r="I1133" s="16">
        <v>28.8</v>
      </c>
    </row>
    <row r="1134" spans="1:9" x14ac:dyDescent="0.15">
      <c r="A1134" s="21">
        <v>811412</v>
      </c>
      <c r="B1134" s="22" t="s">
        <v>1167</v>
      </c>
      <c r="C1134" s="16">
        <v>3.9</v>
      </c>
      <c r="D1134" s="16">
        <v>12.7</v>
      </c>
      <c r="E1134" s="16">
        <v>9.6</v>
      </c>
      <c r="F1134" s="16">
        <v>12</v>
      </c>
      <c r="G1134" s="16">
        <v>25.3</v>
      </c>
      <c r="H1134" s="16">
        <v>7.1</v>
      </c>
      <c r="I1134" s="16">
        <v>29.3</v>
      </c>
    </row>
    <row r="1135" spans="1:9" x14ac:dyDescent="0.15">
      <c r="A1135" s="21">
        <v>811511</v>
      </c>
      <c r="B1135" s="22" t="s">
        <v>1168</v>
      </c>
      <c r="C1135" s="16">
        <v>2</v>
      </c>
      <c r="D1135" s="16">
        <v>8</v>
      </c>
      <c r="E1135" s="16">
        <v>5.5</v>
      </c>
      <c r="F1135" s="16">
        <v>11.9</v>
      </c>
      <c r="G1135" s="16">
        <v>25</v>
      </c>
      <c r="H1135" s="16">
        <v>7.2</v>
      </c>
      <c r="I1135" s="16">
        <v>40.4</v>
      </c>
    </row>
    <row r="1136" spans="1:9" x14ac:dyDescent="0.15">
      <c r="A1136" s="21">
        <v>811512</v>
      </c>
      <c r="B1136" s="22" t="s">
        <v>1169</v>
      </c>
      <c r="C1136" s="16">
        <v>2.5</v>
      </c>
      <c r="D1136" s="16">
        <v>9.6999999999999993</v>
      </c>
      <c r="E1136" s="16">
        <v>7.1</v>
      </c>
      <c r="F1136" s="16">
        <v>15.6</v>
      </c>
      <c r="G1136" s="16">
        <v>29</v>
      </c>
      <c r="H1136" s="16">
        <v>5.7</v>
      </c>
      <c r="I1136" s="16">
        <v>30.4</v>
      </c>
    </row>
    <row r="1137" spans="1:9" x14ac:dyDescent="0.15">
      <c r="A1137" s="21">
        <v>811513</v>
      </c>
      <c r="B1137" s="22" t="s">
        <v>1170</v>
      </c>
      <c r="C1137" s="16">
        <v>1.1000000000000001</v>
      </c>
      <c r="D1137" s="16">
        <v>9</v>
      </c>
      <c r="E1137" s="16">
        <v>7.9</v>
      </c>
      <c r="F1137" s="16">
        <v>10.9</v>
      </c>
      <c r="G1137" s="16">
        <v>25.3</v>
      </c>
      <c r="H1137" s="16">
        <v>7.9</v>
      </c>
      <c r="I1137" s="16">
        <v>37.9</v>
      </c>
    </row>
    <row r="1138" spans="1:9" x14ac:dyDescent="0.15">
      <c r="A1138" s="21">
        <v>811611</v>
      </c>
      <c r="B1138" s="22" t="s">
        <v>1171</v>
      </c>
      <c r="C1138" s="16">
        <v>1.3</v>
      </c>
      <c r="D1138" s="16">
        <v>6.7</v>
      </c>
      <c r="E1138" s="16">
        <v>6.6</v>
      </c>
      <c r="F1138" s="16">
        <v>24.7</v>
      </c>
      <c r="G1138" s="16">
        <v>22.9</v>
      </c>
      <c r="H1138" s="16">
        <v>9.3000000000000007</v>
      </c>
      <c r="I1138" s="16">
        <v>28.6</v>
      </c>
    </row>
    <row r="1139" spans="1:9" x14ac:dyDescent="0.15">
      <c r="A1139" s="21">
        <v>811612</v>
      </c>
      <c r="B1139" s="22" t="s">
        <v>1172</v>
      </c>
      <c r="C1139" s="16">
        <v>2</v>
      </c>
      <c r="D1139" s="16">
        <v>6.3</v>
      </c>
      <c r="E1139" s="16">
        <v>7.8</v>
      </c>
      <c r="F1139" s="16">
        <v>21.9</v>
      </c>
      <c r="G1139" s="16">
        <v>24.3</v>
      </c>
      <c r="H1139" s="16">
        <v>9</v>
      </c>
      <c r="I1139" s="16">
        <v>28.7</v>
      </c>
    </row>
    <row r="1140" spans="1:9" x14ac:dyDescent="0.15">
      <c r="A1140" s="21">
        <v>811699</v>
      </c>
      <c r="B1140" s="22" t="s">
        <v>1173</v>
      </c>
      <c r="C1140" s="16">
        <v>0.4</v>
      </c>
      <c r="D1140" s="16">
        <v>4.3</v>
      </c>
      <c r="E1140" s="16">
        <v>5.4</v>
      </c>
      <c r="F1140" s="16">
        <v>28.3</v>
      </c>
      <c r="G1140" s="16">
        <v>22.7</v>
      </c>
      <c r="H1140" s="16">
        <v>8.5</v>
      </c>
      <c r="I1140" s="16">
        <v>30.3</v>
      </c>
    </row>
    <row r="1141" spans="1:9" x14ac:dyDescent="0.15">
      <c r="A1141" s="21">
        <v>821111</v>
      </c>
      <c r="B1141" s="22" t="s">
        <v>1174</v>
      </c>
      <c r="C1141" s="16">
        <v>0.7</v>
      </c>
      <c r="D1141" s="16">
        <v>4.5999999999999996</v>
      </c>
      <c r="E1141" s="16">
        <v>4.5999999999999996</v>
      </c>
      <c r="F1141" s="16">
        <v>29.9</v>
      </c>
      <c r="G1141" s="16">
        <v>25.7</v>
      </c>
      <c r="H1141" s="16">
        <v>8.1999999999999993</v>
      </c>
      <c r="I1141" s="16">
        <v>26.3</v>
      </c>
    </row>
    <row r="1142" spans="1:9" x14ac:dyDescent="0.15">
      <c r="A1142" s="21">
        <v>821112</v>
      </c>
      <c r="B1142" s="22" t="s">
        <v>1175</v>
      </c>
      <c r="C1142" s="16">
        <v>0.8</v>
      </c>
      <c r="D1142" s="16">
        <v>3.6</v>
      </c>
      <c r="E1142" s="16">
        <v>4</v>
      </c>
      <c r="F1142" s="16">
        <v>45.6</v>
      </c>
      <c r="G1142" s="16">
        <v>13.9</v>
      </c>
      <c r="H1142" s="16">
        <v>6.3</v>
      </c>
      <c r="I1142" s="16">
        <v>25.8</v>
      </c>
    </row>
    <row r="1143" spans="1:9" x14ac:dyDescent="0.15">
      <c r="A1143" s="21">
        <v>821113</v>
      </c>
      <c r="B1143" s="22" t="s">
        <v>1176</v>
      </c>
      <c r="C1143" s="16">
        <v>0.4</v>
      </c>
      <c r="D1143" s="16">
        <v>2</v>
      </c>
      <c r="E1143" s="16">
        <v>2.4</v>
      </c>
      <c r="F1143" s="16">
        <v>29.2</v>
      </c>
      <c r="G1143" s="16">
        <v>24.2</v>
      </c>
      <c r="H1143" s="16">
        <v>9.1999999999999993</v>
      </c>
      <c r="I1143" s="16">
        <v>32.5</v>
      </c>
    </row>
    <row r="1144" spans="1:9" x14ac:dyDescent="0.15">
      <c r="A1144" s="21">
        <v>821114</v>
      </c>
      <c r="B1144" s="22" t="s">
        <v>1177</v>
      </c>
      <c r="C1144" s="16">
        <v>0</v>
      </c>
      <c r="D1144" s="16">
        <v>2.2999999999999998</v>
      </c>
      <c r="E1144" s="16">
        <v>2.8</v>
      </c>
      <c r="F1144" s="16">
        <v>28.9</v>
      </c>
      <c r="G1144" s="16">
        <v>26.6</v>
      </c>
      <c r="H1144" s="16">
        <v>9.3000000000000007</v>
      </c>
      <c r="I1144" s="16">
        <v>30.1</v>
      </c>
    </row>
    <row r="1145" spans="1:9" x14ac:dyDescent="0.15">
      <c r="A1145" s="21">
        <v>821411</v>
      </c>
      <c r="B1145" s="22" t="s">
        <v>1178</v>
      </c>
      <c r="C1145" s="16">
        <v>0.7</v>
      </c>
      <c r="D1145" s="16">
        <v>3.9</v>
      </c>
      <c r="E1145" s="16">
        <v>5.4</v>
      </c>
      <c r="F1145" s="16">
        <v>30.8</v>
      </c>
      <c r="G1145" s="16">
        <v>24.9</v>
      </c>
      <c r="H1145" s="16">
        <v>9.3000000000000007</v>
      </c>
      <c r="I1145" s="16">
        <v>25</v>
      </c>
    </row>
    <row r="1146" spans="1:9" x14ac:dyDescent="0.15">
      <c r="A1146" s="21">
        <v>821412</v>
      </c>
      <c r="B1146" s="22" t="s">
        <v>1179</v>
      </c>
      <c r="C1146" s="16">
        <v>0.5</v>
      </c>
      <c r="D1146" s="16">
        <v>3.3</v>
      </c>
      <c r="E1146" s="16">
        <v>4.4000000000000004</v>
      </c>
      <c r="F1146" s="16">
        <v>42.2</v>
      </c>
      <c r="G1146" s="16">
        <v>18.399999999999999</v>
      </c>
      <c r="H1146" s="16">
        <v>8</v>
      </c>
      <c r="I1146" s="16">
        <v>23.1</v>
      </c>
    </row>
    <row r="1147" spans="1:9" x14ac:dyDescent="0.15">
      <c r="A1147" s="21">
        <v>821711</v>
      </c>
      <c r="B1147" s="22" t="s">
        <v>1180</v>
      </c>
      <c r="C1147" s="16">
        <v>0.2</v>
      </c>
      <c r="D1147" s="16">
        <v>2.9</v>
      </c>
      <c r="E1147" s="16">
        <v>4.5</v>
      </c>
      <c r="F1147" s="16">
        <v>45.4</v>
      </c>
      <c r="G1147" s="16">
        <v>19.5</v>
      </c>
      <c r="H1147" s="16">
        <v>7.1</v>
      </c>
      <c r="I1147" s="16">
        <v>20.399999999999999</v>
      </c>
    </row>
    <row r="1148" spans="1:9" x14ac:dyDescent="0.15">
      <c r="A1148" s="21">
        <v>821712</v>
      </c>
      <c r="B1148" s="22" t="s">
        <v>1181</v>
      </c>
      <c r="C1148" s="16">
        <v>0.1</v>
      </c>
      <c r="D1148" s="16">
        <v>2.1</v>
      </c>
      <c r="E1148" s="16">
        <v>2.7</v>
      </c>
      <c r="F1148" s="16">
        <v>41</v>
      </c>
      <c r="G1148" s="16">
        <v>22.9</v>
      </c>
      <c r="H1148" s="16">
        <v>9.1999999999999993</v>
      </c>
      <c r="I1148" s="16">
        <v>22.1</v>
      </c>
    </row>
    <row r="1149" spans="1:9" x14ac:dyDescent="0.15">
      <c r="A1149" s="21">
        <v>821713</v>
      </c>
      <c r="B1149" s="22" t="s">
        <v>1182</v>
      </c>
      <c r="C1149" s="16">
        <v>0.2</v>
      </c>
      <c r="D1149" s="16">
        <v>3.2</v>
      </c>
      <c r="E1149" s="16">
        <v>3.1</v>
      </c>
      <c r="F1149" s="16">
        <v>25</v>
      </c>
      <c r="G1149" s="16">
        <v>23.3</v>
      </c>
      <c r="H1149" s="16">
        <v>10.4</v>
      </c>
      <c r="I1149" s="16">
        <v>34.700000000000003</v>
      </c>
    </row>
    <row r="1150" spans="1:9" x14ac:dyDescent="0.15">
      <c r="A1150" s="21">
        <v>821714</v>
      </c>
      <c r="B1150" s="22" t="s">
        <v>1183</v>
      </c>
      <c r="C1150" s="16">
        <v>0</v>
      </c>
      <c r="D1150" s="16">
        <v>0</v>
      </c>
      <c r="E1150" s="16">
        <v>3.8</v>
      </c>
      <c r="F1150" s="16">
        <v>39.5</v>
      </c>
      <c r="G1150" s="16">
        <v>14.7</v>
      </c>
      <c r="H1150" s="16">
        <v>11.8</v>
      </c>
      <c r="I1150" s="16">
        <v>30.1</v>
      </c>
    </row>
    <row r="1151" spans="1:9" x14ac:dyDescent="0.15">
      <c r="A1151" s="21">
        <v>821911</v>
      </c>
      <c r="B1151" s="22" t="s">
        <v>1184</v>
      </c>
      <c r="C1151" s="16">
        <v>0</v>
      </c>
      <c r="D1151" s="16">
        <v>2.6</v>
      </c>
      <c r="E1151" s="16">
        <v>4.2</v>
      </c>
      <c r="F1151" s="16">
        <v>42.9</v>
      </c>
      <c r="G1151" s="16">
        <v>17.8</v>
      </c>
      <c r="H1151" s="16">
        <v>7.2</v>
      </c>
      <c r="I1151" s="16">
        <v>25.3</v>
      </c>
    </row>
    <row r="1152" spans="1:9" x14ac:dyDescent="0.15">
      <c r="A1152" s="21">
        <v>821912</v>
      </c>
      <c r="B1152" s="22" t="s">
        <v>1185</v>
      </c>
      <c r="C1152" s="16">
        <v>0</v>
      </c>
      <c r="D1152" s="16">
        <v>2.2999999999999998</v>
      </c>
      <c r="E1152" s="16">
        <v>3.1</v>
      </c>
      <c r="F1152" s="16">
        <v>48.6</v>
      </c>
      <c r="G1152" s="16">
        <v>21.2</v>
      </c>
      <c r="H1152" s="16">
        <v>8</v>
      </c>
      <c r="I1152" s="16">
        <v>16.7</v>
      </c>
    </row>
    <row r="1153" spans="1:9" x14ac:dyDescent="0.15">
      <c r="A1153" s="21">
        <v>821913</v>
      </c>
      <c r="B1153" s="22" t="s">
        <v>1186</v>
      </c>
      <c r="C1153" s="16">
        <v>1.4</v>
      </c>
      <c r="D1153" s="16">
        <v>5.3</v>
      </c>
      <c r="E1153" s="16">
        <v>4.3</v>
      </c>
      <c r="F1153" s="16">
        <v>24.9</v>
      </c>
      <c r="G1153" s="16">
        <v>23.3</v>
      </c>
      <c r="H1153" s="16">
        <v>6.4</v>
      </c>
      <c r="I1153" s="16">
        <v>34.299999999999997</v>
      </c>
    </row>
    <row r="1154" spans="1:9" x14ac:dyDescent="0.15">
      <c r="A1154" s="21">
        <v>821914</v>
      </c>
      <c r="B1154" s="22" t="s">
        <v>1187</v>
      </c>
      <c r="C1154" s="16">
        <v>0.3</v>
      </c>
      <c r="D1154" s="16">
        <v>4.0999999999999996</v>
      </c>
      <c r="E1154" s="16">
        <v>4.7</v>
      </c>
      <c r="F1154" s="16">
        <v>30.4</v>
      </c>
      <c r="G1154" s="16">
        <v>21.6</v>
      </c>
      <c r="H1154" s="16">
        <v>8.6999999999999993</v>
      </c>
      <c r="I1154" s="16">
        <v>30.2</v>
      </c>
    </row>
    <row r="1155" spans="1:9" x14ac:dyDescent="0.15">
      <c r="A1155" s="21">
        <v>821915</v>
      </c>
      <c r="B1155" s="22" t="s">
        <v>1188</v>
      </c>
      <c r="C1155" s="16">
        <v>3.9</v>
      </c>
      <c r="D1155" s="16">
        <v>16.8</v>
      </c>
      <c r="E1155" s="16">
        <v>10.8</v>
      </c>
      <c r="F1155" s="16">
        <v>18.399999999999999</v>
      </c>
      <c r="G1155" s="16">
        <v>31.3</v>
      </c>
      <c r="H1155" s="16">
        <v>4.5</v>
      </c>
      <c r="I1155" s="16">
        <v>14.2</v>
      </c>
    </row>
    <row r="1156" spans="1:9" x14ac:dyDescent="0.15">
      <c r="A1156" s="21">
        <v>831111</v>
      </c>
      <c r="B1156" s="22" t="s">
        <v>1189</v>
      </c>
      <c r="C1156" s="16">
        <v>4.5999999999999996</v>
      </c>
      <c r="D1156" s="16">
        <v>11.1</v>
      </c>
      <c r="E1156" s="16">
        <v>6.7</v>
      </c>
      <c r="F1156" s="16">
        <v>13.8</v>
      </c>
      <c r="G1156" s="16">
        <v>30.5</v>
      </c>
      <c r="H1156" s="16">
        <v>6.3</v>
      </c>
      <c r="I1156" s="16">
        <v>27.1</v>
      </c>
    </row>
    <row r="1157" spans="1:9" x14ac:dyDescent="0.15">
      <c r="A1157" s="21">
        <v>831112</v>
      </c>
      <c r="B1157" s="22" t="s">
        <v>1190</v>
      </c>
      <c r="C1157" s="16">
        <v>7.7</v>
      </c>
      <c r="D1157" s="16">
        <v>21.4</v>
      </c>
      <c r="E1157" s="16">
        <v>9.8000000000000007</v>
      </c>
      <c r="F1157" s="16">
        <v>20.9</v>
      </c>
      <c r="G1157" s="16">
        <v>22.1</v>
      </c>
      <c r="H1157" s="16">
        <v>5.2</v>
      </c>
      <c r="I1157" s="16">
        <v>12.9</v>
      </c>
    </row>
    <row r="1158" spans="1:9" x14ac:dyDescent="0.15">
      <c r="A1158" s="21">
        <v>831113</v>
      </c>
      <c r="B1158" s="22" t="s">
        <v>1191</v>
      </c>
      <c r="C1158" s="16">
        <v>2.7</v>
      </c>
      <c r="D1158" s="16">
        <v>9</v>
      </c>
      <c r="E1158" s="16">
        <v>7.8</v>
      </c>
      <c r="F1158" s="16">
        <v>19.600000000000001</v>
      </c>
      <c r="G1158" s="16">
        <v>26.1</v>
      </c>
      <c r="H1158" s="16">
        <v>9.6</v>
      </c>
      <c r="I1158" s="16">
        <v>25.1</v>
      </c>
    </row>
    <row r="1159" spans="1:9" x14ac:dyDescent="0.15">
      <c r="A1159" s="21">
        <v>831114</v>
      </c>
      <c r="B1159" s="22" t="s">
        <v>1192</v>
      </c>
      <c r="C1159" s="16">
        <v>1.4</v>
      </c>
      <c r="D1159" s="16">
        <v>6.1</v>
      </c>
      <c r="E1159" s="16">
        <v>6.6</v>
      </c>
      <c r="F1159" s="16">
        <v>25.9</v>
      </c>
      <c r="G1159" s="16">
        <v>24.3</v>
      </c>
      <c r="H1159" s="16">
        <v>10.6</v>
      </c>
      <c r="I1159" s="16">
        <v>25.1</v>
      </c>
    </row>
    <row r="1160" spans="1:9" x14ac:dyDescent="0.15">
      <c r="A1160" s="21">
        <v>831115</v>
      </c>
      <c r="B1160" s="22" t="s">
        <v>1193</v>
      </c>
      <c r="C1160" s="16">
        <v>2.9</v>
      </c>
      <c r="D1160" s="16">
        <v>6.8</v>
      </c>
      <c r="E1160" s="16">
        <v>4.5</v>
      </c>
      <c r="F1160" s="16">
        <v>11.9</v>
      </c>
      <c r="G1160" s="16">
        <v>30.1</v>
      </c>
      <c r="H1160" s="16">
        <v>10.199999999999999</v>
      </c>
      <c r="I1160" s="16">
        <v>33.6</v>
      </c>
    </row>
    <row r="1161" spans="1:9" x14ac:dyDescent="0.15">
      <c r="A1161" s="21">
        <v>831116</v>
      </c>
      <c r="B1161" s="22" t="s">
        <v>1194</v>
      </c>
      <c r="C1161" s="16">
        <v>0.3</v>
      </c>
      <c r="D1161" s="16">
        <v>4.5999999999999996</v>
      </c>
      <c r="E1161" s="16">
        <v>4.4000000000000004</v>
      </c>
      <c r="F1161" s="16">
        <v>30.3</v>
      </c>
      <c r="G1161" s="16">
        <v>19.899999999999999</v>
      </c>
      <c r="H1161" s="16">
        <v>9.1</v>
      </c>
      <c r="I1161" s="16">
        <v>31.4</v>
      </c>
    </row>
    <row r="1162" spans="1:9" x14ac:dyDescent="0.15">
      <c r="A1162" s="21">
        <v>831117</v>
      </c>
      <c r="B1162" s="22" t="s">
        <v>1195</v>
      </c>
      <c r="C1162" s="16">
        <v>0</v>
      </c>
      <c r="D1162" s="16">
        <v>2.6</v>
      </c>
      <c r="E1162" s="16">
        <v>2.6</v>
      </c>
      <c r="F1162" s="16">
        <v>40.799999999999997</v>
      </c>
      <c r="G1162" s="16">
        <v>15</v>
      </c>
      <c r="H1162" s="16">
        <v>6.3</v>
      </c>
      <c r="I1162" s="16">
        <v>32.700000000000003</v>
      </c>
    </row>
    <row r="1163" spans="1:9" x14ac:dyDescent="0.15">
      <c r="A1163" s="21">
        <v>831118</v>
      </c>
      <c r="B1163" s="22" t="s">
        <v>1196</v>
      </c>
      <c r="C1163" s="16">
        <v>1.9</v>
      </c>
      <c r="D1163" s="16">
        <v>9.3000000000000007</v>
      </c>
      <c r="E1163" s="16">
        <v>4.9000000000000004</v>
      </c>
      <c r="F1163" s="16">
        <v>27.8</v>
      </c>
      <c r="G1163" s="16">
        <v>25</v>
      </c>
      <c r="H1163" s="16">
        <v>11.6</v>
      </c>
      <c r="I1163" s="16">
        <v>19.399999999999999</v>
      </c>
    </row>
    <row r="1164" spans="1:9" x14ac:dyDescent="0.15">
      <c r="A1164" s="21">
        <v>831199</v>
      </c>
      <c r="B1164" s="22" t="s">
        <v>1197</v>
      </c>
      <c r="C1164" s="16">
        <v>2.6</v>
      </c>
      <c r="D1164" s="16">
        <v>9.3000000000000007</v>
      </c>
      <c r="E1164" s="16">
        <v>7.2</v>
      </c>
      <c r="F1164" s="16">
        <v>18.5</v>
      </c>
      <c r="G1164" s="16">
        <v>28.1</v>
      </c>
      <c r="H1164" s="16">
        <v>8.4</v>
      </c>
      <c r="I1164" s="16">
        <v>26</v>
      </c>
    </row>
    <row r="1165" spans="1:9" x14ac:dyDescent="0.15">
      <c r="A1165" s="21">
        <v>831211</v>
      </c>
      <c r="B1165" s="22" t="s">
        <v>1198</v>
      </c>
      <c r="C1165" s="16">
        <v>0.3</v>
      </c>
      <c r="D1165" s="16">
        <v>4.7</v>
      </c>
      <c r="E1165" s="16">
        <v>2.9</v>
      </c>
      <c r="F1165" s="16">
        <v>23.3</v>
      </c>
      <c r="G1165" s="16">
        <v>27.9</v>
      </c>
      <c r="H1165" s="16">
        <v>8.1</v>
      </c>
      <c r="I1165" s="16">
        <v>32.700000000000003</v>
      </c>
    </row>
    <row r="1166" spans="1:9" x14ac:dyDescent="0.15">
      <c r="A1166" s="21">
        <v>831212</v>
      </c>
      <c r="B1166" s="22" t="s">
        <v>1199</v>
      </c>
      <c r="C1166" s="16">
        <v>0.2</v>
      </c>
      <c r="D1166" s="16">
        <v>5.4</v>
      </c>
      <c r="E1166" s="16">
        <v>2.2999999999999998</v>
      </c>
      <c r="F1166" s="16">
        <v>27.9</v>
      </c>
      <c r="G1166" s="16">
        <v>19.899999999999999</v>
      </c>
      <c r="H1166" s="16">
        <v>8.6999999999999993</v>
      </c>
      <c r="I1166" s="16">
        <v>35.6</v>
      </c>
    </row>
    <row r="1167" spans="1:9" x14ac:dyDescent="0.15">
      <c r="A1167" s="21">
        <v>831311</v>
      </c>
      <c r="B1167" s="22" t="s">
        <v>1200</v>
      </c>
      <c r="C1167" s="16">
        <v>1.4</v>
      </c>
      <c r="D1167" s="16">
        <v>4.8</v>
      </c>
      <c r="E1167" s="16">
        <v>3.9</v>
      </c>
      <c r="F1167" s="16">
        <v>17.5</v>
      </c>
      <c r="G1167" s="16">
        <v>28.2</v>
      </c>
      <c r="H1167" s="16">
        <v>9</v>
      </c>
      <c r="I1167" s="16">
        <v>35.200000000000003</v>
      </c>
    </row>
    <row r="1168" spans="1:9" x14ac:dyDescent="0.15">
      <c r="A1168" s="21">
        <v>831312</v>
      </c>
      <c r="B1168" s="22" t="s">
        <v>1201</v>
      </c>
      <c r="C1168" s="16">
        <v>2.1</v>
      </c>
      <c r="D1168" s="16">
        <v>7.2</v>
      </c>
      <c r="E1168" s="16">
        <v>4.7</v>
      </c>
      <c r="F1168" s="16">
        <v>12.4</v>
      </c>
      <c r="G1168" s="16">
        <v>28.8</v>
      </c>
      <c r="H1168" s="16">
        <v>7.6</v>
      </c>
      <c r="I1168" s="16">
        <v>37.1</v>
      </c>
    </row>
    <row r="1169" spans="1:9" x14ac:dyDescent="0.15">
      <c r="A1169" s="21">
        <v>831313</v>
      </c>
      <c r="B1169" s="22" t="s">
        <v>1202</v>
      </c>
      <c r="C1169" s="16">
        <v>1.1000000000000001</v>
      </c>
      <c r="D1169" s="16">
        <v>6</v>
      </c>
      <c r="E1169" s="16">
        <v>3.5</v>
      </c>
      <c r="F1169" s="16">
        <v>14.4</v>
      </c>
      <c r="G1169" s="16">
        <v>25.9</v>
      </c>
      <c r="H1169" s="16">
        <v>9.8000000000000007</v>
      </c>
      <c r="I1169" s="16">
        <v>39.299999999999997</v>
      </c>
    </row>
    <row r="1170" spans="1:9" x14ac:dyDescent="0.15">
      <c r="A1170" s="21">
        <v>832111</v>
      </c>
      <c r="B1170" s="22" t="s">
        <v>1203</v>
      </c>
      <c r="C1170" s="16">
        <v>2.4</v>
      </c>
      <c r="D1170" s="16">
        <v>12.3</v>
      </c>
      <c r="E1170" s="16">
        <v>7.3</v>
      </c>
      <c r="F1170" s="16">
        <v>12.8</v>
      </c>
      <c r="G1170" s="16">
        <v>30.6</v>
      </c>
      <c r="H1170" s="16">
        <v>5.5</v>
      </c>
      <c r="I1170" s="16">
        <v>29.1</v>
      </c>
    </row>
    <row r="1171" spans="1:9" x14ac:dyDescent="0.15">
      <c r="A1171" s="21">
        <v>832112</v>
      </c>
      <c r="B1171" s="22" t="s">
        <v>1204</v>
      </c>
      <c r="C1171" s="16">
        <v>1.7</v>
      </c>
      <c r="D1171" s="16">
        <v>7.4</v>
      </c>
      <c r="E1171" s="16">
        <v>5</v>
      </c>
      <c r="F1171" s="16">
        <v>18.5</v>
      </c>
      <c r="G1171" s="16">
        <v>28.5</v>
      </c>
      <c r="H1171" s="16">
        <v>11.6</v>
      </c>
      <c r="I1171" s="16">
        <v>27.3</v>
      </c>
    </row>
    <row r="1172" spans="1:9" x14ac:dyDescent="0.15">
      <c r="A1172" s="21">
        <v>832113</v>
      </c>
      <c r="B1172" s="22" t="s">
        <v>1205</v>
      </c>
      <c r="C1172" s="16">
        <v>1.9</v>
      </c>
      <c r="D1172" s="16">
        <v>12</v>
      </c>
      <c r="E1172" s="16">
        <v>6.1</v>
      </c>
      <c r="F1172" s="16">
        <v>7.5</v>
      </c>
      <c r="G1172" s="16">
        <v>35.6</v>
      </c>
      <c r="H1172" s="16">
        <v>6.9</v>
      </c>
      <c r="I1172" s="16">
        <v>30</v>
      </c>
    </row>
    <row r="1173" spans="1:9" x14ac:dyDescent="0.15">
      <c r="A1173" s="21">
        <v>832114</v>
      </c>
      <c r="B1173" s="22" t="s">
        <v>1206</v>
      </c>
      <c r="C1173" s="16">
        <v>1.2</v>
      </c>
      <c r="D1173" s="16">
        <v>7.5</v>
      </c>
      <c r="E1173" s="16">
        <v>5</v>
      </c>
      <c r="F1173" s="16">
        <v>11.5</v>
      </c>
      <c r="G1173" s="16">
        <v>32.4</v>
      </c>
      <c r="H1173" s="16">
        <v>8.3000000000000007</v>
      </c>
      <c r="I1173" s="16">
        <v>34</v>
      </c>
    </row>
    <row r="1174" spans="1:9" x14ac:dyDescent="0.15">
      <c r="A1174" s="21">
        <v>832115</v>
      </c>
      <c r="B1174" s="22" t="s">
        <v>1207</v>
      </c>
      <c r="C1174" s="16">
        <v>1.8</v>
      </c>
      <c r="D1174" s="16">
        <v>11.3</v>
      </c>
      <c r="E1174" s="16">
        <v>7</v>
      </c>
      <c r="F1174" s="16">
        <v>6.8</v>
      </c>
      <c r="G1174" s="16">
        <v>33.6</v>
      </c>
      <c r="H1174" s="16">
        <v>5.6</v>
      </c>
      <c r="I1174" s="16">
        <v>33.9</v>
      </c>
    </row>
    <row r="1175" spans="1:9" x14ac:dyDescent="0.15">
      <c r="A1175" s="21">
        <v>832199</v>
      </c>
      <c r="B1175" s="22" t="s">
        <v>1208</v>
      </c>
      <c r="C1175" s="16">
        <v>2.7</v>
      </c>
      <c r="D1175" s="16">
        <v>8.6999999999999993</v>
      </c>
      <c r="E1175" s="16">
        <v>6.9</v>
      </c>
      <c r="F1175" s="16">
        <v>11.2</v>
      </c>
      <c r="G1175" s="16">
        <v>30.6</v>
      </c>
      <c r="H1175" s="16">
        <v>8</v>
      </c>
      <c r="I1175" s="16">
        <v>32</v>
      </c>
    </row>
    <row r="1176" spans="1:9" x14ac:dyDescent="0.15">
      <c r="A1176" s="21">
        <v>839211</v>
      </c>
      <c r="B1176" s="22" t="s">
        <v>1209</v>
      </c>
      <c r="C1176" s="16">
        <v>1.5</v>
      </c>
      <c r="D1176" s="16">
        <v>5.8</v>
      </c>
      <c r="E1176" s="16">
        <v>4.0999999999999996</v>
      </c>
      <c r="F1176" s="16">
        <v>14.5</v>
      </c>
      <c r="G1176" s="16">
        <v>27.4</v>
      </c>
      <c r="H1176" s="16">
        <v>10.5</v>
      </c>
      <c r="I1176" s="16">
        <v>36.200000000000003</v>
      </c>
    </row>
    <row r="1177" spans="1:9" x14ac:dyDescent="0.15">
      <c r="A1177" s="21">
        <v>839212</v>
      </c>
      <c r="B1177" s="22" t="s">
        <v>1210</v>
      </c>
      <c r="C1177" s="16">
        <v>0</v>
      </c>
      <c r="D1177" s="16">
        <v>0</v>
      </c>
      <c r="E1177" s="16">
        <v>3.4</v>
      </c>
      <c r="F1177" s="16">
        <v>16</v>
      </c>
      <c r="G1177" s="16">
        <v>23.9</v>
      </c>
      <c r="H1177" s="16">
        <v>8.6</v>
      </c>
      <c r="I1177" s="16">
        <v>48.1</v>
      </c>
    </row>
    <row r="1178" spans="1:9" x14ac:dyDescent="0.15">
      <c r="A1178" s="21">
        <v>839311</v>
      </c>
      <c r="B1178" s="22" t="s">
        <v>1211</v>
      </c>
      <c r="C1178" s="16">
        <v>7.8</v>
      </c>
      <c r="D1178" s="16">
        <v>19.899999999999999</v>
      </c>
      <c r="E1178" s="16">
        <v>12.9</v>
      </c>
      <c r="F1178" s="16">
        <v>22.9</v>
      </c>
      <c r="G1178" s="16">
        <v>18.100000000000001</v>
      </c>
      <c r="H1178" s="16">
        <v>4.7</v>
      </c>
      <c r="I1178" s="16">
        <v>13.8</v>
      </c>
    </row>
    <row r="1179" spans="1:9" x14ac:dyDescent="0.15">
      <c r="A1179" s="21">
        <v>839312</v>
      </c>
      <c r="B1179" s="22" t="s">
        <v>1212</v>
      </c>
      <c r="C1179" s="16">
        <v>2.1</v>
      </c>
      <c r="D1179" s="16">
        <v>9.1999999999999993</v>
      </c>
      <c r="E1179" s="16">
        <v>6</v>
      </c>
      <c r="F1179" s="16">
        <v>16.5</v>
      </c>
      <c r="G1179" s="16">
        <v>24.6</v>
      </c>
      <c r="H1179" s="16">
        <v>9.1999999999999993</v>
      </c>
      <c r="I1179" s="16">
        <v>32.299999999999997</v>
      </c>
    </row>
    <row r="1180" spans="1:9" x14ac:dyDescent="0.15">
      <c r="A1180" s="21">
        <v>839313</v>
      </c>
      <c r="B1180" s="22" t="s">
        <v>1213</v>
      </c>
      <c r="C1180" s="16">
        <v>5.8</v>
      </c>
      <c r="D1180" s="16">
        <v>18.5</v>
      </c>
      <c r="E1180" s="16">
        <v>12.2</v>
      </c>
      <c r="F1180" s="16">
        <v>24.4</v>
      </c>
      <c r="G1180" s="16">
        <v>19.7</v>
      </c>
      <c r="H1180" s="16">
        <v>5.5</v>
      </c>
      <c r="I1180" s="16">
        <v>13.9</v>
      </c>
    </row>
    <row r="1181" spans="1:9" x14ac:dyDescent="0.15">
      <c r="A1181" s="21">
        <v>839411</v>
      </c>
      <c r="B1181" s="22" t="s">
        <v>1214</v>
      </c>
      <c r="C1181" s="16">
        <v>0</v>
      </c>
      <c r="D1181" s="16">
        <v>4.5999999999999996</v>
      </c>
      <c r="E1181" s="16">
        <v>1.5</v>
      </c>
      <c r="F1181" s="16">
        <v>22.7</v>
      </c>
      <c r="G1181" s="16">
        <v>26.5</v>
      </c>
      <c r="H1181" s="16">
        <v>10.7</v>
      </c>
      <c r="I1181" s="16">
        <v>34.1</v>
      </c>
    </row>
    <row r="1182" spans="1:9" x14ac:dyDescent="0.15">
      <c r="A1182" s="21">
        <v>839412</v>
      </c>
      <c r="B1182" s="22" t="s">
        <v>1215</v>
      </c>
      <c r="C1182" s="16">
        <v>0</v>
      </c>
      <c r="D1182" s="16">
        <v>1.9</v>
      </c>
      <c r="E1182" s="16">
        <v>2.1</v>
      </c>
      <c r="F1182" s="16">
        <v>16.8</v>
      </c>
      <c r="G1182" s="16">
        <v>23.6</v>
      </c>
      <c r="H1182" s="16">
        <v>10.6</v>
      </c>
      <c r="I1182" s="16">
        <v>44.9</v>
      </c>
    </row>
    <row r="1183" spans="1:9" x14ac:dyDescent="0.15">
      <c r="A1183" s="21">
        <v>839413</v>
      </c>
      <c r="B1183" s="22" t="s">
        <v>1216</v>
      </c>
      <c r="C1183" s="16">
        <v>0.4</v>
      </c>
      <c r="D1183" s="16">
        <v>3</v>
      </c>
      <c r="E1183" s="16">
        <v>3.2</v>
      </c>
      <c r="F1183" s="16">
        <v>17.7</v>
      </c>
      <c r="G1183" s="16">
        <v>31.7</v>
      </c>
      <c r="H1183" s="16">
        <v>10.3</v>
      </c>
      <c r="I1183" s="16">
        <v>33.700000000000003</v>
      </c>
    </row>
    <row r="1184" spans="1:9" x14ac:dyDescent="0.15">
      <c r="A1184" s="21">
        <v>839911</v>
      </c>
      <c r="B1184" s="22" t="s">
        <v>1217</v>
      </c>
      <c r="C1184" s="16">
        <v>0</v>
      </c>
      <c r="D1184" s="16">
        <v>1.3</v>
      </c>
      <c r="E1184" s="16">
        <v>4.0999999999999996</v>
      </c>
      <c r="F1184" s="16">
        <v>24.7</v>
      </c>
      <c r="G1184" s="16">
        <v>26.2</v>
      </c>
      <c r="H1184" s="16">
        <v>9.6999999999999993</v>
      </c>
      <c r="I1184" s="16">
        <v>34</v>
      </c>
    </row>
    <row r="1185" spans="1:9" x14ac:dyDescent="0.15">
      <c r="A1185" s="21">
        <v>839912</v>
      </c>
      <c r="B1185" s="22" t="s">
        <v>1218</v>
      </c>
      <c r="C1185" s="16">
        <v>4.5999999999999996</v>
      </c>
      <c r="D1185" s="16">
        <v>12.5</v>
      </c>
      <c r="E1185" s="16">
        <v>7.1</v>
      </c>
      <c r="F1185" s="16">
        <v>18</v>
      </c>
      <c r="G1185" s="16">
        <v>26.5</v>
      </c>
      <c r="H1185" s="16">
        <v>7.2</v>
      </c>
      <c r="I1185" s="16">
        <v>24.2</v>
      </c>
    </row>
    <row r="1186" spans="1:9" x14ac:dyDescent="0.15">
      <c r="A1186" s="21">
        <v>839913</v>
      </c>
      <c r="B1186" s="22" t="s">
        <v>1219</v>
      </c>
      <c r="C1186" s="16">
        <v>0</v>
      </c>
      <c r="D1186" s="16">
        <v>2.4</v>
      </c>
      <c r="E1186" s="16">
        <v>4.8</v>
      </c>
      <c r="F1186" s="16">
        <v>13.9</v>
      </c>
      <c r="G1186" s="16">
        <v>27.4</v>
      </c>
      <c r="H1186" s="16">
        <v>9.1</v>
      </c>
      <c r="I1186" s="16">
        <v>42.3</v>
      </c>
    </row>
    <row r="1187" spans="1:9" x14ac:dyDescent="0.15">
      <c r="A1187" s="21">
        <v>839914</v>
      </c>
      <c r="B1187" s="22" t="s">
        <v>1220</v>
      </c>
      <c r="C1187" s="16">
        <v>1</v>
      </c>
      <c r="D1187" s="16">
        <v>6.2</v>
      </c>
      <c r="E1187" s="16">
        <v>5.0999999999999996</v>
      </c>
      <c r="F1187" s="16">
        <v>12.3</v>
      </c>
      <c r="G1187" s="16">
        <v>32.299999999999997</v>
      </c>
      <c r="H1187" s="16">
        <v>8</v>
      </c>
      <c r="I1187" s="16">
        <v>35</v>
      </c>
    </row>
    <row r="1188" spans="1:9" x14ac:dyDescent="0.15">
      <c r="A1188" s="21">
        <v>839915</v>
      </c>
      <c r="B1188" s="22" t="s">
        <v>1221</v>
      </c>
      <c r="C1188" s="16">
        <v>0</v>
      </c>
      <c r="D1188" s="16">
        <v>0</v>
      </c>
      <c r="E1188" s="16">
        <v>0</v>
      </c>
      <c r="F1188" s="16">
        <v>10.3</v>
      </c>
      <c r="G1188" s="16">
        <v>37.1</v>
      </c>
      <c r="H1188" s="16">
        <v>2.6</v>
      </c>
      <c r="I1188" s="16">
        <v>50</v>
      </c>
    </row>
    <row r="1189" spans="1:9" x14ac:dyDescent="0.15">
      <c r="A1189" s="21">
        <v>839916</v>
      </c>
      <c r="B1189" s="22" t="s">
        <v>1222</v>
      </c>
      <c r="C1189" s="16">
        <v>0.5</v>
      </c>
      <c r="D1189" s="16">
        <v>3.9</v>
      </c>
      <c r="E1189" s="16">
        <v>4.4000000000000004</v>
      </c>
      <c r="F1189" s="16">
        <v>17.899999999999999</v>
      </c>
      <c r="G1189" s="16">
        <v>32.6</v>
      </c>
      <c r="H1189" s="16">
        <v>7.4</v>
      </c>
      <c r="I1189" s="16">
        <v>33.200000000000003</v>
      </c>
    </row>
    <row r="1190" spans="1:9" x14ac:dyDescent="0.15">
      <c r="A1190" s="21">
        <v>839917</v>
      </c>
      <c r="B1190" s="22" t="s">
        <v>1223</v>
      </c>
      <c r="C1190" s="16">
        <v>2.7</v>
      </c>
      <c r="D1190" s="16">
        <v>0</v>
      </c>
      <c r="E1190" s="16">
        <v>0</v>
      </c>
      <c r="F1190" s="16">
        <v>14.2</v>
      </c>
      <c r="G1190" s="16">
        <v>27.9</v>
      </c>
      <c r="H1190" s="16">
        <v>9.1</v>
      </c>
      <c r="I1190" s="16">
        <v>46.1</v>
      </c>
    </row>
    <row r="1191" spans="1:9" x14ac:dyDescent="0.15">
      <c r="A1191" s="21">
        <v>839918</v>
      </c>
      <c r="B1191" s="22" t="s">
        <v>1224</v>
      </c>
      <c r="C1191" s="16">
        <v>0.8</v>
      </c>
      <c r="D1191" s="16">
        <v>2.5</v>
      </c>
      <c r="E1191" s="16">
        <v>3.8</v>
      </c>
      <c r="F1191" s="16">
        <v>14</v>
      </c>
      <c r="G1191" s="16">
        <v>25.2</v>
      </c>
      <c r="H1191" s="16">
        <v>9.3000000000000007</v>
      </c>
      <c r="I1191" s="16">
        <v>44.4</v>
      </c>
    </row>
    <row r="1192" spans="1:9" x14ac:dyDescent="0.15">
      <c r="A1192" s="21">
        <v>839999</v>
      </c>
      <c r="B1192" s="22" t="s">
        <v>1225</v>
      </c>
      <c r="C1192" s="16">
        <v>0.6</v>
      </c>
      <c r="D1192" s="16">
        <v>3.5</v>
      </c>
      <c r="E1192" s="16">
        <v>2.4</v>
      </c>
      <c r="F1192" s="16">
        <v>10.4</v>
      </c>
      <c r="G1192" s="16">
        <v>30.3</v>
      </c>
      <c r="H1192" s="16">
        <v>6.8</v>
      </c>
      <c r="I1192" s="16">
        <v>45.9</v>
      </c>
    </row>
    <row r="1193" spans="1:9" x14ac:dyDescent="0.15">
      <c r="A1193" s="21">
        <v>841211</v>
      </c>
      <c r="B1193" s="22" t="s">
        <v>1226</v>
      </c>
      <c r="C1193" s="16">
        <v>1.1000000000000001</v>
      </c>
      <c r="D1193" s="16">
        <v>7.3</v>
      </c>
      <c r="E1193" s="16">
        <v>5.8</v>
      </c>
      <c r="F1193" s="16">
        <v>15.6</v>
      </c>
      <c r="G1193" s="16">
        <v>26.5</v>
      </c>
      <c r="H1193" s="16">
        <v>8</v>
      </c>
      <c r="I1193" s="16">
        <v>35.799999999999997</v>
      </c>
    </row>
    <row r="1194" spans="1:9" x14ac:dyDescent="0.15">
      <c r="A1194" s="21">
        <v>841212</v>
      </c>
      <c r="B1194" s="22" t="s">
        <v>1227</v>
      </c>
      <c r="C1194" s="16">
        <v>2.4</v>
      </c>
      <c r="D1194" s="16">
        <v>13.4</v>
      </c>
      <c r="E1194" s="16">
        <v>5.5</v>
      </c>
      <c r="F1194" s="16">
        <v>9.3000000000000007</v>
      </c>
      <c r="G1194" s="16">
        <v>32.9</v>
      </c>
      <c r="H1194" s="16">
        <v>5.0999999999999996</v>
      </c>
      <c r="I1194" s="16">
        <v>31.3</v>
      </c>
    </row>
    <row r="1195" spans="1:9" x14ac:dyDescent="0.15">
      <c r="A1195" s="21">
        <v>841213</v>
      </c>
      <c r="B1195" s="22" t="s">
        <v>1228</v>
      </c>
      <c r="C1195" s="16">
        <v>0.5</v>
      </c>
      <c r="D1195" s="16">
        <v>4.4000000000000004</v>
      </c>
      <c r="E1195" s="16">
        <v>4.3</v>
      </c>
      <c r="F1195" s="16">
        <v>28.1</v>
      </c>
      <c r="G1195" s="16">
        <v>22.1</v>
      </c>
      <c r="H1195" s="16">
        <v>8.8000000000000007</v>
      </c>
      <c r="I1195" s="16">
        <v>31.7</v>
      </c>
    </row>
    <row r="1196" spans="1:9" x14ac:dyDescent="0.15">
      <c r="A1196" s="21">
        <v>841214</v>
      </c>
      <c r="B1196" s="22" t="s">
        <v>1229</v>
      </c>
      <c r="C1196" s="16">
        <v>1.5</v>
      </c>
      <c r="D1196" s="16">
        <v>8.5</v>
      </c>
      <c r="E1196" s="16">
        <v>5.0999999999999996</v>
      </c>
      <c r="F1196" s="16">
        <v>14.5</v>
      </c>
      <c r="G1196" s="16">
        <v>25.8</v>
      </c>
      <c r="H1196" s="16">
        <v>7.4</v>
      </c>
      <c r="I1196" s="16">
        <v>37.200000000000003</v>
      </c>
    </row>
    <row r="1197" spans="1:9" x14ac:dyDescent="0.15">
      <c r="A1197" s="21">
        <v>841215</v>
      </c>
      <c r="B1197" s="22" t="s">
        <v>1230</v>
      </c>
      <c r="C1197" s="16">
        <v>1.4</v>
      </c>
      <c r="D1197" s="16">
        <v>13.2</v>
      </c>
      <c r="E1197" s="16">
        <v>8.4</v>
      </c>
      <c r="F1197" s="16">
        <v>9</v>
      </c>
      <c r="G1197" s="16">
        <v>30</v>
      </c>
      <c r="H1197" s="16">
        <v>4.4000000000000004</v>
      </c>
      <c r="I1197" s="16">
        <v>33.6</v>
      </c>
    </row>
    <row r="1198" spans="1:9" x14ac:dyDescent="0.15">
      <c r="A1198" s="21">
        <v>841216</v>
      </c>
      <c r="B1198" s="22" t="s">
        <v>1231</v>
      </c>
      <c r="C1198" s="16">
        <v>1.4</v>
      </c>
      <c r="D1198" s="16">
        <v>7.4</v>
      </c>
      <c r="E1198" s="16">
        <v>5.7</v>
      </c>
      <c r="F1198" s="16">
        <v>17.8</v>
      </c>
      <c r="G1198" s="16">
        <v>21.1</v>
      </c>
      <c r="H1198" s="16">
        <v>11.2</v>
      </c>
      <c r="I1198" s="16">
        <v>35.299999999999997</v>
      </c>
    </row>
    <row r="1199" spans="1:9" x14ac:dyDescent="0.15">
      <c r="A1199" s="21">
        <v>841217</v>
      </c>
      <c r="B1199" s="22" t="s">
        <v>1232</v>
      </c>
      <c r="C1199" s="16">
        <v>4.4000000000000004</v>
      </c>
      <c r="D1199" s="16">
        <v>12.7</v>
      </c>
      <c r="E1199" s="16">
        <v>5.9</v>
      </c>
      <c r="F1199" s="16">
        <v>8.1999999999999993</v>
      </c>
      <c r="G1199" s="16">
        <v>30.3</v>
      </c>
      <c r="H1199" s="16">
        <v>2.9</v>
      </c>
      <c r="I1199" s="16">
        <v>35.5</v>
      </c>
    </row>
    <row r="1200" spans="1:9" x14ac:dyDescent="0.15">
      <c r="A1200" s="21">
        <v>841299</v>
      </c>
      <c r="B1200" s="22" t="s">
        <v>1233</v>
      </c>
      <c r="C1200" s="16">
        <v>0.7</v>
      </c>
      <c r="D1200" s="16">
        <v>5.2</v>
      </c>
      <c r="E1200" s="16">
        <v>4.2</v>
      </c>
      <c r="F1200" s="16">
        <v>21.3</v>
      </c>
      <c r="G1200" s="16">
        <v>23</v>
      </c>
      <c r="H1200" s="16">
        <v>8.3000000000000007</v>
      </c>
      <c r="I1200" s="16">
        <v>37.299999999999997</v>
      </c>
    </row>
    <row r="1201" spans="1:9" x14ac:dyDescent="0.15">
      <c r="A1201" s="21">
        <v>841311</v>
      </c>
      <c r="B1201" s="22" t="s">
        <v>1234</v>
      </c>
      <c r="C1201" s="16">
        <v>0.4</v>
      </c>
      <c r="D1201" s="16">
        <v>9.5</v>
      </c>
      <c r="E1201" s="16">
        <v>7.1</v>
      </c>
      <c r="F1201" s="16">
        <v>23.9</v>
      </c>
      <c r="G1201" s="16">
        <v>23.2</v>
      </c>
      <c r="H1201" s="16">
        <v>9.4</v>
      </c>
      <c r="I1201" s="16">
        <v>26.6</v>
      </c>
    </row>
    <row r="1202" spans="1:9" x14ac:dyDescent="0.15">
      <c r="A1202" s="21">
        <v>841312</v>
      </c>
      <c r="B1202" s="22" t="s">
        <v>1235</v>
      </c>
      <c r="C1202" s="16">
        <v>0</v>
      </c>
      <c r="D1202" s="16">
        <v>4.7</v>
      </c>
      <c r="E1202" s="16">
        <v>3.3</v>
      </c>
      <c r="F1202" s="16">
        <v>26.6</v>
      </c>
      <c r="G1202" s="16">
        <v>12.1</v>
      </c>
      <c r="H1202" s="16">
        <v>10.3</v>
      </c>
      <c r="I1202" s="16">
        <v>43</v>
      </c>
    </row>
    <row r="1203" spans="1:9" x14ac:dyDescent="0.15">
      <c r="A1203" s="21">
        <v>841313</v>
      </c>
      <c r="B1203" s="22" t="s">
        <v>1236</v>
      </c>
      <c r="C1203" s="16">
        <v>0.7</v>
      </c>
      <c r="D1203" s="16">
        <v>1.7</v>
      </c>
      <c r="E1203" s="16">
        <v>2.2000000000000002</v>
      </c>
      <c r="F1203" s="16">
        <v>28.6</v>
      </c>
      <c r="G1203" s="16">
        <v>14.8</v>
      </c>
      <c r="H1203" s="16">
        <v>6.8</v>
      </c>
      <c r="I1203" s="16">
        <v>45.2</v>
      </c>
    </row>
    <row r="1204" spans="1:9" x14ac:dyDescent="0.15">
      <c r="A1204" s="21">
        <v>841411</v>
      </c>
      <c r="B1204" s="22" t="s">
        <v>1237</v>
      </c>
      <c r="C1204" s="16">
        <v>1.1000000000000001</v>
      </c>
      <c r="D1204" s="16">
        <v>3.6</v>
      </c>
      <c r="E1204" s="16">
        <v>5.5</v>
      </c>
      <c r="F1204" s="16">
        <v>30.6</v>
      </c>
      <c r="G1204" s="16">
        <v>21</v>
      </c>
      <c r="H1204" s="16">
        <v>7.7</v>
      </c>
      <c r="I1204" s="16">
        <v>30.5</v>
      </c>
    </row>
    <row r="1205" spans="1:9" x14ac:dyDescent="0.15">
      <c r="A1205" s="21">
        <v>841412</v>
      </c>
      <c r="B1205" s="22" t="s">
        <v>1238</v>
      </c>
      <c r="C1205" s="16">
        <v>1.1000000000000001</v>
      </c>
      <c r="D1205" s="16">
        <v>6.7</v>
      </c>
      <c r="E1205" s="16">
        <v>7.4</v>
      </c>
      <c r="F1205" s="16">
        <v>22.1</v>
      </c>
      <c r="G1205" s="16">
        <v>24</v>
      </c>
      <c r="H1205" s="16">
        <v>8.4</v>
      </c>
      <c r="I1205" s="16">
        <v>30.4</v>
      </c>
    </row>
    <row r="1206" spans="1:9" x14ac:dyDescent="0.15">
      <c r="A1206" s="21">
        <v>841511</v>
      </c>
      <c r="B1206" s="22" t="s">
        <v>1239</v>
      </c>
      <c r="C1206" s="16">
        <v>0.6</v>
      </c>
      <c r="D1206" s="16">
        <v>4.5999999999999996</v>
      </c>
      <c r="E1206" s="16">
        <v>4.8</v>
      </c>
      <c r="F1206" s="16">
        <v>24.7</v>
      </c>
      <c r="G1206" s="16">
        <v>21.9</v>
      </c>
      <c r="H1206" s="16">
        <v>6.8</v>
      </c>
      <c r="I1206" s="16">
        <v>36.5</v>
      </c>
    </row>
    <row r="1207" spans="1:9" x14ac:dyDescent="0.15">
      <c r="A1207" s="21">
        <v>841512</v>
      </c>
      <c r="B1207" s="22" t="s">
        <v>1240</v>
      </c>
      <c r="C1207" s="16">
        <v>0.5</v>
      </c>
      <c r="D1207" s="16">
        <v>4.5999999999999996</v>
      </c>
      <c r="E1207" s="16">
        <v>5</v>
      </c>
      <c r="F1207" s="16">
        <v>25.4</v>
      </c>
      <c r="G1207" s="16">
        <v>20</v>
      </c>
      <c r="H1207" s="16">
        <v>11.6</v>
      </c>
      <c r="I1207" s="16">
        <v>33</v>
      </c>
    </row>
    <row r="1208" spans="1:9" x14ac:dyDescent="0.15">
      <c r="A1208" s="21">
        <v>841513</v>
      </c>
      <c r="B1208" s="22" t="s">
        <v>1241</v>
      </c>
      <c r="C1208" s="16">
        <v>0.3</v>
      </c>
      <c r="D1208" s="16">
        <v>6</v>
      </c>
      <c r="E1208" s="16">
        <v>7.1</v>
      </c>
      <c r="F1208" s="16">
        <v>25.6</v>
      </c>
      <c r="G1208" s="16">
        <v>18.600000000000001</v>
      </c>
      <c r="H1208" s="16">
        <v>7.8</v>
      </c>
      <c r="I1208" s="16">
        <v>34.6</v>
      </c>
    </row>
    <row r="1209" spans="1:9" x14ac:dyDescent="0.15">
      <c r="A1209" s="21">
        <v>841514</v>
      </c>
      <c r="B1209" s="22" t="s">
        <v>1242</v>
      </c>
      <c r="C1209" s="16">
        <v>1.2</v>
      </c>
      <c r="D1209" s="16">
        <v>6</v>
      </c>
      <c r="E1209" s="16">
        <v>4.5999999999999996</v>
      </c>
      <c r="F1209" s="16">
        <v>15.5</v>
      </c>
      <c r="G1209" s="16">
        <v>24.1</v>
      </c>
      <c r="H1209" s="16">
        <v>9.4</v>
      </c>
      <c r="I1209" s="16">
        <v>39.200000000000003</v>
      </c>
    </row>
    <row r="1210" spans="1:9" x14ac:dyDescent="0.15">
      <c r="A1210" s="21">
        <v>841515</v>
      </c>
      <c r="B1210" s="22" t="s">
        <v>1243</v>
      </c>
      <c r="C1210" s="16">
        <v>0.8</v>
      </c>
      <c r="D1210" s="16">
        <v>6.5</v>
      </c>
      <c r="E1210" s="16">
        <v>4.9000000000000004</v>
      </c>
      <c r="F1210" s="16">
        <v>25.4</v>
      </c>
      <c r="G1210" s="16">
        <v>21.1</v>
      </c>
      <c r="H1210" s="16">
        <v>9.5</v>
      </c>
      <c r="I1210" s="16">
        <v>31.8</v>
      </c>
    </row>
    <row r="1211" spans="1:9" x14ac:dyDescent="0.15">
      <c r="A1211" s="21">
        <v>841516</v>
      </c>
      <c r="B1211" s="22" t="s">
        <v>1244</v>
      </c>
      <c r="C1211" s="16">
        <v>0.8</v>
      </c>
      <c r="D1211" s="16">
        <v>5.2</v>
      </c>
      <c r="E1211" s="16">
        <v>8.1</v>
      </c>
      <c r="F1211" s="16">
        <v>20.7</v>
      </c>
      <c r="G1211" s="16">
        <v>30.1</v>
      </c>
      <c r="H1211" s="16">
        <v>9.3000000000000007</v>
      </c>
      <c r="I1211" s="16">
        <v>25.8</v>
      </c>
    </row>
    <row r="1212" spans="1:9" x14ac:dyDescent="0.15">
      <c r="A1212" s="21">
        <v>841517</v>
      </c>
      <c r="B1212" s="22" t="s">
        <v>1245</v>
      </c>
      <c r="C1212" s="16">
        <v>0.3</v>
      </c>
      <c r="D1212" s="16">
        <v>1.7</v>
      </c>
      <c r="E1212" s="16">
        <v>2.8</v>
      </c>
      <c r="F1212" s="16">
        <v>20</v>
      </c>
      <c r="G1212" s="16">
        <v>24.1</v>
      </c>
      <c r="H1212" s="16">
        <v>13</v>
      </c>
      <c r="I1212" s="16">
        <v>38.200000000000003</v>
      </c>
    </row>
    <row r="1213" spans="1:9" x14ac:dyDescent="0.15">
      <c r="A1213" s="21">
        <v>841599</v>
      </c>
      <c r="B1213" s="22" t="s">
        <v>1246</v>
      </c>
      <c r="C1213" s="16">
        <v>0.6</v>
      </c>
      <c r="D1213" s="16">
        <v>14.2</v>
      </c>
      <c r="E1213" s="16">
        <v>3.9</v>
      </c>
      <c r="F1213" s="16">
        <v>27.1</v>
      </c>
      <c r="G1213" s="16">
        <v>16.8</v>
      </c>
      <c r="H1213" s="16">
        <v>8.1999999999999993</v>
      </c>
      <c r="I1213" s="16">
        <v>29.1</v>
      </c>
    </row>
    <row r="1214" spans="1:9" x14ac:dyDescent="0.15">
      <c r="A1214" s="21">
        <v>841911</v>
      </c>
      <c r="B1214" s="22" t="s">
        <v>1247</v>
      </c>
      <c r="C1214" s="16">
        <v>0</v>
      </c>
      <c r="D1214" s="16">
        <v>3.3</v>
      </c>
      <c r="E1214" s="16">
        <v>0</v>
      </c>
      <c r="F1214" s="16">
        <v>30.3</v>
      </c>
      <c r="G1214" s="16">
        <v>16.2</v>
      </c>
      <c r="H1214" s="16">
        <v>3.7</v>
      </c>
      <c r="I1214" s="16">
        <v>46.5</v>
      </c>
    </row>
    <row r="1215" spans="1:9" x14ac:dyDescent="0.15">
      <c r="A1215" s="21">
        <v>841913</v>
      </c>
      <c r="B1215" s="22" t="s">
        <v>1248</v>
      </c>
      <c r="C1215" s="16">
        <v>1.7</v>
      </c>
      <c r="D1215" s="16">
        <v>6.6</v>
      </c>
      <c r="E1215" s="16">
        <v>9.4</v>
      </c>
      <c r="F1215" s="16">
        <v>44.9</v>
      </c>
      <c r="G1215" s="16">
        <v>15.2</v>
      </c>
      <c r="H1215" s="16">
        <v>6.3</v>
      </c>
      <c r="I1215" s="16">
        <v>15.8</v>
      </c>
    </row>
    <row r="1216" spans="1:9" x14ac:dyDescent="0.15">
      <c r="A1216" s="21">
        <v>841999</v>
      </c>
      <c r="B1216" s="22" t="s">
        <v>1249</v>
      </c>
      <c r="C1216" s="16">
        <v>2.9</v>
      </c>
      <c r="D1216" s="16">
        <v>15</v>
      </c>
      <c r="E1216" s="16">
        <v>11.6</v>
      </c>
      <c r="F1216" s="16">
        <v>30.6</v>
      </c>
      <c r="G1216" s="16">
        <v>14.7</v>
      </c>
      <c r="H1216" s="16">
        <v>6</v>
      </c>
      <c r="I1216" s="16">
        <v>19.2</v>
      </c>
    </row>
    <row r="1217" spans="1:9" x14ac:dyDescent="0.15">
      <c r="A1217" s="21">
        <v>851211</v>
      </c>
      <c r="B1217" s="22" t="s">
        <v>1250</v>
      </c>
      <c r="C1217" s="16">
        <v>1.4</v>
      </c>
      <c r="D1217" s="16">
        <v>6.4</v>
      </c>
      <c r="E1217" s="16">
        <v>5.3</v>
      </c>
      <c r="F1217" s="16">
        <v>13</v>
      </c>
      <c r="G1217" s="16">
        <v>33.299999999999997</v>
      </c>
      <c r="H1217" s="16">
        <v>12</v>
      </c>
      <c r="I1217" s="16">
        <v>28.6</v>
      </c>
    </row>
    <row r="1218" spans="1:9" x14ac:dyDescent="0.15">
      <c r="A1218" s="21">
        <v>851299</v>
      </c>
      <c r="B1218" s="22" t="s">
        <v>1251</v>
      </c>
      <c r="C1218" s="16">
        <v>0.9</v>
      </c>
      <c r="D1218" s="16">
        <v>7.6</v>
      </c>
      <c r="E1218" s="16">
        <v>7.4</v>
      </c>
      <c r="F1218" s="16">
        <v>14.3</v>
      </c>
      <c r="G1218" s="16">
        <v>30.1</v>
      </c>
      <c r="H1218" s="16">
        <v>10.8</v>
      </c>
      <c r="I1218" s="16">
        <v>28.9</v>
      </c>
    </row>
    <row r="1219" spans="1:9" x14ac:dyDescent="0.15">
      <c r="A1219" s="21">
        <v>891111</v>
      </c>
      <c r="B1219" s="22" t="s">
        <v>1252</v>
      </c>
      <c r="C1219" s="16">
        <v>0.9</v>
      </c>
      <c r="D1219" s="16">
        <v>5.0999999999999996</v>
      </c>
      <c r="E1219" s="16">
        <v>4.8</v>
      </c>
      <c r="F1219" s="16">
        <v>20.2</v>
      </c>
      <c r="G1219" s="16">
        <v>31.4</v>
      </c>
      <c r="H1219" s="16">
        <v>9.5</v>
      </c>
      <c r="I1219" s="16">
        <v>28.1</v>
      </c>
    </row>
    <row r="1220" spans="1:9" x14ac:dyDescent="0.15">
      <c r="A1220" s="21">
        <v>891112</v>
      </c>
      <c r="B1220" s="22" t="s">
        <v>1253</v>
      </c>
      <c r="C1220" s="16">
        <v>0.8</v>
      </c>
      <c r="D1220" s="16">
        <v>4.2</v>
      </c>
      <c r="E1220" s="16">
        <v>3.7</v>
      </c>
      <c r="F1220" s="16">
        <v>17.600000000000001</v>
      </c>
      <c r="G1220" s="16">
        <v>31.5</v>
      </c>
      <c r="H1220" s="16">
        <v>11.1</v>
      </c>
      <c r="I1220" s="16">
        <v>31</v>
      </c>
    </row>
    <row r="1221" spans="1:9" x14ac:dyDescent="0.15">
      <c r="A1221" s="21">
        <v>891113</v>
      </c>
      <c r="B1221" s="22" t="s">
        <v>1254</v>
      </c>
      <c r="C1221" s="16">
        <v>0.5</v>
      </c>
      <c r="D1221" s="16">
        <v>2.6</v>
      </c>
      <c r="E1221" s="16">
        <v>5.8</v>
      </c>
      <c r="F1221" s="16">
        <v>39.5</v>
      </c>
      <c r="G1221" s="16">
        <v>19.399999999999999</v>
      </c>
      <c r="H1221" s="16">
        <v>7.8</v>
      </c>
      <c r="I1221" s="16">
        <v>24.3</v>
      </c>
    </row>
    <row r="1222" spans="1:9" x14ac:dyDescent="0.15">
      <c r="A1222" s="21">
        <v>899211</v>
      </c>
      <c r="B1222" s="22" t="s">
        <v>1255</v>
      </c>
      <c r="C1222" s="16">
        <v>0.6</v>
      </c>
      <c r="D1222" s="16">
        <v>8.5</v>
      </c>
      <c r="E1222" s="16">
        <v>12.2</v>
      </c>
      <c r="F1222" s="16">
        <v>35.9</v>
      </c>
      <c r="G1222" s="16">
        <v>18.7</v>
      </c>
      <c r="H1222" s="16">
        <v>5.5</v>
      </c>
      <c r="I1222" s="16">
        <v>18.5</v>
      </c>
    </row>
    <row r="1223" spans="1:9" x14ac:dyDescent="0.15">
      <c r="A1223" s="21">
        <v>899212</v>
      </c>
      <c r="B1223" s="22" t="s">
        <v>1256</v>
      </c>
      <c r="C1223" s="16">
        <v>0.9</v>
      </c>
      <c r="D1223" s="16">
        <v>2.4</v>
      </c>
      <c r="E1223" s="16">
        <v>5.0999999999999996</v>
      </c>
      <c r="F1223" s="16">
        <v>30.8</v>
      </c>
      <c r="G1223" s="16">
        <v>15.4</v>
      </c>
      <c r="H1223" s="16">
        <v>8.6999999999999993</v>
      </c>
      <c r="I1223" s="16">
        <v>36.700000000000003</v>
      </c>
    </row>
    <row r="1224" spans="1:9" x14ac:dyDescent="0.15">
      <c r="A1224" s="21">
        <v>899411</v>
      </c>
      <c r="B1224" s="22" t="s">
        <v>1257</v>
      </c>
      <c r="C1224" s="16">
        <v>0.1</v>
      </c>
      <c r="D1224" s="16">
        <v>2.4</v>
      </c>
      <c r="E1224" s="16">
        <v>4.7</v>
      </c>
      <c r="F1224" s="16">
        <v>46.8</v>
      </c>
      <c r="G1224" s="16">
        <v>18.8</v>
      </c>
      <c r="H1224" s="16">
        <v>7.3</v>
      </c>
      <c r="I1224" s="16">
        <v>19.899999999999999</v>
      </c>
    </row>
    <row r="1225" spans="1:9" x14ac:dyDescent="0.15">
      <c r="A1225" s="21">
        <v>899412</v>
      </c>
      <c r="B1225" s="22" t="s">
        <v>1258</v>
      </c>
      <c r="C1225" s="16">
        <v>0</v>
      </c>
      <c r="D1225" s="16">
        <v>1.5</v>
      </c>
      <c r="E1225" s="16">
        <v>3.6</v>
      </c>
      <c r="F1225" s="16">
        <v>39.4</v>
      </c>
      <c r="G1225" s="16">
        <v>19.2</v>
      </c>
      <c r="H1225" s="16">
        <v>10</v>
      </c>
      <c r="I1225" s="16">
        <v>26.4</v>
      </c>
    </row>
    <row r="1226" spans="1:9" x14ac:dyDescent="0.15">
      <c r="A1226" s="21">
        <v>899413</v>
      </c>
      <c r="B1226" s="22" t="s">
        <v>1259</v>
      </c>
      <c r="C1226" s="16">
        <v>0</v>
      </c>
      <c r="D1226" s="16">
        <v>1.1000000000000001</v>
      </c>
      <c r="E1226" s="16">
        <v>2.2000000000000002</v>
      </c>
      <c r="F1226" s="16">
        <v>48.7</v>
      </c>
      <c r="G1226" s="16">
        <v>7.9</v>
      </c>
      <c r="H1226" s="16">
        <v>9</v>
      </c>
      <c r="I1226" s="16">
        <v>31.1</v>
      </c>
    </row>
    <row r="1227" spans="1:9" x14ac:dyDescent="0.15">
      <c r="A1227" s="21">
        <v>899414</v>
      </c>
      <c r="B1227" s="22" t="s">
        <v>1260</v>
      </c>
      <c r="C1227" s="16">
        <v>0</v>
      </c>
      <c r="D1227" s="16">
        <v>1</v>
      </c>
      <c r="E1227" s="16">
        <v>0</v>
      </c>
      <c r="F1227" s="16">
        <v>35.4</v>
      </c>
      <c r="G1227" s="16">
        <v>12.5</v>
      </c>
      <c r="H1227" s="16">
        <v>8.3000000000000007</v>
      </c>
      <c r="I1227" s="16">
        <v>42.7</v>
      </c>
    </row>
    <row r="1228" spans="1:9" x14ac:dyDescent="0.15">
      <c r="A1228" s="21">
        <v>899415</v>
      </c>
      <c r="B1228" s="22" t="s">
        <v>1261</v>
      </c>
      <c r="C1228" s="16">
        <v>0.1</v>
      </c>
      <c r="D1228" s="16">
        <v>1.1000000000000001</v>
      </c>
      <c r="E1228" s="16">
        <v>2</v>
      </c>
      <c r="F1228" s="16">
        <v>25.5</v>
      </c>
      <c r="G1228" s="16">
        <v>21.8</v>
      </c>
      <c r="H1228" s="16">
        <v>11.3</v>
      </c>
      <c r="I1228" s="16">
        <v>38.1</v>
      </c>
    </row>
    <row r="1229" spans="1:9" x14ac:dyDescent="0.15">
      <c r="A1229" s="21">
        <v>899511</v>
      </c>
      <c r="B1229" s="22" t="s">
        <v>1262</v>
      </c>
      <c r="C1229" s="16">
        <v>2.2000000000000002</v>
      </c>
      <c r="D1229" s="16">
        <v>8.1</v>
      </c>
      <c r="E1229" s="16">
        <v>8.9</v>
      </c>
      <c r="F1229" s="16">
        <v>17.3</v>
      </c>
      <c r="G1229" s="16">
        <v>27</v>
      </c>
      <c r="H1229" s="16">
        <v>7.9</v>
      </c>
      <c r="I1229" s="16">
        <v>28.7</v>
      </c>
    </row>
    <row r="1230" spans="1:9" x14ac:dyDescent="0.15">
      <c r="A1230" s="21">
        <v>899512</v>
      </c>
      <c r="B1230" s="22" t="s">
        <v>1263</v>
      </c>
      <c r="C1230" s="16">
        <v>0</v>
      </c>
      <c r="D1230" s="16">
        <v>6.5</v>
      </c>
      <c r="E1230" s="16">
        <v>3.4</v>
      </c>
      <c r="F1230" s="16">
        <v>19.600000000000001</v>
      </c>
      <c r="G1230" s="16">
        <v>25.3</v>
      </c>
      <c r="H1230" s="16">
        <v>9.1999999999999993</v>
      </c>
      <c r="I1230" s="16">
        <v>35.9</v>
      </c>
    </row>
    <row r="1231" spans="1:9" x14ac:dyDescent="0.15">
      <c r="A1231" s="21">
        <v>899911</v>
      </c>
      <c r="B1231" s="22" t="s">
        <v>1264</v>
      </c>
      <c r="C1231" s="16">
        <v>1.3</v>
      </c>
      <c r="D1231" s="16">
        <v>10.1</v>
      </c>
      <c r="E1231" s="16">
        <v>7.2</v>
      </c>
      <c r="F1231" s="16">
        <v>31.2</v>
      </c>
      <c r="G1231" s="16">
        <v>29.3</v>
      </c>
      <c r="H1231" s="16">
        <v>7</v>
      </c>
      <c r="I1231" s="16">
        <v>13.9</v>
      </c>
    </row>
    <row r="1232" spans="1:9" x14ac:dyDescent="0.15">
      <c r="A1232" s="21">
        <v>899912</v>
      </c>
      <c r="B1232" s="22" t="s">
        <v>1265</v>
      </c>
      <c r="C1232" s="16">
        <v>3.5</v>
      </c>
      <c r="D1232" s="16">
        <v>14.4</v>
      </c>
      <c r="E1232" s="16">
        <v>10.1</v>
      </c>
      <c r="F1232" s="16">
        <v>15</v>
      </c>
      <c r="G1232" s="16">
        <v>31.3</v>
      </c>
      <c r="H1232" s="16">
        <v>6.3</v>
      </c>
      <c r="I1232" s="16">
        <v>19.399999999999999</v>
      </c>
    </row>
    <row r="1233" spans="1:9" x14ac:dyDescent="0.15">
      <c r="A1233" s="21">
        <v>899913</v>
      </c>
      <c r="B1233" s="22" t="s">
        <v>1266</v>
      </c>
      <c r="C1233" s="16">
        <v>2.1</v>
      </c>
      <c r="D1233" s="16">
        <v>5.4</v>
      </c>
      <c r="E1233" s="16">
        <v>7.8</v>
      </c>
      <c r="F1233" s="16">
        <v>16.7</v>
      </c>
      <c r="G1233" s="16">
        <v>16.3</v>
      </c>
      <c r="H1233" s="16">
        <v>8</v>
      </c>
      <c r="I1233" s="16">
        <v>43.7</v>
      </c>
    </row>
    <row r="1234" spans="1:9" x14ac:dyDescent="0.15">
      <c r="A1234" s="21">
        <v>899914</v>
      </c>
      <c r="B1234" s="22" t="s">
        <v>1267</v>
      </c>
      <c r="C1234" s="16">
        <v>0.5</v>
      </c>
      <c r="D1234" s="16">
        <v>3.6</v>
      </c>
      <c r="E1234" s="16">
        <v>4.5</v>
      </c>
      <c r="F1234" s="16">
        <v>32.1</v>
      </c>
      <c r="G1234" s="16">
        <v>26.5</v>
      </c>
      <c r="H1234" s="16">
        <v>8</v>
      </c>
      <c r="I1234" s="16">
        <v>24.7</v>
      </c>
    </row>
    <row r="1235" spans="1:9" x14ac:dyDescent="0.15">
      <c r="A1235" s="21">
        <v>899915</v>
      </c>
      <c r="B1235" s="22" t="s">
        <v>1268</v>
      </c>
      <c r="C1235" s="16">
        <v>3.5</v>
      </c>
      <c r="D1235" s="16">
        <v>9.8000000000000007</v>
      </c>
      <c r="E1235" s="16">
        <v>7.7</v>
      </c>
      <c r="F1235" s="16">
        <v>13.2</v>
      </c>
      <c r="G1235" s="16">
        <v>22.3</v>
      </c>
      <c r="H1235" s="16">
        <v>11.1</v>
      </c>
      <c r="I1235" s="16">
        <v>32.5</v>
      </c>
    </row>
    <row r="1236" spans="1:9" x14ac:dyDescent="0.15">
      <c r="A1236" s="21">
        <v>899916</v>
      </c>
      <c r="B1236" s="22" t="s">
        <v>1269</v>
      </c>
      <c r="C1236" s="16">
        <v>0.2</v>
      </c>
      <c r="D1236" s="16">
        <v>1.9</v>
      </c>
      <c r="E1236" s="16">
        <v>3.6</v>
      </c>
      <c r="F1236" s="16">
        <v>27.7</v>
      </c>
      <c r="G1236" s="16">
        <v>23.5</v>
      </c>
      <c r="H1236" s="16">
        <v>9.6999999999999993</v>
      </c>
      <c r="I1236" s="16">
        <v>33.4</v>
      </c>
    </row>
    <row r="1237" spans="1:9" x14ac:dyDescent="0.15">
      <c r="A1237" s="21">
        <v>899917</v>
      </c>
      <c r="B1237" s="22" t="s">
        <v>1270</v>
      </c>
      <c r="C1237" s="16">
        <v>5.4</v>
      </c>
      <c r="D1237" s="16">
        <v>10.9</v>
      </c>
      <c r="E1237" s="16">
        <v>9.4</v>
      </c>
      <c r="F1237" s="16">
        <v>24</v>
      </c>
      <c r="G1237" s="16">
        <v>22.9</v>
      </c>
      <c r="H1237" s="16">
        <v>6.9</v>
      </c>
      <c r="I1237" s="16">
        <v>20.399999999999999</v>
      </c>
    </row>
    <row r="1238" spans="1:9" x14ac:dyDescent="0.15">
      <c r="A1238" s="21">
        <v>899918</v>
      </c>
      <c r="B1238" s="22" t="s">
        <v>1271</v>
      </c>
      <c r="C1238" s="16">
        <v>0.7</v>
      </c>
      <c r="D1238" s="16">
        <v>5</v>
      </c>
      <c r="E1238" s="16">
        <v>5.7</v>
      </c>
      <c r="F1238" s="16">
        <v>41.2</v>
      </c>
      <c r="G1238" s="16">
        <v>18.899999999999999</v>
      </c>
      <c r="H1238" s="16">
        <v>7.5</v>
      </c>
      <c r="I1238" s="16">
        <v>20.9</v>
      </c>
    </row>
    <row r="1239" spans="1:9" x14ac:dyDescent="0.15">
      <c r="A1239" s="21">
        <v>899921</v>
      </c>
      <c r="B1239" s="22" t="s">
        <v>1272</v>
      </c>
      <c r="C1239" s="16">
        <v>3</v>
      </c>
      <c r="D1239" s="16">
        <v>13.8</v>
      </c>
      <c r="E1239" s="16">
        <v>8.1999999999999993</v>
      </c>
      <c r="F1239" s="16">
        <v>10.7</v>
      </c>
      <c r="G1239" s="16">
        <v>36.5</v>
      </c>
      <c r="H1239" s="16">
        <v>9.6</v>
      </c>
      <c r="I1239" s="16">
        <v>18.2</v>
      </c>
    </row>
    <row r="1240" spans="1:9" x14ac:dyDescent="0.15">
      <c r="A1240" s="21">
        <v>899922</v>
      </c>
      <c r="B1240" s="22" t="s">
        <v>1273</v>
      </c>
      <c r="C1240" s="16">
        <v>2.9</v>
      </c>
      <c r="D1240" s="16">
        <v>7.6</v>
      </c>
      <c r="E1240" s="16">
        <v>6</v>
      </c>
      <c r="F1240" s="16">
        <v>9.5</v>
      </c>
      <c r="G1240" s="16">
        <v>38.700000000000003</v>
      </c>
      <c r="H1240" s="16">
        <v>9.5</v>
      </c>
      <c r="I1240" s="16">
        <v>25.9</v>
      </c>
    </row>
    <row r="1241" spans="1:9" x14ac:dyDescent="0.15">
      <c r="A1241" s="21">
        <v>899923</v>
      </c>
      <c r="B1241" s="22" t="s">
        <v>1274</v>
      </c>
      <c r="C1241" s="16">
        <v>0.9</v>
      </c>
      <c r="D1241" s="16">
        <v>4.4000000000000004</v>
      </c>
      <c r="E1241" s="16">
        <v>6.7</v>
      </c>
      <c r="F1241" s="16">
        <v>27.1</v>
      </c>
      <c r="G1241" s="16">
        <v>20.399999999999999</v>
      </c>
      <c r="H1241" s="16">
        <v>8.1</v>
      </c>
      <c r="I1241" s="16">
        <v>32.5</v>
      </c>
    </row>
    <row r="1242" spans="1:9" x14ac:dyDescent="0.15">
      <c r="A1242" s="21">
        <v>899999</v>
      </c>
      <c r="B1242" s="22" t="s">
        <v>1275</v>
      </c>
      <c r="C1242" s="16">
        <v>0.9</v>
      </c>
      <c r="D1242" s="16">
        <v>4.5</v>
      </c>
      <c r="E1242" s="16">
        <v>5.3</v>
      </c>
      <c r="F1242" s="16">
        <v>28.4</v>
      </c>
      <c r="G1242" s="16">
        <v>24.4</v>
      </c>
      <c r="H1242" s="16">
        <v>8.6999999999999993</v>
      </c>
      <c r="I1242" s="16">
        <v>27.7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267C-4CAF-402F-903E-D47A668F9B5D}">
  <dimension ref="A1:L1242"/>
  <sheetViews>
    <sheetView zoomScale="120" zoomScaleNormal="120" workbookViewId="0">
      <selection activeCell="D6" sqref="D6"/>
    </sheetView>
  </sheetViews>
  <sheetFormatPr baseColWidth="10" defaultColWidth="5.1640625" defaultRowHeight="15" x14ac:dyDescent="0.2"/>
  <cols>
    <col min="1" max="1" width="8.6640625" style="106" customWidth="1"/>
    <col min="2" max="2" width="40.1640625" style="106" customWidth="1"/>
    <col min="3" max="3" width="32.5" style="106" customWidth="1"/>
    <col min="4" max="4" width="7.5" style="107" customWidth="1"/>
    <col min="5" max="5" width="32.5" style="106" customWidth="1"/>
    <col min="6" max="6" width="7.5" style="107" customWidth="1"/>
    <col min="7" max="7" width="32.5" style="106" customWidth="1"/>
    <col min="8" max="8" width="7.5" style="107" customWidth="1"/>
    <col min="9" max="9" width="32.5" style="106" customWidth="1"/>
    <col min="10" max="10" width="7.5" style="107" customWidth="1"/>
    <col min="11" max="11" width="20.5" style="106" customWidth="1"/>
    <col min="12" max="12" width="7.5" style="107" customWidth="1"/>
    <col min="13" max="13" width="10.5" style="106" customWidth="1"/>
    <col min="14" max="16384" width="5.1640625" style="106"/>
  </cols>
  <sheetData>
    <row r="1" spans="1:12" ht="16" x14ac:dyDescent="0.2">
      <c r="A1" s="38" t="s">
        <v>1365</v>
      </c>
    </row>
    <row r="2" spans="1:12" x14ac:dyDescent="0.2">
      <c r="A2" s="36" t="s">
        <v>1285</v>
      </c>
      <c r="E2" s="106" t="s">
        <v>1364</v>
      </c>
    </row>
    <row r="3" spans="1:12" x14ac:dyDescent="0.2">
      <c r="A3" s="41" t="s">
        <v>1337</v>
      </c>
    </row>
    <row r="4" spans="1:12" x14ac:dyDescent="0.2">
      <c r="A4" s="41" t="s">
        <v>1336</v>
      </c>
    </row>
    <row r="6" spans="1:12" ht="24" x14ac:dyDescent="0.2">
      <c r="A6" s="69" t="s">
        <v>35</v>
      </c>
      <c r="B6" s="69" t="s">
        <v>1338</v>
      </c>
      <c r="C6" s="108" t="s">
        <v>1339</v>
      </c>
      <c r="D6" s="109" t="s">
        <v>1367</v>
      </c>
      <c r="E6" s="108" t="s">
        <v>1340</v>
      </c>
      <c r="F6" s="109" t="s">
        <v>1367</v>
      </c>
      <c r="G6" s="108" t="s">
        <v>1341</v>
      </c>
      <c r="H6" s="109" t="s">
        <v>1367</v>
      </c>
      <c r="I6" s="108" t="s">
        <v>1342</v>
      </c>
      <c r="J6" s="109" t="s">
        <v>1367</v>
      </c>
      <c r="K6" s="108" t="s">
        <v>1366</v>
      </c>
      <c r="L6" s="109" t="s">
        <v>1367</v>
      </c>
    </row>
    <row r="7" spans="1:12" x14ac:dyDescent="0.2">
      <c r="A7" s="110">
        <v>1111</v>
      </c>
      <c r="B7" s="110" t="s">
        <v>40</v>
      </c>
      <c r="C7" s="110" t="s">
        <v>1343</v>
      </c>
      <c r="D7" s="111">
        <v>17.100000000000001</v>
      </c>
      <c r="E7" s="110" t="s">
        <v>1344</v>
      </c>
      <c r="F7" s="112">
        <v>12</v>
      </c>
      <c r="G7" s="110" t="s">
        <v>1345</v>
      </c>
      <c r="H7" s="111">
        <v>11.1</v>
      </c>
      <c r="I7" s="110" t="s">
        <v>1346</v>
      </c>
      <c r="J7" s="111">
        <v>9.6</v>
      </c>
      <c r="K7" s="110" t="s">
        <v>1347</v>
      </c>
      <c r="L7" s="111">
        <v>50.2</v>
      </c>
    </row>
    <row r="8" spans="1:12" x14ac:dyDescent="0.2">
      <c r="A8" s="110">
        <v>1112</v>
      </c>
      <c r="B8" s="110" t="s">
        <v>41</v>
      </c>
      <c r="C8" s="110" t="s">
        <v>1345</v>
      </c>
      <c r="D8" s="111">
        <v>13.5</v>
      </c>
      <c r="E8" s="110" t="s">
        <v>1344</v>
      </c>
      <c r="F8" s="112">
        <v>10.8</v>
      </c>
      <c r="G8" s="110" t="s">
        <v>1343</v>
      </c>
      <c r="H8" s="111">
        <v>9.6</v>
      </c>
      <c r="I8" s="110" t="s">
        <v>1348</v>
      </c>
      <c r="J8" s="111">
        <v>7.1</v>
      </c>
      <c r="K8" s="110" t="s">
        <v>1347</v>
      </c>
      <c r="L8" s="111">
        <v>58.8</v>
      </c>
    </row>
    <row r="9" spans="1:12" x14ac:dyDescent="0.2">
      <c r="A9" s="110">
        <v>1113</v>
      </c>
      <c r="B9" s="110" t="s">
        <v>42</v>
      </c>
      <c r="C9" s="110" t="s">
        <v>1346</v>
      </c>
      <c r="D9" s="111">
        <v>89.5</v>
      </c>
      <c r="E9" s="110" t="s">
        <v>1349</v>
      </c>
      <c r="F9" s="112">
        <v>5.3</v>
      </c>
      <c r="G9" s="110" t="s">
        <v>1344</v>
      </c>
      <c r="H9" s="111">
        <v>5.3</v>
      </c>
      <c r="I9" s="110" t="s">
        <v>1350</v>
      </c>
      <c r="J9" s="111" t="s">
        <v>2</v>
      </c>
      <c r="K9" s="110" t="s">
        <v>1350</v>
      </c>
      <c r="L9" s="111" t="s">
        <v>2</v>
      </c>
    </row>
    <row r="10" spans="1:12" x14ac:dyDescent="0.2">
      <c r="A10" s="110">
        <v>1211</v>
      </c>
      <c r="B10" s="110" t="s">
        <v>43</v>
      </c>
      <c r="C10" s="110" t="s">
        <v>1351</v>
      </c>
      <c r="D10" s="111">
        <v>76.5</v>
      </c>
      <c r="E10" s="110" t="s">
        <v>1346</v>
      </c>
      <c r="F10" s="112">
        <v>23.5</v>
      </c>
      <c r="G10" s="110" t="s">
        <v>1350</v>
      </c>
      <c r="H10" s="111" t="s">
        <v>2</v>
      </c>
      <c r="I10" s="110" t="s">
        <v>1350</v>
      </c>
      <c r="J10" s="111" t="s">
        <v>2</v>
      </c>
      <c r="K10" s="110" t="s">
        <v>1350</v>
      </c>
      <c r="L10" s="111" t="s">
        <v>2</v>
      </c>
    </row>
    <row r="11" spans="1:12" x14ac:dyDescent="0.2">
      <c r="A11" s="110">
        <v>1212</v>
      </c>
      <c r="B11" s="110" t="s">
        <v>44</v>
      </c>
      <c r="C11" s="110" t="s">
        <v>1351</v>
      </c>
      <c r="D11" s="111">
        <v>95.1</v>
      </c>
      <c r="E11" s="110" t="s">
        <v>1345</v>
      </c>
      <c r="F11" s="112">
        <v>3.5</v>
      </c>
      <c r="G11" s="110" t="s">
        <v>1352</v>
      </c>
      <c r="H11" s="111">
        <v>0.5</v>
      </c>
      <c r="I11" s="110" t="s">
        <v>1348</v>
      </c>
      <c r="J11" s="111">
        <v>0.3</v>
      </c>
      <c r="K11" s="110" t="s">
        <v>1347</v>
      </c>
      <c r="L11" s="111">
        <v>0.3</v>
      </c>
    </row>
    <row r="12" spans="1:12" x14ac:dyDescent="0.2">
      <c r="A12" s="110">
        <v>1213</v>
      </c>
      <c r="B12" s="110" t="s">
        <v>45</v>
      </c>
      <c r="C12" s="110" t="s">
        <v>1351</v>
      </c>
      <c r="D12" s="111">
        <v>96.1</v>
      </c>
      <c r="E12" s="110" t="s">
        <v>1353</v>
      </c>
      <c r="F12" s="112">
        <v>1.4</v>
      </c>
      <c r="G12" s="110" t="s">
        <v>1354</v>
      </c>
      <c r="H12" s="111">
        <v>0.5</v>
      </c>
      <c r="I12" s="110" t="s">
        <v>1343</v>
      </c>
      <c r="J12" s="111">
        <v>0.4</v>
      </c>
      <c r="K12" s="110" t="s">
        <v>1347</v>
      </c>
      <c r="L12" s="111">
        <v>1.5</v>
      </c>
    </row>
    <row r="13" spans="1:12" x14ac:dyDescent="0.2">
      <c r="A13" s="110">
        <v>1214</v>
      </c>
      <c r="B13" s="110" t="s">
        <v>46</v>
      </c>
      <c r="C13" s="110" t="s">
        <v>1351</v>
      </c>
      <c r="D13" s="111">
        <v>97.1</v>
      </c>
      <c r="E13" s="110" t="s">
        <v>1348</v>
      </c>
      <c r="F13" s="112">
        <v>1.1000000000000001</v>
      </c>
      <c r="G13" s="110" t="s">
        <v>1355</v>
      </c>
      <c r="H13" s="111">
        <v>0.7</v>
      </c>
      <c r="I13" s="110" t="s">
        <v>1353</v>
      </c>
      <c r="J13" s="111">
        <v>0.4</v>
      </c>
      <c r="K13" s="110" t="s">
        <v>1347</v>
      </c>
      <c r="L13" s="111">
        <v>0.4</v>
      </c>
    </row>
    <row r="14" spans="1:12" x14ac:dyDescent="0.2">
      <c r="A14" s="110">
        <v>1311</v>
      </c>
      <c r="B14" s="110" t="s">
        <v>47</v>
      </c>
      <c r="C14" s="110" t="s">
        <v>1343</v>
      </c>
      <c r="D14" s="111">
        <v>21.7</v>
      </c>
      <c r="E14" s="110" t="s">
        <v>1345</v>
      </c>
      <c r="F14" s="112">
        <v>13.5</v>
      </c>
      <c r="G14" s="110" t="s">
        <v>1353</v>
      </c>
      <c r="H14" s="111">
        <v>10.7</v>
      </c>
      <c r="I14" s="110" t="s">
        <v>1356</v>
      </c>
      <c r="J14" s="111">
        <v>9.5</v>
      </c>
      <c r="K14" s="110" t="s">
        <v>1347</v>
      </c>
      <c r="L14" s="111">
        <v>44.4</v>
      </c>
    </row>
    <row r="15" spans="1:12" x14ac:dyDescent="0.2">
      <c r="A15" s="110">
        <v>1321</v>
      </c>
      <c r="B15" s="110" t="s">
        <v>48</v>
      </c>
      <c r="C15" s="110" t="s">
        <v>1346</v>
      </c>
      <c r="D15" s="111">
        <v>22.2</v>
      </c>
      <c r="E15" s="110" t="s">
        <v>1343</v>
      </c>
      <c r="F15" s="112">
        <v>12.1</v>
      </c>
      <c r="G15" s="110" t="s">
        <v>1344</v>
      </c>
      <c r="H15" s="111">
        <v>8.9</v>
      </c>
      <c r="I15" s="110" t="s">
        <v>1357</v>
      </c>
      <c r="J15" s="111">
        <v>7.8</v>
      </c>
      <c r="K15" s="110" t="s">
        <v>1347</v>
      </c>
      <c r="L15" s="111">
        <v>49.4</v>
      </c>
    </row>
    <row r="16" spans="1:12" x14ac:dyDescent="0.2">
      <c r="A16" s="110">
        <v>1322</v>
      </c>
      <c r="B16" s="110" t="s">
        <v>49</v>
      </c>
      <c r="C16" s="110" t="s">
        <v>1358</v>
      </c>
      <c r="D16" s="111">
        <v>20.3</v>
      </c>
      <c r="E16" s="110" t="s">
        <v>1343</v>
      </c>
      <c r="F16" s="112">
        <v>12.8</v>
      </c>
      <c r="G16" s="110" t="s">
        <v>1346</v>
      </c>
      <c r="H16" s="111">
        <v>9.4</v>
      </c>
      <c r="I16" s="110" t="s">
        <v>1348</v>
      </c>
      <c r="J16" s="111">
        <v>7.8</v>
      </c>
      <c r="K16" s="110" t="s">
        <v>1347</v>
      </c>
      <c r="L16" s="111">
        <v>49.8</v>
      </c>
    </row>
    <row r="17" spans="1:12" x14ac:dyDescent="0.2">
      <c r="A17" s="110">
        <v>1323</v>
      </c>
      <c r="B17" s="110" t="s">
        <v>50</v>
      </c>
      <c r="C17" s="110" t="s">
        <v>1346</v>
      </c>
      <c r="D17" s="111">
        <v>16.399999999999999</v>
      </c>
      <c r="E17" s="110" t="s">
        <v>1343</v>
      </c>
      <c r="F17" s="112">
        <v>11.6</v>
      </c>
      <c r="G17" s="110" t="s">
        <v>1344</v>
      </c>
      <c r="H17" s="111">
        <v>10.7</v>
      </c>
      <c r="I17" s="110" t="s">
        <v>1359</v>
      </c>
      <c r="J17" s="111">
        <v>9.1</v>
      </c>
      <c r="K17" s="110" t="s">
        <v>1347</v>
      </c>
      <c r="L17" s="111">
        <v>52.1</v>
      </c>
    </row>
    <row r="18" spans="1:12" x14ac:dyDescent="0.2">
      <c r="A18" s="110">
        <v>1324</v>
      </c>
      <c r="B18" s="110" t="s">
        <v>51</v>
      </c>
      <c r="C18" s="110" t="s">
        <v>1346</v>
      </c>
      <c r="D18" s="111">
        <v>52.5</v>
      </c>
      <c r="E18" s="110" t="s">
        <v>1358</v>
      </c>
      <c r="F18" s="112">
        <v>12.8</v>
      </c>
      <c r="G18" s="110" t="s">
        <v>1343</v>
      </c>
      <c r="H18" s="111">
        <v>5.4</v>
      </c>
      <c r="I18" s="110" t="s">
        <v>1354</v>
      </c>
      <c r="J18" s="111">
        <v>5.0999999999999996</v>
      </c>
      <c r="K18" s="110" t="s">
        <v>1347</v>
      </c>
      <c r="L18" s="111">
        <v>24.2</v>
      </c>
    </row>
    <row r="19" spans="1:12" x14ac:dyDescent="0.2">
      <c r="A19" s="110">
        <v>1325</v>
      </c>
      <c r="B19" s="110" t="s">
        <v>52</v>
      </c>
      <c r="C19" s="110" t="s">
        <v>1343</v>
      </c>
      <c r="D19" s="111">
        <v>29</v>
      </c>
      <c r="E19" s="110" t="s">
        <v>1357</v>
      </c>
      <c r="F19" s="112">
        <v>20</v>
      </c>
      <c r="G19" s="110" t="s">
        <v>1345</v>
      </c>
      <c r="H19" s="111">
        <v>12.3</v>
      </c>
      <c r="I19" s="110" t="s">
        <v>1346</v>
      </c>
      <c r="J19" s="111">
        <v>7.7</v>
      </c>
      <c r="K19" s="110" t="s">
        <v>1347</v>
      </c>
      <c r="L19" s="111">
        <v>31</v>
      </c>
    </row>
    <row r="20" spans="1:12" x14ac:dyDescent="0.2">
      <c r="A20" s="110">
        <v>1331</v>
      </c>
      <c r="B20" s="110" t="s">
        <v>53</v>
      </c>
      <c r="C20" s="110" t="s">
        <v>1348</v>
      </c>
      <c r="D20" s="111">
        <v>79.7</v>
      </c>
      <c r="E20" s="110" t="s">
        <v>1343</v>
      </c>
      <c r="F20" s="112">
        <v>6.4</v>
      </c>
      <c r="G20" s="110" t="s">
        <v>1345</v>
      </c>
      <c r="H20" s="111">
        <v>3.2</v>
      </c>
      <c r="I20" s="110" t="s">
        <v>1346</v>
      </c>
      <c r="J20" s="111">
        <v>2.1</v>
      </c>
      <c r="K20" s="110" t="s">
        <v>1347</v>
      </c>
      <c r="L20" s="111">
        <v>8.6999999999999993</v>
      </c>
    </row>
    <row r="21" spans="1:12" x14ac:dyDescent="0.2">
      <c r="A21" s="110">
        <v>1332</v>
      </c>
      <c r="B21" s="110" t="s">
        <v>54</v>
      </c>
      <c r="C21" s="110" t="s">
        <v>1343</v>
      </c>
      <c r="D21" s="111">
        <v>34.200000000000003</v>
      </c>
      <c r="E21" s="110" t="s">
        <v>1345</v>
      </c>
      <c r="F21" s="112">
        <v>22.6</v>
      </c>
      <c r="G21" s="110" t="s">
        <v>1348</v>
      </c>
      <c r="H21" s="111">
        <v>12.1</v>
      </c>
      <c r="I21" s="110" t="s">
        <v>1355</v>
      </c>
      <c r="J21" s="111">
        <v>8.6</v>
      </c>
      <c r="K21" s="110" t="s">
        <v>1347</v>
      </c>
      <c r="L21" s="111">
        <v>22.2</v>
      </c>
    </row>
    <row r="22" spans="1:12" x14ac:dyDescent="0.2">
      <c r="A22" s="110">
        <v>1333</v>
      </c>
      <c r="B22" s="110" t="s">
        <v>55</v>
      </c>
      <c r="C22" s="110" t="s">
        <v>1353</v>
      </c>
      <c r="D22" s="111">
        <v>71.2</v>
      </c>
      <c r="E22" s="110" t="s">
        <v>1356</v>
      </c>
      <c r="F22" s="112">
        <v>11.7</v>
      </c>
      <c r="G22" s="110" t="s">
        <v>1345</v>
      </c>
      <c r="H22" s="111">
        <v>3.1</v>
      </c>
      <c r="I22" s="110" t="s">
        <v>1354</v>
      </c>
      <c r="J22" s="111">
        <v>2.2999999999999998</v>
      </c>
      <c r="K22" s="110" t="s">
        <v>1347</v>
      </c>
      <c r="L22" s="111">
        <v>11.3</v>
      </c>
    </row>
    <row r="23" spans="1:12" x14ac:dyDescent="0.2">
      <c r="A23" s="110">
        <v>1334</v>
      </c>
      <c r="B23" s="110" t="s">
        <v>56</v>
      </c>
      <c r="C23" s="110" t="s">
        <v>1345</v>
      </c>
      <c r="D23" s="111">
        <v>80.400000000000006</v>
      </c>
      <c r="E23" s="110" t="s">
        <v>1348</v>
      </c>
      <c r="F23" s="112">
        <v>6.9</v>
      </c>
      <c r="G23" s="110" t="s">
        <v>1343</v>
      </c>
      <c r="H23" s="111">
        <v>4.7</v>
      </c>
      <c r="I23" s="110" t="s">
        <v>1356</v>
      </c>
      <c r="J23" s="111">
        <v>2.9</v>
      </c>
      <c r="K23" s="110" t="s">
        <v>1347</v>
      </c>
      <c r="L23" s="111">
        <v>5.0999999999999996</v>
      </c>
    </row>
    <row r="24" spans="1:12" x14ac:dyDescent="0.2">
      <c r="A24" s="110">
        <v>1335</v>
      </c>
      <c r="B24" s="110" t="s">
        <v>57</v>
      </c>
      <c r="C24" s="110" t="s">
        <v>1345</v>
      </c>
      <c r="D24" s="111">
        <v>61.1</v>
      </c>
      <c r="E24" s="110" t="s">
        <v>1355</v>
      </c>
      <c r="F24" s="112">
        <v>14.6</v>
      </c>
      <c r="G24" s="110" t="s">
        <v>1353</v>
      </c>
      <c r="H24" s="111">
        <v>4.5</v>
      </c>
      <c r="I24" s="110" t="s">
        <v>1343</v>
      </c>
      <c r="J24" s="111">
        <v>4.3</v>
      </c>
      <c r="K24" s="110" t="s">
        <v>1347</v>
      </c>
      <c r="L24" s="111">
        <v>15.5</v>
      </c>
    </row>
    <row r="25" spans="1:12" x14ac:dyDescent="0.2">
      <c r="A25" s="110">
        <v>1336</v>
      </c>
      <c r="B25" s="110" t="s">
        <v>58</v>
      </c>
      <c r="C25" s="110" t="s">
        <v>1354</v>
      </c>
      <c r="D25" s="111">
        <v>35.299999999999997</v>
      </c>
      <c r="E25" s="110" t="s">
        <v>1345</v>
      </c>
      <c r="F25" s="112">
        <v>14.4</v>
      </c>
      <c r="G25" s="110" t="s">
        <v>1353</v>
      </c>
      <c r="H25" s="111">
        <v>13.7</v>
      </c>
      <c r="I25" s="110" t="s">
        <v>1356</v>
      </c>
      <c r="J25" s="111">
        <v>6.7</v>
      </c>
      <c r="K25" s="110" t="s">
        <v>1347</v>
      </c>
      <c r="L25" s="111">
        <v>29.7</v>
      </c>
    </row>
    <row r="26" spans="1:12" x14ac:dyDescent="0.2">
      <c r="A26" s="110">
        <v>1341</v>
      </c>
      <c r="B26" s="110" t="s">
        <v>59</v>
      </c>
      <c r="C26" s="110" t="s">
        <v>1344</v>
      </c>
      <c r="D26" s="111">
        <v>79.3</v>
      </c>
      <c r="E26" s="110" t="s">
        <v>1357</v>
      </c>
      <c r="F26" s="112">
        <v>14.3</v>
      </c>
      <c r="G26" s="110" t="s">
        <v>1346</v>
      </c>
      <c r="H26" s="111">
        <v>2.1</v>
      </c>
      <c r="I26" s="110" t="s">
        <v>1352</v>
      </c>
      <c r="J26" s="111">
        <v>2.1</v>
      </c>
      <c r="K26" s="110" t="s">
        <v>1347</v>
      </c>
      <c r="L26" s="111">
        <v>2.1</v>
      </c>
    </row>
    <row r="27" spans="1:12" x14ac:dyDescent="0.2">
      <c r="A27" s="110">
        <v>1342</v>
      </c>
      <c r="B27" s="110" t="s">
        <v>60</v>
      </c>
      <c r="C27" s="110" t="s">
        <v>1344</v>
      </c>
      <c r="D27" s="111">
        <v>84.1</v>
      </c>
      <c r="E27" s="110" t="s">
        <v>1346</v>
      </c>
      <c r="F27" s="112">
        <v>9.3000000000000007</v>
      </c>
      <c r="G27" s="110" t="s">
        <v>1359</v>
      </c>
      <c r="H27" s="111">
        <v>2.1</v>
      </c>
      <c r="I27" s="110" t="s">
        <v>1353</v>
      </c>
      <c r="J27" s="111">
        <v>1.2</v>
      </c>
      <c r="K27" s="110" t="s">
        <v>1347</v>
      </c>
      <c r="L27" s="111">
        <v>2.7</v>
      </c>
    </row>
    <row r="28" spans="1:12" x14ac:dyDescent="0.2">
      <c r="A28" s="110">
        <v>1343</v>
      </c>
      <c r="B28" s="110" t="s">
        <v>61</v>
      </c>
      <c r="C28" s="110" t="s">
        <v>1357</v>
      </c>
      <c r="D28" s="111">
        <v>97.4</v>
      </c>
      <c r="E28" s="110" t="s">
        <v>1346</v>
      </c>
      <c r="F28" s="112">
        <v>2.6</v>
      </c>
      <c r="G28" s="110" t="s">
        <v>1350</v>
      </c>
      <c r="H28" s="111" t="s">
        <v>2</v>
      </c>
      <c r="I28" s="110" t="s">
        <v>1350</v>
      </c>
      <c r="J28" s="111" t="s">
        <v>2</v>
      </c>
      <c r="K28" s="110" t="s">
        <v>1350</v>
      </c>
      <c r="L28" s="111" t="s">
        <v>2</v>
      </c>
    </row>
    <row r="29" spans="1:12" x14ac:dyDescent="0.2">
      <c r="A29" s="110">
        <v>1344</v>
      </c>
      <c r="B29" s="110" t="s">
        <v>62</v>
      </c>
      <c r="C29" s="110" t="s">
        <v>1357</v>
      </c>
      <c r="D29" s="111">
        <v>82.2</v>
      </c>
      <c r="E29" s="110" t="s">
        <v>1346</v>
      </c>
      <c r="F29" s="112">
        <v>9.6</v>
      </c>
      <c r="G29" s="110" t="s">
        <v>1352</v>
      </c>
      <c r="H29" s="111">
        <v>3</v>
      </c>
      <c r="I29" s="110" t="s">
        <v>1348</v>
      </c>
      <c r="J29" s="111">
        <v>1.5</v>
      </c>
      <c r="K29" s="110" t="s">
        <v>1347</v>
      </c>
      <c r="L29" s="111">
        <v>3.7</v>
      </c>
    </row>
    <row r="30" spans="1:12" x14ac:dyDescent="0.2">
      <c r="A30" s="110">
        <v>1351</v>
      </c>
      <c r="B30" s="110" t="s">
        <v>63</v>
      </c>
      <c r="C30" s="110" t="s">
        <v>1343</v>
      </c>
      <c r="D30" s="111">
        <v>39.6</v>
      </c>
      <c r="E30" s="110" t="s">
        <v>1346</v>
      </c>
      <c r="F30" s="112">
        <v>13.1</v>
      </c>
      <c r="G30" s="110" t="s">
        <v>1358</v>
      </c>
      <c r="H30" s="111">
        <v>12.3</v>
      </c>
      <c r="I30" s="110" t="s">
        <v>1360</v>
      </c>
      <c r="J30" s="111">
        <v>11</v>
      </c>
      <c r="K30" s="110" t="s">
        <v>1347</v>
      </c>
      <c r="L30" s="111">
        <v>23.9</v>
      </c>
    </row>
    <row r="31" spans="1:12" x14ac:dyDescent="0.2">
      <c r="A31" s="110">
        <v>1391</v>
      </c>
      <c r="B31" s="110" t="s">
        <v>64</v>
      </c>
      <c r="C31" s="110" t="s">
        <v>1346</v>
      </c>
      <c r="D31" s="111">
        <v>100</v>
      </c>
      <c r="E31" s="110" t="s">
        <v>1350</v>
      </c>
      <c r="F31" s="112" t="s">
        <v>2</v>
      </c>
      <c r="G31" s="110" t="s">
        <v>1350</v>
      </c>
      <c r="H31" s="111" t="s">
        <v>2</v>
      </c>
      <c r="I31" s="110" t="s">
        <v>1350</v>
      </c>
      <c r="J31" s="111" t="s">
        <v>2</v>
      </c>
      <c r="K31" s="110" t="s">
        <v>1350</v>
      </c>
      <c r="L31" s="111" t="s">
        <v>2</v>
      </c>
    </row>
    <row r="32" spans="1:12" x14ac:dyDescent="0.2">
      <c r="A32" s="110">
        <v>1392</v>
      </c>
      <c r="B32" s="110" t="s">
        <v>65</v>
      </c>
      <c r="C32" s="110" t="s">
        <v>1346</v>
      </c>
      <c r="D32" s="111">
        <v>99</v>
      </c>
      <c r="E32" s="110" t="s">
        <v>1357</v>
      </c>
      <c r="F32" s="112">
        <v>0.4</v>
      </c>
      <c r="G32" s="110" t="s">
        <v>1352</v>
      </c>
      <c r="H32" s="111">
        <v>0.2</v>
      </c>
      <c r="I32" s="110" t="s">
        <v>1343</v>
      </c>
      <c r="J32" s="111">
        <v>0.1</v>
      </c>
      <c r="K32" s="110" t="s">
        <v>1347</v>
      </c>
      <c r="L32" s="111">
        <v>0.2</v>
      </c>
    </row>
    <row r="33" spans="1:12" x14ac:dyDescent="0.2">
      <c r="A33" s="110">
        <v>1399</v>
      </c>
      <c r="B33" s="110" t="s">
        <v>66</v>
      </c>
      <c r="C33" s="110" t="s">
        <v>1346</v>
      </c>
      <c r="D33" s="111">
        <v>16.100000000000001</v>
      </c>
      <c r="E33" s="110" t="s">
        <v>1345</v>
      </c>
      <c r="F33" s="112">
        <v>14.5</v>
      </c>
      <c r="G33" s="110" t="s">
        <v>1344</v>
      </c>
      <c r="H33" s="111">
        <v>10.5</v>
      </c>
      <c r="I33" s="110" t="s">
        <v>1343</v>
      </c>
      <c r="J33" s="111">
        <v>8.6</v>
      </c>
      <c r="K33" s="110" t="s">
        <v>1347</v>
      </c>
      <c r="L33" s="111">
        <v>50.2</v>
      </c>
    </row>
    <row r="34" spans="1:12" x14ac:dyDescent="0.2">
      <c r="A34" s="110">
        <v>1411</v>
      </c>
      <c r="B34" s="110" t="s">
        <v>67</v>
      </c>
      <c r="C34" s="110" t="s">
        <v>1349</v>
      </c>
      <c r="D34" s="111">
        <v>88.3</v>
      </c>
      <c r="E34" s="110" t="s">
        <v>1344</v>
      </c>
      <c r="F34" s="112">
        <v>3.5</v>
      </c>
      <c r="G34" s="110" t="s">
        <v>1357</v>
      </c>
      <c r="H34" s="111">
        <v>2.1</v>
      </c>
      <c r="I34" s="110" t="s">
        <v>1356</v>
      </c>
      <c r="J34" s="111">
        <v>1.8</v>
      </c>
      <c r="K34" s="110" t="s">
        <v>1347</v>
      </c>
      <c r="L34" s="111">
        <v>4.5</v>
      </c>
    </row>
    <row r="35" spans="1:12" x14ac:dyDescent="0.2">
      <c r="A35" s="110">
        <v>1412</v>
      </c>
      <c r="B35" s="110" t="s">
        <v>68</v>
      </c>
      <c r="C35" s="110" t="s">
        <v>1349</v>
      </c>
      <c r="D35" s="111">
        <v>89.2</v>
      </c>
      <c r="E35" s="110" t="s">
        <v>1361</v>
      </c>
      <c r="F35" s="112">
        <v>8.1</v>
      </c>
      <c r="G35" s="110" t="s">
        <v>1362</v>
      </c>
      <c r="H35" s="111">
        <v>2.7</v>
      </c>
      <c r="I35" s="110" t="s">
        <v>1350</v>
      </c>
      <c r="J35" s="111" t="s">
        <v>2</v>
      </c>
      <c r="K35" s="110" t="s">
        <v>1350</v>
      </c>
      <c r="L35" s="111" t="s">
        <v>2</v>
      </c>
    </row>
    <row r="36" spans="1:12" x14ac:dyDescent="0.2">
      <c r="A36" s="110">
        <v>1413</v>
      </c>
      <c r="B36" s="110" t="s">
        <v>69</v>
      </c>
      <c r="C36" s="110" t="s">
        <v>1349</v>
      </c>
      <c r="D36" s="111">
        <v>95.8</v>
      </c>
      <c r="E36" s="110" t="s">
        <v>1362</v>
      </c>
      <c r="F36" s="112">
        <v>3.3</v>
      </c>
      <c r="G36" s="110" t="s">
        <v>1344</v>
      </c>
      <c r="H36" s="111">
        <v>0.5</v>
      </c>
      <c r="I36" s="110" t="s">
        <v>1350</v>
      </c>
      <c r="J36" s="111" t="s">
        <v>2</v>
      </c>
      <c r="K36" s="110" t="s">
        <v>1350</v>
      </c>
      <c r="L36" s="111" t="s">
        <v>2</v>
      </c>
    </row>
    <row r="37" spans="1:12" x14ac:dyDescent="0.2">
      <c r="A37" s="110">
        <v>1414</v>
      </c>
      <c r="B37" s="110" t="s">
        <v>70</v>
      </c>
      <c r="C37" s="110" t="s">
        <v>1349</v>
      </c>
      <c r="D37" s="111">
        <v>76.7</v>
      </c>
      <c r="E37" s="110" t="s">
        <v>1361</v>
      </c>
      <c r="F37" s="112">
        <v>21.7</v>
      </c>
      <c r="G37" s="110" t="s">
        <v>1357</v>
      </c>
      <c r="H37" s="111">
        <v>1.7</v>
      </c>
      <c r="I37" s="110" t="s">
        <v>1350</v>
      </c>
      <c r="J37" s="111" t="s">
        <v>2</v>
      </c>
      <c r="K37" s="110" t="s">
        <v>1350</v>
      </c>
      <c r="L37" s="111" t="s">
        <v>2</v>
      </c>
    </row>
    <row r="38" spans="1:12" x14ac:dyDescent="0.2">
      <c r="A38" s="110">
        <v>1419</v>
      </c>
      <c r="B38" s="110" t="s">
        <v>71</v>
      </c>
      <c r="C38" s="110" t="s">
        <v>1349</v>
      </c>
      <c r="D38" s="111">
        <v>63.6</v>
      </c>
      <c r="E38" s="110" t="s">
        <v>1344</v>
      </c>
      <c r="F38" s="112">
        <v>18.2</v>
      </c>
      <c r="G38" s="110" t="s">
        <v>1348</v>
      </c>
      <c r="H38" s="111">
        <v>3.9</v>
      </c>
      <c r="I38" s="110" t="s">
        <v>1359</v>
      </c>
      <c r="J38" s="111">
        <v>3.9</v>
      </c>
      <c r="K38" s="110" t="s">
        <v>1347</v>
      </c>
      <c r="L38" s="111">
        <v>11.7</v>
      </c>
    </row>
    <row r="39" spans="1:12" x14ac:dyDescent="0.2">
      <c r="A39" s="110">
        <v>1421</v>
      </c>
      <c r="B39" s="110" t="s">
        <v>72</v>
      </c>
      <c r="C39" s="110" t="s">
        <v>1356</v>
      </c>
      <c r="D39" s="111">
        <v>65.599999999999994</v>
      </c>
      <c r="E39" s="110" t="s">
        <v>1349</v>
      </c>
      <c r="F39" s="112">
        <v>11.5</v>
      </c>
      <c r="G39" s="110" t="s">
        <v>1353</v>
      </c>
      <c r="H39" s="111">
        <v>5</v>
      </c>
      <c r="I39" s="110" t="s">
        <v>1345</v>
      </c>
      <c r="J39" s="111">
        <v>4.9000000000000004</v>
      </c>
      <c r="K39" s="110" t="s">
        <v>1347</v>
      </c>
      <c r="L39" s="111">
        <v>13</v>
      </c>
    </row>
    <row r="40" spans="1:12" x14ac:dyDescent="0.2">
      <c r="A40" s="110">
        <v>1491</v>
      </c>
      <c r="B40" s="110" t="s">
        <v>73</v>
      </c>
      <c r="C40" s="110" t="s">
        <v>1361</v>
      </c>
      <c r="D40" s="111">
        <v>59.4</v>
      </c>
      <c r="E40" s="110" t="s">
        <v>1349</v>
      </c>
      <c r="F40" s="112">
        <v>14.3</v>
      </c>
      <c r="G40" s="110" t="s">
        <v>1357</v>
      </c>
      <c r="H40" s="111">
        <v>12.8</v>
      </c>
      <c r="I40" s="110" t="s">
        <v>1359</v>
      </c>
      <c r="J40" s="111">
        <v>4.5</v>
      </c>
      <c r="K40" s="110" t="s">
        <v>1347</v>
      </c>
      <c r="L40" s="111">
        <v>9.8000000000000007</v>
      </c>
    </row>
    <row r="41" spans="1:12" x14ac:dyDescent="0.2">
      <c r="A41" s="110">
        <v>1492</v>
      </c>
      <c r="B41" s="110" t="s">
        <v>74</v>
      </c>
      <c r="C41" s="110" t="s">
        <v>1356</v>
      </c>
      <c r="D41" s="111">
        <v>11.6</v>
      </c>
      <c r="E41" s="110" t="s">
        <v>1352</v>
      </c>
      <c r="F41" s="112">
        <v>10.9</v>
      </c>
      <c r="G41" s="110" t="s">
        <v>1343</v>
      </c>
      <c r="H41" s="111">
        <v>9.3000000000000007</v>
      </c>
      <c r="I41" s="110" t="s">
        <v>1349</v>
      </c>
      <c r="J41" s="111">
        <v>8.4</v>
      </c>
      <c r="K41" s="110" t="s">
        <v>1347</v>
      </c>
      <c r="L41" s="111">
        <v>59.8</v>
      </c>
    </row>
    <row r="42" spans="1:12" x14ac:dyDescent="0.2">
      <c r="A42" s="110">
        <v>1493</v>
      </c>
      <c r="B42" s="110" t="s">
        <v>75</v>
      </c>
      <c r="C42" s="110" t="s">
        <v>1359</v>
      </c>
      <c r="D42" s="111">
        <v>37.9</v>
      </c>
      <c r="E42" s="110" t="s">
        <v>1349</v>
      </c>
      <c r="F42" s="112">
        <v>11.5</v>
      </c>
      <c r="G42" s="110" t="s">
        <v>1361</v>
      </c>
      <c r="H42" s="111">
        <v>11.5</v>
      </c>
      <c r="I42" s="110" t="s">
        <v>1346</v>
      </c>
      <c r="J42" s="111">
        <v>8.1999999999999993</v>
      </c>
      <c r="K42" s="110" t="s">
        <v>1347</v>
      </c>
      <c r="L42" s="111">
        <v>30.9</v>
      </c>
    </row>
    <row r="43" spans="1:12" x14ac:dyDescent="0.2">
      <c r="A43" s="110">
        <v>1494</v>
      </c>
      <c r="B43" s="110" t="s">
        <v>76</v>
      </c>
      <c r="C43" s="110" t="s">
        <v>1354</v>
      </c>
      <c r="D43" s="111">
        <v>58.5</v>
      </c>
      <c r="E43" s="110" t="s">
        <v>1362</v>
      </c>
      <c r="F43" s="112">
        <v>6.1</v>
      </c>
      <c r="G43" s="110" t="s">
        <v>1346</v>
      </c>
      <c r="H43" s="111">
        <v>5.4</v>
      </c>
      <c r="I43" s="110" t="s">
        <v>1356</v>
      </c>
      <c r="J43" s="111">
        <v>4.8</v>
      </c>
      <c r="K43" s="110" t="s">
        <v>1347</v>
      </c>
      <c r="L43" s="111">
        <v>24.5</v>
      </c>
    </row>
    <row r="44" spans="1:12" x14ac:dyDescent="0.2">
      <c r="A44" s="110">
        <v>1499</v>
      </c>
      <c r="B44" s="110" t="s">
        <v>77</v>
      </c>
      <c r="C44" s="110" t="s">
        <v>1358</v>
      </c>
      <c r="D44" s="111">
        <v>18</v>
      </c>
      <c r="E44" s="110" t="s">
        <v>1362</v>
      </c>
      <c r="F44" s="112">
        <v>14.6</v>
      </c>
      <c r="G44" s="110" t="s">
        <v>1359</v>
      </c>
      <c r="H44" s="111">
        <v>8.6999999999999993</v>
      </c>
      <c r="I44" s="110" t="s">
        <v>1344</v>
      </c>
      <c r="J44" s="111">
        <v>8.6999999999999993</v>
      </c>
      <c r="K44" s="110" t="s">
        <v>1347</v>
      </c>
      <c r="L44" s="111">
        <v>50.2</v>
      </c>
    </row>
    <row r="45" spans="1:12" x14ac:dyDescent="0.2">
      <c r="A45" s="110">
        <v>2111</v>
      </c>
      <c r="B45" s="110" t="s">
        <v>78</v>
      </c>
      <c r="C45" s="110" t="s">
        <v>1361</v>
      </c>
      <c r="D45" s="111">
        <v>77.3</v>
      </c>
      <c r="E45" s="110" t="s">
        <v>1344</v>
      </c>
      <c r="F45" s="112">
        <v>9.1</v>
      </c>
      <c r="G45" s="110" t="s">
        <v>1357</v>
      </c>
      <c r="H45" s="111">
        <v>7.6</v>
      </c>
      <c r="I45" s="110" t="s">
        <v>1360</v>
      </c>
      <c r="J45" s="111">
        <v>3</v>
      </c>
      <c r="K45" s="110" t="s">
        <v>1347</v>
      </c>
      <c r="L45" s="111">
        <v>4.5</v>
      </c>
    </row>
    <row r="46" spans="1:12" x14ac:dyDescent="0.2">
      <c r="A46" s="110">
        <v>2112</v>
      </c>
      <c r="B46" s="110" t="s">
        <v>79</v>
      </c>
      <c r="C46" s="110" t="s">
        <v>1361</v>
      </c>
      <c r="D46" s="111">
        <v>71.2</v>
      </c>
      <c r="E46" s="110" t="s">
        <v>1357</v>
      </c>
      <c r="F46" s="112">
        <v>15.1</v>
      </c>
      <c r="G46" s="110" t="s">
        <v>1352</v>
      </c>
      <c r="H46" s="111">
        <v>5.8</v>
      </c>
      <c r="I46" s="110" t="s">
        <v>1360</v>
      </c>
      <c r="J46" s="111">
        <v>2.9</v>
      </c>
      <c r="K46" s="110" t="s">
        <v>1347</v>
      </c>
      <c r="L46" s="111">
        <v>5</v>
      </c>
    </row>
    <row r="47" spans="1:12" x14ac:dyDescent="0.2">
      <c r="A47" s="110">
        <v>2113</v>
      </c>
      <c r="B47" s="110" t="s">
        <v>80</v>
      </c>
      <c r="C47" s="110" t="s">
        <v>1343</v>
      </c>
      <c r="D47" s="111">
        <v>75.900000000000006</v>
      </c>
      <c r="E47" s="110" t="s">
        <v>1356</v>
      </c>
      <c r="F47" s="112">
        <v>7.1</v>
      </c>
      <c r="G47" s="110" t="s">
        <v>1357</v>
      </c>
      <c r="H47" s="111">
        <v>5.7</v>
      </c>
      <c r="I47" s="110" t="s">
        <v>1362</v>
      </c>
      <c r="J47" s="111">
        <v>4.3</v>
      </c>
      <c r="K47" s="110" t="s">
        <v>1347</v>
      </c>
      <c r="L47" s="111">
        <v>7.8</v>
      </c>
    </row>
    <row r="48" spans="1:12" x14ac:dyDescent="0.2">
      <c r="A48" s="110">
        <v>2114</v>
      </c>
      <c r="B48" s="110" t="s">
        <v>81</v>
      </c>
      <c r="C48" s="110" t="s">
        <v>1361</v>
      </c>
      <c r="D48" s="111">
        <v>55.1</v>
      </c>
      <c r="E48" s="110" t="s">
        <v>1345</v>
      </c>
      <c r="F48" s="112">
        <v>16.5</v>
      </c>
      <c r="G48" s="110" t="s">
        <v>1356</v>
      </c>
      <c r="H48" s="111">
        <v>15</v>
      </c>
      <c r="I48" s="110" t="s">
        <v>1360</v>
      </c>
      <c r="J48" s="111">
        <v>4.7</v>
      </c>
      <c r="K48" s="110" t="s">
        <v>1347</v>
      </c>
      <c r="L48" s="111">
        <v>9.4</v>
      </c>
    </row>
    <row r="49" spans="1:12" x14ac:dyDescent="0.2">
      <c r="A49" s="110">
        <v>2121</v>
      </c>
      <c r="B49" s="110" t="s">
        <v>82</v>
      </c>
      <c r="C49" s="110" t="s">
        <v>1360</v>
      </c>
      <c r="D49" s="111">
        <v>70.900000000000006</v>
      </c>
      <c r="E49" s="110" t="s">
        <v>1343</v>
      </c>
      <c r="F49" s="112">
        <v>12.1</v>
      </c>
      <c r="G49" s="110" t="s">
        <v>1361</v>
      </c>
      <c r="H49" s="111">
        <v>11.3</v>
      </c>
      <c r="I49" s="110" t="s">
        <v>1345</v>
      </c>
      <c r="J49" s="111">
        <v>1.4</v>
      </c>
      <c r="K49" s="110" t="s">
        <v>1347</v>
      </c>
      <c r="L49" s="111">
        <v>3.5</v>
      </c>
    </row>
    <row r="50" spans="1:12" x14ac:dyDescent="0.2">
      <c r="A50" s="110">
        <v>2122</v>
      </c>
      <c r="B50" s="110" t="s">
        <v>83</v>
      </c>
      <c r="C50" s="110" t="s">
        <v>1361</v>
      </c>
      <c r="D50" s="111">
        <v>57</v>
      </c>
      <c r="E50" s="110" t="s">
        <v>1360</v>
      </c>
      <c r="F50" s="112">
        <v>20.3</v>
      </c>
      <c r="G50" s="110" t="s">
        <v>1343</v>
      </c>
      <c r="H50" s="111">
        <v>12.7</v>
      </c>
      <c r="I50" s="110" t="s">
        <v>1346</v>
      </c>
      <c r="J50" s="111">
        <v>5.0999999999999996</v>
      </c>
      <c r="K50" s="110" t="s">
        <v>1347</v>
      </c>
      <c r="L50" s="111">
        <v>5.0999999999999996</v>
      </c>
    </row>
    <row r="51" spans="1:12" x14ac:dyDescent="0.2">
      <c r="A51" s="110">
        <v>2123</v>
      </c>
      <c r="B51" s="110" t="s">
        <v>84</v>
      </c>
      <c r="C51" s="110" t="s">
        <v>1360</v>
      </c>
      <c r="D51" s="111">
        <v>77.3</v>
      </c>
      <c r="E51" s="110" t="s">
        <v>1343</v>
      </c>
      <c r="F51" s="112">
        <v>7.6</v>
      </c>
      <c r="G51" s="110" t="s">
        <v>1361</v>
      </c>
      <c r="H51" s="111">
        <v>7.6</v>
      </c>
      <c r="I51" s="110" t="s">
        <v>1357</v>
      </c>
      <c r="J51" s="111">
        <v>2.9</v>
      </c>
      <c r="K51" s="110" t="s">
        <v>1347</v>
      </c>
      <c r="L51" s="111">
        <v>4.7</v>
      </c>
    </row>
    <row r="52" spans="1:12" x14ac:dyDescent="0.2">
      <c r="A52" s="110">
        <v>2124</v>
      </c>
      <c r="B52" s="110" t="s">
        <v>85</v>
      </c>
      <c r="C52" s="110" t="s">
        <v>1360</v>
      </c>
      <c r="D52" s="111">
        <v>37.5</v>
      </c>
      <c r="E52" s="110" t="s">
        <v>1343</v>
      </c>
      <c r="F52" s="112">
        <v>18.8</v>
      </c>
      <c r="G52" s="110" t="s">
        <v>1361</v>
      </c>
      <c r="H52" s="111">
        <v>14.6</v>
      </c>
      <c r="I52" s="110" t="s">
        <v>1346</v>
      </c>
      <c r="J52" s="111">
        <v>5.8</v>
      </c>
      <c r="K52" s="110" t="s">
        <v>1347</v>
      </c>
      <c r="L52" s="111">
        <v>23.8</v>
      </c>
    </row>
    <row r="53" spans="1:12" x14ac:dyDescent="0.2">
      <c r="A53" s="110">
        <v>2211</v>
      </c>
      <c r="B53" s="110" t="s">
        <v>86</v>
      </c>
      <c r="C53" s="110" t="s">
        <v>1343</v>
      </c>
      <c r="D53" s="111">
        <v>49.5</v>
      </c>
      <c r="E53" s="110" t="s">
        <v>1358</v>
      </c>
      <c r="F53" s="112">
        <v>10.3</v>
      </c>
      <c r="G53" s="110" t="s">
        <v>1346</v>
      </c>
      <c r="H53" s="111">
        <v>6.2</v>
      </c>
      <c r="I53" s="110" t="s">
        <v>1345</v>
      </c>
      <c r="J53" s="111">
        <v>4.8</v>
      </c>
      <c r="K53" s="110" t="s">
        <v>1347</v>
      </c>
      <c r="L53" s="111">
        <v>29.3</v>
      </c>
    </row>
    <row r="54" spans="1:12" x14ac:dyDescent="0.2">
      <c r="A54" s="110">
        <v>2212</v>
      </c>
      <c r="B54" s="110" t="s">
        <v>87</v>
      </c>
      <c r="C54" s="110" t="s">
        <v>1358</v>
      </c>
      <c r="D54" s="111">
        <v>35.799999999999997</v>
      </c>
      <c r="E54" s="110" t="s">
        <v>1343</v>
      </c>
      <c r="F54" s="112">
        <v>31.6</v>
      </c>
      <c r="G54" s="110" t="s">
        <v>1346</v>
      </c>
      <c r="H54" s="111">
        <v>16.100000000000001</v>
      </c>
      <c r="I54" s="110" t="s">
        <v>1357</v>
      </c>
      <c r="J54" s="111">
        <v>2.6</v>
      </c>
      <c r="K54" s="110" t="s">
        <v>1347</v>
      </c>
      <c r="L54" s="111">
        <v>13.5</v>
      </c>
    </row>
    <row r="55" spans="1:12" x14ac:dyDescent="0.2">
      <c r="A55" s="110">
        <v>2221</v>
      </c>
      <c r="B55" s="110" t="s">
        <v>88</v>
      </c>
      <c r="C55" s="110" t="s">
        <v>1358</v>
      </c>
      <c r="D55" s="111">
        <v>90</v>
      </c>
      <c r="E55" s="110" t="s">
        <v>1362</v>
      </c>
      <c r="F55" s="112">
        <v>3.4</v>
      </c>
      <c r="G55" s="110" t="s">
        <v>1343</v>
      </c>
      <c r="H55" s="111">
        <v>1.6</v>
      </c>
      <c r="I55" s="110" t="s">
        <v>1363</v>
      </c>
      <c r="J55" s="111">
        <v>1.1000000000000001</v>
      </c>
      <c r="K55" s="110" t="s">
        <v>1347</v>
      </c>
      <c r="L55" s="111">
        <v>4.2</v>
      </c>
    </row>
    <row r="56" spans="1:12" x14ac:dyDescent="0.2">
      <c r="A56" s="110">
        <v>2222</v>
      </c>
      <c r="B56" s="110" t="s">
        <v>89</v>
      </c>
      <c r="C56" s="110" t="s">
        <v>1358</v>
      </c>
      <c r="D56" s="111">
        <v>89.8</v>
      </c>
      <c r="E56" s="110" t="s">
        <v>1346</v>
      </c>
      <c r="F56" s="112">
        <v>2.7</v>
      </c>
      <c r="G56" s="110" t="s">
        <v>1348</v>
      </c>
      <c r="H56" s="111">
        <v>1.6</v>
      </c>
      <c r="I56" s="110" t="s">
        <v>1360</v>
      </c>
      <c r="J56" s="111">
        <v>1.6</v>
      </c>
      <c r="K56" s="110" t="s">
        <v>1347</v>
      </c>
      <c r="L56" s="111">
        <v>4.8</v>
      </c>
    </row>
    <row r="57" spans="1:12" x14ac:dyDescent="0.2">
      <c r="A57" s="110">
        <v>2223</v>
      </c>
      <c r="B57" s="110" t="s">
        <v>90</v>
      </c>
      <c r="C57" s="110" t="s">
        <v>1358</v>
      </c>
      <c r="D57" s="111">
        <v>78.8</v>
      </c>
      <c r="E57" s="110" t="s">
        <v>1343</v>
      </c>
      <c r="F57" s="112">
        <v>9.6999999999999993</v>
      </c>
      <c r="G57" s="110" t="s">
        <v>1362</v>
      </c>
      <c r="H57" s="111">
        <v>4.4000000000000004</v>
      </c>
      <c r="I57" s="110" t="s">
        <v>1346</v>
      </c>
      <c r="J57" s="111">
        <v>1.6</v>
      </c>
      <c r="K57" s="110" t="s">
        <v>1347</v>
      </c>
      <c r="L57" s="111">
        <v>5.5</v>
      </c>
    </row>
    <row r="58" spans="1:12" x14ac:dyDescent="0.2">
      <c r="A58" s="110">
        <v>2231</v>
      </c>
      <c r="B58" s="110" t="s">
        <v>91</v>
      </c>
      <c r="C58" s="110" t="s">
        <v>1359</v>
      </c>
      <c r="D58" s="111">
        <v>39.5</v>
      </c>
      <c r="E58" s="110" t="s">
        <v>1346</v>
      </c>
      <c r="F58" s="112">
        <v>12.4</v>
      </c>
      <c r="G58" s="110" t="s">
        <v>1344</v>
      </c>
      <c r="H58" s="111">
        <v>9.3000000000000007</v>
      </c>
      <c r="I58" s="110" t="s">
        <v>1343</v>
      </c>
      <c r="J58" s="111">
        <v>8.1999999999999993</v>
      </c>
      <c r="K58" s="110" t="s">
        <v>1347</v>
      </c>
      <c r="L58" s="111">
        <v>30.9</v>
      </c>
    </row>
    <row r="59" spans="1:12" x14ac:dyDescent="0.2">
      <c r="A59" s="110">
        <v>2232</v>
      </c>
      <c r="B59" s="110" t="s">
        <v>92</v>
      </c>
      <c r="C59" s="110" t="s">
        <v>1343</v>
      </c>
      <c r="D59" s="111">
        <v>53.3</v>
      </c>
      <c r="E59" s="110" t="s">
        <v>1357</v>
      </c>
      <c r="F59" s="112">
        <v>20</v>
      </c>
      <c r="G59" s="110" t="s">
        <v>1344</v>
      </c>
      <c r="H59" s="111">
        <v>20</v>
      </c>
      <c r="I59" s="110" t="s">
        <v>1354</v>
      </c>
      <c r="J59" s="111">
        <v>6.7</v>
      </c>
      <c r="K59" s="110" t="s">
        <v>1347</v>
      </c>
      <c r="L59" s="111">
        <v>13.3</v>
      </c>
    </row>
    <row r="60" spans="1:12" x14ac:dyDescent="0.2">
      <c r="A60" s="110">
        <v>2233</v>
      </c>
      <c r="B60" s="110" t="s">
        <v>93</v>
      </c>
      <c r="C60" s="110" t="s">
        <v>1346</v>
      </c>
      <c r="D60" s="111">
        <v>16.7</v>
      </c>
      <c r="E60" s="110" t="s">
        <v>1357</v>
      </c>
      <c r="F60" s="112">
        <v>16.7</v>
      </c>
      <c r="G60" s="110" t="s">
        <v>1344</v>
      </c>
      <c r="H60" s="111">
        <v>13.7</v>
      </c>
      <c r="I60" s="110" t="s">
        <v>1343</v>
      </c>
      <c r="J60" s="111">
        <v>10.7</v>
      </c>
      <c r="K60" s="110" t="s">
        <v>1347</v>
      </c>
      <c r="L60" s="111">
        <v>42.9</v>
      </c>
    </row>
    <row r="61" spans="1:12" x14ac:dyDescent="0.2">
      <c r="A61" s="110">
        <v>2241</v>
      </c>
      <c r="B61" s="110" t="s">
        <v>94</v>
      </c>
      <c r="C61" s="110" t="s">
        <v>1358</v>
      </c>
      <c r="D61" s="111">
        <v>38.1</v>
      </c>
      <c r="E61" s="110" t="s">
        <v>1346</v>
      </c>
      <c r="F61" s="112">
        <v>20.9</v>
      </c>
      <c r="G61" s="110" t="s">
        <v>1343</v>
      </c>
      <c r="H61" s="111">
        <v>19.399999999999999</v>
      </c>
      <c r="I61" s="110" t="s">
        <v>1357</v>
      </c>
      <c r="J61" s="111">
        <v>11.9</v>
      </c>
      <c r="K61" s="110" t="s">
        <v>1347</v>
      </c>
      <c r="L61" s="111">
        <v>9</v>
      </c>
    </row>
    <row r="62" spans="1:12" x14ac:dyDescent="0.2">
      <c r="A62" s="110">
        <v>2242</v>
      </c>
      <c r="B62" s="110" t="s">
        <v>95</v>
      </c>
      <c r="C62" s="110" t="s">
        <v>1361</v>
      </c>
      <c r="D62" s="111">
        <v>29.3</v>
      </c>
      <c r="E62" s="110" t="s">
        <v>1346</v>
      </c>
      <c r="F62" s="112">
        <v>25.6</v>
      </c>
      <c r="G62" s="110" t="s">
        <v>1344</v>
      </c>
      <c r="H62" s="111">
        <v>25.6</v>
      </c>
      <c r="I62" s="110" t="s">
        <v>1357</v>
      </c>
      <c r="J62" s="111">
        <v>4.9000000000000004</v>
      </c>
      <c r="K62" s="110" t="s">
        <v>1347</v>
      </c>
      <c r="L62" s="111">
        <v>11</v>
      </c>
    </row>
    <row r="63" spans="1:12" x14ac:dyDescent="0.2">
      <c r="A63" s="110">
        <v>2243</v>
      </c>
      <c r="B63" s="110" t="s">
        <v>96</v>
      </c>
      <c r="C63" s="110" t="s">
        <v>1346</v>
      </c>
      <c r="D63" s="111">
        <v>35.299999999999997</v>
      </c>
      <c r="E63" s="110" t="s">
        <v>1343</v>
      </c>
      <c r="F63" s="112">
        <v>32.4</v>
      </c>
      <c r="G63" s="110" t="s">
        <v>1358</v>
      </c>
      <c r="H63" s="111">
        <v>13.2</v>
      </c>
      <c r="I63" s="110" t="s">
        <v>1357</v>
      </c>
      <c r="J63" s="111">
        <v>13.2</v>
      </c>
      <c r="K63" s="110" t="s">
        <v>1347</v>
      </c>
      <c r="L63" s="111">
        <v>5.9</v>
      </c>
    </row>
    <row r="64" spans="1:12" x14ac:dyDescent="0.2">
      <c r="A64" s="110">
        <v>2244</v>
      </c>
      <c r="B64" s="110" t="s">
        <v>97</v>
      </c>
      <c r="C64" s="110" t="s">
        <v>1346</v>
      </c>
      <c r="D64" s="111">
        <v>77.400000000000006</v>
      </c>
      <c r="E64" s="110" t="s">
        <v>1343</v>
      </c>
      <c r="F64" s="112">
        <v>6.1</v>
      </c>
      <c r="G64" s="110" t="s">
        <v>1344</v>
      </c>
      <c r="H64" s="111">
        <v>4.5</v>
      </c>
      <c r="I64" s="110" t="s">
        <v>1352</v>
      </c>
      <c r="J64" s="111">
        <v>3.2</v>
      </c>
      <c r="K64" s="110" t="s">
        <v>1347</v>
      </c>
      <c r="L64" s="111">
        <v>8.6</v>
      </c>
    </row>
    <row r="65" spans="1:12" x14ac:dyDescent="0.2">
      <c r="A65" s="110">
        <v>2245</v>
      </c>
      <c r="B65" s="110" t="s">
        <v>98</v>
      </c>
      <c r="C65" s="110" t="s">
        <v>1362</v>
      </c>
      <c r="D65" s="111">
        <v>58.6</v>
      </c>
      <c r="E65" s="110" t="s">
        <v>1358</v>
      </c>
      <c r="F65" s="112">
        <v>10</v>
      </c>
      <c r="G65" s="110" t="s">
        <v>1346</v>
      </c>
      <c r="H65" s="111">
        <v>10</v>
      </c>
      <c r="I65" s="110" t="s">
        <v>1348</v>
      </c>
      <c r="J65" s="111">
        <v>8.6</v>
      </c>
      <c r="K65" s="110" t="s">
        <v>1347</v>
      </c>
      <c r="L65" s="111">
        <v>12.9</v>
      </c>
    </row>
    <row r="66" spans="1:12" x14ac:dyDescent="0.2">
      <c r="A66" s="110">
        <v>2246</v>
      </c>
      <c r="B66" s="110" t="s">
        <v>99</v>
      </c>
      <c r="C66" s="110" t="s">
        <v>1360</v>
      </c>
      <c r="D66" s="111">
        <v>58</v>
      </c>
      <c r="E66" s="110" t="s">
        <v>1357</v>
      </c>
      <c r="F66" s="112">
        <v>32.6</v>
      </c>
      <c r="G66" s="110" t="s">
        <v>1346</v>
      </c>
      <c r="H66" s="111">
        <v>2.9</v>
      </c>
      <c r="I66" s="110" t="s">
        <v>1343</v>
      </c>
      <c r="J66" s="111">
        <v>2.2000000000000002</v>
      </c>
      <c r="K66" s="110" t="s">
        <v>1347</v>
      </c>
      <c r="L66" s="111">
        <v>5.0999999999999996</v>
      </c>
    </row>
    <row r="67" spans="1:12" x14ac:dyDescent="0.2">
      <c r="A67" s="110">
        <v>2247</v>
      </c>
      <c r="B67" s="110" t="s">
        <v>100</v>
      </c>
      <c r="C67" s="110" t="s">
        <v>1343</v>
      </c>
      <c r="D67" s="111">
        <v>50.3</v>
      </c>
      <c r="E67" s="110" t="s">
        <v>1358</v>
      </c>
      <c r="F67" s="112">
        <v>15.8</v>
      </c>
      <c r="G67" s="110" t="s">
        <v>1346</v>
      </c>
      <c r="H67" s="111">
        <v>7.7</v>
      </c>
      <c r="I67" s="110" t="s">
        <v>1354</v>
      </c>
      <c r="J67" s="111">
        <v>4.0999999999999996</v>
      </c>
      <c r="K67" s="110" t="s">
        <v>1347</v>
      </c>
      <c r="L67" s="111">
        <v>22.1</v>
      </c>
    </row>
    <row r="68" spans="1:12" x14ac:dyDescent="0.2">
      <c r="A68" s="110">
        <v>2249</v>
      </c>
      <c r="B68" s="110" t="s">
        <v>101</v>
      </c>
      <c r="C68" s="110" t="s">
        <v>1346</v>
      </c>
      <c r="D68" s="111">
        <v>29.6</v>
      </c>
      <c r="E68" s="110" t="s">
        <v>1343</v>
      </c>
      <c r="F68" s="112">
        <v>20.100000000000001</v>
      </c>
      <c r="G68" s="110" t="s">
        <v>1358</v>
      </c>
      <c r="H68" s="111">
        <v>14.5</v>
      </c>
      <c r="I68" s="110" t="s">
        <v>1354</v>
      </c>
      <c r="J68" s="111">
        <v>5.2</v>
      </c>
      <c r="K68" s="110" t="s">
        <v>1347</v>
      </c>
      <c r="L68" s="111">
        <v>30.6</v>
      </c>
    </row>
    <row r="69" spans="1:12" x14ac:dyDescent="0.2">
      <c r="A69" s="110">
        <v>2251</v>
      </c>
      <c r="B69" s="110" t="s">
        <v>102</v>
      </c>
      <c r="C69" s="110" t="s">
        <v>1343</v>
      </c>
      <c r="D69" s="111">
        <v>44</v>
      </c>
      <c r="E69" s="110" t="s">
        <v>1356</v>
      </c>
      <c r="F69" s="112">
        <v>11</v>
      </c>
      <c r="G69" s="110" t="s">
        <v>1358</v>
      </c>
      <c r="H69" s="111">
        <v>7.2</v>
      </c>
      <c r="I69" s="110" t="s">
        <v>1345</v>
      </c>
      <c r="J69" s="111">
        <v>5.9</v>
      </c>
      <c r="K69" s="110" t="s">
        <v>1347</v>
      </c>
      <c r="L69" s="111">
        <v>32</v>
      </c>
    </row>
    <row r="70" spans="1:12" x14ac:dyDescent="0.2">
      <c r="A70" s="110">
        <v>2252</v>
      </c>
      <c r="B70" s="110" t="s">
        <v>103</v>
      </c>
      <c r="C70" s="110" t="s">
        <v>1343</v>
      </c>
      <c r="D70" s="111">
        <v>59.8</v>
      </c>
      <c r="E70" s="110" t="s">
        <v>1360</v>
      </c>
      <c r="F70" s="112">
        <v>11.4</v>
      </c>
      <c r="G70" s="110" t="s">
        <v>1353</v>
      </c>
      <c r="H70" s="111">
        <v>10.9</v>
      </c>
      <c r="I70" s="110" t="s">
        <v>1356</v>
      </c>
      <c r="J70" s="111">
        <v>9.1999999999999993</v>
      </c>
      <c r="K70" s="110" t="s">
        <v>1347</v>
      </c>
      <c r="L70" s="111">
        <v>8.1999999999999993</v>
      </c>
    </row>
    <row r="71" spans="1:12" x14ac:dyDescent="0.2">
      <c r="A71" s="110">
        <v>2253</v>
      </c>
      <c r="B71" s="110" t="s">
        <v>104</v>
      </c>
      <c r="C71" s="110" t="s">
        <v>1346</v>
      </c>
      <c r="D71" s="111">
        <v>21.5</v>
      </c>
      <c r="E71" s="110" t="s">
        <v>1343</v>
      </c>
      <c r="F71" s="112">
        <v>19</v>
      </c>
      <c r="G71" s="110" t="s">
        <v>1360</v>
      </c>
      <c r="H71" s="111">
        <v>11.8</v>
      </c>
      <c r="I71" s="110" t="s">
        <v>1344</v>
      </c>
      <c r="J71" s="111">
        <v>11.4</v>
      </c>
      <c r="K71" s="110" t="s">
        <v>1347</v>
      </c>
      <c r="L71" s="111">
        <v>36.299999999999997</v>
      </c>
    </row>
    <row r="72" spans="1:12" x14ac:dyDescent="0.2">
      <c r="A72" s="110">
        <v>2254</v>
      </c>
      <c r="B72" s="110" t="s">
        <v>105</v>
      </c>
      <c r="C72" s="110" t="s">
        <v>1353</v>
      </c>
      <c r="D72" s="111">
        <v>44.1</v>
      </c>
      <c r="E72" s="110" t="s">
        <v>1345</v>
      </c>
      <c r="F72" s="112">
        <v>25.8</v>
      </c>
      <c r="G72" s="110" t="s">
        <v>1356</v>
      </c>
      <c r="H72" s="111">
        <v>11</v>
      </c>
      <c r="I72" s="110" t="s">
        <v>1344</v>
      </c>
      <c r="J72" s="111">
        <v>6</v>
      </c>
      <c r="K72" s="110" t="s">
        <v>1347</v>
      </c>
      <c r="L72" s="111">
        <v>13</v>
      </c>
    </row>
    <row r="73" spans="1:12" x14ac:dyDescent="0.2">
      <c r="A73" s="110">
        <v>2311</v>
      </c>
      <c r="B73" s="110" t="s">
        <v>106</v>
      </c>
      <c r="C73" s="110" t="s">
        <v>1354</v>
      </c>
      <c r="D73" s="111">
        <v>67.3</v>
      </c>
      <c r="E73" s="110" t="s">
        <v>1346</v>
      </c>
      <c r="F73" s="112">
        <v>9.1</v>
      </c>
      <c r="G73" s="110" t="s">
        <v>1344</v>
      </c>
      <c r="H73" s="111">
        <v>7.3</v>
      </c>
      <c r="I73" s="110" t="s">
        <v>1357</v>
      </c>
      <c r="J73" s="111">
        <v>5.5</v>
      </c>
      <c r="K73" s="110" t="s">
        <v>1347</v>
      </c>
      <c r="L73" s="111">
        <v>10.9</v>
      </c>
    </row>
    <row r="74" spans="1:12" x14ac:dyDescent="0.2">
      <c r="A74" s="110">
        <v>2312</v>
      </c>
      <c r="B74" s="110" t="s">
        <v>107</v>
      </c>
      <c r="C74" s="110" t="s">
        <v>1354</v>
      </c>
      <c r="D74" s="111">
        <v>59.8</v>
      </c>
      <c r="E74" s="110" t="s">
        <v>1351</v>
      </c>
      <c r="F74" s="112">
        <v>9.1999999999999993</v>
      </c>
      <c r="G74" s="110" t="s">
        <v>1345</v>
      </c>
      <c r="H74" s="111">
        <v>6.9</v>
      </c>
      <c r="I74" s="110" t="s">
        <v>1346</v>
      </c>
      <c r="J74" s="111">
        <v>6.9</v>
      </c>
      <c r="K74" s="110" t="s">
        <v>1347</v>
      </c>
      <c r="L74" s="111">
        <v>16.100000000000001</v>
      </c>
    </row>
    <row r="75" spans="1:12" x14ac:dyDescent="0.2">
      <c r="A75" s="110">
        <v>2321</v>
      </c>
      <c r="B75" s="110" t="s">
        <v>108</v>
      </c>
      <c r="C75" s="110" t="s">
        <v>1343</v>
      </c>
      <c r="D75" s="111">
        <v>85.2</v>
      </c>
      <c r="E75" s="110" t="s">
        <v>1348</v>
      </c>
      <c r="F75" s="112">
        <v>7.5</v>
      </c>
      <c r="G75" s="110" t="s">
        <v>1346</v>
      </c>
      <c r="H75" s="111">
        <v>3.1</v>
      </c>
      <c r="I75" s="110" t="s">
        <v>1357</v>
      </c>
      <c r="J75" s="111">
        <v>1.1000000000000001</v>
      </c>
      <c r="K75" s="110" t="s">
        <v>1347</v>
      </c>
      <c r="L75" s="111">
        <v>2.8</v>
      </c>
    </row>
    <row r="76" spans="1:12" x14ac:dyDescent="0.2">
      <c r="A76" s="110">
        <v>2322</v>
      </c>
      <c r="B76" s="110" t="s">
        <v>109</v>
      </c>
      <c r="C76" s="110" t="s">
        <v>1343</v>
      </c>
      <c r="D76" s="111">
        <v>61.3</v>
      </c>
      <c r="E76" s="110" t="s">
        <v>1346</v>
      </c>
      <c r="F76" s="112">
        <v>16.100000000000001</v>
      </c>
      <c r="G76" s="110" t="s">
        <v>1348</v>
      </c>
      <c r="H76" s="111">
        <v>8.4</v>
      </c>
      <c r="I76" s="110" t="s">
        <v>1363</v>
      </c>
      <c r="J76" s="111">
        <v>7.1</v>
      </c>
      <c r="K76" s="110" t="s">
        <v>1347</v>
      </c>
      <c r="L76" s="111">
        <v>7.1</v>
      </c>
    </row>
    <row r="77" spans="1:12" x14ac:dyDescent="0.2">
      <c r="A77" s="110">
        <v>2323</v>
      </c>
      <c r="B77" s="110" t="s">
        <v>110</v>
      </c>
      <c r="C77" s="110" t="s">
        <v>1343</v>
      </c>
      <c r="D77" s="111">
        <v>39.200000000000003</v>
      </c>
      <c r="E77" s="110" t="s">
        <v>1345</v>
      </c>
      <c r="F77" s="112">
        <v>31.5</v>
      </c>
      <c r="G77" s="110" t="s">
        <v>1356</v>
      </c>
      <c r="H77" s="111">
        <v>16.899999999999999</v>
      </c>
      <c r="I77" s="110" t="s">
        <v>1353</v>
      </c>
      <c r="J77" s="111">
        <v>3.8</v>
      </c>
      <c r="K77" s="110" t="s">
        <v>1347</v>
      </c>
      <c r="L77" s="111">
        <v>7.7</v>
      </c>
    </row>
    <row r="78" spans="1:12" x14ac:dyDescent="0.2">
      <c r="A78" s="110">
        <v>2324</v>
      </c>
      <c r="B78" s="110" t="s">
        <v>111</v>
      </c>
      <c r="C78" s="110" t="s">
        <v>1343</v>
      </c>
      <c r="D78" s="111">
        <v>55.2</v>
      </c>
      <c r="E78" s="110" t="s">
        <v>1360</v>
      </c>
      <c r="F78" s="112">
        <v>8.3000000000000007</v>
      </c>
      <c r="G78" s="110" t="s">
        <v>1345</v>
      </c>
      <c r="H78" s="111">
        <v>7.9</v>
      </c>
      <c r="I78" s="110" t="s">
        <v>1361</v>
      </c>
      <c r="J78" s="111">
        <v>6.8</v>
      </c>
      <c r="K78" s="110" t="s">
        <v>1347</v>
      </c>
      <c r="L78" s="111">
        <v>21.9</v>
      </c>
    </row>
    <row r="79" spans="1:12" x14ac:dyDescent="0.2">
      <c r="A79" s="110">
        <v>2325</v>
      </c>
      <c r="B79" s="110" t="s">
        <v>112</v>
      </c>
      <c r="C79" s="110" t="s">
        <v>1343</v>
      </c>
      <c r="D79" s="111">
        <v>52.1</v>
      </c>
      <c r="E79" s="110" t="s">
        <v>1348</v>
      </c>
      <c r="F79" s="112">
        <v>18.5</v>
      </c>
      <c r="G79" s="110" t="s">
        <v>1345</v>
      </c>
      <c r="H79" s="111">
        <v>12.8</v>
      </c>
      <c r="I79" s="110" t="s">
        <v>1356</v>
      </c>
      <c r="J79" s="111">
        <v>7.1</v>
      </c>
      <c r="K79" s="110" t="s">
        <v>1347</v>
      </c>
      <c r="L79" s="111">
        <v>9.5</v>
      </c>
    </row>
    <row r="80" spans="1:12" x14ac:dyDescent="0.2">
      <c r="A80" s="110">
        <v>2326</v>
      </c>
      <c r="B80" s="110" t="s">
        <v>113</v>
      </c>
      <c r="C80" s="110" t="s">
        <v>1346</v>
      </c>
      <c r="D80" s="111">
        <v>63.8</v>
      </c>
      <c r="E80" s="110" t="s">
        <v>1343</v>
      </c>
      <c r="F80" s="112">
        <v>28.8</v>
      </c>
      <c r="G80" s="110" t="s">
        <v>1348</v>
      </c>
      <c r="H80" s="111">
        <v>4</v>
      </c>
      <c r="I80" s="110" t="s">
        <v>1354</v>
      </c>
      <c r="J80" s="111">
        <v>1.7</v>
      </c>
      <c r="K80" s="110" t="s">
        <v>1347</v>
      </c>
      <c r="L80" s="111">
        <v>2.2999999999999998</v>
      </c>
    </row>
    <row r="81" spans="1:12" x14ac:dyDescent="0.2">
      <c r="A81" s="110">
        <v>2331</v>
      </c>
      <c r="B81" s="110" t="s">
        <v>114</v>
      </c>
      <c r="C81" s="110" t="s">
        <v>1345</v>
      </c>
      <c r="D81" s="111">
        <v>34</v>
      </c>
      <c r="E81" s="110" t="s">
        <v>1343</v>
      </c>
      <c r="F81" s="112">
        <v>32.1</v>
      </c>
      <c r="G81" s="110" t="s">
        <v>1355</v>
      </c>
      <c r="H81" s="111">
        <v>20.8</v>
      </c>
      <c r="I81" s="110" t="s">
        <v>1363</v>
      </c>
      <c r="J81" s="111">
        <v>5.7</v>
      </c>
      <c r="K81" s="110" t="s">
        <v>1347</v>
      </c>
      <c r="L81" s="111">
        <v>5.7</v>
      </c>
    </row>
    <row r="82" spans="1:12" x14ac:dyDescent="0.2">
      <c r="A82" s="110">
        <v>2332</v>
      </c>
      <c r="B82" s="110" t="s">
        <v>115</v>
      </c>
      <c r="C82" s="110" t="s">
        <v>1343</v>
      </c>
      <c r="D82" s="111">
        <v>43</v>
      </c>
      <c r="E82" s="110" t="s">
        <v>1348</v>
      </c>
      <c r="F82" s="112">
        <v>29.1</v>
      </c>
      <c r="G82" s="110" t="s">
        <v>1346</v>
      </c>
      <c r="H82" s="111">
        <v>11.9</v>
      </c>
      <c r="I82" s="110" t="s">
        <v>1354</v>
      </c>
      <c r="J82" s="111">
        <v>5.2</v>
      </c>
      <c r="K82" s="110" t="s">
        <v>1347</v>
      </c>
      <c r="L82" s="111">
        <v>10.9</v>
      </c>
    </row>
    <row r="83" spans="1:12" x14ac:dyDescent="0.2">
      <c r="A83" s="110">
        <v>2333</v>
      </c>
      <c r="B83" s="110" t="s">
        <v>116</v>
      </c>
      <c r="C83" s="110" t="s">
        <v>1343</v>
      </c>
      <c r="D83" s="111">
        <v>31.7</v>
      </c>
      <c r="E83" s="110" t="s">
        <v>1363</v>
      </c>
      <c r="F83" s="112">
        <v>21.2</v>
      </c>
      <c r="G83" s="110" t="s">
        <v>1345</v>
      </c>
      <c r="H83" s="111">
        <v>17.399999999999999</v>
      </c>
      <c r="I83" s="110" t="s">
        <v>1348</v>
      </c>
      <c r="J83" s="111">
        <v>9.9</v>
      </c>
      <c r="K83" s="110" t="s">
        <v>1347</v>
      </c>
      <c r="L83" s="111">
        <v>19.100000000000001</v>
      </c>
    </row>
    <row r="84" spans="1:12" x14ac:dyDescent="0.2">
      <c r="A84" s="110">
        <v>2334</v>
      </c>
      <c r="B84" s="110" t="s">
        <v>117</v>
      </c>
      <c r="C84" s="110" t="s">
        <v>1343</v>
      </c>
      <c r="D84" s="111">
        <v>42.3</v>
      </c>
      <c r="E84" s="110" t="s">
        <v>1345</v>
      </c>
      <c r="F84" s="112">
        <v>19.2</v>
      </c>
      <c r="G84" s="110" t="s">
        <v>1360</v>
      </c>
      <c r="H84" s="111">
        <v>11.5</v>
      </c>
      <c r="I84" s="110" t="s">
        <v>1363</v>
      </c>
      <c r="J84" s="111">
        <v>9.6</v>
      </c>
      <c r="K84" s="110" t="s">
        <v>1347</v>
      </c>
      <c r="L84" s="111">
        <v>15.4</v>
      </c>
    </row>
    <row r="85" spans="1:12" x14ac:dyDescent="0.2">
      <c r="A85" s="110">
        <v>2335</v>
      </c>
      <c r="B85" s="110" t="s">
        <v>118</v>
      </c>
      <c r="C85" s="110" t="s">
        <v>1345</v>
      </c>
      <c r="D85" s="111">
        <v>30.2</v>
      </c>
      <c r="E85" s="110" t="s">
        <v>1343</v>
      </c>
      <c r="F85" s="112">
        <v>27.4</v>
      </c>
      <c r="G85" s="110" t="s">
        <v>1355</v>
      </c>
      <c r="H85" s="111">
        <v>10.3</v>
      </c>
      <c r="I85" s="110" t="s">
        <v>1348</v>
      </c>
      <c r="J85" s="111">
        <v>7.9</v>
      </c>
      <c r="K85" s="110" t="s">
        <v>1347</v>
      </c>
      <c r="L85" s="111">
        <v>24.5</v>
      </c>
    </row>
    <row r="86" spans="1:12" x14ac:dyDescent="0.2">
      <c r="A86" s="110">
        <v>2336</v>
      </c>
      <c r="B86" s="110" t="s">
        <v>119</v>
      </c>
      <c r="C86" s="110" t="s">
        <v>1355</v>
      </c>
      <c r="D86" s="111">
        <v>71.400000000000006</v>
      </c>
      <c r="E86" s="110" t="s">
        <v>1343</v>
      </c>
      <c r="F86" s="112">
        <v>17.100000000000001</v>
      </c>
      <c r="G86" s="110" t="s">
        <v>1363</v>
      </c>
      <c r="H86" s="111">
        <v>4.3</v>
      </c>
      <c r="I86" s="110" t="s">
        <v>1348</v>
      </c>
      <c r="J86" s="111">
        <v>2.1</v>
      </c>
      <c r="K86" s="110" t="s">
        <v>1347</v>
      </c>
      <c r="L86" s="111">
        <v>4.3</v>
      </c>
    </row>
    <row r="87" spans="1:12" x14ac:dyDescent="0.2">
      <c r="A87" s="110">
        <v>2339</v>
      </c>
      <c r="B87" s="110" t="s">
        <v>120</v>
      </c>
      <c r="C87" s="110" t="s">
        <v>1343</v>
      </c>
      <c r="D87" s="111">
        <v>52.7</v>
      </c>
      <c r="E87" s="110" t="s">
        <v>1345</v>
      </c>
      <c r="F87" s="112">
        <v>16.399999999999999</v>
      </c>
      <c r="G87" s="110" t="s">
        <v>1344</v>
      </c>
      <c r="H87" s="111">
        <v>7.3</v>
      </c>
      <c r="I87" s="110" t="s">
        <v>1353</v>
      </c>
      <c r="J87" s="111">
        <v>4.5</v>
      </c>
      <c r="K87" s="110" t="s">
        <v>1347</v>
      </c>
      <c r="L87" s="111">
        <v>19.100000000000001</v>
      </c>
    </row>
    <row r="88" spans="1:12" x14ac:dyDescent="0.2">
      <c r="A88" s="110">
        <v>2341</v>
      </c>
      <c r="B88" s="110" t="s">
        <v>121</v>
      </c>
      <c r="C88" s="110" t="s">
        <v>1351</v>
      </c>
      <c r="D88" s="111">
        <v>37.799999999999997</v>
      </c>
      <c r="E88" s="110" t="s">
        <v>1343</v>
      </c>
      <c r="F88" s="112">
        <v>21.6</v>
      </c>
      <c r="G88" s="110" t="s">
        <v>1346</v>
      </c>
      <c r="H88" s="111">
        <v>13.5</v>
      </c>
      <c r="I88" s="110" t="s">
        <v>1357</v>
      </c>
      <c r="J88" s="111">
        <v>12.2</v>
      </c>
      <c r="K88" s="110" t="s">
        <v>1347</v>
      </c>
      <c r="L88" s="111">
        <v>16.2</v>
      </c>
    </row>
    <row r="89" spans="1:12" x14ac:dyDescent="0.2">
      <c r="A89" s="110">
        <v>2342</v>
      </c>
      <c r="B89" s="110" t="s">
        <v>122</v>
      </c>
      <c r="C89" s="110" t="s">
        <v>1345</v>
      </c>
      <c r="D89" s="111">
        <v>54.2</v>
      </c>
      <c r="E89" s="110" t="s">
        <v>1343</v>
      </c>
      <c r="F89" s="112">
        <v>16.100000000000001</v>
      </c>
      <c r="G89" s="110" t="s">
        <v>1356</v>
      </c>
      <c r="H89" s="111">
        <v>7.6</v>
      </c>
      <c r="I89" s="110" t="s">
        <v>1363</v>
      </c>
      <c r="J89" s="111">
        <v>5.0999999999999996</v>
      </c>
      <c r="K89" s="110" t="s">
        <v>1347</v>
      </c>
      <c r="L89" s="111">
        <v>17.8</v>
      </c>
    </row>
    <row r="90" spans="1:12" x14ac:dyDescent="0.2">
      <c r="A90" s="110">
        <v>2343</v>
      </c>
      <c r="B90" s="110" t="s">
        <v>123</v>
      </c>
      <c r="C90" s="110" t="s">
        <v>1343</v>
      </c>
      <c r="D90" s="111">
        <v>39</v>
      </c>
      <c r="E90" s="110" t="s">
        <v>1346</v>
      </c>
      <c r="F90" s="112">
        <v>22.4</v>
      </c>
      <c r="G90" s="110" t="s">
        <v>1361</v>
      </c>
      <c r="H90" s="111">
        <v>9.9</v>
      </c>
      <c r="I90" s="110" t="s">
        <v>1363</v>
      </c>
      <c r="J90" s="111">
        <v>6.6</v>
      </c>
      <c r="K90" s="110" t="s">
        <v>1347</v>
      </c>
      <c r="L90" s="111">
        <v>21.3</v>
      </c>
    </row>
    <row r="91" spans="1:12" x14ac:dyDescent="0.2">
      <c r="A91" s="110">
        <v>2344</v>
      </c>
      <c r="B91" s="110" t="s">
        <v>124</v>
      </c>
      <c r="C91" s="110" t="s">
        <v>1355</v>
      </c>
      <c r="D91" s="111">
        <v>63</v>
      </c>
      <c r="E91" s="110" t="s">
        <v>1343</v>
      </c>
      <c r="F91" s="112">
        <v>27</v>
      </c>
      <c r="G91" s="110" t="s">
        <v>1346</v>
      </c>
      <c r="H91" s="111">
        <v>4</v>
      </c>
      <c r="I91" s="110" t="s">
        <v>1363</v>
      </c>
      <c r="J91" s="111">
        <v>3</v>
      </c>
      <c r="K91" s="110" t="s">
        <v>1347</v>
      </c>
      <c r="L91" s="111">
        <v>3</v>
      </c>
    </row>
    <row r="92" spans="1:12" x14ac:dyDescent="0.2">
      <c r="A92" s="110">
        <v>2345</v>
      </c>
      <c r="B92" s="110" t="s">
        <v>125</v>
      </c>
      <c r="C92" s="110" t="s">
        <v>1343</v>
      </c>
      <c r="D92" s="111">
        <v>33.299999999999997</v>
      </c>
      <c r="E92" s="110" t="s">
        <v>1345</v>
      </c>
      <c r="F92" s="112">
        <v>23.8</v>
      </c>
      <c r="G92" s="110" t="s">
        <v>1357</v>
      </c>
      <c r="H92" s="111">
        <v>10.5</v>
      </c>
      <c r="I92" s="110" t="s">
        <v>1344</v>
      </c>
      <c r="J92" s="111">
        <v>9.5</v>
      </c>
      <c r="K92" s="110" t="s">
        <v>1347</v>
      </c>
      <c r="L92" s="111">
        <v>21.9</v>
      </c>
    </row>
    <row r="93" spans="1:12" x14ac:dyDescent="0.2">
      <c r="A93" s="110">
        <v>2346</v>
      </c>
      <c r="B93" s="110" t="s">
        <v>126</v>
      </c>
      <c r="C93" s="110" t="s">
        <v>1344</v>
      </c>
      <c r="D93" s="111">
        <v>45.6</v>
      </c>
      <c r="E93" s="110" t="s">
        <v>1343</v>
      </c>
      <c r="F93" s="112">
        <v>25.6</v>
      </c>
      <c r="G93" s="110" t="s">
        <v>1357</v>
      </c>
      <c r="H93" s="111">
        <v>21.7</v>
      </c>
      <c r="I93" s="110" t="s">
        <v>1345</v>
      </c>
      <c r="J93" s="111">
        <v>4.3</v>
      </c>
      <c r="K93" s="110" t="s">
        <v>1347</v>
      </c>
      <c r="L93" s="111">
        <v>3.2</v>
      </c>
    </row>
    <row r="94" spans="1:12" x14ac:dyDescent="0.2">
      <c r="A94" s="110">
        <v>2347</v>
      </c>
      <c r="B94" s="110" t="s">
        <v>127</v>
      </c>
      <c r="C94" s="110" t="s">
        <v>1343</v>
      </c>
      <c r="D94" s="111">
        <v>87.6</v>
      </c>
      <c r="E94" s="110" t="s">
        <v>1345</v>
      </c>
      <c r="F94" s="112">
        <v>2.9</v>
      </c>
      <c r="G94" s="110" t="s">
        <v>1351</v>
      </c>
      <c r="H94" s="111">
        <v>2.2000000000000002</v>
      </c>
      <c r="I94" s="110" t="s">
        <v>1346</v>
      </c>
      <c r="J94" s="111">
        <v>2.2000000000000002</v>
      </c>
      <c r="K94" s="110" t="s">
        <v>1347</v>
      </c>
      <c r="L94" s="111">
        <v>5.0999999999999996</v>
      </c>
    </row>
    <row r="95" spans="1:12" x14ac:dyDescent="0.2">
      <c r="A95" s="110">
        <v>2349</v>
      </c>
      <c r="B95" s="110" t="s">
        <v>128</v>
      </c>
      <c r="C95" s="110" t="s">
        <v>1344</v>
      </c>
      <c r="D95" s="111">
        <v>49.2</v>
      </c>
      <c r="E95" s="110" t="s">
        <v>1343</v>
      </c>
      <c r="F95" s="112">
        <v>18.3</v>
      </c>
      <c r="G95" s="110" t="s">
        <v>1361</v>
      </c>
      <c r="H95" s="111">
        <v>10</v>
      </c>
      <c r="I95" s="110" t="s">
        <v>1346</v>
      </c>
      <c r="J95" s="111">
        <v>6.7</v>
      </c>
      <c r="K95" s="110" t="s">
        <v>1347</v>
      </c>
      <c r="L95" s="111">
        <v>15</v>
      </c>
    </row>
    <row r="96" spans="1:12" x14ac:dyDescent="0.2">
      <c r="A96" s="110">
        <v>2411</v>
      </c>
      <c r="B96" s="110" t="s">
        <v>129</v>
      </c>
      <c r="C96" s="110" t="s">
        <v>1357</v>
      </c>
      <c r="D96" s="111">
        <v>60.1</v>
      </c>
      <c r="E96" s="110" t="s">
        <v>1344</v>
      </c>
      <c r="F96" s="112">
        <v>38.1</v>
      </c>
      <c r="G96" s="110" t="s">
        <v>1361</v>
      </c>
      <c r="H96" s="111">
        <v>1.2</v>
      </c>
      <c r="I96" s="110" t="s">
        <v>1345</v>
      </c>
      <c r="J96" s="111">
        <v>0.4</v>
      </c>
      <c r="K96" s="110" t="s">
        <v>1347</v>
      </c>
      <c r="L96" s="111">
        <v>0.2</v>
      </c>
    </row>
    <row r="97" spans="1:12" x14ac:dyDescent="0.2">
      <c r="A97" s="110">
        <v>2412</v>
      </c>
      <c r="B97" s="110" t="s">
        <v>130</v>
      </c>
      <c r="C97" s="110" t="s">
        <v>1357</v>
      </c>
      <c r="D97" s="111">
        <v>99.3</v>
      </c>
      <c r="E97" s="110" t="s">
        <v>1346</v>
      </c>
      <c r="F97" s="112">
        <v>0.4</v>
      </c>
      <c r="G97" s="110" t="s">
        <v>1344</v>
      </c>
      <c r="H97" s="111">
        <v>0.2</v>
      </c>
      <c r="I97" s="110" t="s">
        <v>1359</v>
      </c>
      <c r="J97" s="111">
        <v>0.1</v>
      </c>
      <c r="K97" s="110" t="s">
        <v>1347</v>
      </c>
      <c r="L97" s="111">
        <v>0.1</v>
      </c>
    </row>
    <row r="98" spans="1:12" x14ac:dyDescent="0.2">
      <c r="A98" s="110">
        <v>2413</v>
      </c>
      <c r="B98" s="110" t="s">
        <v>131</v>
      </c>
      <c r="C98" s="110" t="s">
        <v>1357</v>
      </c>
      <c r="D98" s="111">
        <v>93.1</v>
      </c>
      <c r="E98" s="110" t="s">
        <v>1346</v>
      </c>
      <c r="F98" s="112">
        <v>3.4</v>
      </c>
      <c r="G98" s="110" t="s">
        <v>1350</v>
      </c>
      <c r="H98" s="111" t="s">
        <v>2</v>
      </c>
      <c r="I98" s="110" t="s">
        <v>1350</v>
      </c>
      <c r="J98" s="111" t="s">
        <v>2</v>
      </c>
      <c r="K98" s="110" t="s">
        <v>1350</v>
      </c>
      <c r="L98" s="111" t="s">
        <v>2</v>
      </c>
    </row>
    <row r="99" spans="1:12" x14ac:dyDescent="0.2">
      <c r="A99" s="110">
        <v>2414</v>
      </c>
      <c r="B99" s="110" t="s">
        <v>132</v>
      </c>
      <c r="C99" s="110" t="s">
        <v>1357</v>
      </c>
      <c r="D99" s="111">
        <v>99.5</v>
      </c>
      <c r="E99" s="110" t="s">
        <v>1346</v>
      </c>
      <c r="F99" s="112">
        <v>0.4</v>
      </c>
      <c r="G99" s="110" t="s">
        <v>1344</v>
      </c>
      <c r="H99" s="111">
        <v>0.1</v>
      </c>
      <c r="I99" s="110" t="s">
        <v>1350</v>
      </c>
      <c r="J99" s="111" t="s">
        <v>2</v>
      </c>
      <c r="K99" s="110" t="s">
        <v>1350</v>
      </c>
      <c r="L99" s="111" t="s">
        <v>2</v>
      </c>
    </row>
    <row r="100" spans="1:12" x14ac:dyDescent="0.2">
      <c r="A100" s="110">
        <v>2415</v>
      </c>
      <c r="B100" s="110" t="s">
        <v>133</v>
      </c>
      <c r="C100" s="110" t="s">
        <v>1357</v>
      </c>
      <c r="D100" s="111">
        <v>97.2</v>
      </c>
      <c r="E100" s="110" t="s">
        <v>1344</v>
      </c>
      <c r="F100" s="112">
        <v>1.9</v>
      </c>
      <c r="G100" s="110" t="s">
        <v>1352</v>
      </c>
      <c r="H100" s="111">
        <v>0.9</v>
      </c>
      <c r="I100" s="110" t="s">
        <v>1350</v>
      </c>
      <c r="J100" s="111" t="s">
        <v>2</v>
      </c>
      <c r="K100" s="110" t="s">
        <v>1350</v>
      </c>
      <c r="L100" s="111" t="s">
        <v>2</v>
      </c>
    </row>
    <row r="101" spans="1:12" x14ac:dyDescent="0.2">
      <c r="A101" s="110">
        <v>2421</v>
      </c>
      <c r="B101" s="110" t="s">
        <v>134</v>
      </c>
      <c r="C101" s="110" t="s">
        <v>1357</v>
      </c>
      <c r="D101" s="111">
        <v>98.5</v>
      </c>
      <c r="E101" s="110" t="s">
        <v>1343</v>
      </c>
      <c r="F101" s="112">
        <v>0.7</v>
      </c>
      <c r="G101" s="110" t="s">
        <v>1346</v>
      </c>
      <c r="H101" s="111">
        <v>0.5</v>
      </c>
      <c r="I101" s="110" t="s">
        <v>1352</v>
      </c>
      <c r="J101" s="111">
        <v>0.3</v>
      </c>
      <c r="K101" s="110" t="s">
        <v>1350</v>
      </c>
      <c r="L101" s="111" t="s">
        <v>2</v>
      </c>
    </row>
    <row r="102" spans="1:12" x14ac:dyDescent="0.2">
      <c r="A102" s="110">
        <v>2422</v>
      </c>
      <c r="B102" s="110" t="s">
        <v>135</v>
      </c>
      <c r="C102" s="110" t="s">
        <v>1357</v>
      </c>
      <c r="D102" s="111">
        <v>70</v>
      </c>
      <c r="E102" s="110" t="s">
        <v>1346</v>
      </c>
      <c r="F102" s="112">
        <v>5.9</v>
      </c>
      <c r="G102" s="110" t="s">
        <v>1355</v>
      </c>
      <c r="H102" s="111">
        <v>3.5</v>
      </c>
      <c r="I102" s="110" t="s">
        <v>1345</v>
      </c>
      <c r="J102" s="111">
        <v>2.5</v>
      </c>
      <c r="K102" s="110" t="s">
        <v>1347</v>
      </c>
      <c r="L102" s="111">
        <v>18.3</v>
      </c>
    </row>
    <row r="103" spans="1:12" x14ac:dyDescent="0.2">
      <c r="A103" s="110">
        <v>2491</v>
      </c>
      <c r="B103" s="110" t="s">
        <v>136</v>
      </c>
      <c r="C103" s="110" t="s">
        <v>1357</v>
      </c>
      <c r="D103" s="111">
        <v>74.7</v>
      </c>
      <c r="E103" s="110" t="s">
        <v>1346</v>
      </c>
      <c r="F103" s="112">
        <v>13.9</v>
      </c>
      <c r="G103" s="110" t="s">
        <v>1343</v>
      </c>
      <c r="H103" s="111">
        <v>4.5999999999999996</v>
      </c>
      <c r="I103" s="110" t="s">
        <v>1344</v>
      </c>
      <c r="J103" s="111">
        <v>4.3</v>
      </c>
      <c r="K103" s="110" t="s">
        <v>1347</v>
      </c>
      <c r="L103" s="111">
        <v>2.5</v>
      </c>
    </row>
    <row r="104" spans="1:12" x14ac:dyDescent="0.2">
      <c r="A104" s="110">
        <v>2492</v>
      </c>
      <c r="B104" s="110" t="s">
        <v>137</v>
      </c>
      <c r="C104" s="110" t="s">
        <v>1357</v>
      </c>
      <c r="D104" s="111">
        <v>94.5</v>
      </c>
      <c r="E104" s="110" t="s">
        <v>1361</v>
      </c>
      <c r="F104" s="112">
        <v>3.2</v>
      </c>
      <c r="G104" s="110" t="s">
        <v>1346</v>
      </c>
      <c r="H104" s="111">
        <v>0.6</v>
      </c>
      <c r="I104" s="110" t="s">
        <v>1348</v>
      </c>
      <c r="J104" s="111">
        <v>0.4</v>
      </c>
      <c r="K104" s="110" t="s">
        <v>1347</v>
      </c>
      <c r="L104" s="111">
        <v>1.4</v>
      </c>
    </row>
    <row r="105" spans="1:12" x14ac:dyDescent="0.2">
      <c r="A105" s="110">
        <v>2493</v>
      </c>
      <c r="B105" s="110" t="s">
        <v>138</v>
      </c>
      <c r="C105" s="110" t="s">
        <v>1357</v>
      </c>
      <c r="D105" s="111">
        <v>89.7</v>
      </c>
      <c r="E105" s="110" t="s">
        <v>1343</v>
      </c>
      <c r="F105" s="112">
        <v>2.6</v>
      </c>
      <c r="G105" s="110" t="s">
        <v>1344</v>
      </c>
      <c r="H105" s="111">
        <v>2.6</v>
      </c>
      <c r="I105" s="110" t="s">
        <v>1361</v>
      </c>
      <c r="J105" s="111">
        <v>2.6</v>
      </c>
      <c r="K105" s="110" t="s">
        <v>1347</v>
      </c>
      <c r="L105" s="111">
        <v>2.6</v>
      </c>
    </row>
    <row r="106" spans="1:12" x14ac:dyDescent="0.2">
      <c r="A106" s="110">
        <v>2511</v>
      </c>
      <c r="B106" s="110" t="s">
        <v>139</v>
      </c>
      <c r="C106" s="110" t="s">
        <v>1344</v>
      </c>
      <c r="D106" s="111">
        <v>80.5</v>
      </c>
      <c r="E106" s="110" t="s">
        <v>1352</v>
      </c>
      <c r="F106" s="112">
        <v>9.1</v>
      </c>
      <c r="G106" s="110" t="s">
        <v>1357</v>
      </c>
      <c r="H106" s="111">
        <v>3.9</v>
      </c>
      <c r="I106" s="110" t="s">
        <v>1361</v>
      </c>
      <c r="J106" s="111">
        <v>3.9</v>
      </c>
      <c r="K106" s="110" t="s">
        <v>1347</v>
      </c>
      <c r="L106" s="111">
        <v>3.9</v>
      </c>
    </row>
    <row r="107" spans="1:12" x14ac:dyDescent="0.2">
      <c r="A107" s="110">
        <v>2512</v>
      </c>
      <c r="B107" s="110" t="s">
        <v>140</v>
      </c>
      <c r="C107" s="110" t="s">
        <v>1344</v>
      </c>
      <c r="D107" s="111">
        <v>98.7</v>
      </c>
      <c r="E107" s="110" t="s">
        <v>1343</v>
      </c>
      <c r="F107" s="112">
        <v>1.3</v>
      </c>
      <c r="G107" s="110" t="s">
        <v>1350</v>
      </c>
      <c r="H107" s="111" t="s">
        <v>2</v>
      </c>
      <c r="I107" s="110" t="s">
        <v>1350</v>
      </c>
      <c r="J107" s="111" t="s">
        <v>2</v>
      </c>
      <c r="K107" s="110" t="s">
        <v>1350</v>
      </c>
      <c r="L107" s="111" t="s">
        <v>2</v>
      </c>
    </row>
    <row r="108" spans="1:12" x14ac:dyDescent="0.2">
      <c r="A108" s="110">
        <v>2513</v>
      </c>
      <c r="B108" s="110" t="s">
        <v>141</v>
      </c>
      <c r="C108" s="110" t="s">
        <v>1346</v>
      </c>
      <c r="D108" s="111">
        <v>26.3</v>
      </c>
      <c r="E108" s="110" t="s">
        <v>1348</v>
      </c>
      <c r="F108" s="112">
        <v>13.3</v>
      </c>
      <c r="G108" s="110" t="s">
        <v>1343</v>
      </c>
      <c r="H108" s="111">
        <v>10.9</v>
      </c>
      <c r="I108" s="110" t="s">
        <v>1344</v>
      </c>
      <c r="J108" s="111">
        <v>10.9</v>
      </c>
      <c r="K108" s="110" t="s">
        <v>1347</v>
      </c>
      <c r="L108" s="111">
        <v>38.6</v>
      </c>
    </row>
    <row r="109" spans="1:12" x14ac:dyDescent="0.2">
      <c r="A109" s="110">
        <v>2514</v>
      </c>
      <c r="B109" s="110" t="s">
        <v>142</v>
      </c>
      <c r="C109" s="110" t="s">
        <v>1344</v>
      </c>
      <c r="D109" s="111">
        <v>97.4</v>
      </c>
      <c r="E109" s="110" t="s">
        <v>1356</v>
      </c>
      <c r="F109" s="112">
        <v>1.3</v>
      </c>
      <c r="G109" s="110" t="s">
        <v>1357</v>
      </c>
      <c r="H109" s="111">
        <v>1.3</v>
      </c>
      <c r="I109" s="110" t="s">
        <v>1350</v>
      </c>
      <c r="J109" s="111" t="s">
        <v>2</v>
      </c>
      <c r="K109" s="110" t="s">
        <v>1350</v>
      </c>
      <c r="L109" s="111" t="s">
        <v>2</v>
      </c>
    </row>
    <row r="110" spans="1:12" x14ac:dyDescent="0.2">
      <c r="A110" s="110">
        <v>2515</v>
      </c>
      <c r="B110" s="110" t="s">
        <v>143</v>
      </c>
      <c r="C110" s="110" t="s">
        <v>1356</v>
      </c>
      <c r="D110" s="111">
        <v>70.3</v>
      </c>
      <c r="E110" s="110" t="s">
        <v>1344</v>
      </c>
      <c r="F110" s="112">
        <v>21.9</v>
      </c>
      <c r="G110" s="110" t="s">
        <v>1345</v>
      </c>
      <c r="H110" s="111">
        <v>2.7</v>
      </c>
      <c r="I110" s="110" t="s">
        <v>1343</v>
      </c>
      <c r="J110" s="111">
        <v>2.2000000000000002</v>
      </c>
      <c r="K110" s="110" t="s">
        <v>1347</v>
      </c>
      <c r="L110" s="111">
        <v>3</v>
      </c>
    </row>
    <row r="111" spans="1:12" x14ac:dyDescent="0.2">
      <c r="A111" s="110">
        <v>2519</v>
      </c>
      <c r="B111" s="110" t="s">
        <v>144</v>
      </c>
      <c r="C111" s="110" t="s">
        <v>1344</v>
      </c>
      <c r="D111" s="111">
        <v>56.8</v>
      </c>
      <c r="E111" s="110" t="s">
        <v>1346</v>
      </c>
      <c r="F111" s="112">
        <v>26.1</v>
      </c>
      <c r="G111" s="110" t="s">
        <v>1343</v>
      </c>
      <c r="H111" s="111">
        <v>11.4</v>
      </c>
      <c r="I111" s="110" t="s">
        <v>1345</v>
      </c>
      <c r="J111" s="111">
        <v>1.1000000000000001</v>
      </c>
      <c r="K111" s="110" t="s">
        <v>1347</v>
      </c>
      <c r="L111" s="111">
        <v>4.5</v>
      </c>
    </row>
    <row r="112" spans="1:12" x14ac:dyDescent="0.2">
      <c r="A112" s="110">
        <v>2521</v>
      </c>
      <c r="B112" s="110" t="s">
        <v>145</v>
      </c>
      <c r="C112" s="110" t="s">
        <v>1344</v>
      </c>
      <c r="D112" s="111">
        <v>98</v>
      </c>
      <c r="E112" s="110" t="s">
        <v>1357</v>
      </c>
      <c r="F112" s="112">
        <v>1</v>
      </c>
      <c r="G112" s="110" t="s">
        <v>1350</v>
      </c>
      <c r="H112" s="111" t="s">
        <v>2</v>
      </c>
      <c r="I112" s="110" t="s">
        <v>1350</v>
      </c>
      <c r="J112" s="111" t="s">
        <v>2</v>
      </c>
      <c r="K112" s="110" t="s">
        <v>1350</v>
      </c>
      <c r="L112" s="111" t="s">
        <v>2</v>
      </c>
    </row>
    <row r="113" spans="1:12" x14ac:dyDescent="0.2">
      <c r="A113" s="110">
        <v>2522</v>
      </c>
      <c r="B113" s="110" t="s">
        <v>146</v>
      </c>
      <c r="C113" s="110" t="s">
        <v>1344</v>
      </c>
      <c r="D113" s="111">
        <v>92.8</v>
      </c>
      <c r="E113" s="110" t="s">
        <v>1357</v>
      </c>
      <c r="F113" s="112">
        <v>4.3</v>
      </c>
      <c r="G113" s="110" t="s">
        <v>1346</v>
      </c>
      <c r="H113" s="111">
        <v>1.4</v>
      </c>
      <c r="I113" s="110" t="s">
        <v>1361</v>
      </c>
      <c r="J113" s="111">
        <v>1.4</v>
      </c>
      <c r="K113" s="110" t="s">
        <v>1350</v>
      </c>
      <c r="L113" s="111" t="s">
        <v>2</v>
      </c>
    </row>
    <row r="114" spans="1:12" x14ac:dyDescent="0.2">
      <c r="A114" s="110">
        <v>2523</v>
      </c>
      <c r="B114" s="110" t="s">
        <v>147</v>
      </c>
      <c r="C114" s="110" t="s">
        <v>1344</v>
      </c>
      <c r="D114" s="111">
        <v>93.3</v>
      </c>
      <c r="E114" s="110" t="s">
        <v>1357</v>
      </c>
      <c r="F114" s="112">
        <v>3.6</v>
      </c>
      <c r="G114" s="110" t="s">
        <v>1358</v>
      </c>
      <c r="H114" s="111">
        <v>3.1</v>
      </c>
      <c r="I114" s="110" t="s">
        <v>1350</v>
      </c>
      <c r="J114" s="111" t="s">
        <v>2</v>
      </c>
      <c r="K114" s="110" t="s">
        <v>1350</v>
      </c>
      <c r="L114" s="111" t="s">
        <v>2</v>
      </c>
    </row>
    <row r="115" spans="1:12" x14ac:dyDescent="0.2">
      <c r="A115" s="110">
        <v>2524</v>
      </c>
      <c r="B115" s="110" t="s">
        <v>148</v>
      </c>
      <c r="C115" s="110" t="s">
        <v>1344</v>
      </c>
      <c r="D115" s="111">
        <v>93.8</v>
      </c>
      <c r="E115" s="110" t="s">
        <v>1346</v>
      </c>
      <c r="F115" s="112">
        <v>2.7</v>
      </c>
      <c r="G115" s="110" t="s">
        <v>1357</v>
      </c>
      <c r="H115" s="111">
        <v>2.7</v>
      </c>
      <c r="I115" s="110" t="s">
        <v>1343</v>
      </c>
      <c r="J115" s="111">
        <v>0.4</v>
      </c>
      <c r="K115" s="110" t="s">
        <v>1350</v>
      </c>
      <c r="L115" s="111" t="s">
        <v>2</v>
      </c>
    </row>
    <row r="116" spans="1:12" x14ac:dyDescent="0.2">
      <c r="A116" s="110">
        <v>2525</v>
      </c>
      <c r="B116" s="110" t="s">
        <v>149</v>
      </c>
      <c r="C116" s="110" t="s">
        <v>1344</v>
      </c>
      <c r="D116" s="111">
        <v>97</v>
      </c>
      <c r="E116" s="110" t="s">
        <v>1346</v>
      </c>
      <c r="F116" s="112">
        <v>1.2</v>
      </c>
      <c r="G116" s="110" t="s">
        <v>1357</v>
      </c>
      <c r="H116" s="111">
        <v>0.9</v>
      </c>
      <c r="I116" s="110" t="s">
        <v>1352</v>
      </c>
      <c r="J116" s="111">
        <v>0.6</v>
      </c>
      <c r="K116" s="110" t="s">
        <v>1347</v>
      </c>
      <c r="L116" s="111">
        <v>0.3</v>
      </c>
    </row>
    <row r="117" spans="1:12" x14ac:dyDescent="0.2">
      <c r="A117" s="110">
        <v>2526</v>
      </c>
      <c r="B117" s="110" t="s">
        <v>150</v>
      </c>
      <c r="C117" s="110" t="s">
        <v>1344</v>
      </c>
      <c r="D117" s="111">
        <v>100</v>
      </c>
      <c r="E117" s="110" t="s">
        <v>1350</v>
      </c>
      <c r="F117" s="112" t="s">
        <v>2</v>
      </c>
      <c r="G117" s="110" t="s">
        <v>1350</v>
      </c>
      <c r="H117" s="111" t="s">
        <v>2</v>
      </c>
      <c r="I117" s="110" t="s">
        <v>1350</v>
      </c>
      <c r="J117" s="111" t="s">
        <v>2</v>
      </c>
      <c r="K117" s="110" t="s">
        <v>1350</v>
      </c>
      <c r="L117" s="111" t="s">
        <v>2</v>
      </c>
    </row>
    <row r="118" spans="1:12" x14ac:dyDescent="0.2">
      <c r="A118" s="110">
        <v>2527</v>
      </c>
      <c r="B118" s="110" t="s">
        <v>151</v>
      </c>
      <c r="C118" s="110" t="s">
        <v>1344</v>
      </c>
      <c r="D118" s="111">
        <v>93.4</v>
      </c>
      <c r="E118" s="110" t="s">
        <v>1357</v>
      </c>
      <c r="F118" s="112">
        <v>6</v>
      </c>
      <c r="G118" s="110" t="s">
        <v>1346</v>
      </c>
      <c r="H118" s="111">
        <v>1.3</v>
      </c>
      <c r="I118" s="110" t="s">
        <v>1350</v>
      </c>
      <c r="J118" s="111" t="s">
        <v>2</v>
      </c>
      <c r="K118" s="110" t="s">
        <v>1350</v>
      </c>
      <c r="L118" s="111" t="s">
        <v>2</v>
      </c>
    </row>
    <row r="119" spans="1:12" x14ac:dyDescent="0.2">
      <c r="A119" s="110">
        <v>2531</v>
      </c>
      <c r="B119" s="110" t="s">
        <v>152</v>
      </c>
      <c r="C119" s="110" t="s">
        <v>1344</v>
      </c>
      <c r="D119" s="111">
        <v>98.3</v>
      </c>
      <c r="E119" s="110" t="s">
        <v>1346</v>
      </c>
      <c r="F119" s="112">
        <v>1.4</v>
      </c>
      <c r="G119" s="110" t="s">
        <v>1345</v>
      </c>
      <c r="H119" s="111">
        <v>0.2</v>
      </c>
      <c r="I119" s="110" t="s">
        <v>1343</v>
      </c>
      <c r="J119" s="111">
        <v>0.2</v>
      </c>
      <c r="K119" s="110" t="s">
        <v>1350</v>
      </c>
      <c r="L119" s="111" t="s">
        <v>2</v>
      </c>
    </row>
    <row r="120" spans="1:12" x14ac:dyDescent="0.2">
      <c r="A120" s="110">
        <v>2532</v>
      </c>
      <c r="B120" s="110" t="s">
        <v>153</v>
      </c>
      <c r="C120" s="110" t="s">
        <v>1344</v>
      </c>
      <c r="D120" s="111">
        <v>100</v>
      </c>
      <c r="E120" s="110" t="s">
        <v>1350</v>
      </c>
      <c r="F120" s="112" t="s">
        <v>2</v>
      </c>
      <c r="G120" s="110" t="s">
        <v>1350</v>
      </c>
      <c r="H120" s="111" t="s">
        <v>2</v>
      </c>
      <c r="I120" s="110" t="s">
        <v>1350</v>
      </c>
      <c r="J120" s="111" t="s">
        <v>2</v>
      </c>
      <c r="K120" s="110" t="s">
        <v>1350</v>
      </c>
      <c r="L120" s="111" t="s">
        <v>2</v>
      </c>
    </row>
    <row r="121" spans="1:12" x14ac:dyDescent="0.2">
      <c r="A121" s="110">
        <v>2533</v>
      </c>
      <c r="B121" s="110" t="s">
        <v>154</v>
      </c>
      <c r="C121" s="110" t="s">
        <v>1344</v>
      </c>
      <c r="D121" s="111">
        <v>96.5</v>
      </c>
      <c r="E121" s="110" t="s">
        <v>1343</v>
      </c>
      <c r="F121" s="112">
        <v>1.4</v>
      </c>
      <c r="G121" s="110" t="s">
        <v>1357</v>
      </c>
      <c r="H121" s="111">
        <v>1.4</v>
      </c>
      <c r="I121" s="110" t="s">
        <v>1345</v>
      </c>
      <c r="J121" s="111">
        <v>0.7</v>
      </c>
      <c r="K121" s="110" t="s">
        <v>1350</v>
      </c>
      <c r="L121" s="111" t="s">
        <v>2</v>
      </c>
    </row>
    <row r="122" spans="1:12" x14ac:dyDescent="0.2">
      <c r="A122" s="110">
        <v>2534</v>
      </c>
      <c r="B122" s="110" t="s">
        <v>155</v>
      </c>
      <c r="C122" s="110" t="s">
        <v>1344</v>
      </c>
      <c r="D122" s="111">
        <v>96.6</v>
      </c>
      <c r="E122" s="110" t="s">
        <v>1346</v>
      </c>
      <c r="F122" s="112">
        <v>3.4</v>
      </c>
      <c r="G122" s="110" t="s">
        <v>1350</v>
      </c>
      <c r="H122" s="111" t="s">
        <v>2</v>
      </c>
      <c r="I122" s="110" t="s">
        <v>1350</v>
      </c>
      <c r="J122" s="111" t="s">
        <v>2</v>
      </c>
      <c r="K122" s="110" t="s">
        <v>1350</v>
      </c>
      <c r="L122" s="111" t="s">
        <v>2</v>
      </c>
    </row>
    <row r="123" spans="1:12" x14ac:dyDescent="0.2">
      <c r="A123" s="110">
        <v>2535</v>
      </c>
      <c r="B123" s="110" t="s">
        <v>156</v>
      </c>
      <c r="C123" s="110" t="s">
        <v>1344</v>
      </c>
      <c r="D123" s="111">
        <v>100</v>
      </c>
      <c r="E123" s="110" t="s">
        <v>1350</v>
      </c>
      <c r="F123" s="112" t="s">
        <v>2</v>
      </c>
      <c r="G123" s="110" t="s">
        <v>1350</v>
      </c>
      <c r="H123" s="111" t="s">
        <v>2</v>
      </c>
      <c r="I123" s="110" t="s">
        <v>1350</v>
      </c>
      <c r="J123" s="111" t="s">
        <v>2</v>
      </c>
      <c r="K123" s="110" t="s">
        <v>1350</v>
      </c>
      <c r="L123" s="111" t="s">
        <v>2</v>
      </c>
    </row>
    <row r="124" spans="1:12" x14ac:dyDescent="0.2">
      <c r="A124" s="110">
        <v>2539</v>
      </c>
      <c r="B124" s="110" t="s">
        <v>157</v>
      </c>
      <c r="C124" s="110" t="s">
        <v>1344</v>
      </c>
      <c r="D124" s="111">
        <v>96.8</v>
      </c>
      <c r="E124" s="110" t="s">
        <v>1345</v>
      </c>
      <c r="F124" s="112">
        <v>0.6</v>
      </c>
      <c r="G124" s="110" t="s">
        <v>1353</v>
      </c>
      <c r="H124" s="111">
        <v>0.6</v>
      </c>
      <c r="I124" s="110" t="s">
        <v>1346</v>
      </c>
      <c r="J124" s="111">
        <v>0.6</v>
      </c>
      <c r="K124" s="110" t="s">
        <v>1347</v>
      </c>
      <c r="L124" s="111">
        <v>0.6</v>
      </c>
    </row>
    <row r="125" spans="1:12" x14ac:dyDescent="0.2">
      <c r="A125" s="110">
        <v>2541</v>
      </c>
      <c r="B125" s="110" t="s">
        <v>158</v>
      </c>
      <c r="C125" s="110" t="s">
        <v>1344</v>
      </c>
      <c r="D125" s="111">
        <v>99.1</v>
      </c>
      <c r="E125" s="110" t="s">
        <v>1346</v>
      </c>
      <c r="F125" s="112">
        <v>0.9</v>
      </c>
      <c r="G125" s="110" t="s">
        <v>1350</v>
      </c>
      <c r="H125" s="111" t="s">
        <v>2</v>
      </c>
      <c r="I125" s="110" t="s">
        <v>1350</v>
      </c>
      <c r="J125" s="111" t="s">
        <v>2</v>
      </c>
      <c r="K125" s="110" t="s">
        <v>1350</v>
      </c>
      <c r="L125" s="111" t="s">
        <v>2</v>
      </c>
    </row>
    <row r="126" spans="1:12" x14ac:dyDescent="0.2">
      <c r="A126" s="110">
        <v>2542</v>
      </c>
      <c r="B126" s="110" t="s">
        <v>159</v>
      </c>
      <c r="C126" s="110" t="s">
        <v>1344</v>
      </c>
      <c r="D126" s="111">
        <v>72.8</v>
      </c>
      <c r="E126" s="110" t="s">
        <v>1357</v>
      </c>
      <c r="F126" s="112">
        <v>10.9</v>
      </c>
      <c r="G126" s="110" t="s">
        <v>1346</v>
      </c>
      <c r="H126" s="111">
        <v>6.5</v>
      </c>
      <c r="I126" s="110" t="s">
        <v>1343</v>
      </c>
      <c r="J126" s="111">
        <v>4.3</v>
      </c>
      <c r="K126" s="110" t="s">
        <v>1347</v>
      </c>
      <c r="L126" s="111">
        <v>5.4</v>
      </c>
    </row>
    <row r="127" spans="1:12" x14ac:dyDescent="0.2">
      <c r="A127" s="110">
        <v>2543</v>
      </c>
      <c r="B127" s="110" t="s">
        <v>160</v>
      </c>
      <c r="C127" s="110" t="s">
        <v>1344</v>
      </c>
      <c r="D127" s="111">
        <v>92.7</v>
      </c>
      <c r="E127" s="110" t="s">
        <v>1346</v>
      </c>
      <c r="F127" s="112">
        <v>4.9000000000000004</v>
      </c>
      <c r="G127" s="110" t="s">
        <v>1357</v>
      </c>
      <c r="H127" s="111">
        <v>1.5</v>
      </c>
      <c r="I127" s="110" t="s">
        <v>1343</v>
      </c>
      <c r="J127" s="111">
        <v>0.5</v>
      </c>
      <c r="K127" s="110" t="s">
        <v>1347</v>
      </c>
      <c r="L127" s="111">
        <v>0.5</v>
      </c>
    </row>
    <row r="128" spans="1:12" x14ac:dyDescent="0.2">
      <c r="A128" s="110">
        <v>2544</v>
      </c>
      <c r="B128" s="110" t="s">
        <v>161</v>
      </c>
      <c r="C128" s="110" t="s">
        <v>1344</v>
      </c>
      <c r="D128" s="111">
        <v>96.7</v>
      </c>
      <c r="E128" s="110" t="s">
        <v>1346</v>
      </c>
      <c r="F128" s="112">
        <v>1.2</v>
      </c>
      <c r="G128" s="110" t="s">
        <v>1357</v>
      </c>
      <c r="H128" s="111">
        <v>0.8</v>
      </c>
      <c r="I128" s="110" t="s">
        <v>1359</v>
      </c>
      <c r="J128" s="111">
        <v>0.5</v>
      </c>
      <c r="K128" s="110" t="s">
        <v>1347</v>
      </c>
      <c r="L128" s="111">
        <v>0.7</v>
      </c>
    </row>
    <row r="129" spans="1:12" x14ac:dyDescent="0.2">
      <c r="A129" s="110">
        <v>2611</v>
      </c>
      <c r="B129" s="110" t="s">
        <v>162</v>
      </c>
      <c r="C129" s="110" t="s">
        <v>1343</v>
      </c>
      <c r="D129" s="111">
        <v>39.700000000000003</v>
      </c>
      <c r="E129" s="110" t="s">
        <v>1358</v>
      </c>
      <c r="F129" s="112">
        <v>15.3</v>
      </c>
      <c r="G129" s="110" t="s">
        <v>1346</v>
      </c>
      <c r="H129" s="111">
        <v>12.9</v>
      </c>
      <c r="I129" s="110" t="s">
        <v>1360</v>
      </c>
      <c r="J129" s="111">
        <v>4.9000000000000004</v>
      </c>
      <c r="K129" s="110" t="s">
        <v>1347</v>
      </c>
      <c r="L129" s="111">
        <v>27.3</v>
      </c>
    </row>
    <row r="130" spans="1:12" x14ac:dyDescent="0.2">
      <c r="A130" s="110">
        <v>2612</v>
      </c>
      <c r="B130" s="110" t="s">
        <v>163</v>
      </c>
      <c r="C130" s="110" t="s">
        <v>1343</v>
      </c>
      <c r="D130" s="111">
        <v>61.6</v>
      </c>
      <c r="E130" s="110" t="s">
        <v>1357</v>
      </c>
      <c r="F130" s="112">
        <v>10.5</v>
      </c>
      <c r="G130" s="110" t="s">
        <v>1360</v>
      </c>
      <c r="H130" s="111">
        <v>5.8</v>
      </c>
      <c r="I130" s="110" t="s">
        <v>1358</v>
      </c>
      <c r="J130" s="111">
        <v>5.8</v>
      </c>
      <c r="K130" s="110" t="s">
        <v>1347</v>
      </c>
      <c r="L130" s="111">
        <v>15.1</v>
      </c>
    </row>
    <row r="131" spans="1:12" x14ac:dyDescent="0.2">
      <c r="A131" s="110">
        <v>2613</v>
      </c>
      <c r="B131" s="110" t="s">
        <v>164</v>
      </c>
      <c r="C131" s="110" t="s">
        <v>1343</v>
      </c>
      <c r="D131" s="111">
        <v>59.2</v>
      </c>
      <c r="E131" s="110" t="s">
        <v>1358</v>
      </c>
      <c r="F131" s="112">
        <v>11.3</v>
      </c>
      <c r="G131" s="110" t="s">
        <v>1346</v>
      </c>
      <c r="H131" s="111">
        <v>6.4</v>
      </c>
      <c r="I131" s="110" t="s">
        <v>1360</v>
      </c>
      <c r="J131" s="111">
        <v>3.9</v>
      </c>
      <c r="K131" s="110" t="s">
        <v>1347</v>
      </c>
      <c r="L131" s="111">
        <v>19.100000000000001</v>
      </c>
    </row>
    <row r="132" spans="1:12" x14ac:dyDescent="0.2">
      <c r="A132" s="110">
        <v>2621</v>
      </c>
      <c r="B132" s="110" t="s">
        <v>165</v>
      </c>
      <c r="C132" s="110" t="s">
        <v>1343</v>
      </c>
      <c r="D132" s="111">
        <v>32.9</v>
      </c>
      <c r="E132" s="110" t="s">
        <v>1346</v>
      </c>
      <c r="F132" s="112">
        <v>17.2</v>
      </c>
      <c r="G132" s="110" t="s">
        <v>1358</v>
      </c>
      <c r="H132" s="111">
        <v>12.2</v>
      </c>
      <c r="I132" s="110" t="s">
        <v>1357</v>
      </c>
      <c r="J132" s="111">
        <v>7.2</v>
      </c>
      <c r="K132" s="110" t="s">
        <v>1347</v>
      </c>
      <c r="L132" s="111">
        <v>30.4</v>
      </c>
    </row>
    <row r="133" spans="1:12" x14ac:dyDescent="0.2">
      <c r="A133" s="110">
        <v>2631</v>
      </c>
      <c r="B133" s="110" t="s">
        <v>166</v>
      </c>
      <c r="C133" s="110" t="s">
        <v>1343</v>
      </c>
      <c r="D133" s="111">
        <v>33.9</v>
      </c>
      <c r="E133" s="110" t="s">
        <v>1346</v>
      </c>
      <c r="F133" s="112">
        <v>12</v>
      </c>
      <c r="G133" s="110" t="s">
        <v>1358</v>
      </c>
      <c r="H133" s="111">
        <v>10.5</v>
      </c>
      <c r="I133" s="110" t="s">
        <v>1360</v>
      </c>
      <c r="J133" s="111">
        <v>7.7</v>
      </c>
      <c r="K133" s="110" t="s">
        <v>1347</v>
      </c>
      <c r="L133" s="111">
        <v>35.9</v>
      </c>
    </row>
    <row r="134" spans="1:12" x14ac:dyDescent="0.2">
      <c r="A134" s="110">
        <v>2632</v>
      </c>
      <c r="B134" s="110" t="s">
        <v>167</v>
      </c>
      <c r="C134" s="110" t="s">
        <v>1343</v>
      </c>
      <c r="D134" s="111">
        <v>39.200000000000003</v>
      </c>
      <c r="E134" s="110" t="s">
        <v>1358</v>
      </c>
      <c r="F134" s="112">
        <v>17.7</v>
      </c>
      <c r="G134" s="110" t="s">
        <v>1346</v>
      </c>
      <c r="H134" s="111">
        <v>7</v>
      </c>
      <c r="I134" s="110" t="s">
        <v>1360</v>
      </c>
      <c r="J134" s="111">
        <v>6.3</v>
      </c>
      <c r="K134" s="110" t="s">
        <v>1347</v>
      </c>
      <c r="L134" s="111">
        <v>29.1</v>
      </c>
    </row>
    <row r="135" spans="1:12" x14ac:dyDescent="0.2">
      <c r="A135" s="110">
        <v>2633</v>
      </c>
      <c r="B135" s="110" t="s">
        <v>168</v>
      </c>
      <c r="C135" s="110" t="s">
        <v>1360</v>
      </c>
      <c r="D135" s="111">
        <v>51</v>
      </c>
      <c r="E135" s="110" t="s">
        <v>1343</v>
      </c>
      <c r="F135" s="112">
        <v>23.5</v>
      </c>
      <c r="G135" s="110" t="s">
        <v>1358</v>
      </c>
      <c r="H135" s="111">
        <v>3.9</v>
      </c>
      <c r="I135" s="110" t="s">
        <v>1363</v>
      </c>
      <c r="J135" s="111">
        <v>3.3</v>
      </c>
      <c r="K135" s="110" t="s">
        <v>1347</v>
      </c>
      <c r="L135" s="111">
        <v>18.3</v>
      </c>
    </row>
    <row r="136" spans="1:12" x14ac:dyDescent="0.2">
      <c r="A136" s="110">
        <v>2711</v>
      </c>
      <c r="B136" s="110" t="s">
        <v>169</v>
      </c>
      <c r="C136" s="110" t="s">
        <v>1343</v>
      </c>
      <c r="D136" s="111">
        <v>68.5</v>
      </c>
      <c r="E136" s="110" t="s">
        <v>1346</v>
      </c>
      <c r="F136" s="112">
        <v>31.5</v>
      </c>
      <c r="G136" s="110" t="s">
        <v>1350</v>
      </c>
      <c r="H136" s="111" t="s">
        <v>2</v>
      </c>
      <c r="I136" s="110" t="s">
        <v>1350</v>
      </c>
      <c r="J136" s="111" t="s">
        <v>2</v>
      </c>
      <c r="K136" s="110" t="s">
        <v>1350</v>
      </c>
      <c r="L136" s="111" t="s">
        <v>2</v>
      </c>
    </row>
    <row r="137" spans="1:12" x14ac:dyDescent="0.2">
      <c r="A137" s="110">
        <v>2712</v>
      </c>
      <c r="B137" s="110" t="s">
        <v>170</v>
      </c>
      <c r="C137" s="110" t="s">
        <v>1346</v>
      </c>
      <c r="D137" s="111">
        <v>49.5</v>
      </c>
      <c r="E137" s="110" t="s">
        <v>1343</v>
      </c>
      <c r="F137" s="112">
        <v>26.2</v>
      </c>
      <c r="G137" s="110" t="s">
        <v>1358</v>
      </c>
      <c r="H137" s="111">
        <v>6.5</v>
      </c>
      <c r="I137" s="110" t="s">
        <v>1344</v>
      </c>
      <c r="J137" s="111">
        <v>3.7</v>
      </c>
      <c r="K137" s="110" t="s">
        <v>1347</v>
      </c>
      <c r="L137" s="111">
        <v>13.1</v>
      </c>
    </row>
    <row r="138" spans="1:12" x14ac:dyDescent="0.2">
      <c r="A138" s="110">
        <v>2713</v>
      </c>
      <c r="B138" s="110" t="s">
        <v>171</v>
      </c>
      <c r="C138" s="110" t="s">
        <v>1343</v>
      </c>
      <c r="D138" s="111">
        <v>77.2</v>
      </c>
      <c r="E138" s="110" t="s">
        <v>1346</v>
      </c>
      <c r="F138" s="112">
        <v>10.9</v>
      </c>
      <c r="G138" s="110" t="s">
        <v>1358</v>
      </c>
      <c r="H138" s="111">
        <v>3.3</v>
      </c>
      <c r="I138" s="110" t="s">
        <v>1354</v>
      </c>
      <c r="J138" s="111">
        <v>1.6</v>
      </c>
      <c r="K138" s="110" t="s">
        <v>1347</v>
      </c>
      <c r="L138" s="111">
        <v>6.9</v>
      </c>
    </row>
    <row r="139" spans="1:12" x14ac:dyDescent="0.2">
      <c r="A139" s="110">
        <v>2721</v>
      </c>
      <c r="B139" s="110" t="s">
        <v>172</v>
      </c>
      <c r="C139" s="110" t="s">
        <v>1344</v>
      </c>
      <c r="D139" s="111">
        <v>49.2</v>
      </c>
      <c r="E139" s="110" t="s">
        <v>1357</v>
      </c>
      <c r="F139" s="112">
        <v>36.299999999999997</v>
      </c>
      <c r="G139" s="110" t="s">
        <v>1352</v>
      </c>
      <c r="H139" s="111">
        <v>5.9</v>
      </c>
      <c r="I139" s="110" t="s">
        <v>1346</v>
      </c>
      <c r="J139" s="111">
        <v>4.7</v>
      </c>
      <c r="K139" s="110" t="s">
        <v>1347</v>
      </c>
      <c r="L139" s="111">
        <v>3.9</v>
      </c>
    </row>
    <row r="140" spans="1:12" x14ac:dyDescent="0.2">
      <c r="A140" s="110">
        <v>2722</v>
      </c>
      <c r="B140" s="110" t="s">
        <v>173</v>
      </c>
      <c r="C140" s="110" t="s">
        <v>1352</v>
      </c>
      <c r="D140" s="111">
        <v>77.5</v>
      </c>
      <c r="E140" s="110" t="s">
        <v>1357</v>
      </c>
      <c r="F140" s="112">
        <v>12.4</v>
      </c>
      <c r="G140" s="110" t="s">
        <v>1344</v>
      </c>
      <c r="H140" s="111">
        <v>6.9</v>
      </c>
      <c r="I140" s="110" t="s">
        <v>1346</v>
      </c>
      <c r="J140" s="111">
        <v>2.8</v>
      </c>
      <c r="K140" s="110" t="s">
        <v>1347</v>
      </c>
      <c r="L140" s="111">
        <v>0.5</v>
      </c>
    </row>
    <row r="141" spans="1:12" x14ac:dyDescent="0.2">
      <c r="A141" s="110">
        <v>2723</v>
      </c>
      <c r="B141" s="110" t="s">
        <v>174</v>
      </c>
      <c r="C141" s="110" t="s">
        <v>1344</v>
      </c>
      <c r="D141" s="111">
        <v>76.099999999999994</v>
      </c>
      <c r="E141" s="110" t="s">
        <v>1357</v>
      </c>
      <c r="F141" s="112">
        <v>15.8</v>
      </c>
      <c r="G141" s="110" t="s">
        <v>1346</v>
      </c>
      <c r="H141" s="111">
        <v>5.6</v>
      </c>
      <c r="I141" s="110" t="s">
        <v>1343</v>
      </c>
      <c r="J141" s="111">
        <v>1.2</v>
      </c>
      <c r="K141" s="110" t="s">
        <v>1347</v>
      </c>
      <c r="L141" s="111">
        <v>1.2</v>
      </c>
    </row>
    <row r="142" spans="1:12" x14ac:dyDescent="0.2">
      <c r="A142" s="110">
        <v>2724</v>
      </c>
      <c r="B142" s="110" t="s">
        <v>175</v>
      </c>
      <c r="C142" s="110" t="s">
        <v>1343</v>
      </c>
      <c r="D142" s="111">
        <v>47.2</v>
      </c>
      <c r="E142" s="110" t="s">
        <v>1357</v>
      </c>
      <c r="F142" s="112">
        <v>22</v>
      </c>
      <c r="G142" s="110" t="s">
        <v>1346</v>
      </c>
      <c r="H142" s="111">
        <v>11</v>
      </c>
      <c r="I142" s="110" t="s">
        <v>1355</v>
      </c>
      <c r="J142" s="111">
        <v>4.7</v>
      </c>
      <c r="K142" s="110" t="s">
        <v>1347</v>
      </c>
      <c r="L142" s="111">
        <v>15</v>
      </c>
    </row>
    <row r="143" spans="1:12" x14ac:dyDescent="0.2">
      <c r="A143" s="110">
        <v>2725</v>
      </c>
      <c r="B143" s="110" t="s">
        <v>176</v>
      </c>
      <c r="C143" s="110" t="s">
        <v>1344</v>
      </c>
      <c r="D143" s="111">
        <v>74.099999999999994</v>
      </c>
      <c r="E143" s="110" t="s">
        <v>1346</v>
      </c>
      <c r="F143" s="112">
        <v>17.100000000000001</v>
      </c>
      <c r="G143" s="110" t="s">
        <v>1357</v>
      </c>
      <c r="H143" s="111">
        <v>4.8</v>
      </c>
      <c r="I143" s="110" t="s">
        <v>1352</v>
      </c>
      <c r="J143" s="111">
        <v>2.9</v>
      </c>
      <c r="K143" s="110" t="s">
        <v>1347</v>
      </c>
      <c r="L143" s="111">
        <v>1.3</v>
      </c>
    </row>
    <row r="144" spans="1:12" x14ac:dyDescent="0.2">
      <c r="A144" s="110">
        <v>2726</v>
      </c>
      <c r="B144" s="110" t="s">
        <v>177</v>
      </c>
      <c r="C144" s="110" t="s">
        <v>1344</v>
      </c>
      <c r="D144" s="111">
        <v>54.9</v>
      </c>
      <c r="E144" s="110" t="s">
        <v>1346</v>
      </c>
      <c r="F144" s="112">
        <v>30.7</v>
      </c>
      <c r="G144" s="110" t="s">
        <v>1357</v>
      </c>
      <c r="H144" s="111">
        <v>6.2</v>
      </c>
      <c r="I144" s="110" t="s">
        <v>1352</v>
      </c>
      <c r="J144" s="111">
        <v>2.8</v>
      </c>
      <c r="K144" s="110" t="s">
        <v>1347</v>
      </c>
      <c r="L144" s="111">
        <v>5.4</v>
      </c>
    </row>
    <row r="145" spans="1:12" x14ac:dyDescent="0.2">
      <c r="A145" s="110">
        <v>3111</v>
      </c>
      <c r="B145" s="110" t="s">
        <v>178</v>
      </c>
      <c r="C145" s="110" t="s">
        <v>1343</v>
      </c>
      <c r="D145" s="111">
        <v>33.299999999999997</v>
      </c>
      <c r="E145" s="110" t="s">
        <v>1346</v>
      </c>
      <c r="F145" s="112">
        <v>33.299999999999997</v>
      </c>
      <c r="G145" s="110" t="s">
        <v>1345</v>
      </c>
      <c r="H145" s="111">
        <v>14.3</v>
      </c>
      <c r="I145" s="110" t="s">
        <v>1351</v>
      </c>
      <c r="J145" s="111">
        <v>9.5</v>
      </c>
      <c r="K145" s="110" t="s">
        <v>1347</v>
      </c>
      <c r="L145" s="111">
        <v>4.8</v>
      </c>
    </row>
    <row r="146" spans="1:12" x14ac:dyDescent="0.2">
      <c r="A146" s="110">
        <v>3112</v>
      </c>
      <c r="B146" s="110" t="s">
        <v>179</v>
      </c>
      <c r="C146" s="110" t="s">
        <v>1344</v>
      </c>
      <c r="D146" s="111">
        <v>80.2</v>
      </c>
      <c r="E146" s="110" t="s">
        <v>1356</v>
      </c>
      <c r="F146" s="112">
        <v>9.5</v>
      </c>
      <c r="G146" s="110" t="s">
        <v>1343</v>
      </c>
      <c r="H146" s="111">
        <v>3</v>
      </c>
      <c r="I146" s="110" t="s">
        <v>1346</v>
      </c>
      <c r="J146" s="111">
        <v>3</v>
      </c>
      <c r="K146" s="110" t="s">
        <v>1347</v>
      </c>
      <c r="L146" s="111">
        <v>4.3</v>
      </c>
    </row>
    <row r="147" spans="1:12" x14ac:dyDescent="0.2">
      <c r="A147" s="110">
        <v>3113</v>
      </c>
      <c r="B147" s="110" t="s">
        <v>180</v>
      </c>
      <c r="C147" s="110" t="s">
        <v>1346</v>
      </c>
      <c r="D147" s="111">
        <v>66</v>
      </c>
      <c r="E147" s="110" t="s">
        <v>1345</v>
      </c>
      <c r="F147" s="112">
        <v>15.1</v>
      </c>
      <c r="G147" s="110" t="s">
        <v>1343</v>
      </c>
      <c r="H147" s="111">
        <v>5.7</v>
      </c>
      <c r="I147" s="110" t="s">
        <v>1354</v>
      </c>
      <c r="J147" s="111">
        <v>3.8</v>
      </c>
      <c r="K147" s="110" t="s">
        <v>1347</v>
      </c>
      <c r="L147" s="111">
        <v>11.3</v>
      </c>
    </row>
    <row r="148" spans="1:12" x14ac:dyDescent="0.2">
      <c r="A148" s="110">
        <v>3114</v>
      </c>
      <c r="B148" s="110" t="s">
        <v>181</v>
      </c>
      <c r="C148" s="110" t="s">
        <v>1357</v>
      </c>
      <c r="D148" s="111">
        <v>37.299999999999997</v>
      </c>
      <c r="E148" s="110" t="s">
        <v>1345</v>
      </c>
      <c r="F148" s="112">
        <v>19.5</v>
      </c>
      <c r="G148" s="110" t="s">
        <v>1343</v>
      </c>
      <c r="H148" s="111">
        <v>17.8</v>
      </c>
      <c r="I148" s="110" t="s">
        <v>1346</v>
      </c>
      <c r="J148" s="111">
        <v>8.1</v>
      </c>
      <c r="K148" s="110" t="s">
        <v>1347</v>
      </c>
      <c r="L148" s="111">
        <v>17.8</v>
      </c>
    </row>
    <row r="149" spans="1:12" x14ac:dyDescent="0.2">
      <c r="A149" s="110">
        <v>3121</v>
      </c>
      <c r="B149" s="110" t="s">
        <v>182</v>
      </c>
      <c r="C149" s="110" t="s">
        <v>1348</v>
      </c>
      <c r="D149" s="111">
        <v>56.1</v>
      </c>
      <c r="E149" s="110" t="s">
        <v>1343</v>
      </c>
      <c r="F149" s="112">
        <v>28.7</v>
      </c>
      <c r="G149" s="110" t="s">
        <v>1345</v>
      </c>
      <c r="H149" s="111">
        <v>4</v>
      </c>
      <c r="I149" s="110" t="s">
        <v>1346</v>
      </c>
      <c r="J149" s="111">
        <v>4</v>
      </c>
      <c r="K149" s="110" t="s">
        <v>1347</v>
      </c>
      <c r="L149" s="111">
        <v>7.2</v>
      </c>
    </row>
    <row r="150" spans="1:12" x14ac:dyDescent="0.2">
      <c r="A150" s="110">
        <v>3122</v>
      </c>
      <c r="B150" s="110" t="s">
        <v>183</v>
      </c>
      <c r="C150" s="110" t="s">
        <v>1343</v>
      </c>
      <c r="D150" s="111">
        <v>63.4</v>
      </c>
      <c r="E150" s="110" t="s">
        <v>1348</v>
      </c>
      <c r="F150" s="112">
        <v>9</v>
      </c>
      <c r="G150" s="110" t="s">
        <v>1345</v>
      </c>
      <c r="H150" s="111">
        <v>8.3000000000000007</v>
      </c>
      <c r="I150" s="110" t="s">
        <v>1346</v>
      </c>
      <c r="J150" s="111">
        <v>7.6</v>
      </c>
      <c r="K150" s="110" t="s">
        <v>1347</v>
      </c>
      <c r="L150" s="111">
        <v>11</v>
      </c>
    </row>
    <row r="151" spans="1:12" x14ac:dyDescent="0.2">
      <c r="A151" s="110">
        <v>3123</v>
      </c>
      <c r="B151" s="110" t="s">
        <v>184</v>
      </c>
      <c r="C151" s="110" t="s">
        <v>1355</v>
      </c>
      <c r="D151" s="111">
        <v>22.8</v>
      </c>
      <c r="E151" s="110" t="s">
        <v>1348</v>
      </c>
      <c r="F151" s="112">
        <v>22.8</v>
      </c>
      <c r="G151" s="110" t="s">
        <v>1345</v>
      </c>
      <c r="H151" s="111">
        <v>13</v>
      </c>
      <c r="I151" s="110" t="s">
        <v>1363</v>
      </c>
      <c r="J151" s="111">
        <v>13</v>
      </c>
      <c r="K151" s="110" t="s">
        <v>1347</v>
      </c>
      <c r="L151" s="111">
        <v>27.2</v>
      </c>
    </row>
    <row r="152" spans="1:12" x14ac:dyDescent="0.2">
      <c r="A152" s="110">
        <v>3124</v>
      </c>
      <c r="B152" s="110" t="s">
        <v>185</v>
      </c>
      <c r="C152" s="110" t="s">
        <v>1360</v>
      </c>
      <c r="D152" s="111">
        <v>30.4</v>
      </c>
      <c r="E152" s="110" t="s">
        <v>1345</v>
      </c>
      <c r="F152" s="112">
        <v>26.1</v>
      </c>
      <c r="G152" s="110" t="s">
        <v>1343</v>
      </c>
      <c r="H152" s="111">
        <v>21.7</v>
      </c>
      <c r="I152" s="110" t="s">
        <v>1355</v>
      </c>
      <c r="J152" s="111">
        <v>4.3</v>
      </c>
      <c r="K152" s="110" t="s">
        <v>1347</v>
      </c>
      <c r="L152" s="111">
        <v>15.2</v>
      </c>
    </row>
    <row r="153" spans="1:12" x14ac:dyDescent="0.2">
      <c r="A153" s="110">
        <v>3125</v>
      </c>
      <c r="B153" s="110" t="s">
        <v>186</v>
      </c>
      <c r="C153" s="110" t="s">
        <v>1345</v>
      </c>
      <c r="D153" s="111">
        <v>35.6</v>
      </c>
      <c r="E153" s="110" t="s">
        <v>1343</v>
      </c>
      <c r="F153" s="112">
        <v>26.7</v>
      </c>
      <c r="G153" s="110" t="s">
        <v>1353</v>
      </c>
      <c r="H153" s="111">
        <v>13.3</v>
      </c>
      <c r="I153" s="110" t="s">
        <v>1352</v>
      </c>
      <c r="J153" s="111">
        <v>8.9</v>
      </c>
      <c r="K153" s="110" t="s">
        <v>1347</v>
      </c>
      <c r="L153" s="111">
        <v>15.6</v>
      </c>
    </row>
    <row r="154" spans="1:12" x14ac:dyDescent="0.2">
      <c r="A154" s="110">
        <v>3126</v>
      </c>
      <c r="B154" s="110" t="s">
        <v>187</v>
      </c>
      <c r="C154" s="110" t="s">
        <v>1346</v>
      </c>
      <c r="D154" s="111">
        <v>37.9</v>
      </c>
      <c r="E154" s="110" t="s">
        <v>1343</v>
      </c>
      <c r="F154" s="112">
        <v>21.2</v>
      </c>
      <c r="G154" s="110" t="s">
        <v>1355</v>
      </c>
      <c r="H154" s="111">
        <v>7.6</v>
      </c>
      <c r="I154" s="110" t="s">
        <v>1345</v>
      </c>
      <c r="J154" s="111">
        <v>4.5</v>
      </c>
      <c r="K154" s="110" t="s">
        <v>1347</v>
      </c>
      <c r="L154" s="111">
        <v>27.3</v>
      </c>
    </row>
    <row r="155" spans="1:12" x14ac:dyDescent="0.2">
      <c r="A155" s="110">
        <v>3129</v>
      </c>
      <c r="B155" s="110" t="s">
        <v>188</v>
      </c>
      <c r="C155" s="110" t="s">
        <v>1355</v>
      </c>
      <c r="D155" s="111">
        <v>49.7</v>
      </c>
      <c r="E155" s="110" t="s">
        <v>1343</v>
      </c>
      <c r="F155" s="112">
        <v>11.4</v>
      </c>
      <c r="G155" s="110" t="s">
        <v>1345</v>
      </c>
      <c r="H155" s="111">
        <v>7.6</v>
      </c>
      <c r="I155" s="110" t="s">
        <v>1348</v>
      </c>
      <c r="J155" s="111">
        <v>7</v>
      </c>
      <c r="K155" s="110" t="s">
        <v>1347</v>
      </c>
      <c r="L155" s="111">
        <v>24.3</v>
      </c>
    </row>
    <row r="156" spans="1:12" x14ac:dyDescent="0.2">
      <c r="A156" s="110">
        <v>3131</v>
      </c>
      <c r="B156" s="110" t="s">
        <v>189</v>
      </c>
      <c r="C156" s="110" t="s">
        <v>1343</v>
      </c>
      <c r="D156" s="111">
        <v>47.4</v>
      </c>
      <c r="E156" s="110" t="s">
        <v>1346</v>
      </c>
      <c r="F156" s="112">
        <v>9.8000000000000007</v>
      </c>
      <c r="G156" s="110" t="s">
        <v>1357</v>
      </c>
      <c r="H156" s="111">
        <v>9.5</v>
      </c>
      <c r="I156" s="110" t="s">
        <v>1358</v>
      </c>
      <c r="J156" s="111">
        <v>6</v>
      </c>
      <c r="K156" s="110" t="s">
        <v>1347</v>
      </c>
      <c r="L156" s="111">
        <v>27.1</v>
      </c>
    </row>
    <row r="157" spans="1:12" x14ac:dyDescent="0.2">
      <c r="A157" s="110">
        <v>3132</v>
      </c>
      <c r="B157" s="110" t="s">
        <v>190</v>
      </c>
      <c r="C157" s="110" t="s">
        <v>1360</v>
      </c>
      <c r="D157" s="111">
        <v>60</v>
      </c>
      <c r="E157" s="110" t="s">
        <v>1343</v>
      </c>
      <c r="F157" s="112">
        <v>20</v>
      </c>
      <c r="G157" s="110" t="s">
        <v>1352</v>
      </c>
      <c r="H157" s="111">
        <v>8</v>
      </c>
      <c r="I157" s="110" t="s">
        <v>1348</v>
      </c>
      <c r="J157" s="111">
        <v>4</v>
      </c>
      <c r="K157" s="110" t="s">
        <v>1347</v>
      </c>
      <c r="L157" s="111">
        <v>4</v>
      </c>
    </row>
    <row r="158" spans="1:12" x14ac:dyDescent="0.2">
      <c r="A158" s="110">
        <v>3211</v>
      </c>
      <c r="B158" s="110" t="s">
        <v>191</v>
      </c>
      <c r="C158" s="110" t="s">
        <v>1352</v>
      </c>
      <c r="D158" s="111">
        <v>63.3</v>
      </c>
      <c r="E158" s="110" t="s">
        <v>1355</v>
      </c>
      <c r="F158" s="112">
        <v>16.5</v>
      </c>
      <c r="G158" s="110" t="s">
        <v>1345</v>
      </c>
      <c r="H158" s="111">
        <v>6.3</v>
      </c>
      <c r="I158" s="110" t="s">
        <v>1356</v>
      </c>
      <c r="J158" s="111">
        <v>5.0999999999999996</v>
      </c>
      <c r="K158" s="110" t="s">
        <v>1347</v>
      </c>
      <c r="L158" s="111">
        <v>7.6</v>
      </c>
    </row>
    <row r="159" spans="1:12" x14ac:dyDescent="0.2">
      <c r="A159" s="110">
        <v>3212</v>
      </c>
      <c r="B159" s="110" t="s">
        <v>192</v>
      </c>
      <c r="C159" s="110" t="s">
        <v>1352</v>
      </c>
      <c r="D159" s="111">
        <v>62.8</v>
      </c>
      <c r="E159" s="110" t="s">
        <v>1356</v>
      </c>
      <c r="F159" s="112">
        <v>14.3</v>
      </c>
      <c r="G159" s="110" t="s">
        <v>1345</v>
      </c>
      <c r="H159" s="111">
        <v>5.3</v>
      </c>
      <c r="I159" s="110" t="s">
        <v>1354</v>
      </c>
      <c r="J159" s="111">
        <v>5.0999999999999996</v>
      </c>
      <c r="K159" s="110" t="s">
        <v>1347</v>
      </c>
      <c r="L159" s="111">
        <v>12.6</v>
      </c>
    </row>
    <row r="160" spans="1:12" x14ac:dyDescent="0.2">
      <c r="A160" s="110">
        <v>3221</v>
      </c>
      <c r="B160" s="110" t="s">
        <v>193</v>
      </c>
      <c r="C160" s="110" t="s">
        <v>1351</v>
      </c>
      <c r="D160" s="111">
        <v>48.6</v>
      </c>
      <c r="E160" s="110" t="s">
        <v>1345</v>
      </c>
      <c r="F160" s="112">
        <v>42.9</v>
      </c>
      <c r="G160" s="110" t="s">
        <v>1355</v>
      </c>
      <c r="H160" s="111">
        <v>5.7</v>
      </c>
      <c r="I160" s="110" t="s">
        <v>1361</v>
      </c>
      <c r="J160" s="111">
        <v>2.9</v>
      </c>
      <c r="K160" s="110" t="s">
        <v>1350</v>
      </c>
      <c r="L160" s="111" t="s">
        <v>2</v>
      </c>
    </row>
    <row r="161" spans="1:12" x14ac:dyDescent="0.2">
      <c r="A161" s="110">
        <v>3222</v>
      </c>
      <c r="B161" s="110" t="s">
        <v>194</v>
      </c>
      <c r="C161" s="110" t="s">
        <v>1345</v>
      </c>
      <c r="D161" s="111">
        <v>86.8</v>
      </c>
      <c r="E161" s="110" t="s">
        <v>1363</v>
      </c>
      <c r="F161" s="112">
        <v>5.7</v>
      </c>
      <c r="G161" s="110" t="s">
        <v>1348</v>
      </c>
      <c r="H161" s="111">
        <v>5.7</v>
      </c>
      <c r="I161" s="110" t="s">
        <v>1353</v>
      </c>
      <c r="J161" s="111">
        <v>3.8</v>
      </c>
      <c r="K161" s="110" t="s">
        <v>1347</v>
      </c>
      <c r="L161" s="111">
        <v>1.9</v>
      </c>
    </row>
    <row r="162" spans="1:12" x14ac:dyDescent="0.2">
      <c r="A162" s="110">
        <v>3223</v>
      </c>
      <c r="B162" s="110" t="s">
        <v>195</v>
      </c>
      <c r="C162" s="110" t="s">
        <v>1345</v>
      </c>
      <c r="D162" s="111">
        <v>65.8</v>
      </c>
      <c r="E162" s="110" t="s">
        <v>1348</v>
      </c>
      <c r="F162" s="112">
        <v>13.8</v>
      </c>
      <c r="G162" s="110" t="s">
        <v>1355</v>
      </c>
      <c r="H162" s="111">
        <v>7.8</v>
      </c>
      <c r="I162" s="110" t="s">
        <v>1352</v>
      </c>
      <c r="J162" s="111">
        <v>5.2</v>
      </c>
      <c r="K162" s="110" t="s">
        <v>1347</v>
      </c>
      <c r="L162" s="111">
        <v>7.5</v>
      </c>
    </row>
    <row r="163" spans="1:12" x14ac:dyDescent="0.2">
      <c r="A163" s="110">
        <v>3231</v>
      </c>
      <c r="B163" s="110" t="s">
        <v>196</v>
      </c>
      <c r="C163" s="110" t="s">
        <v>1354</v>
      </c>
      <c r="D163" s="111">
        <v>49.6</v>
      </c>
      <c r="E163" s="110" t="s">
        <v>1345</v>
      </c>
      <c r="F163" s="112">
        <v>43.6</v>
      </c>
      <c r="G163" s="110" t="s">
        <v>1346</v>
      </c>
      <c r="H163" s="111">
        <v>2.6</v>
      </c>
      <c r="I163" s="110" t="s">
        <v>1353</v>
      </c>
      <c r="J163" s="111">
        <v>1.7</v>
      </c>
      <c r="K163" s="110" t="s">
        <v>1347</v>
      </c>
      <c r="L163" s="111">
        <v>1.7</v>
      </c>
    </row>
    <row r="164" spans="1:12" x14ac:dyDescent="0.2">
      <c r="A164" s="110">
        <v>3232</v>
      </c>
      <c r="B164" s="110" t="s">
        <v>197</v>
      </c>
      <c r="C164" s="110" t="s">
        <v>1345</v>
      </c>
      <c r="D164" s="111">
        <v>31.6</v>
      </c>
      <c r="E164" s="110" t="s">
        <v>1355</v>
      </c>
      <c r="F164" s="112">
        <v>23.8</v>
      </c>
      <c r="G164" s="110" t="s">
        <v>1352</v>
      </c>
      <c r="H164" s="111">
        <v>16.600000000000001</v>
      </c>
      <c r="I164" s="110" t="s">
        <v>1348</v>
      </c>
      <c r="J164" s="111">
        <v>7.6</v>
      </c>
      <c r="K164" s="110" t="s">
        <v>1347</v>
      </c>
      <c r="L164" s="111">
        <v>20.2</v>
      </c>
    </row>
    <row r="165" spans="1:12" x14ac:dyDescent="0.2">
      <c r="A165" s="110">
        <v>3233</v>
      </c>
      <c r="B165" s="110" t="s">
        <v>198</v>
      </c>
      <c r="C165" s="110" t="s">
        <v>1352</v>
      </c>
      <c r="D165" s="111">
        <v>32.799999999999997</v>
      </c>
      <c r="E165" s="110" t="s">
        <v>1346</v>
      </c>
      <c r="F165" s="112">
        <v>23.4</v>
      </c>
      <c r="G165" s="110" t="s">
        <v>1345</v>
      </c>
      <c r="H165" s="111">
        <v>15.6</v>
      </c>
      <c r="I165" s="110" t="s">
        <v>1353</v>
      </c>
      <c r="J165" s="111">
        <v>9.4</v>
      </c>
      <c r="K165" s="110" t="s">
        <v>1347</v>
      </c>
      <c r="L165" s="111">
        <v>18.8</v>
      </c>
    </row>
    <row r="166" spans="1:12" x14ac:dyDescent="0.2">
      <c r="A166" s="110">
        <v>3234</v>
      </c>
      <c r="B166" s="110" t="s">
        <v>199</v>
      </c>
      <c r="C166" s="110" t="s">
        <v>1345</v>
      </c>
      <c r="D166" s="111">
        <v>77.8</v>
      </c>
      <c r="E166" s="110" t="s">
        <v>1363</v>
      </c>
      <c r="F166" s="112">
        <v>5.6</v>
      </c>
      <c r="G166" s="110" t="s">
        <v>1348</v>
      </c>
      <c r="H166" s="111">
        <v>5.6</v>
      </c>
      <c r="I166" s="110" t="s">
        <v>1352</v>
      </c>
      <c r="J166" s="111">
        <v>5.6</v>
      </c>
      <c r="K166" s="110" t="s">
        <v>1347</v>
      </c>
      <c r="L166" s="111">
        <v>5.6</v>
      </c>
    </row>
    <row r="167" spans="1:12" x14ac:dyDescent="0.2">
      <c r="A167" s="110">
        <v>3241</v>
      </c>
      <c r="B167" s="110" t="s">
        <v>200</v>
      </c>
      <c r="C167" s="110" t="s">
        <v>1352</v>
      </c>
      <c r="D167" s="111">
        <v>99.2</v>
      </c>
      <c r="E167" s="110" t="s">
        <v>1345</v>
      </c>
      <c r="F167" s="112">
        <v>0.8</v>
      </c>
      <c r="G167" s="110" t="s">
        <v>1356</v>
      </c>
      <c r="H167" s="111">
        <v>0.8</v>
      </c>
      <c r="I167" s="110" t="s">
        <v>1350</v>
      </c>
      <c r="J167" s="111" t="s">
        <v>2</v>
      </c>
      <c r="K167" s="110" t="s">
        <v>1350</v>
      </c>
      <c r="L167" s="111" t="s">
        <v>2</v>
      </c>
    </row>
    <row r="168" spans="1:12" x14ac:dyDescent="0.2">
      <c r="A168" s="110">
        <v>3242</v>
      </c>
      <c r="B168" s="110" t="s">
        <v>201</v>
      </c>
      <c r="C168" s="110" t="s">
        <v>1352</v>
      </c>
      <c r="D168" s="111">
        <v>65.7</v>
      </c>
      <c r="E168" s="110" t="s">
        <v>1345</v>
      </c>
      <c r="F168" s="112">
        <v>32.9</v>
      </c>
      <c r="G168" s="110" t="s">
        <v>1350</v>
      </c>
      <c r="H168" s="111" t="s">
        <v>2</v>
      </c>
      <c r="I168" s="110" t="s">
        <v>1350</v>
      </c>
      <c r="J168" s="111" t="s">
        <v>2</v>
      </c>
      <c r="K168" s="110" t="s">
        <v>1350</v>
      </c>
      <c r="L168" s="111" t="s">
        <v>2</v>
      </c>
    </row>
    <row r="169" spans="1:12" x14ac:dyDescent="0.2">
      <c r="A169" s="110">
        <v>3243</v>
      </c>
      <c r="B169" s="110" t="s">
        <v>202</v>
      </c>
      <c r="C169" s="110" t="s">
        <v>1352</v>
      </c>
      <c r="D169" s="111">
        <v>87.9</v>
      </c>
      <c r="E169" s="110" t="s">
        <v>1345</v>
      </c>
      <c r="F169" s="112">
        <v>8.1</v>
      </c>
      <c r="G169" s="110" t="s">
        <v>1348</v>
      </c>
      <c r="H169" s="111">
        <v>2</v>
      </c>
      <c r="I169" s="110" t="s">
        <v>1353</v>
      </c>
      <c r="J169" s="111">
        <v>1</v>
      </c>
      <c r="K169" s="110" t="s">
        <v>1347</v>
      </c>
      <c r="L169" s="111">
        <v>1</v>
      </c>
    </row>
    <row r="170" spans="1:12" x14ac:dyDescent="0.2">
      <c r="A170" s="110">
        <v>3311</v>
      </c>
      <c r="B170" s="110" t="s">
        <v>203</v>
      </c>
      <c r="C170" s="110" t="s">
        <v>1348</v>
      </c>
      <c r="D170" s="111">
        <v>79.400000000000006</v>
      </c>
      <c r="E170" s="110" t="s">
        <v>1345</v>
      </c>
      <c r="F170" s="112">
        <v>19.3</v>
      </c>
      <c r="G170" s="110" t="s">
        <v>1351</v>
      </c>
      <c r="H170" s="111">
        <v>0.4</v>
      </c>
      <c r="I170" s="110" t="s">
        <v>1343</v>
      </c>
      <c r="J170" s="111">
        <v>0.4</v>
      </c>
      <c r="K170" s="110" t="s">
        <v>1347</v>
      </c>
      <c r="L170" s="111">
        <v>0.4</v>
      </c>
    </row>
    <row r="171" spans="1:12" x14ac:dyDescent="0.2">
      <c r="A171" s="110">
        <v>3312</v>
      </c>
      <c r="B171" s="110" t="s">
        <v>204</v>
      </c>
      <c r="C171" s="110" t="s">
        <v>1348</v>
      </c>
      <c r="D171" s="111">
        <v>88.6</v>
      </c>
      <c r="E171" s="110" t="s">
        <v>1345</v>
      </c>
      <c r="F171" s="112">
        <v>7.4</v>
      </c>
      <c r="G171" s="110" t="s">
        <v>1344</v>
      </c>
      <c r="H171" s="111">
        <v>0.5</v>
      </c>
      <c r="I171" s="110" t="s">
        <v>1361</v>
      </c>
      <c r="J171" s="111">
        <v>0.5</v>
      </c>
      <c r="K171" s="110" t="s">
        <v>1347</v>
      </c>
      <c r="L171" s="111">
        <v>3</v>
      </c>
    </row>
    <row r="172" spans="1:12" x14ac:dyDescent="0.2">
      <c r="A172" s="110">
        <v>3321</v>
      </c>
      <c r="B172" s="110" t="s">
        <v>205</v>
      </c>
      <c r="C172" s="110" t="s">
        <v>1348</v>
      </c>
      <c r="D172" s="111">
        <v>93.2</v>
      </c>
      <c r="E172" s="110" t="s">
        <v>1356</v>
      </c>
      <c r="F172" s="112">
        <v>6.8</v>
      </c>
      <c r="G172" s="110" t="s">
        <v>1350</v>
      </c>
      <c r="H172" s="111" t="s">
        <v>2</v>
      </c>
      <c r="I172" s="110" t="s">
        <v>1350</v>
      </c>
      <c r="J172" s="111" t="s">
        <v>2</v>
      </c>
      <c r="K172" s="110" t="s">
        <v>1350</v>
      </c>
      <c r="L172" s="111" t="s">
        <v>2</v>
      </c>
    </row>
    <row r="173" spans="1:12" x14ac:dyDescent="0.2">
      <c r="A173" s="110">
        <v>3322</v>
      </c>
      <c r="B173" s="110" t="s">
        <v>206</v>
      </c>
      <c r="C173" s="110" t="s">
        <v>1348</v>
      </c>
      <c r="D173" s="111">
        <v>93.2</v>
      </c>
      <c r="E173" s="110" t="s">
        <v>1346</v>
      </c>
      <c r="F173" s="112">
        <v>2.9</v>
      </c>
      <c r="G173" s="110" t="s">
        <v>1345</v>
      </c>
      <c r="H173" s="111">
        <v>1.4</v>
      </c>
      <c r="I173" s="110" t="s">
        <v>1349</v>
      </c>
      <c r="J173" s="111">
        <v>1</v>
      </c>
      <c r="K173" s="110" t="s">
        <v>1347</v>
      </c>
      <c r="L173" s="111">
        <v>1.4</v>
      </c>
    </row>
    <row r="174" spans="1:12" x14ac:dyDescent="0.2">
      <c r="A174" s="110">
        <v>3331</v>
      </c>
      <c r="B174" s="110" t="s">
        <v>207</v>
      </c>
      <c r="C174" s="110" t="s">
        <v>1348</v>
      </c>
      <c r="D174" s="111">
        <v>81.7</v>
      </c>
      <c r="E174" s="110" t="s">
        <v>1345</v>
      </c>
      <c r="F174" s="112">
        <v>15.9</v>
      </c>
      <c r="G174" s="110" t="s">
        <v>1353</v>
      </c>
      <c r="H174" s="111">
        <v>1.2</v>
      </c>
      <c r="I174" s="110" t="s">
        <v>1352</v>
      </c>
      <c r="J174" s="111">
        <v>1.2</v>
      </c>
      <c r="K174" s="110" t="s">
        <v>1350</v>
      </c>
      <c r="L174" s="111" t="s">
        <v>2</v>
      </c>
    </row>
    <row r="175" spans="1:12" x14ac:dyDescent="0.2">
      <c r="A175" s="110">
        <v>3332</v>
      </c>
      <c r="B175" s="110" t="s">
        <v>208</v>
      </c>
      <c r="C175" s="110" t="s">
        <v>1348</v>
      </c>
      <c r="D175" s="111">
        <v>96.6</v>
      </c>
      <c r="E175" s="110" t="s">
        <v>1353</v>
      </c>
      <c r="F175" s="112">
        <v>2.1</v>
      </c>
      <c r="G175" s="110" t="s">
        <v>1345</v>
      </c>
      <c r="H175" s="111">
        <v>0.8</v>
      </c>
      <c r="I175" s="110" t="s">
        <v>1357</v>
      </c>
      <c r="J175" s="111">
        <v>0.4</v>
      </c>
      <c r="K175" s="110" t="s">
        <v>1350</v>
      </c>
      <c r="L175" s="111" t="s">
        <v>2</v>
      </c>
    </row>
    <row r="176" spans="1:12" x14ac:dyDescent="0.2">
      <c r="A176" s="110">
        <v>3333</v>
      </c>
      <c r="B176" s="110" t="s">
        <v>209</v>
      </c>
      <c r="C176" s="110" t="s">
        <v>1348</v>
      </c>
      <c r="D176" s="111">
        <v>100</v>
      </c>
      <c r="E176" s="110" t="s">
        <v>1350</v>
      </c>
      <c r="F176" s="112" t="s">
        <v>2</v>
      </c>
      <c r="G176" s="110" t="s">
        <v>1350</v>
      </c>
      <c r="H176" s="111" t="s">
        <v>2</v>
      </c>
      <c r="I176" s="110" t="s">
        <v>1350</v>
      </c>
      <c r="J176" s="111" t="s">
        <v>2</v>
      </c>
      <c r="K176" s="110" t="s">
        <v>1350</v>
      </c>
      <c r="L176" s="111" t="s">
        <v>2</v>
      </c>
    </row>
    <row r="177" spans="1:12" x14ac:dyDescent="0.2">
      <c r="A177" s="110">
        <v>3334</v>
      </c>
      <c r="B177" s="110" t="s">
        <v>210</v>
      </c>
      <c r="C177" s="110" t="s">
        <v>1348</v>
      </c>
      <c r="D177" s="111">
        <v>96.3</v>
      </c>
      <c r="E177" s="110" t="s">
        <v>1356</v>
      </c>
      <c r="F177" s="112">
        <v>1</v>
      </c>
      <c r="G177" s="110" t="s">
        <v>1354</v>
      </c>
      <c r="H177" s="111">
        <v>1</v>
      </c>
      <c r="I177" s="110" t="s">
        <v>1345</v>
      </c>
      <c r="J177" s="111">
        <v>0.5</v>
      </c>
      <c r="K177" s="110" t="s">
        <v>1347</v>
      </c>
      <c r="L177" s="111">
        <v>0.5</v>
      </c>
    </row>
    <row r="178" spans="1:12" x14ac:dyDescent="0.2">
      <c r="A178" s="110">
        <v>3341</v>
      </c>
      <c r="B178" s="110" t="s">
        <v>211</v>
      </c>
      <c r="C178" s="110" t="s">
        <v>1348</v>
      </c>
      <c r="D178" s="111">
        <v>91</v>
      </c>
      <c r="E178" s="110" t="s">
        <v>1346</v>
      </c>
      <c r="F178" s="112">
        <v>2</v>
      </c>
      <c r="G178" s="110" t="s">
        <v>1363</v>
      </c>
      <c r="H178" s="111">
        <v>1.5</v>
      </c>
      <c r="I178" s="110" t="s">
        <v>1352</v>
      </c>
      <c r="J178" s="111">
        <v>1.4</v>
      </c>
      <c r="K178" s="110" t="s">
        <v>1347</v>
      </c>
      <c r="L178" s="111">
        <v>4.0999999999999996</v>
      </c>
    </row>
    <row r="179" spans="1:12" x14ac:dyDescent="0.2">
      <c r="A179" s="110">
        <v>3411</v>
      </c>
      <c r="B179" s="110" t="s">
        <v>212</v>
      </c>
      <c r="C179" s="110" t="s">
        <v>1348</v>
      </c>
      <c r="D179" s="111">
        <v>68</v>
      </c>
      <c r="E179" s="110" t="s">
        <v>1345</v>
      </c>
      <c r="F179" s="112">
        <v>7</v>
      </c>
      <c r="G179" s="110" t="s">
        <v>1355</v>
      </c>
      <c r="H179" s="111">
        <v>6.2</v>
      </c>
      <c r="I179" s="110" t="s">
        <v>1363</v>
      </c>
      <c r="J179" s="111">
        <v>5.6</v>
      </c>
      <c r="K179" s="110" t="s">
        <v>1347</v>
      </c>
      <c r="L179" s="111">
        <v>13.2</v>
      </c>
    </row>
    <row r="180" spans="1:12" x14ac:dyDescent="0.2">
      <c r="A180" s="110">
        <v>3421</v>
      </c>
      <c r="B180" s="110" t="s">
        <v>213</v>
      </c>
      <c r="C180" s="110" t="s">
        <v>1352</v>
      </c>
      <c r="D180" s="111">
        <v>47.2</v>
      </c>
      <c r="E180" s="110" t="s">
        <v>1348</v>
      </c>
      <c r="F180" s="112">
        <v>39.6</v>
      </c>
      <c r="G180" s="110" t="s">
        <v>1356</v>
      </c>
      <c r="H180" s="111">
        <v>3.1</v>
      </c>
      <c r="I180" s="110" t="s">
        <v>1345</v>
      </c>
      <c r="J180" s="111">
        <v>2.8</v>
      </c>
      <c r="K180" s="110" t="s">
        <v>1347</v>
      </c>
      <c r="L180" s="111">
        <v>6.9</v>
      </c>
    </row>
    <row r="181" spans="1:12" x14ac:dyDescent="0.2">
      <c r="A181" s="110">
        <v>3422</v>
      </c>
      <c r="B181" s="110" t="s">
        <v>214</v>
      </c>
      <c r="C181" s="110" t="s">
        <v>1363</v>
      </c>
      <c r="D181" s="111">
        <v>57.3</v>
      </c>
      <c r="E181" s="110" t="s">
        <v>1348</v>
      </c>
      <c r="F181" s="112">
        <v>22</v>
      </c>
      <c r="G181" s="110" t="s">
        <v>1346</v>
      </c>
      <c r="H181" s="111">
        <v>8.5</v>
      </c>
      <c r="I181" s="110" t="s">
        <v>1345</v>
      </c>
      <c r="J181" s="111">
        <v>3.7</v>
      </c>
      <c r="K181" s="110" t="s">
        <v>1347</v>
      </c>
      <c r="L181" s="111">
        <v>6.1</v>
      </c>
    </row>
    <row r="182" spans="1:12" x14ac:dyDescent="0.2">
      <c r="A182" s="110">
        <v>3423</v>
      </c>
      <c r="B182" s="110" t="s">
        <v>215</v>
      </c>
      <c r="C182" s="110" t="s">
        <v>1352</v>
      </c>
      <c r="D182" s="111">
        <v>24.7</v>
      </c>
      <c r="E182" s="110" t="s">
        <v>1343</v>
      </c>
      <c r="F182" s="112">
        <v>17.600000000000001</v>
      </c>
      <c r="G182" s="110" t="s">
        <v>1348</v>
      </c>
      <c r="H182" s="111">
        <v>15</v>
      </c>
      <c r="I182" s="110" t="s">
        <v>1346</v>
      </c>
      <c r="J182" s="111">
        <v>11</v>
      </c>
      <c r="K182" s="110" t="s">
        <v>1347</v>
      </c>
      <c r="L182" s="111">
        <v>32.200000000000003</v>
      </c>
    </row>
    <row r="183" spans="1:12" x14ac:dyDescent="0.2">
      <c r="A183" s="110">
        <v>3424</v>
      </c>
      <c r="B183" s="110" t="s">
        <v>216</v>
      </c>
      <c r="C183" s="110" t="s">
        <v>1360</v>
      </c>
      <c r="D183" s="111">
        <v>53.7</v>
      </c>
      <c r="E183" s="110" t="s">
        <v>1348</v>
      </c>
      <c r="F183" s="112">
        <v>14.9</v>
      </c>
      <c r="G183" s="110" t="s">
        <v>1352</v>
      </c>
      <c r="H183" s="111">
        <v>11.4</v>
      </c>
      <c r="I183" s="110" t="s">
        <v>1343</v>
      </c>
      <c r="J183" s="111">
        <v>4.5999999999999996</v>
      </c>
      <c r="K183" s="110" t="s">
        <v>1347</v>
      </c>
      <c r="L183" s="111">
        <v>14.9</v>
      </c>
    </row>
    <row r="184" spans="1:12" x14ac:dyDescent="0.2">
      <c r="A184" s="110">
        <v>3511</v>
      </c>
      <c r="B184" s="110" t="s">
        <v>217</v>
      </c>
      <c r="C184" s="110" t="s">
        <v>1345</v>
      </c>
      <c r="D184" s="111">
        <v>62.4</v>
      </c>
      <c r="E184" s="110" t="s">
        <v>1356</v>
      </c>
      <c r="F184" s="112">
        <v>25.5</v>
      </c>
      <c r="G184" s="110" t="s">
        <v>1349</v>
      </c>
      <c r="H184" s="111">
        <v>9.4</v>
      </c>
      <c r="I184" s="110" t="s">
        <v>1353</v>
      </c>
      <c r="J184" s="111">
        <v>1.2</v>
      </c>
      <c r="K184" s="110" t="s">
        <v>1347</v>
      </c>
      <c r="L184" s="111">
        <v>1.5</v>
      </c>
    </row>
    <row r="185" spans="1:12" x14ac:dyDescent="0.2">
      <c r="A185" s="110">
        <v>3512</v>
      </c>
      <c r="B185" s="110" t="s">
        <v>218</v>
      </c>
      <c r="C185" s="110" t="s">
        <v>1356</v>
      </c>
      <c r="D185" s="111">
        <v>84.8</v>
      </c>
      <c r="E185" s="110" t="s">
        <v>1345</v>
      </c>
      <c r="F185" s="112">
        <v>11.7</v>
      </c>
      <c r="G185" s="110" t="s">
        <v>1353</v>
      </c>
      <c r="H185" s="111">
        <v>3.5</v>
      </c>
      <c r="I185" s="110" t="s">
        <v>1350</v>
      </c>
      <c r="J185" s="111" t="s">
        <v>2</v>
      </c>
      <c r="K185" s="110" t="s">
        <v>1350</v>
      </c>
      <c r="L185" s="111" t="s">
        <v>2</v>
      </c>
    </row>
    <row r="186" spans="1:12" x14ac:dyDescent="0.2">
      <c r="A186" s="110">
        <v>3513</v>
      </c>
      <c r="B186" s="110" t="s">
        <v>219</v>
      </c>
      <c r="C186" s="110" t="s">
        <v>1349</v>
      </c>
      <c r="D186" s="111">
        <v>82.9</v>
      </c>
      <c r="E186" s="110" t="s">
        <v>1344</v>
      </c>
      <c r="F186" s="112">
        <v>6.9</v>
      </c>
      <c r="G186" s="110" t="s">
        <v>1345</v>
      </c>
      <c r="H186" s="111">
        <v>2</v>
      </c>
      <c r="I186" s="110" t="s">
        <v>1361</v>
      </c>
      <c r="J186" s="111">
        <v>2</v>
      </c>
      <c r="K186" s="110" t="s">
        <v>1347</v>
      </c>
      <c r="L186" s="111">
        <v>6.1</v>
      </c>
    </row>
    <row r="187" spans="1:12" x14ac:dyDescent="0.2">
      <c r="A187" s="110">
        <v>3514</v>
      </c>
      <c r="B187" s="110" t="s">
        <v>220</v>
      </c>
      <c r="C187" s="110" t="s">
        <v>1349</v>
      </c>
      <c r="D187" s="111">
        <v>67.900000000000006</v>
      </c>
      <c r="E187" s="110" t="s">
        <v>1344</v>
      </c>
      <c r="F187" s="112">
        <v>21.1</v>
      </c>
      <c r="G187" s="110" t="s">
        <v>1356</v>
      </c>
      <c r="H187" s="111">
        <v>2.8</v>
      </c>
      <c r="I187" s="110" t="s">
        <v>1345</v>
      </c>
      <c r="J187" s="111">
        <v>2.2999999999999998</v>
      </c>
      <c r="K187" s="110" t="s">
        <v>1347</v>
      </c>
      <c r="L187" s="111">
        <v>6.2</v>
      </c>
    </row>
    <row r="188" spans="1:12" x14ac:dyDescent="0.2">
      <c r="A188" s="110">
        <v>3611</v>
      </c>
      <c r="B188" s="110" t="s">
        <v>221</v>
      </c>
      <c r="C188" s="110" t="s">
        <v>1352</v>
      </c>
      <c r="D188" s="111">
        <v>57.1</v>
      </c>
      <c r="E188" s="110" t="s">
        <v>1361</v>
      </c>
      <c r="F188" s="112">
        <v>13.8</v>
      </c>
      <c r="G188" s="110" t="s">
        <v>1351</v>
      </c>
      <c r="H188" s="111">
        <v>10.7</v>
      </c>
      <c r="I188" s="110" t="s">
        <v>1357</v>
      </c>
      <c r="J188" s="111">
        <v>8</v>
      </c>
      <c r="K188" s="110" t="s">
        <v>1347</v>
      </c>
      <c r="L188" s="111">
        <v>10.3</v>
      </c>
    </row>
    <row r="189" spans="1:12" x14ac:dyDescent="0.2">
      <c r="A189" s="110">
        <v>3612</v>
      </c>
      <c r="B189" s="110" t="s">
        <v>222</v>
      </c>
      <c r="C189" s="110" t="s">
        <v>1351</v>
      </c>
      <c r="D189" s="111">
        <v>100</v>
      </c>
      <c r="E189" s="110" t="s">
        <v>1350</v>
      </c>
      <c r="F189" s="112" t="s">
        <v>2</v>
      </c>
      <c r="G189" s="110" t="s">
        <v>1350</v>
      </c>
      <c r="H189" s="111" t="s">
        <v>2</v>
      </c>
      <c r="I189" s="110" t="s">
        <v>1350</v>
      </c>
      <c r="J189" s="111" t="s">
        <v>2</v>
      </c>
      <c r="K189" s="110" t="s">
        <v>1350</v>
      </c>
      <c r="L189" s="111" t="s">
        <v>2</v>
      </c>
    </row>
    <row r="190" spans="1:12" x14ac:dyDescent="0.2">
      <c r="A190" s="110">
        <v>3613</v>
      </c>
      <c r="B190" s="110" t="s">
        <v>223</v>
      </c>
      <c r="C190" s="110" t="s">
        <v>1343</v>
      </c>
      <c r="D190" s="111">
        <v>98.4</v>
      </c>
      <c r="E190" s="110" t="s">
        <v>1361</v>
      </c>
      <c r="F190" s="112">
        <v>0.8</v>
      </c>
      <c r="G190" s="110" t="s">
        <v>1352</v>
      </c>
      <c r="H190" s="111">
        <v>0.8</v>
      </c>
      <c r="I190" s="110" t="s">
        <v>1350</v>
      </c>
      <c r="J190" s="111" t="s">
        <v>2</v>
      </c>
      <c r="K190" s="110" t="s">
        <v>1350</v>
      </c>
      <c r="L190" s="111" t="s">
        <v>2</v>
      </c>
    </row>
    <row r="191" spans="1:12" x14ac:dyDescent="0.2">
      <c r="A191" s="110">
        <v>3621</v>
      </c>
      <c r="B191" s="110" t="s">
        <v>224</v>
      </c>
      <c r="C191" s="110" t="s">
        <v>1356</v>
      </c>
      <c r="D191" s="111">
        <v>90.5</v>
      </c>
      <c r="E191" s="110" t="s">
        <v>1353</v>
      </c>
      <c r="F191" s="112">
        <v>4.0999999999999996</v>
      </c>
      <c r="G191" s="110" t="s">
        <v>1354</v>
      </c>
      <c r="H191" s="111">
        <v>4.0999999999999996</v>
      </c>
      <c r="I191" s="110" t="s">
        <v>1350</v>
      </c>
      <c r="J191" s="111" t="s">
        <v>2</v>
      </c>
      <c r="K191" s="110" t="s">
        <v>1350</v>
      </c>
      <c r="L191" s="111" t="s">
        <v>2</v>
      </c>
    </row>
    <row r="192" spans="1:12" x14ac:dyDescent="0.2">
      <c r="A192" s="110">
        <v>3622</v>
      </c>
      <c r="B192" s="110" t="s">
        <v>225</v>
      </c>
      <c r="C192" s="110" t="s">
        <v>1348</v>
      </c>
      <c r="D192" s="111">
        <v>36.200000000000003</v>
      </c>
      <c r="E192" s="110" t="s">
        <v>1359</v>
      </c>
      <c r="F192" s="112">
        <v>34.700000000000003</v>
      </c>
      <c r="G192" s="110" t="s">
        <v>1361</v>
      </c>
      <c r="H192" s="111">
        <v>6.9</v>
      </c>
      <c r="I192" s="110" t="s">
        <v>1346</v>
      </c>
      <c r="J192" s="111">
        <v>5</v>
      </c>
      <c r="K192" s="110" t="s">
        <v>1347</v>
      </c>
      <c r="L192" s="111">
        <v>17.3</v>
      </c>
    </row>
    <row r="193" spans="1:12" x14ac:dyDescent="0.2">
      <c r="A193" s="110">
        <v>3623</v>
      </c>
      <c r="B193" s="110" t="s">
        <v>226</v>
      </c>
      <c r="C193" s="110" t="s">
        <v>1361</v>
      </c>
      <c r="D193" s="111">
        <v>36.299999999999997</v>
      </c>
      <c r="E193" s="110" t="s">
        <v>1357</v>
      </c>
      <c r="F193" s="112">
        <v>23.8</v>
      </c>
      <c r="G193" s="110" t="s">
        <v>1348</v>
      </c>
      <c r="H193" s="111">
        <v>10</v>
      </c>
      <c r="I193" s="110" t="s">
        <v>1349</v>
      </c>
      <c r="J193" s="111">
        <v>9.4</v>
      </c>
      <c r="K193" s="110" t="s">
        <v>1347</v>
      </c>
      <c r="L193" s="111">
        <v>20</v>
      </c>
    </row>
    <row r="194" spans="1:12" x14ac:dyDescent="0.2">
      <c r="A194" s="110">
        <v>3624</v>
      </c>
      <c r="B194" s="110" t="s">
        <v>227</v>
      </c>
      <c r="C194" s="110" t="s">
        <v>1353</v>
      </c>
      <c r="D194" s="111">
        <v>44</v>
      </c>
      <c r="E194" s="110" t="s">
        <v>1356</v>
      </c>
      <c r="F194" s="112">
        <v>36</v>
      </c>
      <c r="G194" s="110" t="s">
        <v>1351</v>
      </c>
      <c r="H194" s="111">
        <v>12</v>
      </c>
      <c r="I194" s="110" t="s">
        <v>1348</v>
      </c>
      <c r="J194" s="111">
        <v>4</v>
      </c>
      <c r="K194" s="110" t="s">
        <v>1350</v>
      </c>
      <c r="L194" s="111" t="s">
        <v>2</v>
      </c>
    </row>
    <row r="195" spans="1:12" x14ac:dyDescent="0.2">
      <c r="A195" s="110">
        <v>3911</v>
      </c>
      <c r="B195" s="110" t="s">
        <v>228</v>
      </c>
      <c r="C195" s="110" t="s">
        <v>1352</v>
      </c>
      <c r="D195" s="111">
        <v>98.9</v>
      </c>
      <c r="E195" s="110" t="s">
        <v>1356</v>
      </c>
      <c r="F195" s="112">
        <v>0.6</v>
      </c>
      <c r="G195" s="110" t="s">
        <v>1357</v>
      </c>
      <c r="H195" s="111">
        <v>0.5</v>
      </c>
      <c r="I195" s="110" t="s">
        <v>1353</v>
      </c>
      <c r="J195" s="111">
        <v>0.2</v>
      </c>
      <c r="K195" s="110" t="s">
        <v>1350</v>
      </c>
      <c r="L195" s="111" t="s">
        <v>2</v>
      </c>
    </row>
    <row r="196" spans="1:12" x14ac:dyDescent="0.2">
      <c r="A196" s="110">
        <v>3921</v>
      </c>
      <c r="B196" s="110" t="s">
        <v>229</v>
      </c>
      <c r="C196" s="110" t="s">
        <v>1345</v>
      </c>
      <c r="D196" s="111">
        <v>88.9</v>
      </c>
      <c r="E196" s="110" t="s">
        <v>1353</v>
      </c>
      <c r="F196" s="112">
        <v>5.6</v>
      </c>
      <c r="G196" s="110" t="s">
        <v>1356</v>
      </c>
      <c r="H196" s="111">
        <v>2.8</v>
      </c>
      <c r="I196" s="110" t="s">
        <v>1343</v>
      </c>
      <c r="J196" s="111">
        <v>2.8</v>
      </c>
      <c r="K196" s="110" t="s">
        <v>1347</v>
      </c>
      <c r="L196" s="111">
        <v>2.8</v>
      </c>
    </row>
    <row r="197" spans="1:12" x14ac:dyDescent="0.2">
      <c r="A197" s="110">
        <v>3922</v>
      </c>
      <c r="B197" s="110" t="s">
        <v>230</v>
      </c>
      <c r="C197" s="110" t="s">
        <v>1345</v>
      </c>
      <c r="D197" s="111">
        <v>56.5</v>
      </c>
      <c r="E197" s="110" t="s">
        <v>1360</v>
      </c>
      <c r="F197" s="112">
        <v>13</v>
      </c>
      <c r="G197" s="110" t="s">
        <v>1352</v>
      </c>
      <c r="H197" s="111">
        <v>13</v>
      </c>
      <c r="I197" s="110" t="s">
        <v>1343</v>
      </c>
      <c r="J197" s="111">
        <v>8.6999999999999993</v>
      </c>
      <c r="K197" s="110" t="s">
        <v>1347</v>
      </c>
      <c r="L197" s="111">
        <v>17.399999999999999</v>
      </c>
    </row>
    <row r="198" spans="1:12" x14ac:dyDescent="0.2">
      <c r="A198" s="110">
        <v>3923</v>
      </c>
      <c r="B198" s="110" t="s">
        <v>231</v>
      </c>
      <c r="C198" s="110" t="s">
        <v>1345</v>
      </c>
      <c r="D198" s="111">
        <v>78.099999999999994</v>
      </c>
      <c r="E198" s="110" t="s">
        <v>1360</v>
      </c>
      <c r="F198" s="112">
        <v>8.6</v>
      </c>
      <c r="G198" s="110" t="s">
        <v>1352</v>
      </c>
      <c r="H198" s="111">
        <v>3.8</v>
      </c>
      <c r="I198" s="110" t="s">
        <v>1343</v>
      </c>
      <c r="J198" s="111">
        <v>2.9</v>
      </c>
      <c r="K198" s="110" t="s">
        <v>1347</v>
      </c>
      <c r="L198" s="111">
        <v>6.7</v>
      </c>
    </row>
    <row r="199" spans="1:12" x14ac:dyDescent="0.2">
      <c r="A199" s="110">
        <v>3931</v>
      </c>
      <c r="B199" s="110" t="s">
        <v>232</v>
      </c>
      <c r="C199" s="110" t="s">
        <v>1345</v>
      </c>
      <c r="D199" s="111">
        <v>50</v>
      </c>
      <c r="E199" s="110" t="s">
        <v>1352</v>
      </c>
      <c r="F199" s="112">
        <v>43.8</v>
      </c>
      <c r="G199" s="110" t="s">
        <v>1343</v>
      </c>
      <c r="H199" s="111">
        <v>6.3</v>
      </c>
      <c r="I199" s="110" t="s">
        <v>1350</v>
      </c>
      <c r="J199" s="111" t="s">
        <v>2</v>
      </c>
      <c r="K199" s="110" t="s">
        <v>1350</v>
      </c>
      <c r="L199" s="111" t="s">
        <v>2</v>
      </c>
    </row>
    <row r="200" spans="1:12" x14ac:dyDescent="0.2">
      <c r="A200" s="110">
        <v>3932</v>
      </c>
      <c r="B200" s="110" t="s">
        <v>233</v>
      </c>
      <c r="C200" s="110" t="s">
        <v>1345</v>
      </c>
      <c r="D200" s="111">
        <v>62.5</v>
      </c>
      <c r="E200" s="110" t="s">
        <v>1352</v>
      </c>
      <c r="F200" s="112">
        <v>17</v>
      </c>
      <c r="G200" s="110" t="s">
        <v>1361</v>
      </c>
      <c r="H200" s="111">
        <v>8</v>
      </c>
      <c r="I200" s="110" t="s">
        <v>1349</v>
      </c>
      <c r="J200" s="111">
        <v>4.5</v>
      </c>
      <c r="K200" s="110" t="s">
        <v>1347</v>
      </c>
      <c r="L200" s="111">
        <v>9.1</v>
      </c>
    </row>
    <row r="201" spans="1:12" x14ac:dyDescent="0.2">
      <c r="A201" s="110">
        <v>3933</v>
      </c>
      <c r="B201" s="110" t="s">
        <v>234</v>
      </c>
      <c r="C201" s="110" t="s">
        <v>1345</v>
      </c>
      <c r="D201" s="111">
        <v>74.400000000000006</v>
      </c>
      <c r="E201" s="110" t="s">
        <v>1352</v>
      </c>
      <c r="F201" s="112">
        <v>23.1</v>
      </c>
      <c r="G201" s="110" t="s">
        <v>1356</v>
      </c>
      <c r="H201" s="111">
        <v>2.6</v>
      </c>
      <c r="I201" s="110" t="s">
        <v>1350</v>
      </c>
      <c r="J201" s="111" t="s">
        <v>2</v>
      </c>
      <c r="K201" s="110" t="s">
        <v>1350</v>
      </c>
      <c r="L201" s="111" t="s">
        <v>2</v>
      </c>
    </row>
    <row r="202" spans="1:12" x14ac:dyDescent="0.2">
      <c r="A202" s="110">
        <v>3941</v>
      </c>
      <c r="B202" s="110" t="s">
        <v>235</v>
      </c>
      <c r="C202" s="110" t="s">
        <v>1345</v>
      </c>
      <c r="D202" s="111">
        <v>81.5</v>
      </c>
      <c r="E202" s="110" t="s">
        <v>1348</v>
      </c>
      <c r="F202" s="112">
        <v>11.3</v>
      </c>
      <c r="G202" s="110" t="s">
        <v>1352</v>
      </c>
      <c r="H202" s="111">
        <v>4</v>
      </c>
      <c r="I202" s="110" t="s">
        <v>1356</v>
      </c>
      <c r="J202" s="111">
        <v>2.2000000000000002</v>
      </c>
      <c r="K202" s="110" t="s">
        <v>1347</v>
      </c>
      <c r="L202" s="111">
        <v>1.1000000000000001</v>
      </c>
    </row>
    <row r="203" spans="1:12" x14ac:dyDescent="0.2">
      <c r="A203" s="110">
        <v>3942</v>
      </c>
      <c r="B203" s="110" t="s">
        <v>236</v>
      </c>
      <c r="C203" s="110" t="s">
        <v>1345</v>
      </c>
      <c r="D203" s="111">
        <v>53.1</v>
      </c>
      <c r="E203" s="110" t="s">
        <v>1356</v>
      </c>
      <c r="F203" s="112">
        <v>20.399999999999999</v>
      </c>
      <c r="G203" s="110" t="s">
        <v>1353</v>
      </c>
      <c r="H203" s="111">
        <v>12.2</v>
      </c>
      <c r="I203" s="110" t="s">
        <v>1348</v>
      </c>
      <c r="J203" s="111">
        <v>10.199999999999999</v>
      </c>
      <c r="K203" s="110" t="s">
        <v>1347</v>
      </c>
      <c r="L203" s="111">
        <v>4.0999999999999996</v>
      </c>
    </row>
    <row r="204" spans="1:12" x14ac:dyDescent="0.2">
      <c r="A204" s="110">
        <v>3991</v>
      </c>
      <c r="B204" s="110" t="s">
        <v>237</v>
      </c>
      <c r="C204" s="110" t="s">
        <v>1345</v>
      </c>
      <c r="D204" s="111">
        <v>84.9</v>
      </c>
      <c r="E204" s="110" t="s">
        <v>1348</v>
      </c>
      <c r="F204" s="112">
        <v>3.8</v>
      </c>
      <c r="G204" s="110" t="s">
        <v>1349</v>
      </c>
      <c r="H204" s="111">
        <v>3.8</v>
      </c>
      <c r="I204" s="110" t="s">
        <v>1356</v>
      </c>
      <c r="J204" s="111">
        <v>1.9</v>
      </c>
      <c r="K204" s="110" t="s">
        <v>1347</v>
      </c>
      <c r="L204" s="111">
        <v>5.7</v>
      </c>
    </row>
    <row r="205" spans="1:12" x14ac:dyDescent="0.2">
      <c r="A205" s="110">
        <v>3992</v>
      </c>
      <c r="B205" s="110" t="s">
        <v>238</v>
      </c>
      <c r="C205" s="110" t="s">
        <v>1363</v>
      </c>
      <c r="D205" s="111">
        <v>39.1</v>
      </c>
      <c r="E205" s="110" t="s">
        <v>1355</v>
      </c>
      <c r="F205" s="112">
        <v>37.9</v>
      </c>
      <c r="G205" s="110" t="s">
        <v>1345</v>
      </c>
      <c r="H205" s="111">
        <v>21.8</v>
      </c>
      <c r="I205" s="110" t="s">
        <v>1348</v>
      </c>
      <c r="J205" s="111">
        <v>1.1000000000000001</v>
      </c>
      <c r="K205" s="110" t="s">
        <v>1347</v>
      </c>
      <c r="L205" s="111">
        <v>1.1000000000000001</v>
      </c>
    </row>
    <row r="206" spans="1:12" x14ac:dyDescent="0.2">
      <c r="A206" s="110">
        <v>3993</v>
      </c>
      <c r="B206" s="110" t="s">
        <v>239</v>
      </c>
      <c r="C206" s="110" t="s">
        <v>1360</v>
      </c>
      <c r="D206" s="111">
        <v>44.6</v>
      </c>
      <c r="E206" s="110" t="s">
        <v>1357</v>
      </c>
      <c r="F206" s="112">
        <v>43.4</v>
      </c>
      <c r="G206" s="110" t="s">
        <v>1346</v>
      </c>
      <c r="H206" s="111">
        <v>7.2</v>
      </c>
      <c r="I206" s="110" t="s">
        <v>1361</v>
      </c>
      <c r="J206" s="111">
        <v>4.8</v>
      </c>
      <c r="K206" s="110" t="s">
        <v>1347</v>
      </c>
      <c r="L206" s="111">
        <v>1.2</v>
      </c>
    </row>
    <row r="207" spans="1:12" x14ac:dyDescent="0.2">
      <c r="A207" s="110">
        <v>3994</v>
      </c>
      <c r="B207" s="110" t="s">
        <v>240</v>
      </c>
      <c r="C207" s="110" t="s">
        <v>1345</v>
      </c>
      <c r="D207" s="111">
        <v>54.5</v>
      </c>
      <c r="E207" s="110" t="s">
        <v>1356</v>
      </c>
      <c r="F207" s="112">
        <v>27.3</v>
      </c>
      <c r="G207" s="110" t="s">
        <v>1353</v>
      </c>
      <c r="H207" s="111">
        <v>9.1</v>
      </c>
      <c r="I207" s="110" t="s">
        <v>1343</v>
      </c>
      <c r="J207" s="111">
        <v>6.1</v>
      </c>
      <c r="K207" s="110" t="s">
        <v>1347</v>
      </c>
      <c r="L207" s="111">
        <v>3</v>
      </c>
    </row>
    <row r="208" spans="1:12" x14ac:dyDescent="0.2">
      <c r="A208" s="110">
        <v>3995</v>
      </c>
      <c r="B208" s="110" t="s">
        <v>241</v>
      </c>
      <c r="C208" s="110" t="s">
        <v>1360</v>
      </c>
      <c r="D208" s="111">
        <v>26.3</v>
      </c>
      <c r="E208" s="110" t="s">
        <v>1352</v>
      </c>
      <c r="F208" s="112">
        <v>20</v>
      </c>
      <c r="G208" s="110" t="s">
        <v>1356</v>
      </c>
      <c r="H208" s="111">
        <v>11.4</v>
      </c>
      <c r="I208" s="110" t="s">
        <v>1343</v>
      </c>
      <c r="J208" s="111">
        <v>10.9</v>
      </c>
      <c r="K208" s="110" t="s">
        <v>1347</v>
      </c>
      <c r="L208" s="111">
        <v>32</v>
      </c>
    </row>
    <row r="209" spans="1:12" x14ac:dyDescent="0.2">
      <c r="A209" s="110">
        <v>3996</v>
      </c>
      <c r="B209" s="110" t="s">
        <v>242</v>
      </c>
      <c r="C209" s="110" t="s">
        <v>1343</v>
      </c>
      <c r="D209" s="111">
        <v>63.9</v>
      </c>
      <c r="E209" s="110" t="s">
        <v>1345</v>
      </c>
      <c r="F209" s="112">
        <v>24.6</v>
      </c>
      <c r="G209" s="110" t="s">
        <v>1352</v>
      </c>
      <c r="H209" s="111">
        <v>4.9000000000000004</v>
      </c>
      <c r="I209" s="110" t="s">
        <v>1353</v>
      </c>
      <c r="J209" s="111">
        <v>3.3</v>
      </c>
      <c r="K209" s="110" t="s">
        <v>1347</v>
      </c>
      <c r="L209" s="111">
        <v>3.3</v>
      </c>
    </row>
    <row r="210" spans="1:12" x14ac:dyDescent="0.2">
      <c r="A210" s="110">
        <v>3999</v>
      </c>
      <c r="B210" s="110" t="s">
        <v>243</v>
      </c>
      <c r="C210" s="110" t="s">
        <v>1344</v>
      </c>
      <c r="D210" s="111">
        <v>39.299999999999997</v>
      </c>
      <c r="E210" s="110" t="s">
        <v>1348</v>
      </c>
      <c r="F210" s="112">
        <v>16.2</v>
      </c>
      <c r="G210" s="110" t="s">
        <v>1346</v>
      </c>
      <c r="H210" s="111">
        <v>15.7</v>
      </c>
      <c r="I210" s="110" t="s">
        <v>1352</v>
      </c>
      <c r="J210" s="111">
        <v>7.3</v>
      </c>
      <c r="K210" s="110" t="s">
        <v>1347</v>
      </c>
      <c r="L210" s="111">
        <v>21.5</v>
      </c>
    </row>
    <row r="211" spans="1:12" x14ac:dyDescent="0.2">
      <c r="A211" s="110">
        <v>4111</v>
      </c>
      <c r="B211" s="110" t="s">
        <v>244</v>
      </c>
      <c r="C211" s="110" t="s">
        <v>1344</v>
      </c>
      <c r="D211" s="111">
        <v>96.7</v>
      </c>
      <c r="E211" s="110" t="s">
        <v>1346</v>
      </c>
      <c r="F211" s="112">
        <v>1.7</v>
      </c>
      <c r="G211" s="110" t="s">
        <v>1354</v>
      </c>
      <c r="H211" s="111">
        <v>1.1000000000000001</v>
      </c>
      <c r="I211" s="110" t="s">
        <v>1355</v>
      </c>
      <c r="J211" s="111">
        <v>0.6</v>
      </c>
      <c r="K211" s="110" t="s">
        <v>1350</v>
      </c>
      <c r="L211" s="111" t="s">
        <v>2</v>
      </c>
    </row>
    <row r="212" spans="1:12" x14ac:dyDescent="0.2">
      <c r="A212" s="110">
        <v>4112</v>
      </c>
      <c r="B212" s="110" t="s">
        <v>245</v>
      </c>
      <c r="C212" s="110" t="s">
        <v>1344</v>
      </c>
      <c r="D212" s="111">
        <v>54.3</v>
      </c>
      <c r="E212" s="110" t="s">
        <v>1345</v>
      </c>
      <c r="F212" s="112">
        <v>39.5</v>
      </c>
      <c r="G212" s="110" t="s">
        <v>1352</v>
      </c>
      <c r="H212" s="111">
        <v>3.7</v>
      </c>
      <c r="I212" s="110" t="s">
        <v>1357</v>
      </c>
      <c r="J212" s="111">
        <v>2.5</v>
      </c>
      <c r="K212" s="110" t="s">
        <v>1350</v>
      </c>
      <c r="L212" s="111" t="s">
        <v>2</v>
      </c>
    </row>
    <row r="213" spans="1:12" x14ac:dyDescent="0.2">
      <c r="A213" s="110">
        <v>4113</v>
      </c>
      <c r="B213" s="110" t="s">
        <v>246</v>
      </c>
      <c r="C213" s="110" t="s">
        <v>1344</v>
      </c>
      <c r="D213" s="111">
        <v>100</v>
      </c>
      <c r="E213" s="110" t="s">
        <v>1350</v>
      </c>
      <c r="F213" s="112" t="s">
        <v>2</v>
      </c>
      <c r="G213" s="110" t="s">
        <v>1350</v>
      </c>
      <c r="H213" s="111" t="s">
        <v>2</v>
      </c>
      <c r="I213" s="110" t="s">
        <v>1350</v>
      </c>
      <c r="J213" s="111" t="s">
        <v>2</v>
      </c>
      <c r="K213" s="110" t="s">
        <v>1350</v>
      </c>
      <c r="L213" s="111" t="s">
        <v>2</v>
      </c>
    </row>
    <row r="214" spans="1:12" x14ac:dyDescent="0.2">
      <c r="A214" s="110">
        <v>4114</v>
      </c>
      <c r="B214" s="110" t="s">
        <v>247</v>
      </c>
      <c r="C214" s="110" t="s">
        <v>1344</v>
      </c>
      <c r="D214" s="111">
        <v>98.8</v>
      </c>
      <c r="E214" s="110" t="s">
        <v>1346</v>
      </c>
      <c r="F214" s="112">
        <v>0.8</v>
      </c>
      <c r="G214" s="110" t="s">
        <v>1352</v>
      </c>
      <c r="H214" s="111">
        <v>0.4</v>
      </c>
      <c r="I214" s="110" t="s">
        <v>1350</v>
      </c>
      <c r="J214" s="111" t="s">
        <v>2</v>
      </c>
      <c r="K214" s="110" t="s">
        <v>1350</v>
      </c>
      <c r="L214" s="111" t="s">
        <v>2</v>
      </c>
    </row>
    <row r="215" spans="1:12" x14ac:dyDescent="0.2">
      <c r="A215" s="110">
        <v>4115</v>
      </c>
      <c r="B215" s="110" t="s">
        <v>248</v>
      </c>
      <c r="C215" s="110" t="s">
        <v>1344</v>
      </c>
      <c r="D215" s="111">
        <v>40</v>
      </c>
      <c r="E215" s="110" t="s">
        <v>1352</v>
      </c>
      <c r="F215" s="112">
        <v>33.299999999999997</v>
      </c>
      <c r="G215" s="110" t="s">
        <v>1346</v>
      </c>
      <c r="H215" s="111">
        <v>26.7</v>
      </c>
      <c r="I215" s="110" t="s">
        <v>1350</v>
      </c>
      <c r="J215" s="111" t="s">
        <v>2</v>
      </c>
      <c r="K215" s="110" t="s">
        <v>1350</v>
      </c>
      <c r="L215" s="111" t="s">
        <v>2</v>
      </c>
    </row>
    <row r="216" spans="1:12" x14ac:dyDescent="0.2">
      <c r="A216" s="110">
        <v>4116</v>
      </c>
      <c r="B216" s="110" t="s">
        <v>249</v>
      </c>
      <c r="C216" s="110" t="s">
        <v>1344</v>
      </c>
      <c r="D216" s="111">
        <v>88.1</v>
      </c>
      <c r="E216" s="110" t="s">
        <v>1352</v>
      </c>
      <c r="F216" s="112">
        <v>9.3000000000000007</v>
      </c>
      <c r="G216" s="110" t="s">
        <v>1361</v>
      </c>
      <c r="H216" s="111">
        <v>1.3</v>
      </c>
      <c r="I216" s="110" t="s">
        <v>1349</v>
      </c>
      <c r="J216" s="111">
        <v>0.7</v>
      </c>
      <c r="K216" s="110" t="s">
        <v>1347</v>
      </c>
      <c r="L216" s="111">
        <v>0.7</v>
      </c>
    </row>
    <row r="217" spans="1:12" x14ac:dyDescent="0.2">
      <c r="A217" s="110">
        <v>4117</v>
      </c>
      <c r="B217" s="110" t="s">
        <v>250</v>
      </c>
      <c r="C217" s="110" t="s">
        <v>1344</v>
      </c>
      <c r="D217" s="111">
        <v>64.7</v>
      </c>
      <c r="E217" s="110" t="s">
        <v>1346</v>
      </c>
      <c r="F217" s="112">
        <v>20.3</v>
      </c>
      <c r="G217" s="110" t="s">
        <v>1357</v>
      </c>
      <c r="H217" s="111">
        <v>3.9</v>
      </c>
      <c r="I217" s="110" t="s">
        <v>1359</v>
      </c>
      <c r="J217" s="111">
        <v>3.3</v>
      </c>
      <c r="K217" s="110" t="s">
        <v>1347</v>
      </c>
      <c r="L217" s="111">
        <v>8</v>
      </c>
    </row>
    <row r="218" spans="1:12" x14ac:dyDescent="0.2">
      <c r="A218" s="110">
        <v>4211</v>
      </c>
      <c r="B218" s="110" t="s">
        <v>251</v>
      </c>
      <c r="C218" s="110" t="s">
        <v>1344</v>
      </c>
      <c r="D218" s="111">
        <v>65.8</v>
      </c>
      <c r="E218" s="110" t="s">
        <v>1357</v>
      </c>
      <c r="F218" s="112">
        <v>27.6</v>
      </c>
      <c r="G218" s="110" t="s">
        <v>1352</v>
      </c>
      <c r="H218" s="111">
        <v>3.3</v>
      </c>
      <c r="I218" s="110" t="s">
        <v>1361</v>
      </c>
      <c r="J218" s="111">
        <v>1.1000000000000001</v>
      </c>
      <c r="K218" s="110" t="s">
        <v>1347</v>
      </c>
      <c r="L218" s="111">
        <v>2.1</v>
      </c>
    </row>
    <row r="219" spans="1:12" x14ac:dyDescent="0.2">
      <c r="A219" s="110">
        <v>4221</v>
      </c>
      <c r="B219" s="110" t="s">
        <v>252</v>
      </c>
      <c r="C219" s="110" t="s">
        <v>1357</v>
      </c>
      <c r="D219" s="111">
        <v>95.1</v>
      </c>
      <c r="E219" s="110" t="s">
        <v>1346</v>
      </c>
      <c r="F219" s="112">
        <v>2.7</v>
      </c>
      <c r="G219" s="110" t="s">
        <v>1344</v>
      </c>
      <c r="H219" s="111">
        <v>1.6</v>
      </c>
      <c r="I219" s="110" t="s">
        <v>1343</v>
      </c>
      <c r="J219" s="111">
        <v>0.4</v>
      </c>
      <c r="K219" s="110" t="s">
        <v>1347</v>
      </c>
      <c r="L219" s="111">
        <v>0.4</v>
      </c>
    </row>
    <row r="220" spans="1:12" x14ac:dyDescent="0.2">
      <c r="A220" s="110">
        <v>4231</v>
      </c>
      <c r="B220" s="110" t="s">
        <v>253</v>
      </c>
      <c r="C220" s="110" t="s">
        <v>1344</v>
      </c>
      <c r="D220" s="111">
        <v>96.3</v>
      </c>
      <c r="E220" s="110" t="s">
        <v>1346</v>
      </c>
      <c r="F220" s="112">
        <v>1.1000000000000001</v>
      </c>
      <c r="G220" s="110" t="s">
        <v>1357</v>
      </c>
      <c r="H220" s="111">
        <v>0.8</v>
      </c>
      <c r="I220" s="110" t="s">
        <v>1359</v>
      </c>
      <c r="J220" s="111">
        <v>0.7</v>
      </c>
      <c r="K220" s="110" t="s">
        <v>1347</v>
      </c>
      <c r="L220" s="111">
        <v>1.2</v>
      </c>
    </row>
    <row r="221" spans="1:12" x14ac:dyDescent="0.2">
      <c r="A221" s="110">
        <v>4232</v>
      </c>
      <c r="B221" s="110" t="s">
        <v>254</v>
      </c>
      <c r="C221" s="110" t="s">
        <v>1344</v>
      </c>
      <c r="D221" s="111">
        <v>98.6</v>
      </c>
      <c r="E221" s="110" t="s">
        <v>1359</v>
      </c>
      <c r="F221" s="112">
        <v>1</v>
      </c>
      <c r="G221" s="110" t="s">
        <v>1346</v>
      </c>
      <c r="H221" s="111">
        <v>0.3</v>
      </c>
      <c r="I221" s="110" t="s">
        <v>1350</v>
      </c>
      <c r="J221" s="111" t="s">
        <v>2</v>
      </c>
      <c r="K221" s="110" t="s">
        <v>1350</v>
      </c>
      <c r="L221" s="111" t="s">
        <v>2</v>
      </c>
    </row>
    <row r="222" spans="1:12" x14ac:dyDescent="0.2">
      <c r="A222" s="110">
        <v>4233</v>
      </c>
      <c r="B222" s="110" t="s">
        <v>255</v>
      </c>
      <c r="C222" s="110" t="s">
        <v>1344</v>
      </c>
      <c r="D222" s="111">
        <v>96.4</v>
      </c>
      <c r="E222" s="110" t="s">
        <v>1359</v>
      </c>
      <c r="F222" s="112">
        <v>1.7</v>
      </c>
      <c r="G222" s="110" t="s">
        <v>1346</v>
      </c>
      <c r="H222" s="111">
        <v>0.7</v>
      </c>
      <c r="I222" s="110" t="s">
        <v>1352</v>
      </c>
      <c r="J222" s="111">
        <v>0.5</v>
      </c>
      <c r="K222" s="110" t="s">
        <v>1347</v>
      </c>
      <c r="L222" s="111">
        <v>0.5</v>
      </c>
    </row>
    <row r="223" spans="1:12" x14ac:dyDescent="0.2">
      <c r="A223" s="110">
        <v>4234</v>
      </c>
      <c r="B223" s="110" t="s">
        <v>256</v>
      </c>
      <c r="C223" s="110" t="s">
        <v>1357</v>
      </c>
      <c r="D223" s="111">
        <v>56.5</v>
      </c>
      <c r="E223" s="110" t="s">
        <v>1344</v>
      </c>
      <c r="F223" s="112">
        <v>34.799999999999997</v>
      </c>
      <c r="G223" s="110" t="s">
        <v>1349</v>
      </c>
      <c r="H223" s="111">
        <v>2.2000000000000002</v>
      </c>
      <c r="I223" s="110" t="s">
        <v>1346</v>
      </c>
      <c r="J223" s="111">
        <v>2.2000000000000002</v>
      </c>
      <c r="K223" s="110" t="s">
        <v>1347</v>
      </c>
      <c r="L223" s="111">
        <v>2.2000000000000002</v>
      </c>
    </row>
    <row r="224" spans="1:12" x14ac:dyDescent="0.2">
      <c r="A224" s="110">
        <v>4311</v>
      </c>
      <c r="B224" s="110" t="s">
        <v>257</v>
      </c>
      <c r="C224" s="110" t="s">
        <v>1349</v>
      </c>
      <c r="D224" s="111">
        <v>88.2</v>
      </c>
      <c r="E224" s="110" t="s">
        <v>1361</v>
      </c>
      <c r="F224" s="112">
        <v>4.4000000000000004</v>
      </c>
      <c r="G224" s="110" t="s">
        <v>1345</v>
      </c>
      <c r="H224" s="111">
        <v>3.5</v>
      </c>
      <c r="I224" s="110" t="s">
        <v>1356</v>
      </c>
      <c r="J224" s="111">
        <v>1.2</v>
      </c>
      <c r="K224" s="110" t="s">
        <v>1347</v>
      </c>
      <c r="L224" s="111">
        <v>2.5</v>
      </c>
    </row>
    <row r="225" spans="1:12" x14ac:dyDescent="0.2">
      <c r="A225" s="110">
        <v>4312</v>
      </c>
      <c r="B225" s="110" t="s">
        <v>258</v>
      </c>
      <c r="C225" s="110" t="s">
        <v>1349</v>
      </c>
      <c r="D225" s="111">
        <v>81.400000000000006</v>
      </c>
      <c r="E225" s="110" t="s">
        <v>1352</v>
      </c>
      <c r="F225" s="112">
        <v>4.5</v>
      </c>
      <c r="G225" s="110" t="s">
        <v>1345</v>
      </c>
      <c r="H225" s="111">
        <v>3</v>
      </c>
      <c r="I225" s="110" t="s">
        <v>1361</v>
      </c>
      <c r="J225" s="111">
        <v>3</v>
      </c>
      <c r="K225" s="110" t="s">
        <v>1347</v>
      </c>
      <c r="L225" s="111">
        <v>7.8</v>
      </c>
    </row>
    <row r="226" spans="1:12" x14ac:dyDescent="0.2">
      <c r="A226" s="110">
        <v>4313</v>
      </c>
      <c r="B226" s="110" t="s">
        <v>259</v>
      </c>
      <c r="C226" s="110" t="s">
        <v>1361</v>
      </c>
      <c r="D226" s="111">
        <v>85.4</v>
      </c>
      <c r="E226" s="110" t="s">
        <v>1349</v>
      </c>
      <c r="F226" s="112">
        <v>12.2</v>
      </c>
      <c r="G226" s="110" t="s">
        <v>1359</v>
      </c>
      <c r="H226" s="111">
        <v>2.4</v>
      </c>
      <c r="I226" s="110" t="s">
        <v>1350</v>
      </c>
      <c r="J226" s="111" t="s">
        <v>2</v>
      </c>
      <c r="K226" s="110" t="s">
        <v>1350</v>
      </c>
      <c r="L226" s="111" t="s">
        <v>2</v>
      </c>
    </row>
    <row r="227" spans="1:12" x14ac:dyDescent="0.2">
      <c r="A227" s="110">
        <v>4314</v>
      </c>
      <c r="B227" s="110" t="s">
        <v>260</v>
      </c>
      <c r="C227" s="110" t="s">
        <v>1349</v>
      </c>
      <c r="D227" s="111">
        <v>85.9</v>
      </c>
      <c r="E227" s="110" t="s">
        <v>1359</v>
      </c>
      <c r="F227" s="112">
        <v>5.0999999999999996</v>
      </c>
      <c r="G227" s="110" t="s">
        <v>1346</v>
      </c>
      <c r="H227" s="111">
        <v>3.8</v>
      </c>
      <c r="I227" s="110" t="s">
        <v>1344</v>
      </c>
      <c r="J227" s="111">
        <v>2.6</v>
      </c>
      <c r="K227" s="110" t="s">
        <v>1347</v>
      </c>
      <c r="L227" s="111">
        <v>1.3</v>
      </c>
    </row>
    <row r="228" spans="1:12" x14ac:dyDescent="0.2">
      <c r="A228" s="110">
        <v>4315</v>
      </c>
      <c r="B228" s="110" t="s">
        <v>261</v>
      </c>
      <c r="C228" s="110" t="s">
        <v>1349</v>
      </c>
      <c r="D228" s="111">
        <v>92.8</v>
      </c>
      <c r="E228" s="110" t="s">
        <v>1361</v>
      </c>
      <c r="F228" s="112">
        <v>2.9</v>
      </c>
      <c r="G228" s="110" t="s">
        <v>1356</v>
      </c>
      <c r="H228" s="111">
        <v>1.3</v>
      </c>
      <c r="I228" s="110" t="s">
        <v>1345</v>
      </c>
      <c r="J228" s="111">
        <v>1</v>
      </c>
      <c r="K228" s="110" t="s">
        <v>1347</v>
      </c>
      <c r="L228" s="111">
        <v>2.1</v>
      </c>
    </row>
    <row r="229" spans="1:12" x14ac:dyDescent="0.2">
      <c r="A229" s="110">
        <v>4319</v>
      </c>
      <c r="B229" s="110" t="s">
        <v>262</v>
      </c>
      <c r="C229" s="110" t="s">
        <v>1349</v>
      </c>
      <c r="D229" s="111">
        <v>63.9</v>
      </c>
      <c r="E229" s="110" t="s">
        <v>1361</v>
      </c>
      <c r="F229" s="112">
        <v>24.6</v>
      </c>
      <c r="G229" s="110" t="s">
        <v>1354</v>
      </c>
      <c r="H229" s="111">
        <v>4.9000000000000004</v>
      </c>
      <c r="I229" s="110" t="s">
        <v>1359</v>
      </c>
      <c r="J229" s="111">
        <v>3.3</v>
      </c>
      <c r="K229" s="110" t="s">
        <v>1347</v>
      </c>
      <c r="L229" s="111">
        <v>4.9000000000000004</v>
      </c>
    </row>
    <row r="230" spans="1:12" x14ac:dyDescent="0.2">
      <c r="A230" s="110">
        <v>4411</v>
      </c>
      <c r="B230" s="110" t="s">
        <v>263</v>
      </c>
      <c r="C230" s="110" t="s">
        <v>1346</v>
      </c>
      <c r="D230" s="111">
        <v>99</v>
      </c>
      <c r="E230" s="110" t="s">
        <v>1357</v>
      </c>
      <c r="F230" s="112">
        <v>0.2</v>
      </c>
      <c r="G230" s="110" t="s">
        <v>1345</v>
      </c>
      <c r="H230" s="111">
        <v>0.2</v>
      </c>
      <c r="I230" s="110" t="s">
        <v>1343</v>
      </c>
      <c r="J230" s="111">
        <v>0.1</v>
      </c>
      <c r="K230" s="110" t="s">
        <v>1347</v>
      </c>
      <c r="L230" s="111">
        <v>0.4</v>
      </c>
    </row>
    <row r="231" spans="1:12" x14ac:dyDescent="0.2">
      <c r="A231" s="110">
        <v>4412</v>
      </c>
      <c r="B231" s="110" t="s">
        <v>264</v>
      </c>
      <c r="C231" s="110" t="s">
        <v>1346</v>
      </c>
      <c r="D231" s="111">
        <v>92.5</v>
      </c>
      <c r="E231" s="110" t="s">
        <v>1355</v>
      </c>
      <c r="F231" s="112">
        <v>2</v>
      </c>
      <c r="G231" s="110" t="s">
        <v>1354</v>
      </c>
      <c r="H231" s="111">
        <v>1.5</v>
      </c>
      <c r="I231" s="110" t="s">
        <v>1361</v>
      </c>
      <c r="J231" s="111">
        <v>1.5</v>
      </c>
      <c r="K231" s="110" t="s">
        <v>1347</v>
      </c>
      <c r="L231" s="111">
        <v>2.5</v>
      </c>
    </row>
    <row r="232" spans="1:12" x14ac:dyDescent="0.2">
      <c r="A232" s="110">
        <v>4413</v>
      </c>
      <c r="B232" s="110" t="s">
        <v>265</v>
      </c>
      <c r="C232" s="110" t="s">
        <v>1346</v>
      </c>
      <c r="D232" s="111">
        <v>99.4</v>
      </c>
      <c r="E232" s="110" t="s">
        <v>1359</v>
      </c>
      <c r="F232" s="112">
        <v>0.3</v>
      </c>
      <c r="G232" s="110" t="s">
        <v>1343</v>
      </c>
      <c r="H232" s="111">
        <v>0.1</v>
      </c>
      <c r="I232" s="110" t="s">
        <v>1352</v>
      </c>
      <c r="J232" s="111">
        <v>0.1</v>
      </c>
      <c r="K232" s="110" t="s">
        <v>1350</v>
      </c>
      <c r="L232" s="111" t="s">
        <v>2</v>
      </c>
    </row>
    <row r="233" spans="1:12" x14ac:dyDescent="0.2">
      <c r="A233" s="110">
        <v>4421</v>
      </c>
      <c r="B233" s="110" t="s">
        <v>266</v>
      </c>
      <c r="C233" s="110" t="s">
        <v>1346</v>
      </c>
      <c r="D233" s="111">
        <v>99.5</v>
      </c>
      <c r="E233" s="110" t="s">
        <v>1359</v>
      </c>
      <c r="F233" s="112">
        <v>0.5</v>
      </c>
      <c r="G233" s="110" t="s">
        <v>1350</v>
      </c>
      <c r="H233" s="111" t="s">
        <v>2</v>
      </c>
      <c r="I233" s="110" t="s">
        <v>1350</v>
      </c>
      <c r="J233" s="111" t="s">
        <v>2</v>
      </c>
      <c r="K233" s="110" t="s">
        <v>1350</v>
      </c>
      <c r="L233" s="111" t="s">
        <v>2</v>
      </c>
    </row>
    <row r="234" spans="1:12" x14ac:dyDescent="0.2">
      <c r="A234" s="110">
        <v>4422</v>
      </c>
      <c r="B234" s="110" t="s">
        <v>267</v>
      </c>
      <c r="C234" s="110" t="s">
        <v>1346</v>
      </c>
      <c r="D234" s="111">
        <v>73.599999999999994</v>
      </c>
      <c r="E234" s="110" t="s">
        <v>1354</v>
      </c>
      <c r="F234" s="112">
        <v>4.2</v>
      </c>
      <c r="G234" s="110" t="s">
        <v>1344</v>
      </c>
      <c r="H234" s="111">
        <v>3.7</v>
      </c>
      <c r="I234" s="110" t="s">
        <v>1356</v>
      </c>
      <c r="J234" s="111">
        <v>3.3</v>
      </c>
      <c r="K234" s="110" t="s">
        <v>1347</v>
      </c>
      <c r="L234" s="111">
        <v>15.6</v>
      </c>
    </row>
    <row r="235" spans="1:12" x14ac:dyDescent="0.2">
      <c r="A235" s="110">
        <v>4511</v>
      </c>
      <c r="B235" s="110" t="s">
        <v>268</v>
      </c>
      <c r="C235" s="110" t="s">
        <v>1352</v>
      </c>
      <c r="D235" s="111">
        <v>96.1</v>
      </c>
      <c r="E235" s="110" t="s">
        <v>1344</v>
      </c>
      <c r="F235" s="112">
        <v>2.2000000000000002</v>
      </c>
      <c r="G235" s="110" t="s">
        <v>1356</v>
      </c>
      <c r="H235" s="111">
        <v>1.1000000000000001</v>
      </c>
      <c r="I235" s="110" t="s">
        <v>1345</v>
      </c>
      <c r="J235" s="111">
        <v>0.3</v>
      </c>
      <c r="K235" s="110" t="s">
        <v>1347</v>
      </c>
      <c r="L235" s="111">
        <v>0.3</v>
      </c>
    </row>
    <row r="236" spans="1:12" x14ac:dyDescent="0.2">
      <c r="A236" s="110">
        <v>4512</v>
      </c>
      <c r="B236" s="110" t="s">
        <v>269</v>
      </c>
      <c r="C236" s="110" t="s">
        <v>1357</v>
      </c>
      <c r="D236" s="111">
        <v>86.6</v>
      </c>
      <c r="E236" s="110" t="s">
        <v>1355</v>
      </c>
      <c r="F236" s="112">
        <v>4.5</v>
      </c>
      <c r="G236" s="110" t="s">
        <v>1356</v>
      </c>
      <c r="H236" s="111">
        <v>3</v>
      </c>
      <c r="I236" s="110" t="s">
        <v>1363</v>
      </c>
      <c r="J236" s="111">
        <v>1.5</v>
      </c>
      <c r="K236" s="110" t="s">
        <v>1347</v>
      </c>
      <c r="L236" s="111">
        <v>3</v>
      </c>
    </row>
    <row r="237" spans="1:12" x14ac:dyDescent="0.2">
      <c r="A237" s="110">
        <v>4513</v>
      </c>
      <c r="B237" s="110" t="s">
        <v>270</v>
      </c>
      <c r="C237" s="110" t="s">
        <v>1352</v>
      </c>
      <c r="D237" s="111">
        <v>100</v>
      </c>
      <c r="E237" s="110" t="s">
        <v>1350</v>
      </c>
      <c r="F237" s="112" t="s">
        <v>2</v>
      </c>
      <c r="G237" s="110" t="s">
        <v>1350</v>
      </c>
      <c r="H237" s="111" t="s">
        <v>2</v>
      </c>
      <c r="I237" s="110" t="s">
        <v>1350</v>
      </c>
      <c r="J237" s="111" t="s">
        <v>2</v>
      </c>
      <c r="K237" s="110" t="s">
        <v>1350</v>
      </c>
      <c r="L237" s="111" t="s">
        <v>2</v>
      </c>
    </row>
    <row r="238" spans="1:12" x14ac:dyDescent="0.2">
      <c r="A238" s="110">
        <v>4514</v>
      </c>
      <c r="B238" s="110" t="s">
        <v>271</v>
      </c>
      <c r="C238" s="110" t="s">
        <v>1354</v>
      </c>
      <c r="D238" s="111">
        <v>30.2</v>
      </c>
      <c r="E238" s="110" t="s">
        <v>1359</v>
      </c>
      <c r="F238" s="112">
        <v>28.3</v>
      </c>
      <c r="G238" s="110" t="s">
        <v>1361</v>
      </c>
      <c r="H238" s="111">
        <v>26.4</v>
      </c>
      <c r="I238" s="110" t="s">
        <v>1351</v>
      </c>
      <c r="J238" s="111">
        <v>3.8</v>
      </c>
      <c r="K238" s="110" t="s">
        <v>1347</v>
      </c>
      <c r="L238" s="111">
        <v>11.3</v>
      </c>
    </row>
    <row r="239" spans="1:12" x14ac:dyDescent="0.2">
      <c r="A239" s="110">
        <v>4515</v>
      </c>
      <c r="B239" s="110" t="s">
        <v>272</v>
      </c>
      <c r="C239" s="110" t="s">
        <v>1344</v>
      </c>
      <c r="D239" s="111">
        <v>74.099999999999994</v>
      </c>
      <c r="E239" s="110" t="s">
        <v>1352</v>
      </c>
      <c r="F239" s="112">
        <v>13.8</v>
      </c>
      <c r="G239" s="110" t="s">
        <v>1348</v>
      </c>
      <c r="H239" s="111">
        <v>3.4</v>
      </c>
      <c r="I239" s="110" t="s">
        <v>1345</v>
      </c>
      <c r="J239" s="111">
        <v>1.7</v>
      </c>
      <c r="K239" s="110" t="s">
        <v>1347</v>
      </c>
      <c r="L239" s="111">
        <v>5.2</v>
      </c>
    </row>
    <row r="240" spans="1:12" x14ac:dyDescent="0.2">
      <c r="A240" s="110">
        <v>4516</v>
      </c>
      <c r="B240" s="110" t="s">
        <v>273</v>
      </c>
      <c r="C240" s="110" t="s">
        <v>1359</v>
      </c>
      <c r="D240" s="111">
        <v>77.900000000000006</v>
      </c>
      <c r="E240" s="110" t="s">
        <v>1354</v>
      </c>
      <c r="F240" s="112">
        <v>7.4</v>
      </c>
      <c r="G240" s="110" t="s">
        <v>1346</v>
      </c>
      <c r="H240" s="111">
        <v>6.6</v>
      </c>
      <c r="I240" s="110" t="s">
        <v>1360</v>
      </c>
      <c r="J240" s="111">
        <v>2.2000000000000002</v>
      </c>
      <c r="K240" s="110" t="s">
        <v>1347</v>
      </c>
      <c r="L240" s="111">
        <v>5.0999999999999996</v>
      </c>
    </row>
    <row r="241" spans="1:12" x14ac:dyDescent="0.2">
      <c r="A241" s="110">
        <v>4517</v>
      </c>
      <c r="B241" s="110" t="s">
        <v>274</v>
      </c>
      <c r="C241" s="110" t="s">
        <v>1354</v>
      </c>
      <c r="D241" s="111">
        <v>92.6</v>
      </c>
      <c r="E241" s="110" t="s">
        <v>1359</v>
      </c>
      <c r="F241" s="112">
        <v>7.4</v>
      </c>
      <c r="G241" s="110" t="s">
        <v>1350</v>
      </c>
      <c r="H241" s="111" t="s">
        <v>2</v>
      </c>
      <c r="I241" s="110" t="s">
        <v>1350</v>
      </c>
      <c r="J241" s="111" t="s">
        <v>2</v>
      </c>
      <c r="K241" s="110" t="s">
        <v>1350</v>
      </c>
      <c r="L241" s="111" t="s">
        <v>2</v>
      </c>
    </row>
    <row r="242" spans="1:12" x14ac:dyDescent="0.2">
      <c r="A242" s="110">
        <v>4518</v>
      </c>
      <c r="B242" s="110" t="s">
        <v>275</v>
      </c>
      <c r="C242" s="110" t="s">
        <v>1352</v>
      </c>
      <c r="D242" s="111">
        <v>66.7</v>
      </c>
      <c r="E242" s="110" t="s">
        <v>1357</v>
      </c>
      <c r="F242" s="112">
        <v>15.9</v>
      </c>
      <c r="G242" s="110" t="s">
        <v>1344</v>
      </c>
      <c r="H242" s="111">
        <v>9.1</v>
      </c>
      <c r="I242" s="110" t="s">
        <v>1361</v>
      </c>
      <c r="J242" s="111">
        <v>3</v>
      </c>
      <c r="K242" s="110" t="s">
        <v>1347</v>
      </c>
      <c r="L242" s="111">
        <v>4.5</v>
      </c>
    </row>
    <row r="243" spans="1:12" x14ac:dyDescent="0.2">
      <c r="A243" s="110">
        <v>4521</v>
      </c>
      <c r="B243" s="110" t="s">
        <v>276</v>
      </c>
      <c r="C243" s="110" t="s">
        <v>1352</v>
      </c>
      <c r="D243" s="111">
        <v>49.4</v>
      </c>
      <c r="E243" s="110" t="s">
        <v>1361</v>
      </c>
      <c r="F243" s="112">
        <v>29.7</v>
      </c>
      <c r="G243" s="110" t="s">
        <v>1357</v>
      </c>
      <c r="H243" s="111">
        <v>19.399999999999999</v>
      </c>
      <c r="I243" s="110" t="s">
        <v>1344</v>
      </c>
      <c r="J243" s="111">
        <v>1.3</v>
      </c>
      <c r="K243" s="110" t="s">
        <v>1347</v>
      </c>
      <c r="L243" s="111">
        <v>0.3</v>
      </c>
    </row>
    <row r="244" spans="1:12" x14ac:dyDescent="0.2">
      <c r="A244" s="110">
        <v>4522</v>
      </c>
      <c r="B244" s="110" t="s">
        <v>277</v>
      </c>
      <c r="C244" s="110" t="s">
        <v>1361</v>
      </c>
      <c r="D244" s="111">
        <v>42.9</v>
      </c>
      <c r="E244" s="110" t="s">
        <v>1357</v>
      </c>
      <c r="F244" s="112">
        <v>40</v>
      </c>
      <c r="G244" s="110" t="s">
        <v>1354</v>
      </c>
      <c r="H244" s="111">
        <v>5.7</v>
      </c>
      <c r="I244" s="110" t="s">
        <v>1344</v>
      </c>
      <c r="J244" s="111">
        <v>5.7</v>
      </c>
      <c r="K244" s="110" t="s">
        <v>1347</v>
      </c>
      <c r="L244" s="111">
        <v>2.9</v>
      </c>
    </row>
    <row r="245" spans="1:12" x14ac:dyDescent="0.2">
      <c r="A245" s="110">
        <v>4523</v>
      </c>
      <c r="B245" s="110" t="s">
        <v>278</v>
      </c>
      <c r="C245" s="110" t="s">
        <v>1357</v>
      </c>
      <c r="D245" s="111">
        <v>55</v>
      </c>
      <c r="E245" s="110" t="s">
        <v>1361</v>
      </c>
      <c r="F245" s="112">
        <v>39.200000000000003</v>
      </c>
      <c r="G245" s="110" t="s">
        <v>1352</v>
      </c>
      <c r="H245" s="111">
        <v>1.5</v>
      </c>
      <c r="I245" s="110" t="s">
        <v>1349</v>
      </c>
      <c r="J245" s="111">
        <v>0.8</v>
      </c>
      <c r="K245" s="110" t="s">
        <v>1347</v>
      </c>
      <c r="L245" s="111">
        <v>3.5</v>
      </c>
    </row>
    <row r="246" spans="1:12" x14ac:dyDescent="0.2">
      <c r="A246" s="110">
        <v>4524</v>
      </c>
      <c r="B246" s="110" t="s">
        <v>279</v>
      </c>
      <c r="C246" s="110" t="s">
        <v>1361</v>
      </c>
      <c r="D246" s="111">
        <v>80.900000000000006</v>
      </c>
      <c r="E246" s="110" t="s">
        <v>1346</v>
      </c>
      <c r="F246" s="112">
        <v>7.9</v>
      </c>
      <c r="G246" s="110" t="s">
        <v>1357</v>
      </c>
      <c r="H246" s="111">
        <v>5.6</v>
      </c>
      <c r="I246" s="110" t="s">
        <v>1356</v>
      </c>
      <c r="J246" s="111">
        <v>2.2000000000000002</v>
      </c>
      <c r="K246" s="110" t="s">
        <v>1347</v>
      </c>
      <c r="L246" s="111">
        <v>3.4</v>
      </c>
    </row>
    <row r="247" spans="1:12" x14ac:dyDescent="0.2">
      <c r="A247" s="110">
        <v>5111</v>
      </c>
      <c r="B247" s="110" t="s">
        <v>280</v>
      </c>
      <c r="C247" s="110" t="s">
        <v>1346</v>
      </c>
      <c r="D247" s="111">
        <v>27.3</v>
      </c>
      <c r="E247" s="110" t="s">
        <v>1343</v>
      </c>
      <c r="F247" s="112">
        <v>12.5</v>
      </c>
      <c r="G247" s="110" t="s">
        <v>1348</v>
      </c>
      <c r="H247" s="111">
        <v>10.199999999999999</v>
      </c>
      <c r="I247" s="110" t="s">
        <v>1344</v>
      </c>
      <c r="J247" s="111">
        <v>7.8</v>
      </c>
      <c r="K247" s="110" t="s">
        <v>1347</v>
      </c>
      <c r="L247" s="111">
        <v>42.1</v>
      </c>
    </row>
    <row r="248" spans="1:12" x14ac:dyDescent="0.2">
      <c r="A248" s="110">
        <v>5121</v>
      </c>
      <c r="B248" s="110" t="s">
        <v>281</v>
      </c>
      <c r="C248" s="110" t="s">
        <v>1348</v>
      </c>
      <c r="D248" s="111">
        <v>12.8</v>
      </c>
      <c r="E248" s="110" t="s">
        <v>1343</v>
      </c>
      <c r="F248" s="112">
        <v>10.6</v>
      </c>
      <c r="G248" s="110" t="s">
        <v>1344</v>
      </c>
      <c r="H248" s="111">
        <v>10.5</v>
      </c>
      <c r="I248" s="110" t="s">
        <v>1345</v>
      </c>
      <c r="J248" s="111">
        <v>9.1999999999999993</v>
      </c>
      <c r="K248" s="110" t="s">
        <v>1347</v>
      </c>
      <c r="L248" s="111">
        <v>57</v>
      </c>
    </row>
    <row r="249" spans="1:12" x14ac:dyDescent="0.2">
      <c r="A249" s="110">
        <v>5122</v>
      </c>
      <c r="B249" s="110" t="s">
        <v>282</v>
      </c>
      <c r="C249" s="110" t="s">
        <v>1344</v>
      </c>
      <c r="D249" s="111">
        <v>82.8</v>
      </c>
      <c r="E249" s="110" t="s">
        <v>1343</v>
      </c>
      <c r="F249" s="112">
        <v>9.5</v>
      </c>
      <c r="G249" s="110" t="s">
        <v>1346</v>
      </c>
      <c r="H249" s="111">
        <v>1.9</v>
      </c>
      <c r="I249" s="110" t="s">
        <v>1358</v>
      </c>
      <c r="J249" s="111">
        <v>1.5</v>
      </c>
      <c r="K249" s="110" t="s">
        <v>1347</v>
      </c>
      <c r="L249" s="111">
        <v>4.2</v>
      </c>
    </row>
    <row r="250" spans="1:12" x14ac:dyDescent="0.2">
      <c r="A250" s="110">
        <v>5211</v>
      </c>
      <c r="B250" s="110" t="s">
        <v>283</v>
      </c>
      <c r="C250" s="110" t="s">
        <v>1343</v>
      </c>
      <c r="D250" s="111">
        <v>18.5</v>
      </c>
      <c r="E250" s="110" t="s">
        <v>1346</v>
      </c>
      <c r="F250" s="112">
        <v>14.5</v>
      </c>
      <c r="G250" s="110" t="s">
        <v>1358</v>
      </c>
      <c r="H250" s="111">
        <v>12.9</v>
      </c>
      <c r="I250" s="110" t="s">
        <v>1357</v>
      </c>
      <c r="J250" s="111">
        <v>10</v>
      </c>
      <c r="K250" s="110" t="s">
        <v>1347</v>
      </c>
      <c r="L250" s="111">
        <v>43.8</v>
      </c>
    </row>
    <row r="251" spans="1:12" x14ac:dyDescent="0.2">
      <c r="A251" s="110">
        <v>5212</v>
      </c>
      <c r="B251" s="110" t="s">
        <v>284</v>
      </c>
      <c r="C251" s="110" t="s">
        <v>1343</v>
      </c>
      <c r="D251" s="111">
        <v>36.299999999999997</v>
      </c>
      <c r="E251" s="110" t="s">
        <v>1348</v>
      </c>
      <c r="F251" s="112">
        <v>10.5</v>
      </c>
      <c r="G251" s="110" t="s">
        <v>1344</v>
      </c>
      <c r="H251" s="111">
        <v>9.1</v>
      </c>
      <c r="I251" s="110" t="s">
        <v>1357</v>
      </c>
      <c r="J251" s="111">
        <v>6.9</v>
      </c>
      <c r="K251" s="110" t="s">
        <v>1347</v>
      </c>
      <c r="L251" s="111">
        <v>36.799999999999997</v>
      </c>
    </row>
    <row r="252" spans="1:12" x14ac:dyDescent="0.2">
      <c r="A252" s="110">
        <v>5311</v>
      </c>
      <c r="B252" s="110" t="s">
        <v>285</v>
      </c>
      <c r="C252" s="110" t="s">
        <v>1346</v>
      </c>
      <c r="D252" s="111">
        <v>23.2</v>
      </c>
      <c r="E252" s="110" t="s">
        <v>1344</v>
      </c>
      <c r="F252" s="112">
        <v>12.3</v>
      </c>
      <c r="G252" s="110" t="s">
        <v>1357</v>
      </c>
      <c r="H252" s="111">
        <v>11.9</v>
      </c>
      <c r="I252" s="110" t="s">
        <v>1343</v>
      </c>
      <c r="J252" s="111">
        <v>8.9</v>
      </c>
      <c r="K252" s="110" t="s">
        <v>1347</v>
      </c>
      <c r="L252" s="111">
        <v>43.6</v>
      </c>
    </row>
    <row r="253" spans="1:12" x14ac:dyDescent="0.2">
      <c r="A253" s="110">
        <v>5321</v>
      </c>
      <c r="B253" s="110" t="s">
        <v>286</v>
      </c>
      <c r="C253" s="110" t="s">
        <v>1344</v>
      </c>
      <c r="D253" s="111">
        <v>17.100000000000001</v>
      </c>
      <c r="E253" s="110" t="s">
        <v>1346</v>
      </c>
      <c r="F253" s="112">
        <v>15.6</v>
      </c>
      <c r="G253" s="110" t="s">
        <v>1343</v>
      </c>
      <c r="H253" s="111">
        <v>10.8</v>
      </c>
      <c r="I253" s="110" t="s">
        <v>1358</v>
      </c>
      <c r="J253" s="111">
        <v>8.4</v>
      </c>
      <c r="K253" s="110" t="s">
        <v>1347</v>
      </c>
      <c r="L253" s="111">
        <v>48.1</v>
      </c>
    </row>
    <row r="254" spans="1:12" x14ac:dyDescent="0.2">
      <c r="A254" s="110">
        <v>5411</v>
      </c>
      <c r="B254" s="110" t="s">
        <v>287</v>
      </c>
      <c r="C254" s="110" t="s">
        <v>1358</v>
      </c>
      <c r="D254" s="111">
        <v>22.7</v>
      </c>
      <c r="E254" s="110" t="s">
        <v>1359</v>
      </c>
      <c r="F254" s="112">
        <v>20.8</v>
      </c>
      <c r="G254" s="110" t="s">
        <v>1346</v>
      </c>
      <c r="H254" s="111">
        <v>20.8</v>
      </c>
      <c r="I254" s="110" t="s">
        <v>1344</v>
      </c>
      <c r="J254" s="111">
        <v>9.1</v>
      </c>
      <c r="K254" s="110" t="s">
        <v>1347</v>
      </c>
      <c r="L254" s="111">
        <v>26.3</v>
      </c>
    </row>
    <row r="255" spans="1:12" x14ac:dyDescent="0.2">
      <c r="A255" s="110">
        <v>5412</v>
      </c>
      <c r="B255" s="110" t="s">
        <v>288</v>
      </c>
      <c r="C255" s="110" t="s">
        <v>1346</v>
      </c>
      <c r="D255" s="111">
        <v>23.6</v>
      </c>
      <c r="E255" s="110" t="s">
        <v>1356</v>
      </c>
      <c r="F255" s="112">
        <v>11.3</v>
      </c>
      <c r="G255" s="110" t="s">
        <v>1358</v>
      </c>
      <c r="H255" s="111">
        <v>10.5</v>
      </c>
      <c r="I255" s="110" t="s">
        <v>1344</v>
      </c>
      <c r="J255" s="111">
        <v>7.3</v>
      </c>
      <c r="K255" s="110" t="s">
        <v>1347</v>
      </c>
      <c r="L255" s="111">
        <v>47</v>
      </c>
    </row>
    <row r="256" spans="1:12" x14ac:dyDescent="0.2">
      <c r="A256" s="110">
        <v>5421</v>
      </c>
      <c r="B256" s="110" t="s">
        <v>289</v>
      </c>
      <c r="C256" s="110" t="s">
        <v>1344</v>
      </c>
      <c r="D256" s="111">
        <v>59</v>
      </c>
      <c r="E256" s="110" t="s">
        <v>1343</v>
      </c>
      <c r="F256" s="112">
        <v>5.8</v>
      </c>
      <c r="G256" s="110" t="s">
        <v>1349</v>
      </c>
      <c r="H256" s="111">
        <v>5.8</v>
      </c>
      <c r="I256" s="110" t="s">
        <v>1357</v>
      </c>
      <c r="J256" s="111">
        <v>4.7</v>
      </c>
      <c r="K256" s="110" t="s">
        <v>1347</v>
      </c>
      <c r="L256" s="111">
        <v>24.6</v>
      </c>
    </row>
    <row r="257" spans="1:12" x14ac:dyDescent="0.2">
      <c r="A257" s="110">
        <v>5511</v>
      </c>
      <c r="B257" s="110" t="s">
        <v>290</v>
      </c>
      <c r="C257" s="110" t="s">
        <v>1348</v>
      </c>
      <c r="D257" s="111">
        <v>13.7</v>
      </c>
      <c r="E257" s="110" t="s">
        <v>1345</v>
      </c>
      <c r="F257" s="112">
        <v>10.3</v>
      </c>
      <c r="G257" s="110" t="s">
        <v>1344</v>
      </c>
      <c r="H257" s="111">
        <v>9.5</v>
      </c>
      <c r="I257" s="110" t="s">
        <v>1346</v>
      </c>
      <c r="J257" s="111">
        <v>9.4</v>
      </c>
      <c r="K257" s="110" t="s">
        <v>1347</v>
      </c>
      <c r="L257" s="111">
        <v>57.2</v>
      </c>
    </row>
    <row r="258" spans="1:12" x14ac:dyDescent="0.2">
      <c r="A258" s="110">
        <v>5512</v>
      </c>
      <c r="B258" s="110" t="s">
        <v>291</v>
      </c>
      <c r="C258" s="110" t="s">
        <v>1343</v>
      </c>
      <c r="D258" s="111">
        <v>27.8</v>
      </c>
      <c r="E258" s="110" t="s">
        <v>1348</v>
      </c>
      <c r="F258" s="112">
        <v>14.5</v>
      </c>
      <c r="G258" s="110" t="s">
        <v>1345</v>
      </c>
      <c r="H258" s="111">
        <v>6.7</v>
      </c>
      <c r="I258" s="110" t="s">
        <v>1352</v>
      </c>
      <c r="J258" s="111">
        <v>6.6</v>
      </c>
      <c r="K258" s="110" t="s">
        <v>1347</v>
      </c>
      <c r="L258" s="111">
        <v>44.3</v>
      </c>
    </row>
    <row r="259" spans="1:12" x14ac:dyDescent="0.2">
      <c r="A259" s="110">
        <v>5513</v>
      </c>
      <c r="B259" s="110" t="s">
        <v>292</v>
      </c>
      <c r="C259" s="110" t="s">
        <v>1346</v>
      </c>
      <c r="D259" s="111">
        <v>16.8</v>
      </c>
      <c r="E259" s="110" t="s">
        <v>1345</v>
      </c>
      <c r="F259" s="112">
        <v>13.6</v>
      </c>
      <c r="G259" s="110" t="s">
        <v>1348</v>
      </c>
      <c r="H259" s="111">
        <v>8.8000000000000007</v>
      </c>
      <c r="I259" s="110" t="s">
        <v>1344</v>
      </c>
      <c r="J259" s="111">
        <v>8.3000000000000007</v>
      </c>
      <c r="K259" s="110" t="s">
        <v>1347</v>
      </c>
      <c r="L259" s="111">
        <v>52.1</v>
      </c>
    </row>
    <row r="260" spans="1:12" x14ac:dyDescent="0.2">
      <c r="A260" s="110">
        <v>5521</v>
      </c>
      <c r="B260" s="110" t="s">
        <v>293</v>
      </c>
      <c r="C260" s="110" t="s">
        <v>1358</v>
      </c>
      <c r="D260" s="111">
        <v>97.1</v>
      </c>
      <c r="E260" s="110" t="s">
        <v>1346</v>
      </c>
      <c r="F260" s="112">
        <v>1.1000000000000001</v>
      </c>
      <c r="G260" s="110" t="s">
        <v>1353</v>
      </c>
      <c r="H260" s="111">
        <v>0.5</v>
      </c>
      <c r="I260" s="110" t="s">
        <v>1343</v>
      </c>
      <c r="J260" s="111">
        <v>0.5</v>
      </c>
      <c r="K260" s="110" t="s">
        <v>1347</v>
      </c>
      <c r="L260" s="111">
        <v>0.8</v>
      </c>
    </row>
    <row r="261" spans="1:12" x14ac:dyDescent="0.2">
      <c r="A261" s="110">
        <v>5522</v>
      </c>
      <c r="B261" s="110" t="s">
        <v>294</v>
      </c>
      <c r="C261" s="110" t="s">
        <v>1358</v>
      </c>
      <c r="D261" s="111">
        <v>87.6</v>
      </c>
      <c r="E261" s="110" t="s">
        <v>1356</v>
      </c>
      <c r="F261" s="112">
        <v>4</v>
      </c>
      <c r="G261" s="110" t="s">
        <v>1346</v>
      </c>
      <c r="H261" s="111">
        <v>2.6</v>
      </c>
      <c r="I261" s="110" t="s">
        <v>1344</v>
      </c>
      <c r="J261" s="111">
        <v>2</v>
      </c>
      <c r="K261" s="110" t="s">
        <v>1347</v>
      </c>
      <c r="L261" s="111">
        <v>3.7</v>
      </c>
    </row>
    <row r="262" spans="1:12" x14ac:dyDescent="0.2">
      <c r="A262" s="110">
        <v>5523</v>
      </c>
      <c r="B262" s="110" t="s">
        <v>295</v>
      </c>
      <c r="C262" s="110" t="s">
        <v>1358</v>
      </c>
      <c r="D262" s="111">
        <v>87</v>
      </c>
      <c r="E262" s="110" t="s">
        <v>1346</v>
      </c>
      <c r="F262" s="112">
        <v>7.1</v>
      </c>
      <c r="G262" s="110" t="s">
        <v>1343</v>
      </c>
      <c r="H262" s="111">
        <v>1.9</v>
      </c>
      <c r="I262" s="110" t="s">
        <v>1352</v>
      </c>
      <c r="J262" s="111">
        <v>1.1000000000000001</v>
      </c>
      <c r="K262" s="110" t="s">
        <v>1347</v>
      </c>
      <c r="L262" s="111">
        <v>2.9</v>
      </c>
    </row>
    <row r="263" spans="1:12" x14ac:dyDescent="0.2">
      <c r="A263" s="110">
        <v>5611</v>
      </c>
      <c r="B263" s="110" t="s">
        <v>296</v>
      </c>
      <c r="C263" s="110" t="s">
        <v>1361</v>
      </c>
      <c r="D263" s="111">
        <v>88.9</v>
      </c>
      <c r="E263" s="110" t="s">
        <v>1349</v>
      </c>
      <c r="F263" s="112">
        <v>11.1</v>
      </c>
      <c r="G263" s="110" t="s">
        <v>1350</v>
      </c>
      <c r="H263" s="111" t="s">
        <v>2</v>
      </c>
      <c r="I263" s="110" t="s">
        <v>1350</v>
      </c>
      <c r="J263" s="111" t="s">
        <v>2</v>
      </c>
      <c r="K263" s="110" t="s">
        <v>1350</v>
      </c>
      <c r="L263" s="111" t="s">
        <v>2</v>
      </c>
    </row>
    <row r="264" spans="1:12" x14ac:dyDescent="0.2">
      <c r="A264" s="110">
        <v>5612</v>
      </c>
      <c r="B264" s="110" t="s">
        <v>297</v>
      </c>
      <c r="C264" s="110" t="s">
        <v>1354</v>
      </c>
      <c r="D264" s="111">
        <v>83.7</v>
      </c>
      <c r="E264" s="110" t="s">
        <v>1344</v>
      </c>
      <c r="F264" s="112">
        <v>9.3000000000000007</v>
      </c>
      <c r="G264" s="110" t="s">
        <v>1352</v>
      </c>
      <c r="H264" s="111">
        <v>1.1000000000000001</v>
      </c>
      <c r="I264" s="110" t="s">
        <v>1353</v>
      </c>
      <c r="J264" s="111">
        <v>0.9</v>
      </c>
      <c r="K264" s="110" t="s">
        <v>1347</v>
      </c>
      <c r="L264" s="111">
        <v>5</v>
      </c>
    </row>
    <row r="265" spans="1:12" x14ac:dyDescent="0.2">
      <c r="A265" s="110">
        <v>5613</v>
      </c>
      <c r="B265" s="110" t="s">
        <v>298</v>
      </c>
      <c r="C265" s="110" t="s">
        <v>1346</v>
      </c>
      <c r="D265" s="111">
        <v>31.2</v>
      </c>
      <c r="E265" s="110" t="s">
        <v>1344</v>
      </c>
      <c r="F265" s="112">
        <v>16.8</v>
      </c>
      <c r="G265" s="110" t="s">
        <v>1343</v>
      </c>
      <c r="H265" s="111">
        <v>14.5</v>
      </c>
      <c r="I265" s="110" t="s">
        <v>1348</v>
      </c>
      <c r="J265" s="111">
        <v>10.4</v>
      </c>
      <c r="K265" s="110" t="s">
        <v>1347</v>
      </c>
      <c r="L265" s="111">
        <v>26.6</v>
      </c>
    </row>
    <row r="266" spans="1:12" x14ac:dyDescent="0.2">
      <c r="A266" s="110">
        <v>5614</v>
      </c>
      <c r="B266" s="110" t="s">
        <v>299</v>
      </c>
      <c r="C266" s="110" t="s">
        <v>1354</v>
      </c>
      <c r="D266" s="111">
        <v>91.2</v>
      </c>
      <c r="E266" s="110" t="s">
        <v>1360</v>
      </c>
      <c r="F266" s="112">
        <v>3.5</v>
      </c>
      <c r="G266" s="110" t="s">
        <v>1359</v>
      </c>
      <c r="H266" s="111">
        <v>1.8</v>
      </c>
      <c r="I266" s="110" t="s">
        <v>1345</v>
      </c>
      <c r="J266" s="111">
        <v>1.2</v>
      </c>
      <c r="K266" s="110" t="s">
        <v>1347</v>
      </c>
      <c r="L266" s="111">
        <v>2.2999999999999998</v>
      </c>
    </row>
    <row r="267" spans="1:12" x14ac:dyDescent="0.2">
      <c r="A267" s="110">
        <v>5615</v>
      </c>
      <c r="B267" s="110" t="s">
        <v>300</v>
      </c>
      <c r="C267" s="110" t="s">
        <v>1343</v>
      </c>
      <c r="D267" s="111">
        <v>62.9</v>
      </c>
      <c r="E267" s="110" t="s">
        <v>1346</v>
      </c>
      <c r="F267" s="112">
        <v>22.9</v>
      </c>
      <c r="G267" s="110" t="s">
        <v>1360</v>
      </c>
      <c r="H267" s="111">
        <v>5.7</v>
      </c>
      <c r="I267" s="110" t="s">
        <v>1359</v>
      </c>
      <c r="J267" s="111">
        <v>5.7</v>
      </c>
      <c r="K267" s="110" t="s">
        <v>1347</v>
      </c>
      <c r="L267" s="111">
        <v>2.9</v>
      </c>
    </row>
    <row r="268" spans="1:12" x14ac:dyDescent="0.2">
      <c r="A268" s="110">
        <v>5616</v>
      </c>
      <c r="B268" s="110" t="s">
        <v>301</v>
      </c>
      <c r="C268" s="110" t="s">
        <v>1346</v>
      </c>
      <c r="D268" s="111">
        <v>32.1</v>
      </c>
      <c r="E268" s="110" t="s">
        <v>1344</v>
      </c>
      <c r="F268" s="112">
        <v>17.899999999999999</v>
      </c>
      <c r="G268" s="110" t="s">
        <v>1359</v>
      </c>
      <c r="H268" s="111">
        <v>10.7</v>
      </c>
      <c r="I268" s="110" t="s">
        <v>1345</v>
      </c>
      <c r="J268" s="111">
        <v>7.1</v>
      </c>
      <c r="K268" s="110" t="s">
        <v>1347</v>
      </c>
      <c r="L268" s="111">
        <v>35.700000000000003</v>
      </c>
    </row>
    <row r="269" spans="1:12" x14ac:dyDescent="0.2">
      <c r="A269" s="110">
        <v>5619</v>
      </c>
      <c r="B269" s="110" t="s">
        <v>302</v>
      </c>
      <c r="C269" s="110" t="s">
        <v>1343</v>
      </c>
      <c r="D269" s="111">
        <v>29</v>
      </c>
      <c r="E269" s="110" t="s">
        <v>1346</v>
      </c>
      <c r="F269" s="112">
        <v>24.6</v>
      </c>
      <c r="G269" s="110" t="s">
        <v>1363</v>
      </c>
      <c r="H269" s="111">
        <v>14.5</v>
      </c>
      <c r="I269" s="110" t="s">
        <v>1359</v>
      </c>
      <c r="J269" s="111">
        <v>14.5</v>
      </c>
      <c r="K269" s="110" t="s">
        <v>1347</v>
      </c>
      <c r="L269" s="111">
        <v>18.8</v>
      </c>
    </row>
    <row r="270" spans="1:12" x14ac:dyDescent="0.2">
      <c r="A270" s="110">
        <v>5911</v>
      </c>
      <c r="B270" s="110" t="s">
        <v>303</v>
      </c>
      <c r="C270" s="110" t="s">
        <v>1353</v>
      </c>
      <c r="D270" s="111">
        <v>21.7</v>
      </c>
      <c r="E270" s="110" t="s">
        <v>1356</v>
      </c>
      <c r="F270" s="112">
        <v>21.3</v>
      </c>
      <c r="G270" s="110" t="s">
        <v>1345</v>
      </c>
      <c r="H270" s="111">
        <v>17.100000000000001</v>
      </c>
      <c r="I270" s="110" t="s">
        <v>1354</v>
      </c>
      <c r="J270" s="111">
        <v>13</v>
      </c>
      <c r="K270" s="110" t="s">
        <v>1347</v>
      </c>
      <c r="L270" s="111">
        <v>26.9</v>
      </c>
    </row>
    <row r="271" spans="1:12" x14ac:dyDescent="0.2">
      <c r="A271" s="110">
        <v>5912</v>
      </c>
      <c r="B271" s="110" t="s">
        <v>304</v>
      </c>
      <c r="C271" s="110" t="s">
        <v>1354</v>
      </c>
      <c r="D271" s="111">
        <v>55.5</v>
      </c>
      <c r="E271" s="110" t="s">
        <v>1353</v>
      </c>
      <c r="F271" s="112">
        <v>11.2</v>
      </c>
      <c r="G271" s="110" t="s">
        <v>1345</v>
      </c>
      <c r="H271" s="111">
        <v>9.1</v>
      </c>
      <c r="I271" s="110" t="s">
        <v>1356</v>
      </c>
      <c r="J271" s="111">
        <v>5.6</v>
      </c>
      <c r="K271" s="110" t="s">
        <v>1347</v>
      </c>
      <c r="L271" s="111">
        <v>18.399999999999999</v>
      </c>
    </row>
    <row r="272" spans="1:12" x14ac:dyDescent="0.2">
      <c r="A272" s="110">
        <v>5991</v>
      </c>
      <c r="B272" s="110" t="s">
        <v>305</v>
      </c>
      <c r="C272" s="110" t="s">
        <v>1343</v>
      </c>
      <c r="D272" s="111">
        <v>90.6</v>
      </c>
      <c r="E272" s="110" t="s">
        <v>1346</v>
      </c>
      <c r="F272" s="112">
        <v>3.1</v>
      </c>
      <c r="G272" s="110" t="s">
        <v>1356</v>
      </c>
      <c r="H272" s="111">
        <v>1.9</v>
      </c>
      <c r="I272" s="110" t="s">
        <v>1358</v>
      </c>
      <c r="J272" s="111">
        <v>1.3</v>
      </c>
      <c r="K272" s="110" t="s">
        <v>1347</v>
      </c>
      <c r="L272" s="111">
        <v>2.5</v>
      </c>
    </row>
    <row r="273" spans="1:12" x14ac:dyDescent="0.2">
      <c r="A273" s="110">
        <v>5992</v>
      </c>
      <c r="B273" s="110" t="s">
        <v>306</v>
      </c>
      <c r="C273" s="110" t="s">
        <v>1343</v>
      </c>
      <c r="D273" s="111">
        <v>50.9</v>
      </c>
      <c r="E273" s="110" t="s">
        <v>1346</v>
      </c>
      <c r="F273" s="112">
        <v>43</v>
      </c>
      <c r="G273" s="110" t="s">
        <v>1358</v>
      </c>
      <c r="H273" s="111">
        <v>3</v>
      </c>
      <c r="I273" s="110" t="s">
        <v>1344</v>
      </c>
      <c r="J273" s="111">
        <v>2.4</v>
      </c>
      <c r="K273" s="110" t="s">
        <v>1347</v>
      </c>
      <c r="L273" s="111">
        <v>0.6</v>
      </c>
    </row>
    <row r="274" spans="1:12" x14ac:dyDescent="0.2">
      <c r="A274" s="110">
        <v>5993</v>
      </c>
      <c r="B274" s="110" t="s">
        <v>307</v>
      </c>
      <c r="C274" s="110" t="s">
        <v>1346</v>
      </c>
      <c r="D274" s="111">
        <v>41.7</v>
      </c>
      <c r="E274" s="110" t="s">
        <v>1359</v>
      </c>
      <c r="F274" s="112">
        <v>27.1</v>
      </c>
      <c r="G274" s="110" t="s">
        <v>1358</v>
      </c>
      <c r="H274" s="111">
        <v>10.4</v>
      </c>
      <c r="I274" s="110" t="s">
        <v>1353</v>
      </c>
      <c r="J274" s="111">
        <v>6.3</v>
      </c>
      <c r="K274" s="110" t="s">
        <v>1347</v>
      </c>
      <c r="L274" s="111">
        <v>18.8</v>
      </c>
    </row>
    <row r="275" spans="1:12" x14ac:dyDescent="0.2">
      <c r="A275" s="110">
        <v>5994</v>
      </c>
      <c r="B275" s="110" t="s">
        <v>308</v>
      </c>
      <c r="C275" s="110" t="s">
        <v>1344</v>
      </c>
      <c r="D275" s="111">
        <v>32.1</v>
      </c>
      <c r="E275" s="110" t="s">
        <v>1346</v>
      </c>
      <c r="F275" s="112">
        <v>19.8</v>
      </c>
      <c r="G275" s="110" t="s">
        <v>1354</v>
      </c>
      <c r="H275" s="111">
        <v>9.1999999999999993</v>
      </c>
      <c r="I275" s="110" t="s">
        <v>1358</v>
      </c>
      <c r="J275" s="111">
        <v>7.6</v>
      </c>
      <c r="K275" s="110" t="s">
        <v>1347</v>
      </c>
      <c r="L275" s="111">
        <v>32.799999999999997</v>
      </c>
    </row>
    <row r="276" spans="1:12" x14ac:dyDescent="0.2">
      <c r="A276" s="110">
        <v>5995</v>
      </c>
      <c r="B276" s="110" t="s">
        <v>309</v>
      </c>
      <c r="C276" s="110" t="s">
        <v>1346</v>
      </c>
      <c r="D276" s="111">
        <v>68</v>
      </c>
      <c r="E276" s="110" t="s">
        <v>1343</v>
      </c>
      <c r="F276" s="112">
        <v>10.8</v>
      </c>
      <c r="G276" s="110" t="s">
        <v>1363</v>
      </c>
      <c r="H276" s="111">
        <v>2.9</v>
      </c>
      <c r="I276" s="110" t="s">
        <v>1361</v>
      </c>
      <c r="J276" s="111">
        <v>2.9</v>
      </c>
      <c r="K276" s="110" t="s">
        <v>1347</v>
      </c>
      <c r="L276" s="111">
        <v>14.9</v>
      </c>
    </row>
    <row r="277" spans="1:12" x14ac:dyDescent="0.2">
      <c r="A277" s="110">
        <v>5996</v>
      </c>
      <c r="B277" s="110" t="s">
        <v>310</v>
      </c>
      <c r="C277" s="110" t="s">
        <v>1358</v>
      </c>
      <c r="D277" s="111">
        <v>78</v>
      </c>
      <c r="E277" s="110" t="s">
        <v>1346</v>
      </c>
      <c r="F277" s="112">
        <v>11.9</v>
      </c>
      <c r="G277" s="110" t="s">
        <v>1343</v>
      </c>
      <c r="H277" s="111">
        <v>6.8</v>
      </c>
      <c r="I277" s="110" t="s">
        <v>1348</v>
      </c>
      <c r="J277" s="111">
        <v>3.4</v>
      </c>
      <c r="K277" s="110" t="s">
        <v>1347</v>
      </c>
      <c r="L277" s="111">
        <v>1.7</v>
      </c>
    </row>
    <row r="278" spans="1:12" x14ac:dyDescent="0.2">
      <c r="A278" s="110">
        <v>5997</v>
      </c>
      <c r="B278" s="110" t="s">
        <v>311</v>
      </c>
      <c r="C278" s="110" t="s">
        <v>1360</v>
      </c>
      <c r="D278" s="111">
        <v>60</v>
      </c>
      <c r="E278" s="110" t="s">
        <v>1357</v>
      </c>
      <c r="F278" s="112">
        <v>30</v>
      </c>
      <c r="G278" s="110" t="s">
        <v>1346</v>
      </c>
      <c r="H278" s="111">
        <v>10</v>
      </c>
      <c r="I278" s="110" t="s">
        <v>1350</v>
      </c>
      <c r="J278" s="111" t="s">
        <v>2</v>
      </c>
      <c r="K278" s="110" t="s">
        <v>1350</v>
      </c>
      <c r="L278" s="111" t="s">
        <v>2</v>
      </c>
    </row>
    <row r="279" spans="1:12" x14ac:dyDescent="0.2">
      <c r="A279" s="110">
        <v>5999</v>
      </c>
      <c r="B279" s="110" t="s">
        <v>312</v>
      </c>
      <c r="C279" s="110" t="s">
        <v>1344</v>
      </c>
      <c r="D279" s="111">
        <v>17</v>
      </c>
      <c r="E279" s="110" t="s">
        <v>1357</v>
      </c>
      <c r="F279" s="112">
        <v>16.399999999999999</v>
      </c>
      <c r="G279" s="110" t="s">
        <v>1346</v>
      </c>
      <c r="H279" s="111">
        <v>15.2</v>
      </c>
      <c r="I279" s="110" t="s">
        <v>1343</v>
      </c>
      <c r="J279" s="111">
        <v>9.4</v>
      </c>
      <c r="K279" s="110" t="s">
        <v>1347</v>
      </c>
      <c r="L279" s="111">
        <v>43.3</v>
      </c>
    </row>
    <row r="280" spans="1:12" x14ac:dyDescent="0.2">
      <c r="A280" s="110">
        <v>6111</v>
      </c>
      <c r="B280" s="110" t="s">
        <v>313</v>
      </c>
      <c r="C280" s="110" t="s">
        <v>1353</v>
      </c>
      <c r="D280" s="111">
        <v>71</v>
      </c>
      <c r="E280" s="110" t="s">
        <v>1362</v>
      </c>
      <c r="F280" s="112">
        <v>12.9</v>
      </c>
      <c r="G280" s="110" t="s">
        <v>1351</v>
      </c>
      <c r="H280" s="111">
        <v>6.5</v>
      </c>
      <c r="I280" s="110" t="s">
        <v>1354</v>
      </c>
      <c r="J280" s="111">
        <v>3.2</v>
      </c>
      <c r="K280" s="110" t="s">
        <v>1347</v>
      </c>
      <c r="L280" s="111">
        <v>6.5</v>
      </c>
    </row>
    <row r="281" spans="1:12" x14ac:dyDescent="0.2">
      <c r="A281" s="110">
        <v>6112</v>
      </c>
      <c r="B281" s="110" t="s">
        <v>314</v>
      </c>
      <c r="C281" s="110" t="s">
        <v>1358</v>
      </c>
      <c r="D281" s="111">
        <v>95.2</v>
      </c>
      <c r="E281" s="110" t="s">
        <v>1356</v>
      </c>
      <c r="F281" s="112">
        <v>1.4</v>
      </c>
      <c r="G281" s="110" t="s">
        <v>1343</v>
      </c>
      <c r="H281" s="111">
        <v>1.4</v>
      </c>
      <c r="I281" s="110" t="s">
        <v>1344</v>
      </c>
      <c r="J281" s="111">
        <v>1.4</v>
      </c>
      <c r="K281" s="110" t="s">
        <v>1347</v>
      </c>
      <c r="L281" s="111">
        <v>1.4</v>
      </c>
    </row>
    <row r="282" spans="1:12" x14ac:dyDescent="0.2">
      <c r="A282" s="110">
        <v>6113</v>
      </c>
      <c r="B282" s="110" t="s">
        <v>315</v>
      </c>
      <c r="C282" s="110" t="s">
        <v>1353</v>
      </c>
      <c r="D282" s="111">
        <v>25</v>
      </c>
      <c r="E282" s="110" t="s">
        <v>1345</v>
      </c>
      <c r="F282" s="112">
        <v>21.4</v>
      </c>
      <c r="G282" s="110" t="s">
        <v>1356</v>
      </c>
      <c r="H282" s="111">
        <v>18.8</v>
      </c>
      <c r="I282" s="110" t="s">
        <v>1343</v>
      </c>
      <c r="J282" s="111">
        <v>9.3000000000000007</v>
      </c>
      <c r="K282" s="110" t="s">
        <v>1347</v>
      </c>
      <c r="L282" s="111">
        <v>25.8</v>
      </c>
    </row>
    <row r="283" spans="1:12" x14ac:dyDescent="0.2">
      <c r="A283" s="110">
        <v>6121</v>
      </c>
      <c r="B283" s="110" t="s">
        <v>316</v>
      </c>
      <c r="C283" s="110" t="s">
        <v>1362</v>
      </c>
      <c r="D283" s="111">
        <v>87.3</v>
      </c>
      <c r="E283" s="110" t="s">
        <v>1346</v>
      </c>
      <c r="F283" s="112">
        <v>2.9</v>
      </c>
      <c r="G283" s="110" t="s">
        <v>1349</v>
      </c>
      <c r="H283" s="111">
        <v>1.9</v>
      </c>
      <c r="I283" s="110" t="s">
        <v>1348</v>
      </c>
      <c r="J283" s="111">
        <v>1.6</v>
      </c>
      <c r="K283" s="110" t="s">
        <v>1347</v>
      </c>
      <c r="L283" s="111">
        <v>6.2</v>
      </c>
    </row>
    <row r="284" spans="1:12" x14ac:dyDescent="0.2">
      <c r="A284" s="110">
        <v>6211</v>
      </c>
      <c r="B284" s="110" t="s">
        <v>317</v>
      </c>
      <c r="C284" s="110" t="s">
        <v>1356</v>
      </c>
      <c r="D284" s="111">
        <v>73.2</v>
      </c>
      <c r="E284" s="110" t="s">
        <v>1349</v>
      </c>
      <c r="F284" s="112">
        <v>14</v>
      </c>
      <c r="G284" s="110" t="s">
        <v>1345</v>
      </c>
      <c r="H284" s="111">
        <v>3.5</v>
      </c>
      <c r="I284" s="110" t="s">
        <v>1353</v>
      </c>
      <c r="J284" s="111">
        <v>3.2</v>
      </c>
      <c r="K284" s="110" t="s">
        <v>1347</v>
      </c>
      <c r="L284" s="111">
        <v>6.2</v>
      </c>
    </row>
    <row r="285" spans="1:12" x14ac:dyDescent="0.2">
      <c r="A285" s="110">
        <v>6212</v>
      </c>
      <c r="B285" s="110" t="s">
        <v>318</v>
      </c>
      <c r="C285" s="110" t="s">
        <v>1343</v>
      </c>
      <c r="D285" s="111">
        <v>36.4</v>
      </c>
      <c r="E285" s="110" t="s">
        <v>1356</v>
      </c>
      <c r="F285" s="112">
        <v>27.2</v>
      </c>
      <c r="G285" s="110" t="s">
        <v>1360</v>
      </c>
      <c r="H285" s="111">
        <v>23.9</v>
      </c>
      <c r="I285" s="110" t="s">
        <v>1353</v>
      </c>
      <c r="J285" s="111">
        <v>4.9000000000000004</v>
      </c>
      <c r="K285" s="110" t="s">
        <v>1347</v>
      </c>
      <c r="L285" s="111">
        <v>7.6</v>
      </c>
    </row>
    <row r="286" spans="1:12" x14ac:dyDescent="0.2">
      <c r="A286" s="110">
        <v>6213</v>
      </c>
      <c r="B286" s="110" t="s">
        <v>319</v>
      </c>
      <c r="C286" s="110" t="s">
        <v>1356</v>
      </c>
      <c r="D286" s="111">
        <v>73.099999999999994</v>
      </c>
      <c r="E286" s="110" t="s">
        <v>1353</v>
      </c>
      <c r="F286" s="112">
        <v>11.1</v>
      </c>
      <c r="G286" s="110" t="s">
        <v>1352</v>
      </c>
      <c r="H286" s="111">
        <v>6.2</v>
      </c>
      <c r="I286" s="110" t="s">
        <v>1345</v>
      </c>
      <c r="J286" s="111">
        <v>4.3</v>
      </c>
      <c r="K286" s="110" t="s">
        <v>1347</v>
      </c>
      <c r="L286" s="111">
        <v>5.6</v>
      </c>
    </row>
    <row r="287" spans="1:12" x14ac:dyDescent="0.2">
      <c r="A287" s="110">
        <v>6214</v>
      </c>
      <c r="B287" s="110" t="s">
        <v>320</v>
      </c>
      <c r="C287" s="110" t="s">
        <v>1356</v>
      </c>
      <c r="D287" s="111">
        <v>98.5</v>
      </c>
      <c r="E287" s="110" t="s">
        <v>1344</v>
      </c>
      <c r="F287" s="112">
        <v>0.9</v>
      </c>
      <c r="G287" s="110" t="s">
        <v>1353</v>
      </c>
      <c r="H287" s="111">
        <v>0.6</v>
      </c>
      <c r="I287" s="110" t="s">
        <v>1346</v>
      </c>
      <c r="J287" s="111">
        <v>0.3</v>
      </c>
      <c r="K287" s="110" t="s">
        <v>1350</v>
      </c>
      <c r="L287" s="111" t="s">
        <v>2</v>
      </c>
    </row>
    <row r="288" spans="1:12" x14ac:dyDescent="0.2">
      <c r="A288" s="110">
        <v>6215</v>
      </c>
      <c r="B288" s="110" t="s">
        <v>321</v>
      </c>
      <c r="C288" s="110" t="s">
        <v>1356</v>
      </c>
      <c r="D288" s="111">
        <v>81.599999999999994</v>
      </c>
      <c r="E288" s="110" t="s">
        <v>1349</v>
      </c>
      <c r="F288" s="112">
        <v>11.7</v>
      </c>
      <c r="G288" s="110" t="s">
        <v>1353</v>
      </c>
      <c r="H288" s="111">
        <v>2.2000000000000002</v>
      </c>
      <c r="I288" s="110" t="s">
        <v>1345</v>
      </c>
      <c r="J288" s="111">
        <v>1</v>
      </c>
      <c r="K288" s="110" t="s">
        <v>1347</v>
      </c>
      <c r="L288" s="111">
        <v>3.6</v>
      </c>
    </row>
    <row r="289" spans="1:12" x14ac:dyDescent="0.2">
      <c r="A289" s="110">
        <v>6216</v>
      </c>
      <c r="B289" s="110" t="s">
        <v>322</v>
      </c>
      <c r="C289" s="110" t="s">
        <v>1356</v>
      </c>
      <c r="D289" s="111">
        <v>96.5</v>
      </c>
      <c r="E289" s="110" t="s">
        <v>1354</v>
      </c>
      <c r="F289" s="112">
        <v>1.8</v>
      </c>
      <c r="G289" s="110" t="s">
        <v>1355</v>
      </c>
      <c r="H289" s="111">
        <v>0.9</v>
      </c>
      <c r="I289" s="110" t="s">
        <v>1353</v>
      </c>
      <c r="J289" s="111">
        <v>0.9</v>
      </c>
      <c r="K289" s="110" t="s">
        <v>1350</v>
      </c>
      <c r="L289" s="111" t="s">
        <v>2</v>
      </c>
    </row>
    <row r="290" spans="1:12" x14ac:dyDescent="0.2">
      <c r="A290" s="110">
        <v>6217</v>
      </c>
      <c r="B290" s="110" t="s">
        <v>323</v>
      </c>
      <c r="C290" s="110" t="s">
        <v>1356</v>
      </c>
      <c r="D290" s="111">
        <v>34.200000000000003</v>
      </c>
      <c r="E290" s="110" t="s">
        <v>1344</v>
      </c>
      <c r="F290" s="112">
        <v>12.3</v>
      </c>
      <c r="G290" s="110" t="s">
        <v>1345</v>
      </c>
      <c r="H290" s="111">
        <v>11</v>
      </c>
      <c r="I290" s="110" t="s">
        <v>1343</v>
      </c>
      <c r="J290" s="111">
        <v>11</v>
      </c>
      <c r="K290" s="110" t="s">
        <v>1347</v>
      </c>
      <c r="L290" s="111">
        <v>31.5</v>
      </c>
    </row>
    <row r="291" spans="1:12" x14ac:dyDescent="0.2">
      <c r="A291" s="110">
        <v>6219</v>
      </c>
      <c r="B291" s="110" t="s">
        <v>324</v>
      </c>
      <c r="C291" s="110" t="s">
        <v>1353</v>
      </c>
      <c r="D291" s="111">
        <v>27.7</v>
      </c>
      <c r="E291" s="110" t="s">
        <v>1362</v>
      </c>
      <c r="F291" s="112">
        <v>26.6</v>
      </c>
      <c r="G291" s="110" t="s">
        <v>1356</v>
      </c>
      <c r="H291" s="111">
        <v>20.2</v>
      </c>
      <c r="I291" s="110" t="s">
        <v>1363</v>
      </c>
      <c r="J291" s="111">
        <v>5.8</v>
      </c>
      <c r="K291" s="110" t="s">
        <v>1347</v>
      </c>
      <c r="L291" s="111">
        <v>20.2</v>
      </c>
    </row>
    <row r="292" spans="1:12" x14ac:dyDescent="0.2">
      <c r="A292" s="110">
        <v>6311</v>
      </c>
      <c r="B292" s="110" t="s">
        <v>325</v>
      </c>
      <c r="C292" s="110" t="s">
        <v>1356</v>
      </c>
      <c r="D292" s="111">
        <v>76.8</v>
      </c>
      <c r="E292" s="110" t="s">
        <v>1349</v>
      </c>
      <c r="F292" s="112">
        <v>16.100000000000001</v>
      </c>
      <c r="G292" s="110" t="s">
        <v>1345</v>
      </c>
      <c r="H292" s="111">
        <v>1.7</v>
      </c>
      <c r="I292" s="110" t="s">
        <v>1346</v>
      </c>
      <c r="J292" s="111">
        <v>1.5</v>
      </c>
      <c r="K292" s="110" t="s">
        <v>1347</v>
      </c>
      <c r="L292" s="111">
        <v>4.0999999999999996</v>
      </c>
    </row>
    <row r="293" spans="1:12" x14ac:dyDescent="0.2">
      <c r="A293" s="110">
        <v>6391</v>
      </c>
      <c r="B293" s="110" t="s">
        <v>326</v>
      </c>
      <c r="C293" s="110" t="s">
        <v>1356</v>
      </c>
      <c r="D293" s="111">
        <v>40</v>
      </c>
      <c r="E293" s="110" t="s">
        <v>1345</v>
      </c>
      <c r="F293" s="112">
        <v>21.7</v>
      </c>
      <c r="G293" s="110" t="s">
        <v>1343</v>
      </c>
      <c r="H293" s="111">
        <v>21.7</v>
      </c>
      <c r="I293" s="110" t="s">
        <v>1353</v>
      </c>
      <c r="J293" s="111">
        <v>10</v>
      </c>
      <c r="K293" s="110" t="s">
        <v>1347</v>
      </c>
      <c r="L293" s="111">
        <v>6.7</v>
      </c>
    </row>
    <row r="294" spans="1:12" x14ac:dyDescent="0.2">
      <c r="A294" s="110">
        <v>6392</v>
      </c>
      <c r="B294" s="110" t="s">
        <v>327</v>
      </c>
      <c r="C294" s="110" t="s">
        <v>1356</v>
      </c>
      <c r="D294" s="111">
        <v>66.2</v>
      </c>
      <c r="E294" s="110" t="s">
        <v>1353</v>
      </c>
      <c r="F294" s="112">
        <v>29.7</v>
      </c>
      <c r="G294" s="110" t="s">
        <v>1351</v>
      </c>
      <c r="H294" s="111">
        <v>1.4</v>
      </c>
      <c r="I294" s="110" t="s">
        <v>1345</v>
      </c>
      <c r="J294" s="111">
        <v>1.4</v>
      </c>
      <c r="K294" s="110" t="s">
        <v>1347</v>
      </c>
      <c r="L294" s="111">
        <v>1.4</v>
      </c>
    </row>
    <row r="295" spans="1:12" x14ac:dyDescent="0.2">
      <c r="A295" s="110">
        <v>6393</v>
      </c>
      <c r="B295" s="110" t="s">
        <v>328</v>
      </c>
      <c r="C295" s="110" t="s">
        <v>1359</v>
      </c>
      <c r="D295" s="111">
        <v>23.8</v>
      </c>
      <c r="E295" s="110" t="s">
        <v>1356</v>
      </c>
      <c r="F295" s="112">
        <v>14.3</v>
      </c>
      <c r="G295" s="110" t="s">
        <v>1358</v>
      </c>
      <c r="H295" s="111">
        <v>11.9</v>
      </c>
      <c r="I295" s="110" t="s">
        <v>1343</v>
      </c>
      <c r="J295" s="111">
        <v>9.5</v>
      </c>
      <c r="K295" s="110" t="s">
        <v>1347</v>
      </c>
      <c r="L295" s="111">
        <v>40.5</v>
      </c>
    </row>
    <row r="296" spans="1:12" x14ac:dyDescent="0.2">
      <c r="A296" s="110">
        <v>6394</v>
      </c>
      <c r="B296" s="110" t="s">
        <v>329</v>
      </c>
      <c r="C296" s="110" t="s">
        <v>1354</v>
      </c>
      <c r="D296" s="111">
        <v>45.9</v>
      </c>
      <c r="E296" s="110" t="s">
        <v>1361</v>
      </c>
      <c r="F296" s="112">
        <v>14.8</v>
      </c>
      <c r="G296" s="110" t="s">
        <v>1360</v>
      </c>
      <c r="H296" s="111">
        <v>12.3</v>
      </c>
      <c r="I296" s="110" t="s">
        <v>1349</v>
      </c>
      <c r="J296" s="111">
        <v>9.8000000000000007</v>
      </c>
      <c r="K296" s="110" t="s">
        <v>1347</v>
      </c>
      <c r="L296" s="111">
        <v>17.2</v>
      </c>
    </row>
    <row r="297" spans="1:12" x14ac:dyDescent="0.2">
      <c r="A297" s="110">
        <v>6395</v>
      </c>
      <c r="B297" s="110" t="s">
        <v>330</v>
      </c>
      <c r="C297" s="110" t="s">
        <v>1356</v>
      </c>
      <c r="D297" s="111">
        <v>51.6</v>
      </c>
      <c r="E297" s="110" t="s">
        <v>1343</v>
      </c>
      <c r="F297" s="112">
        <v>23.4</v>
      </c>
      <c r="G297" s="110" t="s">
        <v>1345</v>
      </c>
      <c r="H297" s="111">
        <v>10.9</v>
      </c>
      <c r="I297" s="110" t="s">
        <v>1360</v>
      </c>
      <c r="J297" s="111">
        <v>4.7</v>
      </c>
      <c r="K297" s="110" t="s">
        <v>1347</v>
      </c>
      <c r="L297" s="111">
        <v>7.8</v>
      </c>
    </row>
    <row r="298" spans="1:12" x14ac:dyDescent="0.2">
      <c r="A298" s="110">
        <v>6399</v>
      </c>
      <c r="B298" s="110" t="s">
        <v>331</v>
      </c>
      <c r="C298" s="110" t="s">
        <v>1356</v>
      </c>
      <c r="D298" s="111">
        <v>83.6</v>
      </c>
      <c r="E298" s="110" t="s">
        <v>1353</v>
      </c>
      <c r="F298" s="112">
        <v>11.5</v>
      </c>
      <c r="G298" s="110" t="s">
        <v>1345</v>
      </c>
      <c r="H298" s="111">
        <v>1.6</v>
      </c>
      <c r="I298" s="110" t="s">
        <v>1354</v>
      </c>
      <c r="J298" s="111">
        <v>1.6</v>
      </c>
      <c r="K298" s="110" t="s">
        <v>1350</v>
      </c>
      <c r="L298" s="111" t="s">
        <v>2</v>
      </c>
    </row>
    <row r="299" spans="1:12" x14ac:dyDescent="0.2">
      <c r="A299" s="110">
        <v>7111</v>
      </c>
      <c r="B299" s="110" t="s">
        <v>332</v>
      </c>
      <c r="C299" s="110" t="s">
        <v>1345</v>
      </c>
      <c r="D299" s="111">
        <v>72.7</v>
      </c>
      <c r="E299" s="110" t="s">
        <v>1348</v>
      </c>
      <c r="F299" s="112">
        <v>13.6</v>
      </c>
      <c r="G299" s="110" t="s">
        <v>1353</v>
      </c>
      <c r="H299" s="111">
        <v>13.6</v>
      </c>
      <c r="I299" s="110" t="s">
        <v>1363</v>
      </c>
      <c r="J299" s="111">
        <v>4.5</v>
      </c>
      <c r="K299" s="110" t="s">
        <v>1350</v>
      </c>
      <c r="L299" s="111" t="s">
        <v>2</v>
      </c>
    </row>
    <row r="300" spans="1:12" x14ac:dyDescent="0.2">
      <c r="A300" s="110">
        <v>7112</v>
      </c>
      <c r="B300" s="110" t="s">
        <v>333</v>
      </c>
      <c r="C300" s="110" t="s">
        <v>1345</v>
      </c>
      <c r="D300" s="111">
        <v>53.8</v>
      </c>
      <c r="E300" s="110" t="s">
        <v>1348</v>
      </c>
      <c r="F300" s="112">
        <v>30.8</v>
      </c>
      <c r="G300" s="110" t="s">
        <v>1352</v>
      </c>
      <c r="H300" s="111">
        <v>5.8</v>
      </c>
      <c r="I300" s="110" t="s">
        <v>1355</v>
      </c>
      <c r="J300" s="111">
        <v>3.8</v>
      </c>
      <c r="K300" s="110" t="s">
        <v>1347</v>
      </c>
      <c r="L300" s="111">
        <v>5.8</v>
      </c>
    </row>
    <row r="301" spans="1:12" x14ac:dyDescent="0.2">
      <c r="A301" s="110">
        <v>7113</v>
      </c>
      <c r="B301" s="110" t="s">
        <v>334</v>
      </c>
      <c r="C301" s="110" t="s">
        <v>1345</v>
      </c>
      <c r="D301" s="111">
        <v>73.900000000000006</v>
      </c>
      <c r="E301" s="110" t="s">
        <v>1353</v>
      </c>
      <c r="F301" s="112">
        <v>11.6</v>
      </c>
      <c r="G301" s="110" t="s">
        <v>1359</v>
      </c>
      <c r="H301" s="111">
        <v>5.8</v>
      </c>
      <c r="I301" s="110" t="s">
        <v>1348</v>
      </c>
      <c r="J301" s="111">
        <v>4.3</v>
      </c>
      <c r="K301" s="110" t="s">
        <v>1347</v>
      </c>
      <c r="L301" s="111">
        <v>4.3</v>
      </c>
    </row>
    <row r="302" spans="1:12" x14ac:dyDescent="0.2">
      <c r="A302" s="110">
        <v>7114</v>
      </c>
      <c r="B302" s="110" t="s">
        <v>335</v>
      </c>
      <c r="C302" s="110" t="s">
        <v>1345</v>
      </c>
      <c r="D302" s="111">
        <v>32</v>
      </c>
      <c r="E302" s="110" t="s">
        <v>1356</v>
      </c>
      <c r="F302" s="112">
        <v>24</v>
      </c>
      <c r="G302" s="110" t="s">
        <v>1344</v>
      </c>
      <c r="H302" s="111">
        <v>20</v>
      </c>
      <c r="I302" s="110" t="s">
        <v>1360</v>
      </c>
      <c r="J302" s="111">
        <v>8</v>
      </c>
      <c r="K302" s="110" t="s">
        <v>1347</v>
      </c>
      <c r="L302" s="111">
        <v>12</v>
      </c>
    </row>
    <row r="303" spans="1:12" x14ac:dyDescent="0.2">
      <c r="A303" s="110">
        <v>7115</v>
      </c>
      <c r="B303" s="110" t="s">
        <v>336</v>
      </c>
      <c r="C303" s="110" t="s">
        <v>1345</v>
      </c>
      <c r="D303" s="111">
        <v>89.5</v>
      </c>
      <c r="E303" s="110" t="s">
        <v>1356</v>
      </c>
      <c r="F303" s="112">
        <v>3.5</v>
      </c>
      <c r="G303" s="110" t="s">
        <v>1359</v>
      </c>
      <c r="H303" s="111">
        <v>3.5</v>
      </c>
      <c r="I303" s="110" t="s">
        <v>1355</v>
      </c>
      <c r="J303" s="111">
        <v>1.8</v>
      </c>
      <c r="K303" s="110" t="s">
        <v>1347</v>
      </c>
      <c r="L303" s="111">
        <v>3.5</v>
      </c>
    </row>
    <row r="304" spans="1:12" x14ac:dyDescent="0.2">
      <c r="A304" s="110">
        <v>7116</v>
      </c>
      <c r="B304" s="110" t="s">
        <v>337</v>
      </c>
      <c r="C304" s="110" t="s">
        <v>1345</v>
      </c>
      <c r="D304" s="111">
        <v>62.2</v>
      </c>
      <c r="E304" s="110" t="s">
        <v>1356</v>
      </c>
      <c r="F304" s="112">
        <v>14.3</v>
      </c>
      <c r="G304" s="110" t="s">
        <v>1352</v>
      </c>
      <c r="H304" s="111">
        <v>12.2</v>
      </c>
      <c r="I304" s="110" t="s">
        <v>1357</v>
      </c>
      <c r="J304" s="111">
        <v>4.0999999999999996</v>
      </c>
      <c r="K304" s="110" t="s">
        <v>1347</v>
      </c>
      <c r="L304" s="111">
        <v>8.1999999999999993</v>
      </c>
    </row>
    <row r="305" spans="1:12" x14ac:dyDescent="0.2">
      <c r="A305" s="110">
        <v>7117</v>
      </c>
      <c r="B305" s="110" t="s">
        <v>338</v>
      </c>
      <c r="C305" s="110" t="s">
        <v>1345</v>
      </c>
      <c r="D305" s="111">
        <v>78.3</v>
      </c>
      <c r="E305" s="110" t="s">
        <v>1356</v>
      </c>
      <c r="F305" s="112">
        <v>13</v>
      </c>
      <c r="G305" s="110" t="s">
        <v>1353</v>
      </c>
      <c r="H305" s="111">
        <v>8.6999999999999993</v>
      </c>
      <c r="I305" s="110" t="s">
        <v>1350</v>
      </c>
      <c r="J305" s="111" t="s">
        <v>2</v>
      </c>
      <c r="K305" s="110" t="s">
        <v>1350</v>
      </c>
      <c r="L305" s="111" t="s">
        <v>2</v>
      </c>
    </row>
    <row r="306" spans="1:12" x14ac:dyDescent="0.2">
      <c r="A306" s="110">
        <v>7119</v>
      </c>
      <c r="B306" s="110" t="s">
        <v>339</v>
      </c>
      <c r="C306" s="110" t="s">
        <v>1345</v>
      </c>
      <c r="D306" s="111">
        <v>29.7</v>
      </c>
      <c r="E306" s="110" t="s">
        <v>1344</v>
      </c>
      <c r="F306" s="112">
        <v>26.6</v>
      </c>
      <c r="G306" s="110" t="s">
        <v>1348</v>
      </c>
      <c r="H306" s="111">
        <v>13.3</v>
      </c>
      <c r="I306" s="110" t="s">
        <v>1361</v>
      </c>
      <c r="J306" s="111">
        <v>12</v>
      </c>
      <c r="K306" s="110" t="s">
        <v>1347</v>
      </c>
      <c r="L306" s="111">
        <v>18.399999999999999</v>
      </c>
    </row>
    <row r="307" spans="1:12" x14ac:dyDescent="0.2">
      <c r="A307" s="110">
        <v>7121</v>
      </c>
      <c r="B307" s="110" t="s">
        <v>340</v>
      </c>
      <c r="C307" s="110" t="s">
        <v>1348</v>
      </c>
      <c r="D307" s="111">
        <v>44.7</v>
      </c>
      <c r="E307" s="110" t="s">
        <v>1345</v>
      </c>
      <c r="F307" s="112">
        <v>17.100000000000001</v>
      </c>
      <c r="G307" s="110" t="s">
        <v>1354</v>
      </c>
      <c r="H307" s="111">
        <v>15.1</v>
      </c>
      <c r="I307" s="110" t="s">
        <v>1362</v>
      </c>
      <c r="J307" s="111">
        <v>5.9</v>
      </c>
      <c r="K307" s="110" t="s">
        <v>1347</v>
      </c>
      <c r="L307" s="111">
        <v>15.8</v>
      </c>
    </row>
    <row r="308" spans="1:12" x14ac:dyDescent="0.2">
      <c r="A308" s="110">
        <v>7122</v>
      </c>
      <c r="B308" s="110" t="s">
        <v>341</v>
      </c>
      <c r="C308" s="110" t="s">
        <v>1355</v>
      </c>
      <c r="D308" s="111">
        <v>87.8</v>
      </c>
      <c r="E308" s="110" t="s">
        <v>1348</v>
      </c>
      <c r="F308" s="112">
        <v>5.6</v>
      </c>
      <c r="G308" s="110" t="s">
        <v>1345</v>
      </c>
      <c r="H308" s="111">
        <v>1.2</v>
      </c>
      <c r="I308" s="110" t="s">
        <v>1343</v>
      </c>
      <c r="J308" s="111">
        <v>1.2</v>
      </c>
      <c r="K308" s="110" t="s">
        <v>1347</v>
      </c>
      <c r="L308" s="111">
        <v>4.5</v>
      </c>
    </row>
    <row r="309" spans="1:12" x14ac:dyDescent="0.2">
      <c r="A309" s="110">
        <v>7123</v>
      </c>
      <c r="B309" s="110" t="s">
        <v>342</v>
      </c>
      <c r="C309" s="110" t="s">
        <v>1345</v>
      </c>
      <c r="D309" s="111">
        <v>77.3</v>
      </c>
      <c r="E309" s="110" t="s">
        <v>1348</v>
      </c>
      <c r="F309" s="112">
        <v>10.4</v>
      </c>
      <c r="G309" s="110" t="s">
        <v>1355</v>
      </c>
      <c r="H309" s="111">
        <v>7.4</v>
      </c>
      <c r="I309" s="110" t="s">
        <v>1353</v>
      </c>
      <c r="J309" s="111">
        <v>1.8</v>
      </c>
      <c r="K309" s="110" t="s">
        <v>1347</v>
      </c>
      <c r="L309" s="111">
        <v>3.1</v>
      </c>
    </row>
    <row r="310" spans="1:12" x14ac:dyDescent="0.2">
      <c r="A310" s="110">
        <v>7129</v>
      </c>
      <c r="B310" s="110" t="s">
        <v>343</v>
      </c>
      <c r="C310" s="110" t="s">
        <v>1363</v>
      </c>
      <c r="D310" s="111">
        <v>18.899999999999999</v>
      </c>
      <c r="E310" s="110" t="s">
        <v>1345</v>
      </c>
      <c r="F310" s="112">
        <v>16.899999999999999</v>
      </c>
      <c r="G310" s="110" t="s">
        <v>1354</v>
      </c>
      <c r="H310" s="111">
        <v>16.399999999999999</v>
      </c>
      <c r="I310" s="110" t="s">
        <v>1348</v>
      </c>
      <c r="J310" s="111">
        <v>14.9</v>
      </c>
      <c r="K310" s="110" t="s">
        <v>1347</v>
      </c>
      <c r="L310" s="111">
        <v>32.799999999999997</v>
      </c>
    </row>
    <row r="311" spans="1:12" x14ac:dyDescent="0.2">
      <c r="A311" s="110">
        <v>7211</v>
      </c>
      <c r="B311" s="110" t="s">
        <v>344</v>
      </c>
      <c r="C311" s="110" t="s">
        <v>1351</v>
      </c>
      <c r="D311" s="111">
        <v>68</v>
      </c>
      <c r="E311" s="110" t="s">
        <v>1346</v>
      </c>
      <c r="F311" s="112">
        <v>10.199999999999999</v>
      </c>
      <c r="G311" s="110" t="s">
        <v>1353</v>
      </c>
      <c r="H311" s="111">
        <v>6.1</v>
      </c>
      <c r="I311" s="110" t="s">
        <v>1345</v>
      </c>
      <c r="J311" s="111">
        <v>4.8</v>
      </c>
      <c r="K311" s="110" t="s">
        <v>1347</v>
      </c>
      <c r="L311" s="111">
        <v>10.9</v>
      </c>
    </row>
    <row r="312" spans="1:12" x14ac:dyDescent="0.2">
      <c r="A312" s="110">
        <v>7212</v>
      </c>
      <c r="B312" s="110" t="s">
        <v>345</v>
      </c>
      <c r="C312" s="110" t="s">
        <v>1348</v>
      </c>
      <c r="D312" s="111">
        <v>68.900000000000006</v>
      </c>
      <c r="E312" s="110" t="s">
        <v>1355</v>
      </c>
      <c r="F312" s="112">
        <v>14.2</v>
      </c>
      <c r="G312" s="110" t="s">
        <v>1363</v>
      </c>
      <c r="H312" s="111">
        <v>3.2</v>
      </c>
      <c r="I312" s="110" t="s">
        <v>1346</v>
      </c>
      <c r="J312" s="111">
        <v>2.4</v>
      </c>
      <c r="K312" s="110" t="s">
        <v>1347</v>
      </c>
      <c r="L312" s="111">
        <v>11.4</v>
      </c>
    </row>
    <row r="313" spans="1:12" x14ac:dyDescent="0.2">
      <c r="A313" s="110">
        <v>7213</v>
      </c>
      <c r="B313" s="110" t="s">
        <v>346</v>
      </c>
      <c r="C313" s="110" t="s">
        <v>1354</v>
      </c>
      <c r="D313" s="111">
        <v>38.700000000000003</v>
      </c>
      <c r="E313" s="110" t="s">
        <v>1345</v>
      </c>
      <c r="F313" s="112">
        <v>25.4</v>
      </c>
      <c r="G313" s="110" t="s">
        <v>1353</v>
      </c>
      <c r="H313" s="111">
        <v>14.6</v>
      </c>
      <c r="I313" s="110" t="s">
        <v>1356</v>
      </c>
      <c r="J313" s="111">
        <v>8.9</v>
      </c>
      <c r="K313" s="110" t="s">
        <v>1347</v>
      </c>
      <c r="L313" s="111">
        <v>12.5</v>
      </c>
    </row>
    <row r="314" spans="1:12" x14ac:dyDescent="0.2">
      <c r="A314" s="110">
        <v>7219</v>
      </c>
      <c r="B314" s="110" t="s">
        <v>347</v>
      </c>
      <c r="C314" s="110" t="s">
        <v>1354</v>
      </c>
      <c r="D314" s="111">
        <v>49.2</v>
      </c>
      <c r="E314" s="110" t="s">
        <v>1348</v>
      </c>
      <c r="F314" s="112">
        <v>24.2</v>
      </c>
      <c r="G314" s="110" t="s">
        <v>1346</v>
      </c>
      <c r="H314" s="111">
        <v>11.4</v>
      </c>
      <c r="I314" s="110" t="s">
        <v>1359</v>
      </c>
      <c r="J314" s="111">
        <v>9.1</v>
      </c>
      <c r="K314" s="110" t="s">
        <v>1347</v>
      </c>
      <c r="L314" s="111">
        <v>6.1</v>
      </c>
    </row>
    <row r="315" spans="1:12" x14ac:dyDescent="0.2">
      <c r="A315" s="110">
        <v>7311</v>
      </c>
      <c r="B315" s="110" t="s">
        <v>348</v>
      </c>
      <c r="C315" s="110" t="s">
        <v>1354</v>
      </c>
      <c r="D315" s="111">
        <v>96.1</v>
      </c>
      <c r="E315" s="110" t="s">
        <v>1344</v>
      </c>
      <c r="F315" s="112">
        <v>1.2</v>
      </c>
      <c r="G315" s="110" t="s">
        <v>1356</v>
      </c>
      <c r="H315" s="111">
        <v>1</v>
      </c>
      <c r="I315" s="110" t="s">
        <v>1345</v>
      </c>
      <c r="J315" s="111">
        <v>0.4</v>
      </c>
      <c r="K315" s="110" t="s">
        <v>1347</v>
      </c>
      <c r="L315" s="111">
        <v>0.8</v>
      </c>
    </row>
    <row r="316" spans="1:12" x14ac:dyDescent="0.2">
      <c r="A316" s="110">
        <v>7312</v>
      </c>
      <c r="B316" s="110" t="s">
        <v>349</v>
      </c>
      <c r="C316" s="110" t="s">
        <v>1354</v>
      </c>
      <c r="D316" s="111">
        <v>85.9</v>
      </c>
      <c r="E316" s="110" t="s">
        <v>1357</v>
      </c>
      <c r="F316" s="112">
        <v>3.8</v>
      </c>
      <c r="G316" s="110" t="s">
        <v>1359</v>
      </c>
      <c r="H316" s="111">
        <v>2.1</v>
      </c>
      <c r="I316" s="110" t="s">
        <v>1346</v>
      </c>
      <c r="J316" s="111">
        <v>2.1</v>
      </c>
      <c r="K316" s="110" t="s">
        <v>1347</v>
      </c>
      <c r="L316" s="111">
        <v>6.1</v>
      </c>
    </row>
    <row r="317" spans="1:12" x14ac:dyDescent="0.2">
      <c r="A317" s="110">
        <v>7313</v>
      </c>
      <c r="B317" s="110" t="s">
        <v>350</v>
      </c>
      <c r="C317" s="110" t="s">
        <v>1354</v>
      </c>
      <c r="D317" s="111">
        <v>82.6</v>
      </c>
      <c r="E317" s="110" t="s">
        <v>1355</v>
      </c>
      <c r="F317" s="112">
        <v>7.8</v>
      </c>
      <c r="G317" s="110" t="s">
        <v>1345</v>
      </c>
      <c r="H317" s="111">
        <v>6.1</v>
      </c>
      <c r="I317" s="110" t="s">
        <v>1343</v>
      </c>
      <c r="J317" s="111">
        <v>1.7</v>
      </c>
      <c r="K317" s="110" t="s">
        <v>1347</v>
      </c>
      <c r="L317" s="111">
        <v>1.7</v>
      </c>
    </row>
    <row r="318" spans="1:12" x14ac:dyDescent="0.2">
      <c r="A318" s="110">
        <v>7321</v>
      </c>
      <c r="B318" s="110" t="s">
        <v>351</v>
      </c>
      <c r="C318" s="110" t="s">
        <v>1354</v>
      </c>
      <c r="D318" s="111">
        <v>46.1</v>
      </c>
      <c r="E318" s="110" t="s">
        <v>1349</v>
      </c>
      <c r="F318" s="112">
        <v>18.100000000000001</v>
      </c>
      <c r="G318" s="110" t="s">
        <v>1356</v>
      </c>
      <c r="H318" s="111">
        <v>14.3</v>
      </c>
      <c r="I318" s="110" t="s">
        <v>1353</v>
      </c>
      <c r="J318" s="111">
        <v>9.6999999999999993</v>
      </c>
      <c r="K318" s="110" t="s">
        <v>1347</v>
      </c>
      <c r="L318" s="111">
        <v>11.8</v>
      </c>
    </row>
    <row r="319" spans="1:12" x14ac:dyDescent="0.2">
      <c r="A319" s="110">
        <v>7331</v>
      </c>
      <c r="B319" s="110" t="s">
        <v>352</v>
      </c>
      <c r="C319" s="110" t="s">
        <v>1354</v>
      </c>
      <c r="D319" s="111">
        <v>60.1</v>
      </c>
      <c r="E319" s="110" t="s">
        <v>1348</v>
      </c>
      <c r="F319" s="112">
        <v>7.6</v>
      </c>
      <c r="G319" s="110" t="s">
        <v>1363</v>
      </c>
      <c r="H319" s="111">
        <v>6.3</v>
      </c>
      <c r="I319" s="110" t="s">
        <v>1345</v>
      </c>
      <c r="J319" s="111">
        <v>5.5</v>
      </c>
      <c r="K319" s="110" t="s">
        <v>1347</v>
      </c>
      <c r="L319" s="111">
        <v>20.6</v>
      </c>
    </row>
    <row r="320" spans="1:12" x14ac:dyDescent="0.2">
      <c r="A320" s="110">
        <v>7411</v>
      </c>
      <c r="B320" s="110" t="s">
        <v>353</v>
      </c>
      <c r="C320" s="110" t="s">
        <v>1354</v>
      </c>
      <c r="D320" s="111">
        <v>28.3</v>
      </c>
      <c r="E320" s="110" t="s">
        <v>1356</v>
      </c>
      <c r="F320" s="112">
        <v>25.4</v>
      </c>
      <c r="G320" s="110" t="s">
        <v>1353</v>
      </c>
      <c r="H320" s="111">
        <v>19.899999999999999</v>
      </c>
      <c r="I320" s="110" t="s">
        <v>1345</v>
      </c>
      <c r="J320" s="111">
        <v>13.1</v>
      </c>
      <c r="K320" s="110" t="s">
        <v>1347</v>
      </c>
      <c r="L320" s="111">
        <v>13.5</v>
      </c>
    </row>
    <row r="321" spans="1:12" x14ac:dyDescent="0.2">
      <c r="A321" s="110">
        <v>8111</v>
      </c>
      <c r="B321" s="110" t="s">
        <v>354</v>
      </c>
      <c r="C321" s="110" t="s">
        <v>1352</v>
      </c>
      <c r="D321" s="111">
        <v>55.6</v>
      </c>
      <c r="E321" s="110" t="s">
        <v>1356</v>
      </c>
      <c r="F321" s="112">
        <v>21</v>
      </c>
      <c r="G321" s="110" t="s">
        <v>1354</v>
      </c>
      <c r="H321" s="111">
        <v>6.8</v>
      </c>
      <c r="I321" s="110" t="s">
        <v>1359</v>
      </c>
      <c r="J321" s="111">
        <v>5.6</v>
      </c>
      <c r="K321" s="110" t="s">
        <v>1347</v>
      </c>
      <c r="L321" s="111">
        <v>11.1</v>
      </c>
    </row>
    <row r="322" spans="1:12" x14ac:dyDescent="0.2">
      <c r="A322" s="110">
        <v>8112</v>
      </c>
      <c r="B322" s="110" t="s">
        <v>355</v>
      </c>
      <c r="C322" s="110" t="s">
        <v>1359</v>
      </c>
      <c r="D322" s="111">
        <v>50.3</v>
      </c>
      <c r="E322" s="110" t="s">
        <v>1344</v>
      </c>
      <c r="F322" s="112">
        <v>11.2</v>
      </c>
      <c r="G322" s="110" t="s">
        <v>1357</v>
      </c>
      <c r="H322" s="111">
        <v>10.1</v>
      </c>
      <c r="I322" s="110" t="s">
        <v>1349</v>
      </c>
      <c r="J322" s="111">
        <v>9.9</v>
      </c>
      <c r="K322" s="110" t="s">
        <v>1347</v>
      </c>
      <c r="L322" s="111">
        <v>18.5</v>
      </c>
    </row>
    <row r="323" spans="1:12" x14ac:dyDescent="0.2">
      <c r="A323" s="110">
        <v>8113</v>
      </c>
      <c r="B323" s="110" t="s">
        <v>356</v>
      </c>
      <c r="C323" s="110" t="s">
        <v>1359</v>
      </c>
      <c r="D323" s="111">
        <v>87.9</v>
      </c>
      <c r="E323" s="110" t="s">
        <v>1344</v>
      </c>
      <c r="F323" s="112">
        <v>5.2</v>
      </c>
      <c r="G323" s="110" t="s">
        <v>1348</v>
      </c>
      <c r="H323" s="111">
        <v>2.5</v>
      </c>
      <c r="I323" s="110" t="s">
        <v>1354</v>
      </c>
      <c r="J323" s="111">
        <v>1.1000000000000001</v>
      </c>
      <c r="K323" s="110" t="s">
        <v>1347</v>
      </c>
      <c r="L323" s="111">
        <v>3.3</v>
      </c>
    </row>
    <row r="324" spans="1:12" x14ac:dyDescent="0.2">
      <c r="A324" s="110">
        <v>8114</v>
      </c>
      <c r="B324" s="110" t="s">
        <v>357</v>
      </c>
      <c r="C324" s="110" t="s">
        <v>1349</v>
      </c>
      <c r="D324" s="111">
        <v>52</v>
      </c>
      <c r="E324" s="110" t="s">
        <v>1359</v>
      </c>
      <c r="F324" s="112">
        <v>27.5</v>
      </c>
      <c r="G324" s="110" t="s">
        <v>1344</v>
      </c>
      <c r="H324" s="111">
        <v>13.5</v>
      </c>
      <c r="I324" s="110" t="s">
        <v>1355</v>
      </c>
      <c r="J324" s="111">
        <v>1.2</v>
      </c>
      <c r="K324" s="110" t="s">
        <v>1347</v>
      </c>
      <c r="L324" s="111">
        <v>5.3</v>
      </c>
    </row>
    <row r="325" spans="1:12" x14ac:dyDescent="0.2">
      <c r="A325" s="110">
        <v>8115</v>
      </c>
      <c r="B325" s="110" t="s">
        <v>358</v>
      </c>
      <c r="C325" s="110" t="s">
        <v>1352</v>
      </c>
      <c r="D325" s="111">
        <v>61</v>
      </c>
      <c r="E325" s="110" t="s">
        <v>1344</v>
      </c>
      <c r="F325" s="112">
        <v>27.6</v>
      </c>
      <c r="G325" s="110" t="s">
        <v>1345</v>
      </c>
      <c r="H325" s="111">
        <v>3.8</v>
      </c>
      <c r="I325" s="110" t="s">
        <v>1359</v>
      </c>
      <c r="J325" s="111">
        <v>2.9</v>
      </c>
      <c r="K325" s="110" t="s">
        <v>1347</v>
      </c>
      <c r="L325" s="111">
        <v>5.7</v>
      </c>
    </row>
    <row r="326" spans="1:12" x14ac:dyDescent="0.2">
      <c r="A326" s="110">
        <v>8116</v>
      </c>
      <c r="B326" s="110" t="s">
        <v>359</v>
      </c>
      <c r="C326" s="110" t="s">
        <v>1359</v>
      </c>
      <c r="D326" s="111">
        <v>55.2</v>
      </c>
      <c r="E326" s="110" t="s">
        <v>1352</v>
      </c>
      <c r="F326" s="112">
        <v>26.9</v>
      </c>
      <c r="G326" s="110" t="s">
        <v>1346</v>
      </c>
      <c r="H326" s="111">
        <v>4.5</v>
      </c>
      <c r="I326" s="110" t="s">
        <v>1348</v>
      </c>
      <c r="J326" s="111">
        <v>3</v>
      </c>
      <c r="K326" s="110" t="s">
        <v>1347</v>
      </c>
      <c r="L326" s="111">
        <v>10.4</v>
      </c>
    </row>
    <row r="327" spans="1:12" x14ac:dyDescent="0.2">
      <c r="A327" s="110">
        <v>8211</v>
      </c>
      <c r="B327" s="110" t="s">
        <v>360</v>
      </c>
      <c r="C327" s="110" t="s">
        <v>1348</v>
      </c>
      <c r="D327" s="111">
        <v>78.5</v>
      </c>
      <c r="E327" s="110" t="s">
        <v>1345</v>
      </c>
      <c r="F327" s="112">
        <v>7.1</v>
      </c>
      <c r="G327" s="110" t="s">
        <v>1363</v>
      </c>
      <c r="H327" s="111">
        <v>5.9</v>
      </c>
      <c r="I327" s="110" t="s">
        <v>1359</v>
      </c>
      <c r="J327" s="111">
        <v>2.7</v>
      </c>
      <c r="K327" s="110" t="s">
        <v>1347</v>
      </c>
      <c r="L327" s="111">
        <v>5.7</v>
      </c>
    </row>
    <row r="328" spans="1:12" x14ac:dyDescent="0.2">
      <c r="A328" s="110">
        <v>8212</v>
      </c>
      <c r="B328" s="110" t="s">
        <v>361</v>
      </c>
      <c r="C328" s="110" t="s">
        <v>1348</v>
      </c>
      <c r="D328" s="111">
        <v>89.2</v>
      </c>
      <c r="E328" s="110" t="s">
        <v>1345</v>
      </c>
      <c r="F328" s="112">
        <v>3.6</v>
      </c>
      <c r="G328" s="110" t="s">
        <v>1346</v>
      </c>
      <c r="H328" s="111">
        <v>2.1</v>
      </c>
      <c r="I328" s="110" t="s">
        <v>1359</v>
      </c>
      <c r="J328" s="111">
        <v>1.8</v>
      </c>
      <c r="K328" s="110" t="s">
        <v>1347</v>
      </c>
      <c r="L328" s="111">
        <v>3.3</v>
      </c>
    </row>
    <row r="329" spans="1:12" x14ac:dyDescent="0.2">
      <c r="A329" s="110">
        <v>8213</v>
      </c>
      <c r="B329" s="110" t="s">
        <v>362</v>
      </c>
      <c r="C329" s="110" t="s">
        <v>1348</v>
      </c>
      <c r="D329" s="111">
        <v>86.1</v>
      </c>
      <c r="E329" s="110" t="s">
        <v>1351</v>
      </c>
      <c r="F329" s="112">
        <v>6.5</v>
      </c>
      <c r="G329" s="110" t="s">
        <v>1362</v>
      </c>
      <c r="H329" s="111">
        <v>6.5</v>
      </c>
      <c r="I329" s="110" t="s">
        <v>1346</v>
      </c>
      <c r="J329" s="111">
        <v>0.9</v>
      </c>
      <c r="K329" s="110" t="s">
        <v>1350</v>
      </c>
      <c r="L329" s="111" t="s">
        <v>2</v>
      </c>
    </row>
    <row r="330" spans="1:12" x14ac:dyDescent="0.2">
      <c r="A330" s="110">
        <v>8214</v>
      </c>
      <c r="B330" s="110" t="s">
        <v>363</v>
      </c>
      <c r="C330" s="110" t="s">
        <v>1348</v>
      </c>
      <c r="D330" s="111">
        <v>72.099999999999994</v>
      </c>
      <c r="E330" s="110" t="s">
        <v>1345</v>
      </c>
      <c r="F330" s="112">
        <v>14.2</v>
      </c>
      <c r="G330" s="110" t="s">
        <v>1356</v>
      </c>
      <c r="H330" s="111">
        <v>6.4</v>
      </c>
      <c r="I330" s="110" t="s">
        <v>1363</v>
      </c>
      <c r="J330" s="111">
        <v>1.5</v>
      </c>
      <c r="K330" s="110" t="s">
        <v>1347</v>
      </c>
      <c r="L330" s="111">
        <v>4.9000000000000004</v>
      </c>
    </row>
    <row r="331" spans="1:12" x14ac:dyDescent="0.2">
      <c r="A331" s="110">
        <v>8215</v>
      </c>
      <c r="B331" s="110" t="s">
        <v>364</v>
      </c>
      <c r="C331" s="110" t="s">
        <v>1348</v>
      </c>
      <c r="D331" s="111">
        <v>67.099999999999994</v>
      </c>
      <c r="E331" s="110" t="s">
        <v>1346</v>
      </c>
      <c r="F331" s="112">
        <v>28.8</v>
      </c>
      <c r="G331" s="110" t="s">
        <v>1362</v>
      </c>
      <c r="H331" s="111">
        <v>2.7</v>
      </c>
      <c r="I331" s="110" t="s">
        <v>1345</v>
      </c>
      <c r="J331" s="111">
        <v>1.4</v>
      </c>
      <c r="K331" s="110" t="s">
        <v>1350</v>
      </c>
      <c r="L331" s="111" t="s">
        <v>2</v>
      </c>
    </row>
    <row r="332" spans="1:12" x14ac:dyDescent="0.2">
      <c r="A332" s="110">
        <v>8216</v>
      </c>
      <c r="B332" s="110" t="s">
        <v>365</v>
      </c>
      <c r="C332" s="110" t="s">
        <v>1348</v>
      </c>
      <c r="D332" s="111">
        <v>47.2</v>
      </c>
      <c r="E332" s="110" t="s">
        <v>1354</v>
      </c>
      <c r="F332" s="112">
        <v>41.5</v>
      </c>
      <c r="G332" s="110" t="s">
        <v>1359</v>
      </c>
      <c r="H332" s="111">
        <v>5.7</v>
      </c>
      <c r="I332" s="110" t="s">
        <v>1355</v>
      </c>
      <c r="J332" s="111">
        <v>1.9</v>
      </c>
      <c r="K332" s="110" t="s">
        <v>1347</v>
      </c>
      <c r="L332" s="111">
        <v>3.8</v>
      </c>
    </row>
    <row r="333" spans="1:12" x14ac:dyDescent="0.2">
      <c r="A333" s="110">
        <v>8217</v>
      </c>
      <c r="B333" s="110" t="s">
        <v>366</v>
      </c>
      <c r="C333" s="110" t="s">
        <v>1348</v>
      </c>
      <c r="D333" s="111">
        <v>69.2</v>
      </c>
      <c r="E333" s="110" t="s">
        <v>1355</v>
      </c>
      <c r="F333" s="112">
        <v>10.4</v>
      </c>
      <c r="G333" s="110" t="s">
        <v>1362</v>
      </c>
      <c r="H333" s="111">
        <v>6.5</v>
      </c>
      <c r="I333" s="110" t="s">
        <v>1345</v>
      </c>
      <c r="J333" s="111">
        <v>4</v>
      </c>
      <c r="K333" s="110" t="s">
        <v>1347</v>
      </c>
      <c r="L333" s="111">
        <v>10</v>
      </c>
    </row>
    <row r="334" spans="1:12" x14ac:dyDescent="0.2">
      <c r="A334" s="110">
        <v>8219</v>
      </c>
      <c r="B334" s="110" t="s">
        <v>367</v>
      </c>
      <c r="C334" s="110" t="s">
        <v>1355</v>
      </c>
      <c r="D334" s="111">
        <v>56.6</v>
      </c>
      <c r="E334" s="110" t="s">
        <v>1348</v>
      </c>
      <c r="F334" s="112">
        <v>21.1</v>
      </c>
      <c r="G334" s="110" t="s">
        <v>1343</v>
      </c>
      <c r="H334" s="111">
        <v>10.5</v>
      </c>
      <c r="I334" s="110" t="s">
        <v>1345</v>
      </c>
      <c r="J334" s="111">
        <v>6.6</v>
      </c>
      <c r="K334" s="110" t="s">
        <v>1347</v>
      </c>
      <c r="L334" s="111">
        <v>5.3</v>
      </c>
    </row>
    <row r="335" spans="1:12" x14ac:dyDescent="0.2">
      <c r="A335" s="110">
        <v>8311</v>
      </c>
      <c r="B335" s="110" t="s">
        <v>368</v>
      </c>
      <c r="C335" s="110" t="s">
        <v>1345</v>
      </c>
      <c r="D335" s="111">
        <v>84.7</v>
      </c>
      <c r="E335" s="110" t="s">
        <v>1351</v>
      </c>
      <c r="F335" s="112">
        <v>5</v>
      </c>
      <c r="G335" s="110" t="s">
        <v>1349</v>
      </c>
      <c r="H335" s="111">
        <v>3.8</v>
      </c>
      <c r="I335" s="110" t="s">
        <v>1356</v>
      </c>
      <c r="J335" s="111">
        <v>2.7</v>
      </c>
      <c r="K335" s="110" t="s">
        <v>1347</v>
      </c>
      <c r="L335" s="111">
        <v>4.2</v>
      </c>
    </row>
    <row r="336" spans="1:12" x14ac:dyDescent="0.2">
      <c r="A336" s="110">
        <v>8312</v>
      </c>
      <c r="B336" s="110" t="s">
        <v>369</v>
      </c>
      <c r="C336" s="110" t="s">
        <v>1345</v>
      </c>
      <c r="D336" s="111">
        <v>95.7</v>
      </c>
      <c r="E336" s="110" t="s">
        <v>1356</v>
      </c>
      <c r="F336" s="112">
        <v>2.1</v>
      </c>
      <c r="G336" s="110" t="s">
        <v>1353</v>
      </c>
      <c r="H336" s="111">
        <v>1.1000000000000001</v>
      </c>
      <c r="I336" s="110" t="s">
        <v>1359</v>
      </c>
      <c r="J336" s="111">
        <v>1.1000000000000001</v>
      </c>
      <c r="K336" s="110" t="s">
        <v>1350</v>
      </c>
      <c r="L336" s="111" t="s">
        <v>2</v>
      </c>
    </row>
    <row r="337" spans="1:12" x14ac:dyDescent="0.2">
      <c r="A337" s="110">
        <v>8313</v>
      </c>
      <c r="B337" s="110" t="s">
        <v>370</v>
      </c>
      <c r="C337" s="110" t="s">
        <v>1345</v>
      </c>
      <c r="D337" s="111">
        <v>78.900000000000006</v>
      </c>
      <c r="E337" s="110" t="s">
        <v>1351</v>
      </c>
      <c r="F337" s="112">
        <v>7.8</v>
      </c>
      <c r="G337" s="110" t="s">
        <v>1356</v>
      </c>
      <c r="H337" s="111">
        <v>7.2</v>
      </c>
      <c r="I337" s="110" t="s">
        <v>1353</v>
      </c>
      <c r="J337" s="111">
        <v>4.4000000000000004</v>
      </c>
      <c r="K337" s="110" t="s">
        <v>1347</v>
      </c>
      <c r="L337" s="111">
        <v>2.2000000000000002</v>
      </c>
    </row>
    <row r="338" spans="1:12" x14ac:dyDescent="0.2">
      <c r="A338" s="110">
        <v>8321</v>
      </c>
      <c r="B338" s="110" t="s">
        <v>371</v>
      </c>
      <c r="C338" s="110" t="s">
        <v>1345</v>
      </c>
      <c r="D338" s="111">
        <v>44.3</v>
      </c>
      <c r="E338" s="110" t="s">
        <v>1356</v>
      </c>
      <c r="F338" s="112">
        <v>14.3</v>
      </c>
      <c r="G338" s="110" t="s">
        <v>1359</v>
      </c>
      <c r="H338" s="111">
        <v>12.1</v>
      </c>
      <c r="I338" s="110" t="s">
        <v>1351</v>
      </c>
      <c r="J338" s="111">
        <v>8</v>
      </c>
      <c r="K338" s="110" t="s">
        <v>1347</v>
      </c>
      <c r="L338" s="111">
        <v>21.5</v>
      </c>
    </row>
    <row r="339" spans="1:12" x14ac:dyDescent="0.2">
      <c r="A339" s="110">
        <v>8322</v>
      </c>
      <c r="B339" s="110" t="s">
        <v>372</v>
      </c>
      <c r="C339" s="110" t="s">
        <v>1345</v>
      </c>
      <c r="D339" s="111">
        <v>72.7</v>
      </c>
      <c r="E339" s="110" t="s">
        <v>1348</v>
      </c>
      <c r="F339" s="112">
        <v>5.6</v>
      </c>
      <c r="G339" s="110" t="s">
        <v>1353</v>
      </c>
      <c r="H339" s="111">
        <v>5.6</v>
      </c>
      <c r="I339" s="110" t="s">
        <v>1352</v>
      </c>
      <c r="J339" s="111">
        <v>3.6</v>
      </c>
      <c r="K339" s="110" t="s">
        <v>1347</v>
      </c>
      <c r="L339" s="111">
        <v>12.4</v>
      </c>
    </row>
    <row r="340" spans="1:12" x14ac:dyDescent="0.2">
      <c r="A340" s="110">
        <v>8391</v>
      </c>
      <c r="B340" s="110" t="s">
        <v>373</v>
      </c>
      <c r="C340" s="110" t="s">
        <v>1345</v>
      </c>
      <c r="D340" s="111">
        <v>71.599999999999994</v>
      </c>
      <c r="E340" s="110" t="s">
        <v>1348</v>
      </c>
      <c r="F340" s="112">
        <v>9.8000000000000007</v>
      </c>
      <c r="G340" s="110" t="s">
        <v>1353</v>
      </c>
      <c r="H340" s="111">
        <v>7.8</v>
      </c>
      <c r="I340" s="110" t="s">
        <v>1355</v>
      </c>
      <c r="J340" s="111">
        <v>2.9</v>
      </c>
      <c r="K340" s="110" t="s">
        <v>1347</v>
      </c>
      <c r="L340" s="111">
        <v>6.9</v>
      </c>
    </row>
    <row r="341" spans="1:12" x14ac:dyDescent="0.2">
      <c r="A341" s="110">
        <v>8392</v>
      </c>
      <c r="B341" s="110" t="s">
        <v>374</v>
      </c>
      <c r="C341" s="110" t="s">
        <v>1345</v>
      </c>
      <c r="D341" s="111">
        <v>95.5</v>
      </c>
      <c r="E341" s="110" t="s">
        <v>1359</v>
      </c>
      <c r="F341" s="112">
        <v>4.5</v>
      </c>
      <c r="G341" s="110" t="s">
        <v>1350</v>
      </c>
      <c r="H341" s="111" t="s">
        <v>2</v>
      </c>
      <c r="I341" s="110" t="s">
        <v>1350</v>
      </c>
      <c r="J341" s="111" t="s">
        <v>2</v>
      </c>
      <c r="K341" s="110" t="s">
        <v>1350</v>
      </c>
      <c r="L341" s="111" t="s">
        <v>2</v>
      </c>
    </row>
    <row r="342" spans="1:12" x14ac:dyDescent="0.2">
      <c r="A342" s="110">
        <v>8393</v>
      </c>
      <c r="B342" s="110" t="s">
        <v>375</v>
      </c>
      <c r="C342" s="110" t="s">
        <v>1345</v>
      </c>
      <c r="D342" s="111">
        <v>61.4</v>
      </c>
      <c r="E342" s="110" t="s">
        <v>1351</v>
      </c>
      <c r="F342" s="112">
        <v>6.1</v>
      </c>
      <c r="G342" s="110" t="s">
        <v>1348</v>
      </c>
      <c r="H342" s="111">
        <v>5.3</v>
      </c>
      <c r="I342" s="110" t="s">
        <v>1353</v>
      </c>
      <c r="J342" s="111">
        <v>5.3</v>
      </c>
      <c r="K342" s="110" t="s">
        <v>1347</v>
      </c>
      <c r="L342" s="111">
        <v>21.1</v>
      </c>
    </row>
    <row r="343" spans="1:12" x14ac:dyDescent="0.2">
      <c r="A343" s="110">
        <v>8394</v>
      </c>
      <c r="B343" s="110" t="s">
        <v>376</v>
      </c>
      <c r="C343" s="110" t="s">
        <v>1345</v>
      </c>
      <c r="D343" s="111">
        <v>70.7</v>
      </c>
      <c r="E343" s="110" t="s">
        <v>1353</v>
      </c>
      <c r="F343" s="112">
        <v>12.2</v>
      </c>
      <c r="G343" s="110" t="s">
        <v>1348</v>
      </c>
      <c r="H343" s="111">
        <v>9.8000000000000007</v>
      </c>
      <c r="I343" s="110" t="s">
        <v>1362</v>
      </c>
      <c r="J343" s="111">
        <v>4.9000000000000004</v>
      </c>
      <c r="K343" s="110" t="s">
        <v>1347</v>
      </c>
      <c r="L343" s="111">
        <v>2.4</v>
      </c>
    </row>
    <row r="344" spans="1:12" x14ac:dyDescent="0.2">
      <c r="A344" s="110">
        <v>8399</v>
      </c>
      <c r="B344" s="110" t="s">
        <v>377</v>
      </c>
      <c r="C344" s="110" t="s">
        <v>1345</v>
      </c>
      <c r="D344" s="111">
        <v>31.8</v>
      </c>
      <c r="E344" s="110" t="s">
        <v>1363</v>
      </c>
      <c r="F344" s="112">
        <v>25.3</v>
      </c>
      <c r="G344" s="110" t="s">
        <v>1344</v>
      </c>
      <c r="H344" s="111">
        <v>16.899999999999999</v>
      </c>
      <c r="I344" s="110" t="s">
        <v>1353</v>
      </c>
      <c r="J344" s="111">
        <v>9.6999999999999993</v>
      </c>
      <c r="K344" s="110" t="s">
        <v>1347</v>
      </c>
      <c r="L344" s="111">
        <v>14.9</v>
      </c>
    </row>
    <row r="345" spans="1:12" x14ac:dyDescent="0.2">
      <c r="A345" s="110">
        <v>8411</v>
      </c>
      <c r="B345" s="110" t="s">
        <v>378</v>
      </c>
      <c r="C345" s="110" t="s">
        <v>1351</v>
      </c>
      <c r="D345" s="111">
        <v>91.7</v>
      </c>
      <c r="E345" s="110" t="s">
        <v>1350</v>
      </c>
      <c r="F345" s="112" t="s">
        <v>2</v>
      </c>
      <c r="G345" s="110" t="s">
        <v>1350</v>
      </c>
      <c r="H345" s="111" t="s">
        <v>2</v>
      </c>
      <c r="I345" s="110" t="s">
        <v>1350</v>
      </c>
      <c r="J345" s="111" t="s">
        <v>2</v>
      </c>
      <c r="K345" s="110" t="s">
        <v>1350</v>
      </c>
      <c r="L345" s="111" t="s">
        <v>2</v>
      </c>
    </row>
    <row r="346" spans="1:12" x14ac:dyDescent="0.2">
      <c r="A346" s="110">
        <v>8412</v>
      </c>
      <c r="B346" s="110" t="s">
        <v>379</v>
      </c>
      <c r="C346" s="110" t="s">
        <v>1351</v>
      </c>
      <c r="D346" s="111">
        <v>88.7</v>
      </c>
      <c r="E346" s="110" t="s">
        <v>1345</v>
      </c>
      <c r="F346" s="112">
        <v>4.9000000000000004</v>
      </c>
      <c r="G346" s="110" t="s">
        <v>1356</v>
      </c>
      <c r="H346" s="111">
        <v>2.2999999999999998</v>
      </c>
      <c r="I346" s="110" t="s">
        <v>1353</v>
      </c>
      <c r="J346" s="111">
        <v>1.1000000000000001</v>
      </c>
      <c r="K346" s="110" t="s">
        <v>1347</v>
      </c>
      <c r="L346" s="111">
        <v>1.9</v>
      </c>
    </row>
    <row r="347" spans="1:12" x14ac:dyDescent="0.2">
      <c r="A347" s="110">
        <v>8413</v>
      </c>
      <c r="B347" s="110" t="s">
        <v>380</v>
      </c>
      <c r="C347" s="110" t="s">
        <v>1351</v>
      </c>
      <c r="D347" s="111">
        <v>65</v>
      </c>
      <c r="E347" s="110" t="s">
        <v>1359</v>
      </c>
      <c r="F347" s="112">
        <v>15</v>
      </c>
      <c r="G347" s="110" t="s">
        <v>1348</v>
      </c>
      <c r="H347" s="111">
        <v>10</v>
      </c>
      <c r="I347" s="110" t="s">
        <v>1346</v>
      </c>
      <c r="J347" s="111">
        <v>5</v>
      </c>
      <c r="K347" s="110" t="s">
        <v>1350</v>
      </c>
      <c r="L347" s="111" t="s">
        <v>2</v>
      </c>
    </row>
    <row r="348" spans="1:12" x14ac:dyDescent="0.2">
      <c r="A348" s="110">
        <v>8414</v>
      </c>
      <c r="B348" s="110" t="s">
        <v>381</v>
      </c>
      <c r="C348" s="110" t="s">
        <v>1359</v>
      </c>
      <c r="D348" s="111">
        <v>33.4</v>
      </c>
      <c r="E348" s="110" t="s">
        <v>1348</v>
      </c>
      <c r="F348" s="112">
        <v>15.2</v>
      </c>
      <c r="G348" s="110" t="s">
        <v>1351</v>
      </c>
      <c r="H348" s="111">
        <v>13.9</v>
      </c>
      <c r="I348" s="110" t="s">
        <v>1346</v>
      </c>
      <c r="J348" s="111">
        <v>13</v>
      </c>
      <c r="K348" s="110" t="s">
        <v>1347</v>
      </c>
      <c r="L348" s="111">
        <v>24.8</v>
      </c>
    </row>
    <row r="349" spans="1:12" x14ac:dyDescent="0.2">
      <c r="A349" s="110">
        <v>8415</v>
      </c>
      <c r="B349" s="110" t="s">
        <v>382</v>
      </c>
      <c r="C349" s="110" t="s">
        <v>1351</v>
      </c>
      <c r="D349" s="111">
        <v>77.900000000000006</v>
      </c>
      <c r="E349" s="110" t="s">
        <v>1361</v>
      </c>
      <c r="F349" s="112">
        <v>7.3</v>
      </c>
      <c r="G349" s="110" t="s">
        <v>1353</v>
      </c>
      <c r="H349" s="111">
        <v>4.8</v>
      </c>
      <c r="I349" s="110" t="s">
        <v>1345</v>
      </c>
      <c r="J349" s="111">
        <v>4.5</v>
      </c>
      <c r="K349" s="110" t="s">
        <v>1347</v>
      </c>
      <c r="L349" s="111">
        <v>5.5</v>
      </c>
    </row>
    <row r="350" spans="1:12" x14ac:dyDescent="0.2">
      <c r="A350" s="110">
        <v>8416</v>
      </c>
      <c r="B350" s="110" t="s">
        <v>383</v>
      </c>
      <c r="C350" s="110" t="s">
        <v>1351</v>
      </c>
      <c r="D350" s="111">
        <v>93.9</v>
      </c>
      <c r="E350" s="110" t="s">
        <v>1356</v>
      </c>
      <c r="F350" s="112">
        <v>3</v>
      </c>
      <c r="G350" s="110" t="s">
        <v>1350</v>
      </c>
      <c r="H350" s="111" t="s">
        <v>2</v>
      </c>
      <c r="I350" s="110" t="s">
        <v>1350</v>
      </c>
      <c r="J350" s="111" t="s">
        <v>2</v>
      </c>
      <c r="K350" s="110" t="s">
        <v>1350</v>
      </c>
      <c r="L350" s="111" t="s">
        <v>2</v>
      </c>
    </row>
    <row r="351" spans="1:12" x14ac:dyDescent="0.2">
      <c r="A351" s="110">
        <v>8419</v>
      </c>
      <c r="B351" s="110" t="s">
        <v>384</v>
      </c>
      <c r="C351" s="110" t="s">
        <v>1359</v>
      </c>
      <c r="D351" s="111">
        <v>49.6</v>
      </c>
      <c r="E351" s="110" t="s">
        <v>1351</v>
      </c>
      <c r="F351" s="112">
        <v>24.8</v>
      </c>
      <c r="G351" s="110" t="s">
        <v>1346</v>
      </c>
      <c r="H351" s="111">
        <v>6</v>
      </c>
      <c r="I351" s="110" t="s">
        <v>1343</v>
      </c>
      <c r="J351" s="111">
        <v>4.3</v>
      </c>
      <c r="K351" s="110" t="s">
        <v>1347</v>
      </c>
      <c r="L351" s="111">
        <v>14.5</v>
      </c>
    </row>
    <row r="352" spans="1:12" x14ac:dyDescent="0.2">
      <c r="A352" s="110">
        <v>8511</v>
      </c>
      <c r="B352" s="110" t="s">
        <v>385</v>
      </c>
      <c r="C352" s="110" t="s">
        <v>1349</v>
      </c>
      <c r="D352" s="111">
        <v>97.8</v>
      </c>
      <c r="E352" s="110" t="s">
        <v>1345</v>
      </c>
      <c r="F352" s="112">
        <v>1.2</v>
      </c>
      <c r="G352" s="110" t="s">
        <v>1356</v>
      </c>
      <c r="H352" s="111">
        <v>1.2</v>
      </c>
      <c r="I352" s="110" t="s">
        <v>1350</v>
      </c>
      <c r="J352" s="111" t="s">
        <v>2</v>
      </c>
      <c r="K352" s="110" t="s">
        <v>1350</v>
      </c>
      <c r="L352" s="111" t="s">
        <v>2</v>
      </c>
    </row>
    <row r="353" spans="1:12" x14ac:dyDescent="0.2">
      <c r="A353" s="110">
        <v>8512</v>
      </c>
      <c r="B353" s="110" t="s">
        <v>386</v>
      </c>
      <c r="C353" s="110" t="s">
        <v>1356</v>
      </c>
      <c r="D353" s="111">
        <v>65.599999999999994</v>
      </c>
      <c r="E353" s="110" t="s">
        <v>1345</v>
      </c>
      <c r="F353" s="112">
        <v>27.9</v>
      </c>
      <c r="G353" s="110" t="s">
        <v>1361</v>
      </c>
      <c r="H353" s="111">
        <v>3.3</v>
      </c>
      <c r="I353" s="110" t="s">
        <v>1349</v>
      </c>
      <c r="J353" s="111">
        <v>1.6</v>
      </c>
      <c r="K353" s="110" t="s">
        <v>1347</v>
      </c>
      <c r="L353" s="111">
        <v>1.6</v>
      </c>
    </row>
    <row r="354" spans="1:12" x14ac:dyDescent="0.2">
      <c r="A354" s="110">
        <v>8513</v>
      </c>
      <c r="B354" s="110" t="s">
        <v>387</v>
      </c>
      <c r="C354" s="110" t="s">
        <v>1349</v>
      </c>
      <c r="D354" s="111">
        <v>72.099999999999994</v>
      </c>
      <c r="E354" s="110" t="s">
        <v>1344</v>
      </c>
      <c r="F354" s="112">
        <v>19.399999999999999</v>
      </c>
      <c r="G354" s="110" t="s">
        <v>1345</v>
      </c>
      <c r="H354" s="111">
        <v>2.2000000000000002</v>
      </c>
      <c r="I354" s="110" t="s">
        <v>1356</v>
      </c>
      <c r="J354" s="111">
        <v>1.8</v>
      </c>
      <c r="K354" s="110" t="s">
        <v>1347</v>
      </c>
      <c r="L354" s="111">
        <v>4.5</v>
      </c>
    </row>
    <row r="355" spans="1:12" x14ac:dyDescent="0.2">
      <c r="A355" s="110">
        <v>8911</v>
      </c>
      <c r="B355" s="110" t="s">
        <v>388</v>
      </c>
      <c r="C355" s="110" t="s">
        <v>1354</v>
      </c>
      <c r="D355" s="111">
        <v>72</v>
      </c>
      <c r="E355" s="110" t="s">
        <v>1345</v>
      </c>
      <c r="F355" s="112">
        <v>12.1</v>
      </c>
      <c r="G355" s="110" t="s">
        <v>1353</v>
      </c>
      <c r="H355" s="111">
        <v>4.5</v>
      </c>
      <c r="I355" s="110" t="s">
        <v>1356</v>
      </c>
      <c r="J355" s="111">
        <v>3.8</v>
      </c>
      <c r="K355" s="110" t="s">
        <v>1347</v>
      </c>
      <c r="L355" s="111">
        <v>7.6</v>
      </c>
    </row>
    <row r="356" spans="1:12" x14ac:dyDescent="0.2">
      <c r="A356" s="110">
        <v>8912</v>
      </c>
      <c r="B356" s="110" t="s">
        <v>389</v>
      </c>
      <c r="C356" s="110" t="s">
        <v>1356</v>
      </c>
      <c r="D356" s="111">
        <v>96.5</v>
      </c>
      <c r="E356" s="110" t="s">
        <v>1353</v>
      </c>
      <c r="F356" s="112">
        <v>1.8</v>
      </c>
      <c r="G356" s="110" t="s">
        <v>1349</v>
      </c>
      <c r="H356" s="111">
        <v>0.7</v>
      </c>
      <c r="I356" s="110" t="s">
        <v>1345</v>
      </c>
      <c r="J356" s="111">
        <v>0.3</v>
      </c>
      <c r="K356" s="110" t="s">
        <v>1347</v>
      </c>
      <c r="L356" s="111">
        <v>0.6</v>
      </c>
    </row>
    <row r="357" spans="1:12" x14ac:dyDescent="0.2">
      <c r="A357" s="110">
        <v>8991</v>
      </c>
      <c r="B357" s="110" t="s">
        <v>390</v>
      </c>
      <c r="C357" s="110" t="s">
        <v>1357</v>
      </c>
      <c r="D357" s="111">
        <v>36.4</v>
      </c>
      <c r="E357" s="110" t="s">
        <v>1349</v>
      </c>
      <c r="F357" s="112">
        <v>21.8</v>
      </c>
      <c r="G357" s="110" t="s">
        <v>1348</v>
      </c>
      <c r="H357" s="111">
        <v>10.9</v>
      </c>
      <c r="I357" s="110" t="s">
        <v>1362</v>
      </c>
      <c r="J357" s="111">
        <v>7.3</v>
      </c>
      <c r="K357" s="110" t="s">
        <v>1347</v>
      </c>
      <c r="L357" s="111">
        <v>23.6</v>
      </c>
    </row>
    <row r="358" spans="1:12" x14ac:dyDescent="0.2">
      <c r="A358" s="110">
        <v>8992</v>
      </c>
      <c r="B358" s="110" t="s">
        <v>391</v>
      </c>
      <c r="C358" s="110" t="s">
        <v>1351</v>
      </c>
      <c r="D358" s="111">
        <v>55.2</v>
      </c>
      <c r="E358" s="110" t="s">
        <v>1354</v>
      </c>
      <c r="F358" s="112">
        <v>27.6</v>
      </c>
      <c r="G358" s="110" t="s">
        <v>1352</v>
      </c>
      <c r="H358" s="111">
        <v>5.2</v>
      </c>
      <c r="I358" s="110" t="s">
        <v>1355</v>
      </c>
      <c r="J358" s="111">
        <v>1.7</v>
      </c>
      <c r="K358" s="110" t="s">
        <v>1347</v>
      </c>
      <c r="L358" s="111">
        <v>10.3</v>
      </c>
    </row>
    <row r="359" spans="1:12" x14ac:dyDescent="0.2">
      <c r="A359" s="110">
        <v>8993</v>
      </c>
      <c r="B359" s="110" t="s">
        <v>392</v>
      </c>
      <c r="C359" s="110" t="s">
        <v>1348</v>
      </c>
      <c r="D359" s="111">
        <v>44.4</v>
      </c>
      <c r="E359" s="110" t="s">
        <v>1359</v>
      </c>
      <c r="F359" s="112">
        <v>14.4</v>
      </c>
      <c r="G359" s="110" t="s">
        <v>1344</v>
      </c>
      <c r="H359" s="111">
        <v>8.9</v>
      </c>
      <c r="I359" s="110" t="s">
        <v>1349</v>
      </c>
      <c r="J359" s="111">
        <v>7.5</v>
      </c>
      <c r="K359" s="110" t="s">
        <v>1347</v>
      </c>
      <c r="L359" s="111">
        <v>24.8</v>
      </c>
    </row>
    <row r="360" spans="1:12" x14ac:dyDescent="0.2">
      <c r="A360" s="110">
        <v>8994</v>
      </c>
      <c r="B360" s="110" t="s">
        <v>393</v>
      </c>
      <c r="C360" s="110" t="s">
        <v>1352</v>
      </c>
      <c r="D360" s="111">
        <v>46.8</v>
      </c>
      <c r="E360" s="110" t="s">
        <v>1356</v>
      </c>
      <c r="F360" s="112">
        <v>31</v>
      </c>
      <c r="G360" s="110" t="s">
        <v>1348</v>
      </c>
      <c r="H360" s="111">
        <v>12.7</v>
      </c>
      <c r="I360" s="110" t="s">
        <v>1353</v>
      </c>
      <c r="J360" s="111">
        <v>4</v>
      </c>
      <c r="K360" s="110" t="s">
        <v>1347</v>
      </c>
      <c r="L360" s="111">
        <v>6.3</v>
      </c>
    </row>
    <row r="361" spans="1:12" x14ac:dyDescent="0.2">
      <c r="A361" s="110">
        <v>8995</v>
      </c>
      <c r="B361" s="110" t="s">
        <v>394</v>
      </c>
      <c r="C361" s="110" t="s">
        <v>1345</v>
      </c>
      <c r="D361" s="111">
        <v>52.4</v>
      </c>
      <c r="E361" s="110" t="s">
        <v>1360</v>
      </c>
      <c r="F361" s="112">
        <v>19</v>
      </c>
      <c r="G361" s="110" t="s">
        <v>1357</v>
      </c>
      <c r="H361" s="111">
        <v>14.3</v>
      </c>
      <c r="I361" s="110" t="s">
        <v>1352</v>
      </c>
      <c r="J361" s="111">
        <v>9.5</v>
      </c>
      <c r="K361" s="110" t="s">
        <v>1347</v>
      </c>
      <c r="L361" s="111">
        <v>4.8</v>
      </c>
    </row>
    <row r="362" spans="1:12" x14ac:dyDescent="0.2">
      <c r="A362" s="110">
        <v>8996</v>
      </c>
      <c r="B362" s="110" t="s">
        <v>395</v>
      </c>
      <c r="C362" s="110" t="s">
        <v>1363</v>
      </c>
      <c r="D362" s="111">
        <v>55.2</v>
      </c>
      <c r="E362" s="110" t="s">
        <v>1346</v>
      </c>
      <c r="F362" s="112">
        <v>27.6</v>
      </c>
      <c r="G362" s="110" t="s">
        <v>1359</v>
      </c>
      <c r="H362" s="111">
        <v>10.3</v>
      </c>
      <c r="I362" s="110" t="s">
        <v>1352</v>
      </c>
      <c r="J362" s="111">
        <v>3.4</v>
      </c>
      <c r="K362" s="110" t="s">
        <v>1350</v>
      </c>
      <c r="L362" s="111" t="s">
        <v>2</v>
      </c>
    </row>
    <row r="363" spans="1:12" x14ac:dyDescent="0.2">
      <c r="A363" s="110">
        <v>8997</v>
      </c>
      <c r="B363" s="110" t="s">
        <v>396</v>
      </c>
      <c r="C363" s="110" t="s">
        <v>1349</v>
      </c>
      <c r="D363" s="111">
        <v>78</v>
      </c>
      <c r="E363" s="110" t="s">
        <v>1356</v>
      </c>
      <c r="F363" s="112">
        <v>6.8</v>
      </c>
      <c r="G363" s="110" t="s">
        <v>1354</v>
      </c>
      <c r="H363" s="111">
        <v>6.8</v>
      </c>
      <c r="I363" s="110" t="s">
        <v>1361</v>
      </c>
      <c r="J363" s="111">
        <v>5.0999999999999996</v>
      </c>
      <c r="K363" s="110" t="s">
        <v>1347</v>
      </c>
      <c r="L363" s="111">
        <v>5.0999999999999996</v>
      </c>
    </row>
    <row r="364" spans="1:12" x14ac:dyDescent="0.2">
      <c r="A364" s="110">
        <v>8999</v>
      </c>
      <c r="B364" s="110" t="s">
        <v>397</v>
      </c>
      <c r="C364" s="110" t="s">
        <v>1346</v>
      </c>
      <c r="D364" s="111">
        <v>28.5</v>
      </c>
      <c r="E364" s="110" t="s">
        <v>1348</v>
      </c>
      <c r="F364" s="112">
        <v>16</v>
      </c>
      <c r="G364" s="110" t="s">
        <v>1354</v>
      </c>
      <c r="H364" s="111">
        <v>14.1</v>
      </c>
      <c r="I364" s="110" t="s">
        <v>1356</v>
      </c>
      <c r="J364" s="111">
        <v>7.9</v>
      </c>
      <c r="K364" s="110" t="s">
        <v>1347</v>
      </c>
      <c r="L364" s="111">
        <v>33.1</v>
      </c>
    </row>
    <row r="365" spans="1:12" x14ac:dyDescent="0.2">
      <c r="A365" s="110">
        <v>111211</v>
      </c>
      <c r="B365" s="110" t="s">
        <v>398</v>
      </c>
      <c r="C365" s="110" t="s">
        <v>1345</v>
      </c>
      <c r="D365" s="111">
        <v>9.3000000000000007</v>
      </c>
      <c r="E365" s="110" t="s">
        <v>1344</v>
      </c>
      <c r="F365" s="112">
        <v>8.9</v>
      </c>
      <c r="G365" s="110" t="s">
        <v>1343</v>
      </c>
      <c r="H365" s="111">
        <v>8.6</v>
      </c>
      <c r="I365" s="110" t="s">
        <v>1356</v>
      </c>
      <c r="J365" s="111">
        <v>7.1</v>
      </c>
      <c r="K365" s="110" t="s">
        <v>1347</v>
      </c>
      <c r="L365" s="111">
        <v>66.3</v>
      </c>
    </row>
    <row r="366" spans="1:12" x14ac:dyDescent="0.2">
      <c r="A366" s="110">
        <v>111212</v>
      </c>
      <c r="B366" s="110" t="s">
        <v>399</v>
      </c>
      <c r="C366" s="110" t="s">
        <v>1346</v>
      </c>
      <c r="D366" s="111">
        <v>97.6</v>
      </c>
      <c r="E366" s="110" t="s">
        <v>1357</v>
      </c>
      <c r="F366" s="112">
        <v>0.7</v>
      </c>
      <c r="G366" s="110" t="s">
        <v>1345</v>
      </c>
      <c r="H366" s="111">
        <v>0.5</v>
      </c>
      <c r="I366" s="110" t="s">
        <v>1356</v>
      </c>
      <c r="J366" s="111">
        <v>0.4</v>
      </c>
      <c r="K366" s="110" t="s">
        <v>1347</v>
      </c>
      <c r="L366" s="111">
        <v>0.8</v>
      </c>
    </row>
    <row r="367" spans="1:12" x14ac:dyDescent="0.2">
      <c r="A367" s="110">
        <v>111311</v>
      </c>
      <c r="B367" s="110" t="s">
        <v>400</v>
      </c>
      <c r="C367" s="110" t="s">
        <v>1346</v>
      </c>
      <c r="D367" s="111">
        <v>84.5</v>
      </c>
      <c r="E367" s="110" t="s">
        <v>1344</v>
      </c>
      <c r="F367" s="112">
        <v>5.9</v>
      </c>
      <c r="G367" s="110" t="s">
        <v>1357</v>
      </c>
      <c r="H367" s="111">
        <v>2.6</v>
      </c>
      <c r="I367" s="110" t="s">
        <v>1348</v>
      </c>
      <c r="J367" s="111">
        <v>1.3</v>
      </c>
      <c r="K367" s="110" t="s">
        <v>1347</v>
      </c>
      <c r="L367" s="111">
        <v>5.7</v>
      </c>
    </row>
    <row r="368" spans="1:12" x14ac:dyDescent="0.2">
      <c r="A368" s="110">
        <v>111312</v>
      </c>
      <c r="B368" s="110" t="s">
        <v>401</v>
      </c>
      <c r="C368" s="110" t="s">
        <v>1346</v>
      </c>
      <c r="D368" s="111">
        <v>96.7</v>
      </c>
      <c r="E368" s="110" t="s">
        <v>1343</v>
      </c>
      <c r="F368" s="112">
        <v>1.3</v>
      </c>
      <c r="G368" s="110" t="s">
        <v>1352</v>
      </c>
      <c r="H368" s="111">
        <v>1.2</v>
      </c>
      <c r="I368" s="110" t="s">
        <v>1344</v>
      </c>
      <c r="J368" s="111">
        <v>0.8</v>
      </c>
      <c r="K368" s="110" t="s">
        <v>1350</v>
      </c>
      <c r="L368" s="111" t="s">
        <v>2</v>
      </c>
    </row>
    <row r="369" spans="1:12" x14ac:dyDescent="0.2">
      <c r="A369" s="110">
        <v>111399</v>
      </c>
      <c r="B369" s="110" t="s">
        <v>402</v>
      </c>
      <c r="C369" s="110" t="s">
        <v>1346</v>
      </c>
      <c r="D369" s="111">
        <v>58.3</v>
      </c>
      <c r="E369" s="110" t="s">
        <v>1352</v>
      </c>
      <c r="F369" s="112">
        <v>16.5</v>
      </c>
      <c r="G369" s="110" t="s">
        <v>1344</v>
      </c>
      <c r="H369" s="111">
        <v>10.7</v>
      </c>
      <c r="I369" s="110" t="s">
        <v>1363</v>
      </c>
      <c r="J369" s="111">
        <v>2.9</v>
      </c>
      <c r="K369" s="110" t="s">
        <v>1347</v>
      </c>
      <c r="L369" s="111">
        <v>11.7</v>
      </c>
    </row>
    <row r="370" spans="1:12" x14ac:dyDescent="0.2">
      <c r="A370" s="110">
        <v>121211</v>
      </c>
      <c r="B370" s="110" t="s">
        <v>403</v>
      </c>
      <c r="C370" s="110" t="s">
        <v>1351</v>
      </c>
      <c r="D370" s="111">
        <v>99.2</v>
      </c>
      <c r="E370" s="110" t="s">
        <v>1353</v>
      </c>
      <c r="F370" s="112">
        <v>0.8</v>
      </c>
      <c r="G370" s="110" t="s">
        <v>1350</v>
      </c>
      <c r="H370" s="111" t="s">
        <v>2</v>
      </c>
      <c r="I370" s="110" t="s">
        <v>1350</v>
      </c>
      <c r="J370" s="111" t="s">
        <v>2</v>
      </c>
      <c r="K370" s="110" t="s">
        <v>1350</v>
      </c>
      <c r="L370" s="111" t="s">
        <v>2</v>
      </c>
    </row>
    <row r="371" spans="1:12" x14ac:dyDescent="0.2">
      <c r="A371" s="110">
        <v>121212</v>
      </c>
      <c r="B371" s="110" t="s">
        <v>404</v>
      </c>
      <c r="C371" s="110" t="s">
        <v>1351</v>
      </c>
      <c r="D371" s="111">
        <v>89.2</v>
      </c>
      <c r="E371" s="110" t="s">
        <v>1353</v>
      </c>
      <c r="F371" s="112">
        <v>5.0999999999999996</v>
      </c>
      <c r="G371" s="110" t="s">
        <v>1356</v>
      </c>
      <c r="H371" s="111">
        <v>4.0999999999999996</v>
      </c>
      <c r="I371" s="110" t="s">
        <v>1359</v>
      </c>
      <c r="J371" s="111">
        <v>0.6</v>
      </c>
      <c r="K371" s="110" t="s">
        <v>1347</v>
      </c>
      <c r="L371" s="111">
        <v>1</v>
      </c>
    </row>
    <row r="372" spans="1:12" x14ac:dyDescent="0.2">
      <c r="A372" s="110">
        <v>121213</v>
      </c>
      <c r="B372" s="110" t="s">
        <v>405</v>
      </c>
      <c r="C372" s="110" t="s">
        <v>1351</v>
      </c>
      <c r="D372" s="111">
        <v>95.5</v>
      </c>
      <c r="E372" s="110" t="s">
        <v>1345</v>
      </c>
      <c r="F372" s="112">
        <v>1.2</v>
      </c>
      <c r="G372" s="110" t="s">
        <v>1356</v>
      </c>
      <c r="H372" s="111">
        <v>0.8</v>
      </c>
      <c r="I372" s="110" t="s">
        <v>1359</v>
      </c>
      <c r="J372" s="111">
        <v>0.7</v>
      </c>
      <c r="K372" s="110" t="s">
        <v>1347</v>
      </c>
      <c r="L372" s="111">
        <v>1.9</v>
      </c>
    </row>
    <row r="373" spans="1:12" x14ac:dyDescent="0.2">
      <c r="A373" s="110">
        <v>121214</v>
      </c>
      <c r="B373" s="110" t="s">
        <v>406</v>
      </c>
      <c r="C373" s="110" t="s">
        <v>1351</v>
      </c>
      <c r="D373" s="111">
        <v>97.7</v>
      </c>
      <c r="E373" s="110" t="s">
        <v>1353</v>
      </c>
      <c r="F373" s="112">
        <v>0.7</v>
      </c>
      <c r="G373" s="110" t="s">
        <v>1354</v>
      </c>
      <c r="H373" s="111">
        <v>0.5</v>
      </c>
      <c r="I373" s="110" t="s">
        <v>1345</v>
      </c>
      <c r="J373" s="111">
        <v>0.4</v>
      </c>
      <c r="K373" s="110" t="s">
        <v>1347</v>
      </c>
      <c r="L373" s="111">
        <v>0.8</v>
      </c>
    </row>
    <row r="374" spans="1:12" x14ac:dyDescent="0.2">
      <c r="A374" s="110">
        <v>121215</v>
      </c>
      <c r="B374" s="110" t="s">
        <v>407</v>
      </c>
      <c r="C374" s="110" t="s">
        <v>1351</v>
      </c>
      <c r="D374" s="111">
        <v>70.099999999999994</v>
      </c>
      <c r="E374" s="110" t="s">
        <v>1345</v>
      </c>
      <c r="F374" s="112">
        <v>26.1</v>
      </c>
      <c r="G374" s="110" t="s">
        <v>1356</v>
      </c>
      <c r="H374" s="111">
        <v>0.9</v>
      </c>
      <c r="I374" s="110" t="s">
        <v>1349</v>
      </c>
      <c r="J374" s="111">
        <v>0.8</v>
      </c>
      <c r="K374" s="110" t="s">
        <v>1347</v>
      </c>
      <c r="L374" s="111">
        <v>2.2000000000000002</v>
      </c>
    </row>
    <row r="375" spans="1:12" x14ac:dyDescent="0.2">
      <c r="A375" s="110">
        <v>121216</v>
      </c>
      <c r="B375" s="110" t="s">
        <v>408</v>
      </c>
      <c r="C375" s="110" t="s">
        <v>1351</v>
      </c>
      <c r="D375" s="111">
        <v>94.4</v>
      </c>
      <c r="E375" s="110" t="s">
        <v>1356</v>
      </c>
      <c r="F375" s="112">
        <v>2.1</v>
      </c>
      <c r="G375" s="110" t="s">
        <v>1353</v>
      </c>
      <c r="H375" s="111">
        <v>1.2</v>
      </c>
      <c r="I375" s="110" t="s">
        <v>1345</v>
      </c>
      <c r="J375" s="111">
        <v>1</v>
      </c>
      <c r="K375" s="110" t="s">
        <v>1347</v>
      </c>
      <c r="L375" s="111">
        <v>1.3</v>
      </c>
    </row>
    <row r="376" spans="1:12" x14ac:dyDescent="0.2">
      <c r="A376" s="110">
        <v>121217</v>
      </c>
      <c r="B376" s="110" t="s">
        <v>409</v>
      </c>
      <c r="C376" s="110" t="s">
        <v>1351</v>
      </c>
      <c r="D376" s="111">
        <v>97.1</v>
      </c>
      <c r="E376" s="110" t="s">
        <v>1345</v>
      </c>
      <c r="F376" s="112">
        <v>1.5</v>
      </c>
      <c r="G376" s="110" t="s">
        <v>1349</v>
      </c>
      <c r="H376" s="111">
        <v>0.3</v>
      </c>
      <c r="I376" s="110" t="s">
        <v>1352</v>
      </c>
      <c r="J376" s="111">
        <v>0.2</v>
      </c>
      <c r="K376" s="110" t="s">
        <v>1347</v>
      </c>
      <c r="L376" s="111">
        <v>0.9</v>
      </c>
    </row>
    <row r="377" spans="1:12" x14ac:dyDescent="0.2">
      <c r="A377" s="110">
        <v>121218</v>
      </c>
      <c r="B377" s="110" t="s">
        <v>410</v>
      </c>
      <c r="C377" s="110" t="s">
        <v>1351</v>
      </c>
      <c r="D377" s="111">
        <v>95.4</v>
      </c>
      <c r="E377" s="110" t="s">
        <v>1353</v>
      </c>
      <c r="F377" s="112">
        <v>2.6</v>
      </c>
      <c r="G377" s="110" t="s">
        <v>1348</v>
      </c>
      <c r="H377" s="111">
        <v>1.1000000000000001</v>
      </c>
      <c r="I377" s="110" t="s">
        <v>1359</v>
      </c>
      <c r="J377" s="111">
        <v>0.9</v>
      </c>
      <c r="K377" s="110" t="s">
        <v>1350</v>
      </c>
      <c r="L377" s="111" t="s">
        <v>2</v>
      </c>
    </row>
    <row r="378" spans="1:12" x14ac:dyDescent="0.2">
      <c r="A378" s="110">
        <v>121221</v>
      </c>
      <c r="B378" s="110" t="s">
        <v>411</v>
      </c>
      <c r="C378" s="110" t="s">
        <v>1351</v>
      </c>
      <c r="D378" s="111">
        <v>95.8</v>
      </c>
      <c r="E378" s="110" t="s">
        <v>1356</v>
      </c>
      <c r="F378" s="112">
        <v>1.6</v>
      </c>
      <c r="G378" s="110" t="s">
        <v>1359</v>
      </c>
      <c r="H378" s="111">
        <v>0.9</v>
      </c>
      <c r="I378" s="110" t="s">
        <v>1353</v>
      </c>
      <c r="J378" s="111">
        <v>0.6</v>
      </c>
      <c r="K378" s="110" t="s">
        <v>1347</v>
      </c>
      <c r="L378" s="111">
        <v>1.1000000000000001</v>
      </c>
    </row>
    <row r="379" spans="1:12" x14ac:dyDescent="0.2">
      <c r="A379" s="110">
        <v>121299</v>
      </c>
      <c r="B379" s="110" t="s">
        <v>412</v>
      </c>
      <c r="C379" s="110" t="s">
        <v>1351</v>
      </c>
      <c r="D379" s="111">
        <v>75.5</v>
      </c>
      <c r="E379" s="110" t="s">
        <v>1353</v>
      </c>
      <c r="F379" s="112">
        <v>14.6</v>
      </c>
      <c r="G379" s="110" t="s">
        <v>1356</v>
      </c>
      <c r="H379" s="111">
        <v>3.3</v>
      </c>
      <c r="I379" s="110" t="s">
        <v>1345</v>
      </c>
      <c r="J379" s="111">
        <v>1.4</v>
      </c>
      <c r="K379" s="110" t="s">
        <v>1347</v>
      </c>
      <c r="L379" s="111">
        <v>5.2</v>
      </c>
    </row>
    <row r="380" spans="1:12" x14ac:dyDescent="0.2">
      <c r="A380" s="110">
        <v>121311</v>
      </c>
      <c r="B380" s="110" t="s">
        <v>413</v>
      </c>
      <c r="C380" s="110" t="s">
        <v>1351</v>
      </c>
      <c r="D380" s="111">
        <v>89.4</v>
      </c>
      <c r="E380" s="110" t="s">
        <v>1345</v>
      </c>
      <c r="F380" s="112">
        <v>5</v>
      </c>
      <c r="G380" s="110" t="s">
        <v>1353</v>
      </c>
      <c r="H380" s="111">
        <v>1.5</v>
      </c>
      <c r="I380" s="110" t="s">
        <v>1344</v>
      </c>
      <c r="J380" s="111">
        <v>0.8</v>
      </c>
      <c r="K380" s="110" t="s">
        <v>1347</v>
      </c>
      <c r="L380" s="111">
        <v>3.3</v>
      </c>
    </row>
    <row r="381" spans="1:12" x14ac:dyDescent="0.2">
      <c r="A381" s="110">
        <v>121312</v>
      </c>
      <c r="B381" s="110" t="s">
        <v>414</v>
      </c>
      <c r="C381" s="110" t="s">
        <v>1351</v>
      </c>
      <c r="D381" s="111">
        <v>97.5</v>
      </c>
      <c r="E381" s="110" t="s">
        <v>1353</v>
      </c>
      <c r="F381" s="112">
        <v>0.6</v>
      </c>
      <c r="G381" s="110" t="s">
        <v>1345</v>
      </c>
      <c r="H381" s="111">
        <v>0.5</v>
      </c>
      <c r="I381" s="110" t="s">
        <v>1354</v>
      </c>
      <c r="J381" s="111">
        <v>0.3</v>
      </c>
      <c r="K381" s="110" t="s">
        <v>1347</v>
      </c>
      <c r="L381" s="111">
        <v>1.1000000000000001</v>
      </c>
    </row>
    <row r="382" spans="1:12" x14ac:dyDescent="0.2">
      <c r="A382" s="110">
        <v>121313</v>
      </c>
      <c r="B382" s="110" t="s">
        <v>415</v>
      </c>
      <c r="C382" s="110" t="s">
        <v>1351</v>
      </c>
      <c r="D382" s="111">
        <v>97</v>
      </c>
      <c r="E382" s="110" t="s">
        <v>1345</v>
      </c>
      <c r="F382" s="112">
        <v>1.1000000000000001</v>
      </c>
      <c r="G382" s="110" t="s">
        <v>1356</v>
      </c>
      <c r="H382" s="111">
        <v>0.5</v>
      </c>
      <c r="I382" s="110" t="s">
        <v>1353</v>
      </c>
      <c r="J382" s="111">
        <v>0.3</v>
      </c>
      <c r="K382" s="110" t="s">
        <v>1347</v>
      </c>
      <c r="L382" s="111">
        <v>1</v>
      </c>
    </row>
    <row r="383" spans="1:12" x14ac:dyDescent="0.2">
      <c r="A383" s="110">
        <v>121314</v>
      </c>
      <c r="B383" s="110" t="s">
        <v>416</v>
      </c>
      <c r="C383" s="110" t="s">
        <v>1351</v>
      </c>
      <c r="D383" s="111">
        <v>100</v>
      </c>
      <c r="E383" s="110" t="s">
        <v>1350</v>
      </c>
      <c r="F383" s="112" t="s">
        <v>2</v>
      </c>
      <c r="G383" s="110" t="s">
        <v>1350</v>
      </c>
      <c r="H383" s="111" t="s">
        <v>2</v>
      </c>
      <c r="I383" s="110" t="s">
        <v>1350</v>
      </c>
      <c r="J383" s="111" t="s">
        <v>2</v>
      </c>
      <c r="K383" s="110" t="s">
        <v>1350</v>
      </c>
      <c r="L383" s="111" t="s">
        <v>2</v>
      </c>
    </row>
    <row r="384" spans="1:12" x14ac:dyDescent="0.2">
      <c r="A384" s="110">
        <v>121315</v>
      </c>
      <c r="B384" s="110" t="s">
        <v>417</v>
      </c>
      <c r="C384" s="110" t="s">
        <v>1351</v>
      </c>
      <c r="D384" s="111">
        <v>92.8</v>
      </c>
      <c r="E384" s="110" t="s">
        <v>1355</v>
      </c>
      <c r="F384" s="112">
        <v>2.6</v>
      </c>
      <c r="G384" s="110" t="s">
        <v>1356</v>
      </c>
      <c r="H384" s="111">
        <v>2.6</v>
      </c>
      <c r="I384" s="110" t="s">
        <v>1353</v>
      </c>
      <c r="J384" s="111">
        <v>2</v>
      </c>
      <c r="K384" s="110" t="s">
        <v>1350</v>
      </c>
      <c r="L384" s="111" t="s">
        <v>2</v>
      </c>
    </row>
    <row r="385" spans="1:12" x14ac:dyDescent="0.2">
      <c r="A385" s="110">
        <v>121316</v>
      </c>
      <c r="B385" s="110" t="s">
        <v>418</v>
      </c>
      <c r="C385" s="110" t="s">
        <v>1351</v>
      </c>
      <c r="D385" s="111">
        <v>84.9</v>
      </c>
      <c r="E385" s="110" t="s">
        <v>1361</v>
      </c>
      <c r="F385" s="112">
        <v>6.6</v>
      </c>
      <c r="G385" s="110" t="s">
        <v>1357</v>
      </c>
      <c r="H385" s="111">
        <v>4.3</v>
      </c>
      <c r="I385" s="110" t="s">
        <v>1343</v>
      </c>
      <c r="J385" s="111">
        <v>0.9</v>
      </c>
      <c r="K385" s="110" t="s">
        <v>1347</v>
      </c>
      <c r="L385" s="111">
        <v>3.3</v>
      </c>
    </row>
    <row r="386" spans="1:12" x14ac:dyDescent="0.2">
      <c r="A386" s="110">
        <v>121317</v>
      </c>
      <c r="B386" s="110" t="s">
        <v>419</v>
      </c>
      <c r="C386" s="110" t="s">
        <v>1351</v>
      </c>
      <c r="D386" s="111">
        <v>97.7</v>
      </c>
      <c r="E386" s="110" t="s">
        <v>1353</v>
      </c>
      <c r="F386" s="112">
        <v>0.4</v>
      </c>
      <c r="G386" s="110" t="s">
        <v>1345</v>
      </c>
      <c r="H386" s="111">
        <v>0.4</v>
      </c>
      <c r="I386" s="110" t="s">
        <v>1354</v>
      </c>
      <c r="J386" s="111">
        <v>0.3</v>
      </c>
      <c r="K386" s="110" t="s">
        <v>1347</v>
      </c>
      <c r="L386" s="111">
        <v>1.2</v>
      </c>
    </row>
    <row r="387" spans="1:12" x14ac:dyDescent="0.2">
      <c r="A387" s="110">
        <v>121318</v>
      </c>
      <c r="B387" s="110" t="s">
        <v>420</v>
      </c>
      <c r="C387" s="110" t="s">
        <v>1351</v>
      </c>
      <c r="D387" s="111">
        <v>92.5</v>
      </c>
      <c r="E387" s="110" t="s">
        <v>1345</v>
      </c>
      <c r="F387" s="112">
        <v>4.9000000000000004</v>
      </c>
      <c r="G387" s="110" t="s">
        <v>1353</v>
      </c>
      <c r="H387" s="111">
        <v>0.8</v>
      </c>
      <c r="I387" s="110" t="s">
        <v>1361</v>
      </c>
      <c r="J387" s="111">
        <v>0.8</v>
      </c>
      <c r="K387" s="110" t="s">
        <v>1347</v>
      </c>
      <c r="L387" s="111">
        <v>1.1000000000000001</v>
      </c>
    </row>
    <row r="388" spans="1:12" x14ac:dyDescent="0.2">
      <c r="A388" s="110">
        <v>121321</v>
      </c>
      <c r="B388" s="110" t="s">
        <v>421</v>
      </c>
      <c r="C388" s="110" t="s">
        <v>1351</v>
      </c>
      <c r="D388" s="111">
        <v>81</v>
      </c>
      <c r="E388" s="110" t="s">
        <v>1345</v>
      </c>
      <c r="F388" s="112">
        <v>16</v>
      </c>
      <c r="G388" s="110" t="s">
        <v>1356</v>
      </c>
      <c r="H388" s="111">
        <v>0.7</v>
      </c>
      <c r="I388" s="110" t="s">
        <v>1353</v>
      </c>
      <c r="J388" s="111">
        <v>0.7</v>
      </c>
      <c r="K388" s="110" t="s">
        <v>1347</v>
      </c>
      <c r="L388" s="111">
        <v>1.5</v>
      </c>
    </row>
    <row r="389" spans="1:12" x14ac:dyDescent="0.2">
      <c r="A389" s="110">
        <v>121322</v>
      </c>
      <c r="B389" s="110" t="s">
        <v>422</v>
      </c>
      <c r="C389" s="110" t="s">
        <v>1351</v>
      </c>
      <c r="D389" s="111">
        <v>98.4</v>
      </c>
      <c r="E389" s="110" t="s">
        <v>1345</v>
      </c>
      <c r="F389" s="112">
        <v>0.3</v>
      </c>
      <c r="G389" s="110" t="s">
        <v>1353</v>
      </c>
      <c r="H389" s="111">
        <v>0.3</v>
      </c>
      <c r="I389" s="110" t="s">
        <v>1354</v>
      </c>
      <c r="J389" s="111">
        <v>0.2</v>
      </c>
      <c r="K389" s="110" t="s">
        <v>1347</v>
      </c>
      <c r="L389" s="111">
        <v>0.8</v>
      </c>
    </row>
    <row r="390" spans="1:12" x14ac:dyDescent="0.2">
      <c r="A390" s="110">
        <v>121399</v>
      </c>
      <c r="B390" s="110" t="s">
        <v>423</v>
      </c>
      <c r="C390" s="110" t="s">
        <v>1351</v>
      </c>
      <c r="D390" s="111">
        <v>83</v>
      </c>
      <c r="E390" s="110" t="s">
        <v>1352</v>
      </c>
      <c r="F390" s="112">
        <v>3.3</v>
      </c>
      <c r="G390" s="110" t="s">
        <v>1345</v>
      </c>
      <c r="H390" s="111">
        <v>2.1</v>
      </c>
      <c r="I390" s="110" t="s">
        <v>1361</v>
      </c>
      <c r="J390" s="111">
        <v>2.1</v>
      </c>
      <c r="K390" s="110" t="s">
        <v>1347</v>
      </c>
      <c r="L390" s="111">
        <v>9.6</v>
      </c>
    </row>
    <row r="391" spans="1:12" x14ac:dyDescent="0.2">
      <c r="A391" s="110">
        <v>131112</v>
      </c>
      <c r="B391" s="110" t="s">
        <v>424</v>
      </c>
      <c r="C391" s="110" t="s">
        <v>1353</v>
      </c>
      <c r="D391" s="111">
        <v>14.8</v>
      </c>
      <c r="E391" s="110" t="s">
        <v>1356</v>
      </c>
      <c r="F391" s="112">
        <v>13.9</v>
      </c>
      <c r="G391" s="110" t="s">
        <v>1345</v>
      </c>
      <c r="H391" s="111">
        <v>13.2</v>
      </c>
      <c r="I391" s="110" t="s">
        <v>1343</v>
      </c>
      <c r="J391" s="111">
        <v>12.2</v>
      </c>
      <c r="K391" s="110" t="s">
        <v>1347</v>
      </c>
      <c r="L391" s="111">
        <v>46</v>
      </c>
    </row>
    <row r="392" spans="1:12" x14ac:dyDescent="0.2">
      <c r="A392" s="110">
        <v>131113</v>
      </c>
      <c r="B392" s="110" t="s">
        <v>425</v>
      </c>
      <c r="C392" s="110" t="s">
        <v>1343</v>
      </c>
      <c r="D392" s="111">
        <v>59.3</v>
      </c>
      <c r="E392" s="110" t="s">
        <v>1360</v>
      </c>
      <c r="F392" s="112">
        <v>22.5</v>
      </c>
      <c r="G392" s="110" t="s">
        <v>1356</v>
      </c>
      <c r="H392" s="111">
        <v>3.2</v>
      </c>
      <c r="I392" s="110" t="s">
        <v>1361</v>
      </c>
      <c r="J392" s="111">
        <v>2.2999999999999998</v>
      </c>
      <c r="K392" s="110" t="s">
        <v>1347</v>
      </c>
      <c r="L392" s="111">
        <v>12.6</v>
      </c>
    </row>
    <row r="393" spans="1:12" x14ac:dyDescent="0.2">
      <c r="A393" s="110">
        <v>131114</v>
      </c>
      <c r="B393" s="110" t="s">
        <v>426</v>
      </c>
      <c r="C393" s="110" t="s">
        <v>1346</v>
      </c>
      <c r="D393" s="111">
        <v>20.9</v>
      </c>
      <c r="E393" s="110" t="s">
        <v>1343</v>
      </c>
      <c r="F393" s="112">
        <v>16</v>
      </c>
      <c r="G393" s="110" t="s">
        <v>1358</v>
      </c>
      <c r="H393" s="111">
        <v>8.9</v>
      </c>
      <c r="I393" s="110" t="s">
        <v>1357</v>
      </c>
      <c r="J393" s="111">
        <v>7.3</v>
      </c>
      <c r="K393" s="110" t="s">
        <v>1347</v>
      </c>
      <c r="L393" s="111">
        <v>46.9</v>
      </c>
    </row>
    <row r="394" spans="1:12" x14ac:dyDescent="0.2">
      <c r="A394" s="110">
        <v>133111</v>
      </c>
      <c r="B394" s="110" t="s">
        <v>427</v>
      </c>
      <c r="C394" s="110" t="s">
        <v>1348</v>
      </c>
      <c r="D394" s="111">
        <v>67.400000000000006</v>
      </c>
      <c r="E394" s="110" t="s">
        <v>1343</v>
      </c>
      <c r="F394" s="112">
        <v>8.9</v>
      </c>
      <c r="G394" s="110" t="s">
        <v>1346</v>
      </c>
      <c r="H394" s="111">
        <v>5</v>
      </c>
      <c r="I394" s="110" t="s">
        <v>1345</v>
      </c>
      <c r="J394" s="111">
        <v>3.9</v>
      </c>
      <c r="K394" s="110" t="s">
        <v>1347</v>
      </c>
      <c r="L394" s="111">
        <v>14.7</v>
      </c>
    </row>
    <row r="395" spans="1:12" x14ac:dyDescent="0.2">
      <c r="A395" s="110">
        <v>133112</v>
      </c>
      <c r="B395" s="110" t="s">
        <v>428</v>
      </c>
      <c r="C395" s="110" t="s">
        <v>1348</v>
      </c>
      <c r="D395" s="111">
        <v>91.3</v>
      </c>
      <c r="E395" s="110" t="s">
        <v>1343</v>
      </c>
      <c r="F395" s="112">
        <v>2.4</v>
      </c>
      <c r="G395" s="110" t="s">
        <v>1345</v>
      </c>
      <c r="H395" s="111">
        <v>1.4</v>
      </c>
      <c r="I395" s="110" t="s">
        <v>1362</v>
      </c>
      <c r="J395" s="111">
        <v>1</v>
      </c>
      <c r="K395" s="110" t="s">
        <v>1347</v>
      </c>
      <c r="L395" s="111">
        <v>3.9</v>
      </c>
    </row>
    <row r="396" spans="1:12" x14ac:dyDescent="0.2">
      <c r="A396" s="110">
        <v>133311</v>
      </c>
      <c r="B396" s="110" t="s">
        <v>429</v>
      </c>
      <c r="C396" s="110" t="s">
        <v>1343</v>
      </c>
      <c r="D396" s="111">
        <v>27.7</v>
      </c>
      <c r="E396" s="110" t="s">
        <v>1345</v>
      </c>
      <c r="F396" s="112">
        <v>23.4</v>
      </c>
      <c r="G396" s="110" t="s">
        <v>1348</v>
      </c>
      <c r="H396" s="111">
        <v>10.1</v>
      </c>
      <c r="I396" s="110" t="s">
        <v>1346</v>
      </c>
      <c r="J396" s="111">
        <v>8.1</v>
      </c>
      <c r="K396" s="110" t="s">
        <v>1347</v>
      </c>
      <c r="L396" s="111">
        <v>30.7</v>
      </c>
    </row>
    <row r="397" spans="1:12" x14ac:dyDescent="0.2">
      <c r="A397" s="110">
        <v>133312</v>
      </c>
      <c r="B397" s="110" t="s">
        <v>430</v>
      </c>
      <c r="C397" s="110" t="s">
        <v>1353</v>
      </c>
      <c r="D397" s="111">
        <v>77.5</v>
      </c>
      <c r="E397" s="110" t="s">
        <v>1356</v>
      </c>
      <c r="F397" s="112">
        <v>8.1999999999999993</v>
      </c>
      <c r="G397" s="110" t="s">
        <v>1345</v>
      </c>
      <c r="H397" s="111">
        <v>4.7</v>
      </c>
      <c r="I397" s="110" t="s">
        <v>1348</v>
      </c>
      <c r="J397" s="111">
        <v>2.5</v>
      </c>
      <c r="K397" s="110" t="s">
        <v>1347</v>
      </c>
      <c r="L397" s="111">
        <v>7</v>
      </c>
    </row>
    <row r="398" spans="1:12" x14ac:dyDescent="0.2">
      <c r="A398" s="110">
        <v>133511</v>
      </c>
      <c r="B398" s="110" t="s">
        <v>431</v>
      </c>
      <c r="C398" s="110" t="s">
        <v>1351</v>
      </c>
      <c r="D398" s="111">
        <v>66.3</v>
      </c>
      <c r="E398" s="110" t="s">
        <v>1346</v>
      </c>
      <c r="F398" s="112">
        <v>13.7</v>
      </c>
      <c r="G398" s="110" t="s">
        <v>1345</v>
      </c>
      <c r="H398" s="111">
        <v>9.8000000000000007</v>
      </c>
      <c r="I398" s="110" t="s">
        <v>1359</v>
      </c>
      <c r="J398" s="111">
        <v>2.8</v>
      </c>
      <c r="K398" s="110" t="s">
        <v>1347</v>
      </c>
      <c r="L398" s="111">
        <v>7.4</v>
      </c>
    </row>
    <row r="399" spans="1:12" x14ac:dyDescent="0.2">
      <c r="A399" s="110">
        <v>133512</v>
      </c>
      <c r="B399" s="110" t="s">
        <v>432</v>
      </c>
      <c r="C399" s="110" t="s">
        <v>1345</v>
      </c>
      <c r="D399" s="111">
        <v>76</v>
      </c>
      <c r="E399" s="110" t="s">
        <v>1353</v>
      </c>
      <c r="F399" s="112">
        <v>5.6</v>
      </c>
      <c r="G399" s="110" t="s">
        <v>1348</v>
      </c>
      <c r="H399" s="111">
        <v>4.7</v>
      </c>
      <c r="I399" s="110" t="s">
        <v>1356</v>
      </c>
      <c r="J399" s="111">
        <v>2.5</v>
      </c>
      <c r="K399" s="110" t="s">
        <v>1347</v>
      </c>
      <c r="L399" s="111">
        <v>11.1</v>
      </c>
    </row>
    <row r="400" spans="1:12" x14ac:dyDescent="0.2">
      <c r="A400" s="110">
        <v>133513</v>
      </c>
      <c r="B400" s="110" t="s">
        <v>433</v>
      </c>
      <c r="C400" s="110" t="s">
        <v>1355</v>
      </c>
      <c r="D400" s="111">
        <v>72.7</v>
      </c>
      <c r="E400" s="110" t="s">
        <v>1345</v>
      </c>
      <c r="F400" s="112">
        <v>6.7</v>
      </c>
      <c r="G400" s="110" t="s">
        <v>1348</v>
      </c>
      <c r="H400" s="111">
        <v>4.8</v>
      </c>
      <c r="I400" s="110" t="s">
        <v>1343</v>
      </c>
      <c r="J400" s="111">
        <v>4.4000000000000004</v>
      </c>
      <c r="K400" s="110" t="s">
        <v>1347</v>
      </c>
      <c r="L400" s="111">
        <v>11.4</v>
      </c>
    </row>
    <row r="401" spans="1:12" x14ac:dyDescent="0.2">
      <c r="A401" s="110">
        <v>133611</v>
      </c>
      <c r="B401" s="110" t="s">
        <v>434</v>
      </c>
      <c r="C401" s="110" t="s">
        <v>1354</v>
      </c>
      <c r="D401" s="111">
        <v>41.3</v>
      </c>
      <c r="E401" s="110" t="s">
        <v>1345</v>
      </c>
      <c r="F401" s="112">
        <v>13.1</v>
      </c>
      <c r="G401" s="110" t="s">
        <v>1353</v>
      </c>
      <c r="H401" s="111">
        <v>11.3</v>
      </c>
      <c r="I401" s="110" t="s">
        <v>1346</v>
      </c>
      <c r="J401" s="111">
        <v>8.3000000000000007</v>
      </c>
      <c r="K401" s="110" t="s">
        <v>1347</v>
      </c>
      <c r="L401" s="111">
        <v>25.9</v>
      </c>
    </row>
    <row r="402" spans="1:12" x14ac:dyDescent="0.2">
      <c r="A402" s="110">
        <v>133612</v>
      </c>
      <c r="B402" s="110" t="s">
        <v>435</v>
      </c>
      <c r="C402" s="110" t="s">
        <v>1345</v>
      </c>
      <c r="D402" s="111">
        <v>20.399999999999999</v>
      </c>
      <c r="E402" s="110" t="s">
        <v>1353</v>
      </c>
      <c r="F402" s="112">
        <v>13</v>
      </c>
      <c r="G402" s="110" t="s">
        <v>1346</v>
      </c>
      <c r="H402" s="111">
        <v>12.7</v>
      </c>
      <c r="I402" s="110" t="s">
        <v>1356</v>
      </c>
      <c r="J402" s="111">
        <v>10.199999999999999</v>
      </c>
      <c r="K402" s="110" t="s">
        <v>1347</v>
      </c>
      <c r="L402" s="111">
        <v>43.7</v>
      </c>
    </row>
    <row r="403" spans="1:12" x14ac:dyDescent="0.2">
      <c r="A403" s="110">
        <v>134211</v>
      </c>
      <c r="B403" s="110" t="s">
        <v>436</v>
      </c>
      <c r="C403" s="110" t="s">
        <v>1344</v>
      </c>
      <c r="D403" s="111">
        <v>82.3</v>
      </c>
      <c r="E403" s="110" t="s">
        <v>1346</v>
      </c>
      <c r="F403" s="112">
        <v>5.8</v>
      </c>
      <c r="G403" s="110" t="s">
        <v>1343</v>
      </c>
      <c r="H403" s="111">
        <v>2.1</v>
      </c>
      <c r="I403" s="110" t="s">
        <v>1357</v>
      </c>
      <c r="J403" s="111">
        <v>1.9</v>
      </c>
      <c r="K403" s="110" t="s">
        <v>1347</v>
      </c>
      <c r="L403" s="111">
        <v>7.9</v>
      </c>
    </row>
    <row r="404" spans="1:12" x14ac:dyDescent="0.2">
      <c r="A404" s="110">
        <v>134212</v>
      </c>
      <c r="B404" s="110" t="s">
        <v>437</v>
      </c>
      <c r="C404" s="110" t="s">
        <v>1344</v>
      </c>
      <c r="D404" s="111">
        <v>91.8</v>
      </c>
      <c r="E404" s="110" t="s">
        <v>1346</v>
      </c>
      <c r="F404" s="112">
        <v>3.9</v>
      </c>
      <c r="G404" s="110" t="s">
        <v>1359</v>
      </c>
      <c r="H404" s="111">
        <v>1.4</v>
      </c>
      <c r="I404" s="110" t="s">
        <v>1352</v>
      </c>
      <c r="J404" s="111">
        <v>0.6</v>
      </c>
      <c r="K404" s="110" t="s">
        <v>1347</v>
      </c>
      <c r="L404" s="111">
        <v>2.2999999999999998</v>
      </c>
    </row>
    <row r="405" spans="1:12" x14ac:dyDescent="0.2">
      <c r="A405" s="110">
        <v>134213</v>
      </c>
      <c r="B405" s="110" t="s">
        <v>438</v>
      </c>
      <c r="C405" s="110" t="s">
        <v>1344</v>
      </c>
      <c r="D405" s="111">
        <v>82.1</v>
      </c>
      <c r="E405" s="110" t="s">
        <v>1346</v>
      </c>
      <c r="F405" s="112">
        <v>10.3</v>
      </c>
      <c r="G405" s="110" t="s">
        <v>1357</v>
      </c>
      <c r="H405" s="111">
        <v>3</v>
      </c>
      <c r="I405" s="110" t="s">
        <v>1352</v>
      </c>
      <c r="J405" s="111">
        <v>2.1</v>
      </c>
      <c r="K405" s="110" t="s">
        <v>1347</v>
      </c>
      <c r="L405" s="111">
        <v>2.6</v>
      </c>
    </row>
    <row r="406" spans="1:12" x14ac:dyDescent="0.2">
      <c r="A406" s="110">
        <v>134214</v>
      </c>
      <c r="B406" s="110" t="s">
        <v>439</v>
      </c>
      <c r="C406" s="110" t="s">
        <v>1344</v>
      </c>
      <c r="D406" s="111">
        <v>60.6</v>
      </c>
      <c r="E406" s="110" t="s">
        <v>1346</v>
      </c>
      <c r="F406" s="112">
        <v>23.1</v>
      </c>
      <c r="G406" s="110" t="s">
        <v>1352</v>
      </c>
      <c r="H406" s="111">
        <v>5.6</v>
      </c>
      <c r="I406" s="110" t="s">
        <v>1357</v>
      </c>
      <c r="J406" s="111">
        <v>3.8</v>
      </c>
      <c r="K406" s="110" t="s">
        <v>1347</v>
      </c>
      <c r="L406" s="111">
        <v>6.9</v>
      </c>
    </row>
    <row r="407" spans="1:12" x14ac:dyDescent="0.2">
      <c r="A407" s="110">
        <v>134299</v>
      </c>
      <c r="B407" s="110" t="s">
        <v>440</v>
      </c>
      <c r="C407" s="110" t="s">
        <v>1344</v>
      </c>
      <c r="D407" s="111">
        <v>78.2</v>
      </c>
      <c r="E407" s="110" t="s">
        <v>1346</v>
      </c>
      <c r="F407" s="112">
        <v>11.7</v>
      </c>
      <c r="G407" s="110" t="s">
        <v>1359</v>
      </c>
      <c r="H407" s="111">
        <v>3</v>
      </c>
      <c r="I407" s="110" t="s">
        <v>1357</v>
      </c>
      <c r="J407" s="111">
        <v>1.5</v>
      </c>
      <c r="K407" s="110" t="s">
        <v>1347</v>
      </c>
      <c r="L407" s="111">
        <v>5.6</v>
      </c>
    </row>
    <row r="408" spans="1:12" x14ac:dyDescent="0.2">
      <c r="A408" s="110">
        <v>134411</v>
      </c>
      <c r="B408" s="110" t="s">
        <v>441</v>
      </c>
      <c r="C408" s="110" t="s">
        <v>1357</v>
      </c>
      <c r="D408" s="111">
        <v>95.5</v>
      </c>
      <c r="E408" s="110" t="s">
        <v>1352</v>
      </c>
      <c r="F408" s="112">
        <v>1</v>
      </c>
      <c r="G408" s="110" t="s">
        <v>1349</v>
      </c>
      <c r="H408" s="111">
        <v>0.6</v>
      </c>
      <c r="I408" s="110" t="s">
        <v>1343</v>
      </c>
      <c r="J408" s="111">
        <v>0.6</v>
      </c>
      <c r="K408" s="110" t="s">
        <v>1347</v>
      </c>
      <c r="L408" s="111">
        <v>2.2999999999999998</v>
      </c>
    </row>
    <row r="409" spans="1:12" x14ac:dyDescent="0.2">
      <c r="A409" s="110">
        <v>134412</v>
      </c>
      <c r="B409" s="110" t="s">
        <v>442</v>
      </c>
      <c r="C409" s="110" t="s">
        <v>1357</v>
      </c>
      <c r="D409" s="111">
        <v>75.8</v>
      </c>
      <c r="E409" s="110" t="s">
        <v>1346</v>
      </c>
      <c r="F409" s="112">
        <v>13.9</v>
      </c>
      <c r="G409" s="110" t="s">
        <v>1352</v>
      </c>
      <c r="H409" s="111">
        <v>3.1</v>
      </c>
      <c r="I409" s="110" t="s">
        <v>1344</v>
      </c>
      <c r="J409" s="111">
        <v>2.7</v>
      </c>
      <c r="K409" s="110" t="s">
        <v>1347</v>
      </c>
      <c r="L409" s="111">
        <v>4.5</v>
      </c>
    </row>
    <row r="410" spans="1:12" x14ac:dyDescent="0.2">
      <c r="A410" s="110">
        <v>134499</v>
      </c>
      <c r="B410" s="110" t="s">
        <v>443</v>
      </c>
      <c r="C410" s="110" t="s">
        <v>1357</v>
      </c>
      <c r="D410" s="111">
        <v>80.7</v>
      </c>
      <c r="E410" s="110" t="s">
        <v>1346</v>
      </c>
      <c r="F410" s="112">
        <v>4.3</v>
      </c>
      <c r="G410" s="110" t="s">
        <v>1344</v>
      </c>
      <c r="H410" s="111">
        <v>4.3</v>
      </c>
      <c r="I410" s="110" t="s">
        <v>1352</v>
      </c>
      <c r="J410" s="111">
        <v>3</v>
      </c>
      <c r="K410" s="110" t="s">
        <v>1347</v>
      </c>
      <c r="L410" s="111">
        <v>7.7</v>
      </c>
    </row>
    <row r="411" spans="1:12" x14ac:dyDescent="0.2">
      <c r="A411" s="110">
        <v>135111</v>
      </c>
      <c r="B411" s="110" t="s">
        <v>444</v>
      </c>
      <c r="C411" s="110" t="s">
        <v>1343</v>
      </c>
      <c r="D411" s="111">
        <v>32.5</v>
      </c>
      <c r="E411" s="110" t="s">
        <v>1358</v>
      </c>
      <c r="F411" s="112">
        <v>13</v>
      </c>
      <c r="G411" s="110" t="s">
        <v>1360</v>
      </c>
      <c r="H411" s="111">
        <v>9.1999999999999993</v>
      </c>
      <c r="I411" s="110" t="s">
        <v>1346</v>
      </c>
      <c r="J411" s="111">
        <v>6.7</v>
      </c>
      <c r="K411" s="110" t="s">
        <v>1347</v>
      </c>
      <c r="L411" s="111">
        <v>38.6</v>
      </c>
    </row>
    <row r="412" spans="1:12" x14ac:dyDescent="0.2">
      <c r="A412" s="110">
        <v>135112</v>
      </c>
      <c r="B412" s="110" t="s">
        <v>445</v>
      </c>
      <c r="C412" s="110" t="s">
        <v>1343</v>
      </c>
      <c r="D412" s="111">
        <v>38.5</v>
      </c>
      <c r="E412" s="110" t="s">
        <v>1360</v>
      </c>
      <c r="F412" s="112">
        <v>12.9</v>
      </c>
      <c r="G412" s="110" t="s">
        <v>1346</v>
      </c>
      <c r="H412" s="111">
        <v>11.9</v>
      </c>
      <c r="I412" s="110" t="s">
        <v>1358</v>
      </c>
      <c r="J412" s="111">
        <v>10.6</v>
      </c>
      <c r="K412" s="110" t="s">
        <v>1347</v>
      </c>
      <c r="L412" s="111">
        <v>26.1</v>
      </c>
    </row>
    <row r="413" spans="1:12" x14ac:dyDescent="0.2">
      <c r="A413" s="110">
        <v>135199</v>
      </c>
      <c r="B413" s="110" t="s">
        <v>446</v>
      </c>
      <c r="C413" s="110" t="s">
        <v>1343</v>
      </c>
      <c r="D413" s="111">
        <v>34.6</v>
      </c>
      <c r="E413" s="110" t="s">
        <v>1360</v>
      </c>
      <c r="F413" s="112">
        <v>12.3</v>
      </c>
      <c r="G413" s="110" t="s">
        <v>1358</v>
      </c>
      <c r="H413" s="111">
        <v>11</v>
      </c>
      <c r="I413" s="110" t="s">
        <v>1346</v>
      </c>
      <c r="J413" s="111">
        <v>8.6</v>
      </c>
      <c r="K413" s="110" t="s">
        <v>1347</v>
      </c>
      <c r="L413" s="111">
        <v>33.4</v>
      </c>
    </row>
    <row r="414" spans="1:12" x14ac:dyDescent="0.2">
      <c r="A414" s="110">
        <v>139111</v>
      </c>
      <c r="B414" s="110" t="s">
        <v>447</v>
      </c>
      <c r="C414" s="110" t="s">
        <v>1346</v>
      </c>
      <c r="D414" s="111">
        <v>98.4</v>
      </c>
      <c r="E414" s="110" t="s">
        <v>1357</v>
      </c>
      <c r="F414" s="112">
        <v>0.9</v>
      </c>
      <c r="G414" s="110" t="s">
        <v>1343</v>
      </c>
      <c r="H414" s="111">
        <v>0.2</v>
      </c>
      <c r="I414" s="110" t="s">
        <v>1345</v>
      </c>
      <c r="J414" s="111">
        <v>0.1</v>
      </c>
      <c r="K414" s="110" t="s">
        <v>1347</v>
      </c>
      <c r="L414" s="111">
        <v>0.3</v>
      </c>
    </row>
    <row r="415" spans="1:12" x14ac:dyDescent="0.2">
      <c r="A415" s="110">
        <v>139112</v>
      </c>
      <c r="B415" s="110" t="s">
        <v>448</v>
      </c>
      <c r="C415" s="110" t="s">
        <v>1346</v>
      </c>
      <c r="D415" s="111">
        <v>91.8</v>
      </c>
      <c r="E415" s="110" t="s">
        <v>1354</v>
      </c>
      <c r="F415" s="112">
        <v>5.7</v>
      </c>
      <c r="G415" s="110" t="s">
        <v>1348</v>
      </c>
      <c r="H415" s="111">
        <v>0.9</v>
      </c>
      <c r="I415" s="110" t="s">
        <v>1361</v>
      </c>
      <c r="J415" s="111">
        <v>0.6</v>
      </c>
      <c r="K415" s="110" t="s">
        <v>1347</v>
      </c>
      <c r="L415" s="111">
        <v>1</v>
      </c>
    </row>
    <row r="416" spans="1:12" x14ac:dyDescent="0.2">
      <c r="A416" s="110">
        <v>139113</v>
      </c>
      <c r="B416" s="110" t="s">
        <v>449</v>
      </c>
      <c r="C416" s="110" t="s">
        <v>1346</v>
      </c>
      <c r="D416" s="111">
        <v>99</v>
      </c>
      <c r="E416" s="110" t="s">
        <v>1343</v>
      </c>
      <c r="F416" s="112">
        <v>0.5</v>
      </c>
      <c r="G416" s="110" t="s">
        <v>1357</v>
      </c>
      <c r="H416" s="111">
        <v>0.5</v>
      </c>
      <c r="I416" s="110" t="s">
        <v>1350</v>
      </c>
      <c r="J416" s="111" t="s">
        <v>2</v>
      </c>
      <c r="K416" s="110" t="s">
        <v>1350</v>
      </c>
      <c r="L416" s="111" t="s">
        <v>2</v>
      </c>
    </row>
    <row r="417" spans="1:12" x14ac:dyDescent="0.2">
      <c r="A417" s="110">
        <v>139911</v>
      </c>
      <c r="B417" s="110" t="s">
        <v>450</v>
      </c>
      <c r="C417" s="110" t="s">
        <v>1346</v>
      </c>
      <c r="D417" s="111">
        <v>99</v>
      </c>
      <c r="E417" s="110" t="s">
        <v>1357</v>
      </c>
      <c r="F417" s="112">
        <v>0.4</v>
      </c>
      <c r="G417" s="110" t="s">
        <v>1352</v>
      </c>
      <c r="H417" s="111">
        <v>0.2</v>
      </c>
      <c r="I417" s="110" t="s">
        <v>1343</v>
      </c>
      <c r="J417" s="111">
        <v>0.1</v>
      </c>
      <c r="K417" s="110" t="s">
        <v>1347</v>
      </c>
      <c r="L417" s="111">
        <v>0.2</v>
      </c>
    </row>
    <row r="418" spans="1:12" x14ac:dyDescent="0.2">
      <c r="A418" s="110">
        <v>139912</v>
      </c>
      <c r="B418" s="110" t="s">
        <v>451</v>
      </c>
      <c r="C418" s="110" t="s">
        <v>1346</v>
      </c>
      <c r="D418" s="111">
        <v>28.9</v>
      </c>
      <c r="E418" s="110" t="s">
        <v>1343</v>
      </c>
      <c r="F418" s="112">
        <v>11.2</v>
      </c>
      <c r="G418" s="110" t="s">
        <v>1355</v>
      </c>
      <c r="H418" s="111">
        <v>10.9</v>
      </c>
      <c r="I418" s="110" t="s">
        <v>1363</v>
      </c>
      <c r="J418" s="111">
        <v>8.3000000000000007</v>
      </c>
      <c r="K418" s="110" t="s">
        <v>1347</v>
      </c>
      <c r="L418" s="111">
        <v>40.799999999999997</v>
      </c>
    </row>
    <row r="419" spans="1:12" x14ac:dyDescent="0.2">
      <c r="A419" s="110">
        <v>139913</v>
      </c>
      <c r="B419" s="110" t="s">
        <v>452</v>
      </c>
      <c r="C419" s="110" t="s">
        <v>1343</v>
      </c>
      <c r="D419" s="111">
        <v>27.5</v>
      </c>
      <c r="E419" s="110" t="s">
        <v>1357</v>
      </c>
      <c r="F419" s="112">
        <v>23</v>
      </c>
      <c r="G419" s="110" t="s">
        <v>1344</v>
      </c>
      <c r="H419" s="111">
        <v>19.2</v>
      </c>
      <c r="I419" s="110" t="s">
        <v>1345</v>
      </c>
      <c r="J419" s="111">
        <v>14</v>
      </c>
      <c r="K419" s="110" t="s">
        <v>1347</v>
      </c>
      <c r="L419" s="111">
        <v>16.3</v>
      </c>
    </row>
    <row r="420" spans="1:12" x14ac:dyDescent="0.2">
      <c r="A420" s="110">
        <v>139914</v>
      </c>
      <c r="B420" s="110" t="s">
        <v>453</v>
      </c>
      <c r="C420" s="110" t="s">
        <v>1345</v>
      </c>
      <c r="D420" s="111">
        <v>32.9</v>
      </c>
      <c r="E420" s="110" t="s">
        <v>1344</v>
      </c>
      <c r="F420" s="112">
        <v>9.5</v>
      </c>
      <c r="G420" s="110" t="s">
        <v>1343</v>
      </c>
      <c r="H420" s="111">
        <v>7.7</v>
      </c>
      <c r="I420" s="110" t="s">
        <v>1358</v>
      </c>
      <c r="J420" s="111">
        <v>7.5</v>
      </c>
      <c r="K420" s="110" t="s">
        <v>1347</v>
      </c>
      <c r="L420" s="111">
        <v>42.4</v>
      </c>
    </row>
    <row r="421" spans="1:12" x14ac:dyDescent="0.2">
      <c r="A421" s="110">
        <v>139915</v>
      </c>
      <c r="B421" s="110" t="s">
        <v>454</v>
      </c>
      <c r="C421" s="110" t="s">
        <v>1361</v>
      </c>
      <c r="D421" s="111">
        <v>63.5</v>
      </c>
      <c r="E421" s="110" t="s">
        <v>1357</v>
      </c>
      <c r="F421" s="112">
        <v>17.8</v>
      </c>
      <c r="G421" s="110" t="s">
        <v>1346</v>
      </c>
      <c r="H421" s="111">
        <v>7.8</v>
      </c>
      <c r="I421" s="110" t="s">
        <v>1349</v>
      </c>
      <c r="J421" s="111">
        <v>3.4</v>
      </c>
      <c r="K421" s="110" t="s">
        <v>1347</v>
      </c>
      <c r="L421" s="111">
        <v>7.5</v>
      </c>
    </row>
    <row r="422" spans="1:12" x14ac:dyDescent="0.2">
      <c r="A422" s="110">
        <v>139999</v>
      </c>
      <c r="B422" s="110" t="s">
        <v>455</v>
      </c>
      <c r="C422" s="110" t="s">
        <v>1346</v>
      </c>
      <c r="D422" s="111">
        <v>26.6</v>
      </c>
      <c r="E422" s="110" t="s">
        <v>1358</v>
      </c>
      <c r="F422" s="112">
        <v>14.5</v>
      </c>
      <c r="G422" s="110" t="s">
        <v>1363</v>
      </c>
      <c r="H422" s="111">
        <v>8.9</v>
      </c>
      <c r="I422" s="110" t="s">
        <v>1354</v>
      </c>
      <c r="J422" s="111">
        <v>6.7</v>
      </c>
      <c r="K422" s="110" t="s">
        <v>1347</v>
      </c>
      <c r="L422" s="111">
        <v>43.3</v>
      </c>
    </row>
    <row r="423" spans="1:12" x14ac:dyDescent="0.2">
      <c r="A423" s="110">
        <v>141911</v>
      </c>
      <c r="B423" s="110" t="s">
        <v>456</v>
      </c>
      <c r="C423" s="110" t="s">
        <v>1349</v>
      </c>
      <c r="D423" s="111">
        <v>90.5</v>
      </c>
      <c r="E423" s="110" t="s">
        <v>1359</v>
      </c>
      <c r="F423" s="112">
        <v>4.7</v>
      </c>
      <c r="G423" s="110" t="s">
        <v>1362</v>
      </c>
      <c r="H423" s="111">
        <v>2</v>
      </c>
      <c r="I423" s="110" t="s">
        <v>1344</v>
      </c>
      <c r="J423" s="111">
        <v>0.8</v>
      </c>
      <c r="K423" s="110" t="s">
        <v>1347</v>
      </c>
      <c r="L423" s="111">
        <v>2.1</v>
      </c>
    </row>
    <row r="424" spans="1:12" x14ac:dyDescent="0.2">
      <c r="A424" s="110">
        <v>141912</v>
      </c>
      <c r="B424" s="110" t="s">
        <v>457</v>
      </c>
      <c r="C424" s="110" t="s">
        <v>1344</v>
      </c>
      <c r="D424" s="111">
        <v>85.3</v>
      </c>
      <c r="E424" s="110" t="s">
        <v>1362</v>
      </c>
      <c r="F424" s="112">
        <v>5.9</v>
      </c>
      <c r="G424" s="110" t="s">
        <v>1349</v>
      </c>
      <c r="H424" s="111">
        <v>3.4</v>
      </c>
      <c r="I424" s="110" t="s">
        <v>1348</v>
      </c>
      <c r="J424" s="111">
        <v>2.4</v>
      </c>
      <c r="K424" s="110" t="s">
        <v>1347</v>
      </c>
      <c r="L424" s="111">
        <v>3</v>
      </c>
    </row>
    <row r="425" spans="1:12" x14ac:dyDescent="0.2">
      <c r="A425" s="110">
        <v>141999</v>
      </c>
      <c r="B425" s="110" t="s">
        <v>458</v>
      </c>
      <c r="C425" s="110" t="s">
        <v>1349</v>
      </c>
      <c r="D425" s="111">
        <v>68.099999999999994</v>
      </c>
      <c r="E425" s="110" t="s">
        <v>1357</v>
      </c>
      <c r="F425" s="112">
        <v>6.9</v>
      </c>
      <c r="G425" s="110" t="s">
        <v>1361</v>
      </c>
      <c r="H425" s="111">
        <v>6</v>
      </c>
      <c r="I425" s="110" t="s">
        <v>1344</v>
      </c>
      <c r="J425" s="111">
        <v>5.0999999999999996</v>
      </c>
      <c r="K425" s="110" t="s">
        <v>1347</v>
      </c>
      <c r="L425" s="111">
        <v>13.9</v>
      </c>
    </row>
    <row r="426" spans="1:12" x14ac:dyDescent="0.2">
      <c r="A426" s="110">
        <v>142111</v>
      </c>
      <c r="B426" s="110" t="s">
        <v>459</v>
      </c>
      <c r="C426" s="110" t="s">
        <v>1356</v>
      </c>
      <c r="D426" s="111">
        <v>70.2</v>
      </c>
      <c r="E426" s="110" t="s">
        <v>1349</v>
      </c>
      <c r="F426" s="112">
        <v>14.6</v>
      </c>
      <c r="G426" s="110" t="s">
        <v>1353</v>
      </c>
      <c r="H426" s="111">
        <v>3.5</v>
      </c>
      <c r="I426" s="110" t="s">
        <v>1345</v>
      </c>
      <c r="J426" s="111">
        <v>3.2</v>
      </c>
      <c r="K426" s="110" t="s">
        <v>1347</v>
      </c>
      <c r="L426" s="111">
        <v>8.5</v>
      </c>
    </row>
    <row r="427" spans="1:12" x14ac:dyDescent="0.2">
      <c r="A427" s="110">
        <v>142112</v>
      </c>
      <c r="B427" s="110" t="s">
        <v>460</v>
      </c>
      <c r="C427" s="110" t="s">
        <v>1356</v>
      </c>
      <c r="D427" s="111">
        <v>92.3</v>
      </c>
      <c r="E427" s="110" t="s">
        <v>1352</v>
      </c>
      <c r="F427" s="112">
        <v>3.8</v>
      </c>
      <c r="G427" s="110" t="s">
        <v>1353</v>
      </c>
      <c r="H427" s="111">
        <v>2.2999999999999998</v>
      </c>
      <c r="I427" s="110" t="s">
        <v>1354</v>
      </c>
      <c r="J427" s="111">
        <v>0.6</v>
      </c>
      <c r="K427" s="110" t="s">
        <v>1347</v>
      </c>
      <c r="L427" s="111">
        <v>1</v>
      </c>
    </row>
    <row r="428" spans="1:12" x14ac:dyDescent="0.2">
      <c r="A428" s="110">
        <v>142113</v>
      </c>
      <c r="B428" s="110" t="s">
        <v>461</v>
      </c>
      <c r="C428" s="110" t="s">
        <v>1361</v>
      </c>
      <c r="D428" s="111">
        <v>69.2</v>
      </c>
      <c r="E428" s="110" t="s">
        <v>1349</v>
      </c>
      <c r="F428" s="112">
        <v>26.5</v>
      </c>
      <c r="G428" s="110" t="s">
        <v>1356</v>
      </c>
      <c r="H428" s="111">
        <v>1.5</v>
      </c>
      <c r="I428" s="110" t="s">
        <v>1343</v>
      </c>
      <c r="J428" s="111">
        <v>0.6</v>
      </c>
      <c r="K428" s="110" t="s">
        <v>1347</v>
      </c>
      <c r="L428" s="111">
        <v>2.2000000000000002</v>
      </c>
    </row>
    <row r="429" spans="1:12" x14ac:dyDescent="0.2">
      <c r="A429" s="110">
        <v>142114</v>
      </c>
      <c r="B429" s="110" t="s">
        <v>462</v>
      </c>
      <c r="C429" s="110" t="s">
        <v>1352</v>
      </c>
      <c r="D429" s="111">
        <v>91.4</v>
      </c>
      <c r="E429" s="110" t="s">
        <v>1356</v>
      </c>
      <c r="F429" s="112">
        <v>5</v>
      </c>
      <c r="G429" s="110" t="s">
        <v>1344</v>
      </c>
      <c r="H429" s="111">
        <v>1.3</v>
      </c>
      <c r="I429" s="110" t="s">
        <v>1353</v>
      </c>
      <c r="J429" s="111">
        <v>0.6</v>
      </c>
      <c r="K429" s="110" t="s">
        <v>1347</v>
      </c>
      <c r="L429" s="111">
        <v>1.8</v>
      </c>
    </row>
    <row r="430" spans="1:12" x14ac:dyDescent="0.2">
      <c r="A430" s="110">
        <v>142115</v>
      </c>
      <c r="B430" s="110" t="s">
        <v>463</v>
      </c>
      <c r="C430" s="110" t="s">
        <v>1354</v>
      </c>
      <c r="D430" s="111">
        <v>93.4</v>
      </c>
      <c r="E430" s="110" t="s">
        <v>1356</v>
      </c>
      <c r="F430" s="112">
        <v>4</v>
      </c>
      <c r="G430" s="110" t="s">
        <v>1346</v>
      </c>
      <c r="H430" s="111">
        <v>1</v>
      </c>
      <c r="I430" s="110" t="s">
        <v>1360</v>
      </c>
      <c r="J430" s="111">
        <v>0.8</v>
      </c>
      <c r="K430" s="110" t="s">
        <v>1347</v>
      </c>
      <c r="L430" s="111">
        <v>0.8</v>
      </c>
    </row>
    <row r="431" spans="1:12" x14ac:dyDescent="0.2">
      <c r="A431" s="110">
        <v>142116</v>
      </c>
      <c r="B431" s="110" t="s">
        <v>464</v>
      </c>
      <c r="C431" s="110" t="s">
        <v>1359</v>
      </c>
      <c r="D431" s="111">
        <v>83.2</v>
      </c>
      <c r="E431" s="110" t="s">
        <v>1354</v>
      </c>
      <c r="F431" s="112">
        <v>10.7</v>
      </c>
      <c r="G431" s="110" t="s">
        <v>1349</v>
      </c>
      <c r="H431" s="111">
        <v>1.4</v>
      </c>
      <c r="I431" s="110" t="s">
        <v>1346</v>
      </c>
      <c r="J431" s="111">
        <v>1.4</v>
      </c>
      <c r="K431" s="110" t="s">
        <v>1347</v>
      </c>
      <c r="L431" s="111">
        <v>3.2</v>
      </c>
    </row>
    <row r="432" spans="1:12" x14ac:dyDescent="0.2">
      <c r="A432" s="110">
        <v>149111</v>
      </c>
      <c r="B432" s="110" t="s">
        <v>465</v>
      </c>
      <c r="C432" s="110" t="s">
        <v>1361</v>
      </c>
      <c r="D432" s="111">
        <v>42.7</v>
      </c>
      <c r="E432" s="110" t="s">
        <v>1349</v>
      </c>
      <c r="F432" s="112">
        <v>26.5</v>
      </c>
      <c r="G432" s="110" t="s">
        <v>1357</v>
      </c>
      <c r="H432" s="111">
        <v>7.2</v>
      </c>
      <c r="I432" s="110" t="s">
        <v>1346</v>
      </c>
      <c r="J432" s="111">
        <v>4.5999999999999996</v>
      </c>
      <c r="K432" s="110" t="s">
        <v>1347</v>
      </c>
      <c r="L432" s="111">
        <v>19</v>
      </c>
    </row>
    <row r="433" spans="1:12" x14ac:dyDescent="0.2">
      <c r="A433" s="110">
        <v>149112</v>
      </c>
      <c r="B433" s="110" t="s">
        <v>466</v>
      </c>
      <c r="C433" s="110" t="s">
        <v>1361</v>
      </c>
      <c r="D433" s="111">
        <v>74</v>
      </c>
      <c r="E433" s="110" t="s">
        <v>1352</v>
      </c>
      <c r="F433" s="112">
        <v>13.8</v>
      </c>
      <c r="G433" s="110" t="s">
        <v>1357</v>
      </c>
      <c r="H433" s="111">
        <v>5</v>
      </c>
      <c r="I433" s="110" t="s">
        <v>1344</v>
      </c>
      <c r="J433" s="111">
        <v>2.1</v>
      </c>
      <c r="K433" s="110" t="s">
        <v>1347</v>
      </c>
      <c r="L433" s="111">
        <v>5</v>
      </c>
    </row>
    <row r="434" spans="1:12" x14ac:dyDescent="0.2">
      <c r="A434" s="110">
        <v>149113</v>
      </c>
      <c r="B434" s="110" t="s">
        <v>467</v>
      </c>
      <c r="C434" s="110" t="s">
        <v>1361</v>
      </c>
      <c r="D434" s="111">
        <v>57.5</v>
      </c>
      <c r="E434" s="110" t="s">
        <v>1357</v>
      </c>
      <c r="F434" s="112">
        <v>19.600000000000001</v>
      </c>
      <c r="G434" s="110" t="s">
        <v>1346</v>
      </c>
      <c r="H434" s="111">
        <v>11.5</v>
      </c>
      <c r="I434" s="110" t="s">
        <v>1349</v>
      </c>
      <c r="J434" s="111">
        <v>3.7</v>
      </c>
      <c r="K434" s="110" t="s">
        <v>1347</v>
      </c>
      <c r="L434" s="111">
        <v>7.6</v>
      </c>
    </row>
    <row r="435" spans="1:12" x14ac:dyDescent="0.2">
      <c r="A435" s="110">
        <v>149211</v>
      </c>
      <c r="B435" s="110" t="s">
        <v>468</v>
      </c>
      <c r="C435" s="110" t="s">
        <v>1358</v>
      </c>
      <c r="D435" s="111">
        <v>16.8</v>
      </c>
      <c r="E435" s="110" t="s">
        <v>1348</v>
      </c>
      <c r="F435" s="112">
        <v>14.1</v>
      </c>
      <c r="G435" s="110" t="s">
        <v>1359</v>
      </c>
      <c r="H435" s="111">
        <v>12.3</v>
      </c>
      <c r="I435" s="110" t="s">
        <v>1360</v>
      </c>
      <c r="J435" s="111">
        <v>8.1</v>
      </c>
      <c r="K435" s="110" t="s">
        <v>1347</v>
      </c>
      <c r="L435" s="111">
        <v>48.8</v>
      </c>
    </row>
    <row r="436" spans="1:12" x14ac:dyDescent="0.2">
      <c r="A436" s="110">
        <v>149212</v>
      </c>
      <c r="B436" s="110" t="s">
        <v>469</v>
      </c>
      <c r="C436" s="110" t="s">
        <v>1356</v>
      </c>
      <c r="D436" s="111">
        <v>13.8</v>
      </c>
      <c r="E436" s="110" t="s">
        <v>1352</v>
      </c>
      <c r="F436" s="112">
        <v>10.1</v>
      </c>
      <c r="G436" s="110" t="s">
        <v>1358</v>
      </c>
      <c r="H436" s="111">
        <v>9.5</v>
      </c>
      <c r="I436" s="110" t="s">
        <v>1343</v>
      </c>
      <c r="J436" s="111">
        <v>9</v>
      </c>
      <c r="K436" s="110" t="s">
        <v>1347</v>
      </c>
      <c r="L436" s="111">
        <v>57.7</v>
      </c>
    </row>
    <row r="437" spans="1:12" x14ac:dyDescent="0.2">
      <c r="A437" s="110">
        <v>149411</v>
      </c>
      <c r="B437" s="110" t="s">
        <v>470</v>
      </c>
      <c r="C437" s="110" t="s">
        <v>1359</v>
      </c>
      <c r="D437" s="111">
        <v>25.7</v>
      </c>
      <c r="E437" s="110" t="s">
        <v>1349</v>
      </c>
      <c r="F437" s="112">
        <v>19.3</v>
      </c>
      <c r="G437" s="110" t="s">
        <v>1361</v>
      </c>
      <c r="H437" s="111">
        <v>10.7</v>
      </c>
      <c r="I437" s="110" t="s">
        <v>1346</v>
      </c>
      <c r="J437" s="111">
        <v>8.3000000000000007</v>
      </c>
      <c r="K437" s="110" t="s">
        <v>1347</v>
      </c>
      <c r="L437" s="111">
        <v>36.1</v>
      </c>
    </row>
    <row r="438" spans="1:12" x14ac:dyDescent="0.2">
      <c r="A438" s="110">
        <v>149412</v>
      </c>
      <c r="B438" s="110" t="s">
        <v>471</v>
      </c>
      <c r="C438" s="110" t="s">
        <v>1354</v>
      </c>
      <c r="D438" s="111">
        <v>79.599999999999994</v>
      </c>
      <c r="E438" s="110" t="s">
        <v>1358</v>
      </c>
      <c r="F438" s="112">
        <v>12.5</v>
      </c>
      <c r="G438" s="110" t="s">
        <v>1346</v>
      </c>
      <c r="H438" s="111">
        <v>2.7</v>
      </c>
      <c r="I438" s="110" t="s">
        <v>1348</v>
      </c>
      <c r="J438" s="111">
        <v>1.7</v>
      </c>
      <c r="K438" s="110" t="s">
        <v>1347</v>
      </c>
      <c r="L438" s="111">
        <v>3.4</v>
      </c>
    </row>
    <row r="439" spans="1:12" x14ac:dyDescent="0.2">
      <c r="A439" s="110">
        <v>149413</v>
      </c>
      <c r="B439" s="110" t="s">
        <v>472</v>
      </c>
      <c r="C439" s="110" t="s">
        <v>1354</v>
      </c>
      <c r="D439" s="111">
        <v>76.8</v>
      </c>
      <c r="E439" s="110" t="s">
        <v>1362</v>
      </c>
      <c r="F439" s="112">
        <v>7.9</v>
      </c>
      <c r="G439" s="110" t="s">
        <v>1348</v>
      </c>
      <c r="H439" s="111">
        <v>3.3</v>
      </c>
      <c r="I439" s="110" t="s">
        <v>1345</v>
      </c>
      <c r="J439" s="111">
        <v>1.9</v>
      </c>
      <c r="K439" s="110" t="s">
        <v>1347</v>
      </c>
      <c r="L439" s="111">
        <v>10.1</v>
      </c>
    </row>
    <row r="440" spans="1:12" x14ac:dyDescent="0.2">
      <c r="A440" s="110">
        <v>149911</v>
      </c>
      <c r="B440" s="110" t="s">
        <v>473</v>
      </c>
      <c r="C440" s="110" t="s">
        <v>1352</v>
      </c>
      <c r="D440" s="111">
        <v>87.2</v>
      </c>
      <c r="E440" s="110" t="s">
        <v>1351</v>
      </c>
      <c r="F440" s="112">
        <v>8.6</v>
      </c>
      <c r="G440" s="110" t="s">
        <v>1349</v>
      </c>
      <c r="H440" s="111">
        <v>1.1000000000000001</v>
      </c>
      <c r="I440" s="110" t="s">
        <v>1343</v>
      </c>
      <c r="J440" s="111">
        <v>1.1000000000000001</v>
      </c>
      <c r="K440" s="110" t="s">
        <v>1347</v>
      </c>
      <c r="L440" s="111">
        <v>1.9</v>
      </c>
    </row>
    <row r="441" spans="1:12" x14ac:dyDescent="0.2">
      <c r="A441" s="110">
        <v>149912</v>
      </c>
      <c r="B441" s="110" t="s">
        <v>474</v>
      </c>
      <c r="C441" s="110" t="s">
        <v>1360</v>
      </c>
      <c r="D441" s="111">
        <v>74.099999999999994</v>
      </c>
      <c r="E441" s="110" t="s">
        <v>1361</v>
      </c>
      <c r="F441" s="112">
        <v>15.3</v>
      </c>
      <c r="G441" s="110" t="s">
        <v>1357</v>
      </c>
      <c r="H441" s="111">
        <v>3.5</v>
      </c>
      <c r="I441" s="110" t="s">
        <v>1346</v>
      </c>
      <c r="J441" s="111">
        <v>2.4</v>
      </c>
      <c r="K441" s="110" t="s">
        <v>1347</v>
      </c>
      <c r="L441" s="111">
        <v>4.5999999999999996</v>
      </c>
    </row>
    <row r="442" spans="1:12" x14ac:dyDescent="0.2">
      <c r="A442" s="110">
        <v>149913</v>
      </c>
      <c r="B442" s="110" t="s">
        <v>475</v>
      </c>
      <c r="C442" s="110" t="s">
        <v>1362</v>
      </c>
      <c r="D442" s="111">
        <v>21.3</v>
      </c>
      <c r="E442" s="110" t="s">
        <v>1344</v>
      </c>
      <c r="F442" s="112">
        <v>10.3</v>
      </c>
      <c r="G442" s="110" t="s">
        <v>1348</v>
      </c>
      <c r="H442" s="111">
        <v>9.9</v>
      </c>
      <c r="I442" s="110" t="s">
        <v>1357</v>
      </c>
      <c r="J442" s="111">
        <v>9.5</v>
      </c>
      <c r="K442" s="110" t="s">
        <v>1347</v>
      </c>
      <c r="L442" s="111">
        <v>49.1</v>
      </c>
    </row>
    <row r="443" spans="1:12" x14ac:dyDescent="0.2">
      <c r="A443" s="110">
        <v>149914</v>
      </c>
      <c r="B443" s="110" t="s">
        <v>476</v>
      </c>
      <c r="C443" s="110" t="s">
        <v>1358</v>
      </c>
      <c r="D443" s="111">
        <v>95.7</v>
      </c>
      <c r="E443" s="110" t="s">
        <v>1346</v>
      </c>
      <c r="F443" s="112">
        <v>0.7</v>
      </c>
      <c r="G443" s="110" t="s">
        <v>1348</v>
      </c>
      <c r="H443" s="111">
        <v>0.5</v>
      </c>
      <c r="I443" s="110" t="s">
        <v>1343</v>
      </c>
      <c r="J443" s="111">
        <v>0.5</v>
      </c>
      <c r="K443" s="110" t="s">
        <v>1347</v>
      </c>
      <c r="L443" s="111">
        <v>2.6</v>
      </c>
    </row>
    <row r="444" spans="1:12" x14ac:dyDescent="0.2">
      <c r="A444" s="110">
        <v>149915</v>
      </c>
      <c r="B444" s="110" t="s">
        <v>477</v>
      </c>
      <c r="C444" s="110" t="s">
        <v>1362</v>
      </c>
      <c r="D444" s="111">
        <v>69.8</v>
      </c>
      <c r="E444" s="110" t="s">
        <v>1348</v>
      </c>
      <c r="F444" s="112">
        <v>12</v>
      </c>
      <c r="G444" s="110" t="s">
        <v>1353</v>
      </c>
      <c r="H444" s="111">
        <v>2.9</v>
      </c>
      <c r="I444" s="110" t="s">
        <v>1354</v>
      </c>
      <c r="J444" s="111">
        <v>2.4</v>
      </c>
      <c r="K444" s="110" t="s">
        <v>1347</v>
      </c>
      <c r="L444" s="111">
        <v>12.9</v>
      </c>
    </row>
    <row r="445" spans="1:12" x14ac:dyDescent="0.2">
      <c r="A445" s="110">
        <v>149999</v>
      </c>
      <c r="B445" s="110" t="s">
        <v>478</v>
      </c>
      <c r="C445" s="110" t="s">
        <v>1343</v>
      </c>
      <c r="D445" s="111">
        <v>14.3</v>
      </c>
      <c r="E445" s="110" t="s">
        <v>1354</v>
      </c>
      <c r="F445" s="112">
        <v>12.2</v>
      </c>
      <c r="G445" s="110" t="s">
        <v>1359</v>
      </c>
      <c r="H445" s="111">
        <v>11</v>
      </c>
      <c r="I445" s="110" t="s">
        <v>1352</v>
      </c>
      <c r="J445" s="111">
        <v>10.9</v>
      </c>
      <c r="K445" s="110" t="s">
        <v>1347</v>
      </c>
      <c r="L445" s="111">
        <v>51.6</v>
      </c>
    </row>
    <row r="446" spans="1:12" x14ac:dyDescent="0.2">
      <c r="A446" s="110">
        <v>211111</v>
      </c>
      <c r="B446" s="110" t="s">
        <v>479</v>
      </c>
      <c r="C446" s="110" t="s">
        <v>1361</v>
      </c>
      <c r="D446" s="111">
        <v>54.9</v>
      </c>
      <c r="E446" s="110" t="s">
        <v>1360</v>
      </c>
      <c r="F446" s="112">
        <v>20.7</v>
      </c>
      <c r="G446" s="110" t="s">
        <v>1357</v>
      </c>
      <c r="H446" s="111">
        <v>9.4</v>
      </c>
      <c r="I446" s="110" t="s">
        <v>1343</v>
      </c>
      <c r="J446" s="111">
        <v>5.7</v>
      </c>
      <c r="K446" s="110" t="s">
        <v>1347</v>
      </c>
      <c r="L446" s="111">
        <v>9.1999999999999993</v>
      </c>
    </row>
    <row r="447" spans="1:12" x14ac:dyDescent="0.2">
      <c r="A447" s="110">
        <v>211112</v>
      </c>
      <c r="B447" s="110" t="s">
        <v>480</v>
      </c>
      <c r="C447" s="110" t="s">
        <v>1361</v>
      </c>
      <c r="D447" s="111">
        <v>63.7</v>
      </c>
      <c r="E447" s="110" t="s">
        <v>1357</v>
      </c>
      <c r="F447" s="112">
        <v>15.2</v>
      </c>
      <c r="G447" s="110" t="s">
        <v>1349</v>
      </c>
      <c r="H447" s="111">
        <v>11.8</v>
      </c>
      <c r="I447" s="110" t="s">
        <v>1352</v>
      </c>
      <c r="J447" s="111">
        <v>2.6</v>
      </c>
      <c r="K447" s="110" t="s">
        <v>1347</v>
      </c>
      <c r="L447" s="111">
        <v>6.7</v>
      </c>
    </row>
    <row r="448" spans="1:12" x14ac:dyDescent="0.2">
      <c r="A448" s="110">
        <v>211113</v>
      </c>
      <c r="B448" s="110" t="s">
        <v>481</v>
      </c>
      <c r="C448" s="110" t="s">
        <v>1361</v>
      </c>
      <c r="D448" s="111">
        <v>74.900000000000006</v>
      </c>
      <c r="E448" s="110" t="s">
        <v>1349</v>
      </c>
      <c r="F448" s="112">
        <v>7.4</v>
      </c>
      <c r="G448" s="110" t="s">
        <v>1344</v>
      </c>
      <c r="H448" s="111">
        <v>4.7</v>
      </c>
      <c r="I448" s="110" t="s">
        <v>1357</v>
      </c>
      <c r="J448" s="111">
        <v>2.6</v>
      </c>
      <c r="K448" s="110" t="s">
        <v>1347</v>
      </c>
      <c r="L448" s="111">
        <v>10.5</v>
      </c>
    </row>
    <row r="449" spans="1:12" x14ac:dyDescent="0.2">
      <c r="A449" s="110">
        <v>211199</v>
      </c>
      <c r="B449" s="110" t="s">
        <v>482</v>
      </c>
      <c r="C449" s="110" t="s">
        <v>1361</v>
      </c>
      <c r="D449" s="111">
        <v>37.5</v>
      </c>
      <c r="E449" s="110" t="s">
        <v>1357</v>
      </c>
      <c r="F449" s="112">
        <v>24.7</v>
      </c>
      <c r="G449" s="110" t="s">
        <v>1349</v>
      </c>
      <c r="H449" s="111">
        <v>10.5</v>
      </c>
      <c r="I449" s="110" t="s">
        <v>1360</v>
      </c>
      <c r="J449" s="111">
        <v>9.6999999999999993</v>
      </c>
      <c r="K449" s="110" t="s">
        <v>1347</v>
      </c>
      <c r="L449" s="111">
        <v>17.600000000000001</v>
      </c>
    </row>
    <row r="450" spans="1:12" x14ac:dyDescent="0.2">
      <c r="A450" s="110">
        <v>211211</v>
      </c>
      <c r="B450" s="110" t="s">
        <v>483</v>
      </c>
      <c r="C450" s="110" t="s">
        <v>1361</v>
      </c>
      <c r="D450" s="111">
        <v>69.3</v>
      </c>
      <c r="E450" s="110" t="s">
        <v>1360</v>
      </c>
      <c r="F450" s="112">
        <v>19.3</v>
      </c>
      <c r="G450" s="110" t="s">
        <v>1343</v>
      </c>
      <c r="H450" s="111">
        <v>5.9</v>
      </c>
      <c r="I450" s="110" t="s">
        <v>1357</v>
      </c>
      <c r="J450" s="111">
        <v>5.5</v>
      </c>
      <c r="K450" s="110" t="s">
        <v>1350</v>
      </c>
      <c r="L450" s="111" t="s">
        <v>2</v>
      </c>
    </row>
    <row r="451" spans="1:12" x14ac:dyDescent="0.2">
      <c r="A451" s="110">
        <v>211212</v>
      </c>
      <c r="B451" s="110" t="s">
        <v>484</v>
      </c>
      <c r="C451" s="110" t="s">
        <v>1357</v>
      </c>
      <c r="D451" s="111">
        <v>44.8</v>
      </c>
      <c r="E451" s="110" t="s">
        <v>1361</v>
      </c>
      <c r="F451" s="112">
        <v>27.8</v>
      </c>
      <c r="G451" s="110" t="s">
        <v>1352</v>
      </c>
      <c r="H451" s="111">
        <v>16</v>
      </c>
      <c r="I451" s="110" t="s">
        <v>1346</v>
      </c>
      <c r="J451" s="111">
        <v>3.9</v>
      </c>
      <c r="K451" s="110" t="s">
        <v>1347</v>
      </c>
      <c r="L451" s="111">
        <v>7.5</v>
      </c>
    </row>
    <row r="452" spans="1:12" x14ac:dyDescent="0.2">
      <c r="A452" s="110">
        <v>211213</v>
      </c>
      <c r="B452" s="110" t="s">
        <v>485</v>
      </c>
      <c r="C452" s="110" t="s">
        <v>1361</v>
      </c>
      <c r="D452" s="111">
        <v>69.599999999999994</v>
      </c>
      <c r="E452" s="110" t="s">
        <v>1357</v>
      </c>
      <c r="F452" s="112">
        <v>12.3</v>
      </c>
      <c r="G452" s="110" t="s">
        <v>1349</v>
      </c>
      <c r="H452" s="111">
        <v>6</v>
      </c>
      <c r="I452" s="110" t="s">
        <v>1346</v>
      </c>
      <c r="J452" s="111">
        <v>5.5</v>
      </c>
      <c r="K452" s="110" t="s">
        <v>1347</v>
      </c>
      <c r="L452" s="111">
        <v>6.7</v>
      </c>
    </row>
    <row r="453" spans="1:12" x14ac:dyDescent="0.2">
      <c r="A453" s="110">
        <v>211214</v>
      </c>
      <c r="B453" s="110" t="s">
        <v>486</v>
      </c>
      <c r="C453" s="110" t="s">
        <v>1361</v>
      </c>
      <c r="D453" s="111">
        <v>77.099999999999994</v>
      </c>
      <c r="E453" s="110" t="s">
        <v>1349</v>
      </c>
      <c r="F453" s="112">
        <v>7.2</v>
      </c>
      <c r="G453" s="110" t="s">
        <v>1352</v>
      </c>
      <c r="H453" s="111">
        <v>4.2</v>
      </c>
      <c r="I453" s="110" t="s">
        <v>1357</v>
      </c>
      <c r="J453" s="111">
        <v>2.8</v>
      </c>
      <c r="K453" s="110" t="s">
        <v>1347</v>
      </c>
      <c r="L453" s="111">
        <v>8.6999999999999993</v>
      </c>
    </row>
    <row r="454" spans="1:12" x14ac:dyDescent="0.2">
      <c r="A454" s="110">
        <v>211299</v>
      </c>
      <c r="B454" s="110" t="s">
        <v>487</v>
      </c>
      <c r="C454" s="110" t="s">
        <v>1361</v>
      </c>
      <c r="D454" s="111">
        <v>38.299999999999997</v>
      </c>
      <c r="E454" s="110" t="s">
        <v>1357</v>
      </c>
      <c r="F454" s="112">
        <v>31.9</v>
      </c>
      <c r="G454" s="110" t="s">
        <v>1356</v>
      </c>
      <c r="H454" s="111">
        <v>8.5</v>
      </c>
      <c r="I454" s="110" t="s">
        <v>1352</v>
      </c>
      <c r="J454" s="111">
        <v>8.5</v>
      </c>
      <c r="K454" s="110" t="s">
        <v>1347</v>
      </c>
      <c r="L454" s="111">
        <v>12.8</v>
      </c>
    </row>
    <row r="455" spans="1:12" x14ac:dyDescent="0.2">
      <c r="A455" s="110">
        <v>211411</v>
      </c>
      <c r="B455" s="110" t="s">
        <v>488</v>
      </c>
      <c r="C455" s="110" t="s">
        <v>1361</v>
      </c>
      <c r="D455" s="111">
        <v>85.1</v>
      </c>
      <c r="E455" s="110" t="s">
        <v>1348</v>
      </c>
      <c r="F455" s="112">
        <v>3</v>
      </c>
      <c r="G455" s="110" t="s">
        <v>1345</v>
      </c>
      <c r="H455" s="111">
        <v>2.6</v>
      </c>
      <c r="I455" s="110" t="s">
        <v>1356</v>
      </c>
      <c r="J455" s="111">
        <v>2.2000000000000002</v>
      </c>
      <c r="K455" s="110" t="s">
        <v>1347</v>
      </c>
      <c r="L455" s="111">
        <v>7</v>
      </c>
    </row>
    <row r="456" spans="1:12" x14ac:dyDescent="0.2">
      <c r="A456" s="110">
        <v>211412</v>
      </c>
      <c r="B456" s="110" t="s">
        <v>489</v>
      </c>
      <c r="C456" s="110" t="s">
        <v>1361</v>
      </c>
      <c r="D456" s="111">
        <v>60.3</v>
      </c>
      <c r="E456" s="110" t="s">
        <v>1345</v>
      </c>
      <c r="F456" s="112">
        <v>23</v>
      </c>
      <c r="G456" s="110" t="s">
        <v>1356</v>
      </c>
      <c r="H456" s="111">
        <v>6.1</v>
      </c>
      <c r="I456" s="110" t="s">
        <v>1357</v>
      </c>
      <c r="J456" s="111">
        <v>3.3</v>
      </c>
      <c r="K456" s="110" t="s">
        <v>1347</v>
      </c>
      <c r="L456" s="111">
        <v>7.4</v>
      </c>
    </row>
    <row r="457" spans="1:12" x14ac:dyDescent="0.2">
      <c r="A457" s="110">
        <v>211413</v>
      </c>
      <c r="B457" s="110" t="s">
        <v>490</v>
      </c>
      <c r="C457" s="110" t="s">
        <v>1361</v>
      </c>
      <c r="D457" s="111">
        <v>78.400000000000006</v>
      </c>
      <c r="E457" s="110" t="s">
        <v>1345</v>
      </c>
      <c r="F457" s="112">
        <v>10.5</v>
      </c>
      <c r="G457" s="110" t="s">
        <v>1348</v>
      </c>
      <c r="H457" s="111">
        <v>3.2</v>
      </c>
      <c r="I457" s="110" t="s">
        <v>1360</v>
      </c>
      <c r="J457" s="111">
        <v>2.8</v>
      </c>
      <c r="K457" s="110" t="s">
        <v>1347</v>
      </c>
      <c r="L457" s="111">
        <v>5.0999999999999996</v>
      </c>
    </row>
    <row r="458" spans="1:12" x14ac:dyDescent="0.2">
      <c r="A458" s="110">
        <v>211499</v>
      </c>
      <c r="B458" s="110" t="s">
        <v>491</v>
      </c>
      <c r="C458" s="110" t="s">
        <v>1361</v>
      </c>
      <c r="D458" s="111">
        <v>35.700000000000003</v>
      </c>
      <c r="E458" s="110" t="s">
        <v>1345</v>
      </c>
      <c r="F458" s="112">
        <v>27.3</v>
      </c>
      <c r="G458" s="110" t="s">
        <v>1356</v>
      </c>
      <c r="H458" s="111">
        <v>8.5</v>
      </c>
      <c r="I458" s="110" t="s">
        <v>1360</v>
      </c>
      <c r="J458" s="111">
        <v>6.9</v>
      </c>
      <c r="K458" s="110" t="s">
        <v>1347</v>
      </c>
      <c r="L458" s="111">
        <v>21.5</v>
      </c>
    </row>
    <row r="459" spans="1:12" x14ac:dyDescent="0.2">
      <c r="A459" s="110">
        <v>212111</v>
      </c>
      <c r="B459" s="110" t="s">
        <v>492</v>
      </c>
      <c r="C459" s="110" t="s">
        <v>1361</v>
      </c>
      <c r="D459" s="111">
        <v>56.3</v>
      </c>
      <c r="E459" s="110" t="s">
        <v>1357</v>
      </c>
      <c r="F459" s="112">
        <v>20.6</v>
      </c>
      <c r="G459" s="110" t="s">
        <v>1352</v>
      </c>
      <c r="H459" s="111">
        <v>5.5</v>
      </c>
      <c r="I459" s="110" t="s">
        <v>1343</v>
      </c>
      <c r="J459" s="111">
        <v>4.8</v>
      </c>
      <c r="K459" s="110" t="s">
        <v>1347</v>
      </c>
      <c r="L459" s="111">
        <v>12.9</v>
      </c>
    </row>
    <row r="460" spans="1:12" x14ac:dyDescent="0.2">
      <c r="A460" s="110">
        <v>212112</v>
      </c>
      <c r="B460" s="110" t="s">
        <v>493</v>
      </c>
      <c r="C460" s="110" t="s">
        <v>1360</v>
      </c>
      <c r="D460" s="111">
        <v>61.2</v>
      </c>
      <c r="E460" s="110" t="s">
        <v>1343</v>
      </c>
      <c r="F460" s="112">
        <v>22.5</v>
      </c>
      <c r="G460" s="110" t="s">
        <v>1361</v>
      </c>
      <c r="H460" s="111">
        <v>9.3000000000000007</v>
      </c>
      <c r="I460" s="110" t="s">
        <v>1345</v>
      </c>
      <c r="J460" s="111">
        <v>1.4</v>
      </c>
      <c r="K460" s="110" t="s">
        <v>1347</v>
      </c>
      <c r="L460" s="111">
        <v>5.5</v>
      </c>
    </row>
    <row r="461" spans="1:12" x14ac:dyDescent="0.2">
      <c r="A461" s="110">
        <v>212113</v>
      </c>
      <c r="B461" s="110" t="s">
        <v>494</v>
      </c>
      <c r="C461" s="110" t="s">
        <v>1360</v>
      </c>
      <c r="D461" s="111">
        <v>58</v>
      </c>
      <c r="E461" s="110" t="s">
        <v>1361</v>
      </c>
      <c r="F461" s="112">
        <v>26.8</v>
      </c>
      <c r="G461" s="110" t="s">
        <v>1349</v>
      </c>
      <c r="H461" s="111">
        <v>8.1999999999999993</v>
      </c>
      <c r="I461" s="110" t="s">
        <v>1358</v>
      </c>
      <c r="J461" s="111">
        <v>2.8</v>
      </c>
      <c r="K461" s="110" t="s">
        <v>1347</v>
      </c>
      <c r="L461" s="111">
        <v>4.2</v>
      </c>
    </row>
    <row r="462" spans="1:12" x14ac:dyDescent="0.2">
      <c r="A462" s="110">
        <v>212114</v>
      </c>
      <c r="B462" s="110" t="s">
        <v>495</v>
      </c>
      <c r="C462" s="110" t="s">
        <v>1360</v>
      </c>
      <c r="D462" s="111">
        <v>78.400000000000006</v>
      </c>
      <c r="E462" s="110" t="s">
        <v>1361</v>
      </c>
      <c r="F462" s="112">
        <v>13.2</v>
      </c>
      <c r="G462" s="110" t="s">
        <v>1343</v>
      </c>
      <c r="H462" s="111">
        <v>4</v>
      </c>
      <c r="I462" s="110" t="s">
        <v>1356</v>
      </c>
      <c r="J462" s="111">
        <v>3.5</v>
      </c>
      <c r="K462" s="110" t="s">
        <v>1347</v>
      </c>
      <c r="L462" s="111">
        <v>0.9</v>
      </c>
    </row>
    <row r="463" spans="1:12" x14ac:dyDescent="0.2">
      <c r="A463" s="110">
        <v>212211</v>
      </c>
      <c r="B463" s="110" t="s">
        <v>496</v>
      </c>
      <c r="C463" s="110" t="s">
        <v>1361</v>
      </c>
      <c r="D463" s="111">
        <v>57.3</v>
      </c>
      <c r="E463" s="110" t="s">
        <v>1360</v>
      </c>
      <c r="F463" s="112">
        <v>19.3</v>
      </c>
      <c r="G463" s="110" t="s">
        <v>1357</v>
      </c>
      <c r="H463" s="111">
        <v>5.6</v>
      </c>
      <c r="I463" s="110" t="s">
        <v>1343</v>
      </c>
      <c r="J463" s="111">
        <v>5.3</v>
      </c>
      <c r="K463" s="110" t="s">
        <v>1347</v>
      </c>
      <c r="L463" s="111">
        <v>12.5</v>
      </c>
    </row>
    <row r="464" spans="1:12" x14ac:dyDescent="0.2">
      <c r="A464" s="110">
        <v>212212</v>
      </c>
      <c r="B464" s="110" t="s">
        <v>497</v>
      </c>
      <c r="C464" s="110" t="s">
        <v>1360</v>
      </c>
      <c r="D464" s="111">
        <v>63.2</v>
      </c>
      <c r="E464" s="110" t="s">
        <v>1343</v>
      </c>
      <c r="F464" s="112">
        <v>8.8000000000000007</v>
      </c>
      <c r="G464" s="110" t="s">
        <v>1357</v>
      </c>
      <c r="H464" s="111">
        <v>7.2</v>
      </c>
      <c r="I464" s="110" t="s">
        <v>1359</v>
      </c>
      <c r="J464" s="111">
        <v>5.5</v>
      </c>
      <c r="K464" s="110" t="s">
        <v>1347</v>
      </c>
      <c r="L464" s="111">
        <v>15.3</v>
      </c>
    </row>
    <row r="465" spans="1:12" x14ac:dyDescent="0.2">
      <c r="A465" s="110">
        <v>212311</v>
      </c>
      <c r="B465" s="110" t="s">
        <v>498</v>
      </c>
      <c r="C465" s="110" t="s">
        <v>1360</v>
      </c>
      <c r="D465" s="111">
        <v>68.8</v>
      </c>
      <c r="E465" s="110" t="s">
        <v>1343</v>
      </c>
      <c r="F465" s="112">
        <v>17.100000000000001</v>
      </c>
      <c r="G465" s="110" t="s">
        <v>1361</v>
      </c>
      <c r="H465" s="111">
        <v>12.4</v>
      </c>
      <c r="I465" s="110" t="s">
        <v>1359</v>
      </c>
      <c r="J465" s="111">
        <v>1.8</v>
      </c>
      <c r="K465" s="110" t="s">
        <v>1350</v>
      </c>
      <c r="L465" s="111" t="s">
        <v>2</v>
      </c>
    </row>
    <row r="466" spans="1:12" x14ac:dyDescent="0.2">
      <c r="A466" s="110">
        <v>212312</v>
      </c>
      <c r="B466" s="110" t="s">
        <v>499</v>
      </c>
      <c r="C466" s="110" t="s">
        <v>1360</v>
      </c>
      <c r="D466" s="111">
        <v>71.8</v>
      </c>
      <c r="E466" s="110" t="s">
        <v>1361</v>
      </c>
      <c r="F466" s="112">
        <v>12.3</v>
      </c>
      <c r="G466" s="110" t="s">
        <v>1343</v>
      </c>
      <c r="H466" s="111">
        <v>4.7</v>
      </c>
      <c r="I466" s="110" t="s">
        <v>1345</v>
      </c>
      <c r="J466" s="111">
        <v>3.3</v>
      </c>
      <c r="K466" s="110" t="s">
        <v>1347</v>
      </c>
      <c r="L466" s="111">
        <v>7.9</v>
      </c>
    </row>
    <row r="467" spans="1:12" x14ac:dyDescent="0.2">
      <c r="A467" s="110">
        <v>212313</v>
      </c>
      <c r="B467" s="110" t="s">
        <v>500</v>
      </c>
      <c r="C467" s="110" t="s">
        <v>1360</v>
      </c>
      <c r="D467" s="111">
        <v>85</v>
      </c>
      <c r="E467" s="110" t="s">
        <v>1343</v>
      </c>
      <c r="F467" s="112">
        <v>11</v>
      </c>
      <c r="G467" s="110" t="s">
        <v>1357</v>
      </c>
      <c r="H467" s="111">
        <v>1</v>
      </c>
      <c r="I467" s="110" t="s">
        <v>1361</v>
      </c>
      <c r="J467" s="111">
        <v>1</v>
      </c>
      <c r="K467" s="110" t="s">
        <v>1347</v>
      </c>
      <c r="L467" s="111">
        <v>2.1</v>
      </c>
    </row>
    <row r="468" spans="1:12" x14ac:dyDescent="0.2">
      <c r="A468" s="110">
        <v>212314</v>
      </c>
      <c r="B468" s="110" t="s">
        <v>501</v>
      </c>
      <c r="C468" s="110" t="s">
        <v>1360</v>
      </c>
      <c r="D468" s="111">
        <v>82.4</v>
      </c>
      <c r="E468" s="110" t="s">
        <v>1343</v>
      </c>
      <c r="F468" s="112">
        <v>8.5</v>
      </c>
      <c r="G468" s="110" t="s">
        <v>1357</v>
      </c>
      <c r="H468" s="111">
        <v>2.2999999999999998</v>
      </c>
      <c r="I468" s="110" t="s">
        <v>1361</v>
      </c>
      <c r="J468" s="111">
        <v>2</v>
      </c>
      <c r="K468" s="110" t="s">
        <v>1347</v>
      </c>
      <c r="L468" s="111">
        <v>4.8</v>
      </c>
    </row>
    <row r="469" spans="1:12" x14ac:dyDescent="0.2">
      <c r="A469" s="110">
        <v>212315</v>
      </c>
      <c r="B469" s="110" t="s">
        <v>502</v>
      </c>
      <c r="C469" s="110" t="s">
        <v>1360</v>
      </c>
      <c r="D469" s="111">
        <v>91.6</v>
      </c>
      <c r="E469" s="110" t="s">
        <v>1361</v>
      </c>
      <c r="F469" s="112">
        <v>1.9</v>
      </c>
      <c r="G469" s="110" t="s">
        <v>1343</v>
      </c>
      <c r="H469" s="111">
        <v>1.5</v>
      </c>
      <c r="I469" s="110" t="s">
        <v>1358</v>
      </c>
      <c r="J469" s="111">
        <v>1.1000000000000001</v>
      </c>
      <c r="K469" s="110" t="s">
        <v>1347</v>
      </c>
      <c r="L469" s="111">
        <v>4</v>
      </c>
    </row>
    <row r="470" spans="1:12" x14ac:dyDescent="0.2">
      <c r="A470" s="110">
        <v>212316</v>
      </c>
      <c r="B470" s="110" t="s">
        <v>503</v>
      </c>
      <c r="C470" s="110" t="s">
        <v>1361</v>
      </c>
      <c r="D470" s="111">
        <v>55.7</v>
      </c>
      <c r="E470" s="110" t="s">
        <v>1360</v>
      </c>
      <c r="F470" s="112">
        <v>24.9</v>
      </c>
      <c r="G470" s="110" t="s">
        <v>1359</v>
      </c>
      <c r="H470" s="111">
        <v>7</v>
      </c>
      <c r="I470" s="110" t="s">
        <v>1357</v>
      </c>
      <c r="J470" s="111">
        <v>5.8</v>
      </c>
      <c r="K470" s="110" t="s">
        <v>1347</v>
      </c>
      <c r="L470" s="111">
        <v>6.7</v>
      </c>
    </row>
    <row r="471" spans="1:12" x14ac:dyDescent="0.2">
      <c r="A471" s="110">
        <v>212317</v>
      </c>
      <c r="B471" s="110" t="s">
        <v>504</v>
      </c>
      <c r="C471" s="110" t="s">
        <v>1360</v>
      </c>
      <c r="D471" s="111">
        <v>77.900000000000006</v>
      </c>
      <c r="E471" s="110" t="s">
        <v>1343</v>
      </c>
      <c r="F471" s="112">
        <v>6.3</v>
      </c>
      <c r="G471" s="110" t="s">
        <v>1361</v>
      </c>
      <c r="H471" s="111">
        <v>2.6</v>
      </c>
      <c r="I471" s="110" t="s">
        <v>1348</v>
      </c>
      <c r="J471" s="111">
        <v>2.4</v>
      </c>
      <c r="K471" s="110" t="s">
        <v>1347</v>
      </c>
      <c r="L471" s="111">
        <v>10.8</v>
      </c>
    </row>
    <row r="472" spans="1:12" x14ac:dyDescent="0.2">
      <c r="A472" s="110">
        <v>212318</v>
      </c>
      <c r="B472" s="110" t="s">
        <v>505</v>
      </c>
      <c r="C472" s="110" t="s">
        <v>1360</v>
      </c>
      <c r="D472" s="111">
        <v>70.2</v>
      </c>
      <c r="E472" s="110" t="s">
        <v>1361</v>
      </c>
      <c r="F472" s="112">
        <v>7.8</v>
      </c>
      <c r="G472" s="110" t="s">
        <v>1343</v>
      </c>
      <c r="H472" s="111">
        <v>6.7</v>
      </c>
      <c r="I472" s="110" t="s">
        <v>1357</v>
      </c>
      <c r="J472" s="111">
        <v>6.3</v>
      </c>
      <c r="K472" s="110" t="s">
        <v>1347</v>
      </c>
      <c r="L472" s="111">
        <v>9</v>
      </c>
    </row>
    <row r="473" spans="1:12" x14ac:dyDescent="0.2">
      <c r="A473" s="110">
        <v>212399</v>
      </c>
      <c r="B473" s="110" t="s">
        <v>506</v>
      </c>
      <c r="C473" s="110" t="s">
        <v>1360</v>
      </c>
      <c r="D473" s="111">
        <v>62.5</v>
      </c>
      <c r="E473" s="110" t="s">
        <v>1361</v>
      </c>
      <c r="F473" s="112">
        <v>17.399999999999999</v>
      </c>
      <c r="G473" s="110" t="s">
        <v>1359</v>
      </c>
      <c r="H473" s="111">
        <v>6.8</v>
      </c>
      <c r="I473" s="110" t="s">
        <v>1343</v>
      </c>
      <c r="J473" s="111">
        <v>3.5</v>
      </c>
      <c r="K473" s="110" t="s">
        <v>1347</v>
      </c>
      <c r="L473" s="111">
        <v>9.8000000000000007</v>
      </c>
    </row>
    <row r="474" spans="1:12" x14ac:dyDescent="0.2">
      <c r="A474" s="110">
        <v>212411</v>
      </c>
      <c r="B474" s="110" t="s">
        <v>507</v>
      </c>
      <c r="C474" s="110" t="s">
        <v>1343</v>
      </c>
      <c r="D474" s="111">
        <v>58.6</v>
      </c>
      <c r="E474" s="110" t="s">
        <v>1361</v>
      </c>
      <c r="F474" s="112">
        <v>12.8</v>
      </c>
      <c r="G474" s="110" t="s">
        <v>1360</v>
      </c>
      <c r="H474" s="111">
        <v>8.9</v>
      </c>
      <c r="I474" s="110" t="s">
        <v>1356</v>
      </c>
      <c r="J474" s="111">
        <v>5</v>
      </c>
      <c r="K474" s="110" t="s">
        <v>1347</v>
      </c>
      <c r="L474" s="111">
        <v>14.7</v>
      </c>
    </row>
    <row r="475" spans="1:12" x14ac:dyDescent="0.2">
      <c r="A475" s="110">
        <v>212412</v>
      </c>
      <c r="B475" s="110" t="s">
        <v>508</v>
      </c>
      <c r="C475" s="110" t="s">
        <v>1360</v>
      </c>
      <c r="D475" s="111">
        <v>59.1</v>
      </c>
      <c r="E475" s="110" t="s">
        <v>1343</v>
      </c>
      <c r="F475" s="112">
        <v>8.1</v>
      </c>
      <c r="G475" s="110" t="s">
        <v>1346</v>
      </c>
      <c r="H475" s="111">
        <v>6.4</v>
      </c>
      <c r="I475" s="110" t="s">
        <v>1357</v>
      </c>
      <c r="J475" s="111">
        <v>5.4</v>
      </c>
      <c r="K475" s="110" t="s">
        <v>1347</v>
      </c>
      <c r="L475" s="111">
        <v>20.9</v>
      </c>
    </row>
    <row r="476" spans="1:12" x14ac:dyDescent="0.2">
      <c r="A476" s="110">
        <v>212413</v>
      </c>
      <c r="B476" s="110" t="s">
        <v>509</v>
      </c>
      <c r="C476" s="110" t="s">
        <v>1360</v>
      </c>
      <c r="D476" s="111">
        <v>86.4</v>
      </c>
      <c r="E476" s="110" t="s">
        <v>1361</v>
      </c>
      <c r="F476" s="112">
        <v>9.5</v>
      </c>
      <c r="G476" s="110" t="s">
        <v>1343</v>
      </c>
      <c r="H476" s="111">
        <v>0.9</v>
      </c>
      <c r="I476" s="110" t="s">
        <v>1359</v>
      </c>
      <c r="J476" s="111">
        <v>0.5</v>
      </c>
      <c r="K476" s="110" t="s">
        <v>1347</v>
      </c>
      <c r="L476" s="111">
        <v>2.6</v>
      </c>
    </row>
    <row r="477" spans="1:12" x14ac:dyDescent="0.2">
      <c r="A477" s="110">
        <v>212414</v>
      </c>
      <c r="B477" s="110" t="s">
        <v>510</v>
      </c>
      <c r="C477" s="110" t="s">
        <v>1360</v>
      </c>
      <c r="D477" s="111">
        <v>93.7</v>
      </c>
      <c r="E477" s="110" t="s">
        <v>1358</v>
      </c>
      <c r="F477" s="112">
        <v>2.4</v>
      </c>
      <c r="G477" s="110" t="s">
        <v>1361</v>
      </c>
      <c r="H477" s="111">
        <v>2</v>
      </c>
      <c r="I477" s="110" t="s">
        <v>1343</v>
      </c>
      <c r="J477" s="111">
        <v>1.3</v>
      </c>
      <c r="K477" s="110" t="s">
        <v>1347</v>
      </c>
      <c r="L477" s="111">
        <v>0.7</v>
      </c>
    </row>
    <row r="478" spans="1:12" x14ac:dyDescent="0.2">
      <c r="A478" s="110">
        <v>212415</v>
      </c>
      <c r="B478" s="110" t="s">
        <v>511</v>
      </c>
      <c r="C478" s="110" t="s">
        <v>1343</v>
      </c>
      <c r="D478" s="111">
        <v>24.6</v>
      </c>
      <c r="E478" s="110" t="s">
        <v>1346</v>
      </c>
      <c r="F478" s="112">
        <v>12</v>
      </c>
      <c r="G478" s="110" t="s">
        <v>1361</v>
      </c>
      <c r="H478" s="111">
        <v>10.1</v>
      </c>
      <c r="I478" s="110" t="s">
        <v>1345</v>
      </c>
      <c r="J478" s="111">
        <v>8.1999999999999993</v>
      </c>
      <c r="K478" s="110" t="s">
        <v>1347</v>
      </c>
      <c r="L478" s="111">
        <v>45.1</v>
      </c>
    </row>
    <row r="479" spans="1:12" x14ac:dyDescent="0.2">
      <c r="A479" s="110">
        <v>212416</v>
      </c>
      <c r="B479" s="110" t="s">
        <v>512</v>
      </c>
      <c r="C479" s="110" t="s">
        <v>1360</v>
      </c>
      <c r="D479" s="111">
        <v>97.3</v>
      </c>
      <c r="E479" s="110" t="s">
        <v>1361</v>
      </c>
      <c r="F479" s="112">
        <v>2</v>
      </c>
      <c r="G479" s="110" t="s">
        <v>1345</v>
      </c>
      <c r="H479" s="111">
        <v>0.4</v>
      </c>
      <c r="I479" s="110" t="s">
        <v>1343</v>
      </c>
      <c r="J479" s="111">
        <v>0.3</v>
      </c>
      <c r="K479" s="110" t="s">
        <v>1350</v>
      </c>
      <c r="L479" s="111" t="s">
        <v>2</v>
      </c>
    </row>
    <row r="480" spans="1:12" x14ac:dyDescent="0.2">
      <c r="A480" s="110">
        <v>212499</v>
      </c>
      <c r="B480" s="110" t="s">
        <v>513</v>
      </c>
      <c r="C480" s="110" t="s">
        <v>1360</v>
      </c>
      <c r="D480" s="111">
        <v>39.299999999999997</v>
      </c>
      <c r="E480" s="110" t="s">
        <v>1361</v>
      </c>
      <c r="F480" s="112">
        <v>18</v>
      </c>
      <c r="G480" s="110" t="s">
        <v>1343</v>
      </c>
      <c r="H480" s="111">
        <v>11.2</v>
      </c>
      <c r="I480" s="110" t="s">
        <v>1346</v>
      </c>
      <c r="J480" s="111">
        <v>7.4</v>
      </c>
      <c r="K480" s="110" t="s">
        <v>1347</v>
      </c>
      <c r="L480" s="111">
        <v>24</v>
      </c>
    </row>
    <row r="481" spans="1:12" x14ac:dyDescent="0.2">
      <c r="A481" s="110">
        <v>221111</v>
      </c>
      <c r="B481" s="110" t="s">
        <v>514</v>
      </c>
      <c r="C481" s="110" t="s">
        <v>1343</v>
      </c>
      <c r="D481" s="111">
        <v>49.1</v>
      </c>
      <c r="E481" s="110" t="s">
        <v>1358</v>
      </c>
      <c r="F481" s="112">
        <v>9.4</v>
      </c>
      <c r="G481" s="110" t="s">
        <v>1345</v>
      </c>
      <c r="H481" s="111">
        <v>4.9000000000000004</v>
      </c>
      <c r="I481" s="110" t="s">
        <v>1346</v>
      </c>
      <c r="J481" s="111">
        <v>4.5999999999999996</v>
      </c>
      <c r="K481" s="110" t="s">
        <v>1347</v>
      </c>
      <c r="L481" s="111">
        <v>32</v>
      </c>
    </row>
    <row r="482" spans="1:12" x14ac:dyDescent="0.2">
      <c r="A482" s="110">
        <v>221112</v>
      </c>
      <c r="B482" s="110" t="s">
        <v>515</v>
      </c>
      <c r="C482" s="110" t="s">
        <v>1346</v>
      </c>
      <c r="D482" s="111">
        <v>13.7</v>
      </c>
      <c r="E482" s="110" t="s">
        <v>1345</v>
      </c>
      <c r="F482" s="112">
        <v>12.2</v>
      </c>
      <c r="G482" s="110" t="s">
        <v>1343</v>
      </c>
      <c r="H482" s="111">
        <v>10.9</v>
      </c>
      <c r="I482" s="110" t="s">
        <v>1358</v>
      </c>
      <c r="J482" s="111">
        <v>9.9</v>
      </c>
      <c r="K482" s="110" t="s">
        <v>1347</v>
      </c>
      <c r="L482" s="111">
        <v>53.2</v>
      </c>
    </row>
    <row r="483" spans="1:12" x14ac:dyDescent="0.2">
      <c r="A483" s="110">
        <v>221113</v>
      </c>
      <c r="B483" s="110" t="s">
        <v>516</v>
      </c>
      <c r="C483" s="110" t="s">
        <v>1343</v>
      </c>
      <c r="D483" s="111">
        <v>83.5</v>
      </c>
      <c r="E483" s="110" t="s">
        <v>1358</v>
      </c>
      <c r="F483" s="112">
        <v>4.5999999999999996</v>
      </c>
      <c r="G483" s="110" t="s">
        <v>1346</v>
      </c>
      <c r="H483" s="111">
        <v>4.2</v>
      </c>
      <c r="I483" s="110" t="s">
        <v>1355</v>
      </c>
      <c r="J483" s="111">
        <v>1.2</v>
      </c>
      <c r="K483" s="110" t="s">
        <v>1347</v>
      </c>
      <c r="L483" s="111">
        <v>6.5</v>
      </c>
    </row>
    <row r="484" spans="1:12" x14ac:dyDescent="0.2">
      <c r="A484" s="110">
        <v>221211</v>
      </c>
      <c r="B484" s="110" t="s">
        <v>517</v>
      </c>
      <c r="C484" s="110" t="s">
        <v>1358</v>
      </c>
      <c r="D484" s="111">
        <v>17.399999999999999</v>
      </c>
      <c r="E484" s="110" t="s">
        <v>1343</v>
      </c>
      <c r="F484" s="112">
        <v>13.2</v>
      </c>
      <c r="G484" s="110" t="s">
        <v>1345</v>
      </c>
      <c r="H484" s="111">
        <v>9.3000000000000007</v>
      </c>
      <c r="I484" s="110" t="s">
        <v>1355</v>
      </c>
      <c r="J484" s="111">
        <v>6.5</v>
      </c>
      <c r="K484" s="110" t="s">
        <v>1347</v>
      </c>
      <c r="L484" s="111">
        <v>53.6</v>
      </c>
    </row>
    <row r="485" spans="1:12" x14ac:dyDescent="0.2">
      <c r="A485" s="110">
        <v>221212</v>
      </c>
      <c r="B485" s="110" t="s">
        <v>518</v>
      </c>
      <c r="C485" s="110" t="s">
        <v>1358</v>
      </c>
      <c r="D485" s="111">
        <v>67</v>
      </c>
      <c r="E485" s="110" t="s">
        <v>1343</v>
      </c>
      <c r="F485" s="112">
        <v>6</v>
      </c>
      <c r="G485" s="110" t="s">
        <v>1346</v>
      </c>
      <c r="H485" s="111">
        <v>5.4</v>
      </c>
      <c r="I485" s="110" t="s">
        <v>1363</v>
      </c>
      <c r="J485" s="111">
        <v>2.6</v>
      </c>
      <c r="K485" s="110" t="s">
        <v>1347</v>
      </c>
      <c r="L485" s="111">
        <v>19</v>
      </c>
    </row>
    <row r="486" spans="1:12" x14ac:dyDescent="0.2">
      <c r="A486" s="110">
        <v>221213</v>
      </c>
      <c r="B486" s="110" t="s">
        <v>519</v>
      </c>
      <c r="C486" s="110" t="s">
        <v>1343</v>
      </c>
      <c r="D486" s="111">
        <v>46.9</v>
      </c>
      <c r="E486" s="110" t="s">
        <v>1346</v>
      </c>
      <c r="F486" s="112">
        <v>27.8</v>
      </c>
      <c r="G486" s="110" t="s">
        <v>1358</v>
      </c>
      <c r="H486" s="111">
        <v>9.3000000000000007</v>
      </c>
      <c r="I486" s="110" t="s">
        <v>1344</v>
      </c>
      <c r="J486" s="111">
        <v>2.1</v>
      </c>
      <c r="K486" s="110" t="s">
        <v>1347</v>
      </c>
      <c r="L486" s="111">
        <v>14</v>
      </c>
    </row>
    <row r="487" spans="1:12" x14ac:dyDescent="0.2">
      <c r="A487" s="110">
        <v>221214</v>
      </c>
      <c r="B487" s="110" t="s">
        <v>520</v>
      </c>
      <c r="C487" s="110" t="s">
        <v>1358</v>
      </c>
      <c r="D487" s="111">
        <v>30</v>
      </c>
      <c r="E487" s="110" t="s">
        <v>1346</v>
      </c>
      <c r="F487" s="112">
        <v>20.5</v>
      </c>
      <c r="G487" s="110" t="s">
        <v>1343</v>
      </c>
      <c r="H487" s="111">
        <v>12.6</v>
      </c>
      <c r="I487" s="110" t="s">
        <v>1357</v>
      </c>
      <c r="J487" s="111">
        <v>5.2</v>
      </c>
      <c r="K487" s="110" t="s">
        <v>1347</v>
      </c>
      <c r="L487" s="111">
        <v>31.7</v>
      </c>
    </row>
    <row r="488" spans="1:12" x14ac:dyDescent="0.2">
      <c r="A488" s="110">
        <v>222111</v>
      </c>
      <c r="B488" s="110" t="s">
        <v>521</v>
      </c>
      <c r="C488" s="110" t="s">
        <v>1353</v>
      </c>
      <c r="D488" s="111">
        <v>27.6</v>
      </c>
      <c r="E488" s="110" t="s">
        <v>1343</v>
      </c>
      <c r="F488" s="112">
        <v>22.2</v>
      </c>
      <c r="G488" s="110" t="s">
        <v>1351</v>
      </c>
      <c r="H488" s="111">
        <v>13.2</v>
      </c>
      <c r="I488" s="110" t="s">
        <v>1345</v>
      </c>
      <c r="J488" s="111">
        <v>9.8000000000000007</v>
      </c>
      <c r="K488" s="110" t="s">
        <v>1347</v>
      </c>
      <c r="L488" s="111">
        <v>27.3</v>
      </c>
    </row>
    <row r="489" spans="1:12" x14ac:dyDescent="0.2">
      <c r="A489" s="110">
        <v>222112</v>
      </c>
      <c r="B489" s="110" t="s">
        <v>522</v>
      </c>
      <c r="C489" s="110" t="s">
        <v>1358</v>
      </c>
      <c r="D489" s="111">
        <v>95.2</v>
      </c>
      <c r="E489" s="110" t="s">
        <v>1343</v>
      </c>
      <c r="F489" s="112">
        <v>1.6</v>
      </c>
      <c r="G489" s="110" t="s">
        <v>1362</v>
      </c>
      <c r="H489" s="111">
        <v>1</v>
      </c>
      <c r="I489" s="110" t="s">
        <v>1351</v>
      </c>
      <c r="J489" s="111">
        <v>0.6</v>
      </c>
      <c r="K489" s="110" t="s">
        <v>1347</v>
      </c>
      <c r="L489" s="111">
        <v>1.5</v>
      </c>
    </row>
    <row r="490" spans="1:12" x14ac:dyDescent="0.2">
      <c r="A490" s="110">
        <v>222113</v>
      </c>
      <c r="B490" s="110" t="s">
        <v>523</v>
      </c>
      <c r="C490" s="110" t="s">
        <v>1358</v>
      </c>
      <c r="D490" s="111">
        <v>93</v>
      </c>
      <c r="E490" s="110" t="s">
        <v>1348</v>
      </c>
      <c r="F490" s="112">
        <v>3.7</v>
      </c>
      <c r="G490" s="110" t="s">
        <v>1346</v>
      </c>
      <c r="H490" s="111">
        <v>0.4</v>
      </c>
      <c r="I490" s="110" t="s">
        <v>1343</v>
      </c>
      <c r="J490" s="111">
        <v>0.4</v>
      </c>
      <c r="K490" s="110" t="s">
        <v>1347</v>
      </c>
      <c r="L490" s="111">
        <v>2.5</v>
      </c>
    </row>
    <row r="491" spans="1:12" x14ac:dyDescent="0.2">
      <c r="A491" s="110">
        <v>222199</v>
      </c>
      <c r="B491" s="110" t="s">
        <v>524</v>
      </c>
      <c r="C491" s="110" t="s">
        <v>1362</v>
      </c>
      <c r="D491" s="111">
        <v>71.7</v>
      </c>
      <c r="E491" s="110" t="s">
        <v>1358</v>
      </c>
      <c r="F491" s="112">
        <v>20.3</v>
      </c>
      <c r="G491" s="110" t="s">
        <v>1343</v>
      </c>
      <c r="H491" s="111">
        <v>6.1</v>
      </c>
      <c r="I491" s="110" t="s">
        <v>1348</v>
      </c>
      <c r="J491" s="111">
        <v>1.1000000000000001</v>
      </c>
      <c r="K491" s="110" t="s">
        <v>1347</v>
      </c>
      <c r="L491" s="111">
        <v>0.8</v>
      </c>
    </row>
    <row r="492" spans="1:12" x14ac:dyDescent="0.2">
      <c r="A492" s="110">
        <v>222211</v>
      </c>
      <c r="B492" s="110" t="s">
        <v>525</v>
      </c>
      <c r="C492" s="110" t="s">
        <v>1358</v>
      </c>
      <c r="D492" s="111">
        <v>90.3</v>
      </c>
      <c r="E492" s="110" t="s">
        <v>1359</v>
      </c>
      <c r="F492" s="112">
        <v>3.8</v>
      </c>
      <c r="G492" s="110" t="s">
        <v>1343</v>
      </c>
      <c r="H492" s="111">
        <v>1.6</v>
      </c>
      <c r="I492" s="110" t="s">
        <v>1356</v>
      </c>
      <c r="J492" s="111">
        <v>0.9</v>
      </c>
      <c r="K492" s="110" t="s">
        <v>1347</v>
      </c>
      <c r="L492" s="111">
        <v>3.3</v>
      </c>
    </row>
    <row r="493" spans="1:12" x14ac:dyDescent="0.2">
      <c r="A493" s="110">
        <v>222212</v>
      </c>
      <c r="B493" s="110" t="s">
        <v>526</v>
      </c>
      <c r="C493" s="110" t="s">
        <v>1358</v>
      </c>
      <c r="D493" s="111">
        <v>90.8</v>
      </c>
      <c r="E493" s="110" t="s">
        <v>1359</v>
      </c>
      <c r="F493" s="112">
        <v>4.2</v>
      </c>
      <c r="G493" s="110" t="s">
        <v>1343</v>
      </c>
      <c r="H493" s="111">
        <v>2.8</v>
      </c>
      <c r="I493" s="110" t="s">
        <v>1356</v>
      </c>
      <c r="J493" s="111">
        <v>2.1</v>
      </c>
      <c r="K493" s="110" t="s">
        <v>1350</v>
      </c>
      <c r="L493" s="111" t="s">
        <v>2</v>
      </c>
    </row>
    <row r="494" spans="1:12" x14ac:dyDescent="0.2">
      <c r="A494" s="110">
        <v>222213</v>
      </c>
      <c r="B494" s="110" t="s">
        <v>527</v>
      </c>
      <c r="C494" s="110" t="s">
        <v>1358</v>
      </c>
      <c r="D494" s="111">
        <v>96.5</v>
      </c>
      <c r="E494" s="110" t="s">
        <v>1343</v>
      </c>
      <c r="F494" s="112">
        <v>1.1000000000000001</v>
      </c>
      <c r="G494" s="110" t="s">
        <v>1362</v>
      </c>
      <c r="H494" s="111">
        <v>0.3</v>
      </c>
      <c r="I494" s="110" t="s">
        <v>1353</v>
      </c>
      <c r="J494" s="111">
        <v>0.3</v>
      </c>
      <c r="K494" s="110" t="s">
        <v>1347</v>
      </c>
      <c r="L494" s="111">
        <v>1.7</v>
      </c>
    </row>
    <row r="495" spans="1:12" x14ac:dyDescent="0.2">
      <c r="A495" s="110">
        <v>222299</v>
      </c>
      <c r="B495" s="110" t="s">
        <v>528</v>
      </c>
      <c r="C495" s="110" t="s">
        <v>1358</v>
      </c>
      <c r="D495" s="111">
        <v>84.4</v>
      </c>
      <c r="E495" s="110" t="s">
        <v>1346</v>
      </c>
      <c r="F495" s="112">
        <v>3.4</v>
      </c>
      <c r="G495" s="110" t="s">
        <v>1343</v>
      </c>
      <c r="H495" s="111">
        <v>2.2999999999999998</v>
      </c>
      <c r="I495" s="110" t="s">
        <v>1349</v>
      </c>
      <c r="J495" s="111">
        <v>1.6</v>
      </c>
      <c r="K495" s="110" t="s">
        <v>1347</v>
      </c>
      <c r="L495" s="111">
        <v>8.3000000000000007</v>
      </c>
    </row>
    <row r="496" spans="1:12" x14ac:dyDescent="0.2">
      <c r="A496" s="110">
        <v>222311</v>
      </c>
      <c r="B496" s="110" t="s">
        <v>529</v>
      </c>
      <c r="C496" s="110" t="s">
        <v>1358</v>
      </c>
      <c r="D496" s="111">
        <v>86.6</v>
      </c>
      <c r="E496" s="110" t="s">
        <v>1343</v>
      </c>
      <c r="F496" s="112">
        <v>5.8</v>
      </c>
      <c r="G496" s="110" t="s">
        <v>1362</v>
      </c>
      <c r="H496" s="111">
        <v>1.8</v>
      </c>
      <c r="I496" s="110" t="s">
        <v>1346</v>
      </c>
      <c r="J496" s="111">
        <v>1.5</v>
      </c>
      <c r="K496" s="110" t="s">
        <v>1347</v>
      </c>
      <c r="L496" s="111">
        <v>4.3</v>
      </c>
    </row>
    <row r="497" spans="1:12" x14ac:dyDescent="0.2">
      <c r="A497" s="110">
        <v>222312</v>
      </c>
      <c r="B497" s="110" t="s">
        <v>530</v>
      </c>
      <c r="C497" s="110" t="s">
        <v>1358</v>
      </c>
      <c r="D497" s="111">
        <v>72</v>
      </c>
      <c r="E497" s="110" t="s">
        <v>1362</v>
      </c>
      <c r="F497" s="112">
        <v>9.1</v>
      </c>
      <c r="G497" s="110" t="s">
        <v>1346</v>
      </c>
      <c r="H497" s="111">
        <v>3.8</v>
      </c>
      <c r="I497" s="110" t="s">
        <v>1343</v>
      </c>
      <c r="J497" s="111">
        <v>3.6</v>
      </c>
      <c r="K497" s="110" t="s">
        <v>1347</v>
      </c>
      <c r="L497" s="111">
        <v>11.5</v>
      </c>
    </row>
    <row r="498" spans="1:12" x14ac:dyDescent="0.2">
      <c r="A498" s="110">
        <v>223111</v>
      </c>
      <c r="B498" s="110" t="s">
        <v>531</v>
      </c>
      <c r="C498" s="110" t="s">
        <v>1346</v>
      </c>
      <c r="D498" s="111">
        <v>23.2</v>
      </c>
      <c r="E498" s="110" t="s">
        <v>1359</v>
      </c>
      <c r="F498" s="112">
        <v>10.9</v>
      </c>
      <c r="G498" s="110" t="s">
        <v>1344</v>
      </c>
      <c r="H498" s="111">
        <v>10.7</v>
      </c>
      <c r="I498" s="110" t="s">
        <v>1343</v>
      </c>
      <c r="J498" s="111">
        <v>9.1999999999999993</v>
      </c>
      <c r="K498" s="110" t="s">
        <v>1347</v>
      </c>
      <c r="L498" s="111">
        <v>46</v>
      </c>
    </row>
    <row r="499" spans="1:12" x14ac:dyDescent="0.2">
      <c r="A499" s="110">
        <v>223112</v>
      </c>
      <c r="B499" s="110" t="s">
        <v>532</v>
      </c>
      <c r="C499" s="110" t="s">
        <v>1359</v>
      </c>
      <c r="D499" s="111">
        <v>64.099999999999994</v>
      </c>
      <c r="E499" s="110" t="s">
        <v>1343</v>
      </c>
      <c r="F499" s="112">
        <v>6.1</v>
      </c>
      <c r="G499" s="110" t="s">
        <v>1346</v>
      </c>
      <c r="H499" s="111">
        <v>5</v>
      </c>
      <c r="I499" s="110" t="s">
        <v>1344</v>
      </c>
      <c r="J499" s="111">
        <v>4.5</v>
      </c>
      <c r="K499" s="110" t="s">
        <v>1347</v>
      </c>
      <c r="L499" s="111">
        <v>20.3</v>
      </c>
    </row>
    <row r="500" spans="1:12" x14ac:dyDescent="0.2">
      <c r="A500" s="110">
        <v>223113</v>
      </c>
      <c r="B500" s="110" t="s">
        <v>533</v>
      </c>
      <c r="C500" s="110" t="s">
        <v>1352</v>
      </c>
      <c r="D500" s="111">
        <v>66.3</v>
      </c>
      <c r="E500" s="110" t="s">
        <v>1346</v>
      </c>
      <c r="F500" s="112">
        <v>12</v>
      </c>
      <c r="G500" s="110" t="s">
        <v>1343</v>
      </c>
      <c r="H500" s="111">
        <v>6.6</v>
      </c>
      <c r="I500" s="110" t="s">
        <v>1357</v>
      </c>
      <c r="J500" s="111">
        <v>3.3</v>
      </c>
      <c r="K500" s="110" t="s">
        <v>1347</v>
      </c>
      <c r="L500" s="111">
        <v>11.8</v>
      </c>
    </row>
    <row r="501" spans="1:12" x14ac:dyDescent="0.2">
      <c r="A501" s="110">
        <v>224111</v>
      </c>
      <c r="B501" s="110" t="s">
        <v>534</v>
      </c>
      <c r="C501" s="110" t="s">
        <v>1358</v>
      </c>
      <c r="D501" s="111">
        <v>84.5</v>
      </c>
      <c r="E501" s="110" t="s">
        <v>1343</v>
      </c>
      <c r="F501" s="112">
        <v>12.8</v>
      </c>
      <c r="G501" s="110" t="s">
        <v>1346</v>
      </c>
      <c r="H501" s="111">
        <v>1.5</v>
      </c>
      <c r="I501" s="110" t="s">
        <v>1359</v>
      </c>
      <c r="J501" s="111">
        <v>0.3</v>
      </c>
      <c r="K501" s="110" t="s">
        <v>1347</v>
      </c>
      <c r="L501" s="111">
        <v>0.8</v>
      </c>
    </row>
    <row r="502" spans="1:12" x14ac:dyDescent="0.2">
      <c r="A502" s="110">
        <v>224112</v>
      </c>
      <c r="B502" s="110" t="s">
        <v>535</v>
      </c>
      <c r="C502" s="110" t="s">
        <v>1358</v>
      </c>
      <c r="D502" s="111">
        <v>33.799999999999997</v>
      </c>
      <c r="E502" s="110" t="s">
        <v>1357</v>
      </c>
      <c r="F502" s="112">
        <v>24.7</v>
      </c>
      <c r="G502" s="110" t="s">
        <v>1343</v>
      </c>
      <c r="H502" s="111">
        <v>17.600000000000001</v>
      </c>
      <c r="I502" s="110" t="s">
        <v>1346</v>
      </c>
      <c r="J502" s="111">
        <v>10.8</v>
      </c>
      <c r="K502" s="110" t="s">
        <v>1347</v>
      </c>
      <c r="L502" s="111">
        <v>13.1</v>
      </c>
    </row>
    <row r="503" spans="1:12" x14ac:dyDescent="0.2">
      <c r="A503" s="110">
        <v>224113</v>
      </c>
      <c r="B503" s="110" t="s">
        <v>536</v>
      </c>
      <c r="C503" s="110" t="s">
        <v>1343</v>
      </c>
      <c r="D503" s="111">
        <v>37.200000000000003</v>
      </c>
      <c r="E503" s="110" t="s">
        <v>1357</v>
      </c>
      <c r="F503" s="112">
        <v>20.2</v>
      </c>
      <c r="G503" s="110" t="s">
        <v>1346</v>
      </c>
      <c r="H503" s="111">
        <v>19.600000000000001</v>
      </c>
      <c r="I503" s="110" t="s">
        <v>1344</v>
      </c>
      <c r="J503" s="111">
        <v>7.8</v>
      </c>
      <c r="K503" s="110" t="s">
        <v>1347</v>
      </c>
      <c r="L503" s="111">
        <v>15.2</v>
      </c>
    </row>
    <row r="504" spans="1:12" x14ac:dyDescent="0.2">
      <c r="A504" s="110">
        <v>224211</v>
      </c>
      <c r="B504" s="110" t="s">
        <v>537</v>
      </c>
      <c r="C504" s="110" t="s">
        <v>1357</v>
      </c>
      <c r="D504" s="111">
        <v>27.6</v>
      </c>
      <c r="E504" s="110" t="s">
        <v>1346</v>
      </c>
      <c r="F504" s="112">
        <v>22.5</v>
      </c>
      <c r="G504" s="110" t="s">
        <v>1360</v>
      </c>
      <c r="H504" s="111">
        <v>20.8</v>
      </c>
      <c r="I504" s="110" t="s">
        <v>1352</v>
      </c>
      <c r="J504" s="111">
        <v>6.6</v>
      </c>
      <c r="K504" s="110" t="s">
        <v>1347</v>
      </c>
      <c r="L504" s="111">
        <v>22.5</v>
      </c>
    </row>
    <row r="505" spans="1:12" x14ac:dyDescent="0.2">
      <c r="A505" s="110">
        <v>224212</v>
      </c>
      <c r="B505" s="110" t="s">
        <v>538</v>
      </c>
      <c r="C505" s="110" t="s">
        <v>1361</v>
      </c>
      <c r="D505" s="111">
        <v>68.2</v>
      </c>
      <c r="E505" s="110" t="s">
        <v>1346</v>
      </c>
      <c r="F505" s="112">
        <v>11.9</v>
      </c>
      <c r="G505" s="110" t="s">
        <v>1357</v>
      </c>
      <c r="H505" s="111">
        <v>9</v>
      </c>
      <c r="I505" s="110" t="s">
        <v>1360</v>
      </c>
      <c r="J505" s="111">
        <v>3.9</v>
      </c>
      <c r="K505" s="110" t="s">
        <v>1347</v>
      </c>
      <c r="L505" s="111">
        <v>7</v>
      </c>
    </row>
    <row r="506" spans="1:12" x14ac:dyDescent="0.2">
      <c r="A506" s="110">
        <v>224213</v>
      </c>
      <c r="B506" s="110" t="s">
        <v>539</v>
      </c>
      <c r="C506" s="110" t="s">
        <v>1344</v>
      </c>
      <c r="D506" s="111">
        <v>79.2</v>
      </c>
      <c r="E506" s="110" t="s">
        <v>1346</v>
      </c>
      <c r="F506" s="112">
        <v>8.1999999999999993</v>
      </c>
      <c r="G506" s="110" t="s">
        <v>1343</v>
      </c>
      <c r="H506" s="111">
        <v>5.8</v>
      </c>
      <c r="I506" s="110" t="s">
        <v>1358</v>
      </c>
      <c r="J506" s="111">
        <v>1.6</v>
      </c>
      <c r="K506" s="110" t="s">
        <v>1347</v>
      </c>
      <c r="L506" s="111">
        <v>5.0999999999999996</v>
      </c>
    </row>
    <row r="507" spans="1:12" x14ac:dyDescent="0.2">
      <c r="A507" s="110">
        <v>224214</v>
      </c>
      <c r="B507" s="110" t="s">
        <v>540</v>
      </c>
      <c r="C507" s="110" t="s">
        <v>1346</v>
      </c>
      <c r="D507" s="111">
        <v>46.6</v>
      </c>
      <c r="E507" s="110" t="s">
        <v>1343</v>
      </c>
      <c r="F507" s="112">
        <v>11.4</v>
      </c>
      <c r="G507" s="110" t="s">
        <v>1357</v>
      </c>
      <c r="H507" s="111">
        <v>8.1999999999999993</v>
      </c>
      <c r="I507" s="110" t="s">
        <v>1344</v>
      </c>
      <c r="J507" s="111">
        <v>5</v>
      </c>
      <c r="K507" s="110" t="s">
        <v>1347</v>
      </c>
      <c r="L507" s="111">
        <v>28.9</v>
      </c>
    </row>
    <row r="508" spans="1:12" x14ac:dyDescent="0.2">
      <c r="A508" s="110">
        <v>224411</v>
      </c>
      <c r="B508" s="110" t="s">
        <v>541</v>
      </c>
      <c r="C508" s="110" t="s">
        <v>1346</v>
      </c>
      <c r="D508" s="111">
        <v>72.2</v>
      </c>
      <c r="E508" s="110" t="s">
        <v>1358</v>
      </c>
      <c r="F508" s="112">
        <v>6.5</v>
      </c>
      <c r="G508" s="110" t="s">
        <v>1343</v>
      </c>
      <c r="H508" s="111">
        <v>5.0999999999999996</v>
      </c>
      <c r="I508" s="110" t="s">
        <v>1357</v>
      </c>
      <c r="J508" s="111">
        <v>3</v>
      </c>
      <c r="K508" s="110" t="s">
        <v>1347</v>
      </c>
      <c r="L508" s="111">
        <v>13.2</v>
      </c>
    </row>
    <row r="509" spans="1:12" x14ac:dyDescent="0.2">
      <c r="A509" s="110">
        <v>224412</v>
      </c>
      <c r="B509" s="110" t="s">
        <v>542</v>
      </c>
      <c r="C509" s="110" t="s">
        <v>1346</v>
      </c>
      <c r="D509" s="111">
        <v>80.400000000000006</v>
      </c>
      <c r="E509" s="110" t="s">
        <v>1357</v>
      </c>
      <c r="F509" s="112">
        <v>4.4000000000000004</v>
      </c>
      <c r="G509" s="110" t="s">
        <v>1343</v>
      </c>
      <c r="H509" s="111">
        <v>4.0999999999999996</v>
      </c>
      <c r="I509" s="110" t="s">
        <v>1344</v>
      </c>
      <c r="J509" s="111">
        <v>3.7</v>
      </c>
      <c r="K509" s="110" t="s">
        <v>1347</v>
      </c>
      <c r="L509" s="111">
        <v>7.4</v>
      </c>
    </row>
    <row r="510" spans="1:12" x14ac:dyDescent="0.2">
      <c r="A510" s="110">
        <v>224511</v>
      </c>
      <c r="B510" s="110" t="s">
        <v>543</v>
      </c>
      <c r="C510" s="110" t="s">
        <v>1362</v>
      </c>
      <c r="D510" s="111">
        <v>45</v>
      </c>
      <c r="E510" s="110" t="s">
        <v>1348</v>
      </c>
      <c r="F510" s="112">
        <v>24.9</v>
      </c>
      <c r="G510" s="110" t="s">
        <v>1346</v>
      </c>
      <c r="H510" s="111">
        <v>10.8</v>
      </c>
      <c r="I510" s="110" t="s">
        <v>1343</v>
      </c>
      <c r="J510" s="111">
        <v>3.3</v>
      </c>
      <c r="K510" s="110" t="s">
        <v>1347</v>
      </c>
      <c r="L510" s="111">
        <v>15.9</v>
      </c>
    </row>
    <row r="511" spans="1:12" x14ac:dyDescent="0.2">
      <c r="A511" s="110">
        <v>224512</v>
      </c>
      <c r="B511" s="110" t="s">
        <v>544</v>
      </c>
      <c r="C511" s="110" t="s">
        <v>1362</v>
      </c>
      <c r="D511" s="111">
        <v>71</v>
      </c>
      <c r="E511" s="110" t="s">
        <v>1346</v>
      </c>
      <c r="F511" s="112">
        <v>8.6</v>
      </c>
      <c r="G511" s="110" t="s">
        <v>1343</v>
      </c>
      <c r="H511" s="111">
        <v>7.7</v>
      </c>
      <c r="I511" s="110" t="s">
        <v>1358</v>
      </c>
      <c r="J511" s="111">
        <v>4.5999999999999996</v>
      </c>
      <c r="K511" s="110" t="s">
        <v>1347</v>
      </c>
      <c r="L511" s="111">
        <v>8.1999999999999993</v>
      </c>
    </row>
    <row r="512" spans="1:12" x14ac:dyDescent="0.2">
      <c r="A512" s="110">
        <v>224711</v>
      </c>
      <c r="B512" s="110" t="s">
        <v>545</v>
      </c>
      <c r="C512" s="110" t="s">
        <v>1343</v>
      </c>
      <c r="D512" s="111">
        <v>40.6</v>
      </c>
      <c r="E512" s="110" t="s">
        <v>1358</v>
      </c>
      <c r="F512" s="112">
        <v>16.399999999999999</v>
      </c>
      <c r="G512" s="110" t="s">
        <v>1346</v>
      </c>
      <c r="H512" s="111">
        <v>8.1999999999999993</v>
      </c>
      <c r="I512" s="110" t="s">
        <v>1357</v>
      </c>
      <c r="J512" s="111">
        <v>4.0999999999999996</v>
      </c>
      <c r="K512" s="110" t="s">
        <v>1347</v>
      </c>
      <c r="L512" s="111">
        <v>30.7</v>
      </c>
    </row>
    <row r="513" spans="1:12" x14ac:dyDescent="0.2">
      <c r="A513" s="110">
        <v>224712</v>
      </c>
      <c r="B513" s="110" t="s">
        <v>546</v>
      </c>
      <c r="C513" s="110" t="s">
        <v>1358</v>
      </c>
      <c r="D513" s="111">
        <v>19.600000000000001</v>
      </c>
      <c r="E513" s="110" t="s">
        <v>1343</v>
      </c>
      <c r="F513" s="112">
        <v>12.7</v>
      </c>
      <c r="G513" s="110" t="s">
        <v>1346</v>
      </c>
      <c r="H513" s="111">
        <v>12.1</v>
      </c>
      <c r="I513" s="110" t="s">
        <v>1345</v>
      </c>
      <c r="J513" s="111">
        <v>11.1</v>
      </c>
      <c r="K513" s="110" t="s">
        <v>1347</v>
      </c>
      <c r="L513" s="111">
        <v>44.6</v>
      </c>
    </row>
    <row r="514" spans="1:12" x14ac:dyDescent="0.2">
      <c r="A514" s="110">
        <v>224911</v>
      </c>
      <c r="B514" s="110" t="s">
        <v>547</v>
      </c>
      <c r="C514" s="110" t="s">
        <v>1346</v>
      </c>
      <c r="D514" s="111">
        <v>96.8</v>
      </c>
      <c r="E514" s="110" t="s">
        <v>1343</v>
      </c>
      <c r="F514" s="112">
        <v>1</v>
      </c>
      <c r="G514" s="110" t="s">
        <v>1352</v>
      </c>
      <c r="H514" s="111">
        <v>0.7</v>
      </c>
      <c r="I514" s="110" t="s">
        <v>1344</v>
      </c>
      <c r="J514" s="111">
        <v>0.5</v>
      </c>
      <c r="K514" s="110" t="s">
        <v>1347</v>
      </c>
      <c r="L514" s="111">
        <v>1</v>
      </c>
    </row>
    <row r="515" spans="1:12" x14ac:dyDescent="0.2">
      <c r="A515" s="110">
        <v>224912</v>
      </c>
      <c r="B515" s="110" t="s">
        <v>548</v>
      </c>
      <c r="C515" s="110" t="s">
        <v>1346</v>
      </c>
      <c r="D515" s="111">
        <v>44.3</v>
      </c>
      <c r="E515" s="110" t="s">
        <v>1344</v>
      </c>
      <c r="F515" s="112">
        <v>17.399999999999999</v>
      </c>
      <c r="G515" s="110" t="s">
        <v>1357</v>
      </c>
      <c r="H515" s="111">
        <v>12.4</v>
      </c>
      <c r="I515" s="110" t="s">
        <v>1343</v>
      </c>
      <c r="J515" s="111">
        <v>4.4000000000000004</v>
      </c>
      <c r="K515" s="110" t="s">
        <v>1347</v>
      </c>
      <c r="L515" s="111">
        <v>21.5</v>
      </c>
    </row>
    <row r="516" spans="1:12" x14ac:dyDescent="0.2">
      <c r="A516" s="110">
        <v>224913</v>
      </c>
      <c r="B516" s="110" t="s">
        <v>549</v>
      </c>
      <c r="C516" s="110" t="s">
        <v>1343</v>
      </c>
      <c r="D516" s="111">
        <v>85.4</v>
      </c>
      <c r="E516" s="110" t="s">
        <v>1352</v>
      </c>
      <c r="F516" s="112">
        <v>6.7</v>
      </c>
      <c r="G516" s="110" t="s">
        <v>1346</v>
      </c>
      <c r="H516" s="111">
        <v>2.7</v>
      </c>
      <c r="I516" s="110" t="s">
        <v>1357</v>
      </c>
      <c r="J516" s="111">
        <v>1.9</v>
      </c>
      <c r="K516" s="110" t="s">
        <v>1347</v>
      </c>
      <c r="L516" s="111">
        <v>3.3</v>
      </c>
    </row>
    <row r="517" spans="1:12" x14ac:dyDescent="0.2">
      <c r="A517" s="110">
        <v>224914</v>
      </c>
      <c r="B517" s="110" t="s">
        <v>550</v>
      </c>
      <c r="C517" s="110" t="s">
        <v>1346</v>
      </c>
      <c r="D517" s="111">
        <v>90.3</v>
      </c>
      <c r="E517" s="110" t="s">
        <v>1343</v>
      </c>
      <c r="F517" s="112">
        <v>6.7</v>
      </c>
      <c r="G517" s="110" t="s">
        <v>1344</v>
      </c>
      <c r="H517" s="111">
        <v>2.2999999999999998</v>
      </c>
      <c r="I517" s="110" t="s">
        <v>1353</v>
      </c>
      <c r="J517" s="111">
        <v>0.8</v>
      </c>
      <c r="K517" s="110" t="s">
        <v>1350</v>
      </c>
      <c r="L517" s="111" t="s">
        <v>2</v>
      </c>
    </row>
    <row r="518" spans="1:12" x14ac:dyDescent="0.2">
      <c r="A518" s="110">
        <v>224999</v>
      </c>
      <c r="B518" s="110" t="s">
        <v>551</v>
      </c>
      <c r="C518" s="110" t="s">
        <v>1346</v>
      </c>
      <c r="D518" s="111">
        <v>30.6</v>
      </c>
      <c r="E518" s="110" t="s">
        <v>1343</v>
      </c>
      <c r="F518" s="112">
        <v>10.9</v>
      </c>
      <c r="G518" s="110" t="s">
        <v>1358</v>
      </c>
      <c r="H518" s="111">
        <v>7.7</v>
      </c>
      <c r="I518" s="110" t="s">
        <v>1345</v>
      </c>
      <c r="J518" s="111">
        <v>6</v>
      </c>
      <c r="K518" s="110" t="s">
        <v>1347</v>
      </c>
      <c r="L518" s="111">
        <v>44.8</v>
      </c>
    </row>
    <row r="519" spans="1:12" x14ac:dyDescent="0.2">
      <c r="A519" s="110">
        <v>225111</v>
      </c>
      <c r="B519" s="110" t="s">
        <v>552</v>
      </c>
      <c r="C519" s="110" t="s">
        <v>1343</v>
      </c>
      <c r="D519" s="111">
        <v>68.8</v>
      </c>
      <c r="E519" s="110" t="s">
        <v>1360</v>
      </c>
      <c r="F519" s="112">
        <v>15.8</v>
      </c>
      <c r="G519" s="110" t="s">
        <v>1361</v>
      </c>
      <c r="H519" s="111">
        <v>4.2</v>
      </c>
      <c r="I519" s="110" t="s">
        <v>1356</v>
      </c>
      <c r="J519" s="111">
        <v>2.4</v>
      </c>
      <c r="K519" s="110" t="s">
        <v>1347</v>
      </c>
      <c r="L519" s="111">
        <v>8.8000000000000007</v>
      </c>
    </row>
    <row r="520" spans="1:12" x14ac:dyDescent="0.2">
      <c r="A520" s="110">
        <v>225112</v>
      </c>
      <c r="B520" s="110" t="s">
        <v>553</v>
      </c>
      <c r="C520" s="110" t="s">
        <v>1343</v>
      </c>
      <c r="D520" s="111">
        <v>57</v>
      </c>
      <c r="E520" s="110" t="s">
        <v>1358</v>
      </c>
      <c r="F520" s="112">
        <v>8.4</v>
      </c>
      <c r="G520" s="110" t="s">
        <v>1360</v>
      </c>
      <c r="H520" s="111">
        <v>5.2</v>
      </c>
      <c r="I520" s="110" t="s">
        <v>1356</v>
      </c>
      <c r="J520" s="111">
        <v>4.2</v>
      </c>
      <c r="K520" s="110" t="s">
        <v>1347</v>
      </c>
      <c r="L520" s="111">
        <v>25.3</v>
      </c>
    </row>
    <row r="521" spans="1:12" x14ac:dyDescent="0.2">
      <c r="A521" s="110">
        <v>225113</v>
      </c>
      <c r="B521" s="110" t="s">
        <v>554</v>
      </c>
      <c r="C521" s="110" t="s">
        <v>1343</v>
      </c>
      <c r="D521" s="111">
        <v>24.9</v>
      </c>
      <c r="E521" s="110" t="s">
        <v>1353</v>
      </c>
      <c r="F521" s="112">
        <v>9.4</v>
      </c>
      <c r="G521" s="110" t="s">
        <v>1356</v>
      </c>
      <c r="H521" s="111">
        <v>8.4</v>
      </c>
      <c r="I521" s="110" t="s">
        <v>1345</v>
      </c>
      <c r="J521" s="111">
        <v>8.4</v>
      </c>
      <c r="K521" s="110" t="s">
        <v>1347</v>
      </c>
      <c r="L521" s="111">
        <v>48.8</v>
      </c>
    </row>
    <row r="522" spans="1:12" x14ac:dyDescent="0.2">
      <c r="A522" s="110">
        <v>225211</v>
      </c>
      <c r="B522" s="110" t="s">
        <v>555</v>
      </c>
      <c r="C522" s="110" t="s">
        <v>1343</v>
      </c>
      <c r="D522" s="111">
        <v>48.5</v>
      </c>
      <c r="E522" s="110" t="s">
        <v>1360</v>
      </c>
      <c r="F522" s="112">
        <v>19.899999999999999</v>
      </c>
      <c r="G522" s="110" t="s">
        <v>1353</v>
      </c>
      <c r="H522" s="111">
        <v>15</v>
      </c>
      <c r="I522" s="110" t="s">
        <v>1356</v>
      </c>
      <c r="J522" s="111">
        <v>6.7</v>
      </c>
      <c r="K522" s="110" t="s">
        <v>1347</v>
      </c>
      <c r="L522" s="111">
        <v>9.9</v>
      </c>
    </row>
    <row r="523" spans="1:12" x14ac:dyDescent="0.2">
      <c r="A523" s="110">
        <v>225212</v>
      </c>
      <c r="B523" s="110" t="s">
        <v>556</v>
      </c>
      <c r="C523" s="110" t="s">
        <v>1343</v>
      </c>
      <c r="D523" s="111">
        <v>60.2</v>
      </c>
      <c r="E523" s="110" t="s">
        <v>1360</v>
      </c>
      <c r="F523" s="112">
        <v>13.2</v>
      </c>
      <c r="G523" s="110" t="s">
        <v>1353</v>
      </c>
      <c r="H523" s="111">
        <v>12.3</v>
      </c>
      <c r="I523" s="110" t="s">
        <v>1356</v>
      </c>
      <c r="J523" s="111">
        <v>4.8</v>
      </c>
      <c r="K523" s="110" t="s">
        <v>1347</v>
      </c>
      <c r="L523" s="111">
        <v>9.5</v>
      </c>
    </row>
    <row r="524" spans="1:12" x14ac:dyDescent="0.2">
      <c r="A524" s="110">
        <v>225213</v>
      </c>
      <c r="B524" s="110" t="s">
        <v>557</v>
      </c>
      <c r="C524" s="110" t="s">
        <v>1343</v>
      </c>
      <c r="D524" s="111">
        <v>35.4</v>
      </c>
      <c r="E524" s="110" t="s">
        <v>1360</v>
      </c>
      <c r="F524" s="112">
        <v>27</v>
      </c>
      <c r="G524" s="110" t="s">
        <v>1356</v>
      </c>
      <c r="H524" s="111">
        <v>15.7</v>
      </c>
      <c r="I524" s="110" t="s">
        <v>1353</v>
      </c>
      <c r="J524" s="111">
        <v>13.5</v>
      </c>
      <c r="K524" s="110" t="s">
        <v>1347</v>
      </c>
      <c r="L524" s="111">
        <v>8.5</v>
      </c>
    </row>
    <row r="525" spans="1:12" x14ac:dyDescent="0.2">
      <c r="A525" s="110">
        <v>225411</v>
      </c>
      <c r="B525" s="110" t="s">
        <v>558</v>
      </c>
      <c r="C525" s="110" t="s">
        <v>1346</v>
      </c>
      <c r="D525" s="111">
        <v>24.4</v>
      </c>
      <c r="E525" s="110" t="s">
        <v>1343</v>
      </c>
      <c r="F525" s="112">
        <v>22.2</v>
      </c>
      <c r="G525" s="110" t="s">
        <v>1357</v>
      </c>
      <c r="H525" s="111">
        <v>9.3000000000000007</v>
      </c>
      <c r="I525" s="110" t="s">
        <v>1344</v>
      </c>
      <c r="J525" s="111">
        <v>8</v>
      </c>
      <c r="K525" s="110" t="s">
        <v>1347</v>
      </c>
      <c r="L525" s="111">
        <v>36.1</v>
      </c>
    </row>
    <row r="526" spans="1:12" x14ac:dyDescent="0.2">
      <c r="A526" s="110">
        <v>225412</v>
      </c>
      <c r="B526" s="110" t="s">
        <v>559</v>
      </c>
      <c r="C526" s="110" t="s">
        <v>1353</v>
      </c>
      <c r="D526" s="111">
        <v>54.5</v>
      </c>
      <c r="E526" s="110" t="s">
        <v>1345</v>
      </c>
      <c r="F526" s="112">
        <v>15.7</v>
      </c>
      <c r="G526" s="110" t="s">
        <v>1344</v>
      </c>
      <c r="H526" s="111">
        <v>13.8</v>
      </c>
      <c r="I526" s="110" t="s">
        <v>1356</v>
      </c>
      <c r="J526" s="111">
        <v>10.7</v>
      </c>
      <c r="K526" s="110" t="s">
        <v>1347</v>
      </c>
      <c r="L526" s="111">
        <v>5.3</v>
      </c>
    </row>
    <row r="527" spans="1:12" x14ac:dyDescent="0.2">
      <c r="A527" s="110">
        <v>225499</v>
      </c>
      <c r="B527" s="110" t="s">
        <v>560</v>
      </c>
      <c r="C527" s="110" t="s">
        <v>1353</v>
      </c>
      <c r="D527" s="111">
        <v>34.700000000000003</v>
      </c>
      <c r="E527" s="110" t="s">
        <v>1357</v>
      </c>
      <c r="F527" s="112">
        <v>15.7</v>
      </c>
      <c r="G527" s="110" t="s">
        <v>1356</v>
      </c>
      <c r="H527" s="111">
        <v>9.6</v>
      </c>
      <c r="I527" s="110" t="s">
        <v>1343</v>
      </c>
      <c r="J527" s="111">
        <v>9.4</v>
      </c>
      <c r="K527" s="110" t="s">
        <v>1347</v>
      </c>
      <c r="L527" s="111">
        <v>30.6</v>
      </c>
    </row>
    <row r="528" spans="1:12" x14ac:dyDescent="0.2">
      <c r="A528" s="110">
        <v>231111</v>
      </c>
      <c r="B528" s="110" t="s">
        <v>561</v>
      </c>
      <c r="C528" s="110" t="s">
        <v>1354</v>
      </c>
      <c r="D528" s="111">
        <v>75.099999999999994</v>
      </c>
      <c r="E528" s="110" t="s">
        <v>1346</v>
      </c>
      <c r="F528" s="112">
        <v>13.8</v>
      </c>
      <c r="G528" s="110" t="s">
        <v>1357</v>
      </c>
      <c r="H528" s="111">
        <v>2.7</v>
      </c>
      <c r="I528" s="110" t="s">
        <v>1344</v>
      </c>
      <c r="J528" s="111">
        <v>2.5</v>
      </c>
      <c r="K528" s="110" t="s">
        <v>1347</v>
      </c>
      <c r="L528" s="111">
        <v>6</v>
      </c>
    </row>
    <row r="529" spans="1:12" x14ac:dyDescent="0.2">
      <c r="A529" s="110">
        <v>231112</v>
      </c>
      <c r="B529" s="110" t="s">
        <v>562</v>
      </c>
      <c r="C529" s="110" t="s">
        <v>1354</v>
      </c>
      <c r="D529" s="111">
        <v>80</v>
      </c>
      <c r="E529" s="110" t="s">
        <v>1346</v>
      </c>
      <c r="F529" s="112">
        <v>19</v>
      </c>
      <c r="G529" s="110" t="s">
        <v>1345</v>
      </c>
      <c r="H529" s="111">
        <v>0.3</v>
      </c>
      <c r="I529" s="110" t="s">
        <v>1348</v>
      </c>
      <c r="J529" s="111">
        <v>0.2</v>
      </c>
      <c r="K529" s="110" t="s">
        <v>1347</v>
      </c>
      <c r="L529" s="111">
        <v>0.5</v>
      </c>
    </row>
    <row r="530" spans="1:12" x14ac:dyDescent="0.2">
      <c r="A530" s="110">
        <v>231113</v>
      </c>
      <c r="B530" s="110" t="s">
        <v>563</v>
      </c>
      <c r="C530" s="110" t="s">
        <v>1357</v>
      </c>
      <c r="D530" s="111">
        <v>49.5</v>
      </c>
      <c r="E530" s="110" t="s">
        <v>1354</v>
      </c>
      <c r="F530" s="112">
        <v>33.5</v>
      </c>
      <c r="G530" s="110" t="s">
        <v>1346</v>
      </c>
      <c r="H530" s="111">
        <v>10.9</v>
      </c>
      <c r="I530" s="110" t="s">
        <v>1345</v>
      </c>
      <c r="J530" s="111">
        <v>2.5</v>
      </c>
      <c r="K530" s="110" t="s">
        <v>1347</v>
      </c>
      <c r="L530" s="111">
        <v>3.5</v>
      </c>
    </row>
    <row r="531" spans="1:12" x14ac:dyDescent="0.2">
      <c r="A531" s="110">
        <v>231114</v>
      </c>
      <c r="B531" s="110" t="s">
        <v>564</v>
      </c>
      <c r="C531" s="110" t="s">
        <v>1354</v>
      </c>
      <c r="D531" s="111">
        <v>52.7</v>
      </c>
      <c r="E531" s="110" t="s">
        <v>1346</v>
      </c>
      <c r="F531" s="112">
        <v>25.6</v>
      </c>
      <c r="G531" s="110" t="s">
        <v>1351</v>
      </c>
      <c r="H531" s="111">
        <v>9.6999999999999993</v>
      </c>
      <c r="I531" s="110" t="s">
        <v>1357</v>
      </c>
      <c r="J531" s="111">
        <v>2.9</v>
      </c>
      <c r="K531" s="110" t="s">
        <v>1347</v>
      </c>
      <c r="L531" s="111">
        <v>9</v>
      </c>
    </row>
    <row r="532" spans="1:12" x14ac:dyDescent="0.2">
      <c r="A532" s="110">
        <v>231199</v>
      </c>
      <c r="B532" s="110" t="s">
        <v>565</v>
      </c>
      <c r="C532" s="110" t="s">
        <v>1354</v>
      </c>
      <c r="D532" s="111">
        <v>50.6</v>
      </c>
      <c r="E532" s="110" t="s">
        <v>1346</v>
      </c>
      <c r="F532" s="112">
        <v>36.700000000000003</v>
      </c>
      <c r="G532" s="110" t="s">
        <v>1345</v>
      </c>
      <c r="H532" s="111">
        <v>2.5</v>
      </c>
      <c r="I532" s="110" t="s">
        <v>1343</v>
      </c>
      <c r="J532" s="111">
        <v>2.4</v>
      </c>
      <c r="K532" s="110" t="s">
        <v>1347</v>
      </c>
      <c r="L532" s="111">
        <v>7.9</v>
      </c>
    </row>
    <row r="533" spans="1:12" x14ac:dyDescent="0.2">
      <c r="A533" s="110">
        <v>231211</v>
      </c>
      <c r="B533" s="110" t="s">
        <v>566</v>
      </c>
      <c r="C533" s="110" t="s">
        <v>1351</v>
      </c>
      <c r="D533" s="111">
        <v>80.7</v>
      </c>
      <c r="E533" s="110" t="s">
        <v>1354</v>
      </c>
      <c r="F533" s="112">
        <v>13.5</v>
      </c>
      <c r="G533" s="110" t="s">
        <v>1345</v>
      </c>
      <c r="H533" s="111">
        <v>2</v>
      </c>
      <c r="I533" s="110" t="s">
        <v>1353</v>
      </c>
      <c r="J533" s="111">
        <v>1.4</v>
      </c>
      <c r="K533" s="110" t="s">
        <v>1347</v>
      </c>
      <c r="L533" s="111">
        <v>2.4</v>
      </c>
    </row>
    <row r="534" spans="1:12" x14ac:dyDescent="0.2">
      <c r="A534" s="110">
        <v>231212</v>
      </c>
      <c r="B534" s="110" t="s">
        <v>567</v>
      </c>
      <c r="C534" s="110" t="s">
        <v>1354</v>
      </c>
      <c r="D534" s="111">
        <v>50.6</v>
      </c>
      <c r="E534" s="110" t="s">
        <v>1346</v>
      </c>
      <c r="F534" s="112">
        <v>16.399999999999999</v>
      </c>
      <c r="G534" s="110" t="s">
        <v>1345</v>
      </c>
      <c r="H534" s="111">
        <v>8.6999999999999993</v>
      </c>
      <c r="I534" s="110" t="s">
        <v>1343</v>
      </c>
      <c r="J534" s="111">
        <v>6.6</v>
      </c>
      <c r="K534" s="110" t="s">
        <v>1347</v>
      </c>
      <c r="L534" s="111">
        <v>17.7</v>
      </c>
    </row>
    <row r="535" spans="1:12" x14ac:dyDescent="0.2">
      <c r="A535" s="110">
        <v>231213</v>
      </c>
      <c r="B535" s="110" t="s">
        <v>568</v>
      </c>
      <c r="C535" s="110" t="s">
        <v>1354</v>
      </c>
      <c r="D535" s="111">
        <v>72.900000000000006</v>
      </c>
      <c r="E535" s="110" t="s">
        <v>1351</v>
      </c>
      <c r="F535" s="112">
        <v>4.5</v>
      </c>
      <c r="G535" s="110" t="s">
        <v>1355</v>
      </c>
      <c r="H535" s="111">
        <v>3.6</v>
      </c>
      <c r="I535" s="110" t="s">
        <v>1359</v>
      </c>
      <c r="J535" s="111">
        <v>3.4</v>
      </c>
      <c r="K535" s="110" t="s">
        <v>1347</v>
      </c>
      <c r="L535" s="111">
        <v>15.6</v>
      </c>
    </row>
    <row r="536" spans="1:12" x14ac:dyDescent="0.2">
      <c r="A536" s="110">
        <v>231214</v>
      </c>
      <c r="B536" s="110" t="s">
        <v>569</v>
      </c>
      <c r="C536" s="110" t="s">
        <v>1354</v>
      </c>
      <c r="D536" s="111">
        <v>56.8</v>
      </c>
      <c r="E536" s="110" t="s">
        <v>1346</v>
      </c>
      <c r="F536" s="112">
        <v>25.2</v>
      </c>
      <c r="G536" s="110" t="s">
        <v>1355</v>
      </c>
      <c r="H536" s="111">
        <v>3.7</v>
      </c>
      <c r="I536" s="110" t="s">
        <v>1343</v>
      </c>
      <c r="J536" s="111">
        <v>2.6</v>
      </c>
      <c r="K536" s="110" t="s">
        <v>1347</v>
      </c>
      <c r="L536" s="111">
        <v>11.6</v>
      </c>
    </row>
    <row r="537" spans="1:12" x14ac:dyDescent="0.2">
      <c r="A537" s="110">
        <v>231215</v>
      </c>
      <c r="B537" s="110" t="s">
        <v>570</v>
      </c>
      <c r="C537" s="110" t="s">
        <v>1343</v>
      </c>
      <c r="D537" s="111">
        <v>59.5</v>
      </c>
      <c r="E537" s="110" t="s">
        <v>1346</v>
      </c>
      <c r="F537" s="112">
        <v>18.8</v>
      </c>
      <c r="G537" s="110" t="s">
        <v>1354</v>
      </c>
      <c r="H537" s="111">
        <v>11.7</v>
      </c>
      <c r="I537" s="110" t="s">
        <v>1345</v>
      </c>
      <c r="J537" s="111">
        <v>3.9</v>
      </c>
      <c r="K537" s="110" t="s">
        <v>1347</v>
      </c>
      <c r="L537" s="111">
        <v>6.2</v>
      </c>
    </row>
    <row r="538" spans="1:12" x14ac:dyDescent="0.2">
      <c r="A538" s="110">
        <v>231299</v>
      </c>
      <c r="B538" s="110" t="s">
        <v>571</v>
      </c>
      <c r="C538" s="110" t="s">
        <v>1354</v>
      </c>
      <c r="D538" s="111">
        <v>51.6</v>
      </c>
      <c r="E538" s="110" t="s">
        <v>1346</v>
      </c>
      <c r="F538" s="112">
        <v>30.6</v>
      </c>
      <c r="G538" s="110" t="s">
        <v>1357</v>
      </c>
      <c r="H538" s="111">
        <v>3.2</v>
      </c>
      <c r="I538" s="110" t="s">
        <v>1345</v>
      </c>
      <c r="J538" s="111">
        <v>3</v>
      </c>
      <c r="K538" s="110" t="s">
        <v>1347</v>
      </c>
      <c r="L538" s="111">
        <v>11.5</v>
      </c>
    </row>
    <row r="539" spans="1:12" x14ac:dyDescent="0.2">
      <c r="A539" s="110">
        <v>232111</v>
      </c>
      <c r="B539" s="110" t="s">
        <v>572</v>
      </c>
      <c r="C539" s="110" t="s">
        <v>1343</v>
      </c>
      <c r="D539" s="111">
        <v>89.2</v>
      </c>
      <c r="E539" s="110" t="s">
        <v>1348</v>
      </c>
      <c r="F539" s="112">
        <v>5.7</v>
      </c>
      <c r="G539" s="110" t="s">
        <v>1346</v>
      </c>
      <c r="H539" s="111">
        <v>1.1000000000000001</v>
      </c>
      <c r="I539" s="110" t="s">
        <v>1362</v>
      </c>
      <c r="J539" s="111">
        <v>0.6</v>
      </c>
      <c r="K539" s="110" t="s">
        <v>1347</v>
      </c>
      <c r="L539" s="111">
        <v>3.3</v>
      </c>
    </row>
    <row r="540" spans="1:12" x14ac:dyDescent="0.2">
      <c r="A540" s="110">
        <v>232112</v>
      </c>
      <c r="B540" s="110" t="s">
        <v>573</v>
      </c>
      <c r="C540" s="110" t="s">
        <v>1343</v>
      </c>
      <c r="D540" s="111">
        <v>65.099999999999994</v>
      </c>
      <c r="E540" s="110" t="s">
        <v>1348</v>
      </c>
      <c r="F540" s="112">
        <v>19.399999999999999</v>
      </c>
      <c r="G540" s="110" t="s">
        <v>1346</v>
      </c>
      <c r="H540" s="111">
        <v>10.9</v>
      </c>
      <c r="I540" s="110" t="s">
        <v>1361</v>
      </c>
      <c r="J540" s="111">
        <v>0.9</v>
      </c>
      <c r="K540" s="110" t="s">
        <v>1347</v>
      </c>
      <c r="L540" s="111">
        <v>3.7</v>
      </c>
    </row>
    <row r="541" spans="1:12" x14ac:dyDescent="0.2">
      <c r="A541" s="110">
        <v>232212</v>
      </c>
      <c r="B541" s="110" t="s">
        <v>574</v>
      </c>
      <c r="C541" s="110" t="s">
        <v>1343</v>
      </c>
      <c r="D541" s="111">
        <v>60.7</v>
      </c>
      <c r="E541" s="110" t="s">
        <v>1348</v>
      </c>
      <c r="F541" s="112">
        <v>14.5</v>
      </c>
      <c r="G541" s="110" t="s">
        <v>1355</v>
      </c>
      <c r="H541" s="111">
        <v>10</v>
      </c>
      <c r="I541" s="110" t="s">
        <v>1346</v>
      </c>
      <c r="J541" s="111">
        <v>7.9</v>
      </c>
      <c r="K541" s="110" t="s">
        <v>1347</v>
      </c>
      <c r="L541" s="111">
        <v>6.9</v>
      </c>
    </row>
    <row r="542" spans="1:12" x14ac:dyDescent="0.2">
      <c r="A542" s="110">
        <v>232213</v>
      </c>
      <c r="B542" s="110" t="s">
        <v>575</v>
      </c>
      <c r="C542" s="110" t="s">
        <v>1346</v>
      </c>
      <c r="D542" s="111">
        <v>43.2</v>
      </c>
      <c r="E542" s="110" t="s">
        <v>1343</v>
      </c>
      <c r="F542" s="112">
        <v>26.6</v>
      </c>
      <c r="G542" s="110" t="s">
        <v>1355</v>
      </c>
      <c r="H542" s="111">
        <v>7.6</v>
      </c>
      <c r="I542" s="110" t="s">
        <v>1360</v>
      </c>
      <c r="J542" s="111">
        <v>7.3</v>
      </c>
      <c r="K542" s="110" t="s">
        <v>1347</v>
      </c>
      <c r="L542" s="111">
        <v>15.4</v>
      </c>
    </row>
    <row r="543" spans="1:12" x14ac:dyDescent="0.2">
      <c r="A543" s="110">
        <v>232214</v>
      </c>
      <c r="B543" s="110" t="s">
        <v>576</v>
      </c>
      <c r="C543" s="110" t="s">
        <v>1346</v>
      </c>
      <c r="D543" s="111">
        <v>48.6</v>
      </c>
      <c r="E543" s="110" t="s">
        <v>1343</v>
      </c>
      <c r="F543" s="112">
        <v>21.3</v>
      </c>
      <c r="G543" s="110" t="s">
        <v>1363</v>
      </c>
      <c r="H543" s="111">
        <v>8.5</v>
      </c>
      <c r="I543" s="110" t="s">
        <v>1355</v>
      </c>
      <c r="J543" s="111">
        <v>5.2</v>
      </c>
      <c r="K543" s="110" t="s">
        <v>1347</v>
      </c>
      <c r="L543" s="111">
        <v>16.3</v>
      </c>
    </row>
    <row r="544" spans="1:12" x14ac:dyDescent="0.2">
      <c r="A544" s="110">
        <v>232311</v>
      </c>
      <c r="B544" s="110" t="s">
        <v>577</v>
      </c>
      <c r="C544" s="110" t="s">
        <v>1356</v>
      </c>
      <c r="D544" s="111">
        <v>33.5</v>
      </c>
      <c r="E544" s="110" t="s">
        <v>1343</v>
      </c>
      <c r="F544" s="112">
        <v>26.2</v>
      </c>
      <c r="G544" s="110" t="s">
        <v>1345</v>
      </c>
      <c r="H544" s="111">
        <v>20</v>
      </c>
      <c r="I544" s="110" t="s">
        <v>1353</v>
      </c>
      <c r="J544" s="111">
        <v>12.2</v>
      </c>
      <c r="K544" s="110" t="s">
        <v>1347</v>
      </c>
      <c r="L544" s="111">
        <v>8.1999999999999993</v>
      </c>
    </row>
    <row r="545" spans="1:12" x14ac:dyDescent="0.2">
      <c r="A545" s="110">
        <v>232312</v>
      </c>
      <c r="B545" s="110" t="s">
        <v>578</v>
      </c>
      <c r="C545" s="110" t="s">
        <v>1345</v>
      </c>
      <c r="D545" s="111">
        <v>37</v>
      </c>
      <c r="E545" s="110" t="s">
        <v>1343</v>
      </c>
      <c r="F545" s="112">
        <v>31.9</v>
      </c>
      <c r="G545" s="110" t="s">
        <v>1356</v>
      </c>
      <c r="H545" s="111">
        <v>9.5</v>
      </c>
      <c r="I545" s="110" t="s">
        <v>1353</v>
      </c>
      <c r="J545" s="111">
        <v>7.9</v>
      </c>
      <c r="K545" s="110" t="s">
        <v>1347</v>
      </c>
      <c r="L545" s="111">
        <v>13.7</v>
      </c>
    </row>
    <row r="546" spans="1:12" x14ac:dyDescent="0.2">
      <c r="A546" s="110">
        <v>232313</v>
      </c>
      <c r="B546" s="110" t="s">
        <v>579</v>
      </c>
      <c r="C546" s="110" t="s">
        <v>1343</v>
      </c>
      <c r="D546" s="111">
        <v>48.6</v>
      </c>
      <c r="E546" s="110" t="s">
        <v>1356</v>
      </c>
      <c r="F546" s="112">
        <v>26.4</v>
      </c>
      <c r="G546" s="110" t="s">
        <v>1345</v>
      </c>
      <c r="H546" s="111">
        <v>20.100000000000001</v>
      </c>
      <c r="I546" s="110" t="s">
        <v>1353</v>
      </c>
      <c r="J546" s="111">
        <v>4.3</v>
      </c>
      <c r="K546" s="110" t="s">
        <v>1347</v>
      </c>
      <c r="L546" s="111">
        <v>0.5</v>
      </c>
    </row>
    <row r="547" spans="1:12" x14ac:dyDescent="0.2">
      <c r="A547" s="110">
        <v>232411</v>
      </c>
      <c r="B547" s="110" t="s">
        <v>580</v>
      </c>
      <c r="C547" s="110" t="s">
        <v>1343</v>
      </c>
      <c r="D547" s="111">
        <v>53.1</v>
      </c>
      <c r="E547" s="110" t="s">
        <v>1345</v>
      </c>
      <c r="F547" s="112">
        <v>12.6</v>
      </c>
      <c r="G547" s="110" t="s">
        <v>1360</v>
      </c>
      <c r="H547" s="111">
        <v>7.9</v>
      </c>
      <c r="I547" s="110" t="s">
        <v>1356</v>
      </c>
      <c r="J547" s="111">
        <v>5</v>
      </c>
      <c r="K547" s="110" t="s">
        <v>1347</v>
      </c>
      <c r="L547" s="111">
        <v>21.4</v>
      </c>
    </row>
    <row r="548" spans="1:12" x14ac:dyDescent="0.2">
      <c r="A548" s="110">
        <v>232412</v>
      </c>
      <c r="B548" s="110" t="s">
        <v>581</v>
      </c>
      <c r="C548" s="110" t="s">
        <v>1343</v>
      </c>
      <c r="D548" s="111">
        <v>32.299999999999997</v>
      </c>
      <c r="E548" s="110" t="s">
        <v>1361</v>
      </c>
      <c r="F548" s="112">
        <v>28.7</v>
      </c>
      <c r="G548" s="110" t="s">
        <v>1360</v>
      </c>
      <c r="H548" s="111">
        <v>24.3</v>
      </c>
      <c r="I548" s="110" t="s">
        <v>1345</v>
      </c>
      <c r="J548" s="111">
        <v>4.9000000000000004</v>
      </c>
      <c r="K548" s="110" t="s">
        <v>1347</v>
      </c>
      <c r="L548" s="111">
        <v>9.6999999999999993</v>
      </c>
    </row>
    <row r="549" spans="1:12" x14ac:dyDescent="0.2">
      <c r="A549" s="110">
        <v>232413</v>
      </c>
      <c r="B549" s="110" t="s">
        <v>582</v>
      </c>
      <c r="C549" s="110" t="s">
        <v>1343</v>
      </c>
      <c r="D549" s="111">
        <v>27.6</v>
      </c>
      <c r="E549" s="110" t="s">
        <v>1360</v>
      </c>
      <c r="F549" s="112">
        <v>19.5</v>
      </c>
      <c r="G549" s="110" t="s">
        <v>1357</v>
      </c>
      <c r="H549" s="111">
        <v>18.399999999999999</v>
      </c>
      <c r="I549" s="110" t="s">
        <v>1361</v>
      </c>
      <c r="J549" s="111">
        <v>6.5</v>
      </c>
      <c r="K549" s="110" t="s">
        <v>1347</v>
      </c>
      <c r="L549" s="111">
        <v>28.1</v>
      </c>
    </row>
    <row r="550" spans="1:12" x14ac:dyDescent="0.2">
      <c r="A550" s="110">
        <v>232414</v>
      </c>
      <c r="B550" s="110" t="s">
        <v>583</v>
      </c>
      <c r="C550" s="110" t="s">
        <v>1343</v>
      </c>
      <c r="D550" s="111">
        <v>66.400000000000006</v>
      </c>
      <c r="E550" s="110" t="s">
        <v>1360</v>
      </c>
      <c r="F550" s="112">
        <v>5.9</v>
      </c>
      <c r="G550" s="110" t="s">
        <v>1357</v>
      </c>
      <c r="H550" s="111">
        <v>4.3</v>
      </c>
      <c r="I550" s="110" t="s">
        <v>1356</v>
      </c>
      <c r="J550" s="111">
        <v>4.0999999999999996</v>
      </c>
      <c r="K550" s="110" t="s">
        <v>1347</v>
      </c>
      <c r="L550" s="111">
        <v>19.3</v>
      </c>
    </row>
    <row r="551" spans="1:12" x14ac:dyDescent="0.2">
      <c r="A551" s="110">
        <v>233111</v>
      </c>
      <c r="B551" s="110" t="s">
        <v>584</v>
      </c>
      <c r="C551" s="110" t="s">
        <v>1345</v>
      </c>
      <c r="D551" s="111">
        <v>33.5</v>
      </c>
      <c r="E551" s="110" t="s">
        <v>1343</v>
      </c>
      <c r="F551" s="112">
        <v>23</v>
      </c>
      <c r="G551" s="110" t="s">
        <v>1363</v>
      </c>
      <c r="H551" s="111">
        <v>15.2</v>
      </c>
      <c r="I551" s="110" t="s">
        <v>1355</v>
      </c>
      <c r="J551" s="111">
        <v>15</v>
      </c>
      <c r="K551" s="110" t="s">
        <v>1347</v>
      </c>
      <c r="L551" s="111">
        <v>13.3</v>
      </c>
    </row>
    <row r="552" spans="1:12" x14ac:dyDescent="0.2">
      <c r="A552" s="110">
        <v>233112</v>
      </c>
      <c r="B552" s="110" t="s">
        <v>585</v>
      </c>
      <c r="C552" s="110" t="s">
        <v>1345</v>
      </c>
      <c r="D552" s="111">
        <v>34.6</v>
      </c>
      <c r="E552" s="110" t="s">
        <v>1343</v>
      </c>
      <c r="F552" s="112">
        <v>30.2</v>
      </c>
      <c r="G552" s="110" t="s">
        <v>1355</v>
      </c>
      <c r="H552" s="111">
        <v>14.3</v>
      </c>
      <c r="I552" s="110" t="s">
        <v>1357</v>
      </c>
      <c r="J552" s="111">
        <v>5.4</v>
      </c>
      <c r="K552" s="110" t="s">
        <v>1347</v>
      </c>
      <c r="L552" s="111">
        <v>15.5</v>
      </c>
    </row>
    <row r="553" spans="1:12" x14ac:dyDescent="0.2">
      <c r="A553" s="110">
        <v>233211</v>
      </c>
      <c r="B553" s="110" t="s">
        <v>586</v>
      </c>
      <c r="C553" s="110" t="s">
        <v>1348</v>
      </c>
      <c r="D553" s="111">
        <v>35.6</v>
      </c>
      <c r="E553" s="110" t="s">
        <v>1343</v>
      </c>
      <c r="F553" s="112">
        <v>32.9</v>
      </c>
      <c r="G553" s="110" t="s">
        <v>1346</v>
      </c>
      <c r="H553" s="111">
        <v>15.6</v>
      </c>
      <c r="I553" s="110" t="s">
        <v>1363</v>
      </c>
      <c r="J553" s="111">
        <v>6.3</v>
      </c>
      <c r="K553" s="110" t="s">
        <v>1347</v>
      </c>
      <c r="L553" s="111">
        <v>9.6</v>
      </c>
    </row>
    <row r="554" spans="1:12" x14ac:dyDescent="0.2">
      <c r="A554" s="110">
        <v>233212</v>
      </c>
      <c r="B554" s="110" t="s">
        <v>587</v>
      </c>
      <c r="C554" s="110" t="s">
        <v>1343</v>
      </c>
      <c r="D554" s="111">
        <v>69.900000000000006</v>
      </c>
      <c r="E554" s="110" t="s">
        <v>1355</v>
      </c>
      <c r="F554" s="112">
        <v>19.899999999999999</v>
      </c>
      <c r="G554" s="110" t="s">
        <v>1348</v>
      </c>
      <c r="H554" s="111">
        <v>5</v>
      </c>
      <c r="I554" s="110" t="s">
        <v>1346</v>
      </c>
      <c r="J554" s="111">
        <v>2.5</v>
      </c>
      <c r="K554" s="110" t="s">
        <v>1347</v>
      </c>
      <c r="L554" s="111">
        <v>2.7</v>
      </c>
    </row>
    <row r="555" spans="1:12" x14ac:dyDescent="0.2">
      <c r="A555" s="110">
        <v>233213</v>
      </c>
      <c r="B555" s="110" t="s">
        <v>588</v>
      </c>
      <c r="C555" s="110" t="s">
        <v>1343</v>
      </c>
      <c r="D555" s="111">
        <v>53.1</v>
      </c>
      <c r="E555" s="110" t="s">
        <v>1348</v>
      </c>
      <c r="F555" s="112">
        <v>36.700000000000003</v>
      </c>
      <c r="G555" s="110" t="s">
        <v>1345</v>
      </c>
      <c r="H555" s="111">
        <v>2.1</v>
      </c>
      <c r="I555" s="110" t="s">
        <v>1362</v>
      </c>
      <c r="J555" s="111">
        <v>2</v>
      </c>
      <c r="K555" s="110" t="s">
        <v>1347</v>
      </c>
      <c r="L555" s="111">
        <v>6.1</v>
      </c>
    </row>
    <row r="556" spans="1:12" x14ac:dyDescent="0.2">
      <c r="A556" s="110">
        <v>233214</v>
      </c>
      <c r="B556" s="110" t="s">
        <v>589</v>
      </c>
      <c r="C556" s="110" t="s">
        <v>1343</v>
      </c>
      <c r="D556" s="111">
        <v>75.099999999999994</v>
      </c>
      <c r="E556" s="110" t="s">
        <v>1348</v>
      </c>
      <c r="F556" s="112">
        <v>10.8</v>
      </c>
      <c r="G556" s="110" t="s">
        <v>1345</v>
      </c>
      <c r="H556" s="111">
        <v>4.5</v>
      </c>
      <c r="I556" s="110" t="s">
        <v>1346</v>
      </c>
      <c r="J556" s="111">
        <v>2.1</v>
      </c>
      <c r="K556" s="110" t="s">
        <v>1347</v>
      </c>
      <c r="L556" s="111">
        <v>7.4</v>
      </c>
    </row>
    <row r="557" spans="1:12" x14ac:dyDescent="0.2">
      <c r="A557" s="110">
        <v>233215</v>
      </c>
      <c r="B557" s="110" t="s">
        <v>590</v>
      </c>
      <c r="C557" s="110" t="s">
        <v>1346</v>
      </c>
      <c r="D557" s="111">
        <v>31.6</v>
      </c>
      <c r="E557" s="110" t="s">
        <v>1343</v>
      </c>
      <c r="F557" s="112">
        <v>29.4</v>
      </c>
      <c r="G557" s="110" t="s">
        <v>1354</v>
      </c>
      <c r="H557" s="111">
        <v>20.8</v>
      </c>
      <c r="I557" s="110" t="s">
        <v>1348</v>
      </c>
      <c r="J557" s="111">
        <v>11</v>
      </c>
      <c r="K557" s="110" t="s">
        <v>1347</v>
      </c>
      <c r="L557" s="111">
        <v>7.2</v>
      </c>
    </row>
    <row r="558" spans="1:12" x14ac:dyDescent="0.2">
      <c r="A558" s="110">
        <v>233511</v>
      </c>
      <c r="B558" s="110" t="s">
        <v>591</v>
      </c>
      <c r="C558" s="110" t="s">
        <v>1345</v>
      </c>
      <c r="D558" s="111">
        <v>56.8</v>
      </c>
      <c r="E558" s="110" t="s">
        <v>1343</v>
      </c>
      <c r="F558" s="112">
        <v>13.8</v>
      </c>
      <c r="G558" s="110" t="s">
        <v>1353</v>
      </c>
      <c r="H558" s="111">
        <v>5.6</v>
      </c>
      <c r="I558" s="110" t="s">
        <v>1348</v>
      </c>
      <c r="J558" s="111">
        <v>5.4</v>
      </c>
      <c r="K558" s="110" t="s">
        <v>1347</v>
      </c>
      <c r="L558" s="111">
        <v>18.399999999999999</v>
      </c>
    </row>
    <row r="559" spans="1:12" x14ac:dyDescent="0.2">
      <c r="A559" s="110">
        <v>233512</v>
      </c>
      <c r="B559" s="110" t="s">
        <v>592</v>
      </c>
      <c r="C559" s="110" t="s">
        <v>1343</v>
      </c>
      <c r="D559" s="111">
        <v>29.9</v>
      </c>
      <c r="E559" s="110" t="s">
        <v>1345</v>
      </c>
      <c r="F559" s="112">
        <v>29.9</v>
      </c>
      <c r="G559" s="110" t="s">
        <v>1355</v>
      </c>
      <c r="H559" s="111">
        <v>11.4</v>
      </c>
      <c r="I559" s="110" t="s">
        <v>1348</v>
      </c>
      <c r="J559" s="111">
        <v>7.6</v>
      </c>
      <c r="K559" s="110" t="s">
        <v>1347</v>
      </c>
      <c r="L559" s="111">
        <v>21.1</v>
      </c>
    </row>
    <row r="560" spans="1:12" x14ac:dyDescent="0.2">
      <c r="A560" s="110">
        <v>233513</v>
      </c>
      <c r="B560" s="110" t="s">
        <v>593</v>
      </c>
      <c r="C560" s="110" t="s">
        <v>1345</v>
      </c>
      <c r="D560" s="111">
        <v>34.5</v>
      </c>
      <c r="E560" s="110" t="s">
        <v>1343</v>
      </c>
      <c r="F560" s="112">
        <v>20</v>
      </c>
      <c r="G560" s="110" t="s">
        <v>1355</v>
      </c>
      <c r="H560" s="111">
        <v>14</v>
      </c>
      <c r="I560" s="110" t="s">
        <v>1363</v>
      </c>
      <c r="J560" s="111">
        <v>8.4</v>
      </c>
      <c r="K560" s="110" t="s">
        <v>1347</v>
      </c>
      <c r="L560" s="111">
        <v>23.1</v>
      </c>
    </row>
    <row r="561" spans="1:12" x14ac:dyDescent="0.2">
      <c r="A561" s="110">
        <v>233611</v>
      </c>
      <c r="B561" s="110" t="s">
        <v>594</v>
      </c>
      <c r="C561" s="110" t="s">
        <v>1355</v>
      </c>
      <c r="D561" s="111">
        <v>71.5</v>
      </c>
      <c r="E561" s="110" t="s">
        <v>1343</v>
      </c>
      <c r="F561" s="112">
        <v>18.600000000000001</v>
      </c>
      <c r="G561" s="110" t="s">
        <v>1345</v>
      </c>
      <c r="H561" s="111">
        <v>4.0999999999999996</v>
      </c>
      <c r="I561" s="110" t="s">
        <v>1348</v>
      </c>
      <c r="J561" s="111">
        <v>2.2999999999999998</v>
      </c>
      <c r="K561" s="110" t="s">
        <v>1347</v>
      </c>
      <c r="L561" s="111">
        <v>3.5</v>
      </c>
    </row>
    <row r="562" spans="1:12" x14ac:dyDescent="0.2">
      <c r="A562" s="110">
        <v>233612</v>
      </c>
      <c r="B562" s="110" t="s">
        <v>595</v>
      </c>
      <c r="C562" s="110" t="s">
        <v>1355</v>
      </c>
      <c r="D562" s="111">
        <v>53.6</v>
      </c>
      <c r="E562" s="110" t="s">
        <v>1343</v>
      </c>
      <c r="F562" s="112">
        <v>15.1</v>
      </c>
      <c r="G562" s="110" t="s">
        <v>1345</v>
      </c>
      <c r="H562" s="111">
        <v>9.8000000000000007</v>
      </c>
      <c r="I562" s="110" t="s">
        <v>1348</v>
      </c>
      <c r="J562" s="111">
        <v>5</v>
      </c>
      <c r="K562" s="110" t="s">
        <v>1347</v>
      </c>
      <c r="L562" s="111">
        <v>16.5</v>
      </c>
    </row>
    <row r="563" spans="1:12" x14ac:dyDescent="0.2">
      <c r="A563" s="110">
        <v>233911</v>
      </c>
      <c r="B563" s="110" t="s">
        <v>596</v>
      </c>
      <c r="C563" s="110" t="s">
        <v>1346</v>
      </c>
      <c r="D563" s="111">
        <v>37.5</v>
      </c>
      <c r="E563" s="110" t="s">
        <v>1345</v>
      </c>
      <c r="F563" s="112">
        <v>26.9</v>
      </c>
      <c r="G563" s="110" t="s">
        <v>1343</v>
      </c>
      <c r="H563" s="111">
        <v>17.600000000000001</v>
      </c>
      <c r="I563" s="110" t="s">
        <v>1354</v>
      </c>
      <c r="J563" s="111">
        <v>15.7</v>
      </c>
      <c r="K563" s="110" t="s">
        <v>1347</v>
      </c>
      <c r="L563" s="111">
        <v>2.4</v>
      </c>
    </row>
    <row r="564" spans="1:12" x14ac:dyDescent="0.2">
      <c r="A564" s="110">
        <v>233912</v>
      </c>
      <c r="B564" s="110" t="s">
        <v>597</v>
      </c>
      <c r="C564" s="110" t="s">
        <v>1351</v>
      </c>
      <c r="D564" s="111">
        <v>28.4</v>
      </c>
      <c r="E564" s="110" t="s">
        <v>1345</v>
      </c>
      <c r="F564" s="112">
        <v>21</v>
      </c>
      <c r="G564" s="110" t="s">
        <v>1343</v>
      </c>
      <c r="H564" s="111">
        <v>19.8</v>
      </c>
      <c r="I564" s="110" t="s">
        <v>1352</v>
      </c>
      <c r="J564" s="111">
        <v>12.3</v>
      </c>
      <c r="K564" s="110" t="s">
        <v>1347</v>
      </c>
      <c r="L564" s="111">
        <v>18.5</v>
      </c>
    </row>
    <row r="565" spans="1:12" x14ac:dyDescent="0.2">
      <c r="A565" s="110">
        <v>233913</v>
      </c>
      <c r="B565" s="110" t="s">
        <v>598</v>
      </c>
      <c r="C565" s="110" t="s">
        <v>1344</v>
      </c>
      <c r="D565" s="111">
        <v>42</v>
      </c>
      <c r="E565" s="110" t="s">
        <v>1343</v>
      </c>
      <c r="F565" s="112">
        <v>14.2</v>
      </c>
      <c r="G565" s="110" t="s">
        <v>1353</v>
      </c>
      <c r="H565" s="111">
        <v>13.5</v>
      </c>
      <c r="I565" s="110" t="s">
        <v>1345</v>
      </c>
      <c r="J565" s="111">
        <v>13.2</v>
      </c>
      <c r="K565" s="110" t="s">
        <v>1347</v>
      </c>
      <c r="L565" s="111">
        <v>17.100000000000001</v>
      </c>
    </row>
    <row r="566" spans="1:12" x14ac:dyDescent="0.2">
      <c r="A566" s="110">
        <v>233914</v>
      </c>
      <c r="B566" s="110" t="s">
        <v>599</v>
      </c>
      <c r="C566" s="110" t="s">
        <v>1346</v>
      </c>
      <c r="D566" s="111">
        <v>30.6</v>
      </c>
      <c r="E566" s="110" t="s">
        <v>1343</v>
      </c>
      <c r="F566" s="112">
        <v>18.399999999999999</v>
      </c>
      <c r="G566" s="110" t="s">
        <v>1345</v>
      </c>
      <c r="H566" s="111">
        <v>16.3</v>
      </c>
      <c r="I566" s="110" t="s">
        <v>1355</v>
      </c>
      <c r="J566" s="111">
        <v>8.1999999999999993</v>
      </c>
      <c r="K566" s="110" t="s">
        <v>1347</v>
      </c>
      <c r="L566" s="111">
        <v>26.5</v>
      </c>
    </row>
    <row r="567" spans="1:12" x14ac:dyDescent="0.2">
      <c r="A567" s="110">
        <v>233915</v>
      </c>
      <c r="B567" s="110" t="s">
        <v>600</v>
      </c>
      <c r="C567" s="110" t="s">
        <v>1343</v>
      </c>
      <c r="D567" s="111">
        <v>58.6</v>
      </c>
      <c r="E567" s="110" t="s">
        <v>1363</v>
      </c>
      <c r="F567" s="112">
        <v>15.3</v>
      </c>
      <c r="G567" s="110" t="s">
        <v>1346</v>
      </c>
      <c r="H567" s="111">
        <v>8.3000000000000007</v>
      </c>
      <c r="I567" s="110" t="s">
        <v>1355</v>
      </c>
      <c r="J567" s="111">
        <v>4.7</v>
      </c>
      <c r="K567" s="110" t="s">
        <v>1347</v>
      </c>
      <c r="L567" s="111">
        <v>13.1</v>
      </c>
    </row>
    <row r="568" spans="1:12" x14ac:dyDescent="0.2">
      <c r="A568" s="110">
        <v>233916</v>
      </c>
      <c r="B568" s="110" t="s">
        <v>601</v>
      </c>
      <c r="C568" s="110" t="s">
        <v>1343</v>
      </c>
      <c r="D568" s="111">
        <v>44.5</v>
      </c>
      <c r="E568" s="110" t="s">
        <v>1345</v>
      </c>
      <c r="F568" s="112">
        <v>32.5</v>
      </c>
      <c r="G568" s="110" t="s">
        <v>1346</v>
      </c>
      <c r="H568" s="111">
        <v>12.3</v>
      </c>
      <c r="I568" s="110" t="s">
        <v>1354</v>
      </c>
      <c r="J568" s="111">
        <v>4.0999999999999996</v>
      </c>
      <c r="K568" s="110" t="s">
        <v>1347</v>
      </c>
      <c r="L568" s="111">
        <v>6.5</v>
      </c>
    </row>
    <row r="569" spans="1:12" x14ac:dyDescent="0.2">
      <c r="A569" s="110">
        <v>233999</v>
      </c>
      <c r="B569" s="110" t="s">
        <v>602</v>
      </c>
      <c r="C569" s="110" t="s">
        <v>1343</v>
      </c>
      <c r="D569" s="111">
        <v>39.4</v>
      </c>
      <c r="E569" s="110" t="s">
        <v>1345</v>
      </c>
      <c r="F569" s="112">
        <v>28.3</v>
      </c>
      <c r="G569" s="110" t="s">
        <v>1346</v>
      </c>
      <c r="H569" s="111">
        <v>10.1</v>
      </c>
      <c r="I569" s="110" t="s">
        <v>1353</v>
      </c>
      <c r="J569" s="111">
        <v>4.7</v>
      </c>
      <c r="K569" s="110" t="s">
        <v>1347</v>
      </c>
      <c r="L569" s="111">
        <v>17.5</v>
      </c>
    </row>
    <row r="570" spans="1:12" x14ac:dyDescent="0.2">
      <c r="A570" s="110">
        <v>234111</v>
      </c>
      <c r="B570" s="110" t="s">
        <v>603</v>
      </c>
      <c r="C570" s="110" t="s">
        <v>1351</v>
      </c>
      <c r="D570" s="111">
        <v>43.6</v>
      </c>
      <c r="E570" s="110" t="s">
        <v>1346</v>
      </c>
      <c r="F570" s="112">
        <v>20.6</v>
      </c>
      <c r="G570" s="110" t="s">
        <v>1343</v>
      </c>
      <c r="H570" s="111">
        <v>19</v>
      </c>
      <c r="I570" s="110" t="s">
        <v>1345</v>
      </c>
      <c r="J570" s="111">
        <v>5.0999999999999996</v>
      </c>
      <c r="K570" s="110" t="s">
        <v>1347</v>
      </c>
      <c r="L570" s="111">
        <v>11.7</v>
      </c>
    </row>
    <row r="571" spans="1:12" x14ac:dyDescent="0.2">
      <c r="A571" s="110">
        <v>234112</v>
      </c>
      <c r="B571" s="110" t="s">
        <v>604</v>
      </c>
      <c r="C571" s="110" t="s">
        <v>1351</v>
      </c>
      <c r="D571" s="111">
        <v>29.7</v>
      </c>
      <c r="E571" s="110" t="s">
        <v>1343</v>
      </c>
      <c r="F571" s="112">
        <v>28</v>
      </c>
      <c r="G571" s="110" t="s">
        <v>1346</v>
      </c>
      <c r="H571" s="111">
        <v>13.7</v>
      </c>
      <c r="I571" s="110" t="s">
        <v>1353</v>
      </c>
      <c r="J571" s="111">
        <v>12.4</v>
      </c>
      <c r="K571" s="110" t="s">
        <v>1347</v>
      </c>
      <c r="L571" s="111">
        <v>16.2</v>
      </c>
    </row>
    <row r="572" spans="1:12" x14ac:dyDescent="0.2">
      <c r="A572" s="110">
        <v>234113</v>
      </c>
      <c r="B572" s="110" t="s">
        <v>605</v>
      </c>
      <c r="C572" s="110" t="s">
        <v>1351</v>
      </c>
      <c r="D572" s="111">
        <v>68.599999999999994</v>
      </c>
      <c r="E572" s="110" t="s">
        <v>1346</v>
      </c>
      <c r="F572" s="112">
        <v>12.8</v>
      </c>
      <c r="G572" s="110" t="s">
        <v>1343</v>
      </c>
      <c r="H572" s="111">
        <v>7.5</v>
      </c>
      <c r="I572" s="110" t="s">
        <v>1345</v>
      </c>
      <c r="J572" s="111">
        <v>3</v>
      </c>
      <c r="K572" s="110" t="s">
        <v>1347</v>
      </c>
      <c r="L572" s="111">
        <v>8.1999999999999993</v>
      </c>
    </row>
    <row r="573" spans="1:12" x14ac:dyDescent="0.2">
      <c r="A573" s="110">
        <v>234211</v>
      </c>
      <c r="B573" s="110" t="s">
        <v>606</v>
      </c>
      <c r="C573" s="110" t="s">
        <v>1345</v>
      </c>
      <c r="D573" s="111">
        <v>34</v>
      </c>
      <c r="E573" s="110" t="s">
        <v>1343</v>
      </c>
      <c r="F573" s="112">
        <v>25.6</v>
      </c>
      <c r="G573" s="110" t="s">
        <v>1356</v>
      </c>
      <c r="H573" s="111">
        <v>8.1</v>
      </c>
      <c r="I573" s="110" t="s">
        <v>1357</v>
      </c>
      <c r="J573" s="111">
        <v>7.5</v>
      </c>
      <c r="K573" s="110" t="s">
        <v>1347</v>
      </c>
      <c r="L573" s="111">
        <v>24.8</v>
      </c>
    </row>
    <row r="574" spans="1:12" x14ac:dyDescent="0.2">
      <c r="A574" s="110">
        <v>234212</v>
      </c>
      <c r="B574" s="110" t="s">
        <v>607</v>
      </c>
      <c r="C574" s="110" t="s">
        <v>1345</v>
      </c>
      <c r="D574" s="111">
        <v>65.400000000000006</v>
      </c>
      <c r="E574" s="110" t="s">
        <v>1343</v>
      </c>
      <c r="F574" s="112">
        <v>10.9</v>
      </c>
      <c r="G574" s="110" t="s">
        <v>1356</v>
      </c>
      <c r="H574" s="111">
        <v>6.1</v>
      </c>
      <c r="I574" s="110" t="s">
        <v>1353</v>
      </c>
      <c r="J574" s="111">
        <v>5.4</v>
      </c>
      <c r="K574" s="110" t="s">
        <v>1347</v>
      </c>
      <c r="L574" s="111">
        <v>12.3</v>
      </c>
    </row>
    <row r="575" spans="1:12" x14ac:dyDescent="0.2">
      <c r="A575" s="110">
        <v>234213</v>
      </c>
      <c r="B575" s="110" t="s">
        <v>608</v>
      </c>
      <c r="C575" s="110" t="s">
        <v>1345</v>
      </c>
      <c r="D575" s="111">
        <v>89.5</v>
      </c>
      <c r="E575" s="110" t="s">
        <v>1351</v>
      </c>
      <c r="F575" s="112">
        <v>4.2</v>
      </c>
      <c r="G575" s="110" t="s">
        <v>1356</v>
      </c>
      <c r="H575" s="111">
        <v>2.4</v>
      </c>
      <c r="I575" s="110" t="s">
        <v>1343</v>
      </c>
      <c r="J575" s="111">
        <v>1</v>
      </c>
      <c r="K575" s="110" t="s">
        <v>1347</v>
      </c>
      <c r="L575" s="111">
        <v>2.9</v>
      </c>
    </row>
    <row r="576" spans="1:12" x14ac:dyDescent="0.2">
      <c r="A576" s="110">
        <v>234311</v>
      </c>
      <c r="B576" s="110" t="s">
        <v>609</v>
      </c>
      <c r="C576" s="110" t="s">
        <v>1346</v>
      </c>
      <c r="D576" s="111">
        <v>58.6</v>
      </c>
      <c r="E576" s="110" t="s">
        <v>1351</v>
      </c>
      <c r="F576" s="112">
        <v>6</v>
      </c>
      <c r="G576" s="110" t="s">
        <v>1361</v>
      </c>
      <c r="H576" s="111">
        <v>6</v>
      </c>
      <c r="I576" s="110" t="s">
        <v>1343</v>
      </c>
      <c r="J576" s="111">
        <v>5.9</v>
      </c>
      <c r="K576" s="110" t="s">
        <v>1347</v>
      </c>
      <c r="L576" s="111">
        <v>23.4</v>
      </c>
    </row>
    <row r="577" spans="1:12" x14ac:dyDescent="0.2">
      <c r="A577" s="110">
        <v>234312</v>
      </c>
      <c r="B577" s="110" t="s">
        <v>610</v>
      </c>
      <c r="C577" s="110" t="s">
        <v>1343</v>
      </c>
      <c r="D577" s="111">
        <v>61.9</v>
      </c>
      <c r="E577" s="110" t="s">
        <v>1355</v>
      </c>
      <c r="F577" s="112">
        <v>14.1</v>
      </c>
      <c r="G577" s="110" t="s">
        <v>1346</v>
      </c>
      <c r="H577" s="111">
        <v>5.6</v>
      </c>
      <c r="I577" s="110" t="s">
        <v>1363</v>
      </c>
      <c r="J577" s="111">
        <v>4.3</v>
      </c>
      <c r="K577" s="110" t="s">
        <v>1347</v>
      </c>
      <c r="L577" s="111">
        <v>14.1</v>
      </c>
    </row>
    <row r="578" spans="1:12" x14ac:dyDescent="0.2">
      <c r="A578" s="110">
        <v>234313</v>
      </c>
      <c r="B578" s="110" t="s">
        <v>611</v>
      </c>
      <c r="C578" s="110" t="s">
        <v>1343</v>
      </c>
      <c r="D578" s="111">
        <v>49.8</v>
      </c>
      <c r="E578" s="110" t="s">
        <v>1346</v>
      </c>
      <c r="F578" s="112">
        <v>23.2</v>
      </c>
      <c r="G578" s="110" t="s">
        <v>1363</v>
      </c>
      <c r="H578" s="111">
        <v>8.4</v>
      </c>
      <c r="I578" s="110" t="s">
        <v>1357</v>
      </c>
      <c r="J578" s="111">
        <v>6.5</v>
      </c>
      <c r="K578" s="110" t="s">
        <v>1347</v>
      </c>
      <c r="L578" s="111">
        <v>12</v>
      </c>
    </row>
    <row r="579" spans="1:12" x14ac:dyDescent="0.2">
      <c r="A579" s="110">
        <v>234314</v>
      </c>
      <c r="B579" s="110" t="s">
        <v>612</v>
      </c>
      <c r="C579" s="110" t="s">
        <v>1361</v>
      </c>
      <c r="D579" s="111">
        <v>56.6</v>
      </c>
      <c r="E579" s="110" t="s">
        <v>1346</v>
      </c>
      <c r="F579" s="112">
        <v>21.7</v>
      </c>
      <c r="G579" s="110" t="s">
        <v>1352</v>
      </c>
      <c r="H579" s="111">
        <v>10.9</v>
      </c>
      <c r="I579" s="110" t="s">
        <v>1351</v>
      </c>
      <c r="J579" s="111">
        <v>5.2</v>
      </c>
      <c r="K579" s="110" t="s">
        <v>1347</v>
      </c>
      <c r="L579" s="111">
        <v>5.6</v>
      </c>
    </row>
    <row r="580" spans="1:12" x14ac:dyDescent="0.2">
      <c r="A580" s="110">
        <v>234399</v>
      </c>
      <c r="B580" s="110" t="s">
        <v>613</v>
      </c>
      <c r="C580" s="110" t="s">
        <v>1346</v>
      </c>
      <c r="D580" s="111">
        <v>31.7</v>
      </c>
      <c r="E580" s="110" t="s">
        <v>1343</v>
      </c>
      <c r="F580" s="112">
        <v>15.5</v>
      </c>
      <c r="G580" s="110" t="s">
        <v>1363</v>
      </c>
      <c r="H580" s="111">
        <v>12.3</v>
      </c>
      <c r="I580" s="110" t="s">
        <v>1357</v>
      </c>
      <c r="J580" s="111">
        <v>7.1</v>
      </c>
      <c r="K580" s="110" t="s">
        <v>1347</v>
      </c>
      <c r="L580" s="111">
        <v>33.4</v>
      </c>
    </row>
    <row r="581" spans="1:12" x14ac:dyDescent="0.2">
      <c r="A581" s="110">
        <v>234411</v>
      </c>
      <c r="B581" s="110" t="s">
        <v>614</v>
      </c>
      <c r="C581" s="110" t="s">
        <v>1355</v>
      </c>
      <c r="D581" s="111">
        <v>65.900000000000006</v>
      </c>
      <c r="E581" s="110" t="s">
        <v>1343</v>
      </c>
      <c r="F581" s="112">
        <v>20.8</v>
      </c>
      <c r="G581" s="110" t="s">
        <v>1346</v>
      </c>
      <c r="H581" s="111">
        <v>6.2</v>
      </c>
      <c r="I581" s="110" t="s">
        <v>1357</v>
      </c>
      <c r="J581" s="111">
        <v>1.8</v>
      </c>
      <c r="K581" s="110" t="s">
        <v>1347</v>
      </c>
      <c r="L581" s="111">
        <v>5.2</v>
      </c>
    </row>
    <row r="582" spans="1:12" x14ac:dyDescent="0.2">
      <c r="A582" s="110">
        <v>234412</v>
      </c>
      <c r="B582" s="110" t="s">
        <v>615</v>
      </c>
      <c r="C582" s="110" t="s">
        <v>1355</v>
      </c>
      <c r="D582" s="111">
        <v>37.4</v>
      </c>
      <c r="E582" s="110" t="s">
        <v>1343</v>
      </c>
      <c r="F582" s="112">
        <v>36.700000000000003</v>
      </c>
      <c r="G582" s="110" t="s">
        <v>1346</v>
      </c>
      <c r="H582" s="111">
        <v>12.5</v>
      </c>
      <c r="I582" s="110" t="s">
        <v>1363</v>
      </c>
      <c r="J582" s="111">
        <v>3.7</v>
      </c>
      <c r="K582" s="110" t="s">
        <v>1347</v>
      </c>
      <c r="L582" s="111">
        <v>9.6</v>
      </c>
    </row>
    <row r="583" spans="1:12" x14ac:dyDescent="0.2">
      <c r="A583" s="110">
        <v>234413</v>
      </c>
      <c r="B583" s="110" t="s">
        <v>616</v>
      </c>
      <c r="C583" s="110" t="s">
        <v>1343</v>
      </c>
      <c r="D583" s="111">
        <v>52.4</v>
      </c>
      <c r="E583" s="110" t="s">
        <v>1346</v>
      </c>
      <c r="F583" s="112">
        <v>22.7</v>
      </c>
      <c r="G583" s="110" t="s">
        <v>1355</v>
      </c>
      <c r="H583" s="111">
        <v>16</v>
      </c>
      <c r="I583" s="110" t="s">
        <v>1363</v>
      </c>
      <c r="J583" s="111">
        <v>6.7</v>
      </c>
      <c r="K583" s="110" t="s">
        <v>1347</v>
      </c>
      <c r="L583" s="111">
        <v>2.2000000000000002</v>
      </c>
    </row>
    <row r="584" spans="1:12" x14ac:dyDescent="0.2">
      <c r="A584" s="110">
        <v>234511</v>
      </c>
      <c r="B584" s="110" t="s">
        <v>617</v>
      </c>
      <c r="C584" s="110" t="s">
        <v>1357</v>
      </c>
      <c r="D584" s="111">
        <v>58.1</v>
      </c>
      <c r="E584" s="110" t="s">
        <v>1343</v>
      </c>
      <c r="F584" s="112">
        <v>26.4</v>
      </c>
      <c r="G584" s="110" t="s">
        <v>1346</v>
      </c>
      <c r="H584" s="111">
        <v>6.8</v>
      </c>
      <c r="I584" s="110" t="s">
        <v>1361</v>
      </c>
      <c r="J584" s="111">
        <v>3.8</v>
      </c>
      <c r="K584" s="110" t="s">
        <v>1347</v>
      </c>
      <c r="L584" s="111">
        <v>4.9000000000000004</v>
      </c>
    </row>
    <row r="585" spans="1:12" x14ac:dyDescent="0.2">
      <c r="A585" s="110">
        <v>234513</v>
      </c>
      <c r="B585" s="110" t="s">
        <v>618</v>
      </c>
      <c r="C585" s="110" t="s">
        <v>1357</v>
      </c>
      <c r="D585" s="111">
        <v>39.799999999999997</v>
      </c>
      <c r="E585" s="110" t="s">
        <v>1344</v>
      </c>
      <c r="F585" s="112">
        <v>23.3</v>
      </c>
      <c r="G585" s="110" t="s">
        <v>1343</v>
      </c>
      <c r="H585" s="111">
        <v>21.8</v>
      </c>
      <c r="I585" s="110" t="s">
        <v>1345</v>
      </c>
      <c r="J585" s="111">
        <v>12.8</v>
      </c>
      <c r="K585" s="110" t="s">
        <v>1347</v>
      </c>
      <c r="L585" s="111">
        <v>2.2999999999999998</v>
      </c>
    </row>
    <row r="586" spans="1:12" x14ac:dyDescent="0.2">
      <c r="A586" s="110">
        <v>234514</v>
      </c>
      <c r="B586" s="110" t="s">
        <v>619</v>
      </c>
      <c r="C586" s="110" t="s">
        <v>1357</v>
      </c>
      <c r="D586" s="111">
        <v>36.799999999999997</v>
      </c>
      <c r="E586" s="110" t="s">
        <v>1343</v>
      </c>
      <c r="F586" s="112">
        <v>35.6</v>
      </c>
      <c r="G586" s="110" t="s">
        <v>1344</v>
      </c>
      <c r="H586" s="111">
        <v>13.4</v>
      </c>
      <c r="I586" s="110" t="s">
        <v>1345</v>
      </c>
      <c r="J586" s="111">
        <v>5.6</v>
      </c>
      <c r="K586" s="110" t="s">
        <v>1347</v>
      </c>
      <c r="L586" s="111">
        <v>8.6</v>
      </c>
    </row>
    <row r="587" spans="1:12" x14ac:dyDescent="0.2">
      <c r="A587" s="110">
        <v>234515</v>
      </c>
      <c r="B587" s="110" t="s">
        <v>620</v>
      </c>
      <c r="C587" s="110" t="s">
        <v>1343</v>
      </c>
      <c r="D587" s="111">
        <v>41</v>
      </c>
      <c r="E587" s="110" t="s">
        <v>1346</v>
      </c>
      <c r="F587" s="112">
        <v>21.7</v>
      </c>
      <c r="G587" s="110" t="s">
        <v>1357</v>
      </c>
      <c r="H587" s="111">
        <v>15.6</v>
      </c>
      <c r="I587" s="110" t="s">
        <v>1361</v>
      </c>
      <c r="J587" s="111">
        <v>9.6999999999999993</v>
      </c>
      <c r="K587" s="110" t="s">
        <v>1347</v>
      </c>
      <c r="L587" s="111">
        <v>12</v>
      </c>
    </row>
    <row r="588" spans="1:12" x14ac:dyDescent="0.2">
      <c r="A588" s="110">
        <v>234516</v>
      </c>
      <c r="B588" s="110" t="s">
        <v>621</v>
      </c>
      <c r="C588" s="110" t="s">
        <v>1343</v>
      </c>
      <c r="D588" s="111">
        <v>39.5</v>
      </c>
      <c r="E588" s="110" t="s">
        <v>1346</v>
      </c>
      <c r="F588" s="112">
        <v>27.8</v>
      </c>
      <c r="G588" s="110" t="s">
        <v>1357</v>
      </c>
      <c r="H588" s="111">
        <v>16.7</v>
      </c>
      <c r="I588" s="110" t="s">
        <v>1361</v>
      </c>
      <c r="J588" s="111">
        <v>4.8</v>
      </c>
      <c r="K588" s="110" t="s">
        <v>1347</v>
      </c>
      <c r="L588" s="111">
        <v>11.3</v>
      </c>
    </row>
    <row r="589" spans="1:12" x14ac:dyDescent="0.2">
      <c r="A589" s="110">
        <v>234517</v>
      </c>
      <c r="B589" s="110" t="s">
        <v>622</v>
      </c>
      <c r="C589" s="110" t="s">
        <v>1343</v>
      </c>
      <c r="D589" s="111">
        <v>31</v>
      </c>
      <c r="E589" s="110" t="s">
        <v>1345</v>
      </c>
      <c r="F589" s="112">
        <v>29.9</v>
      </c>
      <c r="G589" s="110" t="s">
        <v>1344</v>
      </c>
      <c r="H589" s="111">
        <v>15.9</v>
      </c>
      <c r="I589" s="110" t="s">
        <v>1357</v>
      </c>
      <c r="J589" s="111">
        <v>11</v>
      </c>
      <c r="K589" s="110" t="s">
        <v>1347</v>
      </c>
      <c r="L589" s="111">
        <v>12.2</v>
      </c>
    </row>
    <row r="590" spans="1:12" x14ac:dyDescent="0.2">
      <c r="A590" s="110">
        <v>234518</v>
      </c>
      <c r="B590" s="110" t="s">
        <v>623</v>
      </c>
      <c r="C590" s="110" t="s">
        <v>1343</v>
      </c>
      <c r="D590" s="111">
        <v>27</v>
      </c>
      <c r="E590" s="110" t="s">
        <v>1346</v>
      </c>
      <c r="F590" s="112">
        <v>20.2</v>
      </c>
      <c r="G590" s="110" t="s">
        <v>1361</v>
      </c>
      <c r="H590" s="111">
        <v>15</v>
      </c>
      <c r="I590" s="110" t="s">
        <v>1357</v>
      </c>
      <c r="J590" s="111">
        <v>12.4</v>
      </c>
      <c r="K590" s="110" t="s">
        <v>1347</v>
      </c>
      <c r="L590" s="111">
        <v>25.4</v>
      </c>
    </row>
    <row r="591" spans="1:12" x14ac:dyDescent="0.2">
      <c r="A591" s="110">
        <v>234599</v>
      </c>
      <c r="B591" s="110" t="s">
        <v>624</v>
      </c>
      <c r="C591" s="110" t="s">
        <v>1343</v>
      </c>
      <c r="D591" s="111">
        <v>26.6</v>
      </c>
      <c r="E591" s="110" t="s">
        <v>1344</v>
      </c>
      <c r="F591" s="112">
        <v>23.3</v>
      </c>
      <c r="G591" s="110" t="s">
        <v>1357</v>
      </c>
      <c r="H591" s="111">
        <v>21</v>
      </c>
      <c r="I591" s="110" t="s">
        <v>1346</v>
      </c>
      <c r="J591" s="111">
        <v>15.3</v>
      </c>
      <c r="K591" s="110" t="s">
        <v>1347</v>
      </c>
      <c r="L591" s="111">
        <v>13.8</v>
      </c>
    </row>
    <row r="592" spans="1:12" x14ac:dyDescent="0.2">
      <c r="A592" s="110">
        <v>234911</v>
      </c>
      <c r="B592" s="110" t="s">
        <v>625</v>
      </c>
      <c r="C592" s="110" t="s">
        <v>1361</v>
      </c>
      <c r="D592" s="111">
        <v>61.1</v>
      </c>
      <c r="E592" s="110" t="s">
        <v>1360</v>
      </c>
      <c r="F592" s="112">
        <v>14.7</v>
      </c>
      <c r="G592" s="110" t="s">
        <v>1346</v>
      </c>
      <c r="H592" s="111">
        <v>8.3000000000000007</v>
      </c>
      <c r="I592" s="110" t="s">
        <v>1352</v>
      </c>
      <c r="J592" s="111">
        <v>4.0999999999999996</v>
      </c>
      <c r="K592" s="110" t="s">
        <v>1347</v>
      </c>
      <c r="L592" s="111">
        <v>11.8</v>
      </c>
    </row>
    <row r="593" spans="1:12" x14ac:dyDescent="0.2">
      <c r="A593" s="110">
        <v>234912</v>
      </c>
      <c r="B593" s="110" t="s">
        <v>626</v>
      </c>
      <c r="C593" s="110" t="s">
        <v>1355</v>
      </c>
      <c r="D593" s="111">
        <v>51.7</v>
      </c>
      <c r="E593" s="110" t="s">
        <v>1345</v>
      </c>
      <c r="F593" s="112">
        <v>21.8</v>
      </c>
      <c r="G593" s="110" t="s">
        <v>1343</v>
      </c>
      <c r="H593" s="111">
        <v>21.1</v>
      </c>
      <c r="I593" s="110" t="s">
        <v>1357</v>
      </c>
      <c r="J593" s="111">
        <v>2.9</v>
      </c>
      <c r="K593" s="110" t="s">
        <v>1347</v>
      </c>
      <c r="L593" s="111">
        <v>2.5</v>
      </c>
    </row>
    <row r="594" spans="1:12" x14ac:dyDescent="0.2">
      <c r="A594" s="110">
        <v>234913</v>
      </c>
      <c r="B594" s="110" t="s">
        <v>627</v>
      </c>
      <c r="C594" s="110" t="s">
        <v>1343</v>
      </c>
      <c r="D594" s="111">
        <v>80</v>
      </c>
      <c r="E594" s="110" t="s">
        <v>1346</v>
      </c>
      <c r="F594" s="112">
        <v>8.8000000000000007</v>
      </c>
      <c r="G594" s="110" t="s">
        <v>1357</v>
      </c>
      <c r="H594" s="111">
        <v>4.7</v>
      </c>
      <c r="I594" s="110" t="s">
        <v>1354</v>
      </c>
      <c r="J594" s="111">
        <v>1.9</v>
      </c>
      <c r="K594" s="110" t="s">
        <v>1347</v>
      </c>
      <c r="L594" s="111">
        <v>4.5999999999999996</v>
      </c>
    </row>
    <row r="595" spans="1:12" x14ac:dyDescent="0.2">
      <c r="A595" s="110">
        <v>234914</v>
      </c>
      <c r="B595" s="110" t="s">
        <v>628</v>
      </c>
      <c r="C595" s="110" t="s">
        <v>1346</v>
      </c>
      <c r="D595" s="111">
        <v>31.7</v>
      </c>
      <c r="E595" s="110" t="s">
        <v>1344</v>
      </c>
      <c r="F595" s="112">
        <v>29</v>
      </c>
      <c r="G595" s="110" t="s">
        <v>1357</v>
      </c>
      <c r="H595" s="111">
        <v>19.899999999999999</v>
      </c>
      <c r="I595" s="110" t="s">
        <v>1343</v>
      </c>
      <c r="J595" s="111">
        <v>17.100000000000001</v>
      </c>
      <c r="K595" s="110" t="s">
        <v>1347</v>
      </c>
      <c r="L595" s="111">
        <v>2.2999999999999998</v>
      </c>
    </row>
    <row r="596" spans="1:12" x14ac:dyDescent="0.2">
      <c r="A596" s="110">
        <v>234915</v>
      </c>
      <c r="B596" s="110" t="s">
        <v>629</v>
      </c>
      <c r="C596" s="110" t="s">
        <v>1344</v>
      </c>
      <c r="D596" s="111">
        <v>72.2</v>
      </c>
      <c r="E596" s="110" t="s">
        <v>1361</v>
      </c>
      <c r="F596" s="112">
        <v>9.1999999999999993</v>
      </c>
      <c r="G596" s="110" t="s">
        <v>1357</v>
      </c>
      <c r="H596" s="111">
        <v>6.1</v>
      </c>
      <c r="I596" s="110" t="s">
        <v>1352</v>
      </c>
      <c r="J596" s="111">
        <v>3.9</v>
      </c>
      <c r="K596" s="110" t="s">
        <v>1347</v>
      </c>
      <c r="L596" s="111">
        <v>8.6</v>
      </c>
    </row>
    <row r="597" spans="1:12" x14ac:dyDescent="0.2">
      <c r="A597" s="110">
        <v>234999</v>
      </c>
      <c r="B597" s="110" t="s">
        <v>630</v>
      </c>
      <c r="C597" s="110" t="s">
        <v>1344</v>
      </c>
      <c r="D597" s="111">
        <v>52.6</v>
      </c>
      <c r="E597" s="110" t="s">
        <v>1343</v>
      </c>
      <c r="F597" s="112">
        <v>13.9</v>
      </c>
      <c r="G597" s="110" t="s">
        <v>1346</v>
      </c>
      <c r="H597" s="111">
        <v>10.7</v>
      </c>
      <c r="I597" s="110" t="s">
        <v>1357</v>
      </c>
      <c r="J597" s="111">
        <v>9.1</v>
      </c>
      <c r="K597" s="110" t="s">
        <v>1347</v>
      </c>
      <c r="L597" s="111">
        <v>13.7</v>
      </c>
    </row>
    <row r="598" spans="1:12" x14ac:dyDescent="0.2">
      <c r="A598" s="110">
        <v>241511</v>
      </c>
      <c r="B598" s="110" t="s">
        <v>631</v>
      </c>
      <c r="C598" s="110" t="s">
        <v>1357</v>
      </c>
      <c r="D598" s="111">
        <v>95.2</v>
      </c>
      <c r="E598" s="110" t="s">
        <v>1344</v>
      </c>
      <c r="F598" s="112">
        <v>2.4</v>
      </c>
      <c r="G598" s="110" t="s">
        <v>1346</v>
      </c>
      <c r="H598" s="111">
        <v>1.6</v>
      </c>
      <c r="I598" s="110" t="s">
        <v>1352</v>
      </c>
      <c r="J598" s="111">
        <v>0.4</v>
      </c>
      <c r="K598" s="110" t="s">
        <v>1347</v>
      </c>
      <c r="L598" s="111">
        <v>0.4</v>
      </c>
    </row>
    <row r="599" spans="1:12" x14ac:dyDescent="0.2">
      <c r="A599" s="110">
        <v>241512</v>
      </c>
      <c r="B599" s="110" t="s">
        <v>632</v>
      </c>
      <c r="C599" s="110" t="s">
        <v>1357</v>
      </c>
      <c r="D599" s="111">
        <v>93.3</v>
      </c>
      <c r="E599" s="110" t="s">
        <v>1344</v>
      </c>
      <c r="F599" s="112">
        <v>3.1</v>
      </c>
      <c r="G599" s="110" t="s">
        <v>1352</v>
      </c>
      <c r="H599" s="111">
        <v>2</v>
      </c>
      <c r="I599" s="110" t="s">
        <v>1346</v>
      </c>
      <c r="J599" s="111">
        <v>1.5</v>
      </c>
      <c r="K599" s="110" t="s">
        <v>1350</v>
      </c>
      <c r="L599" s="111" t="s">
        <v>2</v>
      </c>
    </row>
    <row r="600" spans="1:12" x14ac:dyDescent="0.2">
      <c r="A600" s="110">
        <v>241513</v>
      </c>
      <c r="B600" s="110" t="s">
        <v>633</v>
      </c>
      <c r="C600" s="110" t="s">
        <v>1357</v>
      </c>
      <c r="D600" s="111">
        <v>90</v>
      </c>
      <c r="E600" s="110" t="s">
        <v>1352</v>
      </c>
      <c r="F600" s="112">
        <v>5.3</v>
      </c>
      <c r="G600" s="110" t="s">
        <v>1344</v>
      </c>
      <c r="H600" s="111">
        <v>3.2</v>
      </c>
      <c r="I600" s="110" t="s">
        <v>1346</v>
      </c>
      <c r="J600" s="111">
        <v>1.6</v>
      </c>
      <c r="K600" s="110" t="s">
        <v>1350</v>
      </c>
      <c r="L600" s="111" t="s">
        <v>2</v>
      </c>
    </row>
    <row r="601" spans="1:12" x14ac:dyDescent="0.2">
      <c r="A601" s="110">
        <v>241599</v>
      </c>
      <c r="B601" s="110" t="s">
        <v>634</v>
      </c>
      <c r="C601" s="110" t="s">
        <v>1357</v>
      </c>
      <c r="D601" s="111">
        <v>90.9</v>
      </c>
      <c r="E601" s="110" t="s">
        <v>1346</v>
      </c>
      <c r="F601" s="112">
        <v>3</v>
      </c>
      <c r="G601" s="110" t="s">
        <v>1352</v>
      </c>
      <c r="H601" s="111">
        <v>2.2000000000000002</v>
      </c>
      <c r="I601" s="110" t="s">
        <v>1344</v>
      </c>
      <c r="J601" s="111">
        <v>1.6</v>
      </c>
      <c r="K601" s="110" t="s">
        <v>1347</v>
      </c>
      <c r="L601" s="111">
        <v>2.2999999999999998</v>
      </c>
    </row>
    <row r="602" spans="1:12" x14ac:dyDescent="0.2">
      <c r="A602" s="110">
        <v>242111</v>
      </c>
      <c r="B602" s="110" t="s">
        <v>635</v>
      </c>
      <c r="C602" s="110" t="s">
        <v>1357</v>
      </c>
      <c r="D602" s="111">
        <v>98.8</v>
      </c>
      <c r="E602" s="110" t="s">
        <v>1344</v>
      </c>
      <c r="F602" s="112">
        <v>0.4</v>
      </c>
      <c r="G602" s="110" t="s">
        <v>1343</v>
      </c>
      <c r="H602" s="111">
        <v>0.3</v>
      </c>
      <c r="I602" s="110" t="s">
        <v>1352</v>
      </c>
      <c r="J602" s="111">
        <v>0.2</v>
      </c>
      <c r="K602" s="110" t="s">
        <v>1347</v>
      </c>
      <c r="L602" s="111">
        <v>0.2</v>
      </c>
    </row>
    <row r="603" spans="1:12" x14ac:dyDescent="0.2">
      <c r="A603" s="110">
        <v>242112</v>
      </c>
      <c r="B603" s="110" t="s">
        <v>636</v>
      </c>
      <c r="C603" s="110" t="s">
        <v>1357</v>
      </c>
      <c r="D603" s="111">
        <v>98.7</v>
      </c>
      <c r="E603" s="110" t="s">
        <v>1349</v>
      </c>
      <c r="F603" s="112">
        <v>0.7</v>
      </c>
      <c r="G603" s="110" t="s">
        <v>1352</v>
      </c>
      <c r="H603" s="111">
        <v>0.2</v>
      </c>
      <c r="I603" s="110" t="s">
        <v>1344</v>
      </c>
      <c r="J603" s="111">
        <v>0.1</v>
      </c>
      <c r="K603" s="110" t="s">
        <v>1347</v>
      </c>
      <c r="L603" s="111">
        <v>0.2</v>
      </c>
    </row>
    <row r="604" spans="1:12" x14ac:dyDescent="0.2">
      <c r="A604" s="110">
        <v>249111</v>
      </c>
      <c r="B604" s="110" t="s">
        <v>637</v>
      </c>
      <c r="C604" s="110" t="s">
        <v>1357</v>
      </c>
      <c r="D604" s="111">
        <v>79.900000000000006</v>
      </c>
      <c r="E604" s="110" t="s">
        <v>1344</v>
      </c>
      <c r="F604" s="112">
        <v>3.3</v>
      </c>
      <c r="G604" s="110" t="s">
        <v>1346</v>
      </c>
      <c r="H604" s="111">
        <v>2.8</v>
      </c>
      <c r="I604" s="110" t="s">
        <v>1359</v>
      </c>
      <c r="J604" s="111">
        <v>2</v>
      </c>
      <c r="K604" s="110" t="s">
        <v>1347</v>
      </c>
      <c r="L604" s="111">
        <v>12</v>
      </c>
    </row>
    <row r="605" spans="1:12" x14ac:dyDescent="0.2">
      <c r="A605" s="110">
        <v>249112</v>
      </c>
      <c r="B605" s="110" t="s">
        <v>638</v>
      </c>
      <c r="C605" s="110" t="s">
        <v>1357</v>
      </c>
      <c r="D605" s="111">
        <v>74.5</v>
      </c>
      <c r="E605" s="110" t="s">
        <v>1346</v>
      </c>
      <c r="F605" s="112">
        <v>16.100000000000001</v>
      </c>
      <c r="G605" s="110" t="s">
        <v>1343</v>
      </c>
      <c r="H605" s="111">
        <v>5.3</v>
      </c>
      <c r="I605" s="110" t="s">
        <v>1344</v>
      </c>
      <c r="J605" s="111">
        <v>2.5</v>
      </c>
      <c r="K605" s="110" t="s">
        <v>1347</v>
      </c>
      <c r="L605" s="111">
        <v>1.6</v>
      </c>
    </row>
    <row r="606" spans="1:12" x14ac:dyDescent="0.2">
      <c r="A606" s="110">
        <v>249211</v>
      </c>
      <c r="B606" s="110" t="s">
        <v>639</v>
      </c>
      <c r="C606" s="110" t="s">
        <v>1357</v>
      </c>
      <c r="D606" s="111">
        <v>72.400000000000006</v>
      </c>
      <c r="E606" s="110" t="s">
        <v>1361</v>
      </c>
      <c r="F606" s="112">
        <v>12.4</v>
      </c>
      <c r="G606" s="110" t="s">
        <v>1344</v>
      </c>
      <c r="H606" s="111">
        <v>7.2</v>
      </c>
      <c r="I606" s="110" t="s">
        <v>1346</v>
      </c>
      <c r="J606" s="111">
        <v>2</v>
      </c>
      <c r="K606" s="110" t="s">
        <v>1347</v>
      </c>
      <c r="L606" s="111">
        <v>5.9</v>
      </c>
    </row>
    <row r="607" spans="1:12" x14ac:dyDescent="0.2">
      <c r="A607" s="110">
        <v>249212</v>
      </c>
      <c r="B607" s="110" t="s">
        <v>640</v>
      </c>
      <c r="C607" s="110" t="s">
        <v>1357</v>
      </c>
      <c r="D607" s="111">
        <v>91.7</v>
      </c>
      <c r="E607" s="110" t="s">
        <v>1361</v>
      </c>
      <c r="F607" s="112">
        <v>4.5999999999999996</v>
      </c>
      <c r="G607" s="110" t="s">
        <v>1352</v>
      </c>
      <c r="H607" s="111">
        <v>1.4</v>
      </c>
      <c r="I607" s="110" t="s">
        <v>1344</v>
      </c>
      <c r="J607" s="111">
        <v>1</v>
      </c>
      <c r="K607" s="110" t="s">
        <v>1347</v>
      </c>
      <c r="L607" s="111">
        <v>1.3</v>
      </c>
    </row>
    <row r="608" spans="1:12" x14ac:dyDescent="0.2">
      <c r="A608" s="110">
        <v>249213</v>
      </c>
      <c r="B608" s="110" t="s">
        <v>641</v>
      </c>
      <c r="C608" s="110" t="s">
        <v>1357</v>
      </c>
      <c r="D608" s="111">
        <v>82.8</v>
      </c>
      <c r="E608" s="110" t="s">
        <v>1361</v>
      </c>
      <c r="F608" s="112">
        <v>11.1</v>
      </c>
      <c r="G608" s="110" t="s">
        <v>1360</v>
      </c>
      <c r="H608" s="111">
        <v>2.8</v>
      </c>
      <c r="I608" s="110" t="s">
        <v>1345</v>
      </c>
      <c r="J608" s="111">
        <v>0.8</v>
      </c>
      <c r="K608" s="110" t="s">
        <v>1347</v>
      </c>
      <c r="L608" s="111">
        <v>2.5</v>
      </c>
    </row>
    <row r="609" spans="1:12" x14ac:dyDescent="0.2">
      <c r="A609" s="110">
        <v>249214</v>
      </c>
      <c r="B609" s="110" t="s">
        <v>642</v>
      </c>
      <c r="C609" s="110" t="s">
        <v>1357</v>
      </c>
      <c r="D609" s="111">
        <v>96</v>
      </c>
      <c r="E609" s="110" t="s">
        <v>1361</v>
      </c>
      <c r="F609" s="112">
        <v>1.1000000000000001</v>
      </c>
      <c r="G609" s="110" t="s">
        <v>1356</v>
      </c>
      <c r="H609" s="111">
        <v>1.1000000000000001</v>
      </c>
      <c r="I609" s="110" t="s">
        <v>1344</v>
      </c>
      <c r="J609" s="111">
        <v>0.6</v>
      </c>
      <c r="K609" s="110" t="s">
        <v>1347</v>
      </c>
      <c r="L609" s="111">
        <v>1.3</v>
      </c>
    </row>
    <row r="610" spans="1:12" x14ac:dyDescent="0.2">
      <c r="A610" s="110">
        <v>249299</v>
      </c>
      <c r="B610" s="110" t="s">
        <v>643</v>
      </c>
      <c r="C610" s="110" t="s">
        <v>1357</v>
      </c>
      <c r="D610" s="111">
        <v>88.9</v>
      </c>
      <c r="E610" s="110" t="s">
        <v>1344</v>
      </c>
      <c r="F610" s="112">
        <v>3.1</v>
      </c>
      <c r="G610" s="110" t="s">
        <v>1352</v>
      </c>
      <c r="H610" s="111">
        <v>1.9</v>
      </c>
      <c r="I610" s="110" t="s">
        <v>1346</v>
      </c>
      <c r="J610" s="111">
        <v>1.4</v>
      </c>
      <c r="K610" s="110" t="s">
        <v>1347</v>
      </c>
      <c r="L610" s="111">
        <v>4.7</v>
      </c>
    </row>
    <row r="611" spans="1:12" x14ac:dyDescent="0.2">
      <c r="A611" s="110">
        <v>251111</v>
      </c>
      <c r="B611" s="110" t="s">
        <v>644</v>
      </c>
      <c r="C611" s="110" t="s">
        <v>1344</v>
      </c>
      <c r="D611" s="111">
        <v>86.6</v>
      </c>
      <c r="E611" s="110" t="s">
        <v>1346</v>
      </c>
      <c r="F611" s="112">
        <v>4.5</v>
      </c>
      <c r="G611" s="110" t="s">
        <v>1357</v>
      </c>
      <c r="H611" s="111">
        <v>3</v>
      </c>
      <c r="I611" s="110" t="s">
        <v>1352</v>
      </c>
      <c r="J611" s="111">
        <v>1.3</v>
      </c>
      <c r="K611" s="110" t="s">
        <v>1347</v>
      </c>
      <c r="L611" s="111">
        <v>4.5</v>
      </c>
    </row>
    <row r="612" spans="1:12" x14ac:dyDescent="0.2">
      <c r="A612" s="110">
        <v>251112</v>
      </c>
      <c r="B612" s="110" t="s">
        <v>645</v>
      </c>
      <c r="C612" s="110" t="s">
        <v>1344</v>
      </c>
      <c r="D612" s="111">
        <v>52.8</v>
      </c>
      <c r="E612" s="110" t="s">
        <v>1356</v>
      </c>
      <c r="F612" s="112">
        <v>15.9</v>
      </c>
      <c r="G612" s="110" t="s">
        <v>1357</v>
      </c>
      <c r="H612" s="111">
        <v>6.5</v>
      </c>
      <c r="I612" s="110" t="s">
        <v>1345</v>
      </c>
      <c r="J612" s="111">
        <v>5.3</v>
      </c>
      <c r="K612" s="110" t="s">
        <v>1347</v>
      </c>
      <c r="L612" s="111">
        <v>19.5</v>
      </c>
    </row>
    <row r="613" spans="1:12" x14ac:dyDescent="0.2">
      <c r="A613" s="110">
        <v>251211</v>
      </c>
      <c r="B613" s="110" t="s">
        <v>646</v>
      </c>
      <c r="C613" s="110" t="s">
        <v>1344</v>
      </c>
      <c r="D613" s="111">
        <v>97.5</v>
      </c>
      <c r="E613" s="110" t="s">
        <v>1346</v>
      </c>
      <c r="F613" s="112">
        <v>1.5</v>
      </c>
      <c r="G613" s="110" t="s">
        <v>1343</v>
      </c>
      <c r="H613" s="111">
        <v>0.3</v>
      </c>
      <c r="I613" s="110" t="s">
        <v>1353</v>
      </c>
      <c r="J613" s="111">
        <v>0.2</v>
      </c>
      <c r="K613" s="110" t="s">
        <v>1347</v>
      </c>
      <c r="L613" s="111">
        <v>0.6</v>
      </c>
    </row>
    <row r="614" spans="1:12" x14ac:dyDescent="0.2">
      <c r="A614" s="110">
        <v>251212</v>
      </c>
      <c r="B614" s="110" t="s">
        <v>647</v>
      </c>
      <c r="C614" s="110" t="s">
        <v>1344</v>
      </c>
      <c r="D614" s="111">
        <v>96.7</v>
      </c>
      <c r="E614" s="110" t="s">
        <v>1346</v>
      </c>
      <c r="F614" s="112">
        <v>2.8</v>
      </c>
      <c r="G614" s="110" t="s">
        <v>1343</v>
      </c>
      <c r="H614" s="111">
        <v>0.5</v>
      </c>
      <c r="I614" s="110" t="s">
        <v>1350</v>
      </c>
      <c r="J614" s="111" t="s">
        <v>2</v>
      </c>
      <c r="K614" s="110" t="s">
        <v>1350</v>
      </c>
      <c r="L614" s="111" t="s">
        <v>2</v>
      </c>
    </row>
    <row r="615" spans="1:12" x14ac:dyDescent="0.2">
      <c r="A615" s="110">
        <v>251213</v>
      </c>
      <c r="B615" s="110" t="s">
        <v>648</v>
      </c>
      <c r="C615" s="110" t="s">
        <v>1344</v>
      </c>
      <c r="D615" s="111">
        <v>97.9</v>
      </c>
      <c r="E615" s="110" t="s">
        <v>1346</v>
      </c>
      <c r="F615" s="112">
        <v>1.1000000000000001</v>
      </c>
      <c r="G615" s="110" t="s">
        <v>1343</v>
      </c>
      <c r="H615" s="111">
        <v>0.6</v>
      </c>
      <c r="I615" s="110" t="s">
        <v>1357</v>
      </c>
      <c r="J615" s="111">
        <v>0.4</v>
      </c>
      <c r="K615" s="110" t="s">
        <v>1350</v>
      </c>
      <c r="L615" s="111" t="s">
        <v>2</v>
      </c>
    </row>
    <row r="616" spans="1:12" x14ac:dyDescent="0.2">
      <c r="A616" s="110">
        <v>251214</v>
      </c>
      <c r="B616" s="110" t="s">
        <v>649</v>
      </c>
      <c r="C616" s="110" t="s">
        <v>1344</v>
      </c>
      <c r="D616" s="111">
        <v>97.9</v>
      </c>
      <c r="E616" s="110" t="s">
        <v>1346</v>
      </c>
      <c r="F616" s="112">
        <v>0.8</v>
      </c>
      <c r="G616" s="110" t="s">
        <v>1353</v>
      </c>
      <c r="H616" s="111">
        <v>0.3</v>
      </c>
      <c r="I616" s="110" t="s">
        <v>1351</v>
      </c>
      <c r="J616" s="111">
        <v>0.3</v>
      </c>
      <c r="K616" s="110" t="s">
        <v>1347</v>
      </c>
      <c r="L616" s="111">
        <v>0.8</v>
      </c>
    </row>
    <row r="617" spans="1:12" x14ac:dyDescent="0.2">
      <c r="A617" s="110">
        <v>251311</v>
      </c>
      <c r="B617" s="110" t="s">
        <v>650</v>
      </c>
      <c r="C617" s="110" t="s">
        <v>1346</v>
      </c>
      <c r="D617" s="111">
        <v>56.5</v>
      </c>
      <c r="E617" s="110" t="s">
        <v>1344</v>
      </c>
      <c r="F617" s="112">
        <v>20.7</v>
      </c>
      <c r="G617" s="110" t="s">
        <v>1343</v>
      </c>
      <c r="H617" s="111">
        <v>5.5</v>
      </c>
      <c r="I617" s="110" t="s">
        <v>1345</v>
      </c>
      <c r="J617" s="111">
        <v>4.0999999999999996</v>
      </c>
      <c r="K617" s="110" t="s">
        <v>1347</v>
      </c>
      <c r="L617" s="111">
        <v>13.2</v>
      </c>
    </row>
    <row r="618" spans="1:12" x14ac:dyDescent="0.2">
      <c r="A618" s="110">
        <v>251312</v>
      </c>
      <c r="B618" s="110" t="s">
        <v>651</v>
      </c>
      <c r="C618" s="110" t="s">
        <v>1346</v>
      </c>
      <c r="D618" s="111">
        <v>16.5</v>
      </c>
      <c r="E618" s="110" t="s">
        <v>1348</v>
      </c>
      <c r="F618" s="112">
        <v>14.8</v>
      </c>
      <c r="G618" s="110" t="s">
        <v>1355</v>
      </c>
      <c r="H618" s="111">
        <v>9.6999999999999993</v>
      </c>
      <c r="I618" s="110" t="s">
        <v>1344</v>
      </c>
      <c r="J618" s="111">
        <v>9.3000000000000007</v>
      </c>
      <c r="K618" s="110" t="s">
        <v>1347</v>
      </c>
      <c r="L618" s="111">
        <v>49.6</v>
      </c>
    </row>
    <row r="619" spans="1:12" x14ac:dyDescent="0.2">
      <c r="A619" s="110">
        <v>251411</v>
      </c>
      <c r="B619" s="110" t="s">
        <v>652</v>
      </c>
      <c r="C619" s="110" t="s">
        <v>1344</v>
      </c>
      <c r="D619" s="111">
        <v>96.8</v>
      </c>
      <c r="E619" s="110" t="s">
        <v>1356</v>
      </c>
      <c r="F619" s="112">
        <v>1.3</v>
      </c>
      <c r="G619" s="110" t="s">
        <v>1357</v>
      </c>
      <c r="H619" s="111">
        <v>0.7</v>
      </c>
      <c r="I619" s="110" t="s">
        <v>1358</v>
      </c>
      <c r="J619" s="111">
        <v>0.5</v>
      </c>
      <c r="K619" s="110" t="s">
        <v>1347</v>
      </c>
      <c r="L619" s="111">
        <v>0.7</v>
      </c>
    </row>
    <row r="620" spans="1:12" x14ac:dyDescent="0.2">
      <c r="A620" s="110">
        <v>251412</v>
      </c>
      <c r="B620" s="110" t="s">
        <v>653</v>
      </c>
      <c r="C620" s="110" t="s">
        <v>1344</v>
      </c>
      <c r="D620" s="111">
        <v>96.1</v>
      </c>
      <c r="E620" s="110" t="s">
        <v>1357</v>
      </c>
      <c r="F620" s="112">
        <v>1.5</v>
      </c>
      <c r="G620" s="110" t="s">
        <v>1352</v>
      </c>
      <c r="H620" s="111">
        <v>1.2</v>
      </c>
      <c r="I620" s="110" t="s">
        <v>1346</v>
      </c>
      <c r="J620" s="111">
        <v>0.7</v>
      </c>
      <c r="K620" s="110" t="s">
        <v>1347</v>
      </c>
      <c r="L620" s="111">
        <v>0.5</v>
      </c>
    </row>
    <row r="621" spans="1:12" x14ac:dyDescent="0.2">
      <c r="A621" s="110">
        <v>251511</v>
      </c>
      <c r="B621" s="110" t="s">
        <v>654</v>
      </c>
      <c r="C621" s="110" t="s">
        <v>1344</v>
      </c>
      <c r="D621" s="111">
        <v>84.2</v>
      </c>
      <c r="E621" s="110" t="s">
        <v>1356</v>
      </c>
      <c r="F621" s="112">
        <v>11</v>
      </c>
      <c r="G621" s="110" t="s">
        <v>1353</v>
      </c>
      <c r="H621" s="111">
        <v>2.1</v>
      </c>
      <c r="I621" s="110" t="s">
        <v>1346</v>
      </c>
      <c r="J621" s="111">
        <v>1.8</v>
      </c>
      <c r="K621" s="110" t="s">
        <v>1347</v>
      </c>
      <c r="L621" s="111">
        <v>0.9</v>
      </c>
    </row>
    <row r="622" spans="1:12" x14ac:dyDescent="0.2">
      <c r="A622" s="110">
        <v>251512</v>
      </c>
      <c r="B622" s="110" t="s">
        <v>655</v>
      </c>
      <c r="C622" s="110" t="s">
        <v>1345</v>
      </c>
      <c r="D622" s="111">
        <v>56</v>
      </c>
      <c r="E622" s="110" t="s">
        <v>1343</v>
      </c>
      <c r="F622" s="112">
        <v>17.7</v>
      </c>
      <c r="G622" s="110" t="s">
        <v>1357</v>
      </c>
      <c r="H622" s="111">
        <v>8.9</v>
      </c>
      <c r="I622" s="110" t="s">
        <v>1353</v>
      </c>
      <c r="J622" s="111">
        <v>6.7</v>
      </c>
      <c r="K622" s="110" t="s">
        <v>1347</v>
      </c>
      <c r="L622" s="111">
        <v>10.7</v>
      </c>
    </row>
    <row r="623" spans="1:12" x14ac:dyDescent="0.2">
      <c r="A623" s="110">
        <v>251513</v>
      </c>
      <c r="B623" s="110" t="s">
        <v>656</v>
      </c>
      <c r="C623" s="110" t="s">
        <v>1356</v>
      </c>
      <c r="D623" s="111">
        <v>87.8</v>
      </c>
      <c r="E623" s="110" t="s">
        <v>1344</v>
      </c>
      <c r="F623" s="112">
        <v>7.3</v>
      </c>
      <c r="G623" s="110" t="s">
        <v>1353</v>
      </c>
      <c r="H623" s="111">
        <v>1.6</v>
      </c>
      <c r="I623" s="110" t="s">
        <v>1346</v>
      </c>
      <c r="J623" s="111">
        <v>1.1000000000000001</v>
      </c>
      <c r="K623" s="110" t="s">
        <v>1347</v>
      </c>
      <c r="L623" s="111">
        <v>2.2999999999999998</v>
      </c>
    </row>
    <row r="624" spans="1:12" x14ac:dyDescent="0.2">
      <c r="A624" s="110">
        <v>251911</v>
      </c>
      <c r="B624" s="110" t="s">
        <v>657</v>
      </c>
      <c r="C624" s="110" t="s">
        <v>1344</v>
      </c>
      <c r="D624" s="111">
        <v>65.3</v>
      </c>
      <c r="E624" s="110" t="s">
        <v>1346</v>
      </c>
      <c r="F624" s="112">
        <v>14.5</v>
      </c>
      <c r="G624" s="110" t="s">
        <v>1357</v>
      </c>
      <c r="H624" s="111">
        <v>9.4</v>
      </c>
      <c r="I624" s="110" t="s">
        <v>1352</v>
      </c>
      <c r="J624" s="111">
        <v>3.9</v>
      </c>
      <c r="K624" s="110" t="s">
        <v>1347</v>
      </c>
      <c r="L624" s="111">
        <v>7</v>
      </c>
    </row>
    <row r="625" spans="1:12" x14ac:dyDescent="0.2">
      <c r="A625" s="110">
        <v>251912</v>
      </c>
      <c r="B625" s="110" t="s">
        <v>658</v>
      </c>
      <c r="C625" s="110" t="s">
        <v>1344</v>
      </c>
      <c r="D625" s="111">
        <v>79.099999999999994</v>
      </c>
      <c r="E625" s="110" t="s">
        <v>1345</v>
      </c>
      <c r="F625" s="112">
        <v>15.2</v>
      </c>
      <c r="G625" s="110" t="s">
        <v>1346</v>
      </c>
      <c r="H625" s="111">
        <v>2.2999999999999998</v>
      </c>
      <c r="I625" s="110" t="s">
        <v>1353</v>
      </c>
      <c r="J625" s="111">
        <v>1.8</v>
      </c>
      <c r="K625" s="110" t="s">
        <v>1347</v>
      </c>
      <c r="L625" s="111">
        <v>1.5</v>
      </c>
    </row>
    <row r="626" spans="1:12" x14ac:dyDescent="0.2">
      <c r="A626" s="110">
        <v>251999</v>
      </c>
      <c r="B626" s="110" t="s">
        <v>659</v>
      </c>
      <c r="C626" s="110" t="s">
        <v>1344</v>
      </c>
      <c r="D626" s="111">
        <v>81.3</v>
      </c>
      <c r="E626" s="110" t="s">
        <v>1343</v>
      </c>
      <c r="F626" s="112">
        <v>6.7</v>
      </c>
      <c r="G626" s="110" t="s">
        <v>1346</v>
      </c>
      <c r="H626" s="111">
        <v>4.4000000000000004</v>
      </c>
      <c r="I626" s="110" t="s">
        <v>1357</v>
      </c>
      <c r="J626" s="111">
        <v>2.6</v>
      </c>
      <c r="K626" s="110" t="s">
        <v>1347</v>
      </c>
      <c r="L626" s="111">
        <v>5.0999999999999996</v>
      </c>
    </row>
    <row r="627" spans="1:12" x14ac:dyDescent="0.2">
      <c r="A627" s="110">
        <v>252111</v>
      </c>
      <c r="B627" s="110" t="s">
        <v>660</v>
      </c>
      <c r="C627" s="110" t="s">
        <v>1344</v>
      </c>
      <c r="D627" s="111">
        <v>99.1</v>
      </c>
      <c r="E627" s="110" t="s">
        <v>1351</v>
      </c>
      <c r="F627" s="112">
        <v>0.4</v>
      </c>
      <c r="G627" s="110" t="s">
        <v>1357</v>
      </c>
      <c r="H627" s="111">
        <v>0.3</v>
      </c>
      <c r="I627" s="110" t="s">
        <v>1343</v>
      </c>
      <c r="J627" s="111">
        <v>0.1</v>
      </c>
      <c r="K627" s="110" t="s">
        <v>1347</v>
      </c>
      <c r="L627" s="111">
        <v>0.1</v>
      </c>
    </row>
    <row r="628" spans="1:12" x14ac:dyDescent="0.2">
      <c r="A628" s="110">
        <v>252112</v>
      </c>
      <c r="B628" s="110" t="s">
        <v>661</v>
      </c>
      <c r="C628" s="110" t="s">
        <v>1344</v>
      </c>
      <c r="D628" s="111">
        <v>99.1</v>
      </c>
      <c r="E628" s="110" t="s">
        <v>1357</v>
      </c>
      <c r="F628" s="112">
        <v>0.5</v>
      </c>
      <c r="G628" s="110" t="s">
        <v>1351</v>
      </c>
      <c r="H628" s="111">
        <v>0.2</v>
      </c>
      <c r="I628" s="110" t="s">
        <v>1346</v>
      </c>
      <c r="J628" s="111">
        <v>0.2</v>
      </c>
      <c r="K628" s="110" t="s">
        <v>1350</v>
      </c>
      <c r="L628" s="111" t="s">
        <v>2</v>
      </c>
    </row>
    <row r="629" spans="1:12" x14ac:dyDescent="0.2">
      <c r="A629" s="110">
        <v>252211</v>
      </c>
      <c r="B629" s="110" t="s">
        <v>662</v>
      </c>
      <c r="C629" s="110" t="s">
        <v>1344</v>
      </c>
      <c r="D629" s="111">
        <v>97.9</v>
      </c>
      <c r="E629" s="110" t="s">
        <v>1352</v>
      </c>
      <c r="F629" s="112">
        <v>0.7</v>
      </c>
      <c r="G629" s="110" t="s">
        <v>1356</v>
      </c>
      <c r="H629" s="111">
        <v>0.4</v>
      </c>
      <c r="I629" s="110" t="s">
        <v>1343</v>
      </c>
      <c r="J629" s="111">
        <v>0.4</v>
      </c>
      <c r="K629" s="110" t="s">
        <v>1347</v>
      </c>
      <c r="L629" s="111">
        <v>0.5</v>
      </c>
    </row>
    <row r="630" spans="1:12" x14ac:dyDescent="0.2">
      <c r="A630" s="110">
        <v>252212</v>
      </c>
      <c r="B630" s="110" t="s">
        <v>663</v>
      </c>
      <c r="C630" s="110" t="s">
        <v>1344</v>
      </c>
      <c r="D630" s="111">
        <v>91.6</v>
      </c>
      <c r="E630" s="110" t="s">
        <v>1356</v>
      </c>
      <c r="F630" s="112">
        <v>3</v>
      </c>
      <c r="G630" s="110" t="s">
        <v>1345</v>
      </c>
      <c r="H630" s="111">
        <v>1.8</v>
      </c>
      <c r="I630" s="110" t="s">
        <v>1343</v>
      </c>
      <c r="J630" s="111">
        <v>1.8</v>
      </c>
      <c r="K630" s="110" t="s">
        <v>1347</v>
      </c>
      <c r="L630" s="111">
        <v>1.8</v>
      </c>
    </row>
    <row r="631" spans="1:12" x14ac:dyDescent="0.2">
      <c r="A631" s="110">
        <v>252213</v>
      </c>
      <c r="B631" s="110" t="s">
        <v>664</v>
      </c>
      <c r="C631" s="110" t="s">
        <v>1344</v>
      </c>
      <c r="D631" s="111">
        <v>76.900000000000006</v>
      </c>
      <c r="E631" s="110" t="s">
        <v>1356</v>
      </c>
      <c r="F631" s="112">
        <v>15.9</v>
      </c>
      <c r="G631" s="110" t="s">
        <v>1345</v>
      </c>
      <c r="H631" s="111">
        <v>1.5</v>
      </c>
      <c r="I631" s="110" t="s">
        <v>1353</v>
      </c>
      <c r="J631" s="111">
        <v>1.5</v>
      </c>
      <c r="K631" s="110" t="s">
        <v>1347</v>
      </c>
      <c r="L631" s="111">
        <v>4.2</v>
      </c>
    </row>
    <row r="632" spans="1:12" x14ac:dyDescent="0.2">
      <c r="A632" s="110">
        <v>252214</v>
      </c>
      <c r="B632" s="110" t="s">
        <v>665</v>
      </c>
      <c r="C632" s="110" t="s">
        <v>1344</v>
      </c>
      <c r="D632" s="111">
        <v>96.9</v>
      </c>
      <c r="E632" s="110" t="s">
        <v>1356</v>
      </c>
      <c r="F632" s="112">
        <v>1.1000000000000001</v>
      </c>
      <c r="G632" s="110" t="s">
        <v>1353</v>
      </c>
      <c r="H632" s="111">
        <v>0.6</v>
      </c>
      <c r="I632" s="110" t="s">
        <v>1357</v>
      </c>
      <c r="J632" s="111">
        <v>0.5</v>
      </c>
      <c r="K632" s="110" t="s">
        <v>1347</v>
      </c>
      <c r="L632" s="111">
        <v>0.8</v>
      </c>
    </row>
    <row r="633" spans="1:12" x14ac:dyDescent="0.2">
      <c r="A633" s="110">
        <v>252299</v>
      </c>
      <c r="B633" s="110" t="s">
        <v>666</v>
      </c>
      <c r="C633" s="110" t="s">
        <v>1344</v>
      </c>
      <c r="D633" s="111">
        <v>84.5</v>
      </c>
      <c r="E633" s="110" t="s">
        <v>1357</v>
      </c>
      <c r="F633" s="112">
        <v>6.8</v>
      </c>
      <c r="G633" s="110" t="s">
        <v>1352</v>
      </c>
      <c r="H633" s="111">
        <v>4.7</v>
      </c>
      <c r="I633" s="110" t="s">
        <v>1361</v>
      </c>
      <c r="J633" s="111">
        <v>2.2999999999999998</v>
      </c>
      <c r="K633" s="110" t="s">
        <v>1347</v>
      </c>
      <c r="L633" s="111">
        <v>1.7</v>
      </c>
    </row>
    <row r="634" spans="1:12" x14ac:dyDescent="0.2">
      <c r="A634" s="110">
        <v>252311</v>
      </c>
      <c r="B634" s="110" t="s">
        <v>667</v>
      </c>
      <c r="C634" s="110" t="s">
        <v>1344</v>
      </c>
      <c r="D634" s="111">
        <v>96.9</v>
      </c>
      <c r="E634" s="110" t="s">
        <v>1357</v>
      </c>
      <c r="F634" s="112">
        <v>1.3</v>
      </c>
      <c r="G634" s="110" t="s">
        <v>1346</v>
      </c>
      <c r="H634" s="111">
        <v>0.8</v>
      </c>
      <c r="I634" s="110" t="s">
        <v>1352</v>
      </c>
      <c r="J634" s="111">
        <v>0.6</v>
      </c>
      <c r="K634" s="110" t="s">
        <v>1347</v>
      </c>
      <c r="L634" s="111">
        <v>0.4</v>
      </c>
    </row>
    <row r="635" spans="1:12" x14ac:dyDescent="0.2">
      <c r="A635" s="110">
        <v>252312</v>
      </c>
      <c r="B635" s="110" t="s">
        <v>668</v>
      </c>
      <c r="C635" s="110" t="s">
        <v>1344</v>
      </c>
      <c r="D635" s="111">
        <v>97.1</v>
      </c>
      <c r="E635" s="110" t="s">
        <v>1346</v>
      </c>
      <c r="F635" s="112">
        <v>1.2</v>
      </c>
      <c r="G635" s="110" t="s">
        <v>1358</v>
      </c>
      <c r="H635" s="111">
        <v>0.7</v>
      </c>
      <c r="I635" s="110" t="s">
        <v>1357</v>
      </c>
      <c r="J635" s="111">
        <v>0.6</v>
      </c>
      <c r="K635" s="110" t="s">
        <v>1347</v>
      </c>
      <c r="L635" s="111">
        <v>0.4</v>
      </c>
    </row>
    <row r="636" spans="1:12" x14ac:dyDescent="0.2">
      <c r="A636" s="110">
        <v>252711</v>
      </c>
      <c r="B636" s="110" t="s">
        <v>669</v>
      </c>
      <c r="C636" s="110" t="s">
        <v>1344</v>
      </c>
      <c r="D636" s="111">
        <v>91.4</v>
      </c>
      <c r="E636" s="110" t="s">
        <v>1346</v>
      </c>
      <c r="F636" s="112">
        <v>2.2999999999999998</v>
      </c>
      <c r="G636" s="110" t="s">
        <v>1357</v>
      </c>
      <c r="H636" s="111">
        <v>2.2999999999999998</v>
      </c>
      <c r="I636" s="110" t="s">
        <v>1345</v>
      </c>
      <c r="J636" s="111">
        <v>2</v>
      </c>
      <c r="K636" s="110" t="s">
        <v>1347</v>
      </c>
      <c r="L636" s="111">
        <v>1.9</v>
      </c>
    </row>
    <row r="637" spans="1:12" x14ac:dyDescent="0.2">
      <c r="A637" s="110">
        <v>252712</v>
      </c>
      <c r="B637" s="110" t="s">
        <v>670</v>
      </c>
      <c r="C637" s="110" t="s">
        <v>1344</v>
      </c>
      <c r="D637" s="111">
        <v>75.8</v>
      </c>
      <c r="E637" s="110" t="s">
        <v>1357</v>
      </c>
      <c r="F637" s="112">
        <v>16.8</v>
      </c>
      <c r="G637" s="110" t="s">
        <v>1346</v>
      </c>
      <c r="H637" s="111">
        <v>6.1</v>
      </c>
      <c r="I637" s="110" t="s">
        <v>1352</v>
      </c>
      <c r="J637" s="111">
        <v>1</v>
      </c>
      <c r="K637" s="110" t="s">
        <v>1347</v>
      </c>
      <c r="L637" s="111">
        <v>0.4</v>
      </c>
    </row>
    <row r="638" spans="1:12" x14ac:dyDescent="0.2">
      <c r="A638" s="110">
        <v>253111</v>
      </c>
      <c r="B638" s="110" t="s">
        <v>671</v>
      </c>
      <c r="C638" s="110" t="s">
        <v>1344</v>
      </c>
      <c r="D638" s="111">
        <v>96.4</v>
      </c>
      <c r="E638" s="110" t="s">
        <v>1346</v>
      </c>
      <c r="F638" s="112">
        <v>1.8</v>
      </c>
      <c r="G638" s="110" t="s">
        <v>1357</v>
      </c>
      <c r="H638" s="111">
        <v>0.6</v>
      </c>
      <c r="I638" s="110" t="s">
        <v>1343</v>
      </c>
      <c r="J638" s="111">
        <v>0.3</v>
      </c>
      <c r="K638" s="110" t="s">
        <v>1347</v>
      </c>
      <c r="L638" s="111">
        <v>0.9</v>
      </c>
    </row>
    <row r="639" spans="1:12" x14ac:dyDescent="0.2">
      <c r="A639" s="110">
        <v>253112</v>
      </c>
      <c r="B639" s="110" t="s">
        <v>672</v>
      </c>
      <c r="C639" s="110" t="s">
        <v>1344</v>
      </c>
      <c r="D639" s="111">
        <v>98.3</v>
      </c>
      <c r="E639" s="110" t="s">
        <v>1346</v>
      </c>
      <c r="F639" s="112">
        <v>1</v>
      </c>
      <c r="G639" s="110" t="s">
        <v>1357</v>
      </c>
      <c r="H639" s="111">
        <v>0.2</v>
      </c>
      <c r="I639" s="110" t="s">
        <v>1343</v>
      </c>
      <c r="J639" s="111">
        <v>0.2</v>
      </c>
      <c r="K639" s="110" t="s">
        <v>1347</v>
      </c>
      <c r="L639" s="111">
        <v>0.3</v>
      </c>
    </row>
    <row r="640" spans="1:12" x14ac:dyDescent="0.2">
      <c r="A640" s="110">
        <v>253311</v>
      </c>
      <c r="B640" s="110" t="s">
        <v>673</v>
      </c>
      <c r="C640" s="110" t="s">
        <v>1344</v>
      </c>
      <c r="D640" s="111">
        <v>99.1</v>
      </c>
      <c r="E640" s="110" t="s">
        <v>1346</v>
      </c>
      <c r="F640" s="112">
        <v>0.8</v>
      </c>
      <c r="G640" s="110" t="s">
        <v>1353</v>
      </c>
      <c r="H640" s="111">
        <v>0.1</v>
      </c>
      <c r="I640" s="110" t="s">
        <v>1357</v>
      </c>
      <c r="J640" s="111">
        <v>0.1</v>
      </c>
      <c r="K640" s="110" t="s">
        <v>1350</v>
      </c>
      <c r="L640" s="111" t="s">
        <v>2</v>
      </c>
    </row>
    <row r="641" spans="1:12" x14ac:dyDescent="0.2">
      <c r="A641" s="110">
        <v>253312</v>
      </c>
      <c r="B641" s="110" t="s">
        <v>674</v>
      </c>
      <c r="C641" s="110" t="s">
        <v>1344</v>
      </c>
      <c r="D641" s="111">
        <v>97.8</v>
      </c>
      <c r="E641" s="110" t="s">
        <v>1346</v>
      </c>
      <c r="F641" s="112">
        <v>1.1000000000000001</v>
      </c>
      <c r="G641" s="110" t="s">
        <v>1357</v>
      </c>
      <c r="H641" s="111">
        <v>0.6</v>
      </c>
      <c r="I641" s="110" t="s">
        <v>1343</v>
      </c>
      <c r="J641" s="111">
        <v>0.5</v>
      </c>
      <c r="K641" s="110" t="s">
        <v>1350</v>
      </c>
      <c r="L641" s="111" t="s">
        <v>2</v>
      </c>
    </row>
    <row r="642" spans="1:12" x14ac:dyDescent="0.2">
      <c r="A642" s="110">
        <v>253313</v>
      </c>
      <c r="B642" s="110" t="s">
        <v>675</v>
      </c>
      <c r="C642" s="110" t="s">
        <v>1344</v>
      </c>
      <c r="D642" s="111">
        <v>97.6</v>
      </c>
      <c r="E642" s="110" t="s">
        <v>1352</v>
      </c>
      <c r="F642" s="112">
        <v>2.4</v>
      </c>
      <c r="G642" s="110" t="s">
        <v>1350</v>
      </c>
      <c r="H642" s="111" t="s">
        <v>2</v>
      </c>
      <c r="I642" s="110" t="s">
        <v>1350</v>
      </c>
      <c r="J642" s="111" t="s">
        <v>2</v>
      </c>
      <c r="K642" s="110" t="s">
        <v>1350</v>
      </c>
      <c r="L642" s="111" t="s">
        <v>2</v>
      </c>
    </row>
    <row r="643" spans="1:12" x14ac:dyDescent="0.2">
      <c r="A643" s="110">
        <v>253314</v>
      </c>
      <c r="B643" s="110" t="s">
        <v>676</v>
      </c>
      <c r="C643" s="110" t="s">
        <v>1344</v>
      </c>
      <c r="D643" s="111">
        <v>95.2</v>
      </c>
      <c r="E643" s="110" t="s">
        <v>1353</v>
      </c>
      <c r="F643" s="112">
        <v>1</v>
      </c>
      <c r="G643" s="110" t="s">
        <v>1356</v>
      </c>
      <c r="H643" s="111">
        <v>0.9</v>
      </c>
      <c r="I643" s="110" t="s">
        <v>1343</v>
      </c>
      <c r="J643" s="111">
        <v>0.9</v>
      </c>
      <c r="K643" s="110" t="s">
        <v>1347</v>
      </c>
      <c r="L643" s="111">
        <v>2</v>
      </c>
    </row>
    <row r="644" spans="1:12" x14ac:dyDescent="0.2">
      <c r="A644" s="110">
        <v>253315</v>
      </c>
      <c r="B644" s="110" t="s">
        <v>677</v>
      </c>
      <c r="C644" s="110" t="s">
        <v>1344</v>
      </c>
      <c r="D644" s="111">
        <v>98.6</v>
      </c>
      <c r="E644" s="110" t="s">
        <v>1346</v>
      </c>
      <c r="F644" s="112">
        <v>1.4</v>
      </c>
      <c r="G644" s="110" t="s">
        <v>1350</v>
      </c>
      <c r="H644" s="111" t="s">
        <v>2</v>
      </c>
      <c r="I644" s="110" t="s">
        <v>1350</v>
      </c>
      <c r="J644" s="111" t="s">
        <v>2</v>
      </c>
      <c r="K644" s="110" t="s">
        <v>1350</v>
      </c>
      <c r="L644" s="111" t="s">
        <v>2</v>
      </c>
    </row>
    <row r="645" spans="1:12" x14ac:dyDescent="0.2">
      <c r="A645" s="110">
        <v>253316</v>
      </c>
      <c r="B645" s="110" t="s">
        <v>678</v>
      </c>
      <c r="C645" s="110" t="s">
        <v>1344</v>
      </c>
      <c r="D645" s="111">
        <v>98.9</v>
      </c>
      <c r="E645" s="110" t="s">
        <v>1346</v>
      </c>
      <c r="F645" s="112">
        <v>1.1000000000000001</v>
      </c>
      <c r="G645" s="110" t="s">
        <v>1350</v>
      </c>
      <c r="H645" s="111" t="s">
        <v>2</v>
      </c>
      <c r="I645" s="110" t="s">
        <v>1350</v>
      </c>
      <c r="J645" s="111" t="s">
        <v>2</v>
      </c>
      <c r="K645" s="110" t="s">
        <v>1350</v>
      </c>
      <c r="L645" s="111" t="s">
        <v>2</v>
      </c>
    </row>
    <row r="646" spans="1:12" x14ac:dyDescent="0.2">
      <c r="A646" s="110">
        <v>253317</v>
      </c>
      <c r="B646" s="110" t="s">
        <v>679</v>
      </c>
      <c r="C646" s="110" t="s">
        <v>1344</v>
      </c>
      <c r="D646" s="111">
        <v>98.9</v>
      </c>
      <c r="E646" s="110" t="s">
        <v>1346</v>
      </c>
      <c r="F646" s="112">
        <v>1.1000000000000001</v>
      </c>
      <c r="G646" s="110" t="s">
        <v>1350</v>
      </c>
      <c r="H646" s="111" t="s">
        <v>2</v>
      </c>
      <c r="I646" s="110" t="s">
        <v>1350</v>
      </c>
      <c r="J646" s="111" t="s">
        <v>2</v>
      </c>
      <c r="K646" s="110" t="s">
        <v>1350</v>
      </c>
      <c r="L646" s="111" t="s">
        <v>2</v>
      </c>
    </row>
    <row r="647" spans="1:12" x14ac:dyDescent="0.2">
      <c r="A647" s="110">
        <v>253318</v>
      </c>
      <c r="B647" s="110" t="s">
        <v>680</v>
      </c>
      <c r="C647" s="110" t="s">
        <v>1344</v>
      </c>
      <c r="D647" s="111">
        <v>96.2</v>
      </c>
      <c r="E647" s="110" t="s">
        <v>1346</v>
      </c>
      <c r="F647" s="112">
        <v>1.6</v>
      </c>
      <c r="G647" s="110" t="s">
        <v>1357</v>
      </c>
      <c r="H647" s="111">
        <v>1.3</v>
      </c>
      <c r="I647" s="110" t="s">
        <v>1343</v>
      </c>
      <c r="J647" s="111">
        <v>0.8</v>
      </c>
      <c r="K647" s="110" t="s">
        <v>1350</v>
      </c>
      <c r="L647" s="111" t="s">
        <v>2</v>
      </c>
    </row>
    <row r="648" spans="1:12" x14ac:dyDescent="0.2">
      <c r="A648" s="110">
        <v>253321</v>
      </c>
      <c r="B648" s="110" t="s">
        <v>681</v>
      </c>
      <c r="C648" s="110" t="s">
        <v>1344</v>
      </c>
      <c r="D648" s="111">
        <v>97.5</v>
      </c>
      <c r="E648" s="110" t="s">
        <v>1346</v>
      </c>
      <c r="F648" s="112">
        <v>1.4</v>
      </c>
      <c r="G648" s="110" t="s">
        <v>1357</v>
      </c>
      <c r="H648" s="111">
        <v>0.6</v>
      </c>
      <c r="I648" s="110" t="s">
        <v>1343</v>
      </c>
      <c r="J648" s="111">
        <v>0.2</v>
      </c>
      <c r="K648" s="110" t="s">
        <v>1347</v>
      </c>
      <c r="L648" s="111">
        <v>0.2</v>
      </c>
    </row>
    <row r="649" spans="1:12" x14ac:dyDescent="0.2">
      <c r="A649" s="110">
        <v>253322</v>
      </c>
      <c r="B649" s="110" t="s">
        <v>682</v>
      </c>
      <c r="C649" s="110" t="s">
        <v>1344</v>
      </c>
      <c r="D649" s="111">
        <v>95.9</v>
      </c>
      <c r="E649" s="110" t="s">
        <v>1346</v>
      </c>
      <c r="F649" s="112">
        <v>4.0999999999999996</v>
      </c>
      <c r="G649" s="110" t="s">
        <v>1350</v>
      </c>
      <c r="H649" s="111" t="s">
        <v>2</v>
      </c>
      <c r="I649" s="110" t="s">
        <v>1350</v>
      </c>
      <c r="J649" s="111" t="s">
        <v>2</v>
      </c>
      <c r="K649" s="110" t="s">
        <v>1350</v>
      </c>
      <c r="L649" s="111" t="s">
        <v>2</v>
      </c>
    </row>
    <row r="650" spans="1:12" x14ac:dyDescent="0.2">
      <c r="A650" s="110">
        <v>253323</v>
      </c>
      <c r="B650" s="110" t="s">
        <v>683</v>
      </c>
      <c r="C650" s="110" t="s">
        <v>1344</v>
      </c>
      <c r="D650" s="111">
        <v>100</v>
      </c>
      <c r="E650" s="110" t="s">
        <v>1350</v>
      </c>
      <c r="F650" s="112" t="s">
        <v>2</v>
      </c>
      <c r="G650" s="110" t="s">
        <v>1350</v>
      </c>
      <c r="H650" s="111" t="s">
        <v>2</v>
      </c>
      <c r="I650" s="110" t="s">
        <v>1350</v>
      </c>
      <c r="J650" s="111" t="s">
        <v>2</v>
      </c>
      <c r="K650" s="110" t="s">
        <v>1350</v>
      </c>
      <c r="L650" s="111" t="s">
        <v>2</v>
      </c>
    </row>
    <row r="651" spans="1:12" x14ac:dyDescent="0.2">
      <c r="A651" s="110">
        <v>253324</v>
      </c>
      <c r="B651" s="110" t="s">
        <v>684</v>
      </c>
      <c r="C651" s="110" t="s">
        <v>1344</v>
      </c>
      <c r="D651" s="111">
        <v>95.3</v>
      </c>
      <c r="E651" s="110" t="s">
        <v>1353</v>
      </c>
      <c r="F651" s="112">
        <v>1.6</v>
      </c>
      <c r="G651" s="110" t="s">
        <v>1343</v>
      </c>
      <c r="H651" s="111">
        <v>1.6</v>
      </c>
      <c r="I651" s="110" t="s">
        <v>1346</v>
      </c>
      <c r="J651" s="111">
        <v>1.6</v>
      </c>
      <c r="K651" s="110" t="s">
        <v>1350</v>
      </c>
      <c r="L651" s="111" t="s">
        <v>2</v>
      </c>
    </row>
    <row r="652" spans="1:12" x14ac:dyDescent="0.2">
      <c r="A652" s="110">
        <v>253399</v>
      </c>
      <c r="B652" s="110" t="s">
        <v>685</v>
      </c>
      <c r="C652" s="110" t="s">
        <v>1344</v>
      </c>
      <c r="D652" s="111">
        <v>90.6</v>
      </c>
      <c r="E652" s="110" t="s">
        <v>1346</v>
      </c>
      <c r="F652" s="112">
        <v>3.8</v>
      </c>
      <c r="G652" s="110" t="s">
        <v>1343</v>
      </c>
      <c r="H652" s="111">
        <v>1.7</v>
      </c>
      <c r="I652" s="110" t="s">
        <v>1357</v>
      </c>
      <c r="J652" s="111">
        <v>1.4</v>
      </c>
      <c r="K652" s="110" t="s">
        <v>1347</v>
      </c>
      <c r="L652" s="111">
        <v>2.5</v>
      </c>
    </row>
    <row r="653" spans="1:12" x14ac:dyDescent="0.2">
      <c r="A653" s="110">
        <v>253511</v>
      </c>
      <c r="B653" s="110" t="s">
        <v>686</v>
      </c>
      <c r="C653" s="110" t="s">
        <v>1344</v>
      </c>
      <c r="D653" s="111">
        <v>95.3</v>
      </c>
      <c r="E653" s="110" t="s">
        <v>1346</v>
      </c>
      <c r="F653" s="112">
        <v>3.7</v>
      </c>
      <c r="G653" s="110" t="s">
        <v>1343</v>
      </c>
      <c r="H653" s="111">
        <v>0.4</v>
      </c>
      <c r="I653" s="110" t="s">
        <v>1357</v>
      </c>
      <c r="J653" s="111">
        <v>0.4</v>
      </c>
      <c r="K653" s="110" t="s">
        <v>1347</v>
      </c>
      <c r="L653" s="111">
        <v>0.1</v>
      </c>
    </row>
    <row r="654" spans="1:12" x14ac:dyDescent="0.2">
      <c r="A654" s="110">
        <v>253512</v>
      </c>
      <c r="B654" s="110" t="s">
        <v>687</v>
      </c>
      <c r="C654" s="110" t="s">
        <v>1344</v>
      </c>
      <c r="D654" s="111">
        <v>100</v>
      </c>
      <c r="E654" s="110" t="s">
        <v>1350</v>
      </c>
      <c r="F654" s="112" t="s">
        <v>2</v>
      </c>
      <c r="G654" s="110" t="s">
        <v>1350</v>
      </c>
      <c r="H654" s="111" t="s">
        <v>2</v>
      </c>
      <c r="I654" s="110" t="s">
        <v>1350</v>
      </c>
      <c r="J654" s="111" t="s">
        <v>2</v>
      </c>
      <c r="K654" s="110" t="s">
        <v>1350</v>
      </c>
      <c r="L654" s="111" t="s">
        <v>2</v>
      </c>
    </row>
    <row r="655" spans="1:12" x14ac:dyDescent="0.2">
      <c r="A655" s="110">
        <v>253513</v>
      </c>
      <c r="B655" s="110" t="s">
        <v>688</v>
      </c>
      <c r="C655" s="110" t="s">
        <v>1344</v>
      </c>
      <c r="D655" s="111">
        <v>98.2</v>
      </c>
      <c r="E655" s="110" t="s">
        <v>1346</v>
      </c>
      <c r="F655" s="112">
        <v>1.8</v>
      </c>
      <c r="G655" s="110" t="s">
        <v>1350</v>
      </c>
      <c r="H655" s="111" t="s">
        <v>2</v>
      </c>
      <c r="I655" s="110" t="s">
        <v>1350</v>
      </c>
      <c r="J655" s="111" t="s">
        <v>2</v>
      </c>
      <c r="K655" s="110" t="s">
        <v>1350</v>
      </c>
      <c r="L655" s="111" t="s">
        <v>2</v>
      </c>
    </row>
    <row r="656" spans="1:12" x14ac:dyDescent="0.2">
      <c r="A656" s="110">
        <v>253514</v>
      </c>
      <c r="B656" s="110" t="s">
        <v>689</v>
      </c>
      <c r="C656" s="110" t="s">
        <v>1344</v>
      </c>
      <c r="D656" s="111">
        <v>97.9</v>
      </c>
      <c r="E656" s="110" t="s">
        <v>1353</v>
      </c>
      <c r="F656" s="112">
        <v>0.7</v>
      </c>
      <c r="G656" s="110" t="s">
        <v>1346</v>
      </c>
      <c r="H656" s="111">
        <v>0.5</v>
      </c>
      <c r="I656" s="110" t="s">
        <v>1343</v>
      </c>
      <c r="J656" s="111">
        <v>0.3</v>
      </c>
      <c r="K656" s="110" t="s">
        <v>1347</v>
      </c>
      <c r="L656" s="111">
        <v>0.5</v>
      </c>
    </row>
    <row r="657" spans="1:12" x14ac:dyDescent="0.2">
      <c r="A657" s="110">
        <v>253515</v>
      </c>
      <c r="B657" s="110" t="s">
        <v>690</v>
      </c>
      <c r="C657" s="110" t="s">
        <v>1344</v>
      </c>
      <c r="D657" s="111">
        <v>100</v>
      </c>
      <c r="E657" s="110" t="s">
        <v>1350</v>
      </c>
      <c r="F657" s="112" t="s">
        <v>2</v>
      </c>
      <c r="G657" s="110" t="s">
        <v>1350</v>
      </c>
      <c r="H657" s="111" t="s">
        <v>2</v>
      </c>
      <c r="I657" s="110" t="s">
        <v>1350</v>
      </c>
      <c r="J657" s="111" t="s">
        <v>2</v>
      </c>
      <c r="K657" s="110" t="s">
        <v>1350</v>
      </c>
      <c r="L657" s="111" t="s">
        <v>2</v>
      </c>
    </row>
    <row r="658" spans="1:12" x14ac:dyDescent="0.2">
      <c r="A658" s="110">
        <v>253516</v>
      </c>
      <c r="B658" s="110" t="s">
        <v>691</v>
      </c>
      <c r="C658" s="110" t="s">
        <v>1344</v>
      </c>
      <c r="D658" s="111">
        <v>100</v>
      </c>
      <c r="E658" s="110" t="s">
        <v>1350</v>
      </c>
      <c r="F658" s="112" t="s">
        <v>2</v>
      </c>
      <c r="G658" s="110" t="s">
        <v>1350</v>
      </c>
      <c r="H658" s="111" t="s">
        <v>2</v>
      </c>
      <c r="I658" s="110" t="s">
        <v>1350</v>
      </c>
      <c r="J658" s="111" t="s">
        <v>2</v>
      </c>
      <c r="K658" s="110" t="s">
        <v>1350</v>
      </c>
      <c r="L658" s="111" t="s">
        <v>2</v>
      </c>
    </row>
    <row r="659" spans="1:12" x14ac:dyDescent="0.2">
      <c r="A659" s="110">
        <v>253517</v>
      </c>
      <c r="B659" s="110" t="s">
        <v>692</v>
      </c>
      <c r="C659" s="110" t="s">
        <v>1344</v>
      </c>
      <c r="D659" s="111">
        <v>100</v>
      </c>
      <c r="E659" s="110" t="s">
        <v>1350</v>
      </c>
      <c r="F659" s="112" t="s">
        <v>2</v>
      </c>
      <c r="G659" s="110" t="s">
        <v>1350</v>
      </c>
      <c r="H659" s="111" t="s">
        <v>2</v>
      </c>
      <c r="I659" s="110" t="s">
        <v>1350</v>
      </c>
      <c r="J659" s="111" t="s">
        <v>2</v>
      </c>
      <c r="K659" s="110" t="s">
        <v>1350</v>
      </c>
      <c r="L659" s="111" t="s">
        <v>2</v>
      </c>
    </row>
    <row r="660" spans="1:12" x14ac:dyDescent="0.2">
      <c r="A660" s="110">
        <v>253518</v>
      </c>
      <c r="B660" s="110" t="s">
        <v>693</v>
      </c>
      <c r="C660" s="110" t="s">
        <v>1344</v>
      </c>
      <c r="D660" s="111">
        <v>99</v>
      </c>
      <c r="E660" s="110" t="s">
        <v>1343</v>
      </c>
      <c r="F660" s="112">
        <v>1</v>
      </c>
      <c r="G660" s="110" t="s">
        <v>1350</v>
      </c>
      <c r="H660" s="111" t="s">
        <v>2</v>
      </c>
      <c r="I660" s="110" t="s">
        <v>1350</v>
      </c>
      <c r="J660" s="111" t="s">
        <v>2</v>
      </c>
      <c r="K660" s="110" t="s">
        <v>1350</v>
      </c>
      <c r="L660" s="111" t="s">
        <v>2</v>
      </c>
    </row>
    <row r="661" spans="1:12" x14ac:dyDescent="0.2">
      <c r="A661" s="110">
        <v>253521</v>
      </c>
      <c r="B661" s="110" t="s">
        <v>694</v>
      </c>
      <c r="C661" s="110" t="s">
        <v>1344</v>
      </c>
      <c r="D661" s="111">
        <v>100</v>
      </c>
      <c r="E661" s="110" t="s">
        <v>1350</v>
      </c>
      <c r="F661" s="112" t="s">
        <v>2</v>
      </c>
      <c r="G661" s="110" t="s">
        <v>1350</v>
      </c>
      <c r="H661" s="111" t="s">
        <v>2</v>
      </c>
      <c r="I661" s="110" t="s">
        <v>1350</v>
      </c>
      <c r="J661" s="111" t="s">
        <v>2</v>
      </c>
      <c r="K661" s="110" t="s">
        <v>1350</v>
      </c>
      <c r="L661" s="111" t="s">
        <v>2</v>
      </c>
    </row>
    <row r="662" spans="1:12" x14ac:dyDescent="0.2">
      <c r="A662" s="110">
        <v>253911</v>
      </c>
      <c r="B662" s="110" t="s">
        <v>695</v>
      </c>
      <c r="C662" s="110" t="s">
        <v>1344</v>
      </c>
      <c r="D662" s="111">
        <v>98.7</v>
      </c>
      <c r="E662" s="110" t="s">
        <v>1352</v>
      </c>
      <c r="F662" s="112">
        <v>1.3</v>
      </c>
      <c r="G662" s="110" t="s">
        <v>1350</v>
      </c>
      <c r="H662" s="111" t="s">
        <v>2</v>
      </c>
      <c r="I662" s="110" t="s">
        <v>1350</v>
      </c>
      <c r="J662" s="111" t="s">
        <v>2</v>
      </c>
      <c r="K662" s="110" t="s">
        <v>1350</v>
      </c>
      <c r="L662" s="111" t="s">
        <v>2</v>
      </c>
    </row>
    <row r="663" spans="1:12" x14ac:dyDescent="0.2">
      <c r="A663" s="110">
        <v>253912</v>
      </c>
      <c r="B663" s="110" t="s">
        <v>696</v>
      </c>
      <c r="C663" s="110" t="s">
        <v>1344</v>
      </c>
      <c r="D663" s="111">
        <v>98.4</v>
      </c>
      <c r="E663" s="110" t="s">
        <v>1346</v>
      </c>
      <c r="F663" s="112">
        <v>1.2</v>
      </c>
      <c r="G663" s="110" t="s">
        <v>1355</v>
      </c>
      <c r="H663" s="111">
        <v>0.1</v>
      </c>
      <c r="I663" s="110" t="s">
        <v>1357</v>
      </c>
      <c r="J663" s="111">
        <v>0.1</v>
      </c>
      <c r="K663" s="110" t="s">
        <v>1347</v>
      </c>
      <c r="L663" s="111">
        <v>0.1</v>
      </c>
    </row>
    <row r="664" spans="1:12" x14ac:dyDescent="0.2">
      <c r="A664" s="110">
        <v>253913</v>
      </c>
      <c r="B664" s="110" t="s">
        <v>697</v>
      </c>
      <c r="C664" s="110" t="s">
        <v>1344</v>
      </c>
      <c r="D664" s="111">
        <v>98.8</v>
      </c>
      <c r="E664" s="110" t="s">
        <v>1346</v>
      </c>
      <c r="F664" s="112">
        <v>0.6</v>
      </c>
      <c r="G664" s="110" t="s">
        <v>1357</v>
      </c>
      <c r="H664" s="111">
        <v>0.6</v>
      </c>
      <c r="I664" s="110" t="s">
        <v>1350</v>
      </c>
      <c r="J664" s="111" t="s">
        <v>2</v>
      </c>
      <c r="K664" s="110" t="s">
        <v>1350</v>
      </c>
      <c r="L664" s="111" t="s">
        <v>2</v>
      </c>
    </row>
    <row r="665" spans="1:12" x14ac:dyDescent="0.2">
      <c r="A665" s="110">
        <v>253914</v>
      </c>
      <c r="B665" s="110" t="s">
        <v>698</v>
      </c>
      <c r="C665" s="110" t="s">
        <v>1344</v>
      </c>
      <c r="D665" s="111">
        <v>97.2</v>
      </c>
      <c r="E665" s="110" t="s">
        <v>1343</v>
      </c>
      <c r="F665" s="112">
        <v>1.1000000000000001</v>
      </c>
      <c r="G665" s="110" t="s">
        <v>1357</v>
      </c>
      <c r="H665" s="111">
        <v>0.6</v>
      </c>
      <c r="I665" s="110" t="s">
        <v>1352</v>
      </c>
      <c r="J665" s="111">
        <v>0.5</v>
      </c>
      <c r="K665" s="110" t="s">
        <v>1347</v>
      </c>
      <c r="L665" s="111">
        <v>0.7</v>
      </c>
    </row>
    <row r="666" spans="1:12" x14ac:dyDescent="0.2">
      <c r="A666" s="110">
        <v>253915</v>
      </c>
      <c r="B666" s="110" t="s">
        <v>699</v>
      </c>
      <c r="C666" s="110" t="s">
        <v>1344</v>
      </c>
      <c r="D666" s="111">
        <v>96.4</v>
      </c>
      <c r="E666" s="110" t="s">
        <v>1343</v>
      </c>
      <c r="F666" s="112">
        <v>1.6</v>
      </c>
      <c r="G666" s="110" t="s">
        <v>1346</v>
      </c>
      <c r="H666" s="111">
        <v>1.2</v>
      </c>
      <c r="I666" s="110" t="s">
        <v>1357</v>
      </c>
      <c r="J666" s="111">
        <v>0.6</v>
      </c>
      <c r="K666" s="110" t="s">
        <v>1347</v>
      </c>
      <c r="L666" s="111">
        <v>0.1</v>
      </c>
    </row>
    <row r="667" spans="1:12" x14ac:dyDescent="0.2">
      <c r="A667" s="110">
        <v>253917</v>
      </c>
      <c r="B667" s="110" t="s">
        <v>700</v>
      </c>
      <c r="C667" s="110" t="s">
        <v>1344</v>
      </c>
      <c r="D667" s="111">
        <v>98.7</v>
      </c>
      <c r="E667" s="110" t="s">
        <v>1346</v>
      </c>
      <c r="F667" s="112">
        <v>0.7</v>
      </c>
      <c r="G667" s="110" t="s">
        <v>1343</v>
      </c>
      <c r="H667" s="111">
        <v>0.3</v>
      </c>
      <c r="I667" s="110" t="s">
        <v>1353</v>
      </c>
      <c r="J667" s="111">
        <v>0.1</v>
      </c>
      <c r="K667" s="110" t="s">
        <v>1347</v>
      </c>
      <c r="L667" s="111">
        <v>0.1</v>
      </c>
    </row>
    <row r="668" spans="1:12" x14ac:dyDescent="0.2">
      <c r="A668" s="110">
        <v>253918</v>
      </c>
      <c r="B668" s="110" t="s">
        <v>701</v>
      </c>
      <c r="C668" s="110" t="s">
        <v>1344</v>
      </c>
      <c r="D668" s="111">
        <v>97.2</v>
      </c>
      <c r="E668" s="110" t="s">
        <v>1346</v>
      </c>
      <c r="F668" s="112">
        <v>2.8</v>
      </c>
      <c r="G668" s="110" t="s">
        <v>1350</v>
      </c>
      <c r="H668" s="111" t="s">
        <v>2</v>
      </c>
      <c r="I668" s="110" t="s">
        <v>1350</v>
      </c>
      <c r="J668" s="111" t="s">
        <v>2</v>
      </c>
      <c r="K668" s="110" t="s">
        <v>1350</v>
      </c>
      <c r="L668" s="111" t="s">
        <v>2</v>
      </c>
    </row>
    <row r="669" spans="1:12" x14ac:dyDescent="0.2">
      <c r="A669" s="110">
        <v>253999</v>
      </c>
      <c r="B669" s="110" t="s">
        <v>702</v>
      </c>
      <c r="C669" s="110" t="s">
        <v>1344</v>
      </c>
      <c r="D669" s="111">
        <v>88.6</v>
      </c>
      <c r="E669" s="110" t="s">
        <v>1346</v>
      </c>
      <c r="F669" s="112">
        <v>2.4</v>
      </c>
      <c r="G669" s="110" t="s">
        <v>1353</v>
      </c>
      <c r="H669" s="111">
        <v>2.1</v>
      </c>
      <c r="I669" s="110" t="s">
        <v>1343</v>
      </c>
      <c r="J669" s="111">
        <v>1.9</v>
      </c>
      <c r="K669" s="110" t="s">
        <v>1347</v>
      </c>
      <c r="L669" s="111">
        <v>4.9000000000000004</v>
      </c>
    </row>
    <row r="670" spans="1:12" x14ac:dyDescent="0.2">
      <c r="A670" s="110">
        <v>254211</v>
      </c>
      <c r="B670" s="110" t="s">
        <v>703</v>
      </c>
      <c r="C670" s="110" t="s">
        <v>1344</v>
      </c>
      <c r="D670" s="111">
        <v>73.7</v>
      </c>
      <c r="E670" s="110" t="s">
        <v>1357</v>
      </c>
      <c r="F670" s="112">
        <v>20.8</v>
      </c>
      <c r="G670" s="110" t="s">
        <v>1346</v>
      </c>
      <c r="H670" s="111">
        <v>2.7</v>
      </c>
      <c r="I670" s="110" t="s">
        <v>1353</v>
      </c>
      <c r="J670" s="111">
        <v>0.9</v>
      </c>
      <c r="K670" s="110" t="s">
        <v>1347</v>
      </c>
      <c r="L670" s="111">
        <v>1.9</v>
      </c>
    </row>
    <row r="671" spans="1:12" x14ac:dyDescent="0.2">
      <c r="A671" s="110">
        <v>254212</v>
      </c>
      <c r="B671" s="110" t="s">
        <v>704</v>
      </c>
      <c r="C671" s="110" t="s">
        <v>1344</v>
      </c>
      <c r="D671" s="111">
        <v>71.099999999999994</v>
      </c>
      <c r="E671" s="110" t="s">
        <v>1343</v>
      </c>
      <c r="F671" s="112">
        <v>14.8</v>
      </c>
      <c r="G671" s="110" t="s">
        <v>1357</v>
      </c>
      <c r="H671" s="111">
        <v>10.9</v>
      </c>
      <c r="I671" s="110" t="s">
        <v>1346</v>
      </c>
      <c r="J671" s="111">
        <v>2.6</v>
      </c>
      <c r="K671" s="110" t="s">
        <v>1347</v>
      </c>
      <c r="L671" s="111">
        <v>0.6</v>
      </c>
    </row>
    <row r="672" spans="1:12" x14ac:dyDescent="0.2">
      <c r="A672" s="110">
        <v>254411</v>
      </c>
      <c r="B672" s="110" t="s">
        <v>705</v>
      </c>
      <c r="C672" s="110" t="s">
        <v>1344</v>
      </c>
      <c r="D672" s="111">
        <v>93.9</v>
      </c>
      <c r="E672" s="110" t="s">
        <v>1346</v>
      </c>
      <c r="F672" s="112">
        <v>3.7</v>
      </c>
      <c r="G672" s="110" t="s">
        <v>1357</v>
      </c>
      <c r="H672" s="111">
        <v>0.8</v>
      </c>
      <c r="I672" s="110" t="s">
        <v>1359</v>
      </c>
      <c r="J672" s="111">
        <v>0.5</v>
      </c>
      <c r="K672" s="110" t="s">
        <v>1347</v>
      </c>
      <c r="L672" s="111">
        <v>1.1000000000000001</v>
      </c>
    </row>
    <row r="673" spans="1:12" x14ac:dyDescent="0.2">
      <c r="A673" s="110">
        <v>254412</v>
      </c>
      <c r="B673" s="110" t="s">
        <v>706</v>
      </c>
      <c r="C673" s="110" t="s">
        <v>1344</v>
      </c>
      <c r="D673" s="111">
        <v>96.7</v>
      </c>
      <c r="E673" s="110" t="s">
        <v>1359</v>
      </c>
      <c r="F673" s="112">
        <v>1.6</v>
      </c>
      <c r="G673" s="110" t="s">
        <v>1346</v>
      </c>
      <c r="H673" s="111">
        <v>0.6</v>
      </c>
      <c r="I673" s="110" t="s">
        <v>1352</v>
      </c>
      <c r="J673" s="111">
        <v>0.4</v>
      </c>
      <c r="K673" s="110" t="s">
        <v>1347</v>
      </c>
      <c r="L673" s="111">
        <v>0.6</v>
      </c>
    </row>
    <row r="674" spans="1:12" x14ac:dyDescent="0.2">
      <c r="A674" s="110">
        <v>254413</v>
      </c>
      <c r="B674" s="110" t="s">
        <v>707</v>
      </c>
      <c r="C674" s="110" t="s">
        <v>1344</v>
      </c>
      <c r="D674" s="111">
        <v>74.900000000000006</v>
      </c>
      <c r="E674" s="110" t="s">
        <v>1346</v>
      </c>
      <c r="F674" s="112">
        <v>22.7</v>
      </c>
      <c r="G674" s="110" t="s">
        <v>1357</v>
      </c>
      <c r="H674" s="111">
        <v>1.3</v>
      </c>
      <c r="I674" s="110" t="s">
        <v>1356</v>
      </c>
      <c r="J674" s="111">
        <v>0.6</v>
      </c>
      <c r="K674" s="110" t="s">
        <v>1347</v>
      </c>
      <c r="L674" s="111">
        <v>0.6</v>
      </c>
    </row>
    <row r="675" spans="1:12" x14ac:dyDescent="0.2">
      <c r="A675" s="110">
        <v>254414</v>
      </c>
      <c r="B675" s="110" t="s">
        <v>708</v>
      </c>
      <c r="C675" s="110" t="s">
        <v>1344</v>
      </c>
      <c r="D675" s="111">
        <v>80.400000000000006</v>
      </c>
      <c r="E675" s="110" t="s">
        <v>1346</v>
      </c>
      <c r="F675" s="112">
        <v>10.1</v>
      </c>
      <c r="G675" s="110" t="s">
        <v>1357</v>
      </c>
      <c r="H675" s="111">
        <v>8.1</v>
      </c>
      <c r="I675" s="110" t="s">
        <v>1359</v>
      </c>
      <c r="J675" s="111">
        <v>0.4</v>
      </c>
      <c r="K675" s="110" t="s">
        <v>1347</v>
      </c>
      <c r="L675" s="111">
        <v>0.9</v>
      </c>
    </row>
    <row r="676" spans="1:12" x14ac:dyDescent="0.2">
      <c r="A676" s="110">
        <v>254415</v>
      </c>
      <c r="B676" s="110" t="s">
        <v>709</v>
      </c>
      <c r="C676" s="110" t="s">
        <v>1344</v>
      </c>
      <c r="D676" s="111">
        <v>96.9</v>
      </c>
      <c r="E676" s="110" t="s">
        <v>1346</v>
      </c>
      <c r="F676" s="112">
        <v>1.8</v>
      </c>
      <c r="G676" s="110" t="s">
        <v>1359</v>
      </c>
      <c r="H676" s="111">
        <v>0.5</v>
      </c>
      <c r="I676" s="110" t="s">
        <v>1358</v>
      </c>
      <c r="J676" s="111">
        <v>0.2</v>
      </c>
      <c r="K676" s="110" t="s">
        <v>1347</v>
      </c>
      <c r="L676" s="111">
        <v>0.5</v>
      </c>
    </row>
    <row r="677" spans="1:12" x14ac:dyDescent="0.2">
      <c r="A677" s="110">
        <v>254416</v>
      </c>
      <c r="B677" s="110" t="s">
        <v>710</v>
      </c>
      <c r="C677" s="110" t="s">
        <v>1344</v>
      </c>
      <c r="D677" s="111">
        <v>70.099999999999994</v>
      </c>
      <c r="E677" s="110" t="s">
        <v>1346</v>
      </c>
      <c r="F677" s="112">
        <v>29.9</v>
      </c>
      <c r="G677" s="110" t="s">
        <v>1350</v>
      </c>
      <c r="H677" s="111" t="s">
        <v>2</v>
      </c>
      <c r="I677" s="110" t="s">
        <v>1350</v>
      </c>
      <c r="J677" s="111" t="s">
        <v>2</v>
      </c>
      <c r="K677" s="110" t="s">
        <v>1350</v>
      </c>
      <c r="L677" s="111" t="s">
        <v>2</v>
      </c>
    </row>
    <row r="678" spans="1:12" x14ac:dyDescent="0.2">
      <c r="A678" s="110">
        <v>254417</v>
      </c>
      <c r="B678" s="110" t="s">
        <v>711</v>
      </c>
      <c r="C678" s="110" t="s">
        <v>1344</v>
      </c>
      <c r="D678" s="111">
        <v>93.1</v>
      </c>
      <c r="E678" s="110" t="s">
        <v>1346</v>
      </c>
      <c r="F678" s="112">
        <v>4.5999999999999996</v>
      </c>
      <c r="G678" s="110" t="s">
        <v>1359</v>
      </c>
      <c r="H678" s="111">
        <v>0.8</v>
      </c>
      <c r="I678" s="110" t="s">
        <v>1352</v>
      </c>
      <c r="J678" s="111">
        <v>0.6</v>
      </c>
      <c r="K678" s="110" t="s">
        <v>1347</v>
      </c>
      <c r="L678" s="111">
        <v>0.9</v>
      </c>
    </row>
    <row r="679" spans="1:12" x14ac:dyDescent="0.2">
      <c r="A679" s="110">
        <v>254418</v>
      </c>
      <c r="B679" s="110" t="s">
        <v>712</v>
      </c>
      <c r="C679" s="110" t="s">
        <v>1344</v>
      </c>
      <c r="D679" s="111">
        <v>96.1</v>
      </c>
      <c r="E679" s="110" t="s">
        <v>1346</v>
      </c>
      <c r="F679" s="112">
        <v>2.2999999999999998</v>
      </c>
      <c r="G679" s="110" t="s">
        <v>1356</v>
      </c>
      <c r="H679" s="111">
        <v>0.5</v>
      </c>
      <c r="I679" s="110" t="s">
        <v>1359</v>
      </c>
      <c r="J679" s="111">
        <v>0.3</v>
      </c>
      <c r="K679" s="110" t="s">
        <v>1347</v>
      </c>
      <c r="L679" s="111">
        <v>0.7</v>
      </c>
    </row>
    <row r="680" spans="1:12" x14ac:dyDescent="0.2">
      <c r="A680" s="110">
        <v>254421</v>
      </c>
      <c r="B680" s="110" t="s">
        <v>713</v>
      </c>
      <c r="C680" s="110" t="s">
        <v>1344</v>
      </c>
      <c r="D680" s="111">
        <v>97.5</v>
      </c>
      <c r="E680" s="110" t="s">
        <v>1357</v>
      </c>
      <c r="F680" s="112">
        <v>0.6</v>
      </c>
      <c r="G680" s="110" t="s">
        <v>1346</v>
      </c>
      <c r="H680" s="111">
        <v>0.5</v>
      </c>
      <c r="I680" s="110" t="s">
        <v>1343</v>
      </c>
      <c r="J680" s="111">
        <v>0.5</v>
      </c>
      <c r="K680" s="110" t="s">
        <v>1347</v>
      </c>
      <c r="L680" s="111">
        <v>0.9</v>
      </c>
    </row>
    <row r="681" spans="1:12" x14ac:dyDescent="0.2">
      <c r="A681" s="110">
        <v>254422</v>
      </c>
      <c r="B681" s="110" t="s">
        <v>714</v>
      </c>
      <c r="C681" s="110" t="s">
        <v>1344</v>
      </c>
      <c r="D681" s="111">
        <v>92.7</v>
      </c>
      <c r="E681" s="110" t="s">
        <v>1346</v>
      </c>
      <c r="F681" s="112">
        <v>5.7</v>
      </c>
      <c r="G681" s="110" t="s">
        <v>1359</v>
      </c>
      <c r="H681" s="111">
        <v>0.7</v>
      </c>
      <c r="I681" s="110" t="s">
        <v>1352</v>
      </c>
      <c r="J681" s="111">
        <v>0.4</v>
      </c>
      <c r="K681" s="110" t="s">
        <v>1347</v>
      </c>
      <c r="L681" s="111">
        <v>0.5</v>
      </c>
    </row>
    <row r="682" spans="1:12" x14ac:dyDescent="0.2">
      <c r="A682" s="110">
        <v>254423</v>
      </c>
      <c r="B682" s="110" t="s">
        <v>715</v>
      </c>
      <c r="C682" s="110" t="s">
        <v>1344</v>
      </c>
      <c r="D682" s="111">
        <v>97.5</v>
      </c>
      <c r="E682" s="110" t="s">
        <v>1346</v>
      </c>
      <c r="F682" s="112">
        <v>1</v>
      </c>
      <c r="G682" s="110" t="s">
        <v>1359</v>
      </c>
      <c r="H682" s="111">
        <v>0.5</v>
      </c>
      <c r="I682" s="110" t="s">
        <v>1352</v>
      </c>
      <c r="J682" s="111">
        <v>0.4</v>
      </c>
      <c r="K682" s="110" t="s">
        <v>1347</v>
      </c>
      <c r="L682" s="111">
        <v>0.7</v>
      </c>
    </row>
    <row r="683" spans="1:12" x14ac:dyDescent="0.2">
      <c r="A683" s="110">
        <v>254424</v>
      </c>
      <c r="B683" s="110" t="s">
        <v>716</v>
      </c>
      <c r="C683" s="110" t="s">
        <v>1344</v>
      </c>
      <c r="D683" s="111">
        <v>97.4</v>
      </c>
      <c r="E683" s="110" t="s">
        <v>1346</v>
      </c>
      <c r="F683" s="112">
        <v>1.3</v>
      </c>
      <c r="G683" s="110" t="s">
        <v>1359</v>
      </c>
      <c r="H683" s="111">
        <v>0.3</v>
      </c>
      <c r="I683" s="110" t="s">
        <v>1357</v>
      </c>
      <c r="J683" s="111">
        <v>0.3</v>
      </c>
      <c r="K683" s="110" t="s">
        <v>1347</v>
      </c>
      <c r="L683" s="111">
        <v>0.6</v>
      </c>
    </row>
    <row r="684" spans="1:12" x14ac:dyDescent="0.2">
      <c r="A684" s="110">
        <v>254425</v>
      </c>
      <c r="B684" s="110" t="s">
        <v>717</v>
      </c>
      <c r="C684" s="110" t="s">
        <v>1344</v>
      </c>
      <c r="D684" s="111">
        <v>97</v>
      </c>
      <c r="E684" s="110" t="s">
        <v>1346</v>
      </c>
      <c r="F684" s="112">
        <v>2.1</v>
      </c>
      <c r="G684" s="110" t="s">
        <v>1359</v>
      </c>
      <c r="H684" s="111">
        <v>0.5</v>
      </c>
      <c r="I684" s="110" t="s">
        <v>1357</v>
      </c>
      <c r="J684" s="111">
        <v>0.3</v>
      </c>
      <c r="K684" s="110" t="s">
        <v>1347</v>
      </c>
      <c r="L684" s="111">
        <v>0.2</v>
      </c>
    </row>
    <row r="685" spans="1:12" x14ac:dyDescent="0.2">
      <c r="A685" s="110">
        <v>254499</v>
      </c>
      <c r="B685" s="110" t="s">
        <v>718</v>
      </c>
      <c r="C685" s="110" t="s">
        <v>1344</v>
      </c>
      <c r="D685" s="111">
        <v>91</v>
      </c>
      <c r="E685" s="110" t="s">
        <v>1346</v>
      </c>
      <c r="F685" s="112">
        <v>4.2</v>
      </c>
      <c r="G685" s="110" t="s">
        <v>1359</v>
      </c>
      <c r="H685" s="111">
        <v>1.8</v>
      </c>
      <c r="I685" s="110" t="s">
        <v>1352</v>
      </c>
      <c r="J685" s="111">
        <v>1</v>
      </c>
      <c r="K685" s="110" t="s">
        <v>1347</v>
      </c>
      <c r="L685" s="111">
        <v>2.1</v>
      </c>
    </row>
    <row r="686" spans="1:12" x14ac:dyDescent="0.2">
      <c r="A686" s="110">
        <v>261111</v>
      </c>
      <c r="B686" s="110" t="s">
        <v>719</v>
      </c>
      <c r="C686" s="110" t="s">
        <v>1343</v>
      </c>
      <c r="D686" s="111">
        <v>41.7</v>
      </c>
      <c r="E686" s="110" t="s">
        <v>1358</v>
      </c>
      <c r="F686" s="112">
        <v>14.9</v>
      </c>
      <c r="G686" s="110" t="s">
        <v>1346</v>
      </c>
      <c r="H686" s="111">
        <v>9.8000000000000007</v>
      </c>
      <c r="I686" s="110" t="s">
        <v>1360</v>
      </c>
      <c r="J686" s="111">
        <v>7.3</v>
      </c>
      <c r="K686" s="110" t="s">
        <v>1347</v>
      </c>
      <c r="L686" s="111">
        <v>26.3</v>
      </c>
    </row>
    <row r="687" spans="1:12" x14ac:dyDescent="0.2">
      <c r="A687" s="110">
        <v>261112</v>
      </c>
      <c r="B687" s="110" t="s">
        <v>720</v>
      </c>
      <c r="C687" s="110" t="s">
        <v>1343</v>
      </c>
      <c r="D687" s="111">
        <v>28.4</v>
      </c>
      <c r="E687" s="110" t="s">
        <v>1358</v>
      </c>
      <c r="F687" s="112">
        <v>17.2</v>
      </c>
      <c r="G687" s="110" t="s">
        <v>1346</v>
      </c>
      <c r="H687" s="111">
        <v>15.7</v>
      </c>
      <c r="I687" s="110" t="s">
        <v>1360</v>
      </c>
      <c r="J687" s="111">
        <v>6.1</v>
      </c>
      <c r="K687" s="110" t="s">
        <v>1347</v>
      </c>
      <c r="L687" s="111">
        <v>32.700000000000003</v>
      </c>
    </row>
    <row r="688" spans="1:12" x14ac:dyDescent="0.2">
      <c r="A688" s="110">
        <v>261211</v>
      </c>
      <c r="B688" s="110" t="s">
        <v>721</v>
      </c>
      <c r="C688" s="110" t="s">
        <v>1343</v>
      </c>
      <c r="D688" s="111">
        <v>44.6</v>
      </c>
      <c r="E688" s="110" t="s">
        <v>1357</v>
      </c>
      <c r="F688" s="112">
        <v>15.5</v>
      </c>
      <c r="G688" s="110" t="s">
        <v>1360</v>
      </c>
      <c r="H688" s="111">
        <v>11.8</v>
      </c>
      <c r="I688" s="110" t="s">
        <v>1361</v>
      </c>
      <c r="J688" s="111">
        <v>9</v>
      </c>
      <c r="K688" s="110" t="s">
        <v>1347</v>
      </c>
      <c r="L688" s="111">
        <v>19.2</v>
      </c>
    </row>
    <row r="689" spans="1:12" x14ac:dyDescent="0.2">
      <c r="A689" s="110">
        <v>261212</v>
      </c>
      <c r="B689" s="110" t="s">
        <v>722</v>
      </c>
      <c r="C689" s="110" t="s">
        <v>1343</v>
      </c>
      <c r="D689" s="111">
        <v>63.8</v>
      </c>
      <c r="E689" s="110" t="s">
        <v>1360</v>
      </c>
      <c r="F689" s="112">
        <v>7.5</v>
      </c>
      <c r="G689" s="110" t="s">
        <v>1357</v>
      </c>
      <c r="H689" s="111">
        <v>5.7</v>
      </c>
      <c r="I689" s="110" t="s">
        <v>1358</v>
      </c>
      <c r="J689" s="111">
        <v>4.4000000000000004</v>
      </c>
      <c r="K689" s="110" t="s">
        <v>1347</v>
      </c>
      <c r="L689" s="111">
        <v>18.600000000000001</v>
      </c>
    </row>
    <row r="690" spans="1:12" x14ac:dyDescent="0.2">
      <c r="A690" s="110">
        <v>261311</v>
      </c>
      <c r="B690" s="110" t="s">
        <v>723</v>
      </c>
      <c r="C690" s="110" t="s">
        <v>1343</v>
      </c>
      <c r="D690" s="111">
        <v>35.5</v>
      </c>
      <c r="E690" s="110" t="s">
        <v>1358</v>
      </c>
      <c r="F690" s="112">
        <v>23.2</v>
      </c>
      <c r="G690" s="110" t="s">
        <v>1346</v>
      </c>
      <c r="H690" s="111">
        <v>8.6999999999999993</v>
      </c>
      <c r="I690" s="110" t="s">
        <v>1357</v>
      </c>
      <c r="J690" s="111">
        <v>5.2</v>
      </c>
      <c r="K690" s="110" t="s">
        <v>1347</v>
      </c>
      <c r="L690" s="111">
        <v>27.3</v>
      </c>
    </row>
    <row r="691" spans="1:12" x14ac:dyDescent="0.2">
      <c r="A691" s="110">
        <v>261312</v>
      </c>
      <c r="B691" s="110" t="s">
        <v>724</v>
      </c>
      <c r="C691" s="110" t="s">
        <v>1343</v>
      </c>
      <c r="D691" s="111">
        <v>54.9</v>
      </c>
      <c r="E691" s="110" t="s">
        <v>1358</v>
      </c>
      <c r="F691" s="112">
        <v>10.5</v>
      </c>
      <c r="G691" s="110" t="s">
        <v>1346</v>
      </c>
      <c r="H691" s="111">
        <v>8.1999999999999993</v>
      </c>
      <c r="I691" s="110" t="s">
        <v>1360</v>
      </c>
      <c r="J691" s="111">
        <v>5.2</v>
      </c>
      <c r="K691" s="110" t="s">
        <v>1347</v>
      </c>
      <c r="L691" s="111">
        <v>21.2</v>
      </c>
    </row>
    <row r="692" spans="1:12" x14ac:dyDescent="0.2">
      <c r="A692" s="110">
        <v>261313</v>
      </c>
      <c r="B692" s="110" t="s">
        <v>725</v>
      </c>
      <c r="C692" s="110" t="s">
        <v>1343</v>
      </c>
      <c r="D692" s="111">
        <v>58.2</v>
      </c>
      <c r="E692" s="110" t="s">
        <v>1358</v>
      </c>
      <c r="F692" s="112">
        <v>10</v>
      </c>
      <c r="G692" s="110" t="s">
        <v>1360</v>
      </c>
      <c r="H692" s="111">
        <v>7.1</v>
      </c>
      <c r="I692" s="110" t="s">
        <v>1345</v>
      </c>
      <c r="J692" s="111">
        <v>4.7</v>
      </c>
      <c r="K692" s="110" t="s">
        <v>1347</v>
      </c>
      <c r="L692" s="111">
        <v>20</v>
      </c>
    </row>
    <row r="693" spans="1:12" x14ac:dyDescent="0.2">
      <c r="A693" s="110">
        <v>261314</v>
      </c>
      <c r="B693" s="110" t="s">
        <v>726</v>
      </c>
      <c r="C693" s="110" t="s">
        <v>1343</v>
      </c>
      <c r="D693" s="111">
        <v>48.3</v>
      </c>
      <c r="E693" s="110" t="s">
        <v>1358</v>
      </c>
      <c r="F693" s="112">
        <v>18</v>
      </c>
      <c r="G693" s="110" t="s">
        <v>1346</v>
      </c>
      <c r="H693" s="111">
        <v>8.8000000000000007</v>
      </c>
      <c r="I693" s="110" t="s">
        <v>1360</v>
      </c>
      <c r="J693" s="111">
        <v>5.2</v>
      </c>
      <c r="K693" s="110" t="s">
        <v>1347</v>
      </c>
      <c r="L693" s="111">
        <v>19.8</v>
      </c>
    </row>
    <row r="694" spans="1:12" x14ac:dyDescent="0.2">
      <c r="A694" s="110">
        <v>261399</v>
      </c>
      <c r="B694" s="110" t="s">
        <v>727</v>
      </c>
      <c r="C694" s="110" t="s">
        <v>1343</v>
      </c>
      <c r="D694" s="111">
        <v>52.8</v>
      </c>
      <c r="E694" s="110" t="s">
        <v>1346</v>
      </c>
      <c r="F694" s="112">
        <v>13.2</v>
      </c>
      <c r="G694" s="110" t="s">
        <v>1358</v>
      </c>
      <c r="H694" s="111">
        <v>9.4</v>
      </c>
      <c r="I694" s="110" t="s">
        <v>1345</v>
      </c>
      <c r="J694" s="111">
        <v>7.5</v>
      </c>
      <c r="K694" s="110" t="s">
        <v>1347</v>
      </c>
      <c r="L694" s="111">
        <v>17</v>
      </c>
    </row>
    <row r="695" spans="1:12" x14ac:dyDescent="0.2">
      <c r="A695" s="110">
        <v>262111</v>
      </c>
      <c r="B695" s="110" t="s">
        <v>728</v>
      </c>
      <c r="C695" s="110" t="s">
        <v>1343</v>
      </c>
      <c r="D695" s="111">
        <v>21.6</v>
      </c>
      <c r="E695" s="110" t="s">
        <v>1346</v>
      </c>
      <c r="F695" s="112">
        <v>14.8</v>
      </c>
      <c r="G695" s="110" t="s">
        <v>1358</v>
      </c>
      <c r="H695" s="111">
        <v>10.5</v>
      </c>
      <c r="I695" s="110" t="s">
        <v>1357</v>
      </c>
      <c r="J695" s="111">
        <v>9.6999999999999993</v>
      </c>
      <c r="K695" s="110" t="s">
        <v>1347</v>
      </c>
      <c r="L695" s="111">
        <v>43.3</v>
      </c>
    </row>
    <row r="696" spans="1:12" x14ac:dyDescent="0.2">
      <c r="A696" s="110">
        <v>262112</v>
      </c>
      <c r="B696" s="110" t="s">
        <v>729</v>
      </c>
      <c r="C696" s="110" t="s">
        <v>1343</v>
      </c>
      <c r="D696" s="111">
        <v>28.7</v>
      </c>
      <c r="E696" s="110" t="s">
        <v>1346</v>
      </c>
      <c r="F696" s="112">
        <v>24.5</v>
      </c>
      <c r="G696" s="110" t="s">
        <v>1358</v>
      </c>
      <c r="H696" s="111">
        <v>16.8</v>
      </c>
      <c r="I696" s="110" t="s">
        <v>1360</v>
      </c>
      <c r="J696" s="111">
        <v>7.7</v>
      </c>
      <c r="K696" s="110" t="s">
        <v>1347</v>
      </c>
      <c r="L696" s="111">
        <v>22.4</v>
      </c>
    </row>
    <row r="697" spans="1:12" x14ac:dyDescent="0.2">
      <c r="A697" s="110">
        <v>262113</v>
      </c>
      <c r="B697" s="110" t="s">
        <v>730</v>
      </c>
      <c r="C697" s="110" t="s">
        <v>1343</v>
      </c>
      <c r="D697" s="111">
        <v>26.6</v>
      </c>
      <c r="E697" s="110" t="s">
        <v>1346</v>
      </c>
      <c r="F697" s="112">
        <v>15.5</v>
      </c>
      <c r="G697" s="110" t="s">
        <v>1357</v>
      </c>
      <c r="H697" s="111">
        <v>11.3</v>
      </c>
      <c r="I697" s="110" t="s">
        <v>1358</v>
      </c>
      <c r="J697" s="111">
        <v>6.7</v>
      </c>
      <c r="K697" s="110" t="s">
        <v>1347</v>
      </c>
      <c r="L697" s="111">
        <v>39.9</v>
      </c>
    </row>
    <row r="698" spans="1:12" x14ac:dyDescent="0.2">
      <c r="A698" s="110">
        <v>263111</v>
      </c>
      <c r="B698" s="110" t="s">
        <v>731</v>
      </c>
      <c r="C698" s="110" t="s">
        <v>1343</v>
      </c>
      <c r="D698" s="111">
        <v>47.6</v>
      </c>
      <c r="E698" s="110" t="s">
        <v>1360</v>
      </c>
      <c r="F698" s="112">
        <v>9.6</v>
      </c>
      <c r="G698" s="110" t="s">
        <v>1358</v>
      </c>
      <c r="H698" s="111">
        <v>7</v>
      </c>
      <c r="I698" s="110" t="s">
        <v>1346</v>
      </c>
      <c r="J698" s="111">
        <v>6.5</v>
      </c>
      <c r="K698" s="110" t="s">
        <v>1347</v>
      </c>
      <c r="L698" s="111">
        <v>29.3</v>
      </c>
    </row>
    <row r="699" spans="1:12" x14ac:dyDescent="0.2">
      <c r="A699" s="110">
        <v>263112</v>
      </c>
      <c r="B699" s="110" t="s">
        <v>732</v>
      </c>
      <c r="C699" s="110" t="s">
        <v>1343</v>
      </c>
      <c r="D699" s="111">
        <v>26.9</v>
      </c>
      <c r="E699" s="110" t="s">
        <v>1357</v>
      </c>
      <c r="F699" s="112">
        <v>17</v>
      </c>
      <c r="G699" s="110" t="s">
        <v>1360</v>
      </c>
      <c r="H699" s="111">
        <v>12.2</v>
      </c>
      <c r="I699" s="110" t="s">
        <v>1346</v>
      </c>
      <c r="J699" s="111">
        <v>10.4</v>
      </c>
      <c r="K699" s="110" t="s">
        <v>1347</v>
      </c>
      <c r="L699" s="111">
        <v>33.5</v>
      </c>
    </row>
    <row r="700" spans="1:12" x14ac:dyDescent="0.2">
      <c r="A700" s="110">
        <v>263113</v>
      </c>
      <c r="B700" s="110" t="s">
        <v>733</v>
      </c>
      <c r="C700" s="110" t="s">
        <v>1343</v>
      </c>
      <c r="D700" s="111">
        <v>34.5</v>
      </c>
      <c r="E700" s="110" t="s">
        <v>1360</v>
      </c>
      <c r="F700" s="112">
        <v>24.6</v>
      </c>
      <c r="G700" s="110" t="s">
        <v>1358</v>
      </c>
      <c r="H700" s="111">
        <v>8.5</v>
      </c>
      <c r="I700" s="110" t="s">
        <v>1346</v>
      </c>
      <c r="J700" s="111">
        <v>7.3</v>
      </c>
      <c r="K700" s="110" t="s">
        <v>1347</v>
      </c>
      <c r="L700" s="111">
        <v>25.1</v>
      </c>
    </row>
    <row r="701" spans="1:12" x14ac:dyDescent="0.2">
      <c r="A701" s="110">
        <v>263211</v>
      </c>
      <c r="B701" s="110" t="s">
        <v>734</v>
      </c>
      <c r="C701" s="110" t="s">
        <v>1343</v>
      </c>
      <c r="D701" s="111">
        <v>44.9</v>
      </c>
      <c r="E701" s="110" t="s">
        <v>1358</v>
      </c>
      <c r="F701" s="112">
        <v>11.8</v>
      </c>
      <c r="G701" s="110" t="s">
        <v>1346</v>
      </c>
      <c r="H701" s="111">
        <v>11</v>
      </c>
      <c r="I701" s="110" t="s">
        <v>1360</v>
      </c>
      <c r="J701" s="111">
        <v>6.1</v>
      </c>
      <c r="K701" s="110" t="s">
        <v>1347</v>
      </c>
      <c r="L701" s="111">
        <v>26.2</v>
      </c>
    </row>
    <row r="702" spans="1:12" x14ac:dyDescent="0.2">
      <c r="A702" s="110">
        <v>263212</v>
      </c>
      <c r="B702" s="110" t="s">
        <v>735</v>
      </c>
      <c r="C702" s="110" t="s">
        <v>1343</v>
      </c>
      <c r="D702" s="111">
        <v>42.9</v>
      </c>
      <c r="E702" s="110" t="s">
        <v>1358</v>
      </c>
      <c r="F702" s="112">
        <v>9.6</v>
      </c>
      <c r="G702" s="110" t="s">
        <v>1353</v>
      </c>
      <c r="H702" s="111">
        <v>7.7</v>
      </c>
      <c r="I702" s="110" t="s">
        <v>1360</v>
      </c>
      <c r="J702" s="111">
        <v>7.7</v>
      </c>
      <c r="K702" s="110" t="s">
        <v>1347</v>
      </c>
      <c r="L702" s="111">
        <v>32.1</v>
      </c>
    </row>
    <row r="703" spans="1:12" x14ac:dyDescent="0.2">
      <c r="A703" s="110">
        <v>263213</v>
      </c>
      <c r="B703" s="110" t="s">
        <v>736</v>
      </c>
      <c r="C703" s="110" t="s">
        <v>1343</v>
      </c>
      <c r="D703" s="111">
        <v>29.5</v>
      </c>
      <c r="E703" s="110" t="s">
        <v>1358</v>
      </c>
      <c r="F703" s="112">
        <v>19</v>
      </c>
      <c r="G703" s="110" t="s">
        <v>1346</v>
      </c>
      <c r="H703" s="111">
        <v>17.5</v>
      </c>
      <c r="I703" s="110" t="s">
        <v>1360</v>
      </c>
      <c r="J703" s="111">
        <v>8</v>
      </c>
      <c r="K703" s="110" t="s">
        <v>1347</v>
      </c>
      <c r="L703" s="111">
        <v>26</v>
      </c>
    </row>
    <row r="704" spans="1:12" x14ac:dyDescent="0.2">
      <c r="A704" s="110">
        <v>263299</v>
      </c>
      <c r="B704" s="110" t="s">
        <v>737</v>
      </c>
      <c r="C704" s="110" t="s">
        <v>1343</v>
      </c>
      <c r="D704" s="111">
        <v>52.6</v>
      </c>
      <c r="E704" s="110" t="s">
        <v>1358</v>
      </c>
      <c r="F704" s="112">
        <v>13</v>
      </c>
      <c r="G704" s="110" t="s">
        <v>1360</v>
      </c>
      <c r="H704" s="111">
        <v>12.2</v>
      </c>
      <c r="I704" s="110" t="s">
        <v>1346</v>
      </c>
      <c r="J704" s="111">
        <v>3.4</v>
      </c>
      <c r="K704" s="110" t="s">
        <v>1347</v>
      </c>
      <c r="L704" s="111">
        <v>18.7</v>
      </c>
    </row>
    <row r="705" spans="1:12" x14ac:dyDescent="0.2">
      <c r="A705" s="110">
        <v>263311</v>
      </c>
      <c r="B705" s="110" t="s">
        <v>738</v>
      </c>
      <c r="C705" s="110" t="s">
        <v>1360</v>
      </c>
      <c r="D705" s="111">
        <v>50.8</v>
      </c>
      <c r="E705" s="110" t="s">
        <v>1343</v>
      </c>
      <c r="F705" s="112">
        <v>14</v>
      </c>
      <c r="G705" s="110" t="s">
        <v>1353</v>
      </c>
      <c r="H705" s="111">
        <v>10.9</v>
      </c>
      <c r="I705" s="110" t="s">
        <v>1346</v>
      </c>
      <c r="J705" s="111">
        <v>7.3</v>
      </c>
      <c r="K705" s="110" t="s">
        <v>1347</v>
      </c>
      <c r="L705" s="111">
        <v>17</v>
      </c>
    </row>
    <row r="706" spans="1:12" x14ac:dyDescent="0.2">
      <c r="A706" s="110">
        <v>263312</v>
      </c>
      <c r="B706" s="110" t="s">
        <v>739</v>
      </c>
      <c r="C706" s="110" t="s">
        <v>1360</v>
      </c>
      <c r="D706" s="111">
        <v>60.8</v>
      </c>
      <c r="E706" s="110" t="s">
        <v>1343</v>
      </c>
      <c r="F706" s="112">
        <v>16.899999999999999</v>
      </c>
      <c r="G706" s="110" t="s">
        <v>1353</v>
      </c>
      <c r="H706" s="111">
        <v>5.9</v>
      </c>
      <c r="I706" s="110" t="s">
        <v>1358</v>
      </c>
      <c r="J706" s="111">
        <v>2.8</v>
      </c>
      <c r="K706" s="110" t="s">
        <v>1347</v>
      </c>
      <c r="L706" s="111">
        <v>13.7</v>
      </c>
    </row>
    <row r="707" spans="1:12" x14ac:dyDescent="0.2">
      <c r="A707" s="110">
        <v>271211</v>
      </c>
      <c r="B707" s="110" t="s">
        <v>740</v>
      </c>
      <c r="C707" s="110" t="s">
        <v>1346</v>
      </c>
      <c r="D707" s="111">
        <v>96.4</v>
      </c>
      <c r="E707" s="110" t="s">
        <v>1344</v>
      </c>
      <c r="F707" s="112">
        <v>1.6</v>
      </c>
      <c r="G707" s="110" t="s">
        <v>1343</v>
      </c>
      <c r="H707" s="111">
        <v>0.9</v>
      </c>
      <c r="I707" s="110" t="s">
        <v>1361</v>
      </c>
      <c r="J707" s="111">
        <v>0.6</v>
      </c>
      <c r="K707" s="110" t="s">
        <v>1347</v>
      </c>
      <c r="L707" s="111">
        <v>0.5</v>
      </c>
    </row>
    <row r="708" spans="1:12" x14ac:dyDescent="0.2">
      <c r="A708" s="110">
        <v>271212</v>
      </c>
      <c r="B708" s="110" t="s">
        <v>741</v>
      </c>
      <c r="C708" s="110" t="s">
        <v>1346</v>
      </c>
      <c r="D708" s="111">
        <v>100</v>
      </c>
      <c r="E708" s="110" t="s">
        <v>1350</v>
      </c>
      <c r="F708" s="112" t="s">
        <v>2</v>
      </c>
      <c r="G708" s="110" t="s">
        <v>1350</v>
      </c>
      <c r="H708" s="111" t="s">
        <v>2</v>
      </c>
      <c r="I708" s="110" t="s">
        <v>1350</v>
      </c>
      <c r="J708" s="111" t="s">
        <v>2</v>
      </c>
      <c r="K708" s="110" t="s">
        <v>1350</v>
      </c>
      <c r="L708" s="111" t="s">
        <v>2</v>
      </c>
    </row>
    <row r="709" spans="1:12" x14ac:dyDescent="0.2">
      <c r="A709" s="110">
        <v>271213</v>
      </c>
      <c r="B709" s="110" t="s">
        <v>742</v>
      </c>
      <c r="C709" s="110" t="s">
        <v>1346</v>
      </c>
      <c r="D709" s="111">
        <v>91.8</v>
      </c>
      <c r="E709" s="110" t="s">
        <v>1343</v>
      </c>
      <c r="F709" s="112">
        <v>2.7</v>
      </c>
      <c r="G709" s="110" t="s">
        <v>1344</v>
      </c>
      <c r="H709" s="111">
        <v>1.8</v>
      </c>
      <c r="I709" s="110" t="s">
        <v>1358</v>
      </c>
      <c r="J709" s="111">
        <v>1.1000000000000001</v>
      </c>
      <c r="K709" s="110" t="s">
        <v>1347</v>
      </c>
      <c r="L709" s="111">
        <v>2.6</v>
      </c>
    </row>
    <row r="710" spans="1:12" x14ac:dyDescent="0.2">
      <c r="A710" s="110">
        <v>271214</v>
      </c>
      <c r="B710" s="110" t="s">
        <v>743</v>
      </c>
      <c r="C710" s="110" t="s">
        <v>1343</v>
      </c>
      <c r="D710" s="111">
        <v>89</v>
      </c>
      <c r="E710" s="110" t="s">
        <v>1352</v>
      </c>
      <c r="F710" s="112">
        <v>3.3</v>
      </c>
      <c r="G710" s="110" t="s">
        <v>1345</v>
      </c>
      <c r="H710" s="111">
        <v>2.4</v>
      </c>
      <c r="I710" s="110" t="s">
        <v>1362</v>
      </c>
      <c r="J710" s="111">
        <v>2</v>
      </c>
      <c r="K710" s="110" t="s">
        <v>1347</v>
      </c>
      <c r="L710" s="111">
        <v>3.4</v>
      </c>
    </row>
    <row r="711" spans="1:12" x14ac:dyDescent="0.2">
      <c r="A711" s="110">
        <v>271299</v>
      </c>
      <c r="B711" s="110" t="s">
        <v>744</v>
      </c>
      <c r="C711" s="110" t="s">
        <v>1346</v>
      </c>
      <c r="D711" s="111">
        <v>41.3</v>
      </c>
      <c r="E711" s="110" t="s">
        <v>1343</v>
      </c>
      <c r="F711" s="112">
        <v>21</v>
      </c>
      <c r="G711" s="110" t="s">
        <v>1344</v>
      </c>
      <c r="H711" s="111">
        <v>9.5</v>
      </c>
      <c r="I711" s="110" t="s">
        <v>1358</v>
      </c>
      <c r="J711" s="111">
        <v>8</v>
      </c>
      <c r="K711" s="110" t="s">
        <v>1347</v>
      </c>
      <c r="L711" s="111">
        <v>20.2</v>
      </c>
    </row>
    <row r="712" spans="1:12" x14ac:dyDescent="0.2">
      <c r="A712" s="110">
        <v>272111</v>
      </c>
      <c r="B712" s="110" t="s">
        <v>745</v>
      </c>
      <c r="C712" s="110" t="s">
        <v>1343</v>
      </c>
      <c r="D712" s="111">
        <v>80</v>
      </c>
      <c r="E712" s="110" t="s">
        <v>1346</v>
      </c>
      <c r="F712" s="112">
        <v>9.3000000000000007</v>
      </c>
      <c r="G712" s="110" t="s">
        <v>1358</v>
      </c>
      <c r="H712" s="111">
        <v>3.5</v>
      </c>
      <c r="I712" s="110" t="s">
        <v>1352</v>
      </c>
      <c r="J712" s="111">
        <v>0.8</v>
      </c>
      <c r="K712" s="110" t="s">
        <v>1347</v>
      </c>
      <c r="L712" s="111">
        <v>6.3</v>
      </c>
    </row>
    <row r="713" spans="1:12" x14ac:dyDescent="0.2">
      <c r="A713" s="110">
        <v>272112</v>
      </c>
      <c r="B713" s="110" t="s">
        <v>746</v>
      </c>
      <c r="C713" s="110" t="s">
        <v>1344</v>
      </c>
      <c r="D713" s="111">
        <v>87.4</v>
      </c>
      <c r="E713" s="110" t="s">
        <v>1352</v>
      </c>
      <c r="F713" s="112">
        <v>5.0999999999999996</v>
      </c>
      <c r="G713" s="110" t="s">
        <v>1346</v>
      </c>
      <c r="H713" s="111">
        <v>5</v>
      </c>
      <c r="I713" s="110" t="s">
        <v>1359</v>
      </c>
      <c r="J713" s="111">
        <v>1.2</v>
      </c>
      <c r="K713" s="110" t="s">
        <v>1347</v>
      </c>
      <c r="L713" s="111">
        <v>1.4</v>
      </c>
    </row>
    <row r="714" spans="1:12" x14ac:dyDescent="0.2">
      <c r="A714" s="110">
        <v>272113</v>
      </c>
      <c r="B714" s="110" t="s">
        <v>747</v>
      </c>
      <c r="C714" s="110" t="s">
        <v>1344</v>
      </c>
      <c r="D714" s="111">
        <v>88.2</v>
      </c>
      <c r="E714" s="110" t="s">
        <v>1357</v>
      </c>
      <c r="F714" s="112">
        <v>4</v>
      </c>
      <c r="G714" s="110" t="s">
        <v>1346</v>
      </c>
      <c r="H714" s="111">
        <v>3.5</v>
      </c>
      <c r="I714" s="110" t="s">
        <v>1352</v>
      </c>
      <c r="J714" s="111">
        <v>2.2000000000000002</v>
      </c>
      <c r="K714" s="110" t="s">
        <v>1347</v>
      </c>
      <c r="L714" s="111">
        <v>2.1</v>
      </c>
    </row>
    <row r="715" spans="1:12" x14ac:dyDescent="0.2">
      <c r="A715" s="110">
        <v>272114</v>
      </c>
      <c r="B715" s="110" t="s">
        <v>748</v>
      </c>
      <c r="C715" s="110" t="s">
        <v>1344</v>
      </c>
      <c r="D715" s="111">
        <v>61.7</v>
      </c>
      <c r="E715" s="110" t="s">
        <v>1358</v>
      </c>
      <c r="F715" s="112">
        <v>12.3</v>
      </c>
      <c r="G715" s="110" t="s">
        <v>1346</v>
      </c>
      <c r="H715" s="111">
        <v>10.8</v>
      </c>
      <c r="I715" s="110" t="s">
        <v>1343</v>
      </c>
      <c r="J715" s="111">
        <v>6.6</v>
      </c>
      <c r="K715" s="110" t="s">
        <v>1347</v>
      </c>
      <c r="L715" s="111">
        <v>8.6</v>
      </c>
    </row>
    <row r="716" spans="1:12" x14ac:dyDescent="0.2">
      <c r="A716" s="110">
        <v>272115</v>
      </c>
      <c r="B716" s="110" t="s">
        <v>749</v>
      </c>
      <c r="C716" s="110" t="s">
        <v>1357</v>
      </c>
      <c r="D716" s="111">
        <v>88.3</v>
      </c>
      <c r="E716" s="110" t="s">
        <v>1344</v>
      </c>
      <c r="F716" s="112">
        <v>6.1</v>
      </c>
      <c r="G716" s="110" t="s">
        <v>1352</v>
      </c>
      <c r="H716" s="111">
        <v>1.4</v>
      </c>
      <c r="I716" s="110" t="s">
        <v>1343</v>
      </c>
      <c r="J716" s="111">
        <v>1.3</v>
      </c>
      <c r="K716" s="110" t="s">
        <v>1347</v>
      </c>
      <c r="L716" s="111">
        <v>2.8</v>
      </c>
    </row>
    <row r="717" spans="1:12" x14ac:dyDescent="0.2">
      <c r="A717" s="110">
        <v>272199</v>
      </c>
      <c r="B717" s="110" t="s">
        <v>750</v>
      </c>
      <c r="C717" s="110" t="s">
        <v>1357</v>
      </c>
      <c r="D717" s="111">
        <v>54.2</v>
      </c>
      <c r="E717" s="110" t="s">
        <v>1344</v>
      </c>
      <c r="F717" s="112">
        <v>27.2</v>
      </c>
      <c r="G717" s="110" t="s">
        <v>1352</v>
      </c>
      <c r="H717" s="111">
        <v>5.7</v>
      </c>
      <c r="I717" s="110" t="s">
        <v>1346</v>
      </c>
      <c r="J717" s="111">
        <v>4.5</v>
      </c>
      <c r="K717" s="110" t="s">
        <v>1347</v>
      </c>
      <c r="L717" s="111">
        <v>8.3000000000000007</v>
      </c>
    </row>
    <row r="718" spans="1:12" x14ac:dyDescent="0.2">
      <c r="A718" s="110">
        <v>272311</v>
      </c>
      <c r="B718" s="110" t="s">
        <v>751</v>
      </c>
      <c r="C718" s="110" t="s">
        <v>1352</v>
      </c>
      <c r="D718" s="111">
        <v>77.900000000000006</v>
      </c>
      <c r="E718" s="110" t="s">
        <v>1357</v>
      </c>
      <c r="F718" s="112">
        <v>10.7</v>
      </c>
      <c r="G718" s="110" t="s">
        <v>1344</v>
      </c>
      <c r="H718" s="111">
        <v>8.6999999999999993</v>
      </c>
      <c r="I718" s="110" t="s">
        <v>1346</v>
      </c>
      <c r="J718" s="111">
        <v>1.2</v>
      </c>
      <c r="K718" s="110" t="s">
        <v>1347</v>
      </c>
      <c r="L718" s="111">
        <v>1.5</v>
      </c>
    </row>
    <row r="719" spans="1:12" x14ac:dyDescent="0.2">
      <c r="A719" s="110">
        <v>272312</v>
      </c>
      <c r="B719" s="110" t="s">
        <v>752</v>
      </c>
      <c r="C719" s="110" t="s">
        <v>1357</v>
      </c>
      <c r="D719" s="111">
        <v>86.4</v>
      </c>
      <c r="E719" s="110" t="s">
        <v>1344</v>
      </c>
      <c r="F719" s="112">
        <v>8.6999999999999993</v>
      </c>
      <c r="G719" s="110" t="s">
        <v>1346</v>
      </c>
      <c r="H719" s="111">
        <v>3.7</v>
      </c>
      <c r="I719" s="110" t="s">
        <v>1343</v>
      </c>
      <c r="J719" s="111">
        <v>0.5</v>
      </c>
      <c r="K719" s="110" t="s">
        <v>1347</v>
      </c>
      <c r="L719" s="111">
        <v>0.8</v>
      </c>
    </row>
    <row r="720" spans="1:12" x14ac:dyDescent="0.2">
      <c r="A720" s="110">
        <v>272313</v>
      </c>
      <c r="B720" s="110" t="s">
        <v>753</v>
      </c>
      <c r="C720" s="110" t="s">
        <v>1344</v>
      </c>
      <c r="D720" s="111">
        <v>31.5</v>
      </c>
      <c r="E720" s="110" t="s">
        <v>1343</v>
      </c>
      <c r="F720" s="112">
        <v>25.4</v>
      </c>
      <c r="G720" s="110" t="s">
        <v>1346</v>
      </c>
      <c r="H720" s="111">
        <v>22</v>
      </c>
      <c r="I720" s="110" t="s">
        <v>1359</v>
      </c>
      <c r="J720" s="111">
        <v>9.1</v>
      </c>
      <c r="K720" s="110" t="s">
        <v>1347</v>
      </c>
      <c r="L720" s="111">
        <v>12</v>
      </c>
    </row>
    <row r="721" spans="1:12" x14ac:dyDescent="0.2">
      <c r="A721" s="110">
        <v>272314</v>
      </c>
      <c r="B721" s="110" t="s">
        <v>754</v>
      </c>
      <c r="C721" s="110" t="s">
        <v>1344</v>
      </c>
      <c r="D721" s="111">
        <v>89.1</v>
      </c>
      <c r="E721" s="110" t="s">
        <v>1357</v>
      </c>
      <c r="F721" s="112">
        <v>5.6</v>
      </c>
      <c r="G721" s="110" t="s">
        <v>1346</v>
      </c>
      <c r="H721" s="111">
        <v>2.8</v>
      </c>
      <c r="I721" s="110" t="s">
        <v>1352</v>
      </c>
      <c r="J721" s="111">
        <v>0.9</v>
      </c>
      <c r="K721" s="110" t="s">
        <v>1347</v>
      </c>
      <c r="L721" s="111">
        <v>1.6</v>
      </c>
    </row>
    <row r="722" spans="1:12" x14ac:dyDescent="0.2">
      <c r="A722" s="110">
        <v>272399</v>
      </c>
      <c r="B722" s="110" t="s">
        <v>755</v>
      </c>
      <c r="C722" s="110" t="s">
        <v>1344</v>
      </c>
      <c r="D722" s="111">
        <v>53.3</v>
      </c>
      <c r="E722" s="110" t="s">
        <v>1357</v>
      </c>
      <c r="F722" s="112">
        <v>29.3</v>
      </c>
      <c r="G722" s="110" t="s">
        <v>1346</v>
      </c>
      <c r="H722" s="111">
        <v>11.5</v>
      </c>
      <c r="I722" s="110" t="s">
        <v>1343</v>
      </c>
      <c r="J722" s="111">
        <v>3.3</v>
      </c>
      <c r="K722" s="110" t="s">
        <v>1347</v>
      </c>
      <c r="L722" s="111">
        <v>2.6</v>
      </c>
    </row>
    <row r="723" spans="1:12" x14ac:dyDescent="0.2">
      <c r="A723" s="110">
        <v>272411</v>
      </c>
      <c r="B723" s="110" t="s">
        <v>756</v>
      </c>
      <c r="C723" s="110" t="s">
        <v>1343</v>
      </c>
      <c r="D723" s="111">
        <v>28.3</v>
      </c>
      <c r="E723" s="110" t="s">
        <v>1357</v>
      </c>
      <c r="F723" s="112">
        <v>23</v>
      </c>
      <c r="G723" s="110" t="s">
        <v>1361</v>
      </c>
      <c r="H723" s="111">
        <v>16.7</v>
      </c>
      <c r="I723" s="110" t="s">
        <v>1346</v>
      </c>
      <c r="J723" s="111">
        <v>14.8</v>
      </c>
      <c r="K723" s="110" t="s">
        <v>1347</v>
      </c>
      <c r="L723" s="111">
        <v>17.2</v>
      </c>
    </row>
    <row r="724" spans="1:12" x14ac:dyDescent="0.2">
      <c r="A724" s="110">
        <v>272412</v>
      </c>
      <c r="B724" s="110" t="s">
        <v>757</v>
      </c>
      <c r="C724" s="110" t="s">
        <v>1343</v>
      </c>
      <c r="D724" s="111">
        <v>53.7</v>
      </c>
      <c r="E724" s="110" t="s">
        <v>1344</v>
      </c>
      <c r="F724" s="112">
        <v>19.2</v>
      </c>
      <c r="G724" s="110" t="s">
        <v>1346</v>
      </c>
      <c r="H724" s="111">
        <v>12.4</v>
      </c>
      <c r="I724" s="110" t="s">
        <v>1357</v>
      </c>
      <c r="J724" s="111">
        <v>9.3000000000000007</v>
      </c>
      <c r="K724" s="110" t="s">
        <v>1347</v>
      </c>
      <c r="L724" s="111">
        <v>5.4</v>
      </c>
    </row>
    <row r="725" spans="1:12" x14ac:dyDescent="0.2">
      <c r="A725" s="110">
        <v>272413</v>
      </c>
      <c r="B725" s="110" t="s">
        <v>758</v>
      </c>
      <c r="C725" s="110" t="s">
        <v>1343</v>
      </c>
      <c r="D725" s="111">
        <v>69.599999999999994</v>
      </c>
      <c r="E725" s="110" t="s">
        <v>1346</v>
      </c>
      <c r="F725" s="112">
        <v>7.2</v>
      </c>
      <c r="G725" s="110" t="s">
        <v>1344</v>
      </c>
      <c r="H725" s="111">
        <v>4.5999999999999996</v>
      </c>
      <c r="I725" s="110" t="s">
        <v>1357</v>
      </c>
      <c r="J725" s="111">
        <v>3.8</v>
      </c>
      <c r="K725" s="110" t="s">
        <v>1347</v>
      </c>
      <c r="L725" s="111">
        <v>14.8</v>
      </c>
    </row>
    <row r="726" spans="1:12" x14ac:dyDescent="0.2">
      <c r="A726" s="110">
        <v>272414</v>
      </c>
      <c r="B726" s="110" t="s">
        <v>759</v>
      </c>
      <c r="C726" s="110" t="s">
        <v>1343</v>
      </c>
      <c r="D726" s="111">
        <v>76.099999999999994</v>
      </c>
      <c r="E726" s="110" t="s">
        <v>1346</v>
      </c>
      <c r="F726" s="112">
        <v>8.6999999999999993</v>
      </c>
      <c r="G726" s="110" t="s">
        <v>1357</v>
      </c>
      <c r="H726" s="111">
        <v>5.8</v>
      </c>
      <c r="I726" s="110" t="s">
        <v>1355</v>
      </c>
      <c r="J726" s="111">
        <v>2.4</v>
      </c>
      <c r="K726" s="110" t="s">
        <v>1347</v>
      </c>
      <c r="L726" s="111">
        <v>7</v>
      </c>
    </row>
    <row r="727" spans="1:12" x14ac:dyDescent="0.2">
      <c r="A727" s="110">
        <v>272499</v>
      </c>
      <c r="B727" s="110" t="s">
        <v>760</v>
      </c>
      <c r="C727" s="110" t="s">
        <v>1357</v>
      </c>
      <c r="D727" s="111">
        <v>32</v>
      </c>
      <c r="E727" s="110" t="s">
        <v>1343</v>
      </c>
      <c r="F727" s="112">
        <v>24.5</v>
      </c>
      <c r="G727" s="110" t="s">
        <v>1346</v>
      </c>
      <c r="H727" s="111">
        <v>18.399999999999999</v>
      </c>
      <c r="I727" s="110" t="s">
        <v>1344</v>
      </c>
      <c r="J727" s="111">
        <v>5</v>
      </c>
      <c r="K727" s="110" t="s">
        <v>1347</v>
      </c>
      <c r="L727" s="111">
        <v>20</v>
      </c>
    </row>
    <row r="728" spans="1:12" x14ac:dyDescent="0.2">
      <c r="A728" s="110">
        <v>272611</v>
      </c>
      <c r="B728" s="110" t="s">
        <v>761</v>
      </c>
      <c r="C728" s="110" t="s">
        <v>1346</v>
      </c>
      <c r="D728" s="111">
        <v>62.3</v>
      </c>
      <c r="E728" s="110" t="s">
        <v>1361</v>
      </c>
      <c r="F728" s="112">
        <v>18.100000000000001</v>
      </c>
      <c r="G728" s="110" t="s">
        <v>1344</v>
      </c>
      <c r="H728" s="111">
        <v>8.4</v>
      </c>
      <c r="I728" s="110" t="s">
        <v>1357</v>
      </c>
      <c r="J728" s="111">
        <v>5.0999999999999996</v>
      </c>
      <c r="K728" s="110" t="s">
        <v>1347</v>
      </c>
      <c r="L728" s="111">
        <v>6.1</v>
      </c>
    </row>
    <row r="729" spans="1:12" x14ac:dyDescent="0.2">
      <c r="A729" s="110">
        <v>272612</v>
      </c>
      <c r="B729" s="110" t="s">
        <v>762</v>
      </c>
      <c r="C729" s="110" t="s">
        <v>1346</v>
      </c>
      <c r="D729" s="111">
        <v>32.299999999999997</v>
      </c>
      <c r="E729" s="110" t="s">
        <v>1344</v>
      </c>
      <c r="F729" s="112">
        <v>30.4</v>
      </c>
      <c r="G729" s="110" t="s">
        <v>1361</v>
      </c>
      <c r="H729" s="111">
        <v>18</v>
      </c>
      <c r="I729" s="110" t="s">
        <v>1352</v>
      </c>
      <c r="J729" s="111">
        <v>6</v>
      </c>
      <c r="K729" s="110" t="s">
        <v>1347</v>
      </c>
      <c r="L729" s="111">
        <v>13.3</v>
      </c>
    </row>
    <row r="730" spans="1:12" x14ac:dyDescent="0.2">
      <c r="A730" s="110">
        <v>272613</v>
      </c>
      <c r="B730" s="110" t="s">
        <v>763</v>
      </c>
      <c r="C730" s="110" t="s">
        <v>1344</v>
      </c>
      <c r="D730" s="111">
        <v>56.8</v>
      </c>
      <c r="E730" s="110" t="s">
        <v>1346</v>
      </c>
      <c r="F730" s="112">
        <v>33.6</v>
      </c>
      <c r="G730" s="110" t="s">
        <v>1357</v>
      </c>
      <c r="H730" s="111">
        <v>2.2999999999999998</v>
      </c>
      <c r="I730" s="110" t="s">
        <v>1343</v>
      </c>
      <c r="J730" s="111">
        <v>2</v>
      </c>
      <c r="K730" s="110" t="s">
        <v>1347</v>
      </c>
      <c r="L730" s="111">
        <v>5.3</v>
      </c>
    </row>
    <row r="731" spans="1:12" x14ac:dyDescent="0.2">
      <c r="A731" s="110">
        <v>311211</v>
      </c>
      <c r="B731" s="110" t="s">
        <v>764</v>
      </c>
      <c r="C731" s="110" t="s">
        <v>1344</v>
      </c>
      <c r="D731" s="111">
        <v>97</v>
      </c>
      <c r="E731" s="110" t="s">
        <v>1346</v>
      </c>
      <c r="F731" s="112">
        <v>1.5</v>
      </c>
      <c r="G731" s="110" t="s">
        <v>1358</v>
      </c>
      <c r="H731" s="111">
        <v>0.5</v>
      </c>
      <c r="I731" s="110" t="s">
        <v>1357</v>
      </c>
      <c r="J731" s="111">
        <v>0.5</v>
      </c>
      <c r="K731" s="110" t="s">
        <v>1347</v>
      </c>
      <c r="L731" s="111">
        <v>0.5</v>
      </c>
    </row>
    <row r="732" spans="1:12" x14ac:dyDescent="0.2">
      <c r="A732" s="110">
        <v>311212</v>
      </c>
      <c r="B732" s="110" t="s">
        <v>765</v>
      </c>
      <c r="C732" s="110" t="s">
        <v>1344</v>
      </c>
      <c r="D732" s="111">
        <v>91.2</v>
      </c>
      <c r="E732" s="110" t="s">
        <v>1353</v>
      </c>
      <c r="F732" s="112">
        <v>6.5</v>
      </c>
      <c r="G732" s="110" t="s">
        <v>1345</v>
      </c>
      <c r="H732" s="111">
        <v>1.5</v>
      </c>
      <c r="I732" s="110" t="s">
        <v>1346</v>
      </c>
      <c r="J732" s="111">
        <v>0.4</v>
      </c>
      <c r="K732" s="110" t="s">
        <v>1347</v>
      </c>
      <c r="L732" s="111">
        <v>0.4</v>
      </c>
    </row>
    <row r="733" spans="1:12" x14ac:dyDescent="0.2">
      <c r="A733" s="110">
        <v>311213</v>
      </c>
      <c r="B733" s="110" t="s">
        <v>766</v>
      </c>
      <c r="C733" s="110" t="s">
        <v>1344</v>
      </c>
      <c r="D733" s="111">
        <v>87.5</v>
      </c>
      <c r="E733" s="110" t="s">
        <v>1343</v>
      </c>
      <c r="F733" s="112">
        <v>5</v>
      </c>
      <c r="G733" s="110" t="s">
        <v>1357</v>
      </c>
      <c r="H733" s="111">
        <v>3</v>
      </c>
      <c r="I733" s="110" t="s">
        <v>1346</v>
      </c>
      <c r="J733" s="111">
        <v>1.7</v>
      </c>
      <c r="K733" s="110" t="s">
        <v>1347</v>
      </c>
      <c r="L733" s="111">
        <v>2.7</v>
      </c>
    </row>
    <row r="734" spans="1:12" x14ac:dyDescent="0.2">
      <c r="A734" s="110">
        <v>311214</v>
      </c>
      <c r="B734" s="110" t="s">
        <v>767</v>
      </c>
      <c r="C734" s="110" t="s">
        <v>1344</v>
      </c>
      <c r="D734" s="111">
        <v>96.7</v>
      </c>
      <c r="E734" s="110" t="s">
        <v>1346</v>
      </c>
      <c r="F734" s="112">
        <v>1.3</v>
      </c>
      <c r="G734" s="110" t="s">
        <v>1359</v>
      </c>
      <c r="H734" s="111">
        <v>0.7</v>
      </c>
      <c r="I734" s="110" t="s">
        <v>1357</v>
      </c>
      <c r="J734" s="111">
        <v>0.4</v>
      </c>
      <c r="K734" s="110" t="s">
        <v>1347</v>
      </c>
      <c r="L734" s="111">
        <v>0.9</v>
      </c>
    </row>
    <row r="735" spans="1:12" x14ac:dyDescent="0.2">
      <c r="A735" s="110">
        <v>311215</v>
      </c>
      <c r="B735" s="110" t="s">
        <v>768</v>
      </c>
      <c r="C735" s="110" t="s">
        <v>1356</v>
      </c>
      <c r="D735" s="111">
        <v>69.099999999999994</v>
      </c>
      <c r="E735" s="110" t="s">
        <v>1344</v>
      </c>
      <c r="F735" s="112">
        <v>22.7</v>
      </c>
      <c r="G735" s="110" t="s">
        <v>1345</v>
      </c>
      <c r="H735" s="111">
        <v>3.9</v>
      </c>
      <c r="I735" s="110" t="s">
        <v>1353</v>
      </c>
      <c r="J735" s="111">
        <v>2.6</v>
      </c>
      <c r="K735" s="110" t="s">
        <v>1347</v>
      </c>
      <c r="L735" s="111">
        <v>1.8</v>
      </c>
    </row>
    <row r="736" spans="1:12" x14ac:dyDescent="0.2">
      <c r="A736" s="110">
        <v>311216</v>
      </c>
      <c r="B736" s="110" t="s">
        <v>769</v>
      </c>
      <c r="C736" s="110" t="s">
        <v>1344</v>
      </c>
      <c r="D736" s="111">
        <v>98.3</v>
      </c>
      <c r="E736" s="110" t="s">
        <v>1343</v>
      </c>
      <c r="F736" s="112">
        <v>0.7</v>
      </c>
      <c r="G736" s="110" t="s">
        <v>1346</v>
      </c>
      <c r="H736" s="111">
        <v>0.4</v>
      </c>
      <c r="I736" s="110" t="s">
        <v>1358</v>
      </c>
      <c r="J736" s="111">
        <v>0.1</v>
      </c>
      <c r="K736" s="110" t="s">
        <v>1347</v>
      </c>
      <c r="L736" s="111">
        <v>0.5</v>
      </c>
    </row>
    <row r="737" spans="1:12" x14ac:dyDescent="0.2">
      <c r="A737" s="110">
        <v>311299</v>
      </c>
      <c r="B737" s="110" t="s">
        <v>770</v>
      </c>
      <c r="C737" s="110" t="s">
        <v>1344</v>
      </c>
      <c r="D737" s="111">
        <v>80.400000000000006</v>
      </c>
      <c r="E737" s="110" t="s">
        <v>1345</v>
      </c>
      <c r="F737" s="112">
        <v>4.7</v>
      </c>
      <c r="G737" s="110" t="s">
        <v>1343</v>
      </c>
      <c r="H737" s="111">
        <v>4.5</v>
      </c>
      <c r="I737" s="110" t="s">
        <v>1346</v>
      </c>
      <c r="J737" s="111">
        <v>2.5</v>
      </c>
      <c r="K737" s="110" t="s">
        <v>1347</v>
      </c>
      <c r="L737" s="111">
        <v>7.9</v>
      </c>
    </row>
    <row r="738" spans="1:12" x14ac:dyDescent="0.2">
      <c r="A738" s="110">
        <v>311311</v>
      </c>
      <c r="B738" s="110" t="s">
        <v>771</v>
      </c>
      <c r="C738" s="110" t="s">
        <v>1346</v>
      </c>
      <c r="D738" s="111">
        <v>93.8</v>
      </c>
      <c r="E738" s="110" t="s">
        <v>1351</v>
      </c>
      <c r="F738" s="112">
        <v>2.5</v>
      </c>
      <c r="G738" s="110" t="s">
        <v>1343</v>
      </c>
      <c r="H738" s="111">
        <v>2</v>
      </c>
      <c r="I738" s="110" t="s">
        <v>1357</v>
      </c>
      <c r="J738" s="111">
        <v>1</v>
      </c>
      <c r="K738" s="110" t="s">
        <v>1347</v>
      </c>
      <c r="L738" s="111">
        <v>0.7</v>
      </c>
    </row>
    <row r="739" spans="1:12" x14ac:dyDescent="0.2">
      <c r="A739" s="110">
        <v>311312</v>
      </c>
      <c r="B739" s="110" t="s">
        <v>772</v>
      </c>
      <c r="C739" s="110" t="s">
        <v>1345</v>
      </c>
      <c r="D739" s="111">
        <v>60.7</v>
      </c>
      <c r="E739" s="110" t="s">
        <v>1346</v>
      </c>
      <c r="F739" s="112">
        <v>13.9</v>
      </c>
      <c r="G739" s="110" t="s">
        <v>1353</v>
      </c>
      <c r="H739" s="111">
        <v>9.5</v>
      </c>
      <c r="I739" s="110" t="s">
        <v>1359</v>
      </c>
      <c r="J739" s="111">
        <v>7.2</v>
      </c>
      <c r="K739" s="110" t="s">
        <v>1347</v>
      </c>
      <c r="L739" s="111">
        <v>8.6999999999999993</v>
      </c>
    </row>
    <row r="740" spans="1:12" x14ac:dyDescent="0.2">
      <c r="A740" s="110">
        <v>311313</v>
      </c>
      <c r="B740" s="110" t="s">
        <v>773</v>
      </c>
      <c r="C740" s="110" t="s">
        <v>1346</v>
      </c>
      <c r="D740" s="111">
        <v>79.099999999999994</v>
      </c>
      <c r="E740" s="110" t="s">
        <v>1354</v>
      </c>
      <c r="F740" s="112">
        <v>7.2</v>
      </c>
      <c r="G740" s="110" t="s">
        <v>1351</v>
      </c>
      <c r="H740" s="111">
        <v>4.3</v>
      </c>
      <c r="I740" s="110" t="s">
        <v>1353</v>
      </c>
      <c r="J740" s="111">
        <v>2.1</v>
      </c>
      <c r="K740" s="110" t="s">
        <v>1347</v>
      </c>
      <c r="L740" s="111">
        <v>7.2</v>
      </c>
    </row>
    <row r="741" spans="1:12" x14ac:dyDescent="0.2">
      <c r="A741" s="110">
        <v>311399</v>
      </c>
      <c r="B741" s="110" t="s">
        <v>774</v>
      </c>
      <c r="C741" s="110" t="s">
        <v>1346</v>
      </c>
      <c r="D741" s="111">
        <v>43.1</v>
      </c>
      <c r="E741" s="110" t="s">
        <v>1351</v>
      </c>
      <c r="F741" s="112">
        <v>21.8</v>
      </c>
      <c r="G741" s="110" t="s">
        <v>1345</v>
      </c>
      <c r="H741" s="111">
        <v>13.3</v>
      </c>
      <c r="I741" s="110" t="s">
        <v>1343</v>
      </c>
      <c r="J741" s="111">
        <v>8.6999999999999993</v>
      </c>
      <c r="K741" s="110" t="s">
        <v>1347</v>
      </c>
      <c r="L741" s="111">
        <v>13.1</v>
      </c>
    </row>
    <row r="742" spans="1:12" x14ac:dyDescent="0.2">
      <c r="A742" s="110">
        <v>311411</v>
      </c>
      <c r="B742" s="110" t="s">
        <v>775</v>
      </c>
      <c r="C742" s="110" t="s">
        <v>1345</v>
      </c>
      <c r="D742" s="111">
        <v>47.1</v>
      </c>
      <c r="E742" s="110" t="s">
        <v>1343</v>
      </c>
      <c r="F742" s="112">
        <v>21.6</v>
      </c>
      <c r="G742" s="110" t="s">
        <v>1357</v>
      </c>
      <c r="H742" s="111">
        <v>6.3</v>
      </c>
      <c r="I742" s="110" t="s">
        <v>1355</v>
      </c>
      <c r="J742" s="111">
        <v>3.3</v>
      </c>
      <c r="K742" s="110" t="s">
        <v>1347</v>
      </c>
      <c r="L742" s="111">
        <v>21.7</v>
      </c>
    </row>
    <row r="743" spans="1:12" x14ac:dyDescent="0.2">
      <c r="A743" s="110">
        <v>311412</v>
      </c>
      <c r="B743" s="110" t="s">
        <v>776</v>
      </c>
      <c r="C743" s="110" t="s">
        <v>1343</v>
      </c>
      <c r="D743" s="111">
        <v>48.8</v>
      </c>
      <c r="E743" s="110" t="s">
        <v>1355</v>
      </c>
      <c r="F743" s="112">
        <v>31.6</v>
      </c>
      <c r="G743" s="110" t="s">
        <v>1348</v>
      </c>
      <c r="H743" s="111">
        <v>5.7</v>
      </c>
      <c r="I743" s="110" t="s">
        <v>1346</v>
      </c>
      <c r="J743" s="111">
        <v>5.0999999999999996</v>
      </c>
      <c r="K743" s="110" t="s">
        <v>1347</v>
      </c>
      <c r="L743" s="111">
        <v>8.8000000000000007</v>
      </c>
    </row>
    <row r="744" spans="1:12" x14ac:dyDescent="0.2">
      <c r="A744" s="110">
        <v>311413</v>
      </c>
      <c r="B744" s="110" t="s">
        <v>777</v>
      </c>
      <c r="C744" s="110" t="s">
        <v>1343</v>
      </c>
      <c r="D744" s="111">
        <v>28.6</v>
      </c>
      <c r="E744" s="110" t="s">
        <v>1357</v>
      </c>
      <c r="F744" s="112">
        <v>21.6</v>
      </c>
      <c r="G744" s="110" t="s">
        <v>1344</v>
      </c>
      <c r="H744" s="111">
        <v>12.2</v>
      </c>
      <c r="I744" s="110" t="s">
        <v>1346</v>
      </c>
      <c r="J744" s="111">
        <v>8.9</v>
      </c>
      <c r="K744" s="110" t="s">
        <v>1347</v>
      </c>
      <c r="L744" s="111">
        <v>28.7</v>
      </c>
    </row>
    <row r="745" spans="1:12" x14ac:dyDescent="0.2">
      <c r="A745" s="110">
        <v>311414</v>
      </c>
      <c r="B745" s="110" t="s">
        <v>778</v>
      </c>
      <c r="C745" s="110" t="s">
        <v>1357</v>
      </c>
      <c r="D745" s="111">
        <v>99.3</v>
      </c>
      <c r="E745" s="110" t="s">
        <v>1346</v>
      </c>
      <c r="F745" s="112">
        <v>0.3</v>
      </c>
      <c r="G745" s="110" t="s">
        <v>1343</v>
      </c>
      <c r="H745" s="111">
        <v>0.2</v>
      </c>
      <c r="I745" s="110" t="s">
        <v>1352</v>
      </c>
      <c r="J745" s="111">
        <v>0.2</v>
      </c>
      <c r="K745" s="110" t="s">
        <v>1350</v>
      </c>
      <c r="L745" s="111" t="s">
        <v>2</v>
      </c>
    </row>
    <row r="746" spans="1:12" x14ac:dyDescent="0.2">
      <c r="A746" s="110">
        <v>311415</v>
      </c>
      <c r="B746" s="110" t="s">
        <v>779</v>
      </c>
      <c r="C746" s="110" t="s">
        <v>1363</v>
      </c>
      <c r="D746" s="111">
        <v>39.5</v>
      </c>
      <c r="E746" s="110" t="s">
        <v>1346</v>
      </c>
      <c r="F746" s="112">
        <v>32.299999999999997</v>
      </c>
      <c r="G746" s="110" t="s">
        <v>1343</v>
      </c>
      <c r="H746" s="111">
        <v>17.399999999999999</v>
      </c>
      <c r="I746" s="110" t="s">
        <v>1348</v>
      </c>
      <c r="J746" s="111">
        <v>5.3</v>
      </c>
      <c r="K746" s="110" t="s">
        <v>1347</v>
      </c>
      <c r="L746" s="111">
        <v>5.6</v>
      </c>
    </row>
    <row r="747" spans="1:12" x14ac:dyDescent="0.2">
      <c r="A747" s="110">
        <v>311499</v>
      </c>
      <c r="B747" s="110" t="s">
        <v>780</v>
      </c>
      <c r="C747" s="110" t="s">
        <v>1343</v>
      </c>
      <c r="D747" s="111">
        <v>30.8</v>
      </c>
      <c r="E747" s="110" t="s">
        <v>1345</v>
      </c>
      <c r="F747" s="112">
        <v>15.5</v>
      </c>
      <c r="G747" s="110" t="s">
        <v>1346</v>
      </c>
      <c r="H747" s="111">
        <v>13.4</v>
      </c>
      <c r="I747" s="110" t="s">
        <v>1355</v>
      </c>
      <c r="J747" s="111">
        <v>5.4</v>
      </c>
      <c r="K747" s="110" t="s">
        <v>1347</v>
      </c>
      <c r="L747" s="111">
        <v>35</v>
      </c>
    </row>
    <row r="748" spans="1:12" x14ac:dyDescent="0.2">
      <c r="A748" s="110">
        <v>312111</v>
      </c>
      <c r="B748" s="110" t="s">
        <v>781</v>
      </c>
      <c r="C748" s="110" t="s">
        <v>1343</v>
      </c>
      <c r="D748" s="111">
        <v>66.2</v>
      </c>
      <c r="E748" s="110" t="s">
        <v>1348</v>
      </c>
      <c r="F748" s="112">
        <v>26.1</v>
      </c>
      <c r="G748" s="110" t="s">
        <v>1345</v>
      </c>
      <c r="H748" s="111">
        <v>3</v>
      </c>
      <c r="I748" s="110" t="s">
        <v>1362</v>
      </c>
      <c r="J748" s="111">
        <v>1</v>
      </c>
      <c r="K748" s="110" t="s">
        <v>1347</v>
      </c>
      <c r="L748" s="111">
        <v>3.7</v>
      </c>
    </row>
    <row r="749" spans="1:12" x14ac:dyDescent="0.2">
      <c r="A749" s="110">
        <v>312112</v>
      </c>
      <c r="B749" s="110" t="s">
        <v>782</v>
      </c>
      <c r="C749" s="110" t="s">
        <v>1348</v>
      </c>
      <c r="D749" s="111">
        <v>80.2</v>
      </c>
      <c r="E749" s="110" t="s">
        <v>1346</v>
      </c>
      <c r="F749" s="112">
        <v>4.0999999999999996</v>
      </c>
      <c r="G749" s="110" t="s">
        <v>1345</v>
      </c>
      <c r="H749" s="111">
        <v>2.9</v>
      </c>
      <c r="I749" s="110" t="s">
        <v>1343</v>
      </c>
      <c r="J749" s="111">
        <v>2.8</v>
      </c>
      <c r="K749" s="110" t="s">
        <v>1347</v>
      </c>
      <c r="L749" s="111">
        <v>9.9</v>
      </c>
    </row>
    <row r="750" spans="1:12" x14ac:dyDescent="0.2">
      <c r="A750" s="110">
        <v>312113</v>
      </c>
      <c r="B750" s="110" t="s">
        <v>783</v>
      </c>
      <c r="C750" s="110" t="s">
        <v>1343</v>
      </c>
      <c r="D750" s="111">
        <v>37.5</v>
      </c>
      <c r="E750" s="110" t="s">
        <v>1346</v>
      </c>
      <c r="F750" s="112">
        <v>32.5</v>
      </c>
      <c r="G750" s="110" t="s">
        <v>1348</v>
      </c>
      <c r="H750" s="111">
        <v>20.100000000000001</v>
      </c>
      <c r="I750" s="110" t="s">
        <v>1363</v>
      </c>
      <c r="J750" s="111">
        <v>2.9</v>
      </c>
      <c r="K750" s="110" t="s">
        <v>1347</v>
      </c>
      <c r="L750" s="111">
        <v>7</v>
      </c>
    </row>
    <row r="751" spans="1:12" x14ac:dyDescent="0.2">
      <c r="A751" s="110">
        <v>312114</v>
      </c>
      <c r="B751" s="110" t="s">
        <v>784</v>
      </c>
      <c r="C751" s="110" t="s">
        <v>1348</v>
      </c>
      <c r="D751" s="111">
        <v>80.7</v>
      </c>
      <c r="E751" s="110" t="s">
        <v>1345</v>
      </c>
      <c r="F751" s="112">
        <v>8</v>
      </c>
      <c r="G751" s="110" t="s">
        <v>1343</v>
      </c>
      <c r="H751" s="111">
        <v>3.9</v>
      </c>
      <c r="I751" s="110" t="s">
        <v>1353</v>
      </c>
      <c r="J751" s="111">
        <v>2</v>
      </c>
      <c r="K751" s="110" t="s">
        <v>1347</v>
      </c>
      <c r="L751" s="111">
        <v>5.4</v>
      </c>
    </row>
    <row r="752" spans="1:12" x14ac:dyDescent="0.2">
      <c r="A752" s="110">
        <v>312115</v>
      </c>
      <c r="B752" s="110" t="s">
        <v>785</v>
      </c>
      <c r="C752" s="110" t="s">
        <v>1346</v>
      </c>
      <c r="D752" s="111">
        <v>74</v>
      </c>
      <c r="E752" s="110" t="s">
        <v>1348</v>
      </c>
      <c r="F752" s="112">
        <v>14.7</v>
      </c>
      <c r="G752" s="110" t="s">
        <v>1363</v>
      </c>
      <c r="H752" s="111">
        <v>5.5</v>
      </c>
      <c r="I752" s="110" t="s">
        <v>1343</v>
      </c>
      <c r="J752" s="111">
        <v>3.7</v>
      </c>
      <c r="K752" s="110" t="s">
        <v>1347</v>
      </c>
      <c r="L752" s="111">
        <v>2.1</v>
      </c>
    </row>
    <row r="753" spans="1:12" x14ac:dyDescent="0.2">
      <c r="A753" s="110">
        <v>312116</v>
      </c>
      <c r="B753" s="110" t="s">
        <v>786</v>
      </c>
      <c r="C753" s="110" t="s">
        <v>1343</v>
      </c>
      <c r="D753" s="111">
        <v>53.9</v>
      </c>
      <c r="E753" s="110" t="s">
        <v>1346</v>
      </c>
      <c r="F753" s="112">
        <v>22.5</v>
      </c>
      <c r="G753" s="110" t="s">
        <v>1348</v>
      </c>
      <c r="H753" s="111">
        <v>7.3</v>
      </c>
      <c r="I753" s="110" t="s">
        <v>1363</v>
      </c>
      <c r="J753" s="111">
        <v>3.8</v>
      </c>
      <c r="K753" s="110" t="s">
        <v>1347</v>
      </c>
      <c r="L753" s="111">
        <v>12.5</v>
      </c>
    </row>
    <row r="754" spans="1:12" x14ac:dyDescent="0.2">
      <c r="A754" s="110">
        <v>312199</v>
      </c>
      <c r="B754" s="110" t="s">
        <v>787</v>
      </c>
      <c r="C754" s="110" t="s">
        <v>1348</v>
      </c>
      <c r="D754" s="111">
        <v>34.6</v>
      </c>
      <c r="E754" s="110" t="s">
        <v>1343</v>
      </c>
      <c r="F754" s="112">
        <v>23</v>
      </c>
      <c r="G754" s="110" t="s">
        <v>1345</v>
      </c>
      <c r="H754" s="111">
        <v>14.9</v>
      </c>
      <c r="I754" s="110" t="s">
        <v>1356</v>
      </c>
      <c r="J754" s="111">
        <v>9</v>
      </c>
      <c r="K754" s="110" t="s">
        <v>1347</v>
      </c>
      <c r="L754" s="111">
        <v>18.5</v>
      </c>
    </row>
    <row r="755" spans="1:12" x14ac:dyDescent="0.2">
      <c r="A755" s="110">
        <v>312211</v>
      </c>
      <c r="B755" s="110" t="s">
        <v>788</v>
      </c>
      <c r="C755" s="110" t="s">
        <v>1343</v>
      </c>
      <c r="D755" s="111">
        <v>61</v>
      </c>
      <c r="E755" s="110" t="s">
        <v>1348</v>
      </c>
      <c r="F755" s="112">
        <v>15</v>
      </c>
      <c r="G755" s="110" t="s">
        <v>1346</v>
      </c>
      <c r="H755" s="111">
        <v>11.1</v>
      </c>
      <c r="I755" s="110" t="s">
        <v>1345</v>
      </c>
      <c r="J755" s="111">
        <v>5.3</v>
      </c>
      <c r="K755" s="110" t="s">
        <v>1347</v>
      </c>
      <c r="L755" s="111">
        <v>7.6</v>
      </c>
    </row>
    <row r="756" spans="1:12" x14ac:dyDescent="0.2">
      <c r="A756" s="110">
        <v>312212</v>
      </c>
      <c r="B756" s="110" t="s">
        <v>789</v>
      </c>
      <c r="C756" s="110" t="s">
        <v>1343</v>
      </c>
      <c r="D756" s="111">
        <v>31.9</v>
      </c>
      <c r="E756" s="110" t="s">
        <v>1346</v>
      </c>
      <c r="F756" s="112">
        <v>31.5</v>
      </c>
      <c r="G756" s="110" t="s">
        <v>1348</v>
      </c>
      <c r="H756" s="111">
        <v>19.399999999999999</v>
      </c>
      <c r="I756" s="110" t="s">
        <v>1345</v>
      </c>
      <c r="J756" s="111">
        <v>5.2</v>
      </c>
      <c r="K756" s="110" t="s">
        <v>1347</v>
      </c>
      <c r="L756" s="111">
        <v>12.1</v>
      </c>
    </row>
    <row r="757" spans="1:12" x14ac:dyDescent="0.2">
      <c r="A757" s="110">
        <v>312311</v>
      </c>
      <c r="B757" s="110" t="s">
        <v>790</v>
      </c>
      <c r="C757" s="110" t="s">
        <v>1343</v>
      </c>
      <c r="D757" s="111">
        <v>33.1</v>
      </c>
      <c r="E757" s="110" t="s">
        <v>1363</v>
      </c>
      <c r="F757" s="112">
        <v>29.2</v>
      </c>
      <c r="G757" s="110" t="s">
        <v>1348</v>
      </c>
      <c r="H757" s="111">
        <v>15.3</v>
      </c>
      <c r="I757" s="110" t="s">
        <v>1345</v>
      </c>
      <c r="J757" s="111">
        <v>10.8</v>
      </c>
      <c r="K757" s="110" t="s">
        <v>1347</v>
      </c>
      <c r="L757" s="111">
        <v>11.6</v>
      </c>
    </row>
    <row r="758" spans="1:12" x14ac:dyDescent="0.2">
      <c r="A758" s="110">
        <v>312312</v>
      </c>
      <c r="B758" s="110" t="s">
        <v>791</v>
      </c>
      <c r="C758" s="110" t="s">
        <v>1348</v>
      </c>
      <c r="D758" s="111">
        <v>23.4</v>
      </c>
      <c r="E758" s="110" t="s">
        <v>1363</v>
      </c>
      <c r="F758" s="112">
        <v>22.1</v>
      </c>
      <c r="G758" s="110" t="s">
        <v>1345</v>
      </c>
      <c r="H758" s="111">
        <v>15.4</v>
      </c>
      <c r="I758" s="110" t="s">
        <v>1343</v>
      </c>
      <c r="J758" s="111">
        <v>9.6999999999999993</v>
      </c>
      <c r="K758" s="110" t="s">
        <v>1347</v>
      </c>
      <c r="L758" s="111">
        <v>29.4</v>
      </c>
    </row>
    <row r="759" spans="1:12" x14ac:dyDescent="0.2">
      <c r="A759" s="110">
        <v>312411</v>
      </c>
      <c r="B759" s="110" t="s">
        <v>792</v>
      </c>
      <c r="C759" s="110" t="s">
        <v>1345</v>
      </c>
      <c r="D759" s="111">
        <v>40.299999999999997</v>
      </c>
      <c r="E759" s="110" t="s">
        <v>1343</v>
      </c>
      <c r="F759" s="112">
        <v>35.700000000000003</v>
      </c>
      <c r="G759" s="110" t="s">
        <v>1348</v>
      </c>
      <c r="H759" s="111">
        <v>7</v>
      </c>
      <c r="I759" s="110" t="s">
        <v>1353</v>
      </c>
      <c r="J759" s="111">
        <v>3.9</v>
      </c>
      <c r="K759" s="110" t="s">
        <v>1347</v>
      </c>
      <c r="L759" s="111">
        <v>13.2</v>
      </c>
    </row>
    <row r="760" spans="1:12" x14ac:dyDescent="0.2">
      <c r="A760" s="110">
        <v>312412</v>
      </c>
      <c r="B760" s="110" t="s">
        <v>793</v>
      </c>
      <c r="C760" s="110" t="s">
        <v>1346</v>
      </c>
      <c r="D760" s="111">
        <v>24.8</v>
      </c>
      <c r="E760" s="110" t="s">
        <v>1345</v>
      </c>
      <c r="F760" s="112">
        <v>17.899999999999999</v>
      </c>
      <c r="G760" s="110" t="s">
        <v>1360</v>
      </c>
      <c r="H760" s="111">
        <v>15.3</v>
      </c>
      <c r="I760" s="110" t="s">
        <v>1343</v>
      </c>
      <c r="J760" s="111">
        <v>10.8</v>
      </c>
      <c r="K760" s="110" t="s">
        <v>1347</v>
      </c>
      <c r="L760" s="111">
        <v>31.2</v>
      </c>
    </row>
    <row r="761" spans="1:12" x14ac:dyDescent="0.2">
      <c r="A761" s="110">
        <v>312511</v>
      </c>
      <c r="B761" s="110" t="s">
        <v>794</v>
      </c>
      <c r="C761" s="110" t="s">
        <v>1345</v>
      </c>
      <c r="D761" s="111">
        <v>35.6</v>
      </c>
      <c r="E761" s="110" t="s">
        <v>1343</v>
      </c>
      <c r="F761" s="112">
        <v>34.5</v>
      </c>
      <c r="G761" s="110" t="s">
        <v>1348</v>
      </c>
      <c r="H761" s="111">
        <v>11.7</v>
      </c>
      <c r="I761" s="110" t="s">
        <v>1355</v>
      </c>
      <c r="J761" s="111">
        <v>4.4000000000000004</v>
      </c>
      <c r="K761" s="110" t="s">
        <v>1347</v>
      </c>
      <c r="L761" s="111">
        <v>13.8</v>
      </c>
    </row>
    <row r="762" spans="1:12" x14ac:dyDescent="0.2">
      <c r="A762" s="110">
        <v>312512</v>
      </c>
      <c r="B762" s="110" t="s">
        <v>795</v>
      </c>
      <c r="C762" s="110" t="s">
        <v>1345</v>
      </c>
      <c r="D762" s="111">
        <v>24.4</v>
      </c>
      <c r="E762" s="110" t="s">
        <v>1352</v>
      </c>
      <c r="F762" s="112">
        <v>16.399999999999999</v>
      </c>
      <c r="G762" s="110" t="s">
        <v>1343</v>
      </c>
      <c r="H762" s="111">
        <v>12.4</v>
      </c>
      <c r="I762" s="110" t="s">
        <v>1353</v>
      </c>
      <c r="J762" s="111">
        <v>9.1</v>
      </c>
      <c r="K762" s="110" t="s">
        <v>1347</v>
      </c>
      <c r="L762" s="111">
        <v>37.6</v>
      </c>
    </row>
    <row r="763" spans="1:12" x14ac:dyDescent="0.2">
      <c r="A763" s="110">
        <v>312911</v>
      </c>
      <c r="B763" s="110" t="s">
        <v>796</v>
      </c>
      <c r="C763" s="110" t="s">
        <v>1355</v>
      </c>
      <c r="D763" s="111">
        <v>41.8</v>
      </c>
      <c r="E763" s="110" t="s">
        <v>1345</v>
      </c>
      <c r="F763" s="112">
        <v>21</v>
      </c>
      <c r="G763" s="110" t="s">
        <v>1363</v>
      </c>
      <c r="H763" s="111">
        <v>8.4</v>
      </c>
      <c r="I763" s="110" t="s">
        <v>1354</v>
      </c>
      <c r="J763" s="111">
        <v>7.4</v>
      </c>
      <c r="K763" s="110" t="s">
        <v>1347</v>
      </c>
      <c r="L763" s="111">
        <v>21.4</v>
      </c>
    </row>
    <row r="764" spans="1:12" x14ac:dyDescent="0.2">
      <c r="A764" s="110">
        <v>312912</v>
      </c>
      <c r="B764" s="110" t="s">
        <v>797</v>
      </c>
      <c r="C764" s="110" t="s">
        <v>1343</v>
      </c>
      <c r="D764" s="111">
        <v>38.200000000000003</v>
      </c>
      <c r="E764" s="110" t="s">
        <v>1355</v>
      </c>
      <c r="F764" s="112">
        <v>33.299999999999997</v>
      </c>
      <c r="G764" s="110" t="s">
        <v>1345</v>
      </c>
      <c r="H764" s="111">
        <v>16</v>
      </c>
      <c r="I764" s="110" t="s">
        <v>1348</v>
      </c>
      <c r="J764" s="111">
        <v>4.7</v>
      </c>
      <c r="K764" s="110" t="s">
        <v>1347</v>
      </c>
      <c r="L764" s="111">
        <v>7.8</v>
      </c>
    </row>
    <row r="765" spans="1:12" x14ac:dyDescent="0.2">
      <c r="A765" s="110">
        <v>312913</v>
      </c>
      <c r="B765" s="110" t="s">
        <v>798</v>
      </c>
      <c r="C765" s="110" t="s">
        <v>1355</v>
      </c>
      <c r="D765" s="111">
        <v>85</v>
      </c>
      <c r="E765" s="110" t="s">
        <v>1345</v>
      </c>
      <c r="F765" s="112">
        <v>4.7</v>
      </c>
      <c r="G765" s="110" t="s">
        <v>1348</v>
      </c>
      <c r="H765" s="111">
        <v>2.5</v>
      </c>
      <c r="I765" s="110" t="s">
        <v>1343</v>
      </c>
      <c r="J765" s="111">
        <v>1.6</v>
      </c>
      <c r="K765" s="110" t="s">
        <v>1347</v>
      </c>
      <c r="L765" s="111">
        <v>6.2</v>
      </c>
    </row>
    <row r="766" spans="1:12" x14ac:dyDescent="0.2">
      <c r="A766" s="110">
        <v>312999</v>
      </c>
      <c r="B766" s="110" t="s">
        <v>799</v>
      </c>
      <c r="C766" s="110" t="s">
        <v>1345</v>
      </c>
      <c r="D766" s="111">
        <v>27</v>
      </c>
      <c r="E766" s="110" t="s">
        <v>1355</v>
      </c>
      <c r="F766" s="112">
        <v>14.8</v>
      </c>
      <c r="G766" s="110" t="s">
        <v>1344</v>
      </c>
      <c r="H766" s="111">
        <v>11</v>
      </c>
      <c r="I766" s="110" t="s">
        <v>1353</v>
      </c>
      <c r="J766" s="111">
        <v>7</v>
      </c>
      <c r="K766" s="110" t="s">
        <v>1347</v>
      </c>
      <c r="L766" s="111">
        <v>40.200000000000003</v>
      </c>
    </row>
    <row r="767" spans="1:12" x14ac:dyDescent="0.2">
      <c r="A767" s="110">
        <v>313111</v>
      </c>
      <c r="B767" s="110" t="s">
        <v>800</v>
      </c>
      <c r="C767" s="110" t="s">
        <v>1343</v>
      </c>
      <c r="D767" s="111">
        <v>42.8</v>
      </c>
      <c r="E767" s="110" t="s">
        <v>1352</v>
      </c>
      <c r="F767" s="112">
        <v>14.9</v>
      </c>
      <c r="G767" s="110" t="s">
        <v>1357</v>
      </c>
      <c r="H767" s="111">
        <v>8.6999999999999993</v>
      </c>
      <c r="I767" s="110" t="s">
        <v>1356</v>
      </c>
      <c r="J767" s="111">
        <v>7.3</v>
      </c>
      <c r="K767" s="110" t="s">
        <v>1347</v>
      </c>
      <c r="L767" s="111">
        <v>26.2</v>
      </c>
    </row>
    <row r="768" spans="1:12" x14ac:dyDescent="0.2">
      <c r="A768" s="110">
        <v>313112</v>
      </c>
      <c r="B768" s="110" t="s">
        <v>801</v>
      </c>
      <c r="C768" s="110" t="s">
        <v>1343</v>
      </c>
      <c r="D768" s="111">
        <v>34.4</v>
      </c>
      <c r="E768" s="110" t="s">
        <v>1357</v>
      </c>
      <c r="F768" s="112">
        <v>13</v>
      </c>
      <c r="G768" s="110" t="s">
        <v>1346</v>
      </c>
      <c r="H768" s="111">
        <v>10.3</v>
      </c>
      <c r="I768" s="110" t="s">
        <v>1360</v>
      </c>
      <c r="J768" s="111">
        <v>6.6</v>
      </c>
      <c r="K768" s="110" t="s">
        <v>1347</v>
      </c>
      <c r="L768" s="111">
        <v>35.799999999999997</v>
      </c>
    </row>
    <row r="769" spans="1:12" x14ac:dyDescent="0.2">
      <c r="A769" s="110">
        <v>313113</v>
      </c>
      <c r="B769" s="110" t="s">
        <v>802</v>
      </c>
      <c r="C769" s="110" t="s">
        <v>1356</v>
      </c>
      <c r="D769" s="111">
        <v>17.2</v>
      </c>
      <c r="E769" s="110" t="s">
        <v>1343</v>
      </c>
      <c r="F769" s="112">
        <v>17.100000000000001</v>
      </c>
      <c r="G769" s="110" t="s">
        <v>1346</v>
      </c>
      <c r="H769" s="111">
        <v>14.5</v>
      </c>
      <c r="I769" s="110" t="s">
        <v>1357</v>
      </c>
      <c r="J769" s="111">
        <v>10.7</v>
      </c>
      <c r="K769" s="110" t="s">
        <v>1347</v>
      </c>
      <c r="L769" s="111">
        <v>40.4</v>
      </c>
    </row>
    <row r="770" spans="1:12" x14ac:dyDescent="0.2">
      <c r="A770" s="110">
        <v>313199</v>
      </c>
      <c r="B770" s="110" t="s">
        <v>803</v>
      </c>
      <c r="C770" s="110" t="s">
        <v>1343</v>
      </c>
      <c r="D770" s="111">
        <v>20.8</v>
      </c>
      <c r="E770" s="110" t="s">
        <v>1346</v>
      </c>
      <c r="F770" s="112">
        <v>19.7</v>
      </c>
      <c r="G770" s="110" t="s">
        <v>1357</v>
      </c>
      <c r="H770" s="111">
        <v>12.5</v>
      </c>
      <c r="I770" s="110" t="s">
        <v>1360</v>
      </c>
      <c r="J770" s="111">
        <v>7.7</v>
      </c>
      <c r="K770" s="110" t="s">
        <v>1347</v>
      </c>
      <c r="L770" s="111">
        <v>39.299999999999997</v>
      </c>
    </row>
    <row r="771" spans="1:12" x14ac:dyDescent="0.2">
      <c r="A771" s="110">
        <v>313211</v>
      </c>
      <c r="B771" s="110" t="s">
        <v>804</v>
      </c>
      <c r="C771" s="110" t="s">
        <v>1360</v>
      </c>
      <c r="D771" s="111">
        <v>29.7</v>
      </c>
      <c r="E771" s="110" t="s">
        <v>1346</v>
      </c>
      <c r="F771" s="112">
        <v>11.8</v>
      </c>
      <c r="G771" s="110" t="s">
        <v>1345</v>
      </c>
      <c r="H771" s="111">
        <v>9.6999999999999993</v>
      </c>
      <c r="I771" s="110" t="s">
        <v>1343</v>
      </c>
      <c r="J771" s="111">
        <v>8.8000000000000007</v>
      </c>
      <c r="K771" s="110" t="s">
        <v>1347</v>
      </c>
      <c r="L771" s="111">
        <v>40</v>
      </c>
    </row>
    <row r="772" spans="1:12" x14ac:dyDescent="0.2">
      <c r="A772" s="110">
        <v>313212</v>
      </c>
      <c r="B772" s="110" t="s">
        <v>805</v>
      </c>
      <c r="C772" s="110" t="s">
        <v>1360</v>
      </c>
      <c r="D772" s="111">
        <v>71.400000000000006</v>
      </c>
      <c r="E772" s="110" t="s">
        <v>1343</v>
      </c>
      <c r="F772" s="112">
        <v>7.6</v>
      </c>
      <c r="G772" s="110" t="s">
        <v>1348</v>
      </c>
      <c r="H772" s="111">
        <v>7.4</v>
      </c>
      <c r="I772" s="110" t="s">
        <v>1353</v>
      </c>
      <c r="J772" s="111">
        <v>4.0999999999999996</v>
      </c>
      <c r="K772" s="110" t="s">
        <v>1347</v>
      </c>
      <c r="L772" s="111">
        <v>9.4</v>
      </c>
    </row>
    <row r="773" spans="1:12" x14ac:dyDescent="0.2">
      <c r="A773" s="110">
        <v>313213</v>
      </c>
      <c r="B773" s="110" t="s">
        <v>806</v>
      </c>
      <c r="C773" s="110" t="s">
        <v>1360</v>
      </c>
      <c r="D773" s="111">
        <v>78.599999999999994</v>
      </c>
      <c r="E773" s="110" t="s">
        <v>1343</v>
      </c>
      <c r="F773" s="112">
        <v>11.2</v>
      </c>
      <c r="G773" s="110" t="s">
        <v>1348</v>
      </c>
      <c r="H773" s="111">
        <v>2.7</v>
      </c>
      <c r="I773" s="110" t="s">
        <v>1359</v>
      </c>
      <c r="J773" s="111">
        <v>1.8</v>
      </c>
      <c r="K773" s="110" t="s">
        <v>1347</v>
      </c>
      <c r="L773" s="111">
        <v>5.8</v>
      </c>
    </row>
    <row r="774" spans="1:12" x14ac:dyDescent="0.2">
      <c r="A774" s="110">
        <v>313214</v>
      </c>
      <c r="B774" s="110" t="s">
        <v>807</v>
      </c>
      <c r="C774" s="110" t="s">
        <v>1360</v>
      </c>
      <c r="D774" s="111">
        <v>61</v>
      </c>
      <c r="E774" s="110" t="s">
        <v>1346</v>
      </c>
      <c r="F774" s="112">
        <v>7.5</v>
      </c>
      <c r="G774" s="110" t="s">
        <v>1343</v>
      </c>
      <c r="H774" s="111">
        <v>6.4</v>
      </c>
      <c r="I774" s="110" t="s">
        <v>1363</v>
      </c>
      <c r="J774" s="111">
        <v>3.5</v>
      </c>
      <c r="K774" s="110" t="s">
        <v>1347</v>
      </c>
      <c r="L774" s="111">
        <v>21.7</v>
      </c>
    </row>
    <row r="775" spans="1:12" x14ac:dyDescent="0.2">
      <c r="A775" s="110">
        <v>321211</v>
      </c>
      <c r="B775" s="110" t="s">
        <v>808</v>
      </c>
      <c r="C775" s="110" t="s">
        <v>1352</v>
      </c>
      <c r="D775" s="111">
        <v>60</v>
      </c>
      <c r="E775" s="110" t="s">
        <v>1356</v>
      </c>
      <c r="F775" s="112">
        <v>18.5</v>
      </c>
      <c r="G775" s="110" t="s">
        <v>1353</v>
      </c>
      <c r="H775" s="111">
        <v>3.7</v>
      </c>
      <c r="I775" s="110" t="s">
        <v>1345</v>
      </c>
      <c r="J775" s="111">
        <v>3.7</v>
      </c>
      <c r="K775" s="110" t="s">
        <v>1347</v>
      </c>
      <c r="L775" s="111">
        <v>14.1</v>
      </c>
    </row>
    <row r="776" spans="1:12" x14ac:dyDescent="0.2">
      <c r="A776" s="110">
        <v>321212</v>
      </c>
      <c r="B776" s="110" t="s">
        <v>809</v>
      </c>
      <c r="C776" s="110" t="s">
        <v>1352</v>
      </c>
      <c r="D776" s="111">
        <v>35.700000000000003</v>
      </c>
      <c r="E776" s="110" t="s">
        <v>1354</v>
      </c>
      <c r="F776" s="112">
        <v>25.2</v>
      </c>
      <c r="G776" s="110" t="s">
        <v>1353</v>
      </c>
      <c r="H776" s="111">
        <v>12.2</v>
      </c>
      <c r="I776" s="110" t="s">
        <v>1345</v>
      </c>
      <c r="J776" s="111">
        <v>9.3000000000000007</v>
      </c>
      <c r="K776" s="110" t="s">
        <v>1347</v>
      </c>
      <c r="L776" s="111">
        <v>17.600000000000001</v>
      </c>
    </row>
    <row r="777" spans="1:12" x14ac:dyDescent="0.2">
      <c r="A777" s="110">
        <v>321213</v>
      </c>
      <c r="B777" s="110" t="s">
        <v>810</v>
      </c>
      <c r="C777" s="110" t="s">
        <v>1352</v>
      </c>
      <c r="D777" s="111">
        <v>53.1</v>
      </c>
      <c r="E777" s="110" t="s">
        <v>1356</v>
      </c>
      <c r="F777" s="112">
        <v>39.6</v>
      </c>
      <c r="G777" s="110" t="s">
        <v>1353</v>
      </c>
      <c r="H777" s="111">
        <v>3.1</v>
      </c>
      <c r="I777" s="110" t="s">
        <v>1354</v>
      </c>
      <c r="J777" s="111">
        <v>1.1000000000000001</v>
      </c>
      <c r="K777" s="110" t="s">
        <v>1347</v>
      </c>
      <c r="L777" s="111">
        <v>3.3</v>
      </c>
    </row>
    <row r="778" spans="1:12" x14ac:dyDescent="0.2">
      <c r="A778" s="110">
        <v>321214</v>
      </c>
      <c r="B778" s="110" t="s">
        <v>811</v>
      </c>
      <c r="C778" s="110" t="s">
        <v>1352</v>
      </c>
      <c r="D778" s="111">
        <v>43.9</v>
      </c>
      <c r="E778" s="110" t="s">
        <v>1356</v>
      </c>
      <c r="F778" s="112">
        <v>34.1</v>
      </c>
      <c r="G778" s="110" t="s">
        <v>1345</v>
      </c>
      <c r="H778" s="111">
        <v>6.2</v>
      </c>
      <c r="I778" s="110" t="s">
        <v>1362</v>
      </c>
      <c r="J778" s="111">
        <v>3.1</v>
      </c>
      <c r="K778" s="110" t="s">
        <v>1347</v>
      </c>
      <c r="L778" s="111">
        <v>12.7</v>
      </c>
    </row>
    <row r="779" spans="1:12" x14ac:dyDescent="0.2">
      <c r="A779" s="110">
        <v>322111</v>
      </c>
      <c r="B779" s="110" t="s">
        <v>812</v>
      </c>
      <c r="C779" s="110" t="s">
        <v>1345</v>
      </c>
      <c r="D779" s="111">
        <v>86.4</v>
      </c>
      <c r="E779" s="110" t="s">
        <v>1348</v>
      </c>
      <c r="F779" s="112">
        <v>5</v>
      </c>
      <c r="G779" s="110" t="s">
        <v>1354</v>
      </c>
      <c r="H779" s="111">
        <v>3.2</v>
      </c>
      <c r="I779" s="110" t="s">
        <v>1343</v>
      </c>
      <c r="J779" s="111">
        <v>2.7</v>
      </c>
      <c r="K779" s="110" t="s">
        <v>1347</v>
      </c>
      <c r="L779" s="111">
        <v>2.7</v>
      </c>
    </row>
    <row r="780" spans="1:12" x14ac:dyDescent="0.2">
      <c r="A780" s="110">
        <v>322112</v>
      </c>
      <c r="B780" s="110" t="s">
        <v>813</v>
      </c>
      <c r="C780" s="110" t="s">
        <v>1345</v>
      </c>
      <c r="D780" s="111">
        <v>85.9</v>
      </c>
      <c r="E780" s="110" t="s">
        <v>1358</v>
      </c>
      <c r="F780" s="112">
        <v>6.3</v>
      </c>
      <c r="G780" s="110" t="s">
        <v>1352</v>
      </c>
      <c r="H780" s="111">
        <v>2.7</v>
      </c>
      <c r="I780" s="110" t="s">
        <v>1348</v>
      </c>
      <c r="J780" s="111">
        <v>2.5</v>
      </c>
      <c r="K780" s="110" t="s">
        <v>1347</v>
      </c>
      <c r="L780" s="111">
        <v>2.7</v>
      </c>
    </row>
    <row r="781" spans="1:12" x14ac:dyDescent="0.2">
      <c r="A781" s="110">
        <v>322113</v>
      </c>
      <c r="B781" s="110" t="s">
        <v>814</v>
      </c>
      <c r="C781" s="110" t="s">
        <v>1351</v>
      </c>
      <c r="D781" s="111">
        <v>90.2</v>
      </c>
      <c r="E781" s="110" t="s">
        <v>1361</v>
      </c>
      <c r="F781" s="112">
        <v>4.7</v>
      </c>
      <c r="G781" s="110" t="s">
        <v>1344</v>
      </c>
      <c r="H781" s="111">
        <v>2.5</v>
      </c>
      <c r="I781" s="110" t="s">
        <v>1357</v>
      </c>
      <c r="J781" s="111">
        <v>1.4</v>
      </c>
      <c r="K781" s="110" t="s">
        <v>1347</v>
      </c>
      <c r="L781" s="111">
        <v>1.3</v>
      </c>
    </row>
    <row r="782" spans="1:12" x14ac:dyDescent="0.2">
      <c r="A782" s="110">
        <v>322114</v>
      </c>
      <c r="B782" s="110" t="s">
        <v>815</v>
      </c>
      <c r="C782" s="110" t="s">
        <v>1345</v>
      </c>
      <c r="D782" s="111">
        <v>92.6</v>
      </c>
      <c r="E782" s="110" t="s">
        <v>1348</v>
      </c>
      <c r="F782" s="112">
        <v>3.3</v>
      </c>
      <c r="G782" s="110" t="s">
        <v>1355</v>
      </c>
      <c r="H782" s="111">
        <v>1.4</v>
      </c>
      <c r="I782" s="110" t="s">
        <v>1353</v>
      </c>
      <c r="J782" s="111">
        <v>1.4</v>
      </c>
      <c r="K782" s="110" t="s">
        <v>1347</v>
      </c>
      <c r="L782" s="111">
        <v>1.4</v>
      </c>
    </row>
    <row r="783" spans="1:12" x14ac:dyDescent="0.2">
      <c r="A783" s="110">
        <v>322115</v>
      </c>
      <c r="B783" s="110" t="s">
        <v>816</v>
      </c>
      <c r="C783" s="110" t="s">
        <v>1345</v>
      </c>
      <c r="D783" s="111">
        <v>86.8</v>
      </c>
      <c r="E783" s="110" t="s">
        <v>1352</v>
      </c>
      <c r="F783" s="112">
        <v>3.6</v>
      </c>
      <c r="G783" s="110" t="s">
        <v>1353</v>
      </c>
      <c r="H783" s="111">
        <v>3</v>
      </c>
      <c r="I783" s="110" t="s">
        <v>1348</v>
      </c>
      <c r="J783" s="111">
        <v>2.2000000000000002</v>
      </c>
      <c r="K783" s="110" t="s">
        <v>1347</v>
      </c>
      <c r="L783" s="111">
        <v>4.4000000000000004</v>
      </c>
    </row>
    <row r="784" spans="1:12" x14ac:dyDescent="0.2">
      <c r="A784" s="110">
        <v>322311</v>
      </c>
      <c r="B784" s="110" t="s">
        <v>817</v>
      </c>
      <c r="C784" s="110" t="s">
        <v>1345</v>
      </c>
      <c r="D784" s="111">
        <v>54.9</v>
      </c>
      <c r="E784" s="110" t="s">
        <v>1348</v>
      </c>
      <c r="F784" s="112">
        <v>18.399999999999999</v>
      </c>
      <c r="G784" s="110" t="s">
        <v>1355</v>
      </c>
      <c r="H784" s="111">
        <v>10</v>
      </c>
      <c r="I784" s="110" t="s">
        <v>1343</v>
      </c>
      <c r="J784" s="111">
        <v>3.7</v>
      </c>
      <c r="K784" s="110" t="s">
        <v>1347</v>
      </c>
      <c r="L784" s="111">
        <v>13</v>
      </c>
    </row>
    <row r="785" spans="1:12" x14ac:dyDescent="0.2">
      <c r="A785" s="110">
        <v>322312</v>
      </c>
      <c r="B785" s="110" t="s">
        <v>818</v>
      </c>
      <c r="C785" s="110" t="s">
        <v>1345</v>
      </c>
      <c r="D785" s="111">
        <v>28.4</v>
      </c>
      <c r="E785" s="110" t="s">
        <v>1348</v>
      </c>
      <c r="F785" s="112">
        <v>26.3</v>
      </c>
      <c r="G785" s="110" t="s">
        <v>1363</v>
      </c>
      <c r="H785" s="111">
        <v>13.7</v>
      </c>
      <c r="I785" s="110" t="s">
        <v>1343</v>
      </c>
      <c r="J785" s="111">
        <v>8.4</v>
      </c>
      <c r="K785" s="110" t="s">
        <v>1347</v>
      </c>
      <c r="L785" s="111">
        <v>23.2</v>
      </c>
    </row>
    <row r="786" spans="1:12" x14ac:dyDescent="0.2">
      <c r="A786" s="110">
        <v>322313</v>
      </c>
      <c r="B786" s="110" t="s">
        <v>819</v>
      </c>
      <c r="C786" s="110" t="s">
        <v>1345</v>
      </c>
      <c r="D786" s="111">
        <v>54.6</v>
      </c>
      <c r="E786" s="110" t="s">
        <v>1348</v>
      </c>
      <c r="F786" s="112">
        <v>22.6</v>
      </c>
      <c r="G786" s="110" t="s">
        <v>1352</v>
      </c>
      <c r="H786" s="111">
        <v>4.0999999999999996</v>
      </c>
      <c r="I786" s="110" t="s">
        <v>1355</v>
      </c>
      <c r="J786" s="111">
        <v>3.1</v>
      </c>
      <c r="K786" s="110" t="s">
        <v>1347</v>
      </c>
      <c r="L786" s="111">
        <v>15.7</v>
      </c>
    </row>
    <row r="787" spans="1:12" x14ac:dyDescent="0.2">
      <c r="A787" s="110">
        <v>323111</v>
      </c>
      <c r="B787" s="110" t="s">
        <v>820</v>
      </c>
      <c r="C787" s="110" t="s">
        <v>1346</v>
      </c>
      <c r="D787" s="111">
        <v>61.1</v>
      </c>
      <c r="E787" s="110" t="s">
        <v>1345</v>
      </c>
      <c r="F787" s="112">
        <v>16.100000000000001</v>
      </c>
      <c r="G787" s="110" t="s">
        <v>1354</v>
      </c>
      <c r="H787" s="111">
        <v>14.9</v>
      </c>
      <c r="I787" s="110" t="s">
        <v>1343</v>
      </c>
      <c r="J787" s="111">
        <v>4.8</v>
      </c>
      <c r="K787" s="110" t="s">
        <v>1347</v>
      </c>
      <c r="L787" s="111">
        <v>3.1</v>
      </c>
    </row>
    <row r="788" spans="1:12" x14ac:dyDescent="0.2">
      <c r="A788" s="110">
        <v>323112</v>
      </c>
      <c r="B788" s="110" t="s">
        <v>821</v>
      </c>
      <c r="C788" s="110" t="s">
        <v>1346</v>
      </c>
      <c r="D788" s="111">
        <v>73.599999999999994</v>
      </c>
      <c r="E788" s="110" t="s">
        <v>1345</v>
      </c>
      <c r="F788" s="112">
        <v>14.8</v>
      </c>
      <c r="G788" s="110" t="s">
        <v>1354</v>
      </c>
      <c r="H788" s="111">
        <v>9.1999999999999993</v>
      </c>
      <c r="I788" s="110" t="s">
        <v>1343</v>
      </c>
      <c r="J788" s="111">
        <v>1.7</v>
      </c>
      <c r="K788" s="110" t="s">
        <v>1347</v>
      </c>
      <c r="L788" s="111">
        <v>0.7</v>
      </c>
    </row>
    <row r="789" spans="1:12" x14ac:dyDescent="0.2">
      <c r="A789" s="110">
        <v>323113</v>
      </c>
      <c r="B789" s="110" t="s">
        <v>822</v>
      </c>
      <c r="C789" s="110" t="s">
        <v>1345</v>
      </c>
      <c r="D789" s="111">
        <v>51.7</v>
      </c>
      <c r="E789" s="110" t="s">
        <v>1346</v>
      </c>
      <c r="F789" s="112">
        <v>18.600000000000001</v>
      </c>
      <c r="G789" s="110" t="s">
        <v>1354</v>
      </c>
      <c r="H789" s="111">
        <v>17.600000000000001</v>
      </c>
      <c r="I789" s="110" t="s">
        <v>1343</v>
      </c>
      <c r="J789" s="111">
        <v>9.1</v>
      </c>
      <c r="K789" s="110" t="s">
        <v>1347</v>
      </c>
      <c r="L789" s="111">
        <v>3</v>
      </c>
    </row>
    <row r="790" spans="1:12" x14ac:dyDescent="0.2">
      <c r="A790" s="110">
        <v>323211</v>
      </c>
      <c r="B790" s="110" t="s">
        <v>823</v>
      </c>
      <c r="C790" s="110" t="s">
        <v>1355</v>
      </c>
      <c r="D790" s="111">
        <v>28.1</v>
      </c>
      <c r="E790" s="110" t="s">
        <v>1345</v>
      </c>
      <c r="F790" s="112">
        <v>21.3</v>
      </c>
      <c r="G790" s="110" t="s">
        <v>1352</v>
      </c>
      <c r="H790" s="111">
        <v>14.4</v>
      </c>
      <c r="I790" s="110" t="s">
        <v>1348</v>
      </c>
      <c r="J790" s="111">
        <v>8.8000000000000007</v>
      </c>
      <c r="K790" s="110" t="s">
        <v>1347</v>
      </c>
      <c r="L790" s="111">
        <v>27.4</v>
      </c>
    </row>
    <row r="791" spans="1:12" x14ac:dyDescent="0.2">
      <c r="A791" s="110">
        <v>323212</v>
      </c>
      <c r="B791" s="110" t="s">
        <v>824</v>
      </c>
      <c r="C791" s="110" t="s">
        <v>1345</v>
      </c>
      <c r="D791" s="111">
        <v>56.2</v>
      </c>
      <c r="E791" s="110" t="s">
        <v>1352</v>
      </c>
      <c r="F791" s="112">
        <v>8.5</v>
      </c>
      <c r="G791" s="110" t="s">
        <v>1355</v>
      </c>
      <c r="H791" s="111">
        <v>6.5</v>
      </c>
      <c r="I791" s="110" t="s">
        <v>1348</v>
      </c>
      <c r="J791" s="111">
        <v>5.8</v>
      </c>
      <c r="K791" s="110" t="s">
        <v>1347</v>
      </c>
      <c r="L791" s="111">
        <v>23</v>
      </c>
    </row>
    <row r="792" spans="1:12" x14ac:dyDescent="0.2">
      <c r="A792" s="110">
        <v>323213</v>
      </c>
      <c r="B792" s="110" t="s">
        <v>825</v>
      </c>
      <c r="C792" s="110" t="s">
        <v>1345</v>
      </c>
      <c r="D792" s="111">
        <v>52.3</v>
      </c>
      <c r="E792" s="110" t="s">
        <v>1348</v>
      </c>
      <c r="F792" s="112">
        <v>12.1</v>
      </c>
      <c r="G792" s="110" t="s">
        <v>1355</v>
      </c>
      <c r="H792" s="111">
        <v>9.6999999999999993</v>
      </c>
      <c r="I792" s="110" t="s">
        <v>1352</v>
      </c>
      <c r="J792" s="111">
        <v>8.8000000000000007</v>
      </c>
      <c r="K792" s="110" t="s">
        <v>1347</v>
      </c>
      <c r="L792" s="111">
        <v>17.100000000000001</v>
      </c>
    </row>
    <row r="793" spans="1:12" x14ac:dyDescent="0.2">
      <c r="A793" s="110">
        <v>323214</v>
      </c>
      <c r="B793" s="110" t="s">
        <v>826</v>
      </c>
      <c r="C793" s="110" t="s">
        <v>1345</v>
      </c>
      <c r="D793" s="111">
        <v>64.400000000000006</v>
      </c>
      <c r="E793" s="110" t="s">
        <v>1352</v>
      </c>
      <c r="F793" s="112">
        <v>14.1</v>
      </c>
      <c r="G793" s="110" t="s">
        <v>1343</v>
      </c>
      <c r="H793" s="111">
        <v>4.8</v>
      </c>
      <c r="I793" s="110" t="s">
        <v>1355</v>
      </c>
      <c r="J793" s="111">
        <v>3.9</v>
      </c>
      <c r="K793" s="110" t="s">
        <v>1347</v>
      </c>
      <c r="L793" s="111">
        <v>12.8</v>
      </c>
    </row>
    <row r="794" spans="1:12" x14ac:dyDescent="0.2">
      <c r="A794" s="110">
        <v>323215</v>
      </c>
      <c r="B794" s="110" t="s">
        <v>827</v>
      </c>
      <c r="C794" s="110" t="s">
        <v>1352</v>
      </c>
      <c r="D794" s="111">
        <v>33.200000000000003</v>
      </c>
      <c r="E794" s="110" t="s">
        <v>1345</v>
      </c>
      <c r="F794" s="112">
        <v>32.4</v>
      </c>
      <c r="G794" s="110" t="s">
        <v>1356</v>
      </c>
      <c r="H794" s="111">
        <v>23.7</v>
      </c>
      <c r="I794" s="110" t="s">
        <v>1353</v>
      </c>
      <c r="J794" s="111">
        <v>4.5999999999999996</v>
      </c>
      <c r="K794" s="110" t="s">
        <v>1347</v>
      </c>
      <c r="L794" s="111">
        <v>6.2</v>
      </c>
    </row>
    <row r="795" spans="1:12" x14ac:dyDescent="0.2">
      <c r="A795" s="110">
        <v>323299</v>
      </c>
      <c r="B795" s="110" t="s">
        <v>828</v>
      </c>
      <c r="C795" s="110" t="s">
        <v>1351</v>
      </c>
      <c r="D795" s="111">
        <v>25.1</v>
      </c>
      <c r="E795" s="110" t="s">
        <v>1352</v>
      </c>
      <c r="F795" s="112">
        <v>24.9</v>
      </c>
      <c r="G795" s="110" t="s">
        <v>1353</v>
      </c>
      <c r="H795" s="111">
        <v>21.3</v>
      </c>
      <c r="I795" s="110" t="s">
        <v>1345</v>
      </c>
      <c r="J795" s="111">
        <v>10.6</v>
      </c>
      <c r="K795" s="110" t="s">
        <v>1347</v>
      </c>
      <c r="L795" s="111">
        <v>18</v>
      </c>
    </row>
    <row r="796" spans="1:12" x14ac:dyDescent="0.2">
      <c r="A796" s="110">
        <v>323311</v>
      </c>
      <c r="B796" s="110" t="s">
        <v>829</v>
      </c>
      <c r="C796" s="110" t="s">
        <v>1345</v>
      </c>
      <c r="D796" s="111">
        <v>57.2</v>
      </c>
      <c r="E796" s="110" t="s">
        <v>1356</v>
      </c>
      <c r="F796" s="112">
        <v>22.7</v>
      </c>
      <c r="G796" s="110" t="s">
        <v>1352</v>
      </c>
      <c r="H796" s="111">
        <v>8.6</v>
      </c>
      <c r="I796" s="110" t="s">
        <v>1343</v>
      </c>
      <c r="J796" s="111">
        <v>5.9</v>
      </c>
      <c r="K796" s="110" t="s">
        <v>1347</v>
      </c>
      <c r="L796" s="111">
        <v>5.6</v>
      </c>
    </row>
    <row r="797" spans="1:12" x14ac:dyDescent="0.2">
      <c r="A797" s="110">
        <v>323312</v>
      </c>
      <c r="B797" s="110" t="s">
        <v>830</v>
      </c>
      <c r="C797" s="110" t="s">
        <v>1346</v>
      </c>
      <c r="D797" s="111">
        <v>35.200000000000003</v>
      </c>
      <c r="E797" s="110" t="s">
        <v>1345</v>
      </c>
      <c r="F797" s="112">
        <v>25.9</v>
      </c>
      <c r="G797" s="110" t="s">
        <v>1348</v>
      </c>
      <c r="H797" s="111">
        <v>13.5</v>
      </c>
      <c r="I797" s="110" t="s">
        <v>1356</v>
      </c>
      <c r="J797" s="111">
        <v>8.3000000000000007</v>
      </c>
      <c r="K797" s="110" t="s">
        <v>1347</v>
      </c>
      <c r="L797" s="111">
        <v>17.100000000000001</v>
      </c>
    </row>
    <row r="798" spans="1:12" x14ac:dyDescent="0.2">
      <c r="A798" s="110">
        <v>323313</v>
      </c>
      <c r="B798" s="110" t="s">
        <v>831</v>
      </c>
      <c r="C798" s="110" t="s">
        <v>1346</v>
      </c>
      <c r="D798" s="111">
        <v>51.7</v>
      </c>
      <c r="E798" s="110" t="s">
        <v>1352</v>
      </c>
      <c r="F798" s="112">
        <v>39.1</v>
      </c>
      <c r="G798" s="110" t="s">
        <v>1348</v>
      </c>
      <c r="H798" s="111">
        <v>2.9</v>
      </c>
      <c r="I798" s="110" t="s">
        <v>1345</v>
      </c>
      <c r="J798" s="111">
        <v>1.7</v>
      </c>
      <c r="K798" s="110" t="s">
        <v>1347</v>
      </c>
      <c r="L798" s="111">
        <v>4.5</v>
      </c>
    </row>
    <row r="799" spans="1:12" x14ac:dyDescent="0.2">
      <c r="A799" s="110">
        <v>323314</v>
      </c>
      <c r="B799" s="110" t="s">
        <v>832</v>
      </c>
      <c r="C799" s="110" t="s">
        <v>1352</v>
      </c>
      <c r="D799" s="111">
        <v>20.6</v>
      </c>
      <c r="E799" s="110" t="s">
        <v>1353</v>
      </c>
      <c r="F799" s="112">
        <v>16.100000000000001</v>
      </c>
      <c r="G799" s="110" t="s">
        <v>1345</v>
      </c>
      <c r="H799" s="111">
        <v>12.5</v>
      </c>
      <c r="I799" s="110" t="s">
        <v>1344</v>
      </c>
      <c r="J799" s="111">
        <v>12.2</v>
      </c>
      <c r="K799" s="110" t="s">
        <v>1347</v>
      </c>
      <c r="L799" s="111">
        <v>38.700000000000003</v>
      </c>
    </row>
    <row r="800" spans="1:12" x14ac:dyDescent="0.2">
      <c r="A800" s="110">
        <v>323315</v>
      </c>
      <c r="B800" s="110" t="s">
        <v>833</v>
      </c>
      <c r="C800" s="110" t="s">
        <v>1345</v>
      </c>
      <c r="D800" s="111">
        <v>51.2</v>
      </c>
      <c r="E800" s="110" t="s">
        <v>1352</v>
      </c>
      <c r="F800" s="112">
        <v>35.799999999999997</v>
      </c>
      <c r="G800" s="110" t="s">
        <v>1351</v>
      </c>
      <c r="H800" s="111">
        <v>4</v>
      </c>
      <c r="I800" s="110" t="s">
        <v>1344</v>
      </c>
      <c r="J800" s="111">
        <v>3</v>
      </c>
      <c r="K800" s="110" t="s">
        <v>1347</v>
      </c>
      <c r="L800" s="111">
        <v>6</v>
      </c>
    </row>
    <row r="801" spans="1:12" x14ac:dyDescent="0.2">
      <c r="A801" s="110">
        <v>323316</v>
      </c>
      <c r="B801" s="110" t="s">
        <v>834</v>
      </c>
      <c r="C801" s="110" t="s">
        <v>1352</v>
      </c>
      <c r="D801" s="111">
        <v>53.7</v>
      </c>
      <c r="E801" s="110" t="s">
        <v>1356</v>
      </c>
      <c r="F801" s="112">
        <v>27.4</v>
      </c>
      <c r="G801" s="110" t="s">
        <v>1345</v>
      </c>
      <c r="H801" s="111">
        <v>12.3</v>
      </c>
      <c r="I801" s="110" t="s">
        <v>1353</v>
      </c>
      <c r="J801" s="111">
        <v>2.7</v>
      </c>
      <c r="K801" s="110" t="s">
        <v>1347</v>
      </c>
      <c r="L801" s="111">
        <v>4</v>
      </c>
    </row>
    <row r="802" spans="1:12" x14ac:dyDescent="0.2">
      <c r="A802" s="110">
        <v>323411</v>
      </c>
      <c r="B802" s="110" t="s">
        <v>835</v>
      </c>
      <c r="C802" s="110" t="s">
        <v>1345</v>
      </c>
      <c r="D802" s="111">
        <v>86.2</v>
      </c>
      <c r="E802" s="110" t="s">
        <v>1356</v>
      </c>
      <c r="F802" s="112">
        <v>3.8</v>
      </c>
      <c r="G802" s="110" t="s">
        <v>1343</v>
      </c>
      <c r="H802" s="111">
        <v>3.1</v>
      </c>
      <c r="I802" s="110" t="s">
        <v>1348</v>
      </c>
      <c r="J802" s="111">
        <v>1.9</v>
      </c>
      <c r="K802" s="110" t="s">
        <v>1347</v>
      </c>
      <c r="L802" s="111">
        <v>5</v>
      </c>
    </row>
    <row r="803" spans="1:12" x14ac:dyDescent="0.2">
      <c r="A803" s="110">
        <v>323412</v>
      </c>
      <c r="B803" s="110" t="s">
        <v>836</v>
      </c>
      <c r="C803" s="110" t="s">
        <v>1345</v>
      </c>
      <c r="D803" s="111">
        <v>79</v>
      </c>
      <c r="E803" s="110" t="s">
        <v>1353</v>
      </c>
      <c r="F803" s="112">
        <v>4.0999999999999996</v>
      </c>
      <c r="G803" s="110" t="s">
        <v>1352</v>
      </c>
      <c r="H803" s="111">
        <v>4.0999999999999996</v>
      </c>
      <c r="I803" s="110" t="s">
        <v>1343</v>
      </c>
      <c r="J803" s="111">
        <v>2.6</v>
      </c>
      <c r="K803" s="110" t="s">
        <v>1347</v>
      </c>
      <c r="L803" s="111">
        <v>10.199999999999999</v>
      </c>
    </row>
    <row r="804" spans="1:12" x14ac:dyDescent="0.2">
      <c r="A804" s="110">
        <v>324211</v>
      </c>
      <c r="B804" s="110" t="s">
        <v>837</v>
      </c>
      <c r="C804" s="110" t="s">
        <v>1345</v>
      </c>
      <c r="D804" s="111">
        <v>52.2</v>
      </c>
      <c r="E804" s="110" t="s">
        <v>1352</v>
      </c>
      <c r="F804" s="112">
        <v>27.2</v>
      </c>
      <c r="G804" s="110" t="s">
        <v>1354</v>
      </c>
      <c r="H804" s="111">
        <v>6.5</v>
      </c>
      <c r="I804" s="110" t="s">
        <v>1356</v>
      </c>
      <c r="J804" s="111">
        <v>4.3</v>
      </c>
      <c r="K804" s="110" t="s">
        <v>1347</v>
      </c>
      <c r="L804" s="111">
        <v>9.6999999999999993</v>
      </c>
    </row>
    <row r="805" spans="1:12" x14ac:dyDescent="0.2">
      <c r="A805" s="110">
        <v>324212</v>
      </c>
      <c r="B805" s="110" t="s">
        <v>838</v>
      </c>
      <c r="C805" s="110" t="s">
        <v>1352</v>
      </c>
      <c r="D805" s="111">
        <v>69.8</v>
      </c>
      <c r="E805" s="110" t="s">
        <v>1345</v>
      </c>
      <c r="F805" s="112">
        <v>23.4</v>
      </c>
      <c r="G805" s="110" t="s">
        <v>1354</v>
      </c>
      <c r="H805" s="111">
        <v>3.3</v>
      </c>
      <c r="I805" s="110" t="s">
        <v>1356</v>
      </c>
      <c r="J805" s="111">
        <v>2.1</v>
      </c>
      <c r="K805" s="110" t="s">
        <v>1347</v>
      </c>
      <c r="L805" s="111">
        <v>1.4</v>
      </c>
    </row>
    <row r="806" spans="1:12" x14ac:dyDescent="0.2">
      <c r="A806" s="110">
        <v>331111</v>
      </c>
      <c r="B806" s="110" t="s">
        <v>839</v>
      </c>
      <c r="C806" s="110" t="s">
        <v>1348</v>
      </c>
      <c r="D806" s="111">
        <v>97.5</v>
      </c>
      <c r="E806" s="110" t="s">
        <v>1345</v>
      </c>
      <c r="F806" s="112">
        <v>0.6</v>
      </c>
      <c r="G806" s="110" t="s">
        <v>1359</v>
      </c>
      <c r="H806" s="111">
        <v>0.3</v>
      </c>
      <c r="I806" s="110" t="s">
        <v>1343</v>
      </c>
      <c r="J806" s="111">
        <v>0.3</v>
      </c>
      <c r="K806" s="110" t="s">
        <v>1347</v>
      </c>
      <c r="L806" s="111">
        <v>1.3</v>
      </c>
    </row>
    <row r="807" spans="1:12" x14ac:dyDescent="0.2">
      <c r="A807" s="110">
        <v>331112</v>
      </c>
      <c r="B807" s="110" t="s">
        <v>840</v>
      </c>
      <c r="C807" s="110" t="s">
        <v>1345</v>
      </c>
      <c r="D807" s="111">
        <v>66.3</v>
      </c>
      <c r="E807" s="110" t="s">
        <v>1348</v>
      </c>
      <c r="F807" s="112">
        <v>27.1</v>
      </c>
      <c r="G807" s="110" t="s">
        <v>1359</v>
      </c>
      <c r="H807" s="111">
        <v>1.3</v>
      </c>
      <c r="I807" s="110" t="s">
        <v>1352</v>
      </c>
      <c r="J807" s="111">
        <v>1.3</v>
      </c>
      <c r="K807" s="110" t="s">
        <v>1347</v>
      </c>
      <c r="L807" s="111">
        <v>4</v>
      </c>
    </row>
    <row r="808" spans="1:12" x14ac:dyDescent="0.2">
      <c r="A808" s="110">
        <v>331212</v>
      </c>
      <c r="B808" s="110" t="s">
        <v>841</v>
      </c>
      <c r="C808" s="110" t="s">
        <v>1348</v>
      </c>
      <c r="D808" s="111">
        <v>91.6</v>
      </c>
      <c r="E808" s="110" t="s">
        <v>1345</v>
      </c>
      <c r="F808" s="112">
        <v>2.4</v>
      </c>
      <c r="G808" s="110" t="s">
        <v>1359</v>
      </c>
      <c r="H808" s="111">
        <v>1</v>
      </c>
      <c r="I808" s="110" t="s">
        <v>1346</v>
      </c>
      <c r="J808" s="111">
        <v>0.9</v>
      </c>
      <c r="K808" s="110" t="s">
        <v>1347</v>
      </c>
      <c r="L808" s="111">
        <v>4.0999999999999996</v>
      </c>
    </row>
    <row r="809" spans="1:12" x14ac:dyDescent="0.2">
      <c r="A809" s="110">
        <v>331213</v>
      </c>
      <c r="B809" s="110" t="s">
        <v>842</v>
      </c>
      <c r="C809" s="110" t="s">
        <v>1348</v>
      </c>
      <c r="D809" s="111">
        <v>48.2</v>
      </c>
      <c r="E809" s="110" t="s">
        <v>1345</v>
      </c>
      <c r="F809" s="112">
        <v>46.8</v>
      </c>
      <c r="G809" s="110" t="s">
        <v>1353</v>
      </c>
      <c r="H809" s="111">
        <v>1.1000000000000001</v>
      </c>
      <c r="I809" s="110" t="s">
        <v>1356</v>
      </c>
      <c r="J809" s="111">
        <v>1</v>
      </c>
      <c r="K809" s="110" t="s">
        <v>1347</v>
      </c>
      <c r="L809" s="111">
        <v>3</v>
      </c>
    </row>
    <row r="810" spans="1:12" x14ac:dyDescent="0.2">
      <c r="A810" s="110">
        <v>333211</v>
      </c>
      <c r="B810" s="110" t="s">
        <v>843</v>
      </c>
      <c r="C810" s="110" t="s">
        <v>1348</v>
      </c>
      <c r="D810" s="111">
        <v>97.6</v>
      </c>
      <c r="E810" s="110" t="s">
        <v>1345</v>
      </c>
      <c r="F810" s="112">
        <v>0.6</v>
      </c>
      <c r="G810" s="110" t="s">
        <v>1343</v>
      </c>
      <c r="H810" s="111">
        <v>0.2</v>
      </c>
      <c r="I810" s="110" t="s">
        <v>1359</v>
      </c>
      <c r="J810" s="111">
        <v>0.2</v>
      </c>
      <c r="K810" s="110" t="s">
        <v>1347</v>
      </c>
      <c r="L810" s="111">
        <v>1.3</v>
      </c>
    </row>
    <row r="811" spans="1:12" x14ac:dyDescent="0.2">
      <c r="A811" s="110">
        <v>333212</v>
      </c>
      <c r="B811" s="110" t="s">
        <v>844</v>
      </c>
      <c r="C811" s="110" t="s">
        <v>1348</v>
      </c>
      <c r="D811" s="111">
        <v>97.5</v>
      </c>
      <c r="E811" s="110" t="s">
        <v>1345</v>
      </c>
      <c r="F811" s="112">
        <v>0.6</v>
      </c>
      <c r="G811" s="110" t="s">
        <v>1359</v>
      </c>
      <c r="H811" s="111">
        <v>0.4</v>
      </c>
      <c r="I811" s="110" t="s">
        <v>1357</v>
      </c>
      <c r="J811" s="111">
        <v>0.2</v>
      </c>
      <c r="K811" s="110" t="s">
        <v>1347</v>
      </c>
      <c r="L811" s="111">
        <v>1.2</v>
      </c>
    </row>
    <row r="812" spans="1:12" x14ac:dyDescent="0.2">
      <c r="A812" s="110">
        <v>334111</v>
      </c>
      <c r="B812" s="110" t="s">
        <v>845</v>
      </c>
      <c r="C812" s="110" t="s">
        <v>1348</v>
      </c>
      <c r="D812" s="111">
        <v>89.9</v>
      </c>
      <c r="E812" s="110" t="s">
        <v>1346</v>
      </c>
      <c r="F812" s="112">
        <v>3.2</v>
      </c>
      <c r="G812" s="110" t="s">
        <v>1363</v>
      </c>
      <c r="H812" s="111">
        <v>1.1000000000000001</v>
      </c>
      <c r="I812" s="110" t="s">
        <v>1352</v>
      </c>
      <c r="J812" s="111">
        <v>0.9</v>
      </c>
      <c r="K812" s="110" t="s">
        <v>1347</v>
      </c>
      <c r="L812" s="111">
        <v>4.9000000000000004</v>
      </c>
    </row>
    <row r="813" spans="1:12" x14ac:dyDescent="0.2">
      <c r="A813" s="110">
        <v>334112</v>
      </c>
      <c r="B813" s="110" t="s">
        <v>846</v>
      </c>
      <c r="C813" s="110" t="s">
        <v>1348</v>
      </c>
      <c r="D813" s="111">
        <v>89.9</v>
      </c>
      <c r="E813" s="110" t="s">
        <v>1352</v>
      </c>
      <c r="F813" s="112">
        <v>4.4000000000000004</v>
      </c>
      <c r="G813" s="110" t="s">
        <v>1345</v>
      </c>
      <c r="H813" s="111">
        <v>2.1</v>
      </c>
      <c r="I813" s="110" t="s">
        <v>1356</v>
      </c>
      <c r="J813" s="111">
        <v>0.7</v>
      </c>
      <c r="K813" s="110" t="s">
        <v>1347</v>
      </c>
      <c r="L813" s="111">
        <v>2.9</v>
      </c>
    </row>
    <row r="814" spans="1:12" x14ac:dyDescent="0.2">
      <c r="A814" s="110">
        <v>334113</v>
      </c>
      <c r="B814" s="110" t="s">
        <v>847</v>
      </c>
      <c r="C814" s="110" t="s">
        <v>1348</v>
      </c>
      <c r="D814" s="111">
        <v>90.9</v>
      </c>
      <c r="E814" s="110" t="s">
        <v>1346</v>
      </c>
      <c r="F814" s="112">
        <v>2.7</v>
      </c>
      <c r="G814" s="110" t="s">
        <v>1363</v>
      </c>
      <c r="H814" s="111">
        <v>2.6</v>
      </c>
      <c r="I814" s="110" t="s">
        <v>1357</v>
      </c>
      <c r="J814" s="111">
        <v>0.8</v>
      </c>
      <c r="K814" s="110" t="s">
        <v>1347</v>
      </c>
      <c r="L814" s="111">
        <v>3.1</v>
      </c>
    </row>
    <row r="815" spans="1:12" x14ac:dyDescent="0.2">
      <c r="A815" s="110">
        <v>334114</v>
      </c>
      <c r="B815" s="110" t="s">
        <v>848</v>
      </c>
      <c r="C815" s="110" t="s">
        <v>1348</v>
      </c>
      <c r="D815" s="111">
        <v>77.099999999999994</v>
      </c>
      <c r="E815" s="110" t="s">
        <v>1363</v>
      </c>
      <c r="F815" s="112">
        <v>7.2</v>
      </c>
      <c r="G815" s="110" t="s">
        <v>1352</v>
      </c>
      <c r="H815" s="111">
        <v>3.8</v>
      </c>
      <c r="I815" s="110" t="s">
        <v>1354</v>
      </c>
      <c r="J815" s="111">
        <v>2.6</v>
      </c>
      <c r="K815" s="110" t="s">
        <v>1347</v>
      </c>
      <c r="L815" s="111">
        <v>9.1999999999999993</v>
      </c>
    </row>
    <row r="816" spans="1:12" x14ac:dyDescent="0.2">
      <c r="A816" s="110">
        <v>334115</v>
      </c>
      <c r="B816" s="110" t="s">
        <v>849</v>
      </c>
      <c r="C816" s="110" t="s">
        <v>1348</v>
      </c>
      <c r="D816" s="111">
        <v>97.1</v>
      </c>
      <c r="E816" s="110" t="s">
        <v>1345</v>
      </c>
      <c r="F816" s="112">
        <v>0.7</v>
      </c>
      <c r="G816" s="110" t="s">
        <v>1359</v>
      </c>
      <c r="H816" s="111">
        <v>0.6</v>
      </c>
      <c r="I816" s="110" t="s">
        <v>1353</v>
      </c>
      <c r="J816" s="111">
        <v>0.3</v>
      </c>
      <c r="K816" s="110" t="s">
        <v>1347</v>
      </c>
      <c r="L816" s="111">
        <v>1.4</v>
      </c>
    </row>
    <row r="817" spans="1:12" x14ac:dyDescent="0.2">
      <c r="A817" s="110">
        <v>341111</v>
      </c>
      <c r="B817" s="110" t="s">
        <v>850</v>
      </c>
      <c r="C817" s="110" t="s">
        <v>1348</v>
      </c>
      <c r="D817" s="111">
        <v>63.9</v>
      </c>
      <c r="E817" s="110" t="s">
        <v>1345</v>
      </c>
      <c r="F817" s="112">
        <v>7.8</v>
      </c>
      <c r="G817" s="110" t="s">
        <v>1355</v>
      </c>
      <c r="H817" s="111">
        <v>6.4</v>
      </c>
      <c r="I817" s="110" t="s">
        <v>1363</v>
      </c>
      <c r="J817" s="111">
        <v>6.2</v>
      </c>
      <c r="K817" s="110" t="s">
        <v>1347</v>
      </c>
      <c r="L817" s="111">
        <v>15.7</v>
      </c>
    </row>
    <row r="818" spans="1:12" x14ac:dyDescent="0.2">
      <c r="A818" s="110">
        <v>341112</v>
      </c>
      <c r="B818" s="110" t="s">
        <v>851</v>
      </c>
      <c r="C818" s="110" t="s">
        <v>1348</v>
      </c>
      <c r="D818" s="111">
        <v>35.5</v>
      </c>
      <c r="E818" s="110" t="s">
        <v>1345</v>
      </c>
      <c r="F818" s="112">
        <v>23.7</v>
      </c>
      <c r="G818" s="110" t="s">
        <v>1363</v>
      </c>
      <c r="H818" s="111">
        <v>13.2</v>
      </c>
      <c r="I818" s="110" t="s">
        <v>1343</v>
      </c>
      <c r="J818" s="111">
        <v>13.2</v>
      </c>
      <c r="K818" s="110" t="s">
        <v>1347</v>
      </c>
      <c r="L818" s="111">
        <v>14.5</v>
      </c>
    </row>
    <row r="819" spans="1:12" x14ac:dyDescent="0.2">
      <c r="A819" s="110">
        <v>341113</v>
      </c>
      <c r="B819" s="110" t="s">
        <v>852</v>
      </c>
      <c r="C819" s="110" t="s">
        <v>1348</v>
      </c>
      <c r="D819" s="111">
        <v>58.8</v>
      </c>
      <c r="E819" s="110" t="s">
        <v>1352</v>
      </c>
      <c r="F819" s="112">
        <v>28.2</v>
      </c>
      <c r="G819" s="110" t="s">
        <v>1345</v>
      </c>
      <c r="H819" s="111">
        <v>7</v>
      </c>
      <c r="I819" s="110" t="s">
        <v>1343</v>
      </c>
      <c r="J819" s="111">
        <v>1.8</v>
      </c>
      <c r="K819" s="110" t="s">
        <v>1347</v>
      </c>
      <c r="L819" s="111">
        <v>4.3</v>
      </c>
    </row>
    <row r="820" spans="1:12" x14ac:dyDescent="0.2">
      <c r="A820" s="110">
        <v>342211</v>
      </c>
      <c r="B820" s="110" t="s">
        <v>853</v>
      </c>
      <c r="C820" s="110" t="s">
        <v>1363</v>
      </c>
      <c r="D820" s="111">
        <v>72.2</v>
      </c>
      <c r="E820" s="110" t="s">
        <v>1348</v>
      </c>
      <c r="F820" s="112">
        <v>21</v>
      </c>
      <c r="G820" s="110" t="s">
        <v>1354</v>
      </c>
      <c r="H820" s="111">
        <v>3.1</v>
      </c>
      <c r="I820" s="110" t="s">
        <v>1358</v>
      </c>
      <c r="J820" s="111">
        <v>1.1000000000000001</v>
      </c>
      <c r="K820" s="110" t="s">
        <v>1347</v>
      </c>
      <c r="L820" s="111">
        <v>2.6</v>
      </c>
    </row>
    <row r="821" spans="1:12" x14ac:dyDescent="0.2">
      <c r="A821" s="110">
        <v>342212</v>
      </c>
      <c r="B821" s="110" t="s">
        <v>854</v>
      </c>
      <c r="C821" s="110" t="s">
        <v>1363</v>
      </c>
      <c r="D821" s="111">
        <v>63.8</v>
      </c>
      <c r="E821" s="110" t="s">
        <v>1348</v>
      </c>
      <c r="F821" s="112">
        <v>25.7</v>
      </c>
      <c r="G821" s="110" t="s">
        <v>1360</v>
      </c>
      <c r="H821" s="111">
        <v>2.2999999999999998</v>
      </c>
      <c r="I821" s="110" t="s">
        <v>1355</v>
      </c>
      <c r="J821" s="111">
        <v>1.9</v>
      </c>
      <c r="K821" s="110" t="s">
        <v>1347</v>
      </c>
      <c r="L821" s="111">
        <v>6.2</v>
      </c>
    </row>
    <row r="822" spans="1:12" x14ac:dyDescent="0.2">
      <c r="A822" s="110">
        <v>342311</v>
      </c>
      <c r="B822" s="110" t="s">
        <v>855</v>
      </c>
      <c r="C822" s="110" t="s">
        <v>1353</v>
      </c>
      <c r="D822" s="111">
        <v>42.7</v>
      </c>
      <c r="E822" s="110" t="s">
        <v>1352</v>
      </c>
      <c r="F822" s="112">
        <v>27.7</v>
      </c>
      <c r="G822" s="110" t="s">
        <v>1345</v>
      </c>
      <c r="H822" s="111">
        <v>10.7</v>
      </c>
      <c r="I822" s="110" t="s">
        <v>1356</v>
      </c>
      <c r="J822" s="111">
        <v>6.4</v>
      </c>
      <c r="K822" s="110" t="s">
        <v>1347</v>
      </c>
      <c r="L822" s="111">
        <v>12.5</v>
      </c>
    </row>
    <row r="823" spans="1:12" x14ac:dyDescent="0.2">
      <c r="A823" s="110">
        <v>342312</v>
      </c>
      <c r="B823" s="110" t="s">
        <v>856</v>
      </c>
      <c r="C823" s="110" t="s">
        <v>1346</v>
      </c>
      <c r="D823" s="111">
        <v>84.2</v>
      </c>
      <c r="E823" s="110" t="s">
        <v>1354</v>
      </c>
      <c r="F823" s="112">
        <v>7.8</v>
      </c>
      <c r="G823" s="110" t="s">
        <v>1343</v>
      </c>
      <c r="H823" s="111">
        <v>1.8</v>
      </c>
      <c r="I823" s="110" t="s">
        <v>1355</v>
      </c>
      <c r="J823" s="111">
        <v>1.6</v>
      </c>
      <c r="K823" s="110" t="s">
        <v>1347</v>
      </c>
      <c r="L823" s="111">
        <v>4.5</v>
      </c>
    </row>
    <row r="824" spans="1:12" x14ac:dyDescent="0.2">
      <c r="A824" s="110">
        <v>342313</v>
      </c>
      <c r="B824" s="110" t="s">
        <v>857</v>
      </c>
      <c r="C824" s="110" t="s">
        <v>1352</v>
      </c>
      <c r="D824" s="111">
        <v>19.7</v>
      </c>
      <c r="E824" s="110" t="s">
        <v>1348</v>
      </c>
      <c r="F824" s="112">
        <v>19.100000000000001</v>
      </c>
      <c r="G824" s="110" t="s">
        <v>1343</v>
      </c>
      <c r="H824" s="111">
        <v>15.5</v>
      </c>
      <c r="I824" s="110" t="s">
        <v>1346</v>
      </c>
      <c r="J824" s="111">
        <v>10.8</v>
      </c>
      <c r="K824" s="110" t="s">
        <v>1347</v>
      </c>
      <c r="L824" s="111">
        <v>34.9</v>
      </c>
    </row>
    <row r="825" spans="1:12" x14ac:dyDescent="0.2">
      <c r="A825" s="110">
        <v>342314</v>
      </c>
      <c r="B825" s="110" t="s">
        <v>858</v>
      </c>
      <c r="C825" s="110" t="s">
        <v>1346</v>
      </c>
      <c r="D825" s="111">
        <v>54</v>
      </c>
      <c r="E825" s="110" t="s">
        <v>1345</v>
      </c>
      <c r="F825" s="112">
        <v>9.9</v>
      </c>
      <c r="G825" s="110" t="s">
        <v>1348</v>
      </c>
      <c r="H825" s="111">
        <v>8.1</v>
      </c>
      <c r="I825" s="110" t="s">
        <v>1343</v>
      </c>
      <c r="J825" s="111">
        <v>7.1</v>
      </c>
      <c r="K825" s="110" t="s">
        <v>1347</v>
      </c>
      <c r="L825" s="111">
        <v>21</v>
      </c>
    </row>
    <row r="826" spans="1:12" x14ac:dyDescent="0.2">
      <c r="A826" s="110">
        <v>342315</v>
      </c>
      <c r="B826" s="110" t="s">
        <v>859</v>
      </c>
      <c r="C826" s="110" t="s">
        <v>1354</v>
      </c>
      <c r="D826" s="111">
        <v>37.799999999999997</v>
      </c>
      <c r="E826" s="110" t="s">
        <v>1345</v>
      </c>
      <c r="F826" s="112">
        <v>18.600000000000001</v>
      </c>
      <c r="G826" s="110" t="s">
        <v>1352</v>
      </c>
      <c r="H826" s="111">
        <v>9</v>
      </c>
      <c r="I826" s="110" t="s">
        <v>1348</v>
      </c>
      <c r="J826" s="111">
        <v>6.4</v>
      </c>
      <c r="K826" s="110" t="s">
        <v>1347</v>
      </c>
      <c r="L826" s="111">
        <v>28.2</v>
      </c>
    </row>
    <row r="827" spans="1:12" x14ac:dyDescent="0.2">
      <c r="A827" s="110">
        <v>342411</v>
      </c>
      <c r="B827" s="110" t="s">
        <v>860</v>
      </c>
      <c r="C827" s="110" t="s">
        <v>1348</v>
      </c>
      <c r="D827" s="111">
        <v>52.2</v>
      </c>
      <c r="E827" s="110" t="s">
        <v>1360</v>
      </c>
      <c r="F827" s="112">
        <v>37.200000000000003</v>
      </c>
      <c r="G827" s="110" t="s">
        <v>1343</v>
      </c>
      <c r="H827" s="111">
        <v>2.5</v>
      </c>
      <c r="I827" s="110" t="s">
        <v>1352</v>
      </c>
      <c r="J827" s="111">
        <v>1.7</v>
      </c>
      <c r="K827" s="110" t="s">
        <v>1347</v>
      </c>
      <c r="L827" s="111">
        <v>6.4</v>
      </c>
    </row>
    <row r="828" spans="1:12" x14ac:dyDescent="0.2">
      <c r="A828" s="110">
        <v>342412</v>
      </c>
      <c r="B828" s="110" t="s">
        <v>861</v>
      </c>
      <c r="C828" s="110" t="s">
        <v>1360</v>
      </c>
      <c r="D828" s="111">
        <v>63.1</v>
      </c>
      <c r="E828" s="110" t="s">
        <v>1348</v>
      </c>
      <c r="F828" s="112">
        <v>18.899999999999999</v>
      </c>
      <c r="G828" s="110" t="s">
        <v>1343</v>
      </c>
      <c r="H828" s="111">
        <v>7.8</v>
      </c>
      <c r="I828" s="110" t="s">
        <v>1345</v>
      </c>
      <c r="J828" s="111">
        <v>2.4</v>
      </c>
      <c r="K828" s="110" t="s">
        <v>1347</v>
      </c>
      <c r="L828" s="111">
        <v>7.8</v>
      </c>
    </row>
    <row r="829" spans="1:12" x14ac:dyDescent="0.2">
      <c r="A829" s="110">
        <v>342413</v>
      </c>
      <c r="B829" s="110" t="s">
        <v>862</v>
      </c>
      <c r="C829" s="110" t="s">
        <v>1360</v>
      </c>
      <c r="D829" s="111">
        <v>62.3</v>
      </c>
      <c r="E829" s="110" t="s">
        <v>1348</v>
      </c>
      <c r="F829" s="112">
        <v>26.5</v>
      </c>
      <c r="G829" s="110" t="s">
        <v>1343</v>
      </c>
      <c r="H829" s="111">
        <v>4.9000000000000004</v>
      </c>
      <c r="I829" s="110" t="s">
        <v>1345</v>
      </c>
      <c r="J829" s="111">
        <v>1</v>
      </c>
      <c r="K829" s="110" t="s">
        <v>1347</v>
      </c>
      <c r="L829" s="111">
        <v>5.4</v>
      </c>
    </row>
    <row r="830" spans="1:12" x14ac:dyDescent="0.2">
      <c r="A830" s="110">
        <v>342414</v>
      </c>
      <c r="B830" s="110" t="s">
        <v>863</v>
      </c>
      <c r="C830" s="110" t="s">
        <v>1360</v>
      </c>
      <c r="D830" s="111">
        <v>64.3</v>
      </c>
      <c r="E830" s="110" t="s">
        <v>1348</v>
      </c>
      <c r="F830" s="112">
        <v>9.1</v>
      </c>
      <c r="G830" s="110" t="s">
        <v>1352</v>
      </c>
      <c r="H830" s="111">
        <v>6.7</v>
      </c>
      <c r="I830" s="110" t="s">
        <v>1343</v>
      </c>
      <c r="J830" s="111">
        <v>4.4000000000000004</v>
      </c>
      <c r="K830" s="110" t="s">
        <v>1347</v>
      </c>
      <c r="L830" s="111">
        <v>15.5</v>
      </c>
    </row>
    <row r="831" spans="1:12" x14ac:dyDescent="0.2">
      <c r="A831" s="110">
        <v>351111</v>
      </c>
      <c r="B831" s="110" t="s">
        <v>864</v>
      </c>
      <c r="C831" s="110" t="s">
        <v>1345</v>
      </c>
      <c r="D831" s="111">
        <v>63.1</v>
      </c>
      <c r="E831" s="110" t="s">
        <v>1356</v>
      </c>
      <c r="F831" s="112">
        <v>28.1</v>
      </c>
      <c r="G831" s="110" t="s">
        <v>1349</v>
      </c>
      <c r="H831" s="111">
        <v>6.6</v>
      </c>
      <c r="I831" s="110" t="s">
        <v>1353</v>
      </c>
      <c r="J831" s="111">
        <v>0.9</v>
      </c>
      <c r="K831" s="110" t="s">
        <v>1347</v>
      </c>
      <c r="L831" s="111">
        <v>1.2</v>
      </c>
    </row>
    <row r="832" spans="1:12" x14ac:dyDescent="0.2">
      <c r="A832" s="110">
        <v>351112</v>
      </c>
      <c r="B832" s="110" t="s">
        <v>865</v>
      </c>
      <c r="C832" s="110" t="s">
        <v>1345</v>
      </c>
      <c r="D832" s="111">
        <v>47</v>
      </c>
      <c r="E832" s="110" t="s">
        <v>1349</v>
      </c>
      <c r="F832" s="112">
        <v>31.7</v>
      </c>
      <c r="G832" s="110" t="s">
        <v>1356</v>
      </c>
      <c r="H832" s="111">
        <v>14.1</v>
      </c>
      <c r="I832" s="110" t="s">
        <v>1353</v>
      </c>
      <c r="J832" s="111">
        <v>2.7</v>
      </c>
      <c r="K832" s="110" t="s">
        <v>1347</v>
      </c>
      <c r="L832" s="111">
        <v>4.5</v>
      </c>
    </row>
    <row r="833" spans="1:12" x14ac:dyDescent="0.2">
      <c r="A833" s="110">
        <v>361111</v>
      </c>
      <c r="B833" s="110" t="s">
        <v>866</v>
      </c>
      <c r="C833" s="110" t="s">
        <v>1352</v>
      </c>
      <c r="D833" s="111">
        <v>54.3</v>
      </c>
      <c r="E833" s="110" t="s">
        <v>1346</v>
      </c>
      <c r="F833" s="112">
        <v>18.7</v>
      </c>
      <c r="G833" s="110" t="s">
        <v>1361</v>
      </c>
      <c r="H833" s="111">
        <v>12.6</v>
      </c>
      <c r="I833" s="110" t="s">
        <v>1344</v>
      </c>
      <c r="J833" s="111">
        <v>5.3</v>
      </c>
      <c r="K833" s="110" t="s">
        <v>1347</v>
      </c>
      <c r="L833" s="111">
        <v>9.1999999999999993</v>
      </c>
    </row>
    <row r="834" spans="1:12" x14ac:dyDescent="0.2">
      <c r="A834" s="110">
        <v>361112</v>
      </c>
      <c r="B834" s="110" t="s">
        <v>867</v>
      </c>
      <c r="C834" s="110" t="s">
        <v>1361</v>
      </c>
      <c r="D834" s="111">
        <v>55.8</v>
      </c>
      <c r="E834" s="110" t="s">
        <v>1357</v>
      </c>
      <c r="F834" s="112">
        <v>27.5</v>
      </c>
      <c r="G834" s="110" t="s">
        <v>1351</v>
      </c>
      <c r="H834" s="111">
        <v>14</v>
      </c>
      <c r="I834" s="110" t="s">
        <v>1352</v>
      </c>
      <c r="J834" s="111">
        <v>0.5</v>
      </c>
      <c r="K834" s="110" t="s">
        <v>1347</v>
      </c>
      <c r="L834" s="111">
        <v>2.1</v>
      </c>
    </row>
    <row r="835" spans="1:12" x14ac:dyDescent="0.2">
      <c r="A835" s="110">
        <v>361113</v>
      </c>
      <c r="B835" s="110" t="s">
        <v>868</v>
      </c>
      <c r="C835" s="110" t="s">
        <v>1352</v>
      </c>
      <c r="D835" s="111">
        <v>88.2</v>
      </c>
      <c r="E835" s="110" t="s">
        <v>1356</v>
      </c>
      <c r="F835" s="112">
        <v>6.2</v>
      </c>
      <c r="G835" s="110" t="s">
        <v>1343</v>
      </c>
      <c r="H835" s="111">
        <v>4.0999999999999996</v>
      </c>
      <c r="I835" s="110" t="s">
        <v>1359</v>
      </c>
      <c r="J835" s="111">
        <v>0.5</v>
      </c>
      <c r="K835" s="110" t="s">
        <v>1347</v>
      </c>
      <c r="L835" s="111">
        <v>1</v>
      </c>
    </row>
    <row r="836" spans="1:12" x14ac:dyDescent="0.2">
      <c r="A836" s="110">
        <v>361114</v>
      </c>
      <c r="B836" s="110" t="s">
        <v>869</v>
      </c>
      <c r="C836" s="110" t="s">
        <v>1361</v>
      </c>
      <c r="D836" s="111">
        <v>87.9</v>
      </c>
      <c r="E836" s="110" t="s">
        <v>1346</v>
      </c>
      <c r="F836" s="112">
        <v>2.9</v>
      </c>
      <c r="G836" s="110" t="s">
        <v>1352</v>
      </c>
      <c r="H836" s="111">
        <v>1.7</v>
      </c>
      <c r="I836" s="110" t="s">
        <v>1357</v>
      </c>
      <c r="J836" s="111">
        <v>1.6</v>
      </c>
      <c r="K836" s="110" t="s">
        <v>1347</v>
      </c>
      <c r="L836" s="111">
        <v>5.8</v>
      </c>
    </row>
    <row r="837" spans="1:12" x14ac:dyDescent="0.2">
      <c r="A837" s="110">
        <v>361115</v>
      </c>
      <c r="B837" s="110" t="s">
        <v>870</v>
      </c>
      <c r="C837" s="110" t="s">
        <v>1352</v>
      </c>
      <c r="D837" s="111">
        <v>64.400000000000006</v>
      </c>
      <c r="E837" s="110" t="s">
        <v>1343</v>
      </c>
      <c r="F837" s="112">
        <v>13.3</v>
      </c>
      <c r="G837" s="110" t="s">
        <v>1351</v>
      </c>
      <c r="H837" s="111">
        <v>8</v>
      </c>
      <c r="I837" s="110" t="s">
        <v>1361</v>
      </c>
      <c r="J837" s="111">
        <v>7.3</v>
      </c>
      <c r="K837" s="110" t="s">
        <v>1347</v>
      </c>
      <c r="L837" s="111">
        <v>6.9</v>
      </c>
    </row>
    <row r="838" spans="1:12" x14ac:dyDescent="0.2">
      <c r="A838" s="110">
        <v>361199</v>
      </c>
      <c r="B838" s="110" t="s">
        <v>871</v>
      </c>
      <c r="C838" s="110" t="s">
        <v>1352</v>
      </c>
      <c r="D838" s="111">
        <v>52.4</v>
      </c>
      <c r="E838" s="110" t="s">
        <v>1351</v>
      </c>
      <c r="F838" s="112">
        <v>14.6</v>
      </c>
      <c r="G838" s="110" t="s">
        <v>1343</v>
      </c>
      <c r="H838" s="111">
        <v>8.1</v>
      </c>
      <c r="I838" s="110" t="s">
        <v>1361</v>
      </c>
      <c r="J838" s="111">
        <v>8</v>
      </c>
      <c r="K838" s="110" t="s">
        <v>1347</v>
      </c>
      <c r="L838" s="111">
        <v>16.899999999999999</v>
      </c>
    </row>
    <row r="839" spans="1:12" x14ac:dyDescent="0.2">
      <c r="A839" s="110">
        <v>362211</v>
      </c>
      <c r="B839" s="110" t="s">
        <v>872</v>
      </c>
      <c r="C839" s="110" t="s">
        <v>1359</v>
      </c>
      <c r="D839" s="111">
        <v>51.6</v>
      </c>
      <c r="E839" s="110" t="s">
        <v>1346</v>
      </c>
      <c r="F839" s="112">
        <v>11.2</v>
      </c>
      <c r="G839" s="110" t="s">
        <v>1357</v>
      </c>
      <c r="H839" s="111">
        <v>6.5</v>
      </c>
      <c r="I839" s="110" t="s">
        <v>1348</v>
      </c>
      <c r="J839" s="111">
        <v>6.3</v>
      </c>
      <c r="K839" s="110" t="s">
        <v>1347</v>
      </c>
      <c r="L839" s="111">
        <v>24.5</v>
      </c>
    </row>
    <row r="840" spans="1:12" x14ac:dyDescent="0.2">
      <c r="A840" s="110">
        <v>362212</v>
      </c>
      <c r="B840" s="110" t="s">
        <v>873</v>
      </c>
      <c r="C840" s="110" t="s">
        <v>1359</v>
      </c>
      <c r="D840" s="111">
        <v>59</v>
      </c>
      <c r="E840" s="110" t="s">
        <v>1351</v>
      </c>
      <c r="F840" s="112">
        <v>17.2</v>
      </c>
      <c r="G840" s="110" t="s">
        <v>1346</v>
      </c>
      <c r="H840" s="111">
        <v>13.2</v>
      </c>
      <c r="I840" s="110" t="s">
        <v>1348</v>
      </c>
      <c r="J840" s="111">
        <v>3.4</v>
      </c>
      <c r="K840" s="110" t="s">
        <v>1347</v>
      </c>
      <c r="L840" s="111">
        <v>7.2</v>
      </c>
    </row>
    <row r="841" spans="1:12" x14ac:dyDescent="0.2">
      <c r="A841" s="110">
        <v>362213</v>
      </c>
      <c r="B841" s="110" t="s">
        <v>874</v>
      </c>
      <c r="C841" s="110" t="s">
        <v>1348</v>
      </c>
      <c r="D841" s="111">
        <v>82</v>
      </c>
      <c r="E841" s="110" t="s">
        <v>1359</v>
      </c>
      <c r="F841" s="112">
        <v>7.3</v>
      </c>
      <c r="G841" s="110" t="s">
        <v>1343</v>
      </c>
      <c r="H841" s="111">
        <v>2.4</v>
      </c>
      <c r="I841" s="110" t="s">
        <v>1346</v>
      </c>
      <c r="J841" s="111">
        <v>2.1</v>
      </c>
      <c r="K841" s="110" t="s">
        <v>1347</v>
      </c>
      <c r="L841" s="111">
        <v>6.2</v>
      </c>
    </row>
    <row r="842" spans="1:12" x14ac:dyDescent="0.2">
      <c r="A842" s="110">
        <v>392111</v>
      </c>
      <c r="B842" s="110" t="s">
        <v>875</v>
      </c>
      <c r="C842" s="110" t="s">
        <v>1345</v>
      </c>
      <c r="D842" s="111">
        <v>79.8</v>
      </c>
      <c r="E842" s="110" t="s">
        <v>1360</v>
      </c>
      <c r="F842" s="112">
        <v>5.9</v>
      </c>
      <c r="G842" s="110" t="s">
        <v>1353</v>
      </c>
      <c r="H842" s="111">
        <v>3.6</v>
      </c>
      <c r="I842" s="110" t="s">
        <v>1354</v>
      </c>
      <c r="J842" s="111">
        <v>2.9</v>
      </c>
      <c r="K842" s="110" t="s">
        <v>1347</v>
      </c>
      <c r="L842" s="111">
        <v>7.8</v>
      </c>
    </row>
    <row r="843" spans="1:12" x14ac:dyDescent="0.2">
      <c r="A843" s="110">
        <v>392112</v>
      </c>
      <c r="B843" s="110" t="s">
        <v>876</v>
      </c>
      <c r="C843" s="110" t="s">
        <v>1345</v>
      </c>
      <c r="D843" s="111">
        <v>90.6</v>
      </c>
      <c r="E843" s="110" t="s">
        <v>1343</v>
      </c>
      <c r="F843" s="112">
        <v>2.7</v>
      </c>
      <c r="G843" s="110" t="s">
        <v>1356</v>
      </c>
      <c r="H843" s="111">
        <v>2.6</v>
      </c>
      <c r="I843" s="110" t="s">
        <v>1353</v>
      </c>
      <c r="J843" s="111">
        <v>2</v>
      </c>
      <c r="K843" s="110" t="s">
        <v>1347</v>
      </c>
      <c r="L843" s="111">
        <v>2.1</v>
      </c>
    </row>
    <row r="844" spans="1:12" x14ac:dyDescent="0.2">
      <c r="A844" s="110">
        <v>392311</v>
      </c>
      <c r="B844" s="110" t="s">
        <v>877</v>
      </c>
      <c r="C844" s="110" t="s">
        <v>1345</v>
      </c>
      <c r="D844" s="111">
        <v>78.099999999999994</v>
      </c>
      <c r="E844" s="110" t="s">
        <v>1360</v>
      </c>
      <c r="F844" s="112">
        <v>15.1</v>
      </c>
      <c r="G844" s="110" t="s">
        <v>1353</v>
      </c>
      <c r="H844" s="111">
        <v>1.7</v>
      </c>
      <c r="I844" s="110" t="s">
        <v>1343</v>
      </c>
      <c r="J844" s="111">
        <v>1.6</v>
      </c>
      <c r="K844" s="110" t="s">
        <v>1347</v>
      </c>
      <c r="L844" s="111">
        <v>3.5</v>
      </c>
    </row>
    <row r="845" spans="1:12" x14ac:dyDescent="0.2">
      <c r="A845" s="110">
        <v>392312</v>
      </c>
      <c r="B845" s="110" t="s">
        <v>878</v>
      </c>
      <c r="C845" s="110" t="s">
        <v>1345</v>
      </c>
      <c r="D845" s="111">
        <v>71.8</v>
      </c>
      <c r="E845" s="110" t="s">
        <v>1353</v>
      </c>
      <c r="F845" s="112">
        <v>7.3</v>
      </c>
      <c r="G845" s="110" t="s">
        <v>1357</v>
      </c>
      <c r="H845" s="111">
        <v>5.4</v>
      </c>
      <c r="I845" s="110" t="s">
        <v>1343</v>
      </c>
      <c r="J845" s="111">
        <v>4.0999999999999996</v>
      </c>
      <c r="K845" s="110" t="s">
        <v>1347</v>
      </c>
      <c r="L845" s="111">
        <v>11.4</v>
      </c>
    </row>
    <row r="846" spans="1:12" x14ac:dyDescent="0.2">
      <c r="A846" s="110">
        <v>393111</v>
      </c>
      <c r="B846" s="110" t="s">
        <v>879</v>
      </c>
      <c r="C846" s="110" t="s">
        <v>1345</v>
      </c>
      <c r="D846" s="111">
        <v>85.2</v>
      </c>
      <c r="E846" s="110" t="s">
        <v>1352</v>
      </c>
      <c r="F846" s="112">
        <v>8.1999999999999993</v>
      </c>
      <c r="G846" s="110" t="s">
        <v>1353</v>
      </c>
      <c r="H846" s="111">
        <v>1.8</v>
      </c>
      <c r="I846" s="110" t="s">
        <v>1354</v>
      </c>
      <c r="J846" s="111">
        <v>1.6</v>
      </c>
      <c r="K846" s="110" t="s">
        <v>1347</v>
      </c>
      <c r="L846" s="111">
        <v>3.2</v>
      </c>
    </row>
    <row r="847" spans="1:12" x14ac:dyDescent="0.2">
      <c r="A847" s="110">
        <v>393112</v>
      </c>
      <c r="B847" s="110" t="s">
        <v>880</v>
      </c>
      <c r="C847" s="110" t="s">
        <v>1345</v>
      </c>
      <c r="D847" s="111">
        <v>76.099999999999994</v>
      </c>
      <c r="E847" s="110" t="s">
        <v>1352</v>
      </c>
      <c r="F847" s="112">
        <v>8</v>
      </c>
      <c r="G847" s="110" t="s">
        <v>1356</v>
      </c>
      <c r="H847" s="111">
        <v>6.8</v>
      </c>
      <c r="I847" s="110" t="s">
        <v>1361</v>
      </c>
      <c r="J847" s="111">
        <v>3.6</v>
      </c>
      <c r="K847" s="110" t="s">
        <v>1347</v>
      </c>
      <c r="L847" s="111">
        <v>5.6</v>
      </c>
    </row>
    <row r="848" spans="1:12" x14ac:dyDescent="0.2">
      <c r="A848" s="110">
        <v>393113</v>
      </c>
      <c r="B848" s="110" t="s">
        <v>881</v>
      </c>
      <c r="C848" s="110" t="s">
        <v>1345</v>
      </c>
      <c r="D848" s="111">
        <v>90.5</v>
      </c>
      <c r="E848" s="110" t="s">
        <v>1348</v>
      </c>
      <c r="F848" s="112">
        <v>5</v>
      </c>
      <c r="G848" s="110" t="s">
        <v>1352</v>
      </c>
      <c r="H848" s="111">
        <v>1.8</v>
      </c>
      <c r="I848" s="110" t="s">
        <v>1353</v>
      </c>
      <c r="J848" s="111">
        <v>1.4</v>
      </c>
      <c r="K848" s="110" t="s">
        <v>1347</v>
      </c>
      <c r="L848" s="111">
        <v>1.4</v>
      </c>
    </row>
    <row r="849" spans="1:12" x14ac:dyDescent="0.2">
      <c r="A849" s="110">
        <v>393114</v>
      </c>
      <c r="B849" s="110" t="s">
        <v>882</v>
      </c>
      <c r="C849" s="110" t="s">
        <v>1352</v>
      </c>
      <c r="D849" s="111">
        <v>62.9</v>
      </c>
      <c r="E849" s="110" t="s">
        <v>1345</v>
      </c>
      <c r="F849" s="112">
        <v>20.399999999999999</v>
      </c>
      <c r="G849" s="110" t="s">
        <v>1356</v>
      </c>
      <c r="H849" s="111">
        <v>9.1</v>
      </c>
      <c r="I849" s="110" t="s">
        <v>1344</v>
      </c>
      <c r="J849" s="111">
        <v>1.9</v>
      </c>
      <c r="K849" s="110" t="s">
        <v>1347</v>
      </c>
      <c r="L849" s="111">
        <v>5.6</v>
      </c>
    </row>
    <row r="850" spans="1:12" x14ac:dyDescent="0.2">
      <c r="A850" s="110">
        <v>393211</v>
      </c>
      <c r="B850" s="110" t="s">
        <v>883</v>
      </c>
      <c r="C850" s="110" t="s">
        <v>1345</v>
      </c>
      <c r="D850" s="111">
        <v>77.599999999999994</v>
      </c>
      <c r="E850" s="110" t="s">
        <v>1353</v>
      </c>
      <c r="F850" s="112">
        <v>6.1</v>
      </c>
      <c r="G850" s="110" t="s">
        <v>1356</v>
      </c>
      <c r="H850" s="111">
        <v>6.1</v>
      </c>
      <c r="I850" s="110" t="s">
        <v>1360</v>
      </c>
      <c r="J850" s="111">
        <v>2.4</v>
      </c>
      <c r="K850" s="110" t="s">
        <v>1347</v>
      </c>
      <c r="L850" s="111">
        <v>7.9</v>
      </c>
    </row>
    <row r="851" spans="1:12" x14ac:dyDescent="0.2">
      <c r="A851" s="110">
        <v>393212</v>
      </c>
      <c r="B851" s="110" t="s">
        <v>884</v>
      </c>
      <c r="C851" s="110" t="s">
        <v>1345</v>
      </c>
      <c r="D851" s="111">
        <v>61.5</v>
      </c>
      <c r="E851" s="110" t="s">
        <v>1356</v>
      </c>
      <c r="F851" s="112">
        <v>21</v>
      </c>
      <c r="G851" s="110" t="s">
        <v>1353</v>
      </c>
      <c r="H851" s="111">
        <v>10</v>
      </c>
      <c r="I851" s="110" t="s">
        <v>1343</v>
      </c>
      <c r="J851" s="111">
        <v>4.0999999999999996</v>
      </c>
      <c r="K851" s="110" t="s">
        <v>1347</v>
      </c>
      <c r="L851" s="111">
        <v>3.3</v>
      </c>
    </row>
    <row r="852" spans="1:12" x14ac:dyDescent="0.2">
      <c r="A852" s="110">
        <v>393213</v>
      </c>
      <c r="B852" s="110" t="s">
        <v>885</v>
      </c>
      <c r="C852" s="110" t="s">
        <v>1345</v>
      </c>
      <c r="D852" s="111">
        <v>42.5</v>
      </c>
      <c r="E852" s="110" t="s">
        <v>1352</v>
      </c>
      <c r="F852" s="112">
        <v>30.1</v>
      </c>
      <c r="G852" s="110" t="s">
        <v>1356</v>
      </c>
      <c r="H852" s="111">
        <v>9.5</v>
      </c>
      <c r="I852" s="110" t="s">
        <v>1361</v>
      </c>
      <c r="J852" s="111">
        <v>4.0999999999999996</v>
      </c>
      <c r="K852" s="110" t="s">
        <v>1347</v>
      </c>
      <c r="L852" s="111">
        <v>13.8</v>
      </c>
    </row>
    <row r="853" spans="1:12" x14ac:dyDescent="0.2">
      <c r="A853" s="110">
        <v>393299</v>
      </c>
      <c r="B853" s="110" t="s">
        <v>886</v>
      </c>
      <c r="C853" s="110" t="s">
        <v>1345</v>
      </c>
      <c r="D853" s="111">
        <v>56.9</v>
      </c>
      <c r="E853" s="110" t="s">
        <v>1356</v>
      </c>
      <c r="F853" s="112">
        <v>29.3</v>
      </c>
      <c r="G853" s="110" t="s">
        <v>1352</v>
      </c>
      <c r="H853" s="111">
        <v>7.8</v>
      </c>
      <c r="I853" s="110" t="s">
        <v>1351</v>
      </c>
      <c r="J853" s="111">
        <v>2.4</v>
      </c>
      <c r="K853" s="110" t="s">
        <v>1347</v>
      </c>
      <c r="L853" s="111">
        <v>3.6</v>
      </c>
    </row>
    <row r="854" spans="1:12" x14ac:dyDescent="0.2">
      <c r="A854" s="110">
        <v>394211</v>
      </c>
      <c r="B854" s="110" t="s">
        <v>887</v>
      </c>
      <c r="C854" s="110" t="s">
        <v>1345</v>
      </c>
      <c r="D854" s="111">
        <v>56.1</v>
      </c>
      <c r="E854" s="110" t="s">
        <v>1352</v>
      </c>
      <c r="F854" s="112">
        <v>18.899999999999999</v>
      </c>
      <c r="G854" s="110" t="s">
        <v>1348</v>
      </c>
      <c r="H854" s="111">
        <v>13.4</v>
      </c>
      <c r="I854" s="110" t="s">
        <v>1356</v>
      </c>
      <c r="J854" s="111">
        <v>4.4000000000000004</v>
      </c>
      <c r="K854" s="110" t="s">
        <v>1347</v>
      </c>
      <c r="L854" s="111">
        <v>7.1</v>
      </c>
    </row>
    <row r="855" spans="1:12" x14ac:dyDescent="0.2">
      <c r="A855" s="110">
        <v>394212</v>
      </c>
      <c r="B855" s="110" t="s">
        <v>888</v>
      </c>
      <c r="C855" s="110" t="s">
        <v>1356</v>
      </c>
      <c r="D855" s="111">
        <v>59.7</v>
      </c>
      <c r="E855" s="110" t="s">
        <v>1345</v>
      </c>
      <c r="F855" s="112">
        <v>27.2</v>
      </c>
      <c r="G855" s="110" t="s">
        <v>1361</v>
      </c>
      <c r="H855" s="111">
        <v>5.5</v>
      </c>
      <c r="I855" s="110" t="s">
        <v>1353</v>
      </c>
      <c r="J855" s="111">
        <v>1.9</v>
      </c>
      <c r="K855" s="110" t="s">
        <v>1347</v>
      </c>
      <c r="L855" s="111">
        <v>5.8</v>
      </c>
    </row>
    <row r="856" spans="1:12" x14ac:dyDescent="0.2">
      <c r="A856" s="110">
        <v>394213</v>
      </c>
      <c r="B856" s="110" t="s">
        <v>889</v>
      </c>
      <c r="C856" s="110" t="s">
        <v>1345</v>
      </c>
      <c r="D856" s="111">
        <v>70</v>
      </c>
      <c r="E856" s="110" t="s">
        <v>1348</v>
      </c>
      <c r="F856" s="112">
        <v>14.1</v>
      </c>
      <c r="G856" s="110" t="s">
        <v>1353</v>
      </c>
      <c r="H856" s="111">
        <v>8.3000000000000007</v>
      </c>
      <c r="I856" s="110" t="s">
        <v>1356</v>
      </c>
      <c r="J856" s="111">
        <v>2.1</v>
      </c>
      <c r="K856" s="110" t="s">
        <v>1347</v>
      </c>
      <c r="L856" s="111">
        <v>5.5</v>
      </c>
    </row>
    <row r="857" spans="1:12" x14ac:dyDescent="0.2">
      <c r="A857" s="110">
        <v>394214</v>
      </c>
      <c r="B857" s="110" t="s">
        <v>890</v>
      </c>
      <c r="C857" s="110" t="s">
        <v>1345</v>
      </c>
      <c r="D857" s="111">
        <v>85.4</v>
      </c>
      <c r="E857" s="110" t="s">
        <v>1348</v>
      </c>
      <c r="F857" s="112">
        <v>7.9</v>
      </c>
      <c r="G857" s="110" t="s">
        <v>1356</v>
      </c>
      <c r="H857" s="111">
        <v>3.4</v>
      </c>
      <c r="I857" s="110" t="s">
        <v>1361</v>
      </c>
      <c r="J857" s="111">
        <v>3.4</v>
      </c>
      <c r="K857" s="110" t="s">
        <v>1350</v>
      </c>
      <c r="L857" s="111" t="s">
        <v>2</v>
      </c>
    </row>
    <row r="858" spans="1:12" x14ac:dyDescent="0.2">
      <c r="A858" s="110">
        <v>394299</v>
      </c>
      <c r="B858" s="110" t="s">
        <v>891</v>
      </c>
      <c r="C858" s="110" t="s">
        <v>1345</v>
      </c>
      <c r="D858" s="111">
        <v>59</v>
      </c>
      <c r="E858" s="110" t="s">
        <v>1348</v>
      </c>
      <c r="F858" s="112">
        <v>12.4</v>
      </c>
      <c r="G858" s="110" t="s">
        <v>1356</v>
      </c>
      <c r="H858" s="111">
        <v>5.0999999999999996</v>
      </c>
      <c r="I858" s="110" t="s">
        <v>1349</v>
      </c>
      <c r="J858" s="111">
        <v>4.5</v>
      </c>
      <c r="K858" s="110" t="s">
        <v>1347</v>
      </c>
      <c r="L858" s="111">
        <v>19.100000000000001</v>
      </c>
    </row>
    <row r="859" spans="1:12" x14ac:dyDescent="0.2">
      <c r="A859" s="110">
        <v>399111</v>
      </c>
      <c r="B859" s="110" t="s">
        <v>892</v>
      </c>
      <c r="C859" s="110" t="s">
        <v>1345</v>
      </c>
      <c r="D859" s="111">
        <v>80.2</v>
      </c>
      <c r="E859" s="110" t="s">
        <v>1356</v>
      </c>
      <c r="F859" s="112">
        <v>3.9</v>
      </c>
      <c r="G859" s="110" t="s">
        <v>1354</v>
      </c>
      <c r="H859" s="111">
        <v>3.9</v>
      </c>
      <c r="I859" s="110" t="s">
        <v>1348</v>
      </c>
      <c r="J859" s="111">
        <v>3.1</v>
      </c>
      <c r="K859" s="110" t="s">
        <v>1347</v>
      </c>
      <c r="L859" s="111">
        <v>8.9</v>
      </c>
    </row>
    <row r="860" spans="1:12" x14ac:dyDescent="0.2">
      <c r="A860" s="110">
        <v>399112</v>
      </c>
      <c r="B860" s="110" t="s">
        <v>893</v>
      </c>
      <c r="C860" s="110" t="s">
        <v>1345</v>
      </c>
      <c r="D860" s="111">
        <v>80</v>
      </c>
      <c r="E860" s="110" t="s">
        <v>1354</v>
      </c>
      <c r="F860" s="112">
        <v>5.0999999999999996</v>
      </c>
      <c r="G860" s="110" t="s">
        <v>1348</v>
      </c>
      <c r="H860" s="111">
        <v>5</v>
      </c>
      <c r="I860" s="110" t="s">
        <v>1346</v>
      </c>
      <c r="J860" s="111">
        <v>1.8</v>
      </c>
      <c r="K860" s="110" t="s">
        <v>1347</v>
      </c>
      <c r="L860" s="111">
        <v>8</v>
      </c>
    </row>
    <row r="861" spans="1:12" x14ac:dyDescent="0.2">
      <c r="A861" s="110">
        <v>399211</v>
      </c>
      <c r="B861" s="110" t="s">
        <v>894</v>
      </c>
      <c r="C861" s="110" t="s">
        <v>1345</v>
      </c>
      <c r="D861" s="111">
        <v>80.400000000000006</v>
      </c>
      <c r="E861" s="110" t="s">
        <v>1355</v>
      </c>
      <c r="F861" s="112">
        <v>3.3</v>
      </c>
      <c r="G861" s="110" t="s">
        <v>1358</v>
      </c>
      <c r="H861" s="111">
        <v>3.3</v>
      </c>
      <c r="I861" s="110" t="s">
        <v>1363</v>
      </c>
      <c r="J861" s="111">
        <v>2.7</v>
      </c>
      <c r="K861" s="110" t="s">
        <v>1347</v>
      </c>
      <c r="L861" s="111">
        <v>10.3</v>
      </c>
    </row>
    <row r="862" spans="1:12" x14ac:dyDescent="0.2">
      <c r="A862" s="110">
        <v>399212</v>
      </c>
      <c r="B862" s="110" t="s">
        <v>895</v>
      </c>
      <c r="C862" s="110" t="s">
        <v>1355</v>
      </c>
      <c r="D862" s="111">
        <v>46.5</v>
      </c>
      <c r="E862" s="110" t="s">
        <v>1345</v>
      </c>
      <c r="F862" s="112">
        <v>27.5</v>
      </c>
      <c r="G862" s="110" t="s">
        <v>1363</v>
      </c>
      <c r="H862" s="111">
        <v>8.6999999999999993</v>
      </c>
      <c r="I862" s="110" t="s">
        <v>1348</v>
      </c>
      <c r="J862" s="111">
        <v>4</v>
      </c>
      <c r="K862" s="110" t="s">
        <v>1347</v>
      </c>
      <c r="L862" s="111">
        <v>13.2</v>
      </c>
    </row>
    <row r="863" spans="1:12" x14ac:dyDescent="0.2">
      <c r="A863" s="110">
        <v>399213</v>
      </c>
      <c r="B863" s="110" t="s">
        <v>896</v>
      </c>
      <c r="C863" s="110" t="s">
        <v>1363</v>
      </c>
      <c r="D863" s="111">
        <v>79.5</v>
      </c>
      <c r="E863" s="110" t="s">
        <v>1345</v>
      </c>
      <c r="F863" s="112">
        <v>7.9</v>
      </c>
      <c r="G863" s="110" t="s">
        <v>1355</v>
      </c>
      <c r="H863" s="111">
        <v>5.4</v>
      </c>
      <c r="I863" s="110" t="s">
        <v>1348</v>
      </c>
      <c r="J863" s="111">
        <v>2.4</v>
      </c>
      <c r="K863" s="110" t="s">
        <v>1347</v>
      </c>
      <c r="L863" s="111">
        <v>4.9000000000000004</v>
      </c>
    </row>
    <row r="864" spans="1:12" x14ac:dyDescent="0.2">
      <c r="A864" s="110">
        <v>399311</v>
      </c>
      <c r="B864" s="110" t="s">
        <v>897</v>
      </c>
      <c r="C864" s="110" t="s">
        <v>1361</v>
      </c>
      <c r="D864" s="111">
        <v>61.9</v>
      </c>
      <c r="E864" s="110" t="s">
        <v>1345</v>
      </c>
      <c r="F864" s="112">
        <v>16.2</v>
      </c>
      <c r="G864" s="110" t="s">
        <v>1346</v>
      </c>
      <c r="H864" s="111">
        <v>9.1</v>
      </c>
      <c r="I864" s="110" t="s">
        <v>1357</v>
      </c>
      <c r="J864" s="111">
        <v>7.6</v>
      </c>
      <c r="K864" s="110" t="s">
        <v>1347</v>
      </c>
      <c r="L864" s="111">
        <v>5.0999999999999996</v>
      </c>
    </row>
    <row r="865" spans="1:12" x14ac:dyDescent="0.2">
      <c r="A865" s="110">
        <v>399312</v>
      </c>
      <c r="B865" s="110" t="s">
        <v>898</v>
      </c>
      <c r="C865" s="110" t="s">
        <v>1357</v>
      </c>
      <c r="D865" s="111">
        <v>48.3</v>
      </c>
      <c r="E865" s="110" t="s">
        <v>1346</v>
      </c>
      <c r="F865" s="112">
        <v>28.7</v>
      </c>
      <c r="G865" s="110" t="s">
        <v>1360</v>
      </c>
      <c r="H865" s="111">
        <v>20</v>
      </c>
      <c r="I865" s="110" t="s">
        <v>1344</v>
      </c>
      <c r="J865" s="111">
        <v>1.3</v>
      </c>
      <c r="K865" s="110" t="s">
        <v>1347</v>
      </c>
      <c r="L865" s="111">
        <v>1.8</v>
      </c>
    </row>
    <row r="866" spans="1:12" x14ac:dyDescent="0.2">
      <c r="A866" s="110">
        <v>399511</v>
      </c>
      <c r="B866" s="110" t="s">
        <v>899</v>
      </c>
      <c r="C866" s="110" t="s">
        <v>1360</v>
      </c>
      <c r="D866" s="111">
        <v>93.9</v>
      </c>
      <c r="E866" s="110" t="s">
        <v>1346</v>
      </c>
      <c r="F866" s="112">
        <v>2</v>
      </c>
      <c r="G866" s="110" t="s">
        <v>1361</v>
      </c>
      <c r="H866" s="111">
        <v>1</v>
      </c>
      <c r="I866" s="110" t="s">
        <v>1348</v>
      </c>
      <c r="J866" s="111">
        <v>0.8</v>
      </c>
      <c r="K866" s="110" t="s">
        <v>1347</v>
      </c>
      <c r="L866" s="111">
        <v>2.2999999999999998</v>
      </c>
    </row>
    <row r="867" spans="1:12" x14ac:dyDescent="0.2">
      <c r="A867" s="110">
        <v>399512</v>
      </c>
      <c r="B867" s="110" t="s">
        <v>900</v>
      </c>
      <c r="C867" s="110" t="s">
        <v>1360</v>
      </c>
      <c r="D867" s="111">
        <v>81.5</v>
      </c>
      <c r="E867" s="110" t="s">
        <v>1343</v>
      </c>
      <c r="F867" s="112">
        <v>7</v>
      </c>
      <c r="G867" s="110" t="s">
        <v>1361</v>
      </c>
      <c r="H867" s="111">
        <v>4.2</v>
      </c>
      <c r="I867" s="110" t="s">
        <v>1357</v>
      </c>
      <c r="J867" s="111">
        <v>2</v>
      </c>
      <c r="K867" s="110" t="s">
        <v>1347</v>
      </c>
      <c r="L867" s="111">
        <v>5.4</v>
      </c>
    </row>
    <row r="868" spans="1:12" x14ac:dyDescent="0.2">
      <c r="A868" s="110">
        <v>399513</v>
      </c>
      <c r="B868" s="110" t="s">
        <v>901</v>
      </c>
      <c r="C868" s="110" t="s">
        <v>1361</v>
      </c>
      <c r="D868" s="111">
        <v>40.4</v>
      </c>
      <c r="E868" s="110" t="s">
        <v>1360</v>
      </c>
      <c r="F868" s="112">
        <v>24.7</v>
      </c>
      <c r="G868" s="110" t="s">
        <v>1362</v>
      </c>
      <c r="H868" s="111">
        <v>6.3</v>
      </c>
      <c r="I868" s="110" t="s">
        <v>1346</v>
      </c>
      <c r="J868" s="111">
        <v>5.8</v>
      </c>
      <c r="K868" s="110" t="s">
        <v>1347</v>
      </c>
      <c r="L868" s="111">
        <v>22.8</v>
      </c>
    </row>
    <row r="869" spans="1:12" x14ac:dyDescent="0.2">
      <c r="A869" s="110">
        <v>399514</v>
      </c>
      <c r="B869" s="110" t="s">
        <v>902</v>
      </c>
      <c r="C869" s="110" t="s">
        <v>1352</v>
      </c>
      <c r="D869" s="111">
        <v>40.9</v>
      </c>
      <c r="E869" s="110" t="s">
        <v>1356</v>
      </c>
      <c r="F869" s="112">
        <v>38</v>
      </c>
      <c r="G869" s="110" t="s">
        <v>1360</v>
      </c>
      <c r="H869" s="111">
        <v>8</v>
      </c>
      <c r="I869" s="110" t="s">
        <v>1361</v>
      </c>
      <c r="J869" s="111">
        <v>4.9000000000000004</v>
      </c>
      <c r="K869" s="110" t="s">
        <v>1347</v>
      </c>
      <c r="L869" s="111">
        <v>8.1999999999999993</v>
      </c>
    </row>
    <row r="870" spans="1:12" x14ac:dyDescent="0.2">
      <c r="A870" s="110">
        <v>399515</v>
      </c>
      <c r="B870" s="110" t="s">
        <v>903</v>
      </c>
      <c r="C870" s="110" t="s">
        <v>1352</v>
      </c>
      <c r="D870" s="111">
        <v>55.7</v>
      </c>
      <c r="E870" s="110" t="s">
        <v>1345</v>
      </c>
      <c r="F870" s="112">
        <v>24</v>
      </c>
      <c r="G870" s="110" t="s">
        <v>1356</v>
      </c>
      <c r="H870" s="111">
        <v>9.1</v>
      </c>
      <c r="I870" s="110" t="s">
        <v>1361</v>
      </c>
      <c r="J870" s="111">
        <v>5.6</v>
      </c>
      <c r="K870" s="110" t="s">
        <v>1347</v>
      </c>
      <c r="L870" s="111">
        <v>5.6</v>
      </c>
    </row>
    <row r="871" spans="1:12" x14ac:dyDescent="0.2">
      <c r="A871" s="110">
        <v>399516</v>
      </c>
      <c r="B871" s="110" t="s">
        <v>904</v>
      </c>
      <c r="C871" s="110" t="s">
        <v>1360</v>
      </c>
      <c r="D871" s="111">
        <v>45.8</v>
      </c>
      <c r="E871" s="110" t="s">
        <v>1361</v>
      </c>
      <c r="F871" s="112">
        <v>15.3</v>
      </c>
      <c r="G871" s="110" t="s">
        <v>1362</v>
      </c>
      <c r="H871" s="111">
        <v>8.1</v>
      </c>
      <c r="I871" s="110" t="s">
        <v>1359</v>
      </c>
      <c r="J871" s="111">
        <v>7.2</v>
      </c>
      <c r="K871" s="110" t="s">
        <v>1347</v>
      </c>
      <c r="L871" s="111">
        <v>23.6</v>
      </c>
    </row>
    <row r="872" spans="1:12" x14ac:dyDescent="0.2">
      <c r="A872" s="110">
        <v>399517</v>
      </c>
      <c r="B872" s="110" t="s">
        <v>905</v>
      </c>
      <c r="C872" s="110" t="s">
        <v>1360</v>
      </c>
      <c r="D872" s="111">
        <v>95</v>
      </c>
      <c r="E872" s="110" t="s">
        <v>1361</v>
      </c>
      <c r="F872" s="112">
        <v>5</v>
      </c>
      <c r="G872" s="110" t="s">
        <v>1350</v>
      </c>
      <c r="H872" s="111" t="s">
        <v>2</v>
      </c>
      <c r="I872" s="110" t="s">
        <v>1350</v>
      </c>
      <c r="J872" s="111" t="s">
        <v>2</v>
      </c>
      <c r="K872" s="110" t="s">
        <v>1350</v>
      </c>
      <c r="L872" s="111" t="s">
        <v>2</v>
      </c>
    </row>
    <row r="873" spans="1:12" x14ac:dyDescent="0.2">
      <c r="A873" s="110">
        <v>399599</v>
      </c>
      <c r="B873" s="110" t="s">
        <v>906</v>
      </c>
      <c r="C873" s="110" t="s">
        <v>1360</v>
      </c>
      <c r="D873" s="111">
        <v>37.4</v>
      </c>
      <c r="E873" s="110" t="s">
        <v>1361</v>
      </c>
      <c r="F873" s="112">
        <v>24.7</v>
      </c>
      <c r="G873" s="110" t="s">
        <v>1357</v>
      </c>
      <c r="H873" s="111">
        <v>9.1999999999999993</v>
      </c>
      <c r="I873" s="110" t="s">
        <v>1346</v>
      </c>
      <c r="J873" s="111">
        <v>4.9000000000000004</v>
      </c>
      <c r="K873" s="110" t="s">
        <v>1347</v>
      </c>
      <c r="L873" s="111">
        <v>23.9</v>
      </c>
    </row>
    <row r="874" spans="1:12" x14ac:dyDescent="0.2">
      <c r="A874" s="110">
        <v>399911</v>
      </c>
      <c r="B874" s="110" t="s">
        <v>907</v>
      </c>
      <c r="C874" s="110" t="s">
        <v>1351</v>
      </c>
      <c r="D874" s="111">
        <v>25.2</v>
      </c>
      <c r="E874" s="110" t="s">
        <v>1346</v>
      </c>
      <c r="F874" s="112">
        <v>23.9</v>
      </c>
      <c r="G874" s="110" t="s">
        <v>1354</v>
      </c>
      <c r="H874" s="111">
        <v>18.899999999999999</v>
      </c>
      <c r="I874" s="110" t="s">
        <v>1348</v>
      </c>
      <c r="J874" s="111">
        <v>11.2</v>
      </c>
      <c r="K874" s="110" t="s">
        <v>1347</v>
      </c>
      <c r="L874" s="111">
        <v>20.8</v>
      </c>
    </row>
    <row r="875" spans="1:12" x14ac:dyDescent="0.2">
      <c r="A875" s="110">
        <v>399912</v>
      </c>
      <c r="B875" s="110" t="s">
        <v>908</v>
      </c>
      <c r="C875" s="110" t="s">
        <v>1343</v>
      </c>
      <c r="D875" s="111">
        <v>38.5</v>
      </c>
      <c r="E875" s="110" t="s">
        <v>1348</v>
      </c>
      <c r="F875" s="112">
        <v>28.6</v>
      </c>
      <c r="G875" s="110" t="s">
        <v>1362</v>
      </c>
      <c r="H875" s="111">
        <v>14.6</v>
      </c>
      <c r="I875" s="110" t="s">
        <v>1356</v>
      </c>
      <c r="J875" s="111">
        <v>11.5</v>
      </c>
      <c r="K875" s="110" t="s">
        <v>1347</v>
      </c>
      <c r="L875" s="111">
        <v>6.7</v>
      </c>
    </row>
    <row r="876" spans="1:12" x14ac:dyDescent="0.2">
      <c r="A876" s="110">
        <v>399913</v>
      </c>
      <c r="B876" s="110" t="s">
        <v>909</v>
      </c>
      <c r="C876" s="110" t="s">
        <v>1344</v>
      </c>
      <c r="D876" s="111">
        <v>94.1</v>
      </c>
      <c r="E876" s="110" t="s">
        <v>1356</v>
      </c>
      <c r="F876" s="112">
        <v>3.3</v>
      </c>
      <c r="G876" s="110" t="s">
        <v>1358</v>
      </c>
      <c r="H876" s="111">
        <v>0.9</v>
      </c>
      <c r="I876" s="110" t="s">
        <v>1345</v>
      </c>
      <c r="J876" s="111">
        <v>0.9</v>
      </c>
      <c r="K876" s="110" t="s">
        <v>1347</v>
      </c>
      <c r="L876" s="111">
        <v>0.8</v>
      </c>
    </row>
    <row r="877" spans="1:12" x14ac:dyDescent="0.2">
      <c r="A877" s="110">
        <v>399914</v>
      </c>
      <c r="B877" s="110" t="s">
        <v>910</v>
      </c>
      <c r="C877" s="110" t="s">
        <v>1344</v>
      </c>
      <c r="D877" s="111">
        <v>51</v>
      </c>
      <c r="E877" s="110" t="s">
        <v>1345</v>
      </c>
      <c r="F877" s="112">
        <v>36.9</v>
      </c>
      <c r="G877" s="110" t="s">
        <v>1353</v>
      </c>
      <c r="H877" s="111">
        <v>7.2</v>
      </c>
      <c r="I877" s="110" t="s">
        <v>1352</v>
      </c>
      <c r="J877" s="111">
        <v>2.5</v>
      </c>
      <c r="K877" s="110" t="s">
        <v>1347</v>
      </c>
      <c r="L877" s="111">
        <v>2.5</v>
      </c>
    </row>
    <row r="878" spans="1:12" x14ac:dyDescent="0.2">
      <c r="A878" s="110">
        <v>399915</v>
      </c>
      <c r="B878" s="110" t="s">
        <v>911</v>
      </c>
      <c r="C878" s="110" t="s">
        <v>1343</v>
      </c>
      <c r="D878" s="111">
        <v>70.400000000000006</v>
      </c>
      <c r="E878" s="110" t="s">
        <v>1356</v>
      </c>
      <c r="F878" s="112">
        <v>8.8000000000000007</v>
      </c>
      <c r="G878" s="110" t="s">
        <v>1352</v>
      </c>
      <c r="H878" s="111">
        <v>7.7</v>
      </c>
      <c r="I878" s="110" t="s">
        <v>1360</v>
      </c>
      <c r="J878" s="111">
        <v>3.9</v>
      </c>
      <c r="K878" s="110" t="s">
        <v>1347</v>
      </c>
      <c r="L878" s="111">
        <v>9.1</v>
      </c>
    </row>
    <row r="879" spans="1:12" x14ac:dyDescent="0.2">
      <c r="A879" s="110">
        <v>399916</v>
      </c>
      <c r="B879" s="110" t="s">
        <v>912</v>
      </c>
      <c r="C879" s="110" t="s">
        <v>1345</v>
      </c>
      <c r="D879" s="111">
        <v>81.3</v>
      </c>
      <c r="E879" s="110" t="s">
        <v>1348</v>
      </c>
      <c r="F879" s="112">
        <v>3.3</v>
      </c>
      <c r="G879" s="110" t="s">
        <v>1352</v>
      </c>
      <c r="H879" s="111">
        <v>3.3</v>
      </c>
      <c r="I879" s="110" t="s">
        <v>1355</v>
      </c>
      <c r="J879" s="111">
        <v>2.5</v>
      </c>
      <c r="K879" s="110" t="s">
        <v>1347</v>
      </c>
      <c r="L879" s="111">
        <v>9.5</v>
      </c>
    </row>
    <row r="880" spans="1:12" x14ac:dyDescent="0.2">
      <c r="A880" s="110">
        <v>399917</v>
      </c>
      <c r="B880" s="110" t="s">
        <v>913</v>
      </c>
      <c r="C880" s="110" t="s">
        <v>1351</v>
      </c>
      <c r="D880" s="111">
        <v>81.599999999999994</v>
      </c>
      <c r="E880" s="110" t="s">
        <v>1353</v>
      </c>
      <c r="F880" s="112">
        <v>12.8</v>
      </c>
      <c r="G880" s="110" t="s">
        <v>1345</v>
      </c>
      <c r="H880" s="111">
        <v>4.2</v>
      </c>
      <c r="I880" s="110" t="s">
        <v>1343</v>
      </c>
      <c r="J880" s="111">
        <v>0.8</v>
      </c>
      <c r="K880" s="110" t="s">
        <v>1347</v>
      </c>
      <c r="L880" s="111">
        <v>0.6</v>
      </c>
    </row>
    <row r="881" spans="1:12" x14ac:dyDescent="0.2">
      <c r="A881" s="110">
        <v>399918</v>
      </c>
      <c r="B881" s="110" t="s">
        <v>914</v>
      </c>
      <c r="C881" s="110" t="s">
        <v>1346</v>
      </c>
      <c r="D881" s="111">
        <v>38.700000000000003</v>
      </c>
      <c r="E881" s="110" t="s">
        <v>1348</v>
      </c>
      <c r="F881" s="112">
        <v>33.6</v>
      </c>
      <c r="G881" s="110" t="s">
        <v>1352</v>
      </c>
      <c r="H881" s="111">
        <v>12</v>
      </c>
      <c r="I881" s="110" t="s">
        <v>1343</v>
      </c>
      <c r="J881" s="111">
        <v>7.2</v>
      </c>
      <c r="K881" s="110" t="s">
        <v>1347</v>
      </c>
      <c r="L881" s="111">
        <v>8.5</v>
      </c>
    </row>
    <row r="882" spans="1:12" x14ac:dyDescent="0.2">
      <c r="A882" s="110">
        <v>399999</v>
      </c>
      <c r="B882" s="110" t="s">
        <v>915</v>
      </c>
      <c r="C882" s="110" t="s">
        <v>1345</v>
      </c>
      <c r="D882" s="111">
        <v>21.1</v>
      </c>
      <c r="E882" s="110" t="s">
        <v>1363</v>
      </c>
      <c r="F882" s="112">
        <v>11.5</v>
      </c>
      <c r="G882" s="110" t="s">
        <v>1348</v>
      </c>
      <c r="H882" s="111">
        <v>10.199999999999999</v>
      </c>
      <c r="I882" s="110" t="s">
        <v>1352</v>
      </c>
      <c r="J882" s="111">
        <v>9.1999999999999993</v>
      </c>
      <c r="K882" s="110" t="s">
        <v>1347</v>
      </c>
      <c r="L882" s="111">
        <v>48.1</v>
      </c>
    </row>
    <row r="883" spans="1:12" x14ac:dyDescent="0.2">
      <c r="A883" s="110">
        <v>411111</v>
      </c>
      <c r="B883" s="110" t="s">
        <v>916</v>
      </c>
      <c r="C883" s="110" t="s">
        <v>1344</v>
      </c>
      <c r="D883" s="111">
        <v>96.5</v>
      </c>
      <c r="E883" s="110" t="s">
        <v>1346</v>
      </c>
      <c r="F883" s="112">
        <v>1.4</v>
      </c>
      <c r="G883" s="110" t="s">
        <v>1359</v>
      </c>
      <c r="H883" s="111">
        <v>0.7</v>
      </c>
      <c r="I883" s="110" t="s">
        <v>1355</v>
      </c>
      <c r="J883" s="111">
        <v>0.6</v>
      </c>
      <c r="K883" s="110" t="s">
        <v>1347</v>
      </c>
      <c r="L883" s="111">
        <v>0.8</v>
      </c>
    </row>
    <row r="884" spans="1:12" x14ac:dyDescent="0.2">
      <c r="A884" s="110">
        <v>411112</v>
      </c>
      <c r="B884" s="110" t="s">
        <v>917</v>
      </c>
      <c r="C884" s="110" t="s">
        <v>1344</v>
      </c>
      <c r="D884" s="111">
        <v>97.8</v>
      </c>
      <c r="E884" s="110" t="s">
        <v>1346</v>
      </c>
      <c r="F884" s="112">
        <v>1.7</v>
      </c>
      <c r="G884" s="110" t="s">
        <v>1355</v>
      </c>
      <c r="H884" s="111">
        <v>0.5</v>
      </c>
      <c r="I884" s="110" t="s">
        <v>1350</v>
      </c>
      <c r="J884" s="111" t="s">
        <v>2</v>
      </c>
      <c r="K884" s="110" t="s">
        <v>1350</v>
      </c>
      <c r="L884" s="111" t="s">
        <v>2</v>
      </c>
    </row>
    <row r="885" spans="1:12" x14ac:dyDescent="0.2">
      <c r="A885" s="110">
        <v>411211</v>
      </c>
      <c r="B885" s="110" t="s">
        <v>918</v>
      </c>
      <c r="C885" s="110" t="s">
        <v>1344</v>
      </c>
      <c r="D885" s="111">
        <v>97.5</v>
      </c>
      <c r="E885" s="110" t="s">
        <v>1358</v>
      </c>
      <c r="F885" s="112">
        <v>0.9</v>
      </c>
      <c r="G885" s="110" t="s">
        <v>1346</v>
      </c>
      <c r="H885" s="111">
        <v>0.5</v>
      </c>
      <c r="I885" s="110" t="s">
        <v>1357</v>
      </c>
      <c r="J885" s="111">
        <v>0.5</v>
      </c>
      <c r="K885" s="110" t="s">
        <v>1347</v>
      </c>
      <c r="L885" s="111">
        <v>0.5</v>
      </c>
    </row>
    <row r="886" spans="1:12" x14ac:dyDescent="0.2">
      <c r="A886" s="110">
        <v>411212</v>
      </c>
      <c r="B886" s="110" t="s">
        <v>919</v>
      </c>
      <c r="C886" s="110" t="s">
        <v>1344</v>
      </c>
      <c r="D886" s="111">
        <v>79.900000000000006</v>
      </c>
      <c r="E886" s="110" t="s">
        <v>1345</v>
      </c>
      <c r="F886" s="112">
        <v>19.2</v>
      </c>
      <c r="G886" s="110" t="s">
        <v>1346</v>
      </c>
      <c r="H886" s="111">
        <v>0.5</v>
      </c>
      <c r="I886" s="110" t="s">
        <v>1353</v>
      </c>
      <c r="J886" s="111">
        <v>0.4</v>
      </c>
      <c r="K886" s="110" t="s">
        <v>1350</v>
      </c>
      <c r="L886" s="111" t="s">
        <v>2</v>
      </c>
    </row>
    <row r="887" spans="1:12" x14ac:dyDescent="0.2">
      <c r="A887" s="110">
        <v>411213</v>
      </c>
      <c r="B887" s="110" t="s">
        <v>920</v>
      </c>
      <c r="C887" s="110" t="s">
        <v>1345</v>
      </c>
      <c r="D887" s="111">
        <v>65.599999999999994</v>
      </c>
      <c r="E887" s="110" t="s">
        <v>1344</v>
      </c>
      <c r="F887" s="112">
        <v>30.4</v>
      </c>
      <c r="G887" s="110" t="s">
        <v>1346</v>
      </c>
      <c r="H887" s="111">
        <v>0.9</v>
      </c>
      <c r="I887" s="110" t="s">
        <v>1352</v>
      </c>
      <c r="J887" s="111">
        <v>0.7</v>
      </c>
      <c r="K887" s="110" t="s">
        <v>1347</v>
      </c>
      <c r="L887" s="111">
        <v>2.5</v>
      </c>
    </row>
    <row r="888" spans="1:12" x14ac:dyDescent="0.2">
      <c r="A888" s="110">
        <v>411214</v>
      </c>
      <c r="B888" s="110" t="s">
        <v>921</v>
      </c>
      <c r="C888" s="110" t="s">
        <v>1344</v>
      </c>
      <c r="D888" s="111">
        <v>95.5</v>
      </c>
      <c r="E888" s="110" t="s">
        <v>1346</v>
      </c>
      <c r="F888" s="112">
        <v>2.7</v>
      </c>
      <c r="G888" s="110" t="s">
        <v>1357</v>
      </c>
      <c r="H888" s="111">
        <v>0.9</v>
      </c>
      <c r="I888" s="110" t="s">
        <v>1352</v>
      </c>
      <c r="J888" s="111">
        <v>0.4</v>
      </c>
      <c r="K888" s="110" t="s">
        <v>1347</v>
      </c>
      <c r="L888" s="111">
        <v>0.5</v>
      </c>
    </row>
    <row r="889" spans="1:12" x14ac:dyDescent="0.2">
      <c r="A889" s="110">
        <v>411411</v>
      </c>
      <c r="B889" s="110" t="s">
        <v>922</v>
      </c>
      <c r="C889" s="110" t="s">
        <v>1344</v>
      </c>
      <c r="D889" s="111">
        <v>94.1</v>
      </c>
      <c r="E889" s="110" t="s">
        <v>1346</v>
      </c>
      <c r="F889" s="112">
        <v>3.7</v>
      </c>
      <c r="G889" s="110" t="s">
        <v>1359</v>
      </c>
      <c r="H889" s="111">
        <v>1.4</v>
      </c>
      <c r="I889" s="110" t="s">
        <v>1352</v>
      </c>
      <c r="J889" s="111">
        <v>0.3</v>
      </c>
      <c r="K889" s="110" t="s">
        <v>1347</v>
      </c>
      <c r="L889" s="111">
        <v>0.5</v>
      </c>
    </row>
    <row r="890" spans="1:12" x14ac:dyDescent="0.2">
      <c r="A890" s="110">
        <v>411412</v>
      </c>
      <c r="B890" s="110" t="s">
        <v>923</v>
      </c>
      <c r="C890" s="110" t="s">
        <v>1344</v>
      </c>
      <c r="D890" s="111">
        <v>78.599999999999994</v>
      </c>
      <c r="E890" s="110" t="s">
        <v>1346</v>
      </c>
      <c r="F890" s="112">
        <v>7.1</v>
      </c>
      <c r="G890" s="110" t="s">
        <v>1356</v>
      </c>
      <c r="H890" s="111">
        <v>5.5</v>
      </c>
      <c r="I890" s="110" t="s">
        <v>1357</v>
      </c>
      <c r="J890" s="111">
        <v>5.5</v>
      </c>
      <c r="K890" s="110" t="s">
        <v>1347</v>
      </c>
      <c r="L890" s="111">
        <v>3.3</v>
      </c>
    </row>
    <row r="891" spans="1:12" x14ac:dyDescent="0.2">
      <c r="A891" s="110">
        <v>411711</v>
      </c>
      <c r="B891" s="110" t="s">
        <v>924</v>
      </c>
      <c r="C891" s="110" t="s">
        <v>1344</v>
      </c>
      <c r="D891" s="111">
        <v>62.7</v>
      </c>
      <c r="E891" s="110" t="s">
        <v>1346</v>
      </c>
      <c r="F891" s="112">
        <v>17.5</v>
      </c>
      <c r="G891" s="110" t="s">
        <v>1352</v>
      </c>
      <c r="H891" s="111">
        <v>5.3</v>
      </c>
      <c r="I891" s="110" t="s">
        <v>1357</v>
      </c>
      <c r="J891" s="111">
        <v>3.6</v>
      </c>
      <c r="K891" s="110" t="s">
        <v>1347</v>
      </c>
      <c r="L891" s="111">
        <v>10.9</v>
      </c>
    </row>
    <row r="892" spans="1:12" x14ac:dyDescent="0.2">
      <c r="A892" s="110">
        <v>411712</v>
      </c>
      <c r="B892" s="110" t="s">
        <v>925</v>
      </c>
      <c r="C892" s="110" t="s">
        <v>1344</v>
      </c>
      <c r="D892" s="111">
        <v>58.1</v>
      </c>
      <c r="E892" s="110" t="s">
        <v>1359</v>
      </c>
      <c r="F892" s="112">
        <v>18.3</v>
      </c>
      <c r="G892" s="110" t="s">
        <v>1346</v>
      </c>
      <c r="H892" s="111">
        <v>10.9</v>
      </c>
      <c r="I892" s="110" t="s">
        <v>1357</v>
      </c>
      <c r="J892" s="111">
        <v>7.3</v>
      </c>
      <c r="K892" s="110" t="s">
        <v>1347</v>
      </c>
      <c r="L892" s="111">
        <v>5.4</v>
      </c>
    </row>
    <row r="893" spans="1:12" x14ac:dyDescent="0.2">
      <c r="A893" s="110">
        <v>411713</v>
      </c>
      <c r="B893" s="110" t="s">
        <v>926</v>
      </c>
      <c r="C893" s="110" t="s">
        <v>1344</v>
      </c>
      <c r="D893" s="111">
        <v>70.099999999999994</v>
      </c>
      <c r="E893" s="110" t="s">
        <v>1346</v>
      </c>
      <c r="F893" s="112">
        <v>19.100000000000001</v>
      </c>
      <c r="G893" s="110" t="s">
        <v>1352</v>
      </c>
      <c r="H893" s="111">
        <v>5.7</v>
      </c>
      <c r="I893" s="110" t="s">
        <v>1357</v>
      </c>
      <c r="J893" s="111">
        <v>2.5</v>
      </c>
      <c r="K893" s="110" t="s">
        <v>1347</v>
      </c>
      <c r="L893" s="111">
        <v>2.8</v>
      </c>
    </row>
    <row r="894" spans="1:12" x14ac:dyDescent="0.2">
      <c r="A894" s="110">
        <v>411714</v>
      </c>
      <c r="B894" s="110" t="s">
        <v>927</v>
      </c>
      <c r="C894" s="110" t="s">
        <v>1346</v>
      </c>
      <c r="D894" s="111">
        <v>95.2</v>
      </c>
      <c r="E894" s="110" t="s">
        <v>1344</v>
      </c>
      <c r="F894" s="112">
        <v>3.8</v>
      </c>
      <c r="G894" s="110" t="s">
        <v>1351</v>
      </c>
      <c r="H894" s="111">
        <v>0.2</v>
      </c>
      <c r="I894" s="110" t="s">
        <v>1345</v>
      </c>
      <c r="J894" s="111">
        <v>0.2</v>
      </c>
      <c r="K894" s="110" t="s">
        <v>1347</v>
      </c>
      <c r="L894" s="111">
        <v>0.6</v>
      </c>
    </row>
    <row r="895" spans="1:12" x14ac:dyDescent="0.2">
      <c r="A895" s="110">
        <v>411715</v>
      </c>
      <c r="B895" s="110" t="s">
        <v>928</v>
      </c>
      <c r="C895" s="110" t="s">
        <v>1344</v>
      </c>
      <c r="D895" s="111">
        <v>63.6</v>
      </c>
      <c r="E895" s="110" t="s">
        <v>1346</v>
      </c>
      <c r="F895" s="112">
        <v>31.1</v>
      </c>
      <c r="G895" s="110" t="s">
        <v>1349</v>
      </c>
      <c r="H895" s="111">
        <v>1.4</v>
      </c>
      <c r="I895" s="110" t="s">
        <v>1352</v>
      </c>
      <c r="J895" s="111">
        <v>1.4</v>
      </c>
      <c r="K895" s="110" t="s">
        <v>1347</v>
      </c>
      <c r="L895" s="111">
        <v>2.6</v>
      </c>
    </row>
    <row r="896" spans="1:12" x14ac:dyDescent="0.2">
      <c r="A896" s="110">
        <v>411716</v>
      </c>
      <c r="B896" s="110" t="s">
        <v>929</v>
      </c>
      <c r="C896" s="110" t="s">
        <v>1344</v>
      </c>
      <c r="D896" s="111">
        <v>55</v>
      </c>
      <c r="E896" s="110" t="s">
        <v>1346</v>
      </c>
      <c r="F896" s="112">
        <v>24.3</v>
      </c>
      <c r="G896" s="110" t="s">
        <v>1357</v>
      </c>
      <c r="H896" s="111">
        <v>7.9</v>
      </c>
      <c r="I896" s="110" t="s">
        <v>1352</v>
      </c>
      <c r="J896" s="111">
        <v>6.4</v>
      </c>
      <c r="K896" s="110" t="s">
        <v>1347</v>
      </c>
      <c r="L896" s="111">
        <v>6.4</v>
      </c>
    </row>
    <row r="897" spans="1:12" x14ac:dyDescent="0.2">
      <c r="A897" s="110">
        <v>421111</v>
      </c>
      <c r="B897" s="110" t="s">
        <v>930</v>
      </c>
      <c r="C897" s="110" t="s">
        <v>1344</v>
      </c>
      <c r="D897" s="111">
        <v>66.8</v>
      </c>
      <c r="E897" s="110" t="s">
        <v>1357</v>
      </c>
      <c r="F897" s="112">
        <v>26.6</v>
      </c>
      <c r="G897" s="110" t="s">
        <v>1346</v>
      </c>
      <c r="H897" s="111">
        <v>2.9</v>
      </c>
      <c r="I897" s="110" t="s">
        <v>1361</v>
      </c>
      <c r="J897" s="111">
        <v>1.3</v>
      </c>
      <c r="K897" s="110" t="s">
        <v>1347</v>
      </c>
      <c r="L897" s="111">
        <v>2.5</v>
      </c>
    </row>
    <row r="898" spans="1:12" x14ac:dyDescent="0.2">
      <c r="A898" s="110">
        <v>421112</v>
      </c>
      <c r="B898" s="110" t="s">
        <v>931</v>
      </c>
      <c r="C898" s="110" t="s">
        <v>1344</v>
      </c>
      <c r="D898" s="111">
        <v>95.8</v>
      </c>
      <c r="E898" s="110" t="s">
        <v>1357</v>
      </c>
      <c r="F898" s="112">
        <v>2.7</v>
      </c>
      <c r="G898" s="110" t="s">
        <v>1346</v>
      </c>
      <c r="H898" s="111">
        <v>0.7</v>
      </c>
      <c r="I898" s="110" t="s">
        <v>1352</v>
      </c>
      <c r="J898" s="111">
        <v>0.4</v>
      </c>
      <c r="K898" s="110" t="s">
        <v>1347</v>
      </c>
      <c r="L898" s="111">
        <v>0.4</v>
      </c>
    </row>
    <row r="899" spans="1:12" x14ac:dyDescent="0.2">
      <c r="A899" s="110">
        <v>421113</v>
      </c>
      <c r="B899" s="110" t="s">
        <v>932</v>
      </c>
      <c r="C899" s="110" t="s">
        <v>1352</v>
      </c>
      <c r="D899" s="111">
        <v>55.6</v>
      </c>
      <c r="E899" s="110" t="s">
        <v>1344</v>
      </c>
      <c r="F899" s="112">
        <v>24.2</v>
      </c>
      <c r="G899" s="110" t="s">
        <v>1359</v>
      </c>
      <c r="H899" s="111">
        <v>4.4000000000000004</v>
      </c>
      <c r="I899" s="110" t="s">
        <v>1357</v>
      </c>
      <c r="J899" s="111">
        <v>4.0999999999999996</v>
      </c>
      <c r="K899" s="110" t="s">
        <v>1347</v>
      </c>
      <c r="L899" s="111">
        <v>11.6</v>
      </c>
    </row>
    <row r="900" spans="1:12" x14ac:dyDescent="0.2">
      <c r="A900" s="110">
        <v>421114</v>
      </c>
      <c r="B900" s="110" t="s">
        <v>933</v>
      </c>
      <c r="C900" s="110" t="s">
        <v>1344</v>
      </c>
      <c r="D900" s="111">
        <v>62</v>
      </c>
      <c r="E900" s="110" t="s">
        <v>1357</v>
      </c>
      <c r="F900" s="112">
        <v>32.799999999999997</v>
      </c>
      <c r="G900" s="110" t="s">
        <v>1352</v>
      </c>
      <c r="H900" s="111">
        <v>2.4</v>
      </c>
      <c r="I900" s="110" t="s">
        <v>1346</v>
      </c>
      <c r="J900" s="111">
        <v>1</v>
      </c>
      <c r="K900" s="110" t="s">
        <v>1347</v>
      </c>
      <c r="L900" s="111">
        <v>1.8</v>
      </c>
    </row>
    <row r="901" spans="1:12" x14ac:dyDescent="0.2">
      <c r="A901" s="110">
        <v>422111</v>
      </c>
      <c r="B901" s="110" t="s">
        <v>934</v>
      </c>
      <c r="C901" s="110" t="s">
        <v>1357</v>
      </c>
      <c r="D901" s="111">
        <v>91.6</v>
      </c>
      <c r="E901" s="110" t="s">
        <v>1346</v>
      </c>
      <c r="F901" s="112">
        <v>3.2</v>
      </c>
      <c r="G901" s="110" t="s">
        <v>1344</v>
      </c>
      <c r="H901" s="111">
        <v>2.1</v>
      </c>
      <c r="I901" s="110" t="s">
        <v>1352</v>
      </c>
      <c r="J901" s="111">
        <v>1.7</v>
      </c>
      <c r="K901" s="110" t="s">
        <v>1347</v>
      </c>
      <c r="L901" s="111">
        <v>1.5</v>
      </c>
    </row>
    <row r="902" spans="1:12" x14ac:dyDescent="0.2">
      <c r="A902" s="110">
        <v>422112</v>
      </c>
      <c r="B902" s="110" t="s">
        <v>935</v>
      </c>
      <c r="C902" s="110" t="s">
        <v>1357</v>
      </c>
      <c r="D902" s="111">
        <v>97.2</v>
      </c>
      <c r="E902" s="110" t="s">
        <v>1344</v>
      </c>
      <c r="F902" s="112">
        <v>1.1000000000000001</v>
      </c>
      <c r="G902" s="110" t="s">
        <v>1346</v>
      </c>
      <c r="H902" s="111">
        <v>1</v>
      </c>
      <c r="I902" s="110" t="s">
        <v>1359</v>
      </c>
      <c r="J902" s="111">
        <v>0.2</v>
      </c>
      <c r="K902" s="110" t="s">
        <v>1347</v>
      </c>
      <c r="L902" s="111">
        <v>0.4</v>
      </c>
    </row>
    <row r="903" spans="1:12" x14ac:dyDescent="0.2">
      <c r="A903" s="110">
        <v>422115</v>
      </c>
      <c r="B903" s="110" t="s">
        <v>936</v>
      </c>
      <c r="C903" s="110" t="s">
        <v>1357</v>
      </c>
      <c r="D903" s="111">
        <v>83.6</v>
      </c>
      <c r="E903" s="110" t="s">
        <v>1344</v>
      </c>
      <c r="F903" s="112">
        <v>10.8</v>
      </c>
      <c r="G903" s="110" t="s">
        <v>1346</v>
      </c>
      <c r="H903" s="111">
        <v>4.9000000000000004</v>
      </c>
      <c r="I903" s="110" t="s">
        <v>1359</v>
      </c>
      <c r="J903" s="111">
        <v>0.2</v>
      </c>
      <c r="K903" s="110" t="s">
        <v>1347</v>
      </c>
      <c r="L903" s="111">
        <v>0.6</v>
      </c>
    </row>
    <row r="904" spans="1:12" x14ac:dyDescent="0.2">
      <c r="A904" s="110">
        <v>422116</v>
      </c>
      <c r="B904" s="110" t="s">
        <v>937</v>
      </c>
      <c r="C904" s="110" t="s">
        <v>1357</v>
      </c>
      <c r="D904" s="111">
        <v>97.3</v>
      </c>
      <c r="E904" s="110" t="s">
        <v>1346</v>
      </c>
      <c r="F904" s="112">
        <v>1</v>
      </c>
      <c r="G904" s="110" t="s">
        <v>1344</v>
      </c>
      <c r="H904" s="111">
        <v>0.8</v>
      </c>
      <c r="I904" s="110" t="s">
        <v>1352</v>
      </c>
      <c r="J904" s="111">
        <v>0.2</v>
      </c>
      <c r="K904" s="110" t="s">
        <v>1347</v>
      </c>
      <c r="L904" s="111">
        <v>0.6</v>
      </c>
    </row>
    <row r="905" spans="1:12" x14ac:dyDescent="0.2">
      <c r="A905" s="110">
        <v>423311</v>
      </c>
      <c r="B905" s="110" t="s">
        <v>938</v>
      </c>
      <c r="C905" s="110" t="s">
        <v>1344</v>
      </c>
      <c r="D905" s="111">
        <v>92.7</v>
      </c>
      <c r="E905" s="110" t="s">
        <v>1359</v>
      </c>
      <c r="F905" s="112">
        <v>3.1</v>
      </c>
      <c r="G905" s="110" t="s">
        <v>1346</v>
      </c>
      <c r="H905" s="111">
        <v>2.8</v>
      </c>
      <c r="I905" s="110" t="s">
        <v>1349</v>
      </c>
      <c r="J905" s="111">
        <v>0.5</v>
      </c>
      <c r="K905" s="110" t="s">
        <v>1347</v>
      </c>
      <c r="L905" s="111">
        <v>1</v>
      </c>
    </row>
    <row r="906" spans="1:12" x14ac:dyDescent="0.2">
      <c r="A906" s="110">
        <v>423312</v>
      </c>
      <c r="B906" s="110" t="s">
        <v>939</v>
      </c>
      <c r="C906" s="110" t="s">
        <v>1344</v>
      </c>
      <c r="D906" s="111">
        <v>95.6</v>
      </c>
      <c r="E906" s="110" t="s">
        <v>1359</v>
      </c>
      <c r="F906" s="112">
        <v>2.5</v>
      </c>
      <c r="G906" s="110" t="s">
        <v>1346</v>
      </c>
      <c r="H906" s="111">
        <v>0.8</v>
      </c>
      <c r="I906" s="110" t="s">
        <v>1352</v>
      </c>
      <c r="J906" s="111">
        <v>0.4</v>
      </c>
      <c r="K906" s="110" t="s">
        <v>1347</v>
      </c>
      <c r="L906" s="111">
        <v>0.7</v>
      </c>
    </row>
    <row r="907" spans="1:12" x14ac:dyDescent="0.2">
      <c r="A907" s="110">
        <v>423313</v>
      </c>
      <c r="B907" s="110" t="s">
        <v>940</v>
      </c>
      <c r="C907" s="110" t="s">
        <v>1344</v>
      </c>
      <c r="D907" s="111">
        <v>95</v>
      </c>
      <c r="E907" s="110" t="s">
        <v>1359</v>
      </c>
      <c r="F907" s="112">
        <v>1.9</v>
      </c>
      <c r="G907" s="110" t="s">
        <v>1346</v>
      </c>
      <c r="H907" s="111">
        <v>1.5</v>
      </c>
      <c r="I907" s="110" t="s">
        <v>1352</v>
      </c>
      <c r="J907" s="111">
        <v>0.6</v>
      </c>
      <c r="K907" s="110" t="s">
        <v>1347</v>
      </c>
      <c r="L907" s="111">
        <v>1</v>
      </c>
    </row>
    <row r="908" spans="1:12" x14ac:dyDescent="0.2">
      <c r="A908" s="110">
        <v>423314</v>
      </c>
      <c r="B908" s="110" t="s">
        <v>941</v>
      </c>
      <c r="C908" s="110" t="s">
        <v>1344</v>
      </c>
      <c r="D908" s="111">
        <v>93.9</v>
      </c>
      <c r="E908" s="110" t="s">
        <v>1346</v>
      </c>
      <c r="F908" s="112">
        <v>3.1</v>
      </c>
      <c r="G908" s="110" t="s">
        <v>1352</v>
      </c>
      <c r="H908" s="111">
        <v>1.1000000000000001</v>
      </c>
      <c r="I908" s="110" t="s">
        <v>1357</v>
      </c>
      <c r="J908" s="111">
        <v>1.1000000000000001</v>
      </c>
      <c r="K908" s="110" t="s">
        <v>1347</v>
      </c>
      <c r="L908" s="111">
        <v>0.8</v>
      </c>
    </row>
    <row r="909" spans="1:12" x14ac:dyDescent="0.2">
      <c r="A909" s="110">
        <v>423411</v>
      </c>
      <c r="B909" s="110" t="s">
        <v>942</v>
      </c>
      <c r="C909" s="110" t="s">
        <v>1344</v>
      </c>
      <c r="D909" s="111">
        <v>79.099999999999994</v>
      </c>
      <c r="E909" s="110" t="s">
        <v>1346</v>
      </c>
      <c r="F909" s="112">
        <v>12.1</v>
      </c>
      <c r="G909" s="110" t="s">
        <v>1359</v>
      </c>
      <c r="H909" s="111">
        <v>3</v>
      </c>
      <c r="I909" s="110" t="s">
        <v>1357</v>
      </c>
      <c r="J909" s="111">
        <v>2.7</v>
      </c>
      <c r="K909" s="110" t="s">
        <v>1347</v>
      </c>
      <c r="L909" s="111">
        <v>3.1</v>
      </c>
    </row>
    <row r="910" spans="1:12" x14ac:dyDescent="0.2">
      <c r="A910" s="110">
        <v>423412</v>
      </c>
      <c r="B910" s="110" t="s">
        <v>943</v>
      </c>
      <c r="C910" s="110" t="s">
        <v>1357</v>
      </c>
      <c r="D910" s="111">
        <v>84.7</v>
      </c>
      <c r="E910" s="110" t="s">
        <v>1349</v>
      </c>
      <c r="F910" s="112">
        <v>8</v>
      </c>
      <c r="G910" s="110" t="s">
        <v>1344</v>
      </c>
      <c r="H910" s="111">
        <v>3.9</v>
      </c>
      <c r="I910" s="110" t="s">
        <v>1352</v>
      </c>
      <c r="J910" s="111">
        <v>1.2</v>
      </c>
      <c r="K910" s="110" t="s">
        <v>1347</v>
      </c>
      <c r="L910" s="111">
        <v>2.2000000000000002</v>
      </c>
    </row>
    <row r="911" spans="1:12" x14ac:dyDescent="0.2">
      <c r="A911" s="110">
        <v>423413</v>
      </c>
      <c r="B911" s="110" t="s">
        <v>944</v>
      </c>
      <c r="C911" s="110" t="s">
        <v>1344</v>
      </c>
      <c r="D911" s="111">
        <v>74.8</v>
      </c>
      <c r="E911" s="110" t="s">
        <v>1346</v>
      </c>
      <c r="F911" s="112">
        <v>6.4</v>
      </c>
      <c r="G911" s="110" t="s">
        <v>1352</v>
      </c>
      <c r="H911" s="111">
        <v>5.3</v>
      </c>
      <c r="I911" s="110" t="s">
        <v>1357</v>
      </c>
      <c r="J911" s="111">
        <v>4.5</v>
      </c>
      <c r="K911" s="110" t="s">
        <v>1347</v>
      </c>
      <c r="L911" s="111">
        <v>9</v>
      </c>
    </row>
    <row r="912" spans="1:12" x14ac:dyDescent="0.2">
      <c r="A912" s="110">
        <v>431111</v>
      </c>
      <c r="B912" s="110" t="s">
        <v>945</v>
      </c>
      <c r="C912" s="110" t="s">
        <v>1349</v>
      </c>
      <c r="D912" s="111">
        <v>91</v>
      </c>
      <c r="E912" s="110" t="s">
        <v>1361</v>
      </c>
      <c r="F912" s="112">
        <v>5.2</v>
      </c>
      <c r="G912" s="110" t="s">
        <v>1356</v>
      </c>
      <c r="H912" s="111">
        <v>0.7</v>
      </c>
      <c r="I912" s="110" t="s">
        <v>1345</v>
      </c>
      <c r="J912" s="111">
        <v>0.6</v>
      </c>
      <c r="K912" s="110" t="s">
        <v>1347</v>
      </c>
      <c r="L912" s="111">
        <v>2.5</v>
      </c>
    </row>
    <row r="913" spans="1:12" x14ac:dyDescent="0.2">
      <c r="A913" s="110">
        <v>431112</v>
      </c>
      <c r="B913" s="110" t="s">
        <v>946</v>
      </c>
      <c r="C913" s="110" t="s">
        <v>1349</v>
      </c>
      <c r="D913" s="111">
        <v>85.9</v>
      </c>
      <c r="E913" s="110" t="s">
        <v>1356</v>
      </c>
      <c r="F913" s="112">
        <v>5.9</v>
      </c>
      <c r="G913" s="110" t="s">
        <v>1345</v>
      </c>
      <c r="H913" s="111">
        <v>3.7</v>
      </c>
      <c r="I913" s="110" t="s">
        <v>1361</v>
      </c>
      <c r="J913" s="111">
        <v>1.1000000000000001</v>
      </c>
      <c r="K913" s="110" t="s">
        <v>1347</v>
      </c>
      <c r="L913" s="111">
        <v>3.4</v>
      </c>
    </row>
    <row r="914" spans="1:12" x14ac:dyDescent="0.2">
      <c r="A914" s="110">
        <v>431911</v>
      </c>
      <c r="B914" s="110" t="s">
        <v>947</v>
      </c>
      <c r="C914" s="110" t="s">
        <v>1349</v>
      </c>
      <c r="D914" s="111">
        <v>87.5</v>
      </c>
      <c r="E914" s="110" t="s">
        <v>1361</v>
      </c>
      <c r="F914" s="112">
        <v>9.1</v>
      </c>
      <c r="G914" s="110" t="s">
        <v>1352</v>
      </c>
      <c r="H914" s="111">
        <v>0.7</v>
      </c>
      <c r="I914" s="110" t="s">
        <v>1359</v>
      </c>
      <c r="J914" s="111">
        <v>0.6</v>
      </c>
      <c r="K914" s="110" t="s">
        <v>1347</v>
      </c>
      <c r="L914" s="111">
        <v>2.1</v>
      </c>
    </row>
    <row r="915" spans="1:12" x14ac:dyDescent="0.2">
      <c r="A915" s="110">
        <v>431912</v>
      </c>
      <c r="B915" s="110" t="s">
        <v>948</v>
      </c>
      <c r="C915" s="110" t="s">
        <v>1349</v>
      </c>
      <c r="D915" s="111">
        <v>71.3</v>
      </c>
      <c r="E915" s="110" t="s">
        <v>1361</v>
      </c>
      <c r="F915" s="112">
        <v>10.9</v>
      </c>
      <c r="G915" s="110" t="s">
        <v>1354</v>
      </c>
      <c r="H915" s="111">
        <v>7.9</v>
      </c>
      <c r="I915" s="110" t="s">
        <v>1356</v>
      </c>
      <c r="J915" s="111">
        <v>2.1</v>
      </c>
      <c r="K915" s="110" t="s">
        <v>1347</v>
      </c>
      <c r="L915" s="111">
        <v>7.9</v>
      </c>
    </row>
    <row r="916" spans="1:12" x14ac:dyDescent="0.2">
      <c r="A916" s="110">
        <v>431999</v>
      </c>
      <c r="B916" s="110" t="s">
        <v>949</v>
      </c>
      <c r="C916" s="110" t="s">
        <v>1361</v>
      </c>
      <c r="D916" s="111">
        <v>53.4</v>
      </c>
      <c r="E916" s="110" t="s">
        <v>1349</v>
      </c>
      <c r="F916" s="112">
        <v>28.4</v>
      </c>
      <c r="G916" s="110" t="s">
        <v>1344</v>
      </c>
      <c r="H916" s="111">
        <v>6.1</v>
      </c>
      <c r="I916" s="110" t="s">
        <v>1362</v>
      </c>
      <c r="J916" s="111">
        <v>2.2000000000000002</v>
      </c>
      <c r="K916" s="110" t="s">
        <v>1347</v>
      </c>
      <c r="L916" s="111">
        <v>9.9</v>
      </c>
    </row>
    <row r="917" spans="1:12" x14ac:dyDescent="0.2">
      <c r="A917" s="110">
        <v>441211</v>
      </c>
      <c r="B917" s="110" t="s">
        <v>950</v>
      </c>
      <c r="C917" s="110" t="s">
        <v>1346</v>
      </c>
      <c r="D917" s="111">
        <v>36.799999999999997</v>
      </c>
      <c r="E917" s="110" t="s">
        <v>1355</v>
      </c>
      <c r="F917" s="112">
        <v>30</v>
      </c>
      <c r="G917" s="110" t="s">
        <v>1344</v>
      </c>
      <c r="H917" s="111">
        <v>10.6</v>
      </c>
      <c r="I917" s="110" t="s">
        <v>1345</v>
      </c>
      <c r="J917" s="111">
        <v>4.9000000000000004</v>
      </c>
      <c r="K917" s="110" t="s">
        <v>1347</v>
      </c>
      <c r="L917" s="111">
        <v>17.7</v>
      </c>
    </row>
    <row r="918" spans="1:12" x14ac:dyDescent="0.2">
      <c r="A918" s="110">
        <v>441212</v>
      </c>
      <c r="B918" s="110" t="s">
        <v>951</v>
      </c>
      <c r="C918" s="110" t="s">
        <v>1346</v>
      </c>
      <c r="D918" s="111">
        <v>90.3</v>
      </c>
      <c r="E918" s="110" t="s">
        <v>1354</v>
      </c>
      <c r="F918" s="112">
        <v>4.7</v>
      </c>
      <c r="G918" s="110" t="s">
        <v>1348</v>
      </c>
      <c r="H918" s="111">
        <v>1.6</v>
      </c>
      <c r="I918" s="110" t="s">
        <v>1361</v>
      </c>
      <c r="J918" s="111">
        <v>1.1000000000000001</v>
      </c>
      <c r="K918" s="110" t="s">
        <v>1347</v>
      </c>
      <c r="L918" s="111">
        <v>2.2999999999999998</v>
      </c>
    </row>
    <row r="919" spans="1:12" x14ac:dyDescent="0.2">
      <c r="A919" s="110">
        <v>441311</v>
      </c>
      <c r="B919" s="110" t="s">
        <v>952</v>
      </c>
      <c r="C919" s="110" t="s">
        <v>1346</v>
      </c>
      <c r="D919" s="111">
        <v>99.8</v>
      </c>
      <c r="E919" s="110" t="s">
        <v>1357</v>
      </c>
      <c r="F919" s="112">
        <v>0.2</v>
      </c>
      <c r="G919" s="110" t="s">
        <v>1350</v>
      </c>
      <c r="H919" s="111" t="s">
        <v>2</v>
      </c>
      <c r="I919" s="110" t="s">
        <v>1350</v>
      </c>
      <c r="J919" s="111" t="s">
        <v>2</v>
      </c>
      <c r="K919" s="110" t="s">
        <v>1350</v>
      </c>
      <c r="L919" s="111" t="s">
        <v>2</v>
      </c>
    </row>
    <row r="920" spans="1:12" x14ac:dyDescent="0.2">
      <c r="A920" s="110">
        <v>441312</v>
      </c>
      <c r="B920" s="110" t="s">
        <v>953</v>
      </c>
      <c r="C920" s="110" t="s">
        <v>1346</v>
      </c>
      <c r="D920" s="111">
        <v>99.2</v>
      </c>
      <c r="E920" s="110" t="s">
        <v>1357</v>
      </c>
      <c r="F920" s="112">
        <v>0.5</v>
      </c>
      <c r="G920" s="110" t="s">
        <v>1343</v>
      </c>
      <c r="H920" s="111">
        <v>0.1</v>
      </c>
      <c r="I920" s="110" t="s">
        <v>1352</v>
      </c>
      <c r="J920" s="111">
        <v>0.1</v>
      </c>
      <c r="K920" s="110" t="s">
        <v>1347</v>
      </c>
      <c r="L920" s="111">
        <v>0.1</v>
      </c>
    </row>
    <row r="921" spans="1:12" x14ac:dyDescent="0.2">
      <c r="A921" s="110">
        <v>442211</v>
      </c>
      <c r="B921" s="110" t="s">
        <v>954</v>
      </c>
      <c r="C921" s="110" t="s">
        <v>1346</v>
      </c>
      <c r="D921" s="111">
        <v>75.099999999999994</v>
      </c>
      <c r="E921" s="110" t="s">
        <v>1348</v>
      </c>
      <c r="F921" s="112">
        <v>3.7</v>
      </c>
      <c r="G921" s="110" t="s">
        <v>1354</v>
      </c>
      <c r="H921" s="111">
        <v>3.7</v>
      </c>
      <c r="I921" s="110" t="s">
        <v>1361</v>
      </c>
      <c r="J921" s="111">
        <v>2.5</v>
      </c>
      <c r="K921" s="110" t="s">
        <v>1347</v>
      </c>
      <c r="L921" s="111">
        <v>15.1</v>
      </c>
    </row>
    <row r="922" spans="1:12" x14ac:dyDescent="0.2">
      <c r="A922" s="110">
        <v>442212</v>
      </c>
      <c r="B922" s="110" t="s">
        <v>955</v>
      </c>
      <c r="C922" s="110" t="s">
        <v>1346</v>
      </c>
      <c r="D922" s="111">
        <v>92.5</v>
      </c>
      <c r="E922" s="110" t="s">
        <v>1354</v>
      </c>
      <c r="F922" s="112">
        <v>4.7</v>
      </c>
      <c r="G922" s="110" t="s">
        <v>1357</v>
      </c>
      <c r="H922" s="111">
        <v>1.4</v>
      </c>
      <c r="I922" s="110" t="s">
        <v>1358</v>
      </c>
      <c r="J922" s="111">
        <v>0.7</v>
      </c>
      <c r="K922" s="110" t="s">
        <v>1347</v>
      </c>
      <c r="L922" s="111">
        <v>0.7</v>
      </c>
    </row>
    <row r="923" spans="1:12" x14ac:dyDescent="0.2">
      <c r="A923" s="110">
        <v>442213</v>
      </c>
      <c r="B923" s="110" t="s">
        <v>956</v>
      </c>
      <c r="C923" s="110" t="s">
        <v>1346</v>
      </c>
      <c r="D923" s="111">
        <v>63.9</v>
      </c>
      <c r="E923" s="110" t="s">
        <v>1349</v>
      </c>
      <c r="F923" s="112">
        <v>21.1</v>
      </c>
      <c r="G923" s="110" t="s">
        <v>1361</v>
      </c>
      <c r="H923" s="111">
        <v>9.5</v>
      </c>
      <c r="I923" s="110" t="s">
        <v>1359</v>
      </c>
      <c r="J923" s="111">
        <v>2.5</v>
      </c>
      <c r="K923" s="110" t="s">
        <v>1347</v>
      </c>
      <c r="L923" s="111">
        <v>3</v>
      </c>
    </row>
    <row r="924" spans="1:12" x14ac:dyDescent="0.2">
      <c r="A924" s="110">
        <v>442214</v>
      </c>
      <c r="B924" s="110" t="s">
        <v>957</v>
      </c>
      <c r="C924" s="110" t="s">
        <v>1346</v>
      </c>
      <c r="D924" s="111">
        <v>73.400000000000006</v>
      </c>
      <c r="E924" s="110" t="s">
        <v>1358</v>
      </c>
      <c r="F924" s="112">
        <v>16.899999999999999</v>
      </c>
      <c r="G924" s="110" t="s">
        <v>1359</v>
      </c>
      <c r="H924" s="111">
        <v>4.5</v>
      </c>
      <c r="I924" s="110" t="s">
        <v>1343</v>
      </c>
      <c r="J924" s="111">
        <v>3.7</v>
      </c>
      <c r="K924" s="110" t="s">
        <v>1347</v>
      </c>
      <c r="L924" s="111">
        <v>1.5</v>
      </c>
    </row>
    <row r="925" spans="1:12" x14ac:dyDescent="0.2">
      <c r="A925" s="110">
        <v>442215</v>
      </c>
      <c r="B925" s="110" t="s">
        <v>958</v>
      </c>
      <c r="C925" s="110" t="s">
        <v>1356</v>
      </c>
      <c r="D925" s="111">
        <v>73.5</v>
      </c>
      <c r="E925" s="110" t="s">
        <v>1346</v>
      </c>
      <c r="F925" s="112">
        <v>7.7</v>
      </c>
      <c r="G925" s="110" t="s">
        <v>1361</v>
      </c>
      <c r="H925" s="111">
        <v>3.9</v>
      </c>
      <c r="I925" s="110" t="s">
        <v>1349</v>
      </c>
      <c r="J925" s="111">
        <v>3.4</v>
      </c>
      <c r="K925" s="110" t="s">
        <v>1347</v>
      </c>
      <c r="L925" s="111">
        <v>11.5</v>
      </c>
    </row>
    <row r="926" spans="1:12" x14ac:dyDescent="0.2">
      <c r="A926" s="110">
        <v>442216</v>
      </c>
      <c r="B926" s="110" t="s">
        <v>959</v>
      </c>
      <c r="C926" s="110" t="s">
        <v>1346</v>
      </c>
      <c r="D926" s="111">
        <v>52</v>
      </c>
      <c r="E926" s="110" t="s">
        <v>1343</v>
      </c>
      <c r="F926" s="112">
        <v>17.100000000000001</v>
      </c>
      <c r="G926" s="110" t="s">
        <v>1358</v>
      </c>
      <c r="H926" s="111">
        <v>10.199999999999999</v>
      </c>
      <c r="I926" s="110" t="s">
        <v>1348</v>
      </c>
      <c r="J926" s="111">
        <v>3.1</v>
      </c>
      <c r="K926" s="110" t="s">
        <v>1347</v>
      </c>
      <c r="L926" s="111">
        <v>17.600000000000001</v>
      </c>
    </row>
    <row r="927" spans="1:12" x14ac:dyDescent="0.2">
      <c r="A927" s="110">
        <v>442217</v>
      </c>
      <c r="B927" s="110" t="s">
        <v>960</v>
      </c>
      <c r="C927" s="110" t="s">
        <v>1346</v>
      </c>
      <c r="D927" s="111">
        <v>73.900000000000006</v>
      </c>
      <c r="E927" s="110" t="s">
        <v>1344</v>
      </c>
      <c r="F927" s="112">
        <v>4.2</v>
      </c>
      <c r="G927" s="110" t="s">
        <v>1349</v>
      </c>
      <c r="H927" s="111">
        <v>3.2</v>
      </c>
      <c r="I927" s="110" t="s">
        <v>1354</v>
      </c>
      <c r="J927" s="111">
        <v>2.9</v>
      </c>
      <c r="K927" s="110" t="s">
        <v>1347</v>
      </c>
      <c r="L927" s="111">
        <v>15.7</v>
      </c>
    </row>
    <row r="928" spans="1:12" x14ac:dyDescent="0.2">
      <c r="A928" s="110">
        <v>442299</v>
      </c>
      <c r="B928" s="110" t="s">
        <v>961</v>
      </c>
      <c r="C928" s="110" t="s">
        <v>1361</v>
      </c>
      <c r="D928" s="111">
        <v>49.4</v>
      </c>
      <c r="E928" s="110" t="s">
        <v>1346</v>
      </c>
      <c r="F928" s="112">
        <v>25.9</v>
      </c>
      <c r="G928" s="110" t="s">
        <v>1354</v>
      </c>
      <c r="H928" s="111">
        <v>8.1</v>
      </c>
      <c r="I928" s="110" t="s">
        <v>1349</v>
      </c>
      <c r="J928" s="111">
        <v>7.8</v>
      </c>
      <c r="K928" s="110" t="s">
        <v>1347</v>
      </c>
      <c r="L928" s="111">
        <v>8.6999999999999993</v>
      </c>
    </row>
    <row r="929" spans="1:12" x14ac:dyDescent="0.2">
      <c r="A929" s="110">
        <v>451311</v>
      </c>
      <c r="B929" s="110" t="s">
        <v>962</v>
      </c>
      <c r="C929" s="110" t="s">
        <v>1352</v>
      </c>
      <c r="D929" s="111">
        <v>98.4</v>
      </c>
      <c r="E929" s="110" t="s">
        <v>1344</v>
      </c>
      <c r="F929" s="112">
        <v>1.2</v>
      </c>
      <c r="G929" s="110" t="s">
        <v>1346</v>
      </c>
      <c r="H929" s="111">
        <v>0.2</v>
      </c>
      <c r="I929" s="110" t="s">
        <v>1348</v>
      </c>
      <c r="J929" s="111">
        <v>0.1</v>
      </c>
      <c r="K929" s="110" t="s">
        <v>1347</v>
      </c>
      <c r="L929" s="111">
        <v>0.1</v>
      </c>
    </row>
    <row r="930" spans="1:12" x14ac:dyDescent="0.2">
      <c r="A930" s="110">
        <v>451399</v>
      </c>
      <c r="B930" s="110" t="s">
        <v>963</v>
      </c>
      <c r="C930" s="110" t="s">
        <v>1352</v>
      </c>
      <c r="D930" s="111">
        <v>97.9</v>
      </c>
      <c r="E930" s="110" t="s">
        <v>1346</v>
      </c>
      <c r="F930" s="112">
        <v>0.9</v>
      </c>
      <c r="G930" s="110" t="s">
        <v>1353</v>
      </c>
      <c r="H930" s="111">
        <v>0.5</v>
      </c>
      <c r="I930" s="110" t="s">
        <v>1362</v>
      </c>
      <c r="J930" s="111">
        <v>0.4</v>
      </c>
      <c r="K930" s="110" t="s">
        <v>1347</v>
      </c>
      <c r="L930" s="111">
        <v>0.4</v>
      </c>
    </row>
    <row r="931" spans="1:12" x14ac:dyDescent="0.2">
      <c r="A931" s="110">
        <v>451411</v>
      </c>
      <c r="B931" s="110" t="s">
        <v>964</v>
      </c>
      <c r="C931" s="110" t="s">
        <v>1361</v>
      </c>
      <c r="D931" s="111">
        <v>75.7</v>
      </c>
      <c r="E931" s="110" t="s">
        <v>1346</v>
      </c>
      <c r="F931" s="112">
        <v>13.4</v>
      </c>
      <c r="G931" s="110" t="s">
        <v>1357</v>
      </c>
      <c r="H931" s="111">
        <v>3.6</v>
      </c>
      <c r="I931" s="110" t="s">
        <v>1356</v>
      </c>
      <c r="J931" s="111">
        <v>1.9</v>
      </c>
      <c r="K931" s="110" t="s">
        <v>1347</v>
      </c>
      <c r="L931" s="111">
        <v>5.4</v>
      </c>
    </row>
    <row r="932" spans="1:12" x14ac:dyDescent="0.2">
      <c r="A932" s="110">
        <v>451412</v>
      </c>
      <c r="B932" s="110" t="s">
        <v>965</v>
      </c>
      <c r="C932" s="110" t="s">
        <v>1359</v>
      </c>
      <c r="D932" s="111">
        <v>46.8</v>
      </c>
      <c r="E932" s="110" t="s">
        <v>1354</v>
      </c>
      <c r="F932" s="112">
        <v>18.600000000000001</v>
      </c>
      <c r="G932" s="110" t="s">
        <v>1361</v>
      </c>
      <c r="H932" s="111">
        <v>16.600000000000001</v>
      </c>
      <c r="I932" s="110" t="s">
        <v>1349</v>
      </c>
      <c r="J932" s="111">
        <v>4.4000000000000004</v>
      </c>
      <c r="K932" s="110" t="s">
        <v>1347</v>
      </c>
      <c r="L932" s="111">
        <v>13.6</v>
      </c>
    </row>
    <row r="933" spans="1:12" x14ac:dyDescent="0.2">
      <c r="A933" s="110">
        <v>451511</v>
      </c>
      <c r="B933" s="110" t="s">
        <v>966</v>
      </c>
      <c r="C933" s="110" t="s">
        <v>1344</v>
      </c>
      <c r="D933" s="111">
        <v>89.1</v>
      </c>
      <c r="E933" s="110" t="s">
        <v>1352</v>
      </c>
      <c r="F933" s="112">
        <v>7.1</v>
      </c>
      <c r="G933" s="110" t="s">
        <v>1357</v>
      </c>
      <c r="H933" s="111">
        <v>1.4</v>
      </c>
      <c r="I933" s="110" t="s">
        <v>1356</v>
      </c>
      <c r="J933" s="111">
        <v>0.8</v>
      </c>
      <c r="K933" s="110" t="s">
        <v>1347</v>
      </c>
      <c r="L933" s="111">
        <v>1.6</v>
      </c>
    </row>
    <row r="934" spans="1:12" x14ac:dyDescent="0.2">
      <c r="A934" s="110">
        <v>451512</v>
      </c>
      <c r="B934" s="110" t="s">
        <v>967</v>
      </c>
      <c r="C934" s="110" t="s">
        <v>1352</v>
      </c>
      <c r="D934" s="111">
        <v>51.7</v>
      </c>
      <c r="E934" s="110" t="s">
        <v>1356</v>
      </c>
      <c r="F934" s="112">
        <v>39.700000000000003</v>
      </c>
      <c r="G934" s="110" t="s">
        <v>1344</v>
      </c>
      <c r="H934" s="111">
        <v>3.6</v>
      </c>
      <c r="I934" s="110" t="s">
        <v>1357</v>
      </c>
      <c r="J934" s="111">
        <v>1.9</v>
      </c>
      <c r="K934" s="110" t="s">
        <v>1347</v>
      </c>
      <c r="L934" s="111">
        <v>3.2</v>
      </c>
    </row>
    <row r="935" spans="1:12" x14ac:dyDescent="0.2">
      <c r="A935" s="110">
        <v>451513</v>
      </c>
      <c r="B935" s="110" t="s">
        <v>968</v>
      </c>
      <c r="C935" s="110" t="s">
        <v>1344</v>
      </c>
      <c r="D935" s="111">
        <v>84</v>
      </c>
      <c r="E935" s="110" t="s">
        <v>1356</v>
      </c>
      <c r="F935" s="112">
        <v>11.5</v>
      </c>
      <c r="G935" s="110" t="s">
        <v>1343</v>
      </c>
      <c r="H935" s="111">
        <v>2.2999999999999998</v>
      </c>
      <c r="I935" s="110" t="s">
        <v>1357</v>
      </c>
      <c r="J935" s="111">
        <v>2.2999999999999998</v>
      </c>
      <c r="K935" s="110" t="s">
        <v>1350</v>
      </c>
      <c r="L935" s="111" t="s">
        <v>2</v>
      </c>
    </row>
    <row r="936" spans="1:12" x14ac:dyDescent="0.2">
      <c r="A936" s="110">
        <v>451611</v>
      </c>
      <c r="B936" s="110" t="s">
        <v>969</v>
      </c>
      <c r="C936" s="110" t="s">
        <v>1359</v>
      </c>
      <c r="D936" s="111">
        <v>34.4</v>
      </c>
      <c r="E936" s="110" t="s">
        <v>1346</v>
      </c>
      <c r="F936" s="112">
        <v>33</v>
      </c>
      <c r="G936" s="110" t="s">
        <v>1361</v>
      </c>
      <c r="H936" s="111">
        <v>16.399999999999999</v>
      </c>
      <c r="I936" s="110" t="s">
        <v>1349</v>
      </c>
      <c r="J936" s="111">
        <v>5.4</v>
      </c>
      <c r="K936" s="110" t="s">
        <v>1347</v>
      </c>
      <c r="L936" s="111">
        <v>10.8</v>
      </c>
    </row>
    <row r="937" spans="1:12" x14ac:dyDescent="0.2">
      <c r="A937" s="110">
        <v>451612</v>
      </c>
      <c r="B937" s="110" t="s">
        <v>970</v>
      </c>
      <c r="C937" s="110" t="s">
        <v>1359</v>
      </c>
      <c r="D937" s="111">
        <v>87.8</v>
      </c>
      <c r="E937" s="110" t="s">
        <v>1354</v>
      </c>
      <c r="F937" s="112">
        <v>6.4</v>
      </c>
      <c r="G937" s="110" t="s">
        <v>1349</v>
      </c>
      <c r="H937" s="111">
        <v>1.3</v>
      </c>
      <c r="I937" s="110" t="s">
        <v>1358</v>
      </c>
      <c r="J937" s="111">
        <v>0.7</v>
      </c>
      <c r="K937" s="110" t="s">
        <v>1347</v>
      </c>
      <c r="L937" s="111">
        <v>3.8</v>
      </c>
    </row>
    <row r="938" spans="1:12" x14ac:dyDescent="0.2">
      <c r="A938" s="110">
        <v>451711</v>
      </c>
      <c r="B938" s="110" t="s">
        <v>971</v>
      </c>
      <c r="C938" s="110" t="s">
        <v>1354</v>
      </c>
      <c r="D938" s="111">
        <v>95.9</v>
      </c>
      <c r="E938" s="110" t="s">
        <v>1359</v>
      </c>
      <c r="F938" s="112">
        <v>1.6</v>
      </c>
      <c r="G938" s="110" t="s">
        <v>1346</v>
      </c>
      <c r="H938" s="111">
        <v>1.5</v>
      </c>
      <c r="I938" s="110" t="s">
        <v>1349</v>
      </c>
      <c r="J938" s="111">
        <v>0.6</v>
      </c>
      <c r="K938" s="110" t="s">
        <v>1347</v>
      </c>
      <c r="L938" s="111">
        <v>0.4</v>
      </c>
    </row>
    <row r="939" spans="1:12" x14ac:dyDescent="0.2">
      <c r="A939" s="110">
        <v>451799</v>
      </c>
      <c r="B939" s="110" t="s">
        <v>972</v>
      </c>
      <c r="C939" s="110" t="s">
        <v>1354</v>
      </c>
      <c r="D939" s="111">
        <v>81.2</v>
      </c>
      <c r="E939" s="110" t="s">
        <v>1359</v>
      </c>
      <c r="F939" s="112">
        <v>7.4</v>
      </c>
      <c r="G939" s="110" t="s">
        <v>1349</v>
      </c>
      <c r="H939" s="111">
        <v>4.5</v>
      </c>
      <c r="I939" s="110" t="s">
        <v>1345</v>
      </c>
      <c r="J939" s="111">
        <v>2.5</v>
      </c>
      <c r="K939" s="110" t="s">
        <v>1347</v>
      </c>
      <c r="L939" s="111">
        <v>4.4000000000000004</v>
      </c>
    </row>
    <row r="940" spans="1:12" x14ac:dyDescent="0.2">
      <c r="A940" s="110">
        <v>451811</v>
      </c>
      <c r="B940" s="110" t="s">
        <v>973</v>
      </c>
      <c r="C940" s="110" t="s">
        <v>1352</v>
      </c>
      <c r="D940" s="111">
        <v>94.6</v>
      </c>
      <c r="E940" s="110" t="s">
        <v>1343</v>
      </c>
      <c r="F940" s="112">
        <v>1.4</v>
      </c>
      <c r="G940" s="110" t="s">
        <v>1346</v>
      </c>
      <c r="H940" s="111">
        <v>0.9</v>
      </c>
      <c r="I940" s="110" t="s">
        <v>1344</v>
      </c>
      <c r="J940" s="111">
        <v>0.9</v>
      </c>
      <c r="K940" s="110" t="s">
        <v>1347</v>
      </c>
      <c r="L940" s="111">
        <v>2.1</v>
      </c>
    </row>
    <row r="941" spans="1:12" x14ac:dyDescent="0.2">
      <c r="A941" s="110">
        <v>451812</v>
      </c>
      <c r="B941" s="110" t="s">
        <v>974</v>
      </c>
      <c r="C941" s="110" t="s">
        <v>1352</v>
      </c>
      <c r="D941" s="111">
        <v>97.4</v>
      </c>
      <c r="E941" s="110" t="s">
        <v>1356</v>
      </c>
      <c r="F941" s="112">
        <v>1.4</v>
      </c>
      <c r="G941" s="110" t="s">
        <v>1357</v>
      </c>
      <c r="H941" s="111">
        <v>0.6</v>
      </c>
      <c r="I941" s="110" t="s">
        <v>1353</v>
      </c>
      <c r="J941" s="111">
        <v>0.3</v>
      </c>
      <c r="K941" s="110" t="s">
        <v>1347</v>
      </c>
      <c r="L941" s="111">
        <v>0.3</v>
      </c>
    </row>
    <row r="942" spans="1:12" x14ac:dyDescent="0.2">
      <c r="A942" s="110">
        <v>451814</v>
      </c>
      <c r="B942" s="110" t="s">
        <v>975</v>
      </c>
      <c r="C942" s="110" t="s">
        <v>1352</v>
      </c>
      <c r="D942" s="111">
        <v>85.1</v>
      </c>
      <c r="E942" s="110" t="s">
        <v>1356</v>
      </c>
      <c r="F942" s="112">
        <v>5.9</v>
      </c>
      <c r="G942" s="110" t="s">
        <v>1361</v>
      </c>
      <c r="H942" s="111">
        <v>5.4</v>
      </c>
      <c r="I942" s="110" t="s">
        <v>1348</v>
      </c>
      <c r="J942" s="111">
        <v>2.2000000000000002</v>
      </c>
      <c r="K942" s="110" t="s">
        <v>1347</v>
      </c>
      <c r="L942" s="111">
        <v>1.4</v>
      </c>
    </row>
    <row r="943" spans="1:12" x14ac:dyDescent="0.2">
      <c r="A943" s="110">
        <v>451815</v>
      </c>
      <c r="B943" s="110" t="s">
        <v>976</v>
      </c>
      <c r="C943" s="110" t="s">
        <v>1357</v>
      </c>
      <c r="D943" s="111">
        <v>59</v>
      </c>
      <c r="E943" s="110" t="s">
        <v>1344</v>
      </c>
      <c r="F943" s="112">
        <v>27.9</v>
      </c>
      <c r="G943" s="110" t="s">
        <v>1361</v>
      </c>
      <c r="H943" s="111">
        <v>7</v>
      </c>
      <c r="I943" s="110" t="s">
        <v>1352</v>
      </c>
      <c r="J943" s="111">
        <v>3.6</v>
      </c>
      <c r="K943" s="110" t="s">
        <v>1347</v>
      </c>
      <c r="L943" s="111">
        <v>2.5</v>
      </c>
    </row>
    <row r="944" spans="1:12" x14ac:dyDescent="0.2">
      <c r="A944" s="110">
        <v>451816</v>
      </c>
      <c r="B944" s="110" t="s">
        <v>977</v>
      </c>
      <c r="C944" s="110" t="s">
        <v>1352</v>
      </c>
      <c r="D944" s="111">
        <v>54.5</v>
      </c>
      <c r="E944" s="110" t="s">
        <v>1344</v>
      </c>
      <c r="F944" s="112">
        <v>22.9</v>
      </c>
      <c r="G944" s="110" t="s">
        <v>1357</v>
      </c>
      <c r="H944" s="111">
        <v>16.100000000000001</v>
      </c>
      <c r="I944" s="110" t="s">
        <v>1349</v>
      </c>
      <c r="J944" s="111">
        <v>2.9</v>
      </c>
      <c r="K944" s="110" t="s">
        <v>1347</v>
      </c>
      <c r="L944" s="111">
        <v>3.6</v>
      </c>
    </row>
    <row r="945" spans="1:12" x14ac:dyDescent="0.2">
      <c r="A945" s="110">
        <v>451899</v>
      </c>
      <c r="B945" s="110" t="s">
        <v>978</v>
      </c>
      <c r="C945" s="110" t="s">
        <v>1344</v>
      </c>
      <c r="D945" s="111">
        <v>31.3</v>
      </c>
      <c r="E945" s="110" t="s">
        <v>1352</v>
      </c>
      <c r="F945" s="112">
        <v>23</v>
      </c>
      <c r="G945" s="110" t="s">
        <v>1357</v>
      </c>
      <c r="H945" s="111">
        <v>14.6</v>
      </c>
      <c r="I945" s="110" t="s">
        <v>1354</v>
      </c>
      <c r="J945" s="111">
        <v>10.5</v>
      </c>
      <c r="K945" s="110" t="s">
        <v>1347</v>
      </c>
      <c r="L945" s="111">
        <v>20.6</v>
      </c>
    </row>
    <row r="946" spans="1:12" x14ac:dyDescent="0.2">
      <c r="A946" s="110">
        <v>452211</v>
      </c>
      <c r="B946" s="110" t="s">
        <v>979</v>
      </c>
      <c r="C946" s="110" t="s">
        <v>1361</v>
      </c>
      <c r="D946" s="111">
        <v>100</v>
      </c>
      <c r="E946" s="110" t="s">
        <v>1350</v>
      </c>
      <c r="F946" s="112" t="s">
        <v>2</v>
      </c>
      <c r="G946" s="110" t="s">
        <v>1350</v>
      </c>
      <c r="H946" s="111" t="s">
        <v>2</v>
      </c>
      <c r="I946" s="110" t="s">
        <v>1350</v>
      </c>
      <c r="J946" s="111" t="s">
        <v>2</v>
      </c>
      <c r="K946" s="110" t="s">
        <v>1350</v>
      </c>
      <c r="L946" s="111" t="s">
        <v>2</v>
      </c>
    </row>
    <row r="947" spans="1:12" x14ac:dyDescent="0.2">
      <c r="A947" s="110">
        <v>452212</v>
      </c>
      <c r="B947" s="110" t="s">
        <v>980</v>
      </c>
      <c r="C947" s="110" t="s">
        <v>1354</v>
      </c>
      <c r="D947" s="111">
        <v>58</v>
      </c>
      <c r="E947" s="110" t="s">
        <v>1351</v>
      </c>
      <c r="F947" s="112">
        <v>15.9</v>
      </c>
      <c r="G947" s="110" t="s">
        <v>1359</v>
      </c>
      <c r="H947" s="111">
        <v>10.199999999999999</v>
      </c>
      <c r="I947" s="110" t="s">
        <v>1357</v>
      </c>
      <c r="J947" s="111">
        <v>6.8</v>
      </c>
      <c r="K947" s="110" t="s">
        <v>1347</v>
      </c>
      <c r="L947" s="111">
        <v>9.1</v>
      </c>
    </row>
    <row r="948" spans="1:12" x14ac:dyDescent="0.2">
      <c r="A948" s="110">
        <v>452213</v>
      </c>
      <c r="B948" s="110" t="s">
        <v>981</v>
      </c>
      <c r="C948" s="110" t="s">
        <v>1351</v>
      </c>
      <c r="D948" s="111">
        <v>100</v>
      </c>
      <c r="E948" s="110" t="s">
        <v>1350</v>
      </c>
      <c r="F948" s="112" t="s">
        <v>2</v>
      </c>
      <c r="G948" s="110" t="s">
        <v>1350</v>
      </c>
      <c r="H948" s="111" t="s">
        <v>2</v>
      </c>
      <c r="I948" s="110" t="s">
        <v>1350</v>
      </c>
      <c r="J948" s="111" t="s">
        <v>2</v>
      </c>
      <c r="K948" s="110" t="s">
        <v>1350</v>
      </c>
      <c r="L948" s="111" t="s">
        <v>2</v>
      </c>
    </row>
    <row r="949" spans="1:12" x14ac:dyDescent="0.2">
      <c r="A949" s="110">
        <v>452214</v>
      </c>
      <c r="B949" s="110" t="s">
        <v>982</v>
      </c>
      <c r="C949" s="110" t="s">
        <v>1361</v>
      </c>
      <c r="D949" s="111">
        <v>52</v>
      </c>
      <c r="E949" s="110" t="s">
        <v>1359</v>
      </c>
      <c r="F949" s="112">
        <v>24</v>
      </c>
      <c r="G949" s="110" t="s">
        <v>1357</v>
      </c>
      <c r="H949" s="111">
        <v>12</v>
      </c>
      <c r="I949" s="110" t="s">
        <v>1349</v>
      </c>
      <c r="J949" s="111">
        <v>12</v>
      </c>
      <c r="K949" s="110" t="s">
        <v>1350</v>
      </c>
      <c r="L949" s="111" t="s">
        <v>2</v>
      </c>
    </row>
    <row r="950" spans="1:12" x14ac:dyDescent="0.2">
      <c r="A950" s="110">
        <v>452215</v>
      </c>
      <c r="B950" s="110" t="s">
        <v>983</v>
      </c>
      <c r="C950" s="110" t="s">
        <v>1357</v>
      </c>
      <c r="D950" s="111">
        <v>54.9</v>
      </c>
      <c r="E950" s="110" t="s">
        <v>1361</v>
      </c>
      <c r="F950" s="112">
        <v>29.6</v>
      </c>
      <c r="G950" s="110" t="s">
        <v>1346</v>
      </c>
      <c r="H950" s="111">
        <v>4.4000000000000004</v>
      </c>
      <c r="I950" s="110" t="s">
        <v>1352</v>
      </c>
      <c r="J950" s="111">
        <v>3</v>
      </c>
      <c r="K950" s="110" t="s">
        <v>1347</v>
      </c>
      <c r="L950" s="111">
        <v>8.1999999999999993</v>
      </c>
    </row>
    <row r="951" spans="1:12" x14ac:dyDescent="0.2">
      <c r="A951" s="110">
        <v>452216</v>
      </c>
      <c r="B951" s="110" t="s">
        <v>984</v>
      </c>
      <c r="C951" s="110" t="s">
        <v>1359</v>
      </c>
      <c r="D951" s="111">
        <v>30.8</v>
      </c>
      <c r="E951" s="110" t="s">
        <v>1356</v>
      </c>
      <c r="F951" s="112">
        <v>23.1</v>
      </c>
      <c r="G951" s="110" t="s">
        <v>1354</v>
      </c>
      <c r="H951" s="111">
        <v>23.1</v>
      </c>
      <c r="I951" s="110" t="s">
        <v>1361</v>
      </c>
      <c r="J951" s="111">
        <v>23.1</v>
      </c>
      <c r="K951" s="110" t="s">
        <v>1350</v>
      </c>
      <c r="L951" s="111" t="s">
        <v>2</v>
      </c>
    </row>
    <row r="952" spans="1:12" x14ac:dyDescent="0.2">
      <c r="A952" s="110">
        <v>452217</v>
      </c>
      <c r="B952" s="110" t="s">
        <v>985</v>
      </c>
      <c r="C952" s="110" t="s">
        <v>1361</v>
      </c>
      <c r="D952" s="111">
        <v>52.2</v>
      </c>
      <c r="E952" s="110" t="s">
        <v>1359</v>
      </c>
      <c r="F952" s="112">
        <v>30.4</v>
      </c>
      <c r="G952" s="110" t="s">
        <v>1354</v>
      </c>
      <c r="H952" s="111">
        <v>17.399999999999999</v>
      </c>
      <c r="I952" s="110" t="s">
        <v>1350</v>
      </c>
      <c r="J952" s="111" t="s">
        <v>2</v>
      </c>
      <c r="K952" s="110" t="s">
        <v>1350</v>
      </c>
      <c r="L952" s="111" t="s">
        <v>2</v>
      </c>
    </row>
    <row r="953" spans="1:12" x14ac:dyDescent="0.2">
      <c r="A953" s="110">
        <v>452299</v>
      </c>
      <c r="B953" s="110" t="s">
        <v>986</v>
      </c>
      <c r="C953" s="110" t="s">
        <v>1361</v>
      </c>
      <c r="D953" s="111">
        <v>55.8</v>
      </c>
      <c r="E953" s="110" t="s">
        <v>1359</v>
      </c>
      <c r="F953" s="112">
        <v>15.8</v>
      </c>
      <c r="G953" s="110" t="s">
        <v>1357</v>
      </c>
      <c r="H953" s="111">
        <v>14</v>
      </c>
      <c r="I953" s="110" t="s">
        <v>1354</v>
      </c>
      <c r="J953" s="111">
        <v>6</v>
      </c>
      <c r="K953" s="110" t="s">
        <v>1347</v>
      </c>
      <c r="L953" s="111">
        <v>8.4</v>
      </c>
    </row>
    <row r="954" spans="1:12" x14ac:dyDescent="0.2">
      <c r="A954" s="110">
        <v>452311</v>
      </c>
      <c r="B954" s="110" t="s">
        <v>987</v>
      </c>
      <c r="C954" s="110" t="s">
        <v>1354</v>
      </c>
      <c r="D954" s="111">
        <v>29.7</v>
      </c>
      <c r="E954" s="110" t="s">
        <v>1357</v>
      </c>
      <c r="F954" s="112">
        <v>29.5</v>
      </c>
      <c r="G954" s="110" t="s">
        <v>1361</v>
      </c>
      <c r="H954" s="111">
        <v>14</v>
      </c>
      <c r="I954" s="110" t="s">
        <v>1359</v>
      </c>
      <c r="J954" s="111">
        <v>10.4</v>
      </c>
      <c r="K954" s="110" t="s">
        <v>1347</v>
      </c>
      <c r="L954" s="111">
        <v>16.3</v>
      </c>
    </row>
    <row r="955" spans="1:12" x14ac:dyDescent="0.2">
      <c r="A955" s="110">
        <v>452312</v>
      </c>
      <c r="B955" s="110" t="s">
        <v>988</v>
      </c>
      <c r="C955" s="110" t="s">
        <v>1361</v>
      </c>
      <c r="D955" s="111">
        <v>49.9</v>
      </c>
      <c r="E955" s="110" t="s">
        <v>1357</v>
      </c>
      <c r="F955" s="112">
        <v>42.7</v>
      </c>
      <c r="G955" s="110" t="s">
        <v>1352</v>
      </c>
      <c r="H955" s="111">
        <v>4.5</v>
      </c>
      <c r="I955" s="110" t="s">
        <v>1346</v>
      </c>
      <c r="J955" s="111">
        <v>1</v>
      </c>
      <c r="K955" s="110" t="s">
        <v>1347</v>
      </c>
      <c r="L955" s="111">
        <v>1.9</v>
      </c>
    </row>
    <row r="956" spans="1:12" x14ac:dyDescent="0.2">
      <c r="A956" s="110">
        <v>452313</v>
      </c>
      <c r="B956" s="110" t="s">
        <v>989</v>
      </c>
      <c r="C956" s="110" t="s">
        <v>1357</v>
      </c>
      <c r="D956" s="111">
        <v>84.9</v>
      </c>
      <c r="E956" s="110" t="s">
        <v>1351</v>
      </c>
      <c r="F956" s="112">
        <v>5.5</v>
      </c>
      <c r="G956" s="110" t="s">
        <v>1361</v>
      </c>
      <c r="H956" s="111">
        <v>5.3</v>
      </c>
      <c r="I956" s="110" t="s">
        <v>1344</v>
      </c>
      <c r="J956" s="111">
        <v>1.6</v>
      </c>
      <c r="K956" s="110" t="s">
        <v>1347</v>
      </c>
      <c r="L956" s="111">
        <v>2.7</v>
      </c>
    </row>
    <row r="957" spans="1:12" x14ac:dyDescent="0.2">
      <c r="A957" s="110">
        <v>452314</v>
      </c>
      <c r="B957" s="110" t="s">
        <v>990</v>
      </c>
      <c r="C957" s="110" t="s">
        <v>1357</v>
      </c>
      <c r="D957" s="111">
        <v>42.4</v>
      </c>
      <c r="E957" s="110" t="s">
        <v>1361</v>
      </c>
      <c r="F957" s="112">
        <v>27.4</v>
      </c>
      <c r="G957" s="110" t="s">
        <v>1354</v>
      </c>
      <c r="H957" s="111">
        <v>16.100000000000001</v>
      </c>
      <c r="I957" s="110" t="s">
        <v>1349</v>
      </c>
      <c r="J957" s="111">
        <v>12.9</v>
      </c>
      <c r="K957" s="110" t="s">
        <v>1347</v>
      </c>
      <c r="L957" s="111">
        <v>1.3</v>
      </c>
    </row>
    <row r="958" spans="1:12" x14ac:dyDescent="0.2">
      <c r="A958" s="110">
        <v>452315</v>
      </c>
      <c r="B958" s="110" t="s">
        <v>991</v>
      </c>
      <c r="C958" s="110" t="s">
        <v>1357</v>
      </c>
      <c r="D958" s="111">
        <v>62.8</v>
      </c>
      <c r="E958" s="110" t="s">
        <v>1361</v>
      </c>
      <c r="F958" s="112">
        <v>25.3</v>
      </c>
      <c r="G958" s="110" t="s">
        <v>1346</v>
      </c>
      <c r="H958" s="111">
        <v>7.9</v>
      </c>
      <c r="I958" s="110" t="s">
        <v>1352</v>
      </c>
      <c r="J958" s="111">
        <v>1.9</v>
      </c>
      <c r="K958" s="110" t="s">
        <v>1347</v>
      </c>
      <c r="L958" s="111">
        <v>2.2000000000000002</v>
      </c>
    </row>
    <row r="959" spans="1:12" x14ac:dyDescent="0.2">
      <c r="A959" s="110">
        <v>452316</v>
      </c>
      <c r="B959" s="110" t="s">
        <v>992</v>
      </c>
      <c r="C959" s="110" t="s">
        <v>1357</v>
      </c>
      <c r="D959" s="111">
        <v>88.6</v>
      </c>
      <c r="E959" s="110" t="s">
        <v>1361</v>
      </c>
      <c r="F959" s="112">
        <v>9.1</v>
      </c>
      <c r="G959" s="110" t="s">
        <v>1349</v>
      </c>
      <c r="H959" s="111">
        <v>1</v>
      </c>
      <c r="I959" s="110" t="s">
        <v>1356</v>
      </c>
      <c r="J959" s="111">
        <v>0.5</v>
      </c>
      <c r="K959" s="110" t="s">
        <v>1347</v>
      </c>
      <c r="L959" s="111">
        <v>0.9</v>
      </c>
    </row>
    <row r="960" spans="1:12" x14ac:dyDescent="0.2">
      <c r="A960" s="110">
        <v>452317</v>
      </c>
      <c r="B960" s="110" t="s">
        <v>993</v>
      </c>
      <c r="C960" s="110" t="s">
        <v>1357</v>
      </c>
      <c r="D960" s="111">
        <v>65.8</v>
      </c>
      <c r="E960" s="110" t="s">
        <v>1361</v>
      </c>
      <c r="F960" s="112">
        <v>25.4</v>
      </c>
      <c r="G960" s="110" t="s">
        <v>1352</v>
      </c>
      <c r="H960" s="111">
        <v>3.6</v>
      </c>
      <c r="I960" s="110" t="s">
        <v>1349</v>
      </c>
      <c r="J960" s="111">
        <v>1.6</v>
      </c>
      <c r="K960" s="110" t="s">
        <v>1347</v>
      </c>
      <c r="L960" s="111">
        <v>3.6</v>
      </c>
    </row>
    <row r="961" spans="1:12" x14ac:dyDescent="0.2">
      <c r="A961" s="110">
        <v>452318</v>
      </c>
      <c r="B961" s="110" t="s">
        <v>994</v>
      </c>
      <c r="C961" s="110" t="s">
        <v>1361</v>
      </c>
      <c r="D961" s="111">
        <v>86.2</v>
      </c>
      <c r="E961" s="110" t="s">
        <v>1352</v>
      </c>
      <c r="F961" s="112">
        <v>3.7</v>
      </c>
      <c r="G961" s="110" t="s">
        <v>1346</v>
      </c>
      <c r="H961" s="111">
        <v>3.4</v>
      </c>
      <c r="I961" s="110" t="s">
        <v>1351</v>
      </c>
      <c r="J961" s="111">
        <v>3.2</v>
      </c>
      <c r="K961" s="110" t="s">
        <v>1347</v>
      </c>
      <c r="L961" s="111">
        <v>3.5</v>
      </c>
    </row>
    <row r="962" spans="1:12" x14ac:dyDescent="0.2">
      <c r="A962" s="110">
        <v>452321</v>
      </c>
      <c r="B962" s="110" t="s">
        <v>995</v>
      </c>
      <c r="C962" s="110" t="s">
        <v>1361</v>
      </c>
      <c r="D962" s="111">
        <v>64.7</v>
      </c>
      <c r="E962" s="110" t="s">
        <v>1357</v>
      </c>
      <c r="F962" s="112">
        <v>19.3</v>
      </c>
      <c r="G962" s="110" t="s">
        <v>1346</v>
      </c>
      <c r="H962" s="111">
        <v>8.6</v>
      </c>
      <c r="I962" s="110" t="s">
        <v>1359</v>
      </c>
      <c r="J962" s="111">
        <v>2.2999999999999998</v>
      </c>
      <c r="K962" s="110" t="s">
        <v>1347</v>
      </c>
      <c r="L962" s="111">
        <v>5</v>
      </c>
    </row>
    <row r="963" spans="1:12" x14ac:dyDescent="0.2">
      <c r="A963" s="110">
        <v>452322</v>
      </c>
      <c r="B963" s="110" t="s">
        <v>996</v>
      </c>
      <c r="C963" s="110" t="s">
        <v>1361</v>
      </c>
      <c r="D963" s="111">
        <v>91.6</v>
      </c>
      <c r="E963" s="110" t="s">
        <v>1357</v>
      </c>
      <c r="F963" s="112">
        <v>4.5</v>
      </c>
      <c r="G963" s="110" t="s">
        <v>1346</v>
      </c>
      <c r="H963" s="111">
        <v>1.2</v>
      </c>
      <c r="I963" s="110" t="s">
        <v>1352</v>
      </c>
      <c r="J963" s="111">
        <v>1</v>
      </c>
      <c r="K963" s="110" t="s">
        <v>1347</v>
      </c>
      <c r="L963" s="111">
        <v>1.8</v>
      </c>
    </row>
    <row r="964" spans="1:12" x14ac:dyDescent="0.2">
      <c r="A964" s="110">
        <v>452323</v>
      </c>
      <c r="B964" s="110" t="s">
        <v>997</v>
      </c>
      <c r="C964" s="110" t="s">
        <v>1361</v>
      </c>
      <c r="D964" s="111">
        <v>72.3</v>
      </c>
      <c r="E964" s="110" t="s">
        <v>1349</v>
      </c>
      <c r="F964" s="112">
        <v>10.1</v>
      </c>
      <c r="G964" s="110" t="s">
        <v>1346</v>
      </c>
      <c r="H964" s="111">
        <v>6.3</v>
      </c>
      <c r="I964" s="110" t="s">
        <v>1359</v>
      </c>
      <c r="J964" s="111">
        <v>3.8</v>
      </c>
      <c r="K964" s="110" t="s">
        <v>1347</v>
      </c>
      <c r="L964" s="111">
        <v>7.5</v>
      </c>
    </row>
    <row r="965" spans="1:12" x14ac:dyDescent="0.2">
      <c r="A965" s="110">
        <v>452411</v>
      </c>
      <c r="B965" s="110" t="s">
        <v>998</v>
      </c>
      <c r="C965" s="110" t="s">
        <v>1361</v>
      </c>
      <c r="D965" s="111">
        <v>92.9</v>
      </c>
      <c r="E965" s="110" t="s">
        <v>1349</v>
      </c>
      <c r="F965" s="112">
        <v>2.6</v>
      </c>
      <c r="G965" s="110" t="s">
        <v>1357</v>
      </c>
      <c r="H965" s="111">
        <v>2.4</v>
      </c>
      <c r="I965" s="110" t="s">
        <v>1359</v>
      </c>
      <c r="J965" s="111">
        <v>0.8</v>
      </c>
      <c r="K965" s="110" t="s">
        <v>1347</v>
      </c>
      <c r="L965" s="111">
        <v>1.2</v>
      </c>
    </row>
    <row r="966" spans="1:12" x14ac:dyDescent="0.2">
      <c r="A966" s="110">
        <v>452412</v>
      </c>
      <c r="B966" s="110" t="s">
        <v>999</v>
      </c>
      <c r="C966" s="110" t="s">
        <v>1361</v>
      </c>
      <c r="D966" s="111">
        <v>48.5</v>
      </c>
      <c r="E966" s="110" t="s">
        <v>1357</v>
      </c>
      <c r="F966" s="112">
        <v>24.9</v>
      </c>
      <c r="G966" s="110" t="s">
        <v>1349</v>
      </c>
      <c r="H966" s="111">
        <v>13.6</v>
      </c>
      <c r="I966" s="110" t="s">
        <v>1356</v>
      </c>
      <c r="J966" s="111">
        <v>11.1</v>
      </c>
      <c r="K966" s="110" t="s">
        <v>1347</v>
      </c>
      <c r="L966" s="111">
        <v>2</v>
      </c>
    </row>
    <row r="967" spans="1:12" x14ac:dyDescent="0.2">
      <c r="A967" s="110">
        <v>452413</v>
      </c>
      <c r="B967" s="110" t="s">
        <v>1000</v>
      </c>
      <c r="C967" s="110" t="s">
        <v>1361</v>
      </c>
      <c r="D967" s="111">
        <v>94.4</v>
      </c>
      <c r="E967" s="110" t="s">
        <v>1354</v>
      </c>
      <c r="F967" s="112">
        <v>1.8</v>
      </c>
      <c r="G967" s="110" t="s">
        <v>1345</v>
      </c>
      <c r="H967" s="111">
        <v>1.3</v>
      </c>
      <c r="I967" s="110" t="s">
        <v>1357</v>
      </c>
      <c r="J967" s="111">
        <v>0.9</v>
      </c>
      <c r="K967" s="110" t="s">
        <v>1347</v>
      </c>
      <c r="L967" s="111">
        <v>1.6</v>
      </c>
    </row>
    <row r="968" spans="1:12" x14ac:dyDescent="0.2">
      <c r="A968" s="110">
        <v>452414</v>
      </c>
      <c r="B968" s="110" t="s">
        <v>1001</v>
      </c>
      <c r="C968" s="110" t="s">
        <v>1361</v>
      </c>
      <c r="D968" s="111">
        <v>56.6</v>
      </c>
      <c r="E968" s="110" t="s">
        <v>1346</v>
      </c>
      <c r="F968" s="112">
        <v>28.6</v>
      </c>
      <c r="G968" s="110" t="s">
        <v>1357</v>
      </c>
      <c r="H968" s="111">
        <v>6.3</v>
      </c>
      <c r="I968" s="110" t="s">
        <v>1352</v>
      </c>
      <c r="J968" s="111">
        <v>2.8</v>
      </c>
      <c r="K968" s="110" t="s">
        <v>1347</v>
      </c>
      <c r="L968" s="111">
        <v>5.7</v>
      </c>
    </row>
    <row r="969" spans="1:12" x14ac:dyDescent="0.2">
      <c r="A969" s="110">
        <v>452499</v>
      </c>
      <c r="B969" s="110" t="s">
        <v>1002</v>
      </c>
      <c r="C969" s="110" t="s">
        <v>1361</v>
      </c>
      <c r="D969" s="111">
        <v>77.7</v>
      </c>
      <c r="E969" s="110" t="s">
        <v>1357</v>
      </c>
      <c r="F969" s="112">
        <v>6.9</v>
      </c>
      <c r="G969" s="110" t="s">
        <v>1349</v>
      </c>
      <c r="H969" s="111">
        <v>5.5</v>
      </c>
      <c r="I969" s="110" t="s">
        <v>1354</v>
      </c>
      <c r="J969" s="111">
        <v>1.8</v>
      </c>
      <c r="K969" s="110" t="s">
        <v>1347</v>
      </c>
      <c r="L969" s="111">
        <v>7.9</v>
      </c>
    </row>
    <row r="970" spans="1:12" x14ac:dyDescent="0.2">
      <c r="A970" s="110">
        <v>511111</v>
      </c>
      <c r="B970" s="110" t="s">
        <v>1003</v>
      </c>
      <c r="C970" s="110" t="s">
        <v>1348</v>
      </c>
      <c r="D970" s="111">
        <v>29.9</v>
      </c>
      <c r="E970" s="110" t="s">
        <v>1346</v>
      </c>
      <c r="F970" s="112">
        <v>20.100000000000001</v>
      </c>
      <c r="G970" s="110" t="s">
        <v>1343</v>
      </c>
      <c r="H970" s="111">
        <v>6.3</v>
      </c>
      <c r="I970" s="110" t="s">
        <v>1355</v>
      </c>
      <c r="J970" s="111">
        <v>5.0999999999999996</v>
      </c>
      <c r="K970" s="110" t="s">
        <v>1347</v>
      </c>
      <c r="L970" s="111">
        <v>38.6</v>
      </c>
    </row>
    <row r="971" spans="1:12" x14ac:dyDescent="0.2">
      <c r="A971" s="110">
        <v>511112</v>
      </c>
      <c r="B971" s="110" t="s">
        <v>1004</v>
      </c>
      <c r="C971" s="110" t="s">
        <v>1346</v>
      </c>
      <c r="D971" s="111">
        <v>26.2</v>
      </c>
      <c r="E971" s="110" t="s">
        <v>1357</v>
      </c>
      <c r="F971" s="112">
        <v>11.2</v>
      </c>
      <c r="G971" s="110" t="s">
        <v>1344</v>
      </c>
      <c r="H971" s="111">
        <v>9.9</v>
      </c>
      <c r="I971" s="110" t="s">
        <v>1343</v>
      </c>
      <c r="J971" s="111">
        <v>9.4</v>
      </c>
      <c r="K971" s="110" t="s">
        <v>1347</v>
      </c>
      <c r="L971" s="111">
        <v>43.3</v>
      </c>
    </row>
    <row r="972" spans="1:12" x14ac:dyDescent="0.2">
      <c r="A972" s="110">
        <v>512211</v>
      </c>
      <c r="B972" s="110" t="s">
        <v>1005</v>
      </c>
      <c r="C972" s="110" t="s">
        <v>1344</v>
      </c>
      <c r="D972" s="111">
        <v>95.5</v>
      </c>
      <c r="E972" s="110" t="s">
        <v>1352</v>
      </c>
      <c r="F972" s="112">
        <v>1</v>
      </c>
      <c r="G972" s="110" t="s">
        <v>1343</v>
      </c>
      <c r="H972" s="111">
        <v>0.9</v>
      </c>
      <c r="I972" s="110" t="s">
        <v>1346</v>
      </c>
      <c r="J972" s="111">
        <v>0.6</v>
      </c>
      <c r="K972" s="110" t="s">
        <v>1347</v>
      </c>
      <c r="L972" s="111">
        <v>1.9</v>
      </c>
    </row>
    <row r="973" spans="1:12" x14ac:dyDescent="0.2">
      <c r="A973" s="110">
        <v>512299</v>
      </c>
      <c r="B973" s="110" t="s">
        <v>1006</v>
      </c>
      <c r="C973" s="110" t="s">
        <v>1343</v>
      </c>
      <c r="D973" s="111">
        <v>59.8</v>
      </c>
      <c r="E973" s="110" t="s">
        <v>1344</v>
      </c>
      <c r="F973" s="112">
        <v>21.7</v>
      </c>
      <c r="G973" s="110" t="s">
        <v>1358</v>
      </c>
      <c r="H973" s="111">
        <v>9.6999999999999993</v>
      </c>
      <c r="I973" s="110" t="s">
        <v>1346</v>
      </c>
      <c r="J973" s="111">
        <v>2.2999999999999998</v>
      </c>
      <c r="K973" s="110" t="s">
        <v>1347</v>
      </c>
      <c r="L973" s="111">
        <v>6.4</v>
      </c>
    </row>
    <row r="974" spans="1:12" x14ac:dyDescent="0.2">
      <c r="A974" s="110">
        <v>521211</v>
      </c>
      <c r="B974" s="110" t="s">
        <v>1007</v>
      </c>
      <c r="C974" s="110" t="s">
        <v>1343</v>
      </c>
      <c r="D974" s="111">
        <v>15.2</v>
      </c>
      <c r="E974" s="110" t="s">
        <v>1348</v>
      </c>
      <c r="F974" s="112">
        <v>15</v>
      </c>
      <c r="G974" s="110" t="s">
        <v>1359</v>
      </c>
      <c r="H974" s="111">
        <v>11.3</v>
      </c>
      <c r="I974" s="110" t="s">
        <v>1344</v>
      </c>
      <c r="J974" s="111">
        <v>9.3000000000000007</v>
      </c>
      <c r="K974" s="110" t="s">
        <v>1347</v>
      </c>
      <c r="L974" s="111">
        <v>49.2</v>
      </c>
    </row>
    <row r="975" spans="1:12" x14ac:dyDescent="0.2">
      <c r="A975" s="110">
        <v>521212</v>
      </c>
      <c r="B975" s="110" t="s">
        <v>1008</v>
      </c>
      <c r="C975" s="110" t="s">
        <v>1343</v>
      </c>
      <c r="D975" s="111">
        <v>94.2</v>
      </c>
      <c r="E975" s="110" t="s">
        <v>1346</v>
      </c>
      <c r="F975" s="112">
        <v>2.1</v>
      </c>
      <c r="G975" s="110" t="s">
        <v>1358</v>
      </c>
      <c r="H975" s="111">
        <v>0.8</v>
      </c>
      <c r="I975" s="110" t="s">
        <v>1359</v>
      </c>
      <c r="J975" s="111">
        <v>0.5</v>
      </c>
      <c r="K975" s="110" t="s">
        <v>1347</v>
      </c>
      <c r="L975" s="111">
        <v>2.4</v>
      </c>
    </row>
    <row r="976" spans="1:12" x14ac:dyDescent="0.2">
      <c r="A976" s="110">
        <v>532111</v>
      </c>
      <c r="B976" s="110" t="s">
        <v>1009</v>
      </c>
      <c r="C976" s="110" t="s">
        <v>1346</v>
      </c>
      <c r="D976" s="111">
        <v>14.8</v>
      </c>
      <c r="E976" s="110" t="s">
        <v>1344</v>
      </c>
      <c r="F976" s="112">
        <v>12.6</v>
      </c>
      <c r="G976" s="110" t="s">
        <v>1343</v>
      </c>
      <c r="H976" s="111">
        <v>7.8</v>
      </c>
      <c r="I976" s="110" t="s">
        <v>1354</v>
      </c>
      <c r="J976" s="111">
        <v>7.6</v>
      </c>
      <c r="K976" s="110" t="s">
        <v>1347</v>
      </c>
      <c r="L976" s="111">
        <v>57.2</v>
      </c>
    </row>
    <row r="977" spans="1:12" x14ac:dyDescent="0.2">
      <c r="A977" s="110">
        <v>532112</v>
      </c>
      <c r="B977" s="110" t="s">
        <v>1010</v>
      </c>
      <c r="C977" s="110" t="s">
        <v>1346</v>
      </c>
      <c r="D977" s="111">
        <v>34.6</v>
      </c>
      <c r="E977" s="110" t="s">
        <v>1359</v>
      </c>
      <c r="F977" s="112">
        <v>34.5</v>
      </c>
      <c r="G977" s="110" t="s">
        <v>1360</v>
      </c>
      <c r="H977" s="111">
        <v>14</v>
      </c>
      <c r="I977" s="110" t="s">
        <v>1344</v>
      </c>
      <c r="J977" s="111">
        <v>5.0999999999999996</v>
      </c>
      <c r="K977" s="110" t="s">
        <v>1347</v>
      </c>
      <c r="L977" s="111">
        <v>11.8</v>
      </c>
    </row>
    <row r="978" spans="1:12" x14ac:dyDescent="0.2">
      <c r="A978" s="110">
        <v>532113</v>
      </c>
      <c r="B978" s="110" t="s">
        <v>1011</v>
      </c>
      <c r="C978" s="110" t="s">
        <v>1344</v>
      </c>
      <c r="D978" s="111">
        <v>47.2</v>
      </c>
      <c r="E978" s="110" t="s">
        <v>1343</v>
      </c>
      <c r="F978" s="112">
        <v>15.3</v>
      </c>
      <c r="G978" s="110" t="s">
        <v>1359</v>
      </c>
      <c r="H978" s="111">
        <v>12</v>
      </c>
      <c r="I978" s="110" t="s">
        <v>1346</v>
      </c>
      <c r="J978" s="111">
        <v>6.9</v>
      </c>
      <c r="K978" s="110" t="s">
        <v>1347</v>
      </c>
      <c r="L978" s="111">
        <v>18.5</v>
      </c>
    </row>
    <row r="979" spans="1:12" x14ac:dyDescent="0.2">
      <c r="A979" s="110">
        <v>541111</v>
      </c>
      <c r="B979" s="110" t="s">
        <v>1012</v>
      </c>
      <c r="C979" s="110" t="s">
        <v>1358</v>
      </c>
      <c r="D979" s="111">
        <v>24.9</v>
      </c>
      <c r="E979" s="110" t="s">
        <v>1359</v>
      </c>
      <c r="F979" s="112">
        <v>14.7</v>
      </c>
      <c r="G979" s="110" t="s">
        <v>1346</v>
      </c>
      <c r="H979" s="111">
        <v>12.7</v>
      </c>
      <c r="I979" s="110" t="s">
        <v>1360</v>
      </c>
      <c r="J979" s="111">
        <v>8.1999999999999993</v>
      </c>
      <c r="K979" s="110" t="s">
        <v>1347</v>
      </c>
      <c r="L979" s="111">
        <v>39.5</v>
      </c>
    </row>
    <row r="980" spans="1:12" x14ac:dyDescent="0.2">
      <c r="A980" s="110">
        <v>541112</v>
      </c>
      <c r="B980" s="110" t="s">
        <v>1013</v>
      </c>
      <c r="C980" s="110" t="s">
        <v>1358</v>
      </c>
      <c r="D980" s="111">
        <v>19.8</v>
      </c>
      <c r="E980" s="110" t="s">
        <v>1346</v>
      </c>
      <c r="F980" s="112">
        <v>19.7</v>
      </c>
      <c r="G980" s="110" t="s">
        <v>1359</v>
      </c>
      <c r="H980" s="111">
        <v>16.600000000000001</v>
      </c>
      <c r="I980" s="110" t="s">
        <v>1354</v>
      </c>
      <c r="J980" s="111">
        <v>6.2</v>
      </c>
      <c r="K980" s="110" t="s">
        <v>1347</v>
      </c>
      <c r="L980" s="111">
        <v>37.799999999999997</v>
      </c>
    </row>
    <row r="981" spans="1:12" x14ac:dyDescent="0.2">
      <c r="A981" s="110">
        <v>542111</v>
      </c>
      <c r="B981" s="110" t="s">
        <v>1014</v>
      </c>
      <c r="C981" s="110" t="s">
        <v>1344</v>
      </c>
      <c r="D981" s="111">
        <v>26.7</v>
      </c>
      <c r="E981" s="110" t="s">
        <v>1343</v>
      </c>
      <c r="F981" s="112">
        <v>11.1</v>
      </c>
      <c r="G981" s="110" t="s">
        <v>1357</v>
      </c>
      <c r="H981" s="111">
        <v>8.3000000000000007</v>
      </c>
      <c r="I981" s="110" t="s">
        <v>1362</v>
      </c>
      <c r="J981" s="111">
        <v>6.7</v>
      </c>
      <c r="K981" s="110" t="s">
        <v>1347</v>
      </c>
      <c r="L981" s="111">
        <v>47.1</v>
      </c>
    </row>
    <row r="982" spans="1:12" x14ac:dyDescent="0.2">
      <c r="A982" s="110">
        <v>542112</v>
      </c>
      <c r="B982" s="110" t="s">
        <v>1015</v>
      </c>
      <c r="C982" s="110" t="s">
        <v>1344</v>
      </c>
      <c r="D982" s="111">
        <v>96.2</v>
      </c>
      <c r="E982" s="110" t="s">
        <v>1346</v>
      </c>
      <c r="F982" s="112">
        <v>2.4</v>
      </c>
      <c r="G982" s="110" t="s">
        <v>1357</v>
      </c>
      <c r="H982" s="111">
        <v>0.4</v>
      </c>
      <c r="I982" s="110" t="s">
        <v>1358</v>
      </c>
      <c r="J982" s="111">
        <v>0.2</v>
      </c>
      <c r="K982" s="110" t="s">
        <v>1347</v>
      </c>
      <c r="L982" s="111">
        <v>0.7</v>
      </c>
    </row>
    <row r="983" spans="1:12" x14ac:dyDescent="0.2">
      <c r="A983" s="110">
        <v>542113</v>
      </c>
      <c r="B983" s="110" t="s">
        <v>1016</v>
      </c>
      <c r="C983" s="110" t="s">
        <v>1349</v>
      </c>
      <c r="D983" s="111">
        <v>95.1</v>
      </c>
      <c r="E983" s="110" t="s">
        <v>1361</v>
      </c>
      <c r="F983" s="112">
        <v>1.9</v>
      </c>
      <c r="G983" s="110" t="s">
        <v>1359</v>
      </c>
      <c r="H983" s="111">
        <v>0.7</v>
      </c>
      <c r="I983" s="110" t="s">
        <v>1352</v>
      </c>
      <c r="J983" s="111">
        <v>0.4</v>
      </c>
      <c r="K983" s="110" t="s">
        <v>1347</v>
      </c>
      <c r="L983" s="111">
        <v>1.8</v>
      </c>
    </row>
    <row r="984" spans="1:12" x14ac:dyDescent="0.2">
      <c r="A984" s="110">
        <v>542114</v>
      </c>
      <c r="B984" s="110" t="s">
        <v>1017</v>
      </c>
      <c r="C984" s="110" t="s">
        <v>1344</v>
      </c>
      <c r="D984" s="111">
        <v>96.9</v>
      </c>
      <c r="E984" s="110" t="s">
        <v>1346</v>
      </c>
      <c r="F984" s="112">
        <v>0.6</v>
      </c>
      <c r="G984" s="110" t="s">
        <v>1343</v>
      </c>
      <c r="H984" s="111">
        <v>0.5</v>
      </c>
      <c r="I984" s="110" t="s">
        <v>1357</v>
      </c>
      <c r="J984" s="111">
        <v>0.4</v>
      </c>
      <c r="K984" s="110" t="s">
        <v>1347</v>
      </c>
      <c r="L984" s="111">
        <v>1.6</v>
      </c>
    </row>
    <row r="985" spans="1:12" x14ac:dyDescent="0.2">
      <c r="A985" s="110">
        <v>551111</v>
      </c>
      <c r="B985" s="110" t="s">
        <v>1018</v>
      </c>
      <c r="C985" s="110" t="s">
        <v>1348</v>
      </c>
      <c r="D985" s="111">
        <v>10</v>
      </c>
      <c r="E985" s="110" t="s">
        <v>1345</v>
      </c>
      <c r="F985" s="112">
        <v>9.4</v>
      </c>
      <c r="G985" s="110" t="s">
        <v>1343</v>
      </c>
      <c r="H985" s="111">
        <v>8.9</v>
      </c>
      <c r="I985" s="110" t="s">
        <v>1353</v>
      </c>
      <c r="J985" s="111">
        <v>8.8000000000000007</v>
      </c>
      <c r="K985" s="110" t="s">
        <v>1347</v>
      </c>
      <c r="L985" s="111">
        <v>62.9</v>
      </c>
    </row>
    <row r="986" spans="1:12" x14ac:dyDescent="0.2">
      <c r="A986" s="110">
        <v>551112</v>
      </c>
      <c r="B986" s="110" t="s">
        <v>1019</v>
      </c>
      <c r="C986" s="110" t="s">
        <v>1348</v>
      </c>
      <c r="D986" s="111">
        <v>39.299999999999997</v>
      </c>
      <c r="E986" s="110" t="s">
        <v>1345</v>
      </c>
      <c r="F986" s="112">
        <v>26.2</v>
      </c>
      <c r="G986" s="110" t="s">
        <v>1352</v>
      </c>
      <c r="H986" s="111">
        <v>6.5</v>
      </c>
      <c r="I986" s="110" t="s">
        <v>1346</v>
      </c>
      <c r="J986" s="111">
        <v>5.6</v>
      </c>
      <c r="K986" s="110" t="s">
        <v>1347</v>
      </c>
      <c r="L986" s="111">
        <v>22.4</v>
      </c>
    </row>
    <row r="987" spans="1:12" x14ac:dyDescent="0.2">
      <c r="A987" s="110">
        <v>552311</v>
      </c>
      <c r="B987" s="110" t="s">
        <v>1020</v>
      </c>
      <c r="C987" s="110" t="s">
        <v>1361</v>
      </c>
      <c r="D987" s="111">
        <v>95.4</v>
      </c>
      <c r="E987" s="110" t="s">
        <v>1360</v>
      </c>
      <c r="F987" s="112">
        <v>1.8</v>
      </c>
      <c r="G987" s="110" t="s">
        <v>1349</v>
      </c>
      <c r="H987" s="111">
        <v>1.5</v>
      </c>
      <c r="I987" s="110" t="s">
        <v>1345</v>
      </c>
      <c r="J987" s="111">
        <v>0.7</v>
      </c>
      <c r="K987" s="110" t="s">
        <v>1347</v>
      </c>
      <c r="L987" s="111">
        <v>0.7</v>
      </c>
    </row>
    <row r="988" spans="1:12" x14ac:dyDescent="0.2">
      <c r="A988" s="110">
        <v>552312</v>
      </c>
      <c r="B988" s="110" t="s">
        <v>1021</v>
      </c>
      <c r="C988" s="110" t="s">
        <v>1358</v>
      </c>
      <c r="D988" s="111">
        <v>87.1</v>
      </c>
      <c r="E988" s="110" t="s">
        <v>1346</v>
      </c>
      <c r="F988" s="112">
        <v>4.9000000000000004</v>
      </c>
      <c r="G988" s="110" t="s">
        <v>1344</v>
      </c>
      <c r="H988" s="111">
        <v>1.4</v>
      </c>
      <c r="I988" s="110" t="s">
        <v>1343</v>
      </c>
      <c r="J988" s="111">
        <v>1.3</v>
      </c>
      <c r="K988" s="110" t="s">
        <v>1347</v>
      </c>
      <c r="L988" s="111">
        <v>5.4</v>
      </c>
    </row>
    <row r="989" spans="1:12" x14ac:dyDescent="0.2">
      <c r="A989" s="110">
        <v>552313</v>
      </c>
      <c r="B989" s="110" t="s">
        <v>1022</v>
      </c>
      <c r="C989" s="110" t="s">
        <v>1358</v>
      </c>
      <c r="D989" s="111">
        <v>76.5</v>
      </c>
      <c r="E989" s="110" t="s">
        <v>1343</v>
      </c>
      <c r="F989" s="112">
        <v>3.9</v>
      </c>
      <c r="G989" s="110" t="s">
        <v>1346</v>
      </c>
      <c r="H989" s="111">
        <v>3.8</v>
      </c>
      <c r="I989" s="110" t="s">
        <v>1344</v>
      </c>
      <c r="J989" s="111">
        <v>3.6</v>
      </c>
      <c r="K989" s="110" t="s">
        <v>1347</v>
      </c>
      <c r="L989" s="111">
        <v>12.2</v>
      </c>
    </row>
    <row r="990" spans="1:12" x14ac:dyDescent="0.2">
      <c r="A990" s="110">
        <v>552314</v>
      </c>
      <c r="B990" s="110" t="s">
        <v>1023</v>
      </c>
      <c r="C990" s="110" t="s">
        <v>1343</v>
      </c>
      <c r="D990" s="111">
        <v>60</v>
      </c>
      <c r="E990" s="110" t="s">
        <v>1346</v>
      </c>
      <c r="F990" s="112">
        <v>23.4</v>
      </c>
      <c r="G990" s="110" t="s">
        <v>1344</v>
      </c>
      <c r="H990" s="111">
        <v>5.4</v>
      </c>
      <c r="I990" s="110" t="s">
        <v>1358</v>
      </c>
      <c r="J990" s="111">
        <v>4.9000000000000004</v>
      </c>
      <c r="K990" s="110" t="s">
        <v>1347</v>
      </c>
      <c r="L990" s="111">
        <v>6.3</v>
      </c>
    </row>
    <row r="991" spans="1:12" x14ac:dyDescent="0.2">
      <c r="A991" s="110">
        <v>561111</v>
      </c>
      <c r="B991" s="110" t="s">
        <v>1024</v>
      </c>
      <c r="C991" s="110" t="s">
        <v>1361</v>
      </c>
      <c r="D991" s="111">
        <v>80.900000000000006</v>
      </c>
      <c r="E991" s="110" t="s">
        <v>1349</v>
      </c>
      <c r="F991" s="112">
        <v>17</v>
      </c>
      <c r="G991" s="110" t="s">
        <v>1359</v>
      </c>
      <c r="H991" s="111">
        <v>0.4</v>
      </c>
      <c r="I991" s="110" t="s">
        <v>1346</v>
      </c>
      <c r="J991" s="111">
        <v>0.4</v>
      </c>
      <c r="K991" s="110" t="s">
        <v>1347</v>
      </c>
      <c r="L991" s="111">
        <v>1.4</v>
      </c>
    </row>
    <row r="992" spans="1:12" x14ac:dyDescent="0.2">
      <c r="A992" s="110">
        <v>561112</v>
      </c>
      <c r="B992" s="110" t="s">
        <v>1025</v>
      </c>
      <c r="C992" s="110" t="s">
        <v>1361</v>
      </c>
      <c r="D992" s="111">
        <v>100</v>
      </c>
      <c r="E992" s="110" t="s">
        <v>1350</v>
      </c>
      <c r="F992" s="112" t="s">
        <v>2</v>
      </c>
      <c r="G992" s="110" t="s">
        <v>1350</v>
      </c>
      <c r="H992" s="111" t="s">
        <v>2</v>
      </c>
      <c r="I992" s="110" t="s">
        <v>1350</v>
      </c>
      <c r="J992" s="111" t="s">
        <v>2</v>
      </c>
      <c r="K992" s="110" t="s">
        <v>1350</v>
      </c>
      <c r="L992" s="111" t="s">
        <v>2</v>
      </c>
    </row>
    <row r="993" spans="1:12" x14ac:dyDescent="0.2">
      <c r="A993" s="110">
        <v>561113</v>
      </c>
      <c r="B993" s="110" t="s">
        <v>1026</v>
      </c>
      <c r="C993" s="110" t="s">
        <v>1361</v>
      </c>
      <c r="D993" s="111">
        <v>98.7</v>
      </c>
      <c r="E993" s="110" t="s">
        <v>1359</v>
      </c>
      <c r="F993" s="112">
        <v>1.3</v>
      </c>
      <c r="G993" s="110" t="s">
        <v>1350</v>
      </c>
      <c r="H993" s="111" t="s">
        <v>2</v>
      </c>
      <c r="I993" s="110" t="s">
        <v>1350</v>
      </c>
      <c r="J993" s="111" t="s">
        <v>2</v>
      </c>
      <c r="K993" s="110" t="s">
        <v>1350</v>
      </c>
      <c r="L993" s="111" t="s">
        <v>2</v>
      </c>
    </row>
    <row r="994" spans="1:12" x14ac:dyDescent="0.2">
      <c r="A994" s="110">
        <v>561199</v>
      </c>
      <c r="B994" s="110" t="s">
        <v>1027</v>
      </c>
      <c r="C994" s="110" t="s">
        <v>1349</v>
      </c>
      <c r="D994" s="111">
        <v>42.4</v>
      </c>
      <c r="E994" s="110" t="s">
        <v>1361</v>
      </c>
      <c r="F994" s="112">
        <v>41.4</v>
      </c>
      <c r="G994" s="110" t="s">
        <v>1344</v>
      </c>
      <c r="H994" s="111">
        <v>5.6</v>
      </c>
      <c r="I994" s="110" t="s">
        <v>1343</v>
      </c>
      <c r="J994" s="111">
        <v>3.9</v>
      </c>
      <c r="K994" s="110" t="s">
        <v>1347</v>
      </c>
      <c r="L994" s="111">
        <v>6.6</v>
      </c>
    </row>
    <row r="995" spans="1:12" x14ac:dyDescent="0.2">
      <c r="A995" s="110">
        <v>561211</v>
      </c>
      <c r="B995" s="110" t="s">
        <v>1028</v>
      </c>
      <c r="C995" s="110" t="s">
        <v>1354</v>
      </c>
      <c r="D995" s="111">
        <v>80.599999999999994</v>
      </c>
      <c r="E995" s="110" t="s">
        <v>1344</v>
      </c>
      <c r="F995" s="112">
        <v>10.6</v>
      </c>
      <c r="G995" s="110" t="s">
        <v>1356</v>
      </c>
      <c r="H995" s="111">
        <v>2.1</v>
      </c>
      <c r="I995" s="110" t="s">
        <v>1353</v>
      </c>
      <c r="J995" s="111">
        <v>1.7</v>
      </c>
      <c r="K995" s="110" t="s">
        <v>1347</v>
      </c>
      <c r="L995" s="111">
        <v>5</v>
      </c>
    </row>
    <row r="996" spans="1:12" x14ac:dyDescent="0.2">
      <c r="A996" s="110">
        <v>561212</v>
      </c>
      <c r="B996" s="110" t="s">
        <v>1029</v>
      </c>
      <c r="C996" s="110" t="s">
        <v>1354</v>
      </c>
      <c r="D996" s="111">
        <v>98.5</v>
      </c>
      <c r="E996" s="110" t="s">
        <v>1346</v>
      </c>
      <c r="F996" s="112">
        <v>0.6</v>
      </c>
      <c r="G996" s="110" t="s">
        <v>1356</v>
      </c>
      <c r="H996" s="111">
        <v>0.1</v>
      </c>
      <c r="I996" s="110" t="s">
        <v>1343</v>
      </c>
      <c r="J996" s="111">
        <v>0.1</v>
      </c>
      <c r="K996" s="110" t="s">
        <v>1347</v>
      </c>
      <c r="L996" s="111">
        <v>0.7</v>
      </c>
    </row>
    <row r="997" spans="1:12" x14ac:dyDescent="0.2">
      <c r="A997" s="110">
        <v>561411</v>
      </c>
      <c r="B997" s="110" t="s">
        <v>1030</v>
      </c>
      <c r="C997" s="110" t="s">
        <v>1354</v>
      </c>
      <c r="D997" s="111">
        <v>50.3</v>
      </c>
      <c r="E997" s="110" t="s">
        <v>1358</v>
      </c>
      <c r="F997" s="112">
        <v>6.8</v>
      </c>
      <c r="G997" s="110" t="s">
        <v>1346</v>
      </c>
      <c r="H997" s="111">
        <v>6.2</v>
      </c>
      <c r="I997" s="110" t="s">
        <v>1343</v>
      </c>
      <c r="J997" s="111">
        <v>6</v>
      </c>
      <c r="K997" s="110" t="s">
        <v>1347</v>
      </c>
      <c r="L997" s="111">
        <v>30.7</v>
      </c>
    </row>
    <row r="998" spans="1:12" x14ac:dyDescent="0.2">
      <c r="A998" s="110">
        <v>561412</v>
      </c>
      <c r="B998" s="110" t="s">
        <v>1031</v>
      </c>
      <c r="C998" s="110" t="s">
        <v>1354</v>
      </c>
      <c r="D998" s="111">
        <v>99</v>
      </c>
      <c r="E998" s="110" t="s">
        <v>1346</v>
      </c>
      <c r="F998" s="112">
        <v>0.5</v>
      </c>
      <c r="G998" s="110" t="s">
        <v>1359</v>
      </c>
      <c r="H998" s="111">
        <v>0.1</v>
      </c>
      <c r="I998" s="110" t="s">
        <v>1345</v>
      </c>
      <c r="J998" s="111">
        <v>0.1</v>
      </c>
      <c r="K998" s="110" t="s">
        <v>1347</v>
      </c>
      <c r="L998" s="111">
        <v>0.3</v>
      </c>
    </row>
    <row r="999" spans="1:12" x14ac:dyDescent="0.2">
      <c r="A999" s="110">
        <v>561911</v>
      </c>
      <c r="B999" s="110" t="s">
        <v>1032</v>
      </c>
      <c r="C999" s="110" t="s">
        <v>1360</v>
      </c>
      <c r="D999" s="111">
        <v>54.3</v>
      </c>
      <c r="E999" s="110" t="s">
        <v>1343</v>
      </c>
      <c r="F999" s="112">
        <v>20.7</v>
      </c>
      <c r="G999" s="110" t="s">
        <v>1362</v>
      </c>
      <c r="H999" s="111">
        <v>8.1999999999999993</v>
      </c>
      <c r="I999" s="110" t="s">
        <v>1346</v>
      </c>
      <c r="J999" s="111">
        <v>5.8</v>
      </c>
      <c r="K999" s="110" t="s">
        <v>1347</v>
      </c>
      <c r="L999" s="111">
        <v>11.1</v>
      </c>
    </row>
    <row r="1000" spans="1:12" x14ac:dyDescent="0.2">
      <c r="A1000" s="110">
        <v>561912</v>
      </c>
      <c r="B1000" s="110" t="s">
        <v>1033</v>
      </c>
      <c r="C1000" s="110" t="s">
        <v>1359</v>
      </c>
      <c r="D1000" s="111">
        <v>62.8</v>
      </c>
      <c r="E1000" s="110" t="s">
        <v>1363</v>
      </c>
      <c r="F1000" s="112">
        <v>25.9</v>
      </c>
      <c r="G1000" s="110" t="s">
        <v>1348</v>
      </c>
      <c r="H1000" s="111">
        <v>3.3</v>
      </c>
      <c r="I1000" s="110" t="s">
        <v>1346</v>
      </c>
      <c r="J1000" s="111">
        <v>3</v>
      </c>
      <c r="K1000" s="110" t="s">
        <v>1347</v>
      </c>
      <c r="L1000" s="111">
        <v>5</v>
      </c>
    </row>
    <row r="1001" spans="1:12" x14ac:dyDescent="0.2">
      <c r="A1001" s="110">
        <v>561913</v>
      </c>
      <c r="B1001" s="110" t="s">
        <v>1034</v>
      </c>
      <c r="C1001" s="110" t="s">
        <v>1346</v>
      </c>
      <c r="D1001" s="111">
        <v>68</v>
      </c>
      <c r="E1001" s="110" t="s">
        <v>1352</v>
      </c>
      <c r="F1001" s="112">
        <v>18.3</v>
      </c>
      <c r="G1001" s="110" t="s">
        <v>1359</v>
      </c>
      <c r="H1001" s="111">
        <v>5.6</v>
      </c>
      <c r="I1001" s="110" t="s">
        <v>1361</v>
      </c>
      <c r="J1001" s="111">
        <v>2.5</v>
      </c>
      <c r="K1001" s="110" t="s">
        <v>1347</v>
      </c>
      <c r="L1001" s="111">
        <v>5.6</v>
      </c>
    </row>
    <row r="1002" spans="1:12" x14ac:dyDescent="0.2">
      <c r="A1002" s="110">
        <v>561999</v>
      </c>
      <c r="B1002" s="110" t="s">
        <v>1035</v>
      </c>
      <c r="C1002" s="110" t="s">
        <v>1343</v>
      </c>
      <c r="D1002" s="111">
        <v>48.3</v>
      </c>
      <c r="E1002" s="110" t="s">
        <v>1346</v>
      </c>
      <c r="F1002" s="112">
        <v>18.5</v>
      </c>
      <c r="G1002" s="110" t="s">
        <v>1356</v>
      </c>
      <c r="H1002" s="111">
        <v>15.1</v>
      </c>
      <c r="I1002" s="110" t="s">
        <v>1358</v>
      </c>
      <c r="J1002" s="111">
        <v>2.6</v>
      </c>
      <c r="K1002" s="110" t="s">
        <v>1347</v>
      </c>
      <c r="L1002" s="111">
        <v>15.5</v>
      </c>
    </row>
    <row r="1003" spans="1:12" x14ac:dyDescent="0.2">
      <c r="A1003" s="110">
        <v>591112</v>
      </c>
      <c r="B1003" s="110" t="s">
        <v>1036</v>
      </c>
      <c r="C1003" s="110" t="s">
        <v>1345</v>
      </c>
      <c r="D1003" s="111">
        <v>22.1</v>
      </c>
      <c r="E1003" s="110" t="s">
        <v>1354</v>
      </c>
      <c r="F1003" s="112">
        <v>14</v>
      </c>
      <c r="G1003" s="110" t="s">
        <v>1346</v>
      </c>
      <c r="H1003" s="111">
        <v>12.5</v>
      </c>
      <c r="I1003" s="110" t="s">
        <v>1360</v>
      </c>
      <c r="J1003" s="111">
        <v>8.9</v>
      </c>
      <c r="K1003" s="110" t="s">
        <v>1347</v>
      </c>
      <c r="L1003" s="111">
        <v>42.5</v>
      </c>
    </row>
    <row r="1004" spans="1:12" x14ac:dyDescent="0.2">
      <c r="A1004" s="110">
        <v>591113</v>
      </c>
      <c r="B1004" s="110" t="s">
        <v>1037</v>
      </c>
      <c r="C1004" s="110" t="s">
        <v>1345</v>
      </c>
      <c r="D1004" s="111">
        <v>20.399999999999999</v>
      </c>
      <c r="E1004" s="110" t="s">
        <v>1346</v>
      </c>
      <c r="F1004" s="112">
        <v>14.8</v>
      </c>
      <c r="G1004" s="110" t="s">
        <v>1353</v>
      </c>
      <c r="H1004" s="111">
        <v>13.6</v>
      </c>
      <c r="I1004" s="110" t="s">
        <v>1356</v>
      </c>
      <c r="J1004" s="111">
        <v>10.4</v>
      </c>
      <c r="K1004" s="110" t="s">
        <v>1347</v>
      </c>
      <c r="L1004" s="111">
        <v>40.799999999999997</v>
      </c>
    </row>
    <row r="1005" spans="1:12" x14ac:dyDescent="0.2">
      <c r="A1005" s="110">
        <v>591115</v>
      </c>
      <c r="B1005" s="110" t="s">
        <v>1038</v>
      </c>
      <c r="C1005" s="110" t="s">
        <v>1356</v>
      </c>
      <c r="D1005" s="111">
        <v>37.6</v>
      </c>
      <c r="E1005" s="110" t="s">
        <v>1353</v>
      </c>
      <c r="F1005" s="112">
        <v>12.9</v>
      </c>
      <c r="G1005" s="110" t="s">
        <v>1345</v>
      </c>
      <c r="H1005" s="111">
        <v>12.8</v>
      </c>
      <c r="I1005" s="110" t="s">
        <v>1354</v>
      </c>
      <c r="J1005" s="111">
        <v>6.8</v>
      </c>
      <c r="K1005" s="110" t="s">
        <v>1347</v>
      </c>
      <c r="L1005" s="111">
        <v>29.8</v>
      </c>
    </row>
    <row r="1006" spans="1:12" x14ac:dyDescent="0.2">
      <c r="A1006" s="110">
        <v>591116</v>
      </c>
      <c r="B1006" s="110" t="s">
        <v>1039</v>
      </c>
      <c r="C1006" s="110" t="s">
        <v>1353</v>
      </c>
      <c r="D1006" s="111">
        <v>24</v>
      </c>
      <c r="E1006" s="110" t="s">
        <v>1356</v>
      </c>
      <c r="F1006" s="112">
        <v>21.4</v>
      </c>
      <c r="G1006" s="110" t="s">
        <v>1354</v>
      </c>
      <c r="H1006" s="111">
        <v>20.399999999999999</v>
      </c>
      <c r="I1006" s="110" t="s">
        <v>1345</v>
      </c>
      <c r="J1006" s="111">
        <v>13.4</v>
      </c>
      <c r="K1006" s="110" t="s">
        <v>1347</v>
      </c>
      <c r="L1006" s="111">
        <v>20.7</v>
      </c>
    </row>
    <row r="1007" spans="1:12" x14ac:dyDescent="0.2">
      <c r="A1007" s="110">
        <v>591117</v>
      </c>
      <c r="B1007" s="110" t="s">
        <v>1040</v>
      </c>
      <c r="C1007" s="110" t="s">
        <v>1353</v>
      </c>
      <c r="D1007" s="111">
        <v>26.3</v>
      </c>
      <c r="E1007" s="110" t="s">
        <v>1345</v>
      </c>
      <c r="F1007" s="112">
        <v>18.600000000000001</v>
      </c>
      <c r="G1007" s="110" t="s">
        <v>1356</v>
      </c>
      <c r="H1007" s="111">
        <v>17.3</v>
      </c>
      <c r="I1007" s="110" t="s">
        <v>1362</v>
      </c>
      <c r="J1007" s="111">
        <v>5.3</v>
      </c>
      <c r="K1007" s="110" t="s">
        <v>1347</v>
      </c>
      <c r="L1007" s="111">
        <v>32.5</v>
      </c>
    </row>
    <row r="1008" spans="1:12" x14ac:dyDescent="0.2">
      <c r="A1008" s="110">
        <v>591211</v>
      </c>
      <c r="B1008" s="110" t="s">
        <v>1041</v>
      </c>
      <c r="C1008" s="110" t="s">
        <v>1354</v>
      </c>
      <c r="D1008" s="111">
        <v>46.2</v>
      </c>
      <c r="E1008" s="110" t="s">
        <v>1345</v>
      </c>
      <c r="F1008" s="112">
        <v>14.8</v>
      </c>
      <c r="G1008" s="110" t="s">
        <v>1353</v>
      </c>
      <c r="H1008" s="111">
        <v>8.9</v>
      </c>
      <c r="I1008" s="110" t="s">
        <v>1356</v>
      </c>
      <c r="J1008" s="111">
        <v>8.1999999999999993</v>
      </c>
      <c r="K1008" s="110" t="s">
        <v>1347</v>
      </c>
      <c r="L1008" s="111">
        <v>21.9</v>
      </c>
    </row>
    <row r="1009" spans="1:12" x14ac:dyDescent="0.2">
      <c r="A1009" s="110">
        <v>591212</v>
      </c>
      <c r="B1009" s="110" t="s">
        <v>1042</v>
      </c>
      <c r="C1009" s="110" t="s">
        <v>1354</v>
      </c>
      <c r="D1009" s="111">
        <v>71.3</v>
      </c>
      <c r="E1009" s="110" t="s">
        <v>1353</v>
      </c>
      <c r="F1009" s="112">
        <v>14.3</v>
      </c>
      <c r="G1009" s="110" t="s">
        <v>1345</v>
      </c>
      <c r="H1009" s="111">
        <v>6.5</v>
      </c>
      <c r="I1009" s="110" t="s">
        <v>1346</v>
      </c>
      <c r="J1009" s="111">
        <v>2.1</v>
      </c>
      <c r="K1009" s="110" t="s">
        <v>1347</v>
      </c>
      <c r="L1009" s="111">
        <v>5.8</v>
      </c>
    </row>
    <row r="1010" spans="1:12" x14ac:dyDescent="0.2">
      <c r="A1010" s="110">
        <v>599111</v>
      </c>
      <c r="B1010" s="110" t="s">
        <v>1043</v>
      </c>
      <c r="C1010" s="110" t="s">
        <v>1343</v>
      </c>
      <c r="D1010" s="111">
        <v>82.4</v>
      </c>
      <c r="E1010" s="110" t="s">
        <v>1362</v>
      </c>
      <c r="F1010" s="112">
        <v>11.3</v>
      </c>
      <c r="G1010" s="110" t="s">
        <v>1358</v>
      </c>
      <c r="H1010" s="111">
        <v>2.4</v>
      </c>
      <c r="I1010" s="110" t="s">
        <v>1348</v>
      </c>
      <c r="J1010" s="111">
        <v>1.1000000000000001</v>
      </c>
      <c r="K1010" s="110" t="s">
        <v>1347</v>
      </c>
      <c r="L1010" s="111">
        <v>2.8</v>
      </c>
    </row>
    <row r="1011" spans="1:12" x14ac:dyDescent="0.2">
      <c r="A1011" s="110">
        <v>599112</v>
      </c>
      <c r="B1011" s="110" t="s">
        <v>1044</v>
      </c>
      <c r="C1011" s="110" t="s">
        <v>1343</v>
      </c>
      <c r="D1011" s="111">
        <v>84.6</v>
      </c>
      <c r="E1011" s="110" t="s">
        <v>1346</v>
      </c>
      <c r="F1011" s="112">
        <v>5.8</v>
      </c>
      <c r="G1011" s="110" t="s">
        <v>1358</v>
      </c>
      <c r="H1011" s="111">
        <v>2.7</v>
      </c>
      <c r="I1011" s="110" t="s">
        <v>1359</v>
      </c>
      <c r="J1011" s="111">
        <v>1.1000000000000001</v>
      </c>
      <c r="K1011" s="110" t="s">
        <v>1347</v>
      </c>
      <c r="L1011" s="111">
        <v>5.8</v>
      </c>
    </row>
    <row r="1012" spans="1:12" x14ac:dyDescent="0.2">
      <c r="A1012" s="110">
        <v>599211</v>
      </c>
      <c r="B1012" s="110" t="s">
        <v>1045</v>
      </c>
      <c r="C1012" s="110" t="s">
        <v>1346</v>
      </c>
      <c r="D1012" s="111">
        <v>98.2</v>
      </c>
      <c r="E1012" s="110" t="s">
        <v>1343</v>
      </c>
      <c r="F1012" s="112">
        <v>1</v>
      </c>
      <c r="G1012" s="110" t="s">
        <v>1359</v>
      </c>
      <c r="H1012" s="111">
        <v>0.3</v>
      </c>
      <c r="I1012" s="110" t="s">
        <v>1361</v>
      </c>
      <c r="J1012" s="111">
        <v>0.3</v>
      </c>
      <c r="K1012" s="110" t="s">
        <v>1347</v>
      </c>
      <c r="L1012" s="111">
        <v>0.3</v>
      </c>
    </row>
    <row r="1013" spans="1:12" x14ac:dyDescent="0.2">
      <c r="A1013" s="110">
        <v>599212</v>
      </c>
      <c r="B1013" s="110" t="s">
        <v>1046</v>
      </c>
      <c r="C1013" s="110" t="s">
        <v>1346</v>
      </c>
      <c r="D1013" s="111">
        <v>92.2</v>
      </c>
      <c r="E1013" s="110" t="s">
        <v>1359</v>
      </c>
      <c r="F1013" s="112">
        <v>4.5999999999999996</v>
      </c>
      <c r="G1013" s="110" t="s">
        <v>1343</v>
      </c>
      <c r="H1013" s="111">
        <v>2.7</v>
      </c>
      <c r="I1013" s="110" t="s">
        <v>1352</v>
      </c>
      <c r="J1013" s="111">
        <v>0.5</v>
      </c>
      <c r="K1013" s="110" t="s">
        <v>1350</v>
      </c>
      <c r="L1013" s="111" t="s">
        <v>2</v>
      </c>
    </row>
    <row r="1014" spans="1:12" x14ac:dyDescent="0.2">
      <c r="A1014" s="110">
        <v>599213</v>
      </c>
      <c r="B1014" s="110" t="s">
        <v>1047</v>
      </c>
      <c r="C1014" s="110" t="s">
        <v>1346</v>
      </c>
      <c r="D1014" s="111">
        <v>88.5</v>
      </c>
      <c r="E1014" s="110" t="s">
        <v>1359</v>
      </c>
      <c r="F1014" s="112">
        <v>6.3</v>
      </c>
      <c r="G1014" s="110" t="s">
        <v>1343</v>
      </c>
      <c r="H1014" s="111">
        <v>3.2</v>
      </c>
      <c r="I1014" s="110" t="s">
        <v>1361</v>
      </c>
      <c r="J1014" s="111">
        <v>0.8</v>
      </c>
      <c r="K1014" s="110" t="s">
        <v>1347</v>
      </c>
      <c r="L1014" s="111">
        <v>1.2</v>
      </c>
    </row>
    <row r="1015" spans="1:12" x14ac:dyDescent="0.2">
      <c r="A1015" s="110">
        <v>599214</v>
      </c>
      <c r="B1015" s="110" t="s">
        <v>1048</v>
      </c>
      <c r="C1015" s="110" t="s">
        <v>1343</v>
      </c>
      <c r="D1015" s="111">
        <v>78.7</v>
      </c>
      <c r="E1015" s="110" t="s">
        <v>1346</v>
      </c>
      <c r="F1015" s="112">
        <v>14.6</v>
      </c>
      <c r="G1015" s="110" t="s">
        <v>1358</v>
      </c>
      <c r="H1015" s="111">
        <v>1.6</v>
      </c>
      <c r="I1015" s="110" t="s">
        <v>1344</v>
      </c>
      <c r="J1015" s="111">
        <v>0.7</v>
      </c>
      <c r="K1015" s="110" t="s">
        <v>1347</v>
      </c>
      <c r="L1015" s="111">
        <v>4.5</v>
      </c>
    </row>
    <row r="1016" spans="1:12" x14ac:dyDescent="0.2">
      <c r="A1016" s="110">
        <v>599215</v>
      </c>
      <c r="B1016" s="110" t="s">
        <v>1049</v>
      </c>
      <c r="C1016" s="110" t="s">
        <v>1358</v>
      </c>
      <c r="D1016" s="111">
        <v>44.3</v>
      </c>
      <c r="E1016" s="110" t="s">
        <v>1362</v>
      </c>
      <c r="F1016" s="112">
        <v>25.3</v>
      </c>
      <c r="G1016" s="110" t="s">
        <v>1346</v>
      </c>
      <c r="H1016" s="111">
        <v>14</v>
      </c>
      <c r="I1016" s="110" t="s">
        <v>1343</v>
      </c>
      <c r="J1016" s="111">
        <v>8.9</v>
      </c>
      <c r="K1016" s="110" t="s">
        <v>1347</v>
      </c>
      <c r="L1016" s="111">
        <v>7.5</v>
      </c>
    </row>
    <row r="1017" spans="1:12" x14ac:dyDescent="0.2">
      <c r="A1017" s="110">
        <v>599511</v>
      </c>
      <c r="B1017" s="110" t="s">
        <v>1050</v>
      </c>
      <c r="C1017" s="110" t="s">
        <v>1346</v>
      </c>
      <c r="D1017" s="111">
        <v>87.9</v>
      </c>
      <c r="E1017" s="110" t="s">
        <v>1354</v>
      </c>
      <c r="F1017" s="112">
        <v>6.3</v>
      </c>
      <c r="G1017" s="110" t="s">
        <v>1343</v>
      </c>
      <c r="H1017" s="111">
        <v>1.4</v>
      </c>
      <c r="I1017" s="110" t="s">
        <v>1353</v>
      </c>
      <c r="J1017" s="111">
        <v>0.9</v>
      </c>
      <c r="K1017" s="110" t="s">
        <v>1347</v>
      </c>
      <c r="L1017" s="111">
        <v>3.5</v>
      </c>
    </row>
    <row r="1018" spans="1:12" x14ac:dyDescent="0.2">
      <c r="A1018" s="110">
        <v>599512</v>
      </c>
      <c r="B1018" s="110" t="s">
        <v>1051</v>
      </c>
      <c r="C1018" s="110" t="s">
        <v>1346</v>
      </c>
      <c r="D1018" s="111">
        <v>94.1</v>
      </c>
      <c r="E1018" s="110" t="s">
        <v>1343</v>
      </c>
      <c r="F1018" s="112">
        <v>3.3</v>
      </c>
      <c r="G1018" s="110" t="s">
        <v>1352</v>
      </c>
      <c r="H1018" s="111">
        <v>0.8</v>
      </c>
      <c r="I1018" s="110" t="s">
        <v>1357</v>
      </c>
      <c r="J1018" s="111">
        <v>0.6</v>
      </c>
      <c r="K1018" s="110" t="s">
        <v>1347</v>
      </c>
      <c r="L1018" s="111">
        <v>1.2</v>
      </c>
    </row>
    <row r="1019" spans="1:12" x14ac:dyDescent="0.2">
      <c r="A1019" s="110">
        <v>599513</v>
      </c>
      <c r="B1019" s="110" t="s">
        <v>1052</v>
      </c>
      <c r="C1019" s="110" t="s">
        <v>1346</v>
      </c>
      <c r="D1019" s="111">
        <v>62.5</v>
      </c>
      <c r="E1019" s="110" t="s">
        <v>1354</v>
      </c>
      <c r="F1019" s="112">
        <v>18.899999999999999</v>
      </c>
      <c r="G1019" s="110" t="s">
        <v>1356</v>
      </c>
      <c r="H1019" s="111">
        <v>11.8</v>
      </c>
      <c r="I1019" s="110" t="s">
        <v>1357</v>
      </c>
      <c r="J1019" s="111">
        <v>2.2000000000000002</v>
      </c>
      <c r="K1019" s="110" t="s">
        <v>1347</v>
      </c>
      <c r="L1019" s="111">
        <v>4.5999999999999996</v>
      </c>
    </row>
    <row r="1020" spans="1:12" x14ac:dyDescent="0.2">
      <c r="A1020" s="110">
        <v>599514</v>
      </c>
      <c r="B1020" s="110" t="s">
        <v>1053</v>
      </c>
      <c r="C1020" s="110" t="s">
        <v>1346</v>
      </c>
      <c r="D1020" s="111">
        <v>72.5</v>
      </c>
      <c r="E1020" s="110" t="s">
        <v>1359</v>
      </c>
      <c r="F1020" s="112">
        <v>10.5</v>
      </c>
      <c r="G1020" s="110" t="s">
        <v>1351</v>
      </c>
      <c r="H1020" s="111">
        <v>8.1999999999999993</v>
      </c>
      <c r="I1020" s="110" t="s">
        <v>1343</v>
      </c>
      <c r="J1020" s="111">
        <v>3.3</v>
      </c>
      <c r="K1020" s="110" t="s">
        <v>1347</v>
      </c>
      <c r="L1020" s="111">
        <v>5.5</v>
      </c>
    </row>
    <row r="1021" spans="1:12" x14ac:dyDescent="0.2">
      <c r="A1021" s="110">
        <v>599515</v>
      </c>
      <c r="B1021" s="110" t="s">
        <v>1054</v>
      </c>
      <c r="C1021" s="110" t="s">
        <v>1346</v>
      </c>
      <c r="D1021" s="111">
        <v>95.2</v>
      </c>
      <c r="E1021" s="110" t="s">
        <v>1344</v>
      </c>
      <c r="F1021" s="112">
        <v>2.9</v>
      </c>
      <c r="G1021" s="110" t="s">
        <v>1358</v>
      </c>
      <c r="H1021" s="111">
        <v>0.4</v>
      </c>
      <c r="I1021" s="110" t="s">
        <v>1362</v>
      </c>
      <c r="J1021" s="111">
        <v>0.3</v>
      </c>
      <c r="K1021" s="110" t="s">
        <v>1347</v>
      </c>
      <c r="L1021" s="111">
        <v>1.1000000000000001</v>
      </c>
    </row>
    <row r="1022" spans="1:12" x14ac:dyDescent="0.2">
      <c r="A1022" s="110">
        <v>599516</v>
      </c>
      <c r="B1022" s="110" t="s">
        <v>1055</v>
      </c>
      <c r="C1022" s="110" t="s">
        <v>1346</v>
      </c>
      <c r="D1022" s="111">
        <v>82.4</v>
      </c>
      <c r="E1022" s="110" t="s">
        <v>1343</v>
      </c>
      <c r="F1022" s="112">
        <v>11.1</v>
      </c>
      <c r="G1022" s="110" t="s">
        <v>1358</v>
      </c>
      <c r="H1022" s="111">
        <v>2</v>
      </c>
      <c r="I1022" s="110" t="s">
        <v>1355</v>
      </c>
      <c r="J1022" s="111">
        <v>1.6</v>
      </c>
      <c r="K1022" s="110" t="s">
        <v>1347</v>
      </c>
      <c r="L1022" s="111">
        <v>2.9</v>
      </c>
    </row>
    <row r="1023" spans="1:12" x14ac:dyDescent="0.2">
      <c r="A1023" s="110">
        <v>599517</v>
      </c>
      <c r="B1023" s="110" t="s">
        <v>1056</v>
      </c>
      <c r="C1023" s="110" t="s">
        <v>1354</v>
      </c>
      <c r="D1023" s="111">
        <v>44.2</v>
      </c>
      <c r="E1023" s="110" t="s">
        <v>1355</v>
      </c>
      <c r="F1023" s="112">
        <v>33.299999999999997</v>
      </c>
      <c r="G1023" s="110" t="s">
        <v>1345</v>
      </c>
      <c r="H1023" s="111">
        <v>6.8</v>
      </c>
      <c r="I1023" s="110" t="s">
        <v>1346</v>
      </c>
      <c r="J1023" s="111">
        <v>6.1</v>
      </c>
      <c r="K1023" s="110" t="s">
        <v>1347</v>
      </c>
      <c r="L1023" s="111">
        <v>9.5</v>
      </c>
    </row>
    <row r="1024" spans="1:12" x14ac:dyDescent="0.2">
      <c r="A1024" s="110">
        <v>599518</v>
      </c>
      <c r="B1024" s="110" t="s">
        <v>1057</v>
      </c>
      <c r="C1024" s="110" t="s">
        <v>1354</v>
      </c>
      <c r="D1024" s="111">
        <v>73.400000000000006</v>
      </c>
      <c r="E1024" s="110" t="s">
        <v>1346</v>
      </c>
      <c r="F1024" s="112">
        <v>19.3</v>
      </c>
      <c r="G1024" s="110" t="s">
        <v>1358</v>
      </c>
      <c r="H1024" s="111">
        <v>2.8</v>
      </c>
      <c r="I1024" s="110" t="s">
        <v>1355</v>
      </c>
      <c r="J1024" s="111">
        <v>1</v>
      </c>
      <c r="K1024" s="110" t="s">
        <v>1347</v>
      </c>
      <c r="L1024" s="111">
        <v>3.5</v>
      </c>
    </row>
    <row r="1025" spans="1:12" x14ac:dyDescent="0.2">
      <c r="A1025" s="110">
        <v>599521</v>
      </c>
      <c r="B1025" s="110" t="s">
        <v>1058</v>
      </c>
      <c r="C1025" s="110" t="s">
        <v>1363</v>
      </c>
      <c r="D1025" s="111">
        <v>50.9</v>
      </c>
      <c r="E1025" s="110" t="s">
        <v>1346</v>
      </c>
      <c r="F1025" s="112">
        <v>40.6</v>
      </c>
      <c r="G1025" s="110" t="s">
        <v>1348</v>
      </c>
      <c r="H1025" s="111">
        <v>5.7</v>
      </c>
      <c r="I1025" s="110" t="s">
        <v>1343</v>
      </c>
      <c r="J1025" s="111">
        <v>2.9</v>
      </c>
      <c r="K1025" s="110" t="s">
        <v>1350</v>
      </c>
      <c r="L1025" s="111" t="s">
        <v>2</v>
      </c>
    </row>
    <row r="1026" spans="1:12" x14ac:dyDescent="0.2">
      <c r="A1026" s="110">
        <v>599599</v>
      </c>
      <c r="B1026" s="110" t="s">
        <v>1059</v>
      </c>
      <c r="C1026" s="110" t="s">
        <v>1346</v>
      </c>
      <c r="D1026" s="111">
        <v>62.2</v>
      </c>
      <c r="E1026" s="110" t="s">
        <v>1358</v>
      </c>
      <c r="F1026" s="112">
        <v>6.2</v>
      </c>
      <c r="G1026" s="110" t="s">
        <v>1354</v>
      </c>
      <c r="H1026" s="111">
        <v>4.7</v>
      </c>
      <c r="I1026" s="110" t="s">
        <v>1363</v>
      </c>
      <c r="J1026" s="111">
        <v>4.3</v>
      </c>
      <c r="K1026" s="110" t="s">
        <v>1347</v>
      </c>
      <c r="L1026" s="111">
        <v>22.6</v>
      </c>
    </row>
    <row r="1027" spans="1:12" x14ac:dyDescent="0.2">
      <c r="A1027" s="110">
        <v>599611</v>
      </c>
      <c r="B1027" s="110" t="s">
        <v>1060</v>
      </c>
      <c r="C1027" s="110" t="s">
        <v>1358</v>
      </c>
      <c r="D1027" s="111">
        <v>73</v>
      </c>
      <c r="E1027" s="110" t="s">
        <v>1346</v>
      </c>
      <c r="F1027" s="112">
        <v>24.3</v>
      </c>
      <c r="G1027" s="110" t="s">
        <v>1343</v>
      </c>
      <c r="H1027" s="111">
        <v>2</v>
      </c>
      <c r="I1027" s="110" t="s">
        <v>1352</v>
      </c>
      <c r="J1027" s="111">
        <v>0.7</v>
      </c>
      <c r="K1027" s="110" t="s">
        <v>1350</v>
      </c>
      <c r="L1027" s="111" t="s">
        <v>2</v>
      </c>
    </row>
    <row r="1028" spans="1:12" x14ac:dyDescent="0.2">
      <c r="A1028" s="110">
        <v>599612</v>
      </c>
      <c r="B1028" s="110" t="s">
        <v>1061</v>
      </c>
      <c r="C1028" s="110" t="s">
        <v>1358</v>
      </c>
      <c r="D1028" s="111">
        <v>89.6</v>
      </c>
      <c r="E1028" s="110" t="s">
        <v>1346</v>
      </c>
      <c r="F1028" s="112">
        <v>2.6</v>
      </c>
      <c r="G1028" s="110" t="s">
        <v>1352</v>
      </c>
      <c r="H1028" s="111">
        <v>2.2999999999999998</v>
      </c>
      <c r="I1028" s="110" t="s">
        <v>1348</v>
      </c>
      <c r="J1028" s="111">
        <v>1.6</v>
      </c>
      <c r="K1028" s="110" t="s">
        <v>1347</v>
      </c>
      <c r="L1028" s="111">
        <v>3.9</v>
      </c>
    </row>
    <row r="1029" spans="1:12" x14ac:dyDescent="0.2">
      <c r="A1029" s="110">
        <v>599613</v>
      </c>
      <c r="B1029" s="110" t="s">
        <v>1062</v>
      </c>
      <c r="C1029" s="110" t="s">
        <v>1358</v>
      </c>
      <c r="D1029" s="111">
        <v>79.599999999999994</v>
      </c>
      <c r="E1029" s="110" t="s">
        <v>1346</v>
      </c>
      <c r="F1029" s="112">
        <v>6</v>
      </c>
      <c r="G1029" s="110" t="s">
        <v>1343</v>
      </c>
      <c r="H1029" s="111">
        <v>2.9</v>
      </c>
      <c r="I1029" s="110" t="s">
        <v>1352</v>
      </c>
      <c r="J1029" s="111">
        <v>2.1</v>
      </c>
      <c r="K1029" s="110" t="s">
        <v>1347</v>
      </c>
      <c r="L1029" s="111">
        <v>9.4</v>
      </c>
    </row>
    <row r="1030" spans="1:12" x14ac:dyDescent="0.2">
      <c r="A1030" s="110">
        <v>599912</v>
      </c>
      <c r="B1030" s="110" t="s">
        <v>1063</v>
      </c>
      <c r="C1030" s="110" t="s">
        <v>1360</v>
      </c>
      <c r="D1030" s="111">
        <v>76.900000000000006</v>
      </c>
      <c r="E1030" s="110" t="s">
        <v>1361</v>
      </c>
      <c r="F1030" s="112">
        <v>7.6</v>
      </c>
      <c r="G1030" s="110" t="s">
        <v>1343</v>
      </c>
      <c r="H1030" s="111">
        <v>5.7</v>
      </c>
      <c r="I1030" s="110" t="s">
        <v>1357</v>
      </c>
      <c r="J1030" s="111">
        <v>3.2</v>
      </c>
      <c r="K1030" s="110" t="s">
        <v>1347</v>
      </c>
      <c r="L1030" s="111">
        <v>6.7</v>
      </c>
    </row>
    <row r="1031" spans="1:12" x14ac:dyDescent="0.2">
      <c r="A1031" s="110">
        <v>599913</v>
      </c>
      <c r="B1031" s="110" t="s">
        <v>1064</v>
      </c>
      <c r="C1031" s="110" t="s">
        <v>1343</v>
      </c>
      <c r="D1031" s="111">
        <v>35.299999999999997</v>
      </c>
      <c r="E1031" s="110" t="s">
        <v>1360</v>
      </c>
      <c r="F1031" s="112">
        <v>20.3</v>
      </c>
      <c r="G1031" s="110" t="s">
        <v>1345</v>
      </c>
      <c r="H1031" s="111">
        <v>9.4</v>
      </c>
      <c r="I1031" s="110" t="s">
        <v>1357</v>
      </c>
      <c r="J1031" s="111">
        <v>9.4</v>
      </c>
      <c r="K1031" s="110" t="s">
        <v>1347</v>
      </c>
      <c r="L1031" s="111">
        <v>25.6</v>
      </c>
    </row>
    <row r="1032" spans="1:12" x14ac:dyDescent="0.2">
      <c r="A1032" s="110">
        <v>599914</v>
      </c>
      <c r="B1032" s="110" t="s">
        <v>1065</v>
      </c>
      <c r="C1032" s="110" t="s">
        <v>1346</v>
      </c>
      <c r="D1032" s="111">
        <v>28.2</v>
      </c>
      <c r="E1032" s="110" t="s">
        <v>1354</v>
      </c>
      <c r="F1032" s="112">
        <v>24.9</v>
      </c>
      <c r="G1032" s="110" t="s">
        <v>1344</v>
      </c>
      <c r="H1032" s="111">
        <v>21.7</v>
      </c>
      <c r="I1032" s="110" t="s">
        <v>1360</v>
      </c>
      <c r="J1032" s="111">
        <v>13.5</v>
      </c>
      <c r="K1032" s="110" t="s">
        <v>1347</v>
      </c>
      <c r="L1032" s="111">
        <v>11.7</v>
      </c>
    </row>
    <row r="1033" spans="1:12" x14ac:dyDescent="0.2">
      <c r="A1033" s="110">
        <v>599915</v>
      </c>
      <c r="B1033" s="110" t="s">
        <v>1066</v>
      </c>
      <c r="C1033" s="110" t="s">
        <v>1344</v>
      </c>
      <c r="D1033" s="111">
        <v>93.8</v>
      </c>
      <c r="E1033" s="110" t="s">
        <v>1346</v>
      </c>
      <c r="F1033" s="112">
        <v>3.6</v>
      </c>
      <c r="G1033" s="110" t="s">
        <v>1343</v>
      </c>
      <c r="H1033" s="111">
        <v>1.2</v>
      </c>
      <c r="I1033" s="110" t="s">
        <v>1358</v>
      </c>
      <c r="J1033" s="111">
        <v>1.2</v>
      </c>
      <c r="K1033" s="110" t="s">
        <v>1347</v>
      </c>
      <c r="L1033" s="111">
        <v>0.2</v>
      </c>
    </row>
    <row r="1034" spans="1:12" x14ac:dyDescent="0.2">
      <c r="A1034" s="110">
        <v>599916</v>
      </c>
      <c r="B1034" s="110" t="s">
        <v>1067</v>
      </c>
      <c r="C1034" s="110" t="s">
        <v>1346</v>
      </c>
      <c r="D1034" s="111">
        <v>24</v>
      </c>
      <c r="E1034" s="110" t="s">
        <v>1357</v>
      </c>
      <c r="F1034" s="112">
        <v>22.2</v>
      </c>
      <c r="G1034" s="110" t="s">
        <v>1344</v>
      </c>
      <c r="H1034" s="111">
        <v>10.8</v>
      </c>
      <c r="I1034" s="110" t="s">
        <v>1343</v>
      </c>
      <c r="J1034" s="111">
        <v>6.1</v>
      </c>
      <c r="K1034" s="110" t="s">
        <v>1347</v>
      </c>
      <c r="L1034" s="111">
        <v>36.9</v>
      </c>
    </row>
    <row r="1035" spans="1:12" x14ac:dyDescent="0.2">
      <c r="A1035" s="110">
        <v>599999</v>
      </c>
      <c r="B1035" s="110" t="s">
        <v>1068</v>
      </c>
      <c r="C1035" s="110" t="s">
        <v>1357</v>
      </c>
      <c r="D1035" s="111">
        <v>25.2</v>
      </c>
      <c r="E1035" s="110" t="s">
        <v>1343</v>
      </c>
      <c r="F1035" s="112">
        <v>21.9</v>
      </c>
      <c r="G1035" s="110" t="s">
        <v>1346</v>
      </c>
      <c r="H1035" s="111">
        <v>10.5</v>
      </c>
      <c r="I1035" s="110" t="s">
        <v>1358</v>
      </c>
      <c r="J1035" s="111">
        <v>6.5</v>
      </c>
      <c r="K1035" s="110" t="s">
        <v>1347</v>
      </c>
      <c r="L1035" s="111">
        <v>35.9</v>
      </c>
    </row>
    <row r="1036" spans="1:12" x14ac:dyDescent="0.2">
      <c r="A1036" s="110">
        <v>611111</v>
      </c>
      <c r="B1036" s="110" t="s">
        <v>1069</v>
      </c>
      <c r="C1036" s="110" t="s">
        <v>1353</v>
      </c>
      <c r="D1036" s="111">
        <v>60.7</v>
      </c>
      <c r="E1036" s="110" t="s">
        <v>1362</v>
      </c>
      <c r="F1036" s="112">
        <v>21.4</v>
      </c>
      <c r="G1036" s="110" t="s">
        <v>1356</v>
      </c>
      <c r="H1036" s="111">
        <v>11.3</v>
      </c>
      <c r="I1036" s="110" t="s">
        <v>1351</v>
      </c>
      <c r="J1036" s="111">
        <v>2.4</v>
      </c>
      <c r="K1036" s="110" t="s">
        <v>1347</v>
      </c>
      <c r="L1036" s="111">
        <v>4.3</v>
      </c>
    </row>
    <row r="1037" spans="1:12" x14ac:dyDescent="0.2">
      <c r="A1037" s="110">
        <v>611112</v>
      </c>
      <c r="B1037" s="110" t="s">
        <v>1070</v>
      </c>
      <c r="C1037" s="110" t="s">
        <v>1353</v>
      </c>
      <c r="D1037" s="111">
        <v>65.7</v>
      </c>
      <c r="E1037" s="110" t="s">
        <v>1351</v>
      </c>
      <c r="F1037" s="112">
        <v>13</v>
      </c>
      <c r="G1037" s="110" t="s">
        <v>1356</v>
      </c>
      <c r="H1037" s="111">
        <v>8.1</v>
      </c>
      <c r="I1037" s="110" t="s">
        <v>1362</v>
      </c>
      <c r="J1037" s="111">
        <v>5.4</v>
      </c>
      <c r="K1037" s="110" t="s">
        <v>1347</v>
      </c>
      <c r="L1037" s="111">
        <v>7.8</v>
      </c>
    </row>
    <row r="1038" spans="1:12" x14ac:dyDescent="0.2">
      <c r="A1038" s="110">
        <v>611311</v>
      </c>
      <c r="B1038" s="110" t="s">
        <v>1071</v>
      </c>
      <c r="C1038" s="110" t="s">
        <v>1345</v>
      </c>
      <c r="D1038" s="111">
        <v>28.6</v>
      </c>
      <c r="E1038" s="110" t="s">
        <v>1353</v>
      </c>
      <c r="F1038" s="112">
        <v>27.2</v>
      </c>
      <c r="G1038" s="110" t="s">
        <v>1348</v>
      </c>
      <c r="H1038" s="111">
        <v>23</v>
      </c>
      <c r="I1038" s="110" t="s">
        <v>1356</v>
      </c>
      <c r="J1038" s="111">
        <v>15.2</v>
      </c>
      <c r="K1038" s="110" t="s">
        <v>1347</v>
      </c>
      <c r="L1038" s="111">
        <v>6</v>
      </c>
    </row>
    <row r="1039" spans="1:12" x14ac:dyDescent="0.2">
      <c r="A1039" s="110">
        <v>611312</v>
      </c>
      <c r="B1039" s="110" t="s">
        <v>1072</v>
      </c>
      <c r="C1039" s="110" t="s">
        <v>1360</v>
      </c>
      <c r="D1039" s="111">
        <v>22.3</v>
      </c>
      <c r="E1039" s="110" t="s">
        <v>1343</v>
      </c>
      <c r="F1039" s="112">
        <v>17.3</v>
      </c>
      <c r="G1039" s="110" t="s">
        <v>1345</v>
      </c>
      <c r="H1039" s="111">
        <v>13.5</v>
      </c>
      <c r="I1039" s="110" t="s">
        <v>1354</v>
      </c>
      <c r="J1039" s="111">
        <v>11.7</v>
      </c>
      <c r="K1039" s="110" t="s">
        <v>1347</v>
      </c>
      <c r="L1039" s="111">
        <v>35.200000000000003</v>
      </c>
    </row>
    <row r="1040" spans="1:12" x14ac:dyDescent="0.2">
      <c r="A1040" s="110">
        <v>611313</v>
      </c>
      <c r="B1040" s="110" t="s">
        <v>1073</v>
      </c>
      <c r="C1040" s="110" t="s">
        <v>1356</v>
      </c>
      <c r="D1040" s="111">
        <v>52.4</v>
      </c>
      <c r="E1040" s="110" t="s">
        <v>1353</v>
      </c>
      <c r="F1040" s="112">
        <v>28.5</v>
      </c>
      <c r="G1040" s="110" t="s">
        <v>1345</v>
      </c>
      <c r="H1040" s="111">
        <v>9.4</v>
      </c>
      <c r="I1040" s="110" t="s">
        <v>1352</v>
      </c>
      <c r="J1040" s="111">
        <v>5.5</v>
      </c>
      <c r="K1040" s="110" t="s">
        <v>1347</v>
      </c>
      <c r="L1040" s="111">
        <v>4.3</v>
      </c>
    </row>
    <row r="1041" spans="1:12" x14ac:dyDescent="0.2">
      <c r="A1041" s="110">
        <v>611314</v>
      </c>
      <c r="B1041" s="110" t="s">
        <v>1074</v>
      </c>
      <c r="C1041" s="110" t="s">
        <v>1356</v>
      </c>
      <c r="D1041" s="111">
        <v>32.9</v>
      </c>
      <c r="E1041" s="110" t="s">
        <v>1353</v>
      </c>
      <c r="F1041" s="112">
        <v>30.5</v>
      </c>
      <c r="G1041" s="110" t="s">
        <v>1345</v>
      </c>
      <c r="H1041" s="111">
        <v>21.8</v>
      </c>
      <c r="I1041" s="110" t="s">
        <v>1348</v>
      </c>
      <c r="J1041" s="111">
        <v>2.6</v>
      </c>
      <c r="K1041" s="110" t="s">
        <v>1347</v>
      </c>
      <c r="L1041" s="111">
        <v>12.1</v>
      </c>
    </row>
    <row r="1042" spans="1:12" x14ac:dyDescent="0.2">
      <c r="A1042" s="110">
        <v>611399</v>
      </c>
      <c r="B1042" s="110" t="s">
        <v>1075</v>
      </c>
      <c r="C1042" s="110" t="s">
        <v>1353</v>
      </c>
      <c r="D1042" s="111">
        <v>16.7</v>
      </c>
      <c r="E1042" s="110" t="s">
        <v>1356</v>
      </c>
      <c r="F1042" s="112">
        <v>14.8</v>
      </c>
      <c r="G1042" s="110" t="s">
        <v>1348</v>
      </c>
      <c r="H1042" s="111">
        <v>13.6</v>
      </c>
      <c r="I1042" s="110" t="s">
        <v>1345</v>
      </c>
      <c r="J1042" s="111">
        <v>10</v>
      </c>
      <c r="K1042" s="110" t="s">
        <v>1347</v>
      </c>
      <c r="L1042" s="111">
        <v>44.9</v>
      </c>
    </row>
    <row r="1043" spans="1:12" x14ac:dyDescent="0.2">
      <c r="A1043" s="110">
        <v>612111</v>
      </c>
      <c r="B1043" s="110" t="s">
        <v>1076</v>
      </c>
      <c r="C1043" s="110" t="s">
        <v>1353</v>
      </c>
      <c r="D1043" s="111">
        <v>44</v>
      </c>
      <c r="E1043" s="110" t="s">
        <v>1362</v>
      </c>
      <c r="F1043" s="112">
        <v>30.1</v>
      </c>
      <c r="G1043" s="110" t="s">
        <v>1343</v>
      </c>
      <c r="H1043" s="111">
        <v>10.199999999999999</v>
      </c>
      <c r="I1043" s="110" t="s">
        <v>1358</v>
      </c>
      <c r="J1043" s="111">
        <v>4.9000000000000004</v>
      </c>
      <c r="K1043" s="110" t="s">
        <v>1347</v>
      </c>
      <c r="L1043" s="111">
        <v>10.8</v>
      </c>
    </row>
    <row r="1044" spans="1:12" x14ac:dyDescent="0.2">
      <c r="A1044" s="110">
        <v>612112</v>
      </c>
      <c r="B1044" s="110" t="s">
        <v>1077</v>
      </c>
      <c r="C1044" s="110" t="s">
        <v>1362</v>
      </c>
      <c r="D1044" s="111">
        <v>83.2</v>
      </c>
      <c r="E1044" s="110" t="s">
        <v>1349</v>
      </c>
      <c r="F1044" s="112">
        <v>4.7</v>
      </c>
      <c r="G1044" s="110" t="s">
        <v>1344</v>
      </c>
      <c r="H1044" s="111">
        <v>2</v>
      </c>
      <c r="I1044" s="110" t="s">
        <v>1346</v>
      </c>
      <c r="J1044" s="111">
        <v>1.8</v>
      </c>
      <c r="K1044" s="110" t="s">
        <v>1347</v>
      </c>
      <c r="L1044" s="111">
        <v>8.3000000000000007</v>
      </c>
    </row>
    <row r="1045" spans="1:12" x14ac:dyDescent="0.2">
      <c r="A1045" s="110">
        <v>612113</v>
      </c>
      <c r="B1045" s="110" t="s">
        <v>1078</v>
      </c>
      <c r="C1045" s="110" t="s">
        <v>1362</v>
      </c>
      <c r="D1045" s="111">
        <v>91.7</v>
      </c>
      <c r="E1045" s="110" t="s">
        <v>1348</v>
      </c>
      <c r="F1045" s="112">
        <v>2.1</v>
      </c>
      <c r="G1045" s="110" t="s">
        <v>1358</v>
      </c>
      <c r="H1045" s="111">
        <v>1.4</v>
      </c>
      <c r="I1045" s="110" t="s">
        <v>1343</v>
      </c>
      <c r="J1045" s="111">
        <v>1.2</v>
      </c>
      <c r="K1045" s="110" t="s">
        <v>1347</v>
      </c>
      <c r="L1045" s="111">
        <v>3.6</v>
      </c>
    </row>
    <row r="1046" spans="1:12" x14ac:dyDescent="0.2">
      <c r="A1046" s="110">
        <v>612114</v>
      </c>
      <c r="B1046" s="110" t="s">
        <v>1079</v>
      </c>
      <c r="C1046" s="110" t="s">
        <v>1362</v>
      </c>
      <c r="D1046" s="111">
        <v>97.4</v>
      </c>
      <c r="E1046" s="110" t="s">
        <v>1348</v>
      </c>
      <c r="F1046" s="112">
        <v>0.7</v>
      </c>
      <c r="G1046" s="110" t="s">
        <v>1353</v>
      </c>
      <c r="H1046" s="111">
        <v>0.5</v>
      </c>
      <c r="I1046" s="110" t="s">
        <v>1343</v>
      </c>
      <c r="J1046" s="111">
        <v>0.3</v>
      </c>
      <c r="K1046" s="110" t="s">
        <v>1347</v>
      </c>
      <c r="L1046" s="111">
        <v>1.1000000000000001</v>
      </c>
    </row>
    <row r="1047" spans="1:12" x14ac:dyDescent="0.2">
      <c r="A1047" s="110">
        <v>612115</v>
      </c>
      <c r="B1047" s="110" t="s">
        <v>1080</v>
      </c>
      <c r="C1047" s="110" t="s">
        <v>1362</v>
      </c>
      <c r="D1047" s="111">
        <v>88.5</v>
      </c>
      <c r="E1047" s="110" t="s">
        <v>1348</v>
      </c>
      <c r="F1047" s="112">
        <v>6.6</v>
      </c>
      <c r="G1047" s="110" t="s">
        <v>1343</v>
      </c>
      <c r="H1047" s="111">
        <v>0.9</v>
      </c>
      <c r="I1047" s="110" t="s">
        <v>1356</v>
      </c>
      <c r="J1047" s="111">
        <v>0.7</v>
      </c>
      <c r="K1047" s="110" t="s">
        <v>1347</v>
      </c>
      <c r="L1047" s="111">
        <v>3.4</v>
      </c>
    </row>
    <row r="1048" spans="1:12" x14ac:dyDescent="0.2">
      <c r="A1048" s="110">
        <v>621311</v>
      </c>
      <c r="B1048" s="110" t="s">
        <v>1081</v>
      </c>
      <c r="C1048" s="110" t="s">
        <v>1356</v>
      </c>
      <c r="D1048" s="111">
        <v>84.8</v>
      </c>
      <c r="E1048" s="110" t="s">
        <v>1353</v>
      </c>
      <c r="F1048" s="112">
        <v>7</v>
      </c>
      <c r="G1048" s="110" t="s">
        <v>1352</v>
      </c>
      <c r="H1048" s="111">
        <v>2.5</v>
      </c>
      <c r="I1048" s="110" t="s">
        <v>1345</v>
      </c>
      <c r="J1048" s="111">
        <v>1.8</v>
      </c>
      <c r="K1048" s="110" t="s">
        <v>1347</v>
      </c>
      <c r="L1048" s="111">
        <v>3.9</v>
      </c>
    </row>
    <row r="1049" spans="1:12" x14ac:dyDescent="0.2">
      <c r="A1049" s="110">
        <v>621312</v>
      </c>
      <c r="B1049" s="110" t="s">
        <v>1082</v>
      </c>
      <c r="C1049" s="110" t="s">
        <v>1356</v>
      </c>
      <c r="D1049" s="111">
        <v>58.9</v>
      </c>
      <c r="E1049" s="110" t="s">
        <v>1353</v>
      </c>
      <c r="F1049" s="112">
        <v>22.7</v>
      </c>
      <c r="G1049" s="110" t="s">
        <v>1352</v>
      </c>
      <c r="H1049" s="111">
        <v>8.5</v>
      </c>
      <c r="I1049" s="110" t="s">
        <v>1345</v>
      </c>
      <c r="J1049" s="111">
        <v>4.2</v>
      </c>
      <c r="K1049" s="110" t="s">
        <v>1347</v>
      </c>
      <c r="L1049" s="111">
        <v>5.7</v>
      </c>
    </row>
    <row r="1050" spans="1:12" x14ac:dyDescent="0.2">
      <c r="A1050" s="110">
        <v>621711</v>
      </c>
      <c r="B1050" s="110" t="s">
        <v>1083</v>
      </c>
      <c r="C1050" s="110" t="s">
        <v>1356</v>
      </c>
      <c r="D1050" s="111">
        <v>27.3</v>
      </c>
      <c r="E1050" s="110" t="s">
        <v>1353</v>
      </c>
      <c r="F1050" s="112">
        <v>17.600000000000001</v>
      </c>
      <c r="G1050" s="110" t="s">
        <v>1345</v>
      </c>
      <c r="H1050" s="111">
        <v>16.5</v>
      </c>
      <c r="I1050" s="110" t="s">
        <v>1349</v>
      </c>
      <c r="J1050" s="111">
        <v>15.3</v>
      </c>
      <c r="K1050" s="110" t="s">
        <v>1347</v>
      </c>
      <c r="L1050" s="111">
        <v>23.4</v>
      </c>
    </row>
    <row r="1051" spans="1:12" x14ac:dyDescent="0.2">
      <c r="A1051" s="110">
        <v>621712</v>
      </c>
      <c r="B1051" s="110" t="s">
        <v>1084</v>
      </c>
      <c r="C1051" s="110" t="s">
        <v>1356</v>
      </c>
      <c r="D1051" s="111">
        <v>41.9</v>
      </c>
      <c r="E1051" s="110" t="s">
        <v>1344</v>
      </c>
      <c r="F1051" s="112">
        <v>14.6</v>
      </c>
      <c r="G1051" s="110" t="s">
        <v>1352</v>
      </c>
      <c r="H1051" s="111">
        <v>12.5</v>
      </c>
      <c r="I1051" s="110" t="s">
        <v>1343</v>
      </c>
      <c r="J1051" s="111">
        <v>6.1</v>
      </c>
      <c r="K1051" s="110" t="s">
        <v>1347</v>
      </c>
      <c r="L1051" s="111">
        <v>24.9</v>
      </c>
    </row>
    <row r="1052" spans="1:12" x14ac:dyDescent="0.2">
      <c r="A1052" s="110">
        <v>621713</v>
      </c>
      <c r="B1052" s="110" t="s">
        <v>1085</v>
      </c>
      <c r="C1052" s="110" t="s">
        <v>1356</v>
      </c>
      <c r="D1052" s="111">
        <v>54.9</v>
      </c>
      <c r="E1052" s="110" t="s">
        <v>1349</v>
      </c>
      <c r="F1052" s="112">
        <v>20.7</v>
      </c>
      <c r="G1052" s="110" t="s">
        <v>1345</v>
      </c>
      <c r="H1052" s="111">
        <v>4.9000000000000004</v>
      </c>
      <c r="I1052" s="110" t="s">
        <v>1353</v>
      </c>
      <c r="J1052" s="111">
        <v>4.5999999999999996</v>
      </c>
      <c r="K1052" s="110" t="s">
        <v>1347</v>
      </c>
      <c r="L1052" s="111">
        <v>14.9</v>
      </c>
    </row>
    <row r="1053" spans="1:12" x14ac:dyDescent="0.2">
      <c r="A1053" s="110">
        <v>621911</v>
      </c>
      <c r="B1053" s="110" t="s">
        <v>1086</v>
      </c>
      <c r="C1053" s="110" t="s">
        <v>1353</v>
      </c>
      <c r="D1053" s="111">
        <v>53.4</v>
      </c>
      <c r="E1053" s="110" t="s">
        <v>1363</v>
      </c>
      <c r="F1053" s="112">
        <v>22</v>
      </c>
      <c r="G1053" s="110" t="s">
        <v>1344</v>
      </c>
      <c r="H1053" s="111">
        <v>6.1</v>
      </c>
      <c r="I1053" s="110" t="s">
        <v>1345</v>
      </c>
      <c r="J1053" s="111">
        <v>4.9000000000000004</v>
      </c>
      <c r="K1053" s="110" t="s">
        <v>1347</v>
      </c>
      <c r="L1053" s="111">
        <v>13.7</v>
      </c>
    </row>
    <row r="1054" spans="1:12" x14ac:dyDescent="0.2">
      <c r="A1054" s="110">
        <v>621912</v>
      </c>
      <c r="B1054" s="110" t="s">
        <v>1087</v>
      </c>
      <c r="C1054" s="110" t="s">
        <v>1362</v>
      </c>
      <c r="D1054" s="111">
        <v>81.400000000000006</v>
      </c>
      <c r="E1054" s="110" t="s">
        <v>1356</v>
      </c>
      <c r="F1054" s="112">
        <v>5.7</v>
      </c>
      <c r="G1054" s="110" t="s">
        <v>1354</v>
      </c>
      <c r="H1054" s="111">
        <v>2.2000000000000002</v>
      </c>
      <c r="I1054" s="110" t="s">
        <v>1349</v>
      </c>
      <c r="J1054" s="111">
        <v>1.1000000000000001</v>
      </c>
      <c r="K1054" s="110" t="s">
        <v>1347</v>
      </c>
      <c r="L1054" s="111">
        <v>9.5</v>
      </c>
    </row>
    <row r="1055" spans="1:12" x14ac:dyDescent="0.2">
      <c r="A1055" s="110">
        <v>621999</v>
      </c>
      <c r="B1055" s="110" t="s">
        <v>1088</v>
      </c>
      <c r="C1055" s="110" t="s">
        <v>1353</v>
      </c>
      <c r="D1055" s="111">
        <v>29.4</v>
      </c>
      <c r="E1055" s="110" t="s">
        <v>1356</v>
      </c>
      <c r="F1055" s="112">
        <v>28.1</v>
      </c>
      <c r="G1055" s="110" t="s">
        <v>1351</v>
      </c>
      <c r="H1055" s="111">
        <v>13.7</v>
      </c>
      <c r="I1055" s="110" t="s">
        <v>1345</v>
      </c>
      <c r="J1055" s="111">
        <v>8.4</v>
      </c>
      <c r="K1055" s="110" t="s">
        <v>1347</v>
      </c>
      <c r="L1055" s="111">
        <v>20.5</v>
      </c>
    </row>
    <row r="1056" spans="1:12" x14ac:dyDescent="0.2">
      <c r="A1056" s="110">
        <v>631111</v>
      </c>
      <c r="B1056" s="110" t="s">
        <v>1089</v>
      </c>
      <c r="C1056" s="110" t="s">
        <v>1356</v>
      </c>
      <c r="D1056" s="111">
        <v>82.6</v>
      </c>
      <c r="E1056" s="110" t="s">
        <v>1349</v>
      </c>
      <c r="F1056" s="112">
        <v>11.7</v>
      </c>
      <c r="G1056" s="110" t="s">
        <v>1353</v>
      </c>
      <c r="H1056" s="111">
        <v>1.5</v>
      </c>
      <c r="I1056" s="110" t="s">
        <v>1346</v>
      </c>
      <c r="J1056" s="111">
        <v>0.9</v>
      </c>
      <c r="K1056" s="110" t="s">
        <v>1347</v>
      </c>
      <c r="L1056" s="111">
        <v>3.3</v>
      </c>
    </row>
    <row r="1057" spans="1:12" x14ac:dyDescent="0.2">
      <c r="A1057" s="110">
        <v>631112</v>
      </c>
      <c r="B1057" s="110" t="s">
        <v>1090</v>
      </c>
      <c r="C1057" s="110" t="s">
        <v>1356</v>
      </c>
      <c r="D1057" s="111">
        <v>48.1</v>
      </c>
      <c r="E1057" s="110" t="s">
        <v>1349</v>
      </c>
      <c r="F1057" s="112">
        <v>29.1</v>
      </c>
      <c r="G1057" s="110" t="s">
        <v>1361</v>
      </c>
      <c r="H1057" s="111">
        <v>7.6</v>
      </c>
      <c r="I1057" s="110" t="s">
        <v>1346</v>
      </c>
      <c r="J1057" s="111">
        <v>2.1</v>
      </c>
      <c r="K1057" s="110" t="s">
        <v>1347</v>
      </c>
      <c r="L1057" s="111">
        <v>13</v>
      </c>
    </row>
    <row r="1058" spans="1:12" x14ac:dyDescent="0.2">
      <c r="A1058" s="110">
        <v>639111</v>
      </c>
      <c r="B1058" s="110" t="s">
        <v>1091</v>
      </c>
      <c r="C1058" s="110" t="s">
        <v>1359</v>
      </c>
      <c r="D1058" s="111">
        <v>26.3</v>
      </c>
      <c r="E1058" s="110" t="s">
        <v>1361</v>
      </c>
      <c r="F1058" s="112">
        <v>25.6</v>
      </c>
      <c r="G1058" s="110" t="s">
        <v>1356</v>
      </c>
      <c r="H1058" s="111">
        <v>13.3</v>
      </c>
      <c r="I1058" s="110" t="s">
        <v>1343</v>
      </c>
      <c r="J1058" s="111">
        <v>12.6</v>
      </c>
      <c r="K1058" s="110" t="s">
        <v>1347</v>
      </c>
      <c r="L1058" s="111">
        <v>22.1</v>
      </c>
    </row>
    <row r="1059" spans="1:12" x14ac:dyDescent="0.2">
      <c r="A1059" s="110">
        <v>639112</v>
      </c>
      <c r="B1059" s="110" t="s">
        <v>1092</v>
      </c>
      <c r="C1059" s="110" t="s">
        <v>1356</v>
      </c>
      <c r="D1059" s="111">
        <v>41.1</v>
      </c>
      <c r="E1059" s="110" t="s">
        <v>1343</v>
      </c>
      <c r="F1059" s="112">
        <v>18.399999999999999</v>
      </c>
      <c r="G1059" s="110" t="s">
        <v>1345</v>
      </c>
      <c r="H1059" s="111">
        <v>16.2</v>
      </c>
      <c r="I1059" s="110" t="s">
        <v>1353</v>
      </c>
      <c r="J1059" s="111">
        <v>14.6</v>
      </c>
      <c r="K1059" s="110" t="s">
        <v>1347</v>
      </c>
      <c r="L1059" s="111">
        <v>9.6</v>
      </c>
    </row>
    <row r="1060" spans="1:12" x14ac:dyDescent="0.2">
      <c r="A1060" s="110">
        <v>639211</v>
      </c>
      <c r="B1060" s="110" t="s">
        <v>1093</v>
      </c>
      <c r="C1060" s="110" t="s">
        <v>1356</v>
      </c>
      <c r="D1060" s="111">
        <v>80.2</v>
      </c>
      <c r="E1060" s="110" t="s">
        <v>1353</v>
      </c>
      <c r="F1060" s="112">
        <v>9.9</v>
      </c>
      <c r="G1060" s="110" t="s">
        <v>1343</v>
      </c>
      <c r="H1060" s="111">
        <v>1.9</v>
      </c>
      <c r="I1060" s="110" t="s">
        <v>1345</v>
      </c>
      <c r="J1060" s="111">
        <v>1.7</v>
      </c>
      <c r="K1060" s="110" t="s">
        <v>1347</v>
      </c>
      <c r="L1060" s="111">
        <v>6.2</v>
      </c>
    </row>
    <row r="1061" spans="1:12" x14ac:dyDescent="0.2">
      <c r="A1061" s="110">
        <v>639212</v>
      </c>
      <c r="B1061" s="110" t="s">
        <v>1094</v>
      </c>
      <c r="C1061" s="110" t="s">
        <v>1353</v>
      </c>
      <c r="D1061" s="111">
        <v>85.2</v>
      </c>
      <c r="E1061" s="110" t="s">
        <v>1351</v>
      </c>
      <c r="F1061" s="112">
        <v>13.3</v>
      </c>
      <c r="G1061" s="110" t="s">
        <v>1345</v>
      </c>
      <c r="H1061" s="111">
        <v>1.5</v>
      </c>
      <c r="I1061" s="110" t="s">
        <v>1350</v>
      </c>
      <c r="J1061" s="111" t="s">
        <v>2</v>
      </c>
      <c r="K1061" s="110" t="s">
        <v>1350</v>
      </c>
      <c r="L1061" s="111" t="s">
        <v>2</v>
      </c>
    </row>
    <row r="1062" spans="1:12" x14ac:dyDescent="0.2">
      <c r="A1062" s="110">
        <v>639411</v>
      </c>
      <c r="B1062" s="110" t="s">
        <v>1095</v>
      </c>
      <c r="C1062" s="110" t="s">
        <v>1354</v>
      </c>
      <c r="D1062" s="111">
        <v>48.3</v>
      </c>
      <c r="E1062" s="110" t="s">
        <v>1360</v>
      </c>
      <c r="F1062" s="112">
        <v>22.5</v>
      </c>
      <c r="G1062" s="110" t="s">
        <v>1359</v>
      </c>
      <c r="H1062" s="111">
        <v>8.4</v>
      </c>
      <c r="I1062" s="110" t="s">
        <v>1349</v>
      </c>
      <c r="J1062" s="111">
        <v>7.5</v>
      </c>
      <c r="K1062" s="110" t="s">
        <v>1347</v>
      </c>
      <c r="L1062" s="111">
        <v>13.2</v>
      </c>
    </row>
    <row r="1063" spans="1:12" x14ac:dyDescent="0.2">
      <c r="A1063" s="110">
        <v>639412</v>
      </c>
      <c r="B1063" s="110" t="s">
        <v>1096</v>
      </c>
      <c r="C1063" s="110" t="s">
        <v>1354</v>
      </c>
      <c r="D1063" s="111">
        <v>92</v>
      </c>
      <c r="E1063" s="110" t="s">
        <v>1358</v>
      </c>
      <c r="F1063" s="112">
        <v>3.3</v>
      </c>
      <c r="G1063" s="110" t="s">
        <v>1361</v>
      </c>
      <c r="H1063" s="111">
        <v>2.5</v>
      </c>
      <c r="I1063" s="110" t="s">
        <v>1349</v>
      </c>
      <c r="J1063" s="111">
        <v>1.1000000000000001</v>
      </c>
      <c r="K1063" s="110" t="s">
        <v>1347</v>
      </c>
      <c r="L1063" s="111">
        <v>1.1000000000000001</v>
      </c>
    </row>
    <row r="1064" spans="1:12" x14ac:dyDescent="0.2">
      <c r="A1064" s="110">
        <v>711111</v>
      </c>
      <c r="B1064" s="110" t="s">
        <v>1097</v>
      </c>
      <c r="C1064" s="110" t="s">
        <v>1345</v>
      </c>
      <c r="D1064" s="111">
        <v>74.5</v>
      </c>
      <c r="E1064" s="110" t="s">
        <v>1348</v>
      </c>
      <c r="F1064" s="112">
        <v>14.3</v>
      </c>
      <c r="G1064" s="110" t="s">
        <v>1353</v>
      </c>
      <c r="H1064" s="111">
        <v>5.0999999999999996</v>
      </c>
      <c r="I1064" s="110" t="s">
        <v>1359</v>
      </c>
      <c r="J1064" s="111">
        <v>1.7</v>
      </c>
      <c r="K1064" s="110" t="s">
        <v>1347</v>
      </c>
      <c r="L1064" s="111">
        <v>4.5</v>
      </c>
    </row>
    <row r="1065" spans="1:12" x14ac:dyDescent="0.2">
      <c r="A1065" s="110">
        <v>711112</v>
      </c>
      <c r="B1065" s="110" t="s">
        <v>1098</v>
      </c>
      <c r="C1065" s="110" t="s">
        <v>1345</v>
      </c>
      <c r="D1065" s="111">
        <v>49.1</v>
      </c>
      <c r="E1065" s="110" t="s">
        <v>1348</v>
      </c>
      <c r="F1065" s="112">
        <v>44.8</v>
      </c>
      <c r="G1065" s="110" t="s">
        <v>1353</v>
      </c>
      <c r="H1065" s="111">
        <v>2.5</v>
      </c>
      <c r="I1065" s="110" t="s">
        <v>1355</v>
      </c>
      <c r="J1065" s="111">
        <v>1.6</v>
      </c>
      <c r="K1065" s="110" t="s">
        <v>1347</v>
      </c>
      <c r="L1065" s="111">
        <v>2</v>
      </c>
    </row>
    <row r="1066" spans="1:12" x14ac:dyDescent="0.2">
      <c r="A1066" s="110">
        <v>711113</v>
      </c>
      <c r="B1066" s="110" t="s">
        <v>1099</v>
      </c>
      <c r="C1066" s="110" t="s">
        <v>1345</v>
      </c>
      <c r="D1066" s="111">
        <v>81.8</v>
      </c>
      <c r="E1066" s="110" t="s">
        <v>1348</v>
      </c>
      <c r="F1066" s="112">
        <v>6.8</v>
      </c>
      <c r="G1066" s="110" t="s">
        <v>1353</v>
      </c>
      <c r="H1066" s="111">
        <v>6.4</v>
      </c>
      <c r="I1066" s="110" t="s">
        <v>1359</v>
      </c>
      <c r="J1066" s="111">
        <v>1.8</v>
      </c>
      <c r="K1066" s="110" t="s">
        <v>1347</v>
      </c>
      <c r="L1066" s="111">
        <v>3.1</v>
      </c>
    </row>
    <row r="1067" spans="1:12" x14ac:dyDescent="0.2">
      <c r="A1067" s="110">
        <v>711114</v>
      </c>
      <c r="B1067" s="110" t="s">
        <v>1100</v>
      </c>
      <c r="C1067" s="110" t="s">
        <v>1345</v>
      </c>
      <c r="D1067" s="111">
        <v>54.7</v>
      </c>
      <c r="E1067" s="110" t="s">
        <v>1348</v>
      </c>
      <c r="F1067" s="112">
        <v>26</v>
      </c>
      <c r="G1067" s="110" t="s">
        <v>1355</v>
      </c>
      <c r="H1067" s="111">
        <v>9.4</v>
      </c>
      <c r="I1067" s="110" t="s">
        <v>1359</v>
      </c>
      <c r="J1067" s="111">
        <v>6.8</v>
      </c>
      <c r="K1067" s="110" t="s">
        <v>1347</v>
      </c>
      <c r="L1067" s="111">
        <v>3.1</v>
      </c>
    </row>
    <row r="1068" spans="1:12" x14ac:dyDescent="0.2">
      <c r="A1068" s="110">
        <v>711199</v>
      </c>
      <c r="B1068" s="110" t="s">
        <v>1101</v>
      </c>
      <c r="C1068" s="110" t="s">
        <v>1345</v>
      </c>
      <c r="D1068" s="111">
        <v>81.3</v>
      </c>
      <c r="E1068" s="110" t="s">
        <v>1348</v>
      </c>
      <c r="F1068" s="112">
        <v>12.5</v>
      </c>
      <c r="G1068" s="110" t="s">
        <v>1353</v>
      </c>
      <c r="H1068" s="111">
        <v>2.8</v>
      </c>
      <c r="I1068" s="110" t="s">
        <v>1356</v>
      </c>
      <c r="J1068" s="111">
        <v>1.7</v>
      </c>
      <c r="K1068" s="110" t="s">
        <v>1347</v>
      </c>
      <c r="L1068" s="111">
        <v>1.7</v>
      </c>
    </row>
    <row r="1069" spans="1:12" x14ac:dyDescent="0.2">
      <c r="A1069" s="110">
        <v>711311</v>
      </c>
      <c r="B1069" s="110" t="s">
        <v>1102</v>
      </c>
      <c r="C1069" s="110" t="s">
        <v>1345</v>
      </c>
      <c r="D1069" s="111">
        <v>89.3</v>
      </c>
      <c r="E1069" s="110" t="s">
        <v>1359</v>
      </c>
      <c r="F1069" s="112">
        <v>3.1</v>
      </c>
      <c r="G1069" s="110" t="s">
        <v>1353</v>
      </c>
      <c r="H1069" s="111">
        <v>2.9</v>
      </c>
      <c r="I1069" s="110" t="s">
        <v>1356</v>
      </c>
      <c r="J1069" s="111">
        <v>0.9</v>
      </c>
      <c r="K1069" s="110" t="s">
        <v>1347</v>
      </c>
      <c r="L1069" s="111">
        <v>3.8</v>
      </c>
    </row>
    <row r="1070" spans="1:12" x14ac:dyDescent="0.2">
      <c r="A1070" s="110">
        <v>711313</v>
      </c>
      <c r="B1070" s="110" t="s">
        <v>1103</v>
      </c>
      <c r="C1070" s="110" t="s">
        <v>1345</v>
      </c>
      <c r="D1070" s="111">
        <v>84.9</v>
      </c>
      <c r="E1070" s="110" t="s">
        <v>1348</v>
      </c>
      <c r="F1070" s="112">
        <v>4.7</v>
      </c>
      <c r="G1070" s="110" t="s">
        <v>1351</v>
      </c>
      <c r="H1070" s="111">
        <v>3.4</v>
      </c>
      <c r="I1070" s="110" t="s">
        <v>1353</v>
      </c>
      <c r="J1070" s="111">
        <v>3</v>
      </c>
      <c r="K1070" s="110" t="s">
        <v>1347</v>
      </c>
      <c r="L1070" s="111">
        <v>4</v>
      </c>
    </row>
    <row r="1071" spans="1:12" x14ac:dyDescent="0.2">
      <c r="A1071" s="110">
        <v>711314</v>
      </c>
      <c r="B1071" s="110" t="s">
        <v>1104</v>
      </c>
      <c r="C1071" s="110" t="s">
        <v>1345</v>
      </c>
      <c r="D1071" s="111">
        <v>59.8</v>
      </c>
      <c r="E1071" s="110" t="s">
        <v>1353</v>
      </c>
      <c r="F1071" s="112">
        <v>11.4</v>
      </c>
      <c r="G1071" s="110" t="s">
        <v>1351</v>
      </c>
      <c r="H1071" s="111">
        <v>9.5</v>
      </c>
      <c r="I1071" s="110" t="s">
        <v>1348</v>
      </c>
      <c r="J1071" s="111">
        <v>9</v>
      </c>
      <c r="K1071" s="110" t="s">
        <v>1347</v>
      </c>
      <c r="L1071" s="111">
        <v>10.199999999999999</v>
      </c>
    </row>
    <row r="1072" spans="1:12" x14ac:dyDescent="0.2">
      <c r="A1072" s="110">
        <v>711511</v>
      </c>
      <c r="B1072" s="110" t="s">
        <v>1105</v>
      </c>
      <c r="C1072" s="110" t="s">
        <v>1345</v>
      </c>
      <c r="D1072" s="111">
        <v>88.2</v>
      </c>
      <c r="E1072" s="110" t="s">
        <v>1360</v>
      </c>
      <c r="F1072" s="112">
        <v>7.4</v>
      </c>
      <c r="G1072" s="110" t="s">
        <v>1348</v>
      </c>
      <c r="H1072" s="111">
        <v>4.4000000000000004</v>
      </c>
      <c r="I1072" s="110" t="s">
        <v>1350</v>
      </c>
      <c r="J1072" s="111" t="s">
        <v>2</v>
      </c>
      <c r="K1072" s="110" t="s">
        <v>1350</v>
      </c>
      <c r="L1072" s="111" t="s">
        <v>2</v>
      </c>
    </row>
    <row r="1073" spans="1:12" x14ac:dyDescent="0.2">
      <c r="A1073" s="110">
        <v>711512</v>
      </c>
      <c r="B1073" s="110" t="s">
        <v>1106</v>
      </c>
      <c r="C1073" s="110" t="s">
        <v>1345</v>
      </c>
      <c r="D1073" s="111">
        <v>68.3</v>
      </c>
      <c r="E1073" s="110" t="s">
        <v>1353</v>
      </c>
      <c r="F1073" s="112">
        <v>22</v>
      </c>
      <c r="G1073" s="110" t="s">
        <v>1363</v>
      </c>
      <c r="H1073" s="111">
        <v>9.8000000000000007</v>
      </c>
      <c r="I1073" s="110" t="s">
        <v>1350</v>
      </c>
      <c r="J1073" s="111" t="s">
        <v>2</v>
      </c>
      <c r="K1073" s="110" t="s">
        <v>1350</v>
      </c>
      <c r="L1073" s="111" t="s">
        <v>2</v>
      </c>
    </row>
    <row r="1074" spans="1:12" x14ac:dyDescent="0.2">
      <c r="A1074" s="110">
        <v>711513</v>
      </c>
      <c r="B1074" s="110" t="s">
        <v>1107</v>
      </c>
      <c r="C1074" s="110" t="s">
        <v>1345</v>
      </c>
      <c r="D1074" s="111">
        <v>54.2</v>
      </c>
      <c r="E1074" s="110" t="s">
        <v>1348</v>
      </c>
      <c r="F1074" s="112">
        <v>21.6</v>
      </c>
      <c r="G1074" s="110" t="s">
        <v>1355</v>
      </c>
      <c r="H1074" s="111">
        <v>11.8</v>
      </c>
      <c r="I1074" s="110" t="s">
        <v>1352</v>
      </c>
      <c r="J1074" s="111">
        <v>3.1</v>
      </c>
      <c r="K1074" s="110" t="s">
        <v>1347</v>
      </c>
      <c r="L1074" s="111">
        <v>9.1999999999999993</v>
      </c>
    </row>
    <row r="1075" spans="1:12" x14ac:dyDescent="0.2">
      <c r="A1075" s="110">
        <v>711514</v>
      </c>
      <c r="B1075" s="110" t="s">
        <v>1108</v>
      </c>
      <c r="C1075" s="110" t="s">
        <v>1345</v>
      </c>
      <c r="D1075" s="111">
        <v>91.7</v>
      </c>
      <c r="E1075" s="110" t="s">
        <v>1353</v>
      </c>
      <c r="F1075" s="112">
        <v>2.2999999999999998</v>
      </c>
      <c r="G1075" s="110" t="s">
        <v>1348</v>
      </c>
      <c r="H1075" s="111">
        <v>1.8</v>
      </c>
      <c r="I1075" s="110" t="s">
        <v>1359</v>
      </c>
      <c r="J1075" s="111">
        <v>1.3</v>
      </c>
      <c r="K1075" s="110" t="s">
        <v>1347</v>
      </c>
      <c r="L1075" s="111">
        <v>2.9</v>
      </c>
    </row>
    <row r="1076" spans="1:12" x14ac:dyDescent="0.2">
      <c r="A1076" s="110">
        <v>711515</v>
      </c>
      <c r="B1076" s="110" t="s">
        <v>1109</v>
      </c>
      <c r="C1076" s="110" t="s">
        <v>1345</v>
      </c>
      <c r="D1076" s="111">
        <v>76.8</v>
      </c>
      <c r="E1076" s="110" t="s">
        <v>1348</v>
      </c>
      <c r="F1076" s="112">
        <v>10.4</v>
      </c>
      <c r="G1076" s="110" t="s">
        <v>1352</v>
      </c>
      <c r="H1076" s="111">
        <v>5</v>
      </c>
      <c r="I1076" s="110" t="s">
        <v>1354</v>
      </c>
      <c r="J1076" s="111">
        <v>2.6</v>
      </c>
      <c r="K1076" s="110" t="s">
        <v>1347</v>
      </c>
      <c r="L1076" s="111">
        <v>5.2</v>
      </c>
    </row>
    <row r="1077" spans="1:12" x14ac:dyDescent="0.2">
      <c r="A1077" s="110">
        <v>711516</v>
      </c>
      <c r="B1077" s="110" t="s">
        <v>1110</v>
      </c>
      <c r="C1077" s="110" t="s">
        <v>1345</v>
      </c>
      <c r="D1077" s="111">
        <v>40</v>
      </c>
      <c r="E1077" s="110" t="s">
        <v>1355</v>
      </c>
      <c r="F1077" s="112">
        <v>27.5</v>
      </c>
      <c r="G1077" s="110" t="s">
        <v>1352</v>
      </c>
      <c r="H1077" s="111">
        <v>12</v>
      </c>
      <c r="I1077" s="110" t="s">
        <v>1353</v>
      </c>
      <c r="J1077" s="111">
        <v>10.199999999999999</v>
      </c>
      <c r="K1077" s="110" t="s">
        <v>1347</v>
      </c>
      <c r="L1077" s="111">
        <v>10.3</v>
      </c>
    </row>
    <row r="1078" spans="1:12" x14ac:dyDescent="0.2">
      <c r="A1078" s="110">
        <v>711599</v>
      </c>
      <c r="B1078" s="110" t="s">
        <v>1111</v>
      </c>
      <c r="C1078" s="110" t="s">
        <v>1345</v>
      </c>
      <c r="D1078" s="111">
        <v>89.6</v>
      </c>
      <c r="E1078" s="110" t="s">
        <v>1348</v>
      </c>
      <c r="F1078" s="112">
        <v>4.7</v>
      </c>
      <c r="G1078" s="110" t="s">
        <v>1356</v>
      </c>
      <c r="H1078" s="111">
        <v>2.8</v>
      </c>
      <c r="I1078" s="110" t="s">
        <v>1359</v>
      </c>
      <c r="J1078" s="111">
        <v>2.8</v>
      </c>
      <c r="K1078" s="110" t="s">
        <v>1350</v>
      </c>
      <c r="L1078" s="111" t="s">
        <v>2</v>
      </c>
    </row>
    <row r="1079" spans="1:12" x14ac:dyDescent="0.2">
      <c r="A1079" s="110">
        <v>711711</v>
      </c>
      <c r="B1079" s="110" t="s">
        <v>1112</v>
      </c>
      <c r="C1079" s="110" t="s">
        <v>1345</v>
      </c>
      <c r="D1079" s="111">
        <v>85.1</v>
      </c>
      <c r="E1079" s="110" t="s">
        <v>1356</v>
      </c>
      <c r="F1079" s="112">
        <v>5.0999999999999996</v>
      </c>
      <c r="G1079" s="110" t="s">
        <v>1355</v>
      </c>
      <c r="H1079" s="111">
        <v>2.2999999999999998</v>
      </c>
      <c r="I1079" s="110" t="s">
        <v>1348</v>
      </c>
      <c r="J1079" s="111">
        <v>2.2999999999999998</v>
      </c>
      <c r="K1079" s="110" t="s">
        <v>1347</v>
      </c>
      <c r="L1079" s="111">
        <v>5.0999999999999996</v>
      </c>
    </row>
    <row r="1080" spans="1:12" x14ac:dyDescent="0.2">
      <c r="A1080" s="110">
        <v>711712</v>
      </c>
      <c r="B1080" s="110" t="s">
        <v>1113</v>
      </c>
      <c r="C1080" s="110" t="s">
        <v>1345</v>
      </c>
      <c r="D1080" s="111">
        <v>83.1</v>
      </c>
      <c r="E1080" s="110" t="s">
        <v>1352</v>
      </c>
      <c r="F1080" s="112">
        <v>6.3</v>
      </c>
      <c r="G1080" s="110" t="s">
        <v>1353</v>
      </c>
      <c r="H1080" s="111">
        <v>3.8</v>
      </c>
      <c r="I1080" s="110" t="s">
        <v>1351</v>
      </c>
      <c r="J1080" s="111">
        <v>3.1</v>
      </c>
      <c r="K1080" s="110" t="s">
        <v>1347</v>
      </c>
      <c r="L1080" s="111">
        <v>3.8</v>
      </c>
    </row>
    <row r="1081" spans="1:12" x14ac:dyDescent="0.2">
      <c r="A1081" s="110">
        <v>711713</v>
      </c>
      <c r="B1081" s="110" t="s">
        <v>1114</v>
      </c>
      <c r="C1081" s="110" t="s">
        <v>1345</v>
      </c>
      <c r="D1081" s="111">
        <v>87</v>
      </c>
      <c r="E1081" s="110" t="s">
        <v>1356</v>
      </c>
      <c r="F1081" s="112">
        <v>13</v>
      </c>
      <c r="G1081" s="110" t="s">
        <v>1350</v>
      </c>
      <c r="H1081" s="111" t="s">
        <v>2</v>
      </c>
      <c r="I1081" s="110" t="s">
        <v>1350</v>
      </c>
      <c r="J1081" s="111" t="s">
        <v>2</v>
      </c>
      <c r="K1081" s="110" t="s">
        <v>1350</v>
      </c>
      <c r="L1081" s="111" t="s">
        <v>2</v>
      </c>
    </row>
    <row r="1082" spans="1:12" x14ac:dyDescent="0.2">
      <c r="A1082" s="110">
        <v>711714</v>
      </c>
      <c r="B1082" s="110" t="s">
        <v>1115</v>
      </c>
      <c r="C1082" s="110" t="s">
        <v>1345</v>
      </c>
      <c r="D1082" s="111">
        <v>85.4</v>
      </c>
      <c r="E1082" s="110" t="s">
        <v>1356</v>
      </c>
      <c r="F1082" s="112">
        <v>5.6</v>
      </c>
      <c r="G1082" s="110" t="s">
        <v>1353</v>
      </c>
      <c r="H1082" s="111">
        <v>4.5</v>
      </c>
      <c r="I1082" s="110" t="s">
        <v>1352</v>
      </c>
      <c r="J1082" s="111">
        <v>4.5</v>
      </c>
      <c r="K1082" s="110" t="s">
        <v>1350</v>
      </c>
      <c r="L1082" s="111" t="s">
        <v>2</v>
      </c>
    </row>
    <row r="1083" spans="1:12" x14ac:dyDescent="0.2">
      <c r="A1083" s="110">
        <v>711715</v>
      </c>
      <c r="B1083" s="110" t="s">
        <v>1116</v>
      </c>
      <c r="C1083" s="110" t="s">
        <v>1345</v>
      </c>
      <c r="D1083" s="111">
        <v>64.099999999999994</v>
      </c>
      <c r="E1083" s="110" t="s">
        <v>1361</v>
      </c>
      <c r="F1083" s="112">
        <v>8.1999999999999993</v>
      </c>
      <c r="G1083" s="110" t="s">
        <v>1344</v>
      </c>
      <c r="H1083" s="111">
        <v>7.7</v>
      </c>
      <c r="I1083" s="110" t="s">
        <v>1352</v>
      </c>
      <c r="J1083" s="111">
        <v>4.5999999999999996</v>
      </c>
      <c r="K1083" s="110" t="s">
        <v>1347</v>
      </c>
      <c r="L1083" s="111">
        <v>15.4</v>
      </c>
    </row>
    <row r="1084" spans="1:12" x14ac:dyDescent="0.2">
      <c r="A1084" s="110">
        <v>711716</v>
      </c>
      <c r="B1084" s="110" t="s">
        <v>1117</v>
      </c>
      <c r="C1084" s="110" t="s">
        <v>1351</v>
      </c>
      <c r="D1084" s="111">
        <v>59.6</v>
      </c>
      <c r="E1084" s="110" t="s">
        <v>1345</v>
      </c>
      <c r="F1084" s="112">
        <v>33.9</v>
      </c>
      <c r="G1084" s="110" t="s">
        <v>1353</v>
      </c>
      <c r="H1084" s="111">
        <v>4.0999999999999996</v>
      </c>
      <c r="I1084" s="110" t="s">
        <v>1348</v>
      </c>
      <c r="J1084" s="111">
        <v>2.2999999999999998</v>
      </c>
      <c r="K1084" s="110" t="s">
        <v>1350</v>
      </c>
      <c r="L1084" s="111" t="s">
        <v>2</v>
      </c>
    </row>
    <row r="1085" spans="1:12" x14ac:dyDescent="0.2">
      <c r="A1085" s="110">
        <v>711799</v>
      </c>
      <c r="B1085" s="110" t="s">
        <v>1118</v>
      </c>
      <c r="C1085" s="110" t="s">
        <v>1345</v>
      </c>
      <c r="D1085" s="111">
        <v>76.900000000000006</v>
      </c>
      <c r="E1085" s="110" t="s">
        <v>1351</v>
      </c>
      <c r="F1085" s="112">
        <v>6.3</v>
      </c>
      <c r="G1085" s="110" t="s">
        <v>1353</v>
      </c>
      <c r="H1085" s="111">
        <v>2.9</v>
      </c>
      <c r="I1085" s="110" t="s">
        <v>1356</v>
      </c>
      <c r="J1085" s="111">
        <v>2.6</v>
      </c>
      <c r="K1085" s="110" t="s">
        <v>1347</v>
      </c>
      <c r="L1085" s="111">
        <v>11.3</v>
      </c>
    </row>
    <row r="1086" spans="1:12" x14ac:dyDescent="0.2">
      <c r="A1086" s="110">
        <v>711911</v>
      </c>
      <c r="B1086" s="110" t="s">
        <v>1119</v>
      </c>
      <c r="C1086" s="110" t="s">
        <v>1345</v>
      </c>
      <c r="D1086" s="111">
        <v>73.3</v>
      </c>
      <c r="E1086" s="110" t="s">
        <v>1356</v>
      </c>
      <c r="F1086" s="112">
        <v>7.3</v>
      </c>
      <c r="G1086" s="110" t="s">
        <v>1353</v>
      </c>
      <c r="H1086" s="111">
        <v>6.9</v>
      </c>
      <c r="I1086" s="110" t="s">
        <v>1355</v>
      </c>
      <c r="J1086" s="111">
        <v>3.5</v>
      </c>
      <c r="K1086" s="110" t="s">
        <v>1347</v>
      </c>
      <c r="L1086" s="111">
        <v>9</v>
      </c>
    </row>
    <row r="1087" spans="1:12" x14ac:dyDescent="0.2">
      <c r="A1087" s="110">
        <v>711912</v>
      </c>
      <c r="B1087" s="110" t="s">
        <v>1120</v>
      </c>
      <c r="C1087" s="110" t="s">
        <v>1360</v>
      </c>
      <c r="D1087" s="111">
        <v>83.8</v>
      </c>
      <c r="E1087" s="110" t="s">
        <v>1361</v>
      </c>
      <c r="F1087" s="112">
        <v>8.8000000000000007</v>
      </c>
      <c r="G1087" s="110" t="s">
        <v>1343</v>
      </c>
      <c r="H1087" s="111">
        <v>1.9</v>
      </c>
      <c r="I1087" s="110" t="s">
        <v>1357</v>
      </c>
      <c r="J1087" s="111">
        <v>1.9</v>
      </c>
      <c r="K1087" s="110" t="s">
        <v>1347</v>
      </c>
      <c r="L1087" s="111">
        <v>3.7</v>
      </c>
    </row>
    <row r="1088" spans="1:12" x14ac:dyDescent="0.2">
      <c r="A1088" s="110">
        <v>711913</v>
      </c>
      <c r="B1088" s="110" t="s">
        <v>1121</v>
      </c>
      <c r="C1088" s="110" t="s">
        <v>1348</v>
      </c>
      <c r="D1088" s="111">
        <v>59.9</v>
      </c>
      <c r="E1088" s="110" t="s">
        <v>1345</v>
      </c>
      <c r="F1088" s="112">
        <v>23.6</v>
      </c>
      <c r="G1088" s="110" t="s">
        <v>1359</v>
      </c>
      <c r="H1088" s="111">
        <v>4.8</v>
      </c>
      <c r="I1088" s="110" t="s">
        <v>1352</v>
      </c>
      <c r="J1088" s="111">
        <v>4.4000000000000004</v>
      </c>
      <c r="K1088" s="110" t="s">
        <v>1347</v>
      </c>
      <c r="L1088" s="111">
        <v>7.3</v>
      </c>
    </row>
    <row r="1089" spans="1:12" x14ac:dyDescent="0.2">
      <c r="A1089" s="110">
        <v>711914</v>
      </c>
      <c r="B1089" s="110" t="s">
        <v>1122</v>
      </c>
      <c r="C1089" s="110" t="s">
        <v>1344</v>
      </c>
      <c r="D1089" s="111">
        <v>94.1</v>
      </c>
      <c r="E1089" s="110" t="s">
        <v>1346</v>
      </c>
      <c r="F1089" s="112">
        <v>1.4</v>
      </c>
      <c r="G1089" s="110" t="s">
        <v>1345</v>
      </c>
      <c r="H1089" s="111">
        <v>0.9</v>
      </c>
      <c r="I1089" s="110" t="s">
        <v>1359</v>
      </c>
      <c r="J1089" s="111">
        <v>0.9</v>
      </c>
      <c r="K1089" s="110" t="s">
        <v>1347</v>
      </c>
      <c r="L1089" s="111">
        <v>2.6</v>
      </c>
    </row>
    <row r="1090" spans="1:12" x14ac:dyDescent="0.2">
      <c r="A1090" s="110">
        <v>711999</v>
      </c>
      <c r="B1090" s="110" t="s">
        <v>1123</v>
      </c>
      <c r="C1090" s="110" t="s">
        <v>1363</v>
      </c>
      <c r="D1090" s="111">
        <v>20.7</v>
      </c>
      <c r="E1090" s="110" t="s">
        <v>1345</v>
      </c>
      <c r="F1090" s="112">
        <v>20.100000000000001</v>
      </c>
      <c r="G1090" s="110" t="s">
        <v>1361</v>
      </c>
      <c r="H1090" s="111">
        <v>18.8</v>
      </c>
      <c r="I1090" s="110" t="s">
        <v>1348</v>
      </c>
      <c r="J1090" s="111">
        <v>17.8</v>
      </c>
      <c r="K1090" s="110" t="s">
        <v>1347</v>
      </c>
      <c r="L1090" s="111">
        <v>22.6</v>
      </c>
    </row>
    <row r="1091" spans="1:12" x14ac:dyDescent="0.2">
      <c r="A1091" s="110">
        <v>712211</v>
      </c>
      <c r="B1091" s="110" t="s">
        <v>1124</v>
      </c>
      <c r="C1091" s="110" t="s">
        <v>1355</v>
      </c>
      <c r="D1091" s="111">
        <v>68.400000000000006</v>
      </c>
      <c r="E1091" s="110" t="s">
        <v>1348</v>
      </c>
      <c r="F1091" s="112">
        <v>23.4</v>
      </c>
      <c r="G1091" s="110" t="s">
        <v>1345</v>
      </c>
      <c r="H1091" s="111">
        <v>2.6</v>
      </c>
      <c r="I1091" s="110" t="s">
        <v>1343</v>
      </c>
      <c r="J1091" s="111">
        <v>1.2</v>
      </c>
      <c r="K1091" s="110" t="s">
        <v>1347</v>
      </c>
      <c r="L1091" s="111">
        <v>4.3</v>
      </c>
    </row>
    <row r="1092" spans="1:12" x14ac:dyDescent="0.2">
      <c r="A1092" s="110">
        <v>712212</v>
      </c>
      <c r="B1092" s="110" t="s">
        <v>1125</v>
      </c>
      <c r="C1092" s="110" t="s">
        <v>1355</v>
      </c>
      <c r="D1092" s="111">
        <v>89.8</v>
      </c>
      <c r="E1092" s="110" t="s">
        <v>1345</v>
      </c>
      <c r="F1092" s="112">
        <v>2.8</v>
      </c>
      <c r="G1092" s="110" t="s">
        <v>1348</v>
      </c>
      <c r="H1092" s="111">
        <v>2</v>
      </c>
      <c r="I1092" s="110" t="s">
        <v>1359</v>
      </c>
      <c r="J1092" s="111">
        <v>1.6</v>
      </c>
      <c r="K1092" s="110" t="s">
        <v>1347</v>
      </c>
      <c r="L1092" s="111">
        <v>3.7</v>
      </c>
    </row>
    <row r="1093" spans="1:12" x14ac:dyDescent="0.2">
      <c r="A1093" s="110">
        <v>712213</v>
      </c>
      <c r="B1093" s="110" t="s">
        <v>1126</v>
      </c>
      <c r="C1093" s="110" t="s">
        <v>1355</v>
      </c>
      <c r="D1093" s="111">
        <v>79</v>
      </c>
      <c r="E1093" s="110" t="s">
        <v>1345</v>
      </c>
      <c r="F1093" s="112">
        <v>12.5</v>
      </c>
      <c r="G1093" s="110" t="s">
        <v>1348</v>
      </c>
      <c r="H1093" s="111">
        <v>3.2</v>
      </c>
      <c r="I1093" s="110" t="s">
        <v>1346</v>
      </c>
      <c r="J1093" s="111">
        <v>1.7</v>
      </c>
      <c r="K1093" s="110" t="s">
        <v>1347</v>
      </c>
      <c r="L1093" s="111">
        <v>3.7</v>
      </c>
    </row>
    <row r="1094" spans="1:12" x14ac:dyDescent="0.2">
      <c r="A1094" s="110">
        <v>712911</v>
      </c>
      <c r="B1094" s="110" t="s">
        <v>1127</v>
      </c>
      <c r="C1094" s="110" t="s">
        <v>1345</v>
      </c>
      <c r="D1094" s="111">
        <v>69.400000000000006</v>
      </c>
      <c r="E1094" s="110" t="s">
        <v>1355</v>
      </c>
      <c r="F1094" s="112">
        <v>7.3</v>
      </c>
      <c r="G1094" s="110" t="s">
        <v>1354</v>
      </c>
      <c r="H1094" s="111">
        <v>7</v>
      </c>
      <c r="I1094" s="110" t="s">
        <v>1351</v>
      </c>
      <c r="J1094" s="111">
        <v>3.5</v>
      </c>
      <c r="K1094" s="110" t="s">
        <v>1347</v>
      </c>
      <c r="L1094" s="111">
        <v>12.9</v>
      </c>
    </row>
    <row r="1095" spans="1:12" x14ac:dyDescent="0.2">
      <c r="A1095" s="110">
        <v>712912</v>
      </c>
      <c r="B1095" s="110" t="s">
        <v>1128</v>
      </c>
      <c r="C1095" s="110" t="s">
        <v>1354</v>
      </c>
      <c r="D1095" s="111">
        <v>46.2</v>
      </c>
      <c r="E1095" s="110" t="s">
        <v>1355</v>
      </c>
      <c r="F1095" s="112">
        <v>22.4</v>
      </c>
      <c r="G1095" s="110" t="s">
        <v>1353</v>
      </c>
      <c r="H1095" s="111">
        <v>12.2</v>
      </c>
      <c r="I1095" s="110" t="s">
        <v>1345</v>
      </c>
      <c r="J1095" s="111">
        <v>8.5</v>
      </c>
      <c r="K1095" s="110" t="s">
        <v>1347</v>
      </c>
      <c r="L1095" s="111">
        <v>10.8</v>
      </c>
    </row>
    <row r="1096" spans="1:12" x14ac:dyDescent="0.2">
      <c r="A1096" s="110">
        <v>712913</v>
      </c>
      <c r="B1096" s="110" t="s">
        <v>1129</v>
      </c>
      <c r="C1096" s="110" t="s">
        <v>1345</v>
      </c>
      <c r="D1096" s="111">
        <v>61.9</v>
      </c>
      <c r="E1096" s="110" t="s">
        <v>1348</v>
      </c>
      <c r="F1096" s="112">
        <v>17.3</v>
      </c>
      <c r="G1096" s="110" t="s">
        <v>1353</v>
      </c>
      <c r="H1096" s="111">
        <v>9.9</v>
      </c>
      <c r="I1096" s="110" t="s">
        <v>1355</v>
      </c>
      <c r="J1096" s="111">
        <v>8.5</v>
      </c>
      <c r="K1096" s="110" t="s">
        <v>1347</v>
      </c>
      <c r="L1096" s="111">
        <v>2.4</v>
      </c>
    </row>
    <row r="1097" spans="1:12" x14ac:dyDescent="0.2">
      <c r="A1097" s="110">
        <v>712914</v>
      </c>
      <c r="B1097" s="110" t="s">
        <v>1130</v>
      </c>
      <c r="C1097" s="110" t="s">
        <v>1345</v>
      </c>
      <c r="D1097" s="111">
        <v>48.8</v>
      </c>
      <c r="E1097" s="110" t="s">
        <v>1348</v>
      </c>
      <c r="F1097" s="112">
        <v>37.5</v>
      </c>
      <c r="G1097" s="110" t="s">
        <v>1353</v>
      </c>
      <c r="H1097" s="111">
        <v>6.3</v>
      </c>
      <c r="I1097" s="110" t="s">
        <v>1354</v>
      </c>
      <c r="J1097" s="111">
        <v>3.8</v>
      </c>
      <c r="K1097" s="110" t="s">
        <v>1347</v>
      </c>
      <c r="L1097" s="111">
        <v>3.7</v>
      </c>
    </row>
    <row r="1098" spans="1:12" x14ac:dyDescent="0.2">
      <c r="A1098" s="110">
        <v>712915</v>
      </c>
      <c r="B1098" s="110" t="s">
        <v>1131</v>
      </c>
      <c r="C1098" s="110" t="s">
        <v>1348</v>
      </c>
      <c r="D1098" s="111">
        <v>96.9</v>
      </c>
      <c r="E1098" s="110" t="s">
        <v>1362</v>
      </c>
      <c r="F1098" s="112">
        <v>0.9</v>
      </c>
      <c r="G1098" s="110" t="s">
        <v>1353</v>
      </c>
      <c r="H1098" s="111">
        <v>0.7</v>
      </c>
      <c r="I1098" s="110" t="s">
        <v>1345</v>
      </c>
      <c r="J1098" s="111">
        <v>0.4</v>
      </c>
      <c r="K1098" s="110" t="s">
        <v>1347</v>
      </c>
      <c r="L1098" s="111">
        <v>1.1000000000000001</v>
      </c>
    </row>
    <row r="1099" spans="1:12" x14ac:dyDescent="0.2">
      <c r="A1099" s="110">
        <v>712916</v>
      </c>
      <c r="B1099" s="110" t="s">
        <v>1132</v>
      </c>
      <c r="C1099" s="110" t="s">
        <v>1345</v>
      </c>
      <c r="D1099" s="111">
        <v>89.3</v>
      </c>
      <c r="E1099" s="110" t="s">
        <v>1353</v>
      </c>
      <c r="F1099" s="112">
        <v>2.2999999999999998</v>
      </c>
      <c r="G1099" s="110" t="s">
        <v>1360</v>
      </c>
      <c r="H1099" s="111">
        <v>2.2999999999999998</v>
      </c>
      <c r="I1099" s="110" t="s">
        <v>1363</v>
      </c>
      <c r="J1099" s="111">
        <v>2.1</v>
      </c>
      <c r="K1099" s="110" t="s">
        <v>1347</v>
      </c>
      <c r="L1099" s="111">
        <v>3.9</v>
      </c>
    </row>
    <row r="1100" spans="1:12" x14ac:dyDescent="0.2">
      <c r="A1100" s="110">
        <v>712917</v>
      </c>
      <c r="B1100" s="110" t="s">
        <v>1133</v>
      </c>
      <c r="C1100" s="110" t="s">
        <v>1354</v>
      </c>
      <c r="D1100" s="111">
        <v>63.4</v>
      </c>
      <c r="E1100" s="110" t="s">
        <v>1358</v>
      </c>
      <c r="F1100" s="112">
        <v>10.1</v>
      </c>
      <c r="G1100" s="110" t="s">
        <v>1346</v>
      </c>
      <c r="H1100" s="111">
        <v>7.5</v>
      </c>
      <c r="I1100" s="110" t="s">
        <v>1345</v>
      </c>
      <c r="J1100" s="111">
        <v>6.9</v>
      </c>
      <c r="K1100" s="110" t="s">
        <v>1347</v>
      </c>
      <c r="L1100" s="111">
        <v>12.1</v>
      </c>
    </row>
    <row r="1101" spans="1:12" x14ac:dyDescent="0.2">
      <c r="A1101" s="110">
        <v>712918</v>
      </c>
      <c r="B1101" s="110" t="s">
        <v>1134</v>
      </c>
      <c r="C1101" s="110" t="s">
        <v>1354</v>
      </c>
      <c r="D1101" s="111">
        <v>70.599999999999994</v>
      </c>
      <c r="E1101" s="110" t="s">
        <v>1355</v>
      </c>
      <c r="F1101" s="112">
        <v>10.3</v>
      </c>
      <c r="G1101" s="110" t="s">
        <v>1358</v>
      </c>
      <c r="H1101" s="111">
        <v>10.1</v>
      </c>
      <c r="I1101" s="110" t="s">
        <v>1346</v>
      </c>
      <c r="J1101" s="111">
        <v>4</v>
      </c>
      <c r="K1101" s="110" t="s">
        <v>1347</v>
      </c>
      <c r="L1101" s="111">
        <v>5</v>
      </c>
    </row>
    <row r="1102" spans="1:12" x14ac:dyDescent="0.2">
      <c r="A1102" s="110">
        <v>712921</v>
      </c>
      <c r="B1102" s="110" t="s">
        <v>1135</v>
      </c>
      <c r="C1102" s="110" t="s">
        <v>1363</v>
      </c>
      <c r="D1102" s="111">
        <v>70.099999999999994</v>
      </c>
      <c r="E1102" s="110" t="s">
        <v>1346</v>
      </c>
      <c r="F1102" s="112">
        <v>16.5</v>
      </c>
      <c r="G1102" s="110" t="s">
        <v>1348</v>
      </c>
      <c r="H1102" s="111">
        <v>3.7</v>
      </c>
      <c r="I1102" s="110" t="s">
        <v>1345</v>
      </c>
      <c r="J1102" s="111">
        <v>2.7</v>
      </c>
      <c r="K1102" s="110" t="s">
        <v>1347</v>
      </c>
      <c r="L1102" s="111">
        <v>6.9</v>
      </c>
    </row>
    <row r="1103" spans="1:12" x14ac:dyDescent="0.2">
      <c r="A1103" s="110">
        <v>712922</v>
      </c>
      <c r="B1103" s="110" t="s">
        <v>1136</v>
      </c>
      <c r="C1103" s="110" t="s">
        <v>1363</v>
      </c>
      <c r="D1103" s="111">
        <v>32.1</v>
      </c>
      <c r="E1103" s="110" t="s">
        <v>1345</v>
      </c>
      <c r="F1103" s="112">
        <v>17</v>
      </c>
      <c r="G1103" s="110" t="s">
        <v>1355</v>
      </c>
      <c r="H1103" s="111">
        <v>16.399999999999999</v>
      </c>
      <c r="I1103" s="110" t="s">
        <v>1346</v>
      </c>
      <c r="J1103" s="111">
        <v>11.5</v>
      </c>
      <c r="K1103" s="110" t="s">
        <v>1347</v>
      </c>
      <c r="L1103" s="111">
        <v>22.9</v>
      </c>
    </row>
    <row r="1104" spans="1:12" x14ac:dyDescent="0.2">
      <c r="A1104" s="110">
        <v>712999</v>
      </c>
      <c r="B1104" s="110" t="s">
        <v>1137</v>
      </c>
      <c r="C1104" s="110" t="s">
        <v>1355</v>
      </c>
      <c r="D1104" s="111">
        <v>60</v>
      </c>
      <c r="E1104" s="110" t="s">
        <v>1345</v>
      </c>
      <c r="F1104" s="112">
        <v>14</v>
      </c>
      <c r="G1104" s="110" t="s">
        <v>1348</v>
      </c>
      <c r="H1104" s="111">
        <v>8.6999999999999993</v>
      </c>
      <c r="I1104" s="110" t="s">
        <v>1352</v>
      </c>
      <c r="J1104" s="111">
        <v>3</v>
      </c>
      <c r="K1104" s="110" t="s">
        <v>1347</v>
      </c>
      <c r="L1104" s="111">
        <v>14.4</v>
      </c>
    </row>
    <row r="1105" spans="1:12" x14ac:dyDescent="0.2">
      <c r="A1105" s="110">
        <v>721111</v>
      </c>
      <c r="B1105" s="110" t="s">
        <v>1138</v>
      </c>
      <c r="C1105" s="110" t="s">
        <v>1351</v>
      </c>
      <c r="D1105" s="111">
        <v>75.2</v>
      </c>
      <c r="E1105" s="110" t="s">
        <v>1346</v>
      </c>
      <c r="F1105" s="112">
        <v>7.5</v>
      </c>
      <c r="G1105" s="110" t="s">
        <v>1359</v>
      </c>
      <c r="H1105" s="111">
        <v>4.2</v>
      </c>
      <c r="I1105" s="110" t="s">
        <v>1345</v>
      </c>
      <c r="J1105" s="111">
        <v>3.6</v>
      </c>
      <c r="K1105" s="110" t="s">
        <v>1347</v>
      </c>
      <c r="L1105" s="111">
        <v>9.5</v>
      </c>
    </row>
    <row r="1106" spans="1:12" x14ac:dyDescent="0.2">
      <c r="A1106" s="110">
        <v>721112</v>
      </c>
      <c r="B1106" s="110" t="s">
        <v>1139</v>
      </c>
      <c r="C1106" s="110" t="s">
        <v>1351</v>
      </c>
      <c r="D1106" s="111">
        <v>71.7</v>
      </c>
      <c r="E1106" s="110" t="s">
        <v>1348</v>
      </c>
      <c r="F1106" s="112">
        <v>9.1</v>
      </c>
      <c r="G1106" s="110" t="s">
        <v>1345</v>
      </c>
      <c r="H1106" s="111">
        <v>6.9</v>
      </c>
      <c r="I1106" s="110" t="s">
        <v>1354</v>
      </c>
      <c r="J1106" s="111">
        <v>4</v>
      </c>
      <c r="K1106" s="110" t="s">
        <v>1347</v>
      </c>
      <c r="L1106" s="111">
        <v>8.3000000000000007</v>
      </c>
    </row>
    <row r="1107" spans="1:12" x14ac:dyDescent="0.2">
      <c r="A1107" s="110">
        <v>721211</v>
      </c>
      <c r="B1107" s="110" t="s">
        <v>1140</v>
      </c>
      <c r="C1107" s="110" t="s">
        <v>1348</v>
      </c>
      <c r="D1107" s="111">
        <v>72.599999999999994</v>
      </c>
      <c r="E1107" s="110" t="s">
        <v>1346</v>
      </c>
      <c r="F1107" s="112">
        <v>17.5</v>
      </c>
      <c r="G1107" s="110" t="s">
        <v>1354</v>
      </c>
      <c r="H1107" s="111">
        <v>2.4</v>
      </c>
      <c r="I1107" s="110" t="s">
        <v>1355</v>
      </c>
      <c r="J1107" s="111">
        <v>1.9</v>
      </c>
      <c r="K1107" s="110" t="s">
        <v>1347</v>
      </c>
      <c r="L1107" s="111">
        <v>5.6</v>
      </c>
    </row>
    <row r="1108" spans="1:12" x14ac:dyDescent="0.2">
      <c r="A1108" s="110">
        <v>721212</v>
      </c>
      <c r="B1108" s="110" t="s">
        <v>1141</v>
      </c>
      <c r="C1108" s="110" t="s">
        <v>1348</v>
      </c>
      <c r="D1108" s="111">
        <v>55.4</v>
      </c>
      <c r="E1108" s="110" t="s">
        <v>1346</v>
      </c>
      <c r="F1108" s="112">
        <v>31.5</v>
      </c>
      <c r="G1108" s="110" t="s">
        <v>1362</v>
      </c>
      <c r="H1108" s="111">
        <v>4.0999999999999996</v>
      </c>
      <c r="I1108" s="110" t="s">
        <v>1363</v>
      </c>
      <c r="J1108" s="111">
        <v>3.7</v>
      </c>
      <c r="K1108" s="110" t="s">
        <v>1347</v>
      </c>
      <c r="L1108" s="111">
        <v>5.2</v>
      </c>
    </row>
    <row r="1109" spans="1:12" x14ac:dyDescent="0.2">
      <c r="A1109" s="110">
        <v>721213</v>
      </c>
      <c r="B1109" s="110" t="s">
        <v>1142</v>
      </c>
      <c r="C1109" s="110" t="s">
        <v>1355</v>
      </c>
      <c r="D1109" s="111">
        <v>44.5</v>
      </c>
      <c r="E1109" s="110" t="s">
        <v>1348</v>
      </c>
      <c r="F1109" s="112">
        <v>28.7</v>
      </c>
      <c r="G1109" s="110" t="s">
        <v>1351</v>
      </c>
      <c r="H1109" s="111">
        <v>8</v>
      </c>
      <c r="I1109" s="110" t="s">
        <v>1354</v>
      </c>
      <c r="J1109" s="111">
        <v>4.9000000000000004</v>
      </c>
      <c r="K1109" s="110" t="s">
        <v>1347</v>
      </c>
      <c r="L1109" s="111">
        <v>13.9</v>
      </c>
    </row>
    <row r="1110" spans="1:12" x14ac:dyDescent="0.2">
      <c r="A1110" s="110">
        <v>721214</v>
      </c>
      <c r="B1110" s="110" t="s">
        <v>1143</v>
      </c>
      <c r="C1110" s="110" t="s">
        <v>1348</v>
      </c>
      <c r="D1110" s="111">
        <v>80.900000000000006</v>
      </c>
      <c r="E1110" s="110" t="s">
        <v>1355</v>
      </c>
      <c r="F1110" s="112">
        <v>5</v>
      </c>
      <c r="G1110" s="110" t="s">
        <v>1363</v>
      </c>
      <c r="H1110" s="111">
        <v>3.1</v>
      </c>
      <c r="I1110" s="110" t="s">
        <v>1346</v>
      </c>
      <c r="J1110" s="111">
        <v>2</v>
      </c>
      <c r="K1110" s="110" t="s">
        <v>1347</v>
      </c>
      <c r="L1110" s="111">
        <v>8.9</v>
      </c>
    </row>
    <row r="1111" spans="1:12" x14ac:dyDescent="0.2">
      <c r="A1111" s="110">
        <v>721215</v>
      </c>
      <c r="B1111" s="110" t="s">
        <v>1144</v>
      </c>
      <c r="C1111" s="110" t="s">
        <v>1348</v>
      </c>
      <c r="D1111" s="111">
        <v>46.4</v>
      </c>
      <c r="E1111" s="110" t="s">
        <v>1346</v>
      </c>
      <c r="F1111" s="112">
        <v>33.4</v>
      </c>
      <c r="G1111" s="110" t="s">
        <v>1355</v>
      </c>
      <c r="H1111" s="111">
        <v>10.7</v>
      </c>
      <c r="I1111" s="110" t="s">
        <v>1351</v>
      </c>
      <c r="J1111" s="111">
        <v>4.2</v>
      </c>
      <c r="K1111" s="110" t="s">
        <v>1347</v>
      </c>
      <c r="L1111" s="111">
        <v>5.3</v>
      </c>
    </row>
    <row r="1112" spans="1:12" x14ac:dyDescent="0.2">
      <c r="A1112" s="110">
        <v>721216</v>
      </c>
      <c r="B1112" s="110" t="s">
        <v>1145</v>
      </c>
      <c r="C1112" s="110" t="s">
        <v>1348</v>
      </c>
      <c r="D1112" s="111">
        <v>43.4</v>
      </c>
      <c r="E1112" s="110" t="s">
        <v>1355</v>
      </c>
      <c r="F1112" s="112">
        <v>16.600000000000001</v>
      </c>
      <c r="G1112" s="110" t="s">
        <v>1345</v>
      </c>
      <c r="H1112" s="111">
        <v>12.3</v>
      </c>
      <c r="I1112" s="110" t="s">
        <v>1354</v>
      </c>
      <c r="J1112" s="111">
        <v>5.3</v>
      </c>
      <c r="K1112" s="110" t="s">
        <v>1347</v>
      </c>
      <c r="L1112" s="111">
        <v>22.4</v>
      </c>
    </row>
    <row r="1113" spans="1:12" x14ac:dyDescent="0.2">
      <c r="A1113" s="110">
        <v>721911</v>
      </c>
      <c r="B1113" s="110" t="s">
        <v>1146</v>
      </c>
      <c r="C1113" s="110" t="s">
        <v>1354</v>
      </c>
      <c r="D1113" s="111">
        <v>90.3</v>
      </c>
      <c r="E1113" s="110" t="s">
        <v>1346</v>
      </c>
      <c r="F1113" s="112">
        <v>2.8</v>
      </c>
      <c r="G1113" s="110" t="s">
        <v>1359</v>
      </c>
      <c r="H1113" s="111">
        <v>2.4</v>
      </c>
      <c r="I1113" s="110" t="s">
        <v>1345</v>
      </c>
      <c r="J1113" s="111">
        <v>1.7</v>
      </c>
      <c r="K1113" s="110" t="s">
        <v>1347</v>
      </c>
      <c r="L1113" s="111">
        <v>2.9</v>
      </c>
    </row>
    <row r="1114" spans="1:12" x14ac:dyDescent="0.2">
      <c r="A1114" s="110">
        <v>721912</v>
      </c>
      <c r="B1114" s="110" t="s">
        <v>1147</v>
      </c>
      <c r="C1114" s="110" t="s">
        <v>1348</v>
      </c>
      <c r="D1114" s="111">
        <v>82.9</v>
      </c>
      <c r="E1114" s="110" t="s">
        <v>1346</v>
      </c>
      <c r="F1114" s="112">
        <v>11.1</v>
      </c>
      <c r="G1114" s="110" t="s">
        <v>1345</v>
      </c>
      <c r="H1114" s="111">
        <v>1.8</v>
      </c>
      <c r="I1114" s="110" t="s">
        <v>1359</v>
      </c>
      <c r="J1114" s="111">
        <v>1.4</v>
      </c>
      <c r="K1114" s="110" t="s">
        <v>1347</v>
      </c>
      <c r="L1114" s="111">
        <v>2.8</v>
      </c>
    </row>
    <row r="1115" spans="1:12" x14ac:dyDescent="0.2">
      <c r="A1115" s="110">
        <v>721913</v>
      </c>
      <c r="B1115" s="110" t="s">
        <v>1148</v>
      </c>
      <c r="C1115" s="110" t="s">
        <v>1348</v>
      </c>
      <c r="D1115" s="111">
        <v>88.3</v>
      </c>
      <c r="E1115" s="110" t="s">
        <v>1346</v>
      </c>
      <c r="F1115" s="112">
        <v>7.8</v>
      </c>
      <c r="G1115" s="110" t="s">
        <v>1362</v>
      </c>
      <c r="H1115" s="111">
        <v>2.7</v>
      </c>
      <c r="I1115" s="110" t="s">
        <v>1355</v>
      </c>
      <c r="J1115" s="111">
        <v>1.2</v>
      </c>
      <c r="K1115" s="110" t="s">
        <v>1350</v>
      </c>
      <c r="L1115" s="111" t="s">
        <v>2</v>
      </c>
    </row>
    <row r="1116" spans="1:12" x14ac:dyDescent="0.2">
      <c r="A1116" s="110">
        <v>721914</v>
      </c>
      <c r="B1116" s="110" t="s">
        <v>1149</v>
      </c>
      <c r="C1116" s="110" t="s">
        <v>1354</v>
      </c>
      <c r="D1116" s="111">
        <v>44.5</v>
      </c>
      <c r="E1116" s="110" t="s">
        <v>1348</v>
      </c>
      <c r="F1116" s="112">
        <v>33.200000000000003</v>
      </c>
      <c r="G1116" s="110" t="s">
        <v>1345</v>
      </c>
      <c r="H1116" s="111">
        <v>7.9</v>
      </c>
      <c r="I1116" s="110" t="s">
        <v>1358</v>
      </c>
      <c r="J1116" s="111">
        <v>4.4000000000000004</v>
      </c>
      <c r="K1116" s="110" t="s">
        <v>1347</v>
      </c>
      <c r="L1116" s="111">
        <v>10</v>
      </c>
    </row>
    <row r="1117" spans="1:12" x14ac:dyDescent="0.2">
      <c r="A1117" s="110">
        <v>721915</v>
      </c>
      <c r="B1117" s="110" t="s">
        <v>1150</v>
      </c>
      <c r="C1117" s="110" t="s">
        <v>1348</v>
      </c>
      <c r="D1117" s="111">
        <v>56.6</v>
      </c>
      <c r="E1117" s="110" t="s">
        <v>1346</v>
      </c>
      <c r="F1117" s="112">
        <v>38.1</v>
      </c>
      <c r="G1117" s="110" t="s">
        <v>1359</v>
      </c>
      <c r="H1117" s="111">
        <v>2.5</v>
      </c>
      <c r="I1117" s="110" t="s">
        <v>1354</v>
      </c>
      <c r="J1117" s="111">
        <v>1.4</v>
      </c>
      <c r="K1117" s="110" t="s">
        <v>1347</v>
      </c>
      <c r="L1117" s="111">
        <v>1.4</v>
      </c>
    </row>
    <row r="1118" spans="1:12" x14ac:dyDescent="0.2">
      <c r="A1118" s="110">
        <v>721916</v>
      </c>
      <c r="B1118" s="110" t="s">
        <v>1151</v>
      </c>
      <c r="C1118" s="110" t="s">
        <v>1346</v>
      </c>
      <c r="D1118" s="111">
        <v>55.8</v>
      </c>
      <c r="E1118" s="110" t="s">
        <v>1359</v>
      </c>
      <c r="F1118" s="112">
        <v>24.9</v>
      </c>
      <c r="G1118" s="110" t="s">
        <v>1348</v>
      </c>
      <c r="H1118" s="111">
        <v>6.1</v>
      </c>
      <c r="I1118" s="110" t="s">
        <v>1363</v>
      </c>
      <c r="J1118" s="111">
        <v>5.7</v>
      </c>
      <c r="K1118" s="110" t="s">
        <v>1347</v>
      </c>
      <c r="L1118" s="111">
        <v>7.6</v>
      </c>
    </row>
    <row r="1119" spans="1:12" x14ac:dyDescent="0.2">
      <c r="A1119" s="110">
        <v>721999</v>
      </c>
      <c r="B1119" s="110" t="s">
        <v>1152</v>
      </c>
      <c r="C1119" s="110" t="s">
        <v>1354</v>
      </c>
      <c r="D1119" s="111">
        <v>32.1</v>
      </c>
      <c r="E1119" s="110" t="s">
        <v>1348</v>
      </c>
      <c r="F1119" s="112">
        <v>25.6</v>
      </c>
      <c r="G1119" s="110" t="s">
        <v>1346</v>
      </c>
      <c r="H1119" s="111">
        <v>16.399999999999999</v>
      </c>
      <c r="I1119" s="110" t="s">
        <v>1355</v>
      </c>
      <c r="J1119" s="111">
        <v>8.4</v>
      </c>
      <c r="K1119" s="110" t="s">
        <v>1347</v>
      </c>
      <c r="L1119" s="111">
        <v>17.5</v>
      </c>
    </row>
    <row r="1120" spans="1:12" x14ac:dyDescent="0.2">
      <c r="A1120" s="110">
        <v>731111</v>
      </c>
      <c r="B1120" s="110" t="s">
        <v>1153</v>
      </c>
      <c r="C1120" s="110" t="s">
        <v>1354</v>
      </c>
      <c r="D1120" s="111">
        <v>79.3</v>
      </c>
      <c r="E1120" s="110" t="s">
        <v>1346</v>
      </c>
      <c r="F1120" s="112">
        <v>7</v>
      </c>
      <c r="G1120" s="110" t="s">
        <v>1344</v>
      </c>
      <c r="H1120" s="111">
        <v>3.1</v>
      </c>
      <c r="I1120" s="110" t="s">
        <v>1362</v>
      </c>
      <c r="J1120" s="111">
        <v>2.7</v>
      </c>
      <c r="K1120" s="110" t="s">
        <v>1347</v>
      </c>
      <c r="L1120" s="111">
        <v>7.8</v>
      </c>
    </row>
    <row r="1121" spans="1:12" x14ac:dyDescent="0.2">
      <c r="A1121" s="110">
        <v>731112</v>
      </c>
      <c r="B1121" s="110" t="s">
        <v>1154</v>
      </c>
      <c r="C1121" s="110" t="s">
        <v>1354</v>
      </c>
      <c r="D1121" s="111">
        <v>98.7</v>
      </c>
      <c r="E1121" s="110" t="s">
        <v>1352</v>
      </c>
      <c r="F1121" s="112">
        <v>0.4</v>
      </c>
      <c r="G1121" s="110" t="s">
        <v>1356</v>
      </c>
      <c r="H1121" s="111">
        <v>0.2</v>
      </c>
      <c r="I1121" s="110" t="s">
        <v>1357</v>
      </c>
      <c r="J1121" s="111">
        <v>0.1</v>
      </c>
      <c r="K1121" s="110" t="s">
        <v>1347</v>
      </c>
      <c r="L1121" s="111">
        <v>0.6</v>
      </c>
    </row>
    <row r="1122" spans="1:12" x14ac:dyDescent="0.2">
      <c r="A1122" s="110">
        <v>731199</v>
      </c>
      <c r="B1122" s="110" t="s">
        <v>1155</v>
      </c>
      <c r="C1122" s="110" t="s">
        <v>1354</v>
      </c>
      <c r="D1122" s="111">
        <v>86</v>
      </c>
      <c r="E1122" s="110" t="s">
        <v>1356</v>
      </c>
      <c r="F1122" s="112">
        <v>3.3</v>
      </c>
      <c r="G1122" s="110" t="s">
        <v>1362</v>
      </c>
      <c r="H1122" s="111">
        <v>2.2999999999999998</v>
      </c>
      <c r="I1122" s="110" t="s">
        <v>1352</v>
      </c>
      <c r="J1122" s="111">
        <v>1.7</v>
      </c>
      <c r="K1122" s="110" t="s">
        <v>1347</v>
      </c>
      <c r="L1122" s="111">
        <v>6.6</v>
      </c>
    </row>
    <row r="1123" spans="1:12" x14ac:dyDescent="0.2">
      <c r="A1123" s="110">
        <v>731211</v>
      </c>
      <c r="B1123" s="110" t="s">
        <v>1156</v>
      </c>
      <c r="C1123" s="110" t="s">
        <v>1354</v>
      </c>
      <c r="D1123" s="111">
        <v>80</v>
      </c>
      <c r="E1123" s="110" t="s">
        <v>1346</v>
      </c>
      <c r="F1123" s="112">
        <v>7.1</v>
      </c>
      <c r="G1123" s="110" t="s">
        <v>1357</v>
      </c>
      <c r="H1123" s="111">
        <v>4.5</v>
      </c>
      <c r="I1123" s="110" t="s">
        <v>1344</v>
      </c>
      <c r="J1123" s="111">
        <v>2.4</v>
      </c>
      <c r="K1123" s="110" t="s">
        <v>1347</v>
      </c>
      <c r="L1123" s="111">
        <v>6</v>
      </c>
    </row>
    <row r="1124" spans="1:12" x14ac:dyDescent="0.2">
      <c r="A1124" s="110">
        <v>731212</v>
      </c>
      <c r="B1124" s="110" t="s">
        <v>1157</v>
      </c>
      <c r="C1124" s="110" t="s">
        <v>1354</v>
      </c>
      <c r="D1124" s="111">
        <v>80.3</v>
      </c>
      <c r="E1124" s="110" t="s">
        <v>1359</v>
      </c>
      <c r="F1124" s="112">
        <v>11.8</v>
      </c>
      <c r="G1124" s="110" t="s">
        <v>1362</v>
      </c>
      <c r="H1124" s="111">
        <v>1.6</v>
      </c>
      <c r="I1124" s="110" t="s">
        <v>1357</v>
      </c>
      <c r="J1124" s="111">
        <v>0.9</v>
      </c>
      <c r="K1124" s="110" t="s">
        <v>1347</v>
      </c>
      <c r="L1124" s="111">
        <v>5.4</v>
      </c>
    </row>
    <row r="1125" spans="1:12" x14ac:dyDescent="0.2">
      <c r="A1125" s="110">
        <v>731213</v>
      </c>
      <c r="B1125" s="110" t="s">
        <v>1158</v>
      </c>
      <c r="C1125" s="110" t="s">
        <v>1354</v>
      </c>
      <c r="D1125" s="111">
        <v>92.4</v>
      </c>
      <c r="E1125" s="110" t="s">
        <v>1359</v>
      </c>
      <c r="F1125" s="112">
        <v>2.2999999999999998</v>
      </c>
      <c r="G1125" s="110" t="s">
        <v>1362</v>
      </c>
      <c r="H1125" s="111">
        <v>1.1000000000000001</v>
      </c>
      <c r="I1125" s="110" t="s">
        <v>1355</v>
      </c>
      <c r="J1125" s="111">
        <v>0.9</v>
      </c>
      <c r="K1125" s="110" t="s">
        <v>1347</v>
      </c>
      <c r="L1125" s="111">
        <v>3.3</v>
      </c>
    </row>
    <row r="1126" spans="1:12" x14ac:dyDescent="0.2">
      <c r="A1126" s="110">
        <v>731311</v>
      </c>
      <c r="B1126" s="110" t="s">
        <v>1159</v>
      </c>
      <c r="C1126" s="110" t="s">
        <v>1354</v>
      </c>
      <c r="D1126" s="111">
        <v>74.599999999999994</v>
      </c>
      <c r="E1126" s="110" t="s">
        <v>1355</v>
      </c>
      <c r="F1126" s="112">
        <v>10.3</v>
      </c>
      <c r="G1126" s="110" t="s">
        <v>1345</v>
      </c>
      <c r="H1126" s="111">
        <v>6.1</v>
      </c>
      <c r="I1126" s="110" t="s">
        <v>1358</v>
      </c>
      <c r="J1126" s="111">
        <v>4.7</v>
      </c>
      <c r="K1126" s="110" t="s">
        <v>1347</v>
      </c>
      <c r="L1126" s="111">
        <v>4.2</v>
      </c>
    </row>
    <row r="1127" spans="1:12" x14ac:dyDescent="0.2">
      <c r="A1127" s="110">
        <v>731312</v>
      </c>
      <c r="B1127" s="110" t="s">
        <v>1160</v>
      </c>
      <c r="C1127" s="110" t="s">
        <v>1354</v>
      </c>
      <c r="D1127" s="111">
        <v>96.7</v>
      </c>
      <c r="E1127" s="110" t="s">
        <v>1346</v>
      </c>
      <c r="F1127" s="112">
        <v>2.1</v>
      </c>
      <c r="G1127" s="110" t="s">
        <v>1362</v>
      </c>
      <c r="H1127" s="111">
        <v>0.4</v>
      </c>
      <c r="I1127" s="110" t="s">
        <v>1359</v>
      </c>
      <c r="J1127" s="111">
        <v>0.4</v>
      </c>
      <c r="K1127" s="110" t="s">
        <v>1347</v>
      </c>
      <c r="L1127" s="111">
        <v>0.5</v>
      </c>
    </row>
    <row r="1128" spans="1:12" x14ac:dyDescent="0.2">
      <c r="A1128" s="110">
        <v>733111</v>
      </c>
      <c r="B1128" s="110" t="s">
        <v>1161</v>
      </c>
      <c r="C1128" s="110" t="s">
        <v>1354</v>
      </c>
      <c r="D1128" s="111">
        <v>54.4</v>
      </c>
      <c r="E1128" s="110" t="s">
        <v>1348</v>
      </c>
      <c r="F1128" s="112">
        <v>9.6999999999999993</v>
      </c>
      <c r="G1128" s="110" t="s">
        <v>1363</v>
      </c>
      <c r="H1128" s="111">
        <v>6.4</v>
      </c>
      <c r="I1128" s="110" t="s">
        <v>1345</v>
      </c>
      <c r="J1128" s="111">
        <v>6.3</v>
      </c>
      <c r="K1128" s="110" t="s">
        <v>1347</v>
      </c>
      <c r="L1128" s="111">
        <v>23.2</v>
      </c>
    </row>
    <row r="1129" spans="1:12" x14ac:dyDescent="0.2">
      <c r="A1129" s="110">
        <v>733112</v>
      </c>
      <c r="B1129" s="110" t="s">
        <v>1162</v>
      </c>
      <c r="C1129" s="110" t="s">
        <v>1354</v>
      </c>
      <c r="D1129" s="111">
        <v>55.4</v>
      </c>
      <c r="E1129" s="110" t="s">
        <v>1346</v>
      </c>
      <c r="F1129" s="112">
        <v>16.899999999999999</v>
      </c>
      <c r="G1129" s="110" t="s">
        <v>1356</v>
      </c>
      <c r="H1129" s="111">
        <v>10.3</v>
      </c>
      <c r="I1129" s="110" t="s">
        <v>1353</v>
      </c>
      <c r="J1129" s="111">
        <v>7.7</v>
      </c>
      <c r="K1129" s="110" t="s">
        <v>1347</v>
      </c>
      <c r="L1129" s="111">
        <v>9.6999999999999993</v>
      </c>
    </row>
    <row r="1130" spans="1:12" x14ac:dyDescent="0.2">
      <c r="A1130" s="110">
        <v>733113</v>
      </c>
      <c r="B1130" s="110" t="s">
        <v>1163</v>
      </c>
      <c r="C1130" s="110" t="s">
        <v>1354</v>
      </c>
      <c r="D1130" s="111">
        <v>92.4</v>
      </c>
      <c r="E1130" s="110" t="s">
        <v>1356</v>
      </c>
      <c r="F1130" s="112">
        <v>1.9</v>
      </c>
      <c r="G1130" s="110" t="s">
        <v>1362</v>
      </c>
      <c r="H1130" s="111">
        <v>0.9</v>
      </c>
      <c r="I1130" s="110" t="s">
        <v>1359</v>
      </c>
      <c r="J1130" s="111">
        <v>0.8</v>
      </c>
      <c r="K1130" s="110" t="s">
        <v>1347</v>
      </c>
      <c r="L1130" s="111">
        <v>4</v>
      </c>
    </row>
    <row r="1131" spans="1:12" x14ac:dyDescent="0.2">
      <c r="A1131" s="110">
        <v>733114</v>
      </c>
      <c r="B1131" s="110" t="s">
        <v>1164</v>
      </c>
      <c r="C1131" s="110" t="s">
        <v>1354</v>
      </c>
      <c r="D1131" s="111">
        <v>50.3</v>
      </c>
      <c r="E1131" s="110" t="s">
        <v>1363</v>
      </c>
      <c r="F1131" s="112">
        <v>8.8000000000000007</v>
      </c>
      <c r="G1131" s="110" t="s">
        <v>1345</v>
      </c>
      <c r="H1131" s="111">
        <v>8.6</v>
      </c>
      <c r="I1131" s="110" t="s">
        <v>1353</v>
      </c>
      <c r="J1131" s="111">
        <v>8.4</v>
      </c>
      <c r="K1131" s="110" t="s">
        <v>1347</v>
      </c>
      <c r="L1131" s="111">
        <v>23.9</v>
      </c>
    </row>
    <row r="1132" spans="1:12" x14ac:dyDescent="0.2">
      <c r="A1132" s="110">
        <v>733115</v>
      </c>
      <c r="B1132" s="110" t="s">
        <v>1165</v>
      </c>
      <c r="C1132" s="110" t="s">
        <v>1354</v>
      </c>
      <c r="D1132" s="111">
        <v>73.8</v>
      </c>
      <c r="E1132" s="110" t="s">
        <v>1352</v>
      </c>
      <c r="F1132" s="112">
        <v>8.8000000000000007</v>
      </c>
      <c r="G1132" s="110" t="s">
        <v>1346</v>
      </c>
      <c r="H1132" s="111">
        <v>7</v>
      </c>
      <c r="I1132" s="110" t="s">
        <v>1363</v>
      </c>
      <c r="J1132" s="111">
        <v>5.8</v>
      </c>
      <c r="K1132" s="110" t="s">
        <v>1347</v>
      </c>
      <c r="L1132" s="111">
        <v>4.5999999999999996</v>
      </c>
    </row>
    <row r="1133" spans="1:12" x14ac:dyDescent="0.2">
      <c r="A1133" s="110">
        <v>811411</v>
      </c>
      <c r="B1133" s="110" t="s">
        <v>1166</v>
      </c>
      <c r="C1133" s="110" t="s">
        <v>1349</v>
      </c>
      <c r="D1133" s="111">
        <v>67.5</v>
      </c>
      <c r="E1133" s="110" t="s">
        <v>1359</v>
      </c>
      <c r="F1133" s="112">
        <v>18.5</v>
      </c>
      <c r="G1133" s="110" t="s">
        <v>1344</v>
      </c>
      <c r="H1133" s="111">
        <v>9.1</v>
      </c>
      <c r="I1133" s="110" t="s">
        <v>1361</v>
      </c>
      <c r="J1133" s="111">
        <v>1.4</v>
      </c>
      <c r="K1133" s="110" t="s">
        <v>1347</v>
      </c>
      <c r="L1133" s="111">
        <v>3.5</v>
      </c>
    </row>
    <row r="1134" spans="1:12" x14ac:dyDescent="0.2">
      <c r="A1134" s="110">
        <v>811412</v>
      </c>
      <c r="B1134" s="110" t="s">
        <v>1167</v>
      </c>
      <c r="C1134" s="110" t="s">
        <v>1359</v>
      </c>
      <c r="D1134" s="111">
        <v>47.4</v>
      </c>
      <c r="E1134" s="110" t="s">
        <v>1349</v>
      </c>
      <c r="F1134" s="112">
        <v>25.1</v>
      </c>
      <c r="G1134" s="110" t="s">
        <v>1344</v>
      </c>
      <c r="H1134" s="111">
        <v>10.4</v>
      </c>
      <c r="I1134" s="110" t="s">
        <v>1352</v>
      </c>
      <c r="J1134" s="111">
        <v>3.7</v>
      </c>
      <c r="K1134" s="110" t="s">
        <v>1347</v>
      </c>
      <c r="L1134" s="111">
        <v>13.4</v>
      </c>
    </row>
    <row r="1135" spans="1:12" x14ac:dyDescent="0.2">
      <c r="A1135" s="110">
        <v>811511</v>
      </c>
      <c r="B1135" s="110" t="s">
        <v>1168</v>
      </c>
      <c r="C1135" s="110" t="s">
        <v>1352</v>
      </c>
      <c r="D1135" s="111">
        <v>54.6</v>
      </c>
      <c r="E1135" s="110" t="s">
        <v>1344</v>
      </c>
      <c r="F1135" s="112">
        <v>28.4</v>
      </c>
      <c r="G1135" s="110" t="s">
        <v>1349</v>
      </c>
      <c r="H1135" s="111">
        <v>5.8</v>
      </c>
      <c r="I1135" s="110" t="s">
        <v>1359</v>
      </c>
      <c r="J1135" s="111">
        <v>5.3</v>
      </c>
      <c r="K1135" s="110" t="s">
        <v>1347</v>
      </c>
      <c r="L1135" s="111">
        <v>5.9</v>
      </c>
    </row>
    <row r="1136" spans="1:12" x14ac:dyDescent="0.2">
      <c r="A1136" s="110">
        <v>811512</v>
      </c>
      <c r="B1136" s="110" t="s">
        <v>1169</v>
      </c>
      <c r="C1136" s="110" t="s">
        <v>1352</v>
      </c>
      <c r="D1136" s="111">
        <v>92.9</v>
      </c>
      <c r="E1136" s="110" t="s">
        <v>1359</v>
      </c>
      <c r="F1136" s="112">
        <v>3.5</v>
      </c>
      <c r="G1136" s="110" t="s">
        <v>1349</v>
      </c>
      <c r="H1136" s="111">
        <v>1.4</v>
      </c>
      <c r="I1136" s="110" t="s">
        <v>1356</v>
      </c>
      <c r="J1136" s="111">
        <v>0.9</v>
      </c>
      <c r="K1136" s="110" t="s">
        <v>1347</v>
      </c>
      <c r="L1136" s="111">
        <v>1.3</v>
      </c>
    </row>
    <row r="1137" spans="1:12" x14ac:dyDescent="0.2">
      <c r="A1137" s="110">
        <v>811513</v>
      </c>
      <c r="B1137" s="110" t="s">
        <v>1170</v>
      </c>
      <c r="C1137" s="110" t="s">
        <v>1352</v>
      </c>
      <c r="D1137" s="111">
        <v>75.2</v>
      </c>
      <c r="E1137" s="110" t="s">
        <v>1345</v>
      </c>
      <c r="F1137" s="112">
        <v>8.3000000000000007</v>
      </c>
      <c r="G1137" s="110" t="s">
        <v>1359</v>
      </c>
      <c r="H1137" s="111">
        <v>5.6</v>
      </c>
      <c r="I1137" s="110" t="s">
        <v>1344</v>
      </c>
      <c r="J1137" s="111">
        <v>2.5</v>
      </c>
      <c r="K1137" s="110" t="s">
        <v>1347</v>
      </c>
      <c r="L1137" s="111">
        <v>8.4</v>
      </c>
    </row>
    <row r="1138" spans="1:12" x14ac:dyDescent="0.2">
      <c r="A1138" s="110">
        <v>811611</v>
      </c>
      <c r="B1138" s="110" t="s">
        <v>1171</v>
      </c>
      <c r="C1138" s="110" t="s">
        <v>1352</v>
      </c>
      <c r="D1138" s="111">
        <v>73.400000000000006</v>
      </c>
      <c r="E1138" s="110" t="s">
        <v>1359</v>
      </c>
      <c r="F1138" s="112">
        <v>22.8</v>
      </c>
      <c r="G1138" s="110" t="s">
        <v>1349</v>
      </c>
      <c r="H1138" s="111">
        <v>0.7</v>
      </c>
      <c r="I1138" s="110" t="s">
        <v>1344</v>
      </c>
      <c r="J1138" s="111">
        <v>0.7</v>
      </c>
      <c r="K1138" s="110" t="s">
        <v>1347</v>
      </c>
      <c r="L1138" s="111">
        <v>2.4</v>
      </c>
    </row>
    <row r="1139" spans="1:12" x14ac:dyDescent="0.2">
      <c r="A1139" s="110">
        <v>811612</v>
      </c>
      <c r="B1139" s="110" t="s">
        <v>1172</v>
      </c>
      <c r="C1139" s="110" t="s">
        <v>1359</v>
      </c>
      <c r="D1139" s="111">
        <v>91.7</v>
      </c>
      <c r="E1139" s="110" t="s">
        <v>1348</v>
      </c>
      <c r="F1139" s="112">
        <v>2.2000000000000002</v>
      </c>
      <c r="G1139" s="110" t="s">
        <v>1349</v>
      </c>
      <c r="H1139" s="111">
        <v>1.6</v>
      </c>
      <c r="I1139" s="110" t="s">
        <v>1352</v>
      </c>
      <c r="J1139" s="111">
        <v>1.2</v>
      </c>
      <c r="K1139" s="110" t="s">
        <v>1347</v>
      </c>
      <c r="L1139" s="111">
        <v>3.2</v>
      </c>
    </row>
    <row r="1140" spans="1:12" x14ac:dyDescent="0.2">
      <c r="A1140" s="110">
        <v>811699</v>
      </c>
      <c r="B1140" s="110" t="s">
        <v>1173</v>
      </c>
      <c r="C1140" s="110" t="s">
        <v>1359</v>
      </c>
      <c r="D1140" s="111">
        <v>48.3</v>
      </c>
      <c r="E1140" s="110" t="s">
        <v>1346</v>
      </c>
      <c r="F1140" s="112">
        <v>11.7</v>
      </c>
      <c r="G1140" s="110" t="s">
        <v>1363</v>
      </c>
      <c r="H1140" s="111">
        <v>6.6</v>
      </c>
      <c r="I1140" s="110" t="s">
        <v>1348</v>
      </c>
      <c r="J1140" s="111">
        <v>5.6</v>
      </c>
      <c r="K1140" s="110" t="s">
        <v>1347</v>
      </c>
      <c r="L1140" s="111">
        <v>27.7</v>
      </c>
    </row>
    <row r="1141" spans="1:12" x14ac:dyDescent="0.2">
      <c r="A1141" s="110">
        <v>821111</v>
      </c>
      <c r="B1141" s="110" t="s">
        <v>1174</v>
      </c>
      <c r="C1141" s="110" t="s">
        <v>1348</v>
      </c>
      <c r="D1141" s="111">
        <v>85.8</v>
      </c>
      <c r="E1141" s="110" t="s">
        <v>1359</v>
      </c>
      <c r="F1141" s="112">
        <v>3.3</v>
      </c>
      <c r="G1141" s="110" t="s">
        <v>1345</v>
      </c>
      <c r="H1141" s="111">
        <v>3.1</v>
      </c>
      <c r="I1141" s="110" t="s">
        <v>1346</v>
      </c>
      <c r="J1141" s="111">
        <v>1.8</v>
      </c>
      <c r="K1141" s="110" t="s">
        <v>1347</v>
      </c>
      <c r="L1141" s="111">
        <v>6.1</v>
      </c>
    </row>
    <row r="1142" spans="1:12" x14ac:dyDescent="0.2">
      <c r="A1142" s="110">
        <v>821112</v>
      </c>
      <c r="B1142" s="110" t="s">
        <v>1175</v>
      </c>
      <c r="C1142" s="110" t="s">
        <v>1363</v>
      </c>
      <c r="D1142" s="111">
        <v>54.8</v>
      </c>
      <c r="E1142" s="110" t="s">
        <v>1346</v>
      </c>
      <c r="F1142" s="112">
        <v>21.9</v>
      </c>
      <c r="G1142" s="110" t="s">
        <v>1348</v>
      </c>
      <c r="H1142" s="111">
        <v>14.3</v>
      </c>
      <c r="I1142" s="110" t="s">
        <v>1345</v>
      </c>
      <c r="J1142" s="111">
        <v>1.8</v>
      </c>
      <c r="K1142" s="110" t="s">
        <v>1347</v>
      </c>
      <c r="L1142" s="111">
        <v>7.2</v>
      </c>
    </row>
    <row r="1143" spans="1:12" x14ac:dyDescent="0.2">
      <c r="A1143" s="110">
        <v>821113</v>
      </c>
      <c r="B1143" s="110" t="s">
        <v>1176</v>
      </c>
      <c r="C1143" s="110" t="s">
        <v>1348</v>
      </c>
      <c r="D1143" s="111">
        <v>69.8</v>
      </c>
      <c r="E1143" s="110" t="s">
        <v>1352</v>
      </c>
      <c r="F1143" s="112">
        <v>11.4</v>
      </c>
      <c r="G1143" s="110" t="s">
        <v>1346</v>
      </c>
      <c r="H1143" s="111">
        <v>4.5999999999999996</v>
      </c>
      <c r="I1143" s="110" t="s">
        <v>1359</v>
      </c>
      <c r="J1143" s="111">
        <v>2.8</v>
      </c>
      <c r="K1143" s="110" t="s">
        <v>1347</v>
      </c>
      <c r="L1143" s="111">
        <v>11.5</v>
      </c>
    </row>
    <row r="1144" spans="1:12" x14ac:dyDescent="0.2">
      <c r="A1144" s="110">
        <v>821114</v>
      </c>
      <c r="B1144" s="110" t="s">
        <v>1177</v>
      </c>
      <c r="C1144" s="110" t="s">
        <v>1348</v>
      </c>
      <c r="D1144" s="111">
        <v>87.8</v>
      </c>
      <c r="E1144" s="110" t="s">
        <v>1346</v>
      </c>
      <c r="F1144" s="112">
        <v>2.9</v>
      </c>
      <c r="G1144" s="110" t="s">
        <v>1353</v>
      </c>
      <c r="H1144" s="111">
        <v>2.4</v>
      </c>
      <c r="I1144" s="110" t="s">
        <v>1345</v>
      </c>
      <c r="J1144" s="111">
        <v>2.2000000000000002</v>
      </c>
      <c r="K1144" s="110" t="s">
        <v>1347</v>
      </c>
      <c r="L1144" s="111">
        <v>4.8</v>
      </c>
    </row>
    <row r="1145" spans="1:12" x14ac:dyDescent="0.2">
      <c r="A1145" s="110">
        <v>821411</v>
      </c>
      <c r="B1145" s="110" t="s">
        <v>1178</v>
      </c>
      <c r="C1145" s="110" t="s">
        <v>1348</v>
      </c>
      <c r="D1145" s="111">
        <v>88.6</v>
      </c>
      <c r="E1145" s="110" t="s">
        <v>1352</v>
      </c>
      <c r="F1145" s="112">
        <v>3.5</v>
      </c>
      <c r="G1145" s="110" t="s">
        <v>1345</v>
      </c>
      <c r="H1145" s="111">
        <v>2.1</v>
      </c>
      <c r="I1145" s="110" t="s">
        <v>1343</v>
      </c>
      <c r="J1145" s="111">
        <v>1.5</v>
      </c>
      <c r="K1145" s="110" t="s">
        <v>1347</v>
      </c>
      <c r="L1145" s="111">
        <v>4.4000000000000004</v>
      </c>
    </row>
    <row r="1146" spans="1:12" x14ac:dyDescent="0.2">
      <c r="A1146" s="110">
        <v>821412</v>
      </c>
      <c r="B1146" s="110" t="s">
        <v>1179</v>
      </c>
      <c r="C1146" s="110" t="s">
        <v>1348</v>
      </c>
      <c r="D1146" s="111">
        <v>79.599999999999994</v>
      </c>
      <c r="E1146" s="110" t="s">
        <v>1345</v>
      </c>
      <c r="F1146" s="112">
        <v>9.8000000000000007</v>
      </c>
      <c r="G1146" s="110" t="s">
        <v>1356</v>
      </c>
      <c r="H1146" s="111">
        <v>4</v>
      </c>
      <c r="I1146" s="110" t="s">
        <v>1353</v>
      </c>
      <c r="J1146" s="111">
        <v>1.4</v>
      </c>
      <c r="K1146" s="110" t="s">
        <v>1347</v>
      </c>
      <c r="L1146" s="111">
        <v>5.2</v>
      </c>
    </row>
    <row r="1147" spans="1:12" x14ac:dyDescent="0.2">
      <c r="A1147" s="110">
        <v>821711</v>
      </c>
      <c r="B1147" s="110" t="s">
        <v>1180</v>
      </c>
      <c r="C1147" s="110" t="s">
        <v>1348</v>
      </c>
      <c r="D1147" s="111">
        <v>60.9</v>
      </c>
      <c r="E1147" s="110" t="s">
        <v>1355</v>
      </c>
      <c r="F1147" s="112">
        <v>8.1999999999999993</v>
      </c>
      <c r="G1147" s="110" t="s">
        <v>1345</v>
      </c>
      <c r="H1147" s="111">
        <v>6.7</v>
      </c>
      <c r="I1147" s="110" t="s">
        <v>1343</v>
      </c>
      <c r="J1147" s="111">
        <v>5.9</v>
      </c>
      <c r="K1147" s="110" t="s">
        <v>1347</v>
      </c>
      <c r="L1147" s="111">
        <v>18.3</v>
      </c>
    </row>
    <row r="1148" spans="1:12" x14ac:dyDescent="0.2">
      <c r="A1148" s="110">
        <v>821712</v>
      </c>
      <c r="B1148" s="110" t="s">
        <v>1181</v>
      </c>
      <c r="C1148" s="110" t="s">
        <v>1348</v>
      </c>
      <c r="D1148" s="111">
        <v>80.400000000000006</v>
      </c>
      <c r="E1148" s="110" t="s">
        <v>1355</v>
      </c>
      <c r="F1148" s="112">
        <v>7.8</v>
      </c>
      <c r="G1148" s="110" t="s">
        <v>1362</v>
      </c>
      <c r="H1148" s="111">
        <v>3.7</v>
      </c>
      <c r="I1148" s="110" t="s">
        <v>1345</v>
      </c>
      <c r="J1148" s="111">
        <v>2.2000000000000002</v>
      </c>
      <c r="K1148" s="110" t="s">
        <v>1347</v>
      </c>
      <c r="L1148" s="111">
        <v>5.8</v>
      </c>
    </row>
    <row r="1149" spans="1:12" x14ac:dyDescent="0.2">
      <c r="A1149" s="110">
        <v>821713</v>
      </c>
      <c r="B1149" s="110" t="s">
        <v>1182</v>
      </c>
      <c r="C1149" s="110" t="s">
        <v>1348</v>
      </c>
      <c r="D1149" s="111">
        <v>93.2</v>
      </c>
      <c r="E1149" s="110" t="s">
        <v>1345</v>
      </c>
      <c r="F1149" s="112">
        <v>3.1</v>
      </c>
      <c r="G1149" s="110" t="s">
        <v>1359</v>
      </c>
      <c r="H1149" s="111">
        <v>1.1000000000000001</v>
      </c>
      <c r="I1149" s="110" t="s">
        <v>1353</v>
      </c>
      <c r="J1149" s="111">
        <v>0.5</v>
      </c>
      <c r="K1149" s="110" t="s">
        <v>1347</v>
      </c>
      <c r="L1149" s="111">
        <v>2</v>
      </c>
    </row>
    <row r="1150" spans="1:12" x14ac:dyDescent="0.2">
      <c r="A1150" s="110">
        <v>821714</v>
      </c>
      <c r="B1150" s="110" t="s">
        <v>1183</v>
      </c>
      <c r="C1150" s="110" t="s">
        <v>1348</v>
      </c>
      <c r="D1150" s="111">
        <v>77.8</v>
      </c>
      <c r="E1150" s="110" t="s">
        <v>1354</v>
      </c>
      <c r="F1150" s="112">
        <v>9</v>
      </c>
      <c r="G1150" s="110" t="s">
        <v>1345</v>
      </c>
      <c r="H1150" s="111">
        <v>8.6999999999999993</v>
      </c>
      <c r="I1150" s="110" t="s">
        <v>1362</v>
      </c>
      <c r="J1150" s="111">
        <v>1.8</v>
      </c>
      <c r="K1150" s="110" t="s">
        <v>1347</v>
      </c>
      <c r="L1150" s="111">
        <v>2.7</v>
      </c>
    </row>
    <row r="1151" spans="1:12" x14ac:dyDescent="0.2">
      <c r="A1151" s="110">
        <v>821911</v>
      </c>
      <c r="B1151" s="110" t="s">
        <v>1184</v>
      </c>
      <c r="C1151" s="110" t="s">
        <v>1348</v>
      </c>
      <c r="D1151" s="111">
        <v>83</v>
      </c>
      <c r="E1151" s="110" t="s">
        <v>1362</v>
      </c>
      <c r="F1151" s="112">
        <v>3.6</v>
      </c>
      <c r="G1151" s="110" t="s">
        <v>1355</v>
      </c>
      <c r="H1151" s="111">
        <v>3.3</v>
      </c>
      <c r="I1151" s="110" t="s">
        <v>1345</v>
      </c>
      <c r="J1151" s="111">
        <v>3.2</v>
      </c>
      <c r="K1151" s="110" t="s">
        <v>1347</v>
      </c>
      <c r="L1151" s="111">
        <v>7</v>
      </c>
    </row>
    <row r="1152" spans="1:12" x14ac:dyDescent="0.2">
      <c r="A1152" s="110">
        <v>821912</v>
      </c>
      <c r="B1152" s="110" t="s">
        <v>1185</v>
      </c>
      <c r="C1152" s="110" t="s">
        <v>1355</v>
      </c>
      <c r="D1152" s="111">
        <v>69.5</v>
      </c>
      <c r="E1152" s="110" t="s">
        <v>1348</v>
      </c>
      <c r="F1152" s="112">
        <v>18.399999999999999</v>
      </c>
      <c r="G1152" s="110" t="s">
        <v>1345</v>
      </c>
      <c r="H1152" s="111">
        <v>4.7</v>
      </c>
      <c r="I1152" s="110" t="s">
        <v>1359</v>
      </c>
      <c r="J1152" s="111">
        <v>1.7</v>
      </c>
      <c r="K1152" s="110" t="s">
        <v>1347</v>
      </c>
      <c r="L1152" s="111">
        <v>5.8</v>
      </c>
    </row>
    <row r="1153" spans="1:12" x14ac:dyDescent="0.2">
      <c r="A1153" s="110">
        <v>821913</v>
      </c>
      <c r="B1153" s="110" t="s">
        <v>1186</v>
      </c>
      <c r="C1153" s="110" t="s">
        <v>1348</v>
      </c>
      <c r="D1153" s="111">
        <v>68.5</v>
      </c>
      <c r="E1153" s="110" t="s">
        <v>1355</v>
      </c>
      <c r="F1153" s="112">
        <v>9.8000000000000007</v>
      </c>
      <c r="G1153" s="110" t="s">
        <v>1343</v>
      </c>
      <c r="H1153" s="111">
        <v>8.6</v>
      </c>
      <c r="I1153" s="110" t="s">
        <v>1345</v>
      </c>
      <c r="J1153" s="111">
        <v>8.1</v>
      </c>
      <c r="K1153" s="110" t="s">
        <v>1347</v>
      </c>
      <c r="L1153" s="111">
        <v>5</v>
      </c>
    </row>
    <row r="1154" spans="1:12" x14ac:dyDescent="0.2">
      <c r="A1154" s="110">
        <v>821914</v>
      </c>
      <c r="B1154" s="110" t="s">
        <v>1187</v>
      </c>
      <c r="C1154" s="110" t="s">
        <v>1355</v>
      </c>
      <c r="D1154" s="111">
        <v>68.8</v>
      </c>
      <c r="E1154" s="110" t="s">
        <v>1343</v>
      </c>
      <c r="F1154" s="112">
        <v>7.6</v>
      </c>
      <c r="G1154" s="110" t="s">
        <v>1345</v>
      </c>
      <c r="H1154" s="111">
        <v>7.3</v>
      </c>
      <c r="I1154" s="110" t="s">
        <v>1348</v>
      </c>
      <c r="J1154" s="111">
        <v>3.9</v>
      </c>
      <c r="K1154" s="110" t="s">
        <v>1347</v>
      </c>
      <c r="L1154" s="111">
        <v>12.5</v>
      </c>
    </row>
    <row r="1155" spans="1:12" x14ac:dyDescent="0.2">
      <c r="A1155" s="110">
        <v>821915</v>
      </c>
      <c r="B1155" s="110" t="s">
        <v>1188</v>
      </c>
      <c r="C1155" s="110" t="s">
        <v>1343</v>
      </c>
      <c r="D1155" s="111">
        <v>59.3</v>
      </c>
      <c r="E1155" s="110" t="s">
        <v>1355</v>
      </c>
      <c r="F1155" s="112">
        <v>10.6</v>
      </c>
      <c r="G1155" s="110" t="s">
        <v>1348</v>
      </c>
      <c r="H1155" s="111">
        <v>8.6</v>
      </c>
      <c r="I1155" s="110" t="s">
        <v>1346</v>
      </c>
      <c r="J1155" s="111">
        <v>8</v>
      </c>
      <c r="K1155" s="110" t="s">
        <v>1347</v>
      </c>
      <c r="L1155" s="111">
        <v>13.5</v>
      </c>
    </row>
    <row r="1156" spans="1:12" x14ac:dyDescent="0.2">
      <c r="A1156" s="110">
        <v>831111</v>
      </c>
      <c r="B1156" s="110" t="s">
        <v>1189</v>
      </c>
      <c r="C1156" s="110" t="s">
        <v>1345</v>
      </c>
      <c r="D1156" s="111">
        <v>90.2</v>
      </c>
      <c r="E1156" s="110" t="s">
        <v>1356</v>
      </c>
      <c r="F1156" s="112">
        <v>3.9</v>
      </c>
      <c r="G1156" s="110" t="s">
        <v>1359</v>
      </c>
      <c r="H1156" s="111">
        <v>2.7</v>
      </c>
      <c r="I1156" s="110" t="s">
        <v>1353</v>
      </c>
      <c r="J1156" s="111">
        <v>1.4</v>
      </c>
      <c r="K1156" s="110" t="s">
        <v>1347</v>
      </c>
      <c r="L1156" s="111">
        <v>1.8</v>
      </c>
    </row>
    <row r="1157" spans="1:12" x14ac:dyDescent="0.2">
      <c r="A1157" s="110">
        <v>831112</v>
      </c>
      <c r="B1157" s="110" t="s">
        <v>1190</v>
      </c>
      <c r="C1157" s="110" t="s">
        <v>1345</v>
      </c>
      <c r="D1157" s="111">
        <v>90.6</v>
      </c>
      <c r="E1157" s="110" t="s">
        <v>1349</v>
      </c>
      <c r="F1157" s="112">
        <v>3.7</v>
      </c>
      <c r="G1157" s="110" t="s">
        <v>1343</v>
      </c>
      <c r="H1157" s="111">
        <v>2.4</v>
      </c>
      <c r="I1157" s="110" t="s">
        <v>1353</v>
      </c>
      <c r="J1157" s="111">
        <v>1.1000000000000001</v>
      </c>
      <c r="K1157" s="110" t="s">
        <v>1347</v>
      </c>
      <c r="L1157" s="111">
        <v>2.2999999999999998</v>
      </c>
    </row>
    <row r="1158" spans="1:12" x14ac:dyDescent="0.2">
      <c r="A1158" s="110">
        <v>831113</v>
      </c>
      <c r="B1158" s="110" t="s">
        <v>1191</v>
      </c>
      <c r="C1158" s="110" t="s">
        <v>1345</v>
      </c>
      <c r="D1158" s="111">
        <v>85.7</v>
      </c>
      <c r="E1158" s="110" t="s">
        <v>1356</v>
      </c>
      <c r="F1158" s="112">
        <v>7.7</v>
      </c>
      <c r="G1158" s="110" t="s">
        <v>1353</v>
      </c>
      <c r="H1158" s="111">
        <v>2.1</v>
      </c>
      <c r="I1158" s="110" t="s">
        <v>1359</v>
      </c>
      <c r="J1158" s="111">
        <v>1.9</v>
      </c>
      <c r="K1158" s="110" t="s">
        <v>1347</v>
      </c>
      <c r="L1158" s="111">
        <v>2.5</v>
      </c>
    </row>
    <row r="1159" spans="1:12" x14ac:dyDescent="0.2">
      <c r="A1159" s="110">
        <v>831114</v>
      </c>
      <c r="B1159" s="110" t="s">
        <v>1192</v>
      </c>
      <c r="C1159" s="110" t="s">
        <v>1345</v>
      </c>
      <c r="D1159" s="111">
        <v>82.4</v>
      </c>
      <c r="E1159" s="110" t="s">
        <v>1351</v>
      </c>
      <c r="F1159" s="112">
        <v>12.3</v>
      </c>
      <c r="G1159" s="110" t="s">
        <v>1353</v>
      </c>
      <c r="H1159" s="111">
        <v>1.5</v>
      </c>
      <c r="I1159" s="110" t="s">
        <v>1359</v>
      </c>
      <c r="J1159" s="111">
        <v>1.4</v>
      </c>
      <c r="K1159" s="110" t="s">
        <v>1347</v>
      </c>
      <c r="L1159" s="111">
        <v>2.4</v>
      </c>
    </row>
    <row r="1160" spans="1:12" x14ac:dyDescent="0.2">
      <c r="A1160" s="110">
        <v>831115</v>
      </c>
      <c r="B1160" s="110" t="s">
        <v>1193</v>
      </c>
      <c r="C1160" s="110" t="s">
        <v>1345</v>
      </c>
      <c r="D1160" s="111">
        <v>50.3</v>
      </c>
      <c r="E1160" s="110" t="s">
        <v>1349</v>
      </c>
      <c r="F1160" s="112">
        <v>17.100000000000001</v>
      </c>
      <c r="G1160" s="110" t="s">
        <v>1351</v>
      </c>
      <c r="H1160" s="111">
        <v>14.5</v>
      </c>
      <c r="I1160" s="110" t="s">
        <v>1353</v>
      </c>
      <c r="J1160" s="111">
        <v>6.8</v>
      </c>
      <c r="K1160" s="110" t="s">
        <v>1347</v>
      </c>
      <c r="L1160" s="111">
        <v>11.3</v>
      </c>
    </row>
    <row r="1161" spans="1:12" x14ac:dyDescent="0.2">
      <c r="A1161" s="110">
        <v>831116</v>
      </c>
      <c r="B1161" s="110" t="s">
        <v>1194</v>
      </c>
      <c r="C1161" s="110" t="s">
        <v>1345</v>
      </c>
      <c r="D1161" s="111">
        <v>76.3</v>
      </c>
      <c r="E1161" s="110" t="s">
        <v>1351</v>
      </c>
      <c r="F1161" s="112">
        <v>14</v>
      </c>
      <c r="G1161" s="110" t="s">
        <v>1353</v>
      </c>
      <c r="H1161" s="111">
        <v>6.1</v>
      </c>
      <c r="I1161" s="110" t="s">
        <v>1354</v>
      </c>
      <c r="J1161" s="111">
        <v>0.7</v>
      </c>
      <c r="K1161" s="110" t="s">
        <v>1347</v>
      </c>
      <c r="L1161" s="111">
        <v>2.8</v>
      </c>
    </row>
    <row r="1162" spans="1:12" x14ac:dyDescent="0.2">
      <c r="A1162" s="110">
        <v>831117</v>
      </c>
      <c r="B1162" s="110" t="s">
        <v>1195</v>
      </c>
      <c r="C1162" s="110" t="s">
        <v>1345</v>
      </c>
      <c r="D1162" s="111">
        <v>89.1</v>
      </c>
      <c r="E1162" s="110" t="s">
        <v>1351</v>
      </c>
      <c r="F1162" s="112">
        <v>6.9</v>
      </c>
      <c r="G1162" s="110" t="s">
        <v>1353</v>
      </c>
      <c r="H1162" s="111">
        <v>2.1</v>
      </c>
      <c r="I1162" s="110" t="s">
        <v>1359</v>
      </c>
      <c r="J1162" s="111">
        <v>1.1000000000000001</v>
      </c>
      <c r="K1162" s="110" t="s">
        <v>1347</v>
      </c>
      <c r="L1162" s="111">
        <v>0.8</v>
      </c>
    </row>
    <row r="1163" spans="1:12" x14ac:dyDescent="0.2">
      <c r="A1163" s="110">
        <v>831118</v>
      </c>
      <c r="B1163" s="110" t="s">
        <v>1196</v>
      </c>
      <c r="C1163" s="110" t="s">
        <v>1345</v>
      </c>
      <c r="D1163" s="111">
        <v>88.2</v>
      </c>
      <c r="E1163" s="110" t="s">
        <v>1351</v>
      </c>
      <c r="F1163" s="112">
        <v>3.8</v>
      </c>
      <c r="G1163" s="110" t="s">
        <v>1359</v>
      </c>
      <c r="H1163" s="111">
        <v>3.6</v>
      </c>
      <c r="I1163" s="110" t="s">
        <v>1356</v>
      </c>
      <c r="J1163" s="111">
        <v>1.2</v>
      </c>
      <c r="K1163" s="110" t="s">
        <v>1347</v>
      </c>
      <c r="L1163" s="111">
        <v>3.3</v>
      </c>
    </row>
    <row r="1164" spans="1:12" x14ac:dyDescent="0.2">
      <c r="A1164" s="110">
        <v>831199</v>
      </c>
      <c r="B1164" s="110" t="s">
        <v>1197</v>
      </c>
      <c r="C1164" s="110" t="s">
        <v>1345</v>
      </c>
      <c r="D1164" s="111">
        <v>75.8</v>
      </c>
      <c r="E1164" s="110" t="s">
        <v>1353</v>
      </c>
      <c r="F1164" s="112">
        <v>6.8</v>
      </c>
      <c r="G1164" s="110" t="s">
        <v>1349</v>
      </c>
      <c r="H1164" s="111">
        <v>6.3</v>
      </c>
      <c r="I1164" s="110" t="s">
        <v>1351</v>
      </c>
      <c r="J1164" s="111">
        <v>2.7</v>
      </c>
      <c r="K1164" s="110" t="s">
        <v>1347</v>
      </c>
      <c r="L1164" s="111">
        <v>8.4</v>
      </c>
    </row>
    <row r="1165" spans="1:12" x14ac:dyDescent="0.2">
      <c r="A1165" s="110">
        <v>831211</v>
      </c>
      <c r="B1165" s="110" t="s">
        <v>1198</v>
      </c>
      <c r="C1165" s="110" t="s">
        <v>1345</v>
      </c>
      <c r="D1165" s="111">
        <v>80.400000000000006</v>
      </c>
      <c r="E1165" s="110" t="s">
        <v>1353</v>
      </c>
      <c r="F1165" s="112">
        <v>10</v>
      </c>
      <c r="G1165" s="110" t="s">
        <v>1356</v>
      </c>
      <c r="H1165" s="111">
        <v>4.9000000000000004</v>
      </c>
      <c r="I1165" s="110" t="s">
        <v>1351</v>
      </c>
      <c r="J1165" s="111">
        <v>3.3</v>
      </c>
      <c r="K1165" s="110" t="s">
        <v>1347</v>
      </c>
      <c r="L1165" s="111">
        <v>1.4</v>
      </c>
    </row>
    <row r="1166" spans="1:12" x14ac:dyDescent="0.2">
      <c r="A1166" s="110">
        <v>831212</v>
      </c>
      <c r="B1166" s="110" t="s">
        <v>1199</v>
      </c>
      <c r="C1166" s="110" t="s">
        <v>1345</v>
      </c>
      <c r="D1166" s="111">
        <v>86.7</v>
      </c>
      <c r="E1166" s="110" t="s">
        <v>1353</v>
      </c>
      <c r="F1166" s="112">
        <v>8.1999999999999993</v>
      </c>
      <c r="G1166" s="110" t="s">
        <v>1351</v>
      </c>
      <c r="H1166" s="111">
        <v>3.1</v>
      </c>
      <c r="I1166" s="110" t="s">
        <v>1356</v>
      </c>
      <c r="J1166" s="111">
        <v>1.3</v>
      </c>
      <c r="K1166" s="110" t="s">
        <v>1347</v>
      </c>
      <c r="L1166" s="111">
        <v>0.7</v>
      </c>
    </row>
    <row r="1167" spans="1:12" x14ac:dyDescent="0.2">
      <c r="A1167" s="110">
        <v>831311</v>
      </c>
      <c r="B1167" s="110" t="s">
        <v>1200</v>
      </c>
      <c r="C1167" s="110" t="s">
        <v>1345</v>
      </c>
      <c r="D1167" s="111">
        <v>83.8</v>
      </c>
      <c r="E1167" s="110" t="s">
        <v>1353</v>
      </c>
      <c r="F1167" s="112">
        <v>7.8</v>
      </c>
      <c r="G1167" s="110" t="s">
        <v>1356</v>
      </c>
      <c r="H1167" s="111">
        <v>3.9</v>
      </c>
      <c r="I1167" s="110" t="s">
        <v>1351</v>
      </c>
      <c r="J1167" s="111">
        <v>2.5</v>
      </c>
      <c r="K1167" s="110" t="s">
        <v>1347</v>
      </c>
      <c r="L1167" s="111">
        <v>2</v>
      </c>
    </row>
    <row r="1168" spans="1:12" x14ac:dyDescent="0.2">
      <c r="A1168" s="110">
        <v>831312</v>
      </c>
      <c r="B1168" s="110" t="s">
        <v>1201</v>
      </c>
      <c r="C1168" s="110" t="s">
        <v>1345</v>
      </c>
      <c r="D1168" s="111">
        <v>80.099999999999994</v>
      </c>
      <c r="E1168" s="110" t="s">
        <v>1351</v>
      </c>
      <c r="F1168" s="112">
        <v>12.4</v>
      </c>
      <c r="G1168" s="110" t="s">
        <v>1356</v>
      </c>
      <c r="H1168" s="111">
        <v>2.2999999999999998</v>
      </c>
      <c r="I1168" s="110" t="s">
        <v>1353</v>
      </c>
      <c r="J1168" s="111">
        <v>2.2999999999999998</v>
      </c>
      <c r="K1168" s="110" t="s">
        <v>1347</v>
      </c>
      <c r="L1168" s="111">
        <v>2.8</v>
      </c>
    </row>
    <row r="1169" spans="1:12" x14ac:dyDescent="0.2">
      <c r="A1169" s="110">
        <v>831313</v>
      </c>
      <c r="B1169" s="110" t="s">
        <v>1202</v>
      </c>
      <c r="C1169" s="110" t="s">
        <v>1345</v>
      </c>
      <c r="D1169" s="111">
        <v>36</v>
      </c>
      <c r="E1169" s="110" t="s">
        <v>1351</v>
      </c>
      <c r="F1169" s="112">
        <v>24.1</v>
      </c>
      <c r="G1169" s="110" t="s">
        <v>1353</v>
      </c>
      <c r="H1169" s="111">
        <v>20.5</v>
      </c>
      <c r="I1169" s="110" t="s">
        <v>1356</v>
      </c>
      <c r="J1169" s="111">
        <v>11</v>
      </c>
      <c r="K1169" s="110" t="s">
        <v>1347</v>
      </c>
      <c r="L1169" s="111">
        <v>8.5</v>
      </c>
    </row>
    <row r="1170" spans="1:12" x14ac:dyDescent="0.2">
      <c r="A1170" s="110">
        <v>832111</v>
      </c>
      <c r="B1170" s="110" t="s">
        <v>1203</v>
      </c>
      <c r="C1170" s="110" t="s">
        <v>1345</v>
      </c>
      <c r="D1170" s="111">
        <v>58</v>
      </c>
      <c r="E1170" s="110" t="s">
        <v>1356</v>
      </c>
      <c r="F1170" s="112">
        <v>14.9</v>
      </c>
      <c r="G1170" s="110" t="s">
        <v>1359</v>
      </c>
      <c r="H1170" s="111">
        <v>13.3</v>
      </c>
      <c r="I1170" s="110" t="s">
        <v>1353</v>
      </c>
      <c r="J1170" s="111">
        <v>5.4</v>
      </c>
      <c r="K1170" s="110" t="s">
        <v>1347</v>
      </c>
      <c r="L1170" s="111">
        <v>8.4</v>
      </c>
    </row>
    <row r="1171" spans="1:12" x14ac:dyDescent="0.2">
      <c r="A1171" s="110">
        <v>832112</v>
      </c>
      <c r="B1171" s="110" t="s">
        <v>1204</v>
      </c>
      <c r="C1171" s="110" t="s">
        <v>1345</v>
      </c>
      <c r="D1171" s="111">
        <v>63.6</v>
      </c>
      <c r="E1171" s="110" t="s">
        <v>1359</v>
      </c>
      <c r="F1171" s="112">
        <v>16.100000000000001</v>
      </c>
      <c r="G1171" s="110" t="s">
        <v>1351</v>
      </c>
      <c r="H1171" s="111">
        <v>4.7</v>
      </c>
      <c r="I1171" s="110" t="s">
        <v>1353</v>
      </c>
      <c r="J1171" s="111">
        <v>4.0999999999999996</v>
      </c>
      <c r="K1171" s="110" t="s">
        <v>1347</v>
      </c>
      <c r="L1171" s="111">
        <v>11.4</v>
      </c>
    </row>
    <row r="1172" spans="1:12" x14ac:dyDescent="0.2">
      <c r="A1172" s="110">
        <v>832113</v>
      </c>
      <c r="B1172" s="110" t="s">
        <v>1205</v>
      </c>
      <c r="C1172" s="110" t="s">
        <v>1351</v>
      </c>
      <c r="D1172" s="111">
        <v>43.5</v>
      </c>
      <c r="E1172" s="110" t="s">
        <v>1359</v>
      </c>
      <c r="F1172" s="112">
        <v>23.9</v>
      </c>
      <c r="G1172" s="110" t="s">
        <v>1356</v>
      </c>
      <c r="H1172" s="111">
        <v>11.9</v>
      </c>
      <c r="I1172" s="110" t="s">
        <v>1353</v>
      </c>
      <c r="J1172" s="111">
        <v>9.6999999999999993</v>
      </c>
      <c r="K1172" s="110" t="s">
        <v>1347</v>
      </c>
      <c r="L1172" s="111">
        <v>11</v>
      </c>
    </row>
    <row r="1173" spans="1:12" x14ac:dyDescent="0.2">
      <c r="A1173" s="110">
        <v>832114</v>
      </c>
      <c r="B1173" s="110" t="s">
        <v>1206</v>
      </c>
      <c r="C1173" s="110" t="s">
        <v>1345</v>
      </c>
      <c r="D1173" s="111">
        <v>69.900000000000006</v>
      </c>
      <c r="E1173" s="110" t="s">
        <v>1356</v>
      </c>
      <c r="F1173" s="112">
        <v>15.5</v>
      </c>
      <c r="G1173" s="110" t="s">
        <v>1353</v>
      </c>
      <c r="H1173" s="111">
        <v>7.5</v>
      </c>
      <c r="I1173" s="110" t="s">
        <v>1351</v>
      </c>
      <c r="J1173" s="111">
        <v>4.5</v>
      </c>
      <c r="K1173" s="110" t="s">
        <v>1347</v>
      </c>
      <c r="L1173" s="111">
        <v>2.8</v>
      </c>
    </row>
    <row r="1174" spans="1:12" x14ac:dyDescent="0.2">
      <c r="A1174" s="110">
        <v>832115</v>
      </c>
      <c r="B1174" s="110" t="s">
        <v>1207</v>
      </c>
      <c r="C1174" s="110" t="s">
        <v>1353</v>
      </c>
      <c r="D1174" s="111">
        <v>36.5</v>
      </c>
      <c r="E1174" s="110" t="s">
        <v>1345</v>
      </c>
      <c r="F1174" s="112">
        <v>27.1</v>
      </c>
      <c r="G1174" s="110" t="s">
        <v>1351</v>
      </c>
      <c r="H1174" s="111">
        <v>16.899999999999999</v>
      </c>
      <c r="I1174" s="110" t="s">
        <v>1356</v>
      </c>
      <c r="J1174" s="111">
        <v>11.8</v>
      </c>
      <c r="K1174" s="110" t="s">
        <v>1347</v>
      </c>
      <c r="L1174" s="111">
        <v>7.8</v>
      </c>
    </row>
    <row r="1175" spans="1:12" x14ac:dyDescent="0.2">
      <c r="A1175" s="110">
        <v>832199</v>
      </c>
      <c r="B1175" s="110" t="s">
        <v>1208</v>
      </c>
      <c r="C1175" s="110" t="s">
        <v>1345</v>
      </c>
      <c r="D1175" s="111">
        <v>48.1</v>
      </c>
      <c r="E1175" s="110" t="s">
        <v>1356</v>
      </c>
      <c r="F1175" s="112">
        <v>17.8</v>
      </c>
      <c r="G1175" s="110" t="s">
        <v>1359</v>
      </c>
      <c r="H1175" s="111">
        <v>7.4</v>
      </c>
      <c r="I1175" s="110" t="s">
        <v>1344</v>
      </c>
      <c r="J1175" s="111">
        <v>6.8</v>
      </c>
      <c r="K1175" s="110" t="s">
        <v>1347</v>
      </c>
      <c r="L1175" s="111">
        <v>19.899999999999999</v>
      </c>
    </row>
    <row r="1176" spans="1:12" x14ac:dyDescent="0.2">
      <c r="A1176" s="110">
        <v>839211</v>
      </c>
      <c r="B1176" s="110" t="s">
        <v>1209</v>
      </c>
      <c r="C1176" s="110" t="s">
        <v>1345</v>
      </c>
      <c r="D1176" s="111">
        <v>86.3</v>
      </c>
      <c r="E1176" s="110" t="s">
        <v>1353</v>
      </c>
      <c r="F1176" s="112">
        <v>3.1</v>
      </c>
      <c r="G1176" s="110" t="s">
        <v>1348</v>
      </c>
      <c r="H1176" s="111">
        <v>2.7</v>
      </c>
      <c r="I1176" s="110" t="s">
        <v>1359</v>
      </c>
      <c r="J1176" s="111">
        <v>1.6</v>
      </c>
      <c r="K1176" s="110" t="s">
        <v>1347</v>
      </c>
      <c r="L1176" s="111">
        <v>6.3</v>
      </c>
    </row>
    <row r="1177" spans="1:12" x14ac:dyDescent="0.2">
      <c r="A1177" s="110">
        <v>839212</v>
      </c>
      <c r="B1177" s="110" t="s">
        <v>1210</v>
      </c>
      <c r="C1177" s="110" t="s">
        <v>1345</v>
      </c>
      <c r="D1177" s="111">
        <v>58.8</v>
      </c>
      <c r="E1177" s="110" t="s">
        <v>1353</v>
      </c>
      <c r="F1177" s="112">
        <v>7.3</v>
      </c>
      <c r="G1177" s="110" t="s">
        <v>1352</v>
      </c>
      <c r="H1177" s="111">
        <v>6.1</v>
      </c>
      <c r="I1177" s="110" t="s">
        <v>1354</v>
      </c>
      <c r="J1177" s="111">
        <v>5.7</v>
      </c>
      <c r="K1177" s="110" t="s">
        <v>1347</v>
      </c>
      <c r="L1177" s="111">
        <v>22</v>
      </c>
    </row>
    <row r="1178" spans="1:12" x14ac:dyDescent="0.2">
      <c r="A1178" s="110">
        <v>839311</v>
      </c>
      <c r="B1178" s="110" t="s">
        <v>1211</v>
      </c>
      <c r="C1178" s="110" t="s">
        <v>1345</v>
      </c>
      <c r="D1178" s="111">
        <v>52.6</v>
      </c>
      <c r="E1178" s="110" t="s">
        <v>1353</v>
      </c>
      <c r="F1178" s="112">
        <v>6.8</v>
      </c>
      <c r="G1178" s="110" t="s">
        <v>1356</v>
      </c>
      <c r="H1178" s="111">
        <v>5.7</v>
      </c>
      <c r="I1178" s="110" t="s">
        <v>1343</v>
      </c>
      <c r="J1178" s="111">
        <v>5.5</v>
      </c>
      <c r="K1178" s="110" t="s">
        <v>1347</v>
      </c>
      <c r="L1178" s="111">
        <v>29.4</v>
      </c>
    </row>
    <row r="1179" spans="1:12" x14ac:dyDescent="0.2">
      <c r="A1179" s="110">
        <v>839312</v>
      </c>
      <c r="B1179" s="110" t="s">
        <v>1212</v>
      </c>
      <c r="C1179" s="110" t="s">
        <v>1351</v>
      </c>
      <c r="D1179" s="111">
        <v>43</v>
      </c>
      <c r="E1179" s="110" t="s">
        <v>1345</v>
      </c>
      <c r="F1179" s="112">
        <v>25.1</v>
      </c>
      <c r="G1179" s="110" t="s">
        <v>1353</v>
      </c>
      <c r="H1179" s="111">
        <v>9.4</v>
      </c>
      <c r="I1179" s="110" t="s">
        <v>1359</v>
      </c>
      <c r="J1179" s="111">
        <v>8.1999999999999993</v>
      </c>
      <c r="K1179" s="110" t="s">
        <v>1347</v>
      </c>
      <c r="L1179" s="111">
        <v>14.3</v>
      </c>
    </row>
    <row r="1180" spans="1:12" x14ac:dyDescent="0.2">
      <c r="A1180" s="110">
        <v>839313</v>
      </c>
      <c r="B1180" s="110" t="s">
        <v>1213</v>
      </c>
      <c r="C1180" s="110" t="s">
        <v>1345</v>
      </c>
      <c r="D1180" s="111">
        <v>36.5</v>
      </c>
      <c r="E1180" s="110" t="s">
        <v>1343</v>
      </c>
      <c r="F1180" s="112">
        <v>25.4</v>
      </c>
      <c r="G1180" s="110" t="s">
        <v>1355</v>
      </c>
      <c r="H1180" s="111">
        <v>10.6</v>
      </c>
      <c r="I1180" s="110" t="s">
        <v>1348</v>
      </c>
      <c r="J1180" s="111">
        <v>10</v>
      </c>
      <c r="K1180" s="110" t="s">
        <v>1347</v>
      </c>
      <c r="L1180" s="111">
        <v>17.5</v>
      </c>
    </row>
    <row r="1181" spans="1:12" x14ac:dyDescent="0.2">
      <c r="A1181" s="110">
        <v>839411</v>
      </c>
      <c r="B1181" s="110" t="s">
        <v>1214</v>
      </c>
      <c r="C1181" s="110" t="s">
        <v>1345</v>
      </c>
      <c r="D1181" s="111">
        <v>77.900000000000006</v>
      </c>
      <c r="E1181" s="110" t="s">
        <v>1360</v>
      </c>
      <c r="F1181" s="112">
        <v>5.2</v>
      </c>
      <c r="G1181" s="110" t="s">
        <v>1359</v>
      </c>
      <c r="H1181" s="111">
        <v>5.2</v>
      </c>
      <c r="I1181" s="110" t="s">
        <v>1344</v>
      </c>
      <c r="J1181" s="111">
        <v>4.8</v>
      </c>
      <c r="K1181" s="110" t="s">
        <v>1347</v>
      </c>
      <c r="L1181" s="111">
        <v>6.8</v>
      </c>
    </row>
    <row r="1182" spans="1:12" x14ac:dyDescent="0.2">
      <c r="A1182" s="110">
        <v>839412</v>
      </c>
      <c r="B1182" s="110" t="s">
        <v>1215</v>
      </c>
      <c r="C1182" s="110" t="s">
        <v>1345</v>
      </c>
      <c r="D1182" s="111">
        <v>71.8</v>
      </c>
      <c r="E1182" s="110" t="s">
        <v>1353</v>
      </c>
      <c r="F1182" s="112">
        <v>13.9</v>
      </c>
      <c r="G1182" s="110" t="s">
        <v>1348</v>
      </c>
      <c r="H1182" s="111">
        <v>3.7</v>
      </c>
      <c r="I1182" s="110" t="s">
        <v>1356</v>
      </c>
      <c r="J1182" s="111">
        <v>3.3</v>
      </c>
      <c r="K1182" s="110" t="s">
        <v>1347</v>
      </c>
      <c r="L1182" s="111">
        <v>7.3</v>
      </c>
    </row>
    <row r="1183" spans="1:12" x14ac:dyDescent="0.2">
      <c r="A1183" s="110">
        <v>839413</v>
      </c>
      <c r="B1183" s="110" t="s">
        <v>1216</v>
      </c>
      <c r="C1183" s="110" t="s">
        <v>1345</v>
      </c>
      <c r="D1183" s="111">
        <v>55.5</v>
      </c>
      <c r="E1183" s="110" t="s">
        <v>1362</v>
      </c>
      <c r="F1183" s="112">
        <v>14.4</v>
      </c>
      <c r="G1183" s="110" t="s">
        <v>1348</v>
      </c>
      <c r="H1183" s="111">
        <v>12.5</v>
      </c>
      <c r="I1183" s="110" t="s">
        <v>1344</v>
      </c>
      <c r="J1183" s="111">
        <v>4.9000000000000004</v>
      </c>
      <c r="K1183" s="110" t="s">
        <v>1347</v>
      </c>
      <c r="L1183" s="111">
        <v>12.6</v>
      </c>
    </row>
    <row r="1184" spans="1:12" x14ac:dyDescent="0.2">
      <c r="A1184" s="110">
        <v>839911</v>
      </c>
      <c r="B1184" s="110" t="s">
        <v>1217</v>
      </c>
      <c r="C1184" s="110" t="s">
        <v>1345</v>
      </c>
      <c r="D1184" s="111">
        <v>61.1</v>
      </c>
      <c r="E1184" s="110" t="s">
        <v>1348</v>
      </c>
      <c r="F1184" s="112">
        <v>31.1</v>
      </c>
      <c r="G1184" s="110" t="s">
        <v>1353</v>
      </c>
      <c r="H1184" s="111">
        <v>2.4</v>
      </c>
      <c r="I1184" s="110" t="s">
        <v>1355</v>
      </c>
      <c r="J1184" s="111">
        <v>1.5</v>
      </c>
      <c r="K1184" s="110" t="s">
        <v>1347</v>
      </c>
      <c r="L1184" s="111">
        <v>3.9</v>
      </c>
    </row>
    <row r="1185" spans="1:12" x14ac:dyDescent="0.2">
      <c r="A1185" s="110">
        <v>839912</v>
      </c>
      <c r="B1185" s="110" t="s">
        <v>1218</v>
      </c>
      <c r="C1185" s="110" t="s">
        <v>1345</v>
      </c>
      <c r="D1185" s="111">
        <v>75.8</v>
      </c>
      <c r="E1185" s="110" t="s">
        <v>1353</v>
      </c>
      <c r="F1185" s="112">
        <v>7.2</v>
      </c>
      <c r="G1185" s="110" t="s">
        <v>1359</v>
      </c>
      <c r="H1185" s="111">
        <v>4</v>
      </c>
      <c r="I1185" s="110" t="s">
        <v>1348</v>
      </c>
      <c r="J1185" s="111">
        <v>2.7</v>
      </c>
      <c r="K1185" s="110" t="s">
        <v>1347</v>
      </c>
      <c r="L1185" s="111">
        <v>10.4</v>
      </c>
    </row>
    <row r="1186" spans="1:12" x14ac:dyDescent="0.2">
      <c r="A1186" s="110">
        <v>839913</v>
      </c>
      <c r="B1186" s="110" t="s">
        <v>1219</v>
      </c>
      <c r="C1186" s="110" t="s">
        <v>1345</v>
      </c>
      <c r="D1186" s="111">
        <v>50.7</v>
      </c>
      <c r="E1186" s="110" t="s">
        <v>1348</v>
      </c>
      <c r="F1186" s="112">
        <v>40.200000000000003</v>
      </c>
      <c r="G1186" s="110" t="s">
        <v>1353</v>
      </c>
      <c r="H1186" s="111">
        <v>3.3</v>
      </c>
      <c r="I1186" s="110" t="s">
        <v>1355</v>
      </c>
      <c r="J1186" s="111">
        <v>1.4</v>
      </c>
      <c r="K1186" s="110" t="s">
        <v>1347</v>
      </c>
      <c r="L1186" s="111">
        <v>4.3</v>
      </c>
    </row>
    <row r="1187" spans="1:12" x14ac:dyDescent="0.2">
      <c r="A1187" s="110">
        <v>839914</v>
      </c>
      <c r="B1187" s="110" t="s">
        <v>1220</v>
      </c>
      <c r="C1187" s="110" t="s">
        <v>1345</v>
      </c>
      <c r="D1187" s="111">
        <v>59.7</v>
      </c>
      <c r="E1187" s="110" t="s">
        <v>1356</v>
      </c>
      <c r="F1187" s="112">
        <v>13.9</v>
      </c>
      <c r="G1187" s="110" t="s">
        <v>1352</v>
      </c>
      <c r="H1187" s="111">
        <v>8.9</v>
      </c>
      <c r="I1187" s="110" t="s">
        <v>1353</v>
      </c>
      <c r="J1187" s="111">
        <v>5</v>
      </c>
      <c r="K1187" s="110" t="s">
        <v>1347</v>
      </c>
      <c r="L1187" s="111">
        <v>12.5</v>
      </c>
    </row>
    <row r="1188" spans="1:12" x14ac:dyDescent="0.2">
      <c r="A1188" s="110">
        <v>839915</v>
      </c>
      <c r="B1188" s="110" t="s">
        <v>1221</v>
      </c>
      <c r="C1188" s="110" t="s">
        <v>1345</v>
      </c>
      <c r="D1188" s="111">
        <v>87.7</v>
      </c>
      <c r="E1188" s="110" t="s">
        <v>1356</v>
      </c>
      <c r="F1188" s="112">
        <v>5.4</v>
      </c>
      <c r="G1188" s="110" t="s">
        <v>1348</v>
      </c>
      <c r="H1188" s="111">
        <v>2.2999999999999998</v>
      </c>
      <c r="I1188" s="110" t="s">
        <v>1353</v>
      </c>
      <c r="J1188" s="111">
        <v>2.2999999999999998</v>
      </c>
      <c r="K1188" s="110" t="s">
        <v>1347</v>
      </c>
      <c r="L1188" s="111">
        <v>2.2999999999999998</v>
      </c>
    </row>
    <row r="1189" spans="1:12" x14ac:dyDescent="0.2">
      <c r="A1189" s="110">
        <v>839916</v>
      </c>
      <c r="B1189" s="110" t="s">
        <v>1222</v>
      </c>
      <c r="C1189" s="110" t="s">
        <v>1345</v>
      </c>
      <c r="D1189" s="111">
        <v>69.099999999999994</v>
      </c>
      <c r="E1189" s="110" t="s">
        <v>1348</v>
      </c>
      <c r="F1189" s="112">
        <v>18</v>
      </c>
      <c r="G1189" s="110" t="s">
        <v>1353</v>
      </c>
      <c r="H1189" s="111">
        <v>6.1</v>
      </c>
      <c r="I1189" s="110" t="s">
        <v>1359</v>
      </c>
      <c r="J1189" s="111">
        <v>2.4</v>
      </c>
      <c r="K1189" s="110" t="s">
        <v>1347</v>
      </c>
      <c r="L1189" s="111">
        <v>4.5</v>
      </c>
    </row>
    <row r="1190" spans="1:12" x14ac:dyDescent="0.2">
      <c r="A1190" s="110">
        <v>839917</v>
      </c>
      <c r="B1190" s="110" t="s">
        <v>1223</v>
      </c>
      <c r="C1190" s="110" t="s">
        <v>1345</v>
      </c>
      <c r="D1190" s="111">
        <v>82.6</v>
      </c>
      <c r="E1190" s="110" t="s">
        <v>1353</v>
      </c>
      <c r="F1190" s="112">
        <v>10.5</v>
      </c>
      <c r="G1190" s="110" t="s">
        <v>1351</v>
      </c>
      <c r="H1190" s="111">
        <v>4.0999999999999996</v>
      </c>
      <c r="I1190" s="110" t="s">
        <v>1348</v>
      </c>
      <c r="J1190" s="111">
        <v>1.4</v>
      </c>
      <c r="K1190" s="110" t="s">
        <v>1347</v>
      </c>
      <c r="L1190" s="111">
        <v>1.4</v>
      </c>
    </row>
    <row r="1191" spans="1:12" x14ac:dyDescent="0.2">
      <c r="A1191" s="110">
        <v>839918</v>
      </c>
      <c r="B1191" s="110" t="s">
        <v>1224</v>
      </c>
      <c r="C1191" s="110" t="s">
        <v>1363</v>
      </c>
      <c r="D1191" s="111">
        <v>50.7</v>
      </c>
      <c r="E1191" s="110" t="s">
        <v>1353</v>
      </c>
      <c r="F1191" s="112">
        <v>14.7</v>
      </c>
      <c r="G1191" s="110" t="s">
        <v>1344</v>
      </c>
      <c r="H1191" s="111">
        <v>12.2</v>
      </c>
      <c r="I1191" s="110" t="s">
        <v>1345</v>
      </c>
      <c r="J1191" s="111">
        <v>5.9</v>
      </c>
      <c r="K1191" s="110" t="s">
        <v>1347</v>
      </c>
      <c r="L1191" s="111">
        <v>16.5</v>
      </c>
    </row>
    <row r="1192" spans="1:12" x14ac:dyDescent="0.2">
      <c r="A1192" s="110">
        <v>839999</v>
      </c>
      <c r="B1192" s="110" t="s">
        <v>1225</v>
      </c>
      <c r="C1192" s="110" t="s">
        <v>1345</v>
      </c>
      <c r="D1192" s="111">
        <v>37.299999999999997</v>
      </c>
      <c r="E1192" s="110" t="s">
        <v>1344</v>
      </c>
      <c r="F1192" s="112">
        <v>32.9</v>
      </c>
      <c r="G1192" s="110" t="s">
        <v>1359</v>
      </c>
      <c r="H1192" s="111">
        <v>10.3</v>
      </c>
      <c r="I1192" s="110" t="s">
        <v>1353</v>
      </c>
      <c r="J1192" s="111">
        <v>4.7</v>
      </c>
      <c r="K1192" s="110" t="s">
        <v>1347</v>
      </c>
      <c r="L1192" s="111">
        <v>14.9</v>
      </c>
    </row>
    <row r="1193" spans="1:12" x14ac:dyDescent="0.2">
      <c r="A1193" s="110">
        <v>841211</v>
      </c>
      <c r="B1193" s="110" t="s">
        <v>1226</v>
      </c>
      <c r="C1193" s="110" t="s">
        <v>1351</v>
      </c>
      <c r="D1193" s="111">
        <v>92</v>
      </c>
      <c r="E1193" s="110" t="s">
        <v>1356</v>
      </c>
      <c r="F1193" s="112">
        <v>2.1</v>
      </c>
      <c r="G1193" s="110" t="s">
        <v>1359</v>
      </c>
      <c r="H1193" s="111">
        <v>1.9</v>
      </c>
      <c r="I1193" s="110" t="s">
        <v>1345</v>
      </c>
      <c r="J1193" s="111">
        <v>1.7</v>
      </c>
      <c r="K1193" s="110" t="s">
        <v>1347</v>
      </c>
      <c r="L1193" s="111">
        <v>2.4</v>
      </c>
    </row>
    <row r="1194" spans="1:12" x14ac:dyDescent="0.2">
      <c r="A1194" s="110">
        <v>841212</v>
      </c>
      <c r="B1194" s="110" t="s">
        <v>1227</v>
      </c>
      <c r="C1194" s="110" t="s">
        <v>1351</v>
      </c>
      <c r="D1194" s="111">
        <v>90.4</v>
      </c>
      <c r="E1194" s="110" t="s">
        <v>1359</v>
      </c>
      <c r="F1194" s="112">
        <v>3.3</v>
      </c>
      <c r="G1194" s="110" t="s">
        <v>1353</v>
      </c>
      <c r="H1194" s="111">
        <v>2.4</v>
      </c>
      <c r="I1194" s="110" t="s">
        <v>1356</v>
      </c>
      <c r="J1194" s="111">
        <v>1.6</v>
      </c>
      <c r="K1194" s="110" t="s">
        <v>1347</v>
      </c>
      <c r="L1194" s="111">
        <v>2.2999999999999998</v>
      </c>
    </row>
    <row r="1195" spans="1:12" x14ac:dyDescent="0.2">
      <c r="A1195" s="110">
        <v>841213</v>
      </c>
      <c r="B1195" s="110" t="s">
        <v>1228</v>
      </c>
      <c r="C1195" s="110" t="s">
        <v>1351</v>
      </c>
      <c r="D1195" s="111">
        <v>94.8</v>
      </c>
      <c r="E1195" s="110" t="s">
        <v>1353</v>
      </c>
      <c r="F1195" s="112">
        <v>1.7</v>
      </c>
      <c r="G1195" s="110" t="s">
        <v>1345</v>
      </c>
      <c r="H1195" s="111">
        <v>1.4</v>
      </c>
      <c r="I1195" s="110" t="s">
        <v>1354</v>
      </c>
      <c r="J1195" s="111">
        <v>1.1000000000000001</v>
      </c>
      <c r="K1195" s="110" t="s">
        <v>1347</v>
      </c>
      <c r="L1195" s="111">
        <v>1</v>
      </c>
    </row>
    <row r="1196" spans="1:12" x14ac:dyDescent="0.2">
      <c r="A1196" s="110">
        <v>841214</v>
      </c>
      <c r="B1196" s="110" t="s">
        <v>1229</v>
      </c>
      <c r="C1196" s="110" t="s">
        <v>1351</v>
      </c>
      <c r="D1196" s="111">
        <v>95.7</v>
      </c>
      <c r="E1196" s="110" t="s">
        <v>1353</v>
      </c>
      <c r="F1196" s="112">
        <v>1.4</v>
      </c>
      <c r="G1196" s="110" t="s">
        <v>1359</v>
      </c>
      <c r="H1196" s="111">
        <v>1.1000000000000001</v>
      </c>
      <c r="I1196" s="110" t="s">
        <v>1345</v>
      </c>
      <c r="J1196" s="111">
        <v>0.7</v>
      </c>
      <c r="K1196" s="110" t="s">
        <v>1347</v>
      </c>
      <c r="L1196" s="111">
        <v>1.1000000000000001</v>
      </c>
    </row>
    <row r="1197" spans="1:12" x14ac:dyDescent="0.2">
      <c r="A1197" s="110">
        <v>841215</v>
      </c>
      <c r="B1197" s="110" t="s">
        <v>1230</v>
      </c>
      <c r="C1197" s="110" t="s">
        <v>1351</v>
      </c>
      <c r="D1197" s="111">
        <v>83.1</v>
      </c>
      <c r="E1197" s="110" t="s">
        <v>1345</v>
      </c>
      <c r="F1197" s="112">
        <v>3.7</v>
      </c>
      <c r="G1197" s="110" t="s">
        <v>1353</v>
      </c>
      <c r="H1197" s="111">
        <v>3.7</v>
      </c>
      <c r="I1197" s="110" t="s">
        <v>1356</v>
      </c>
      <c r="J1197" s="111">
        <v>3.7</v>
      </c>
      <c r="K1197" s="110" t="s">
        <v>1347</v>
      </c>
      <c r="L1197" s="111">
        <v>6</v>
      </c>
    </row>
    <row r="1198" spans="1:12" x14ac:dyDescent="0.2">
      <c r="A1198" s="110">
        <v>841216</v>
      </c>
      <c r="B1198" s="110" t="s">
        <v>1231</v>
      </c>
      <c r="C1198" s="110" t="s">
        <v>1351</v>
      </c>
      <c r="D1198" s="111">
        <v>58.9</v>
      </c>
      <c r="E1198" s="110" t="s">
        <v>1345</v>
      </c>
      <c r="F1198" s="112">
        <v>35.6</v>
      </c>
      <c r="G1198" s="110" t="s">
        <v>1359</v>
      </c>
      <c r="H1198" s="111">
        <v>2.2999999999999998</v>
      </c>
      <c r="I1198" s="110" t="s">
        <v>1356</v>
      </c>
      <c r="J1198" s="111">
        <v>0.8</v>
      </c>
      <c r="K1198" s="110" t="s">
        <v>1347</v>
      </c>
      <c r="L1198" s="111">
        <v>2.4</v>
      </c>
    </row>
    <row r="1199" spans="1:12" x14ac:dyDescent="0.2">
      <c r="A1199" s="110">
        <v>841217</v>
      </c>
      <c r="B1199" s="110" t="s">
        <v>1232</v>
      </c>
      <c r="C1199" s="110" t="s">
        <v>1351</v>
      </c>
      <c r="D1199" s="111">
        <v>94.9</v>
      </c>
      <c r="E1199" s="110" t="s">
        <v>1359</v>
      </c>
      <c r="F1199" s="112">
        <v>2.8</v>
      </c>
      <c r="G1199" s="110" t="s">
        <v>1353</v>
      </c>
      <c r="H1199" s="111">
        <v>1.2</v>
      </c>
      <c r="I1199" s="110" t="s">
        <v>1345</v>
      </c>
      <c r="J1199" s="111">
        <v>0.8</v>
      </c>
      <c r="K1199" s="110" t="s">
        <v>1347</v>
      </c>
      <c r="L1199" s="111">
        <v>0.2</v>
      </c>
    </row>
    <row r="1200" spans="1:12" x14ac:dyDescent="0.2">
      <c r="A1200" s="110">
        <v>841299</v>
      </c>
      <c r="B1200" s="110" t="s">
        <v>1233</v>
      </c>
      <c r="C1200" s="110" t="s">
        <v>1351</v>
      </c>
      <c r="D1200" s="111">
        <v>90.2</v>
      </c>
      <c r="E1200" s="110" t="s">
        <v>1353</v>
      </c>
      <c r="F1200" s="112">
        <v>2.7</v>
      </c>
      <c r="G1200" s="110" t="s">
        <v>1345</v>
      </c>
      <c r="H1200" s="111">
        <v>2.6</v>
      </c>
      <c r="I1200" s="110" t="s">
        <v>1356</v>
      </c>
      <c r="J1200" s="111">
        <v>2</v>
      </c>
      <c r="K1200" s="110" t="s">
        <v>1347</v>
      </c>
      <c r="L1200" s="111">
        <v>2.4</v>
      </c>
    </row>
    <row r="1201" spans="1:12" x14ac:dyDescent="0.2">
      <c r="A1201" s="110">
        <v>841311</v>
      </c>
      <c r="B1201" s="110" t="s">
        <v>1234</v>
      </c>
      <c r="C1201" s="110" t="s">
        <v>1351</v>
      </c>
      <c r="D1201" s="111">
        <v>69.2</v>
      </c>
      <c r="E1201" s="110" t="s">
        <v>1346</v>
      </c>
      <c r="F1201" s="112">
        <v>6.6</v>
      </c>
      <c r="G1201" s="110" t="s">
        <v>1348</v>
      </c>
      <c r="H1201" s="111">
        <v>4.7</v>
      </c>
      <c r="I1201" s="110" t="s">
        <v>1359</v>
      </c>
      <c r="J1201" s="111">
        <v>4.4000000000000004</v>
      </c>
      <c r="K1201" s="110" t="s">
        <v>1347</v>
      </c>
      <c r="L1201" s="111">
        <v>15.1</v>
      </c>
    </row>
    <row r="1202" spans="1:12" x14ac:dyDescent="0.2">
      <c r="A1202" s="110">
        <v>841312</v>
      </c>
      <c r="B1202" s="110" t="s">
        <v>1235</v>
      </c>
      <c r="C1202" s="110" t="s">
        <v>1351</v>
      </c>
      <c r="D1202" s="111">
        <v>71</v>
      </c>
      <c r="E1202" s="110" t="s">
        <v>1345</v>
      </c>
      <c r="F1202" s="112">
        <v>12</v>
      </c>
      <c r="G1202" s="110" t="s">
        <v>1348</v>
      </c>
      <c r="H1202" s="111">
        <v>4.0999999999999996</v>
      </c>
      <c r="I1202" s="110" t="s">
        <v>1353</v>
      </c>
      <c r="J1202" s="111">
        <v>2.8</v>
      </c>
      <c r="K1202" s="110" t="s">
        <v>1347</v>
      </c>
      <c r="L1202" s="111">
        <v>10.1</v>
      </c>
    </row>
    <row r="1203" spans="1:12" x14ac:dyDescent="0.2">
      <c r="A1203" s="110">
        <v>841313</v>
      </c>
      <c r="B1203" s="110" t="s">
        <v>1236</v>
      </c>
      <c r="C1203" s="110" t="s">
        <v>1351</v>
      </c>
      <c r="D1203" s="111">
        <v>59</v>
      </c>
      <c r="E1203" s="110" t="s">
        <v>1359</v>
      </c>
      <c r="F1203" s="112">
        <v>20.8</v>
      </c>
      <c r="G1203" s="110" t="s">
        <v>1345</v>
      </c>
      <c r="H1203" s="111">
        <v>5.7</v>
      </c>
      <c r="I1203" s="110" t="s">
        <v>1356</v>
      </c>
      <c r="J1203" s="111">
        <v>3.5</v>
      </c>
      <c r="K1203" s="110" t="s">
        <v>1347</v>
      </c>
      <c r="L1203" s="111">
        <v>11</v>
      </c>
    </row>
    <row r="1204" spans="1:12" x14ac:dyDescent="0.2">
      <c r="A1204" s="110">
        <v>841411</v>
      </c>
      <c r="B1204" s="110" t="s">
        <v>1237</v>
      </c>
      <c r="C1204" s="110" t="s">
        <v>1359</v>
      </c>
      <c r="D1204" s="111">
        <v>51.6</v>
      </c>
      <c r="E1204" s="110" t="s">
        <v>1348</v>
      </c>
      <c r="F1204" s="112">
        <v>15.2</v>
      </c>
      <c r="G1204" s="110" t="s">
        <v>1346</v>
      </c>
      <c r="H1204" s="111">
        <v>13.1</v>
      </c>
      <c r="I1204" s="110" t="s">
        <v>1351</v>
      </c>
      <c r="J1204" s="111">
        <v>4.5</v>
      </c>
      <c r="K1204" s="110" t="s">
        <v>1347</v>
      </c>
      <c r="L1204" s="111">
        <v>15.6</v>
      </c>
    </row>
    <row r="1205" spans="1:12" x14ac:dyDescent="0.2">
      <c r="A1205" s="110">
        <v>841412</v>
      </c>
      <c r="B1205" s="110" t="s">
        <v>1238</v>
      </c>
      <c r="C1205" s="110" t="s">
        <v>1351</v>
      </c>
      <c r="D1205" s="111">
        <v>65.8</v>
      </c>
      <c r="E1205" s="110" t="s">
        <v>1353</v>
      </c>
      <c r="F1205" s="112">
        <v>19.899999999999999</v>
      </c>
      <c r="G1205" s="110" t="s">
        <v>1356</v>
      </c>
      <c r="H1205" s="111">
        <v>8.6</v>
      </c>
      <c r="I1205" s="110" t="s">
        <v>1359</v>
      </c>
      <c r="J1205" s="111">
        <v>1.6</v>
      </c>
      <c r="K1205" s="110" t="s">
        <v>1347</v>
      </c>
      <c r="L1205" s="111">
        <v>4</v>
      </c>
    </row>
    <row r="1206" spans="1:12" x14ac:dyDescent="0.2">
      <c r="A1206" s="110">
        <v>841511</v>
      </c>
      <c r="B1206" s="110" t="s">
        <v>1239</v>
      </c>
      <c r="C1206" s="110" t="s">
        <v>1351</v>
      </c>
      <c r="D1206" s="111">
        <v>92</v>
      </c>
      <c r="E1206" s="110" t="s">
        <v>1345</v>
      </c>
      <c r="F1206" s="112">
        <v>2.8</v>
      </c>
      <c r="G1206" s="110" t="s">
        <v>1353</v>
      </c>
      <c r="H1206" s="111">
        <v>2.8</v>
      </c>
      <c r="I1206" s="110" t="s">
        <v>1352</v>
      </c>
      <c r="J1206" s="111">
        <v>0.5</v>
      </c>
      <c r="K1206" s="110" t="s">
        <v>1347</v>
      </c>
      <c r="L1206" s="111">
        <v>1.8</v>
      </c>
    </row>
    <row r="1207" spans="1:12" x14ac:dyDescent="0.2">
      <c r="A1207" s="110">
        <v>841512</v>
      </c>
      <c r="B1207" s="110" t="s">
        <v>1240</v>
      </c>
      <c r="C1207" s="110" t="s">
        <v>1351</v>
      </c>
      <c r="D1207" s="111">
        <v>96.5</v>
      </c>
      <c r="E1207" s="110" t="s">
        <v>1345</v>
      </c>
      <c r="F1207" s="112">
        <v>1.6</v>
      </c>
      <c r="G1207" s="110" t="s">
        <v>1353</v>
      </c>
      <c r="H1207" s="111">
        <v>0.7</v>
      </c>
      <c r="I1207" s="110" t="s">
        <v>1357</v>
      </c>
      <c r="J1207" s="111">
        <v>0.3</v>
      </c>
      <c r="K1207" s="110" t="s">
        <v>1347</v>
      </c>
      <c r="L1207" s="111">
        <v>1</v>
      </c>
    </row>
    <row r="1208" spans="1:12" x14ac:dyDescent="0.2">
      <c r="A1208" s="110">
        <v>841513</v>
      </c>
      <c r="B1208" s="110" t="s">
        <v>1241</v>
      </c>
      <c r="C1208" s="110" t="s">
        <v>1351</v>
      </c>
      <c r="D1208" s="111">
        <v>94.7</v>
      </c>
      <c r="E1208" s="110" t="s">
        <v>1353</v>
      </c>
      <c r="F1208" s="112">
        <v>1.9</v>
      </c>
      <c r="G1208" s="110" t="s">
        <v>1345</v>
      </c>
      <c r="H1208" s="111">
        <v>1.6</v>
      </c>
      <c r="I1208" s="110" t="s">
        <v>1357</v>
      </c>
      <c r="J1208" s="111">
        <v>0.6</v>
      </c>
      <c r="K1208" s="110" t="s">
        <v>1347</v>
      </c>
      <c r="L1208" s="111">
        <v>1.2</v>
      </c>
    </row>
    <row r="1209" spans="1:12" x14ac:dyDescent="0.2">
      <c r="A1209" s="110">
        <v>841514</v>
      </c>
      <c r="B1209" s="110" t="s">
        <v>1242</v>
      </c>
      <c r="C1209" s="110" t="s">
        <v>1351</v>
      </c>
      <c r="D1209" s="111">
        <v>63.8</v>
      </c>
      <c r="E1209" s="110" t="s">
        <v>1345</v>
      </c>
      <c r="F1209" s="112">
        <v>30.8</v>
      </c>
      <c r="G1209" s="110" t="s">
        <v>1359</v>
      </c>
      <c r="H1209" s="111">
        <v>1.5</v>
      </c>
      <c r="I1209" s="110" t="s">
        <v>1353</v>
      </c>
      <c r="J1209" s="111">
        <v>1.2</v>
      </c>
      <c r="K1209" s="110" t="s">
        <v>1347</v>
      </c>
      <c r="L1209" s="111">
        <v>2.8</v>
      </c>
    </row>
    <row r="1210" spans="1:12" x14ac:dyDescent="0.2">
      <c r="A1210" s="110">
        <v>841515</v>
      </c>
      <c r="B1210" s="110" t="s">
        <v>1243</v>
      </c>
      <c r="C1210" s="110" t="s">
        <v>1351</v>
      </c>
      <c r="D1210" s="111">
        <v>94.6</v>
      </c>
      <c r="E1210" s="110" t="s">
        <v>1345</v>
      </c>
      <c r="F1210" s="112">
        <v>2.1</v>
      </c>
      <c r="G1210" s="110" t="s">
        <v>1353</v>
      </c>
      <c r="H1210" s="111">
        <v>1.7</v>
      </c>
      <c r="I1210" s="110" t="s">
        <v>1354</v>
      </c>
      <c r="J1210" s="111">
        <v>0.6</v>
      </c>
      <c r="K1210" s="110" t="s">
        <v>1347</v>
      </c>
      <c r="L1210" s="111">
        <v>1</v>
      </c>
    </row>
    <row r="1211" spans="1:12" x14ac:dyDescent="0.2">
      <c r="A1211" s="110">
        <v>841516</v>
      </c>
      <c r="B1211" s="110" t="s">
        <v>1244</v>
      </c>
      <c r="C1211" s="110" t="s">
        <v>1361</v>
      </c>
      <c r="D1211" s="111">
        <v>58.7</v>
      </c>
      <c r="E1211" s="110" t="s">
        <v>1351</v>
      </c>
      <c r="F1211" s="112">
        <v>28.9</v>
      </c>
      <c r="G1211" s="110" t="s">
        <v>1357</v>
      </c>
      <c r="H1211" s="111">
        <v>7.5</v>
      </c>
      <c r="I1211" s="110" t="s">
        <v>1343</v>
      </c>
      <c r="J1211" s="111">
        <v>1</v>
      </c>
      <c r="K1211" s="110" t="s">
        <v>1347</v>
      </c>
      <c r="L1211" s="111">
        <v>3.9</v>
      </c>
    </row>
    <row r="1212" spans="1:12" x14ac:dyDescent="0.2">
      <c r="A1212" s="110">
        <v>841517</v>
      </c>
      <c r="B1212" s="110" t="s">
        <v>1245</v>
      </c>
      <c r="C1212" s="110" t="s">
        <v>1351</v>
      </c>
      <c r="D1212" s="111">
        <v>93</v>
      </c>
      <c r="E1212" s="110" t="s">
        <v>1353</v>
      </c>
      <c r="F1212" s="112">
        <v>3</v>
      </c>
      <c r="G1212" s="110" t="s">
        <v>1345</v>
      </c>
      <c r="H1212" s="111">
        <v>1.5</v>
      </c>
      <c r="I1212" s="110" t="s">
        <v>1348</v>
      </c>
      <c r="J1212" s="111">
        <v>0.6</v>
      </c>
      <c r="K1212" s="110" t="s">
        <v>1347</v>
      </c>
      <c r="L1212" s="111">
        <v>1.8</v>
      </c>
    </row>
    <row r="1213" spans="1:12" x14ac:dyDescent="0.2">
      <c r="A1213" s="110">
        <v>841599</v>
      </c>
      <c r="B1213" s="110" t="s">
        <v>1246</v>
      </c>
      <c r="C1213" s="110" t="s">
        <v>1351</v>
      </c>
      <c r="D1213" s="111">
        <v>90</v>
      </c>
      <c r="E1213" s="110" t="s">
        <v>1345</v>
      </c>
      <c r="F1213" s="112">
        <v>6</v>
      </c>
      <c r="G1213" s="110" t="s">
        <v>1353</v>
      </c>
      <c r="H1213" s="111">
        <v>1.5</v>
      </c>
      <c r="I1213" s="110" t="s">
        <v>1357</v>
      </c>
      <c r="J1213" s="111">
        <v>1.3</v>
      </c>
      <c r="K1213" s="110" t="s">
        <v>1347</v>
      </c>
      <c r="L1213" s="111">
        <v>1.2</v>
      </c>
    </row>
    <row r="1214" spans="1:12" x14ac:dyDescent="0.2">
      <c r="A1214" s="110">
        <v>841911</v>
      </c>
      <c r="B1214" s="110" t="s">
        <v>1247</v>
      </c>
      <c r="C1214" s="110" t="s">
        <v>1351</v>
      </c>
      <c r="D1214" s="111">
        <v>62.4</v>
      </c>
      <c r="E1214" s="110" t="s">
        <v>1345</v>
      </c>
      <c r="F1214" s="112">
        <v>12.2</v>
      </c>
      <c r="G1214" s="110" t="s">
        <v>1359</v>
      </c>
      <c r="H1214" s="111">
        <v>8</v>
      </c>
      <c r="I1214" s="110" t="s">
        <v>1346</v>
      </c>
      <c r="J1214" s="111">
        <v>5.2</v>
      </c>
      <c r="K1214" s="110" t="s">
        <v>1347</v>
      </c>
      <c r="L1214" s="111">
        <v>12.2</v>
      </c>
    </row>
    <row r="1215" spans="1:12" x14ac:dyDescent="0.2">
      <c r="A1215" s="110">
        <v>841913</v>
      </c>
      <c r="B1215" s="110" t="s">
        <v>1248</v>
      </c>
      <c r="C1215" s="110" t="s">
        <v>1359</v>
      </c>
      <c r="D1215" s="111">
        <v>89.4</v>
      </c>
      <c r="E1215" s="110" t="s">
        <v>1346</v>
      </c>
      <c r="F1215" s="112">
        <v>3.5</v>
      </c>
      <c r="G1215" s="110" t="s">
        <v>1351</v>
      </c>
      <c r="H1215" s="111">
        <v>2.2999999999999998</v>
      </c>
      <c r="I1215" s="110" t="s">
        <v>1354</v>
      </c>
      <c r="J1215" s="111">
        <v>1.3</v>
      </c>
      <c r="K1215" s="110" t="s">
        <v>1347</v>
      </c>
      <c r="L1215" s="111">
        <v>3.6</v>
      </c>
    </row>
    <row r="1216" spans="1:12" x14ac:dyDescent="0.2">
      <c r="A1216" s="110">
        <v>841999</v>
      </c>
      <c r="B1216" s="110" t="s">
        <v>1249</v>
      </c>
      <c r="C1216" s="110" t="s">
        <v>1351</v>
      </c>
      <c r="D1216" s="111">
        <v>44.7</v>
      </c>
      <c r="E1216" s="110" t="s">
        <v>1346</v>
      </c>
      <c r="F1216" s="112">
        <v>14.1</v>
      </c>
      <c r="G1216" s="110" t="s">
        <v>1348</v>
      </c>
      <c r="H1216" s="111">
        <v>11.4</v>
      </c>
      <c r="I1216" s="110" t="s">
        <v>1359</v>
      </c>
      <c r="J1216" s="111">
        <v>7.2</v>
      </c>
      <c r="K1216" s="110" t="s">
        <v>1347</v>
      </c>
      <c r="L1216" s="111">
        <v>22.6</v>
      </c>
    </row>
    <row r="1217" spans="1:12" x14ac:dyDescent="0.2">
      <c r="A1217" s="110">
        <v>851211</v>
      </c>
      <c r="B1217" s="110" t="s">
        <v>1250</v>
      </c>
      <c r="C1217" s="110" t="s">
        <v>1356</v>
      </c>
      <c r="D1217" s="111">
        <v>51.1</v>
      </c>
      <c r="E1217" s="110" t="s">
        <v>1345</v>
      </c>
      <c r="F1217" s="112">
        <v>44.9</v>
      </c>
      <c r="G1217" s="110" t="s">
        <v>1349</v>
      </c>
      <c r="H1217" s="111">
        <v>2.4</v>
      </c>
      <c r="I1217" s="110" t="s">
        <v>1353</v>
      </c>
      <c r="J1217" s="111">
        <v>0.9</v>
      </c>
      <c r="K1217" s="110" t="s">
        <v>1347</v>
      </c>
      <c r="L1217" s="111">
        <v>0.6</v>
      </c>
    </row>
    <row r="1218" spans="1:12" x14ac:dyDescent="0.2">
      <c r="A1218" s="110">
        <v>851299</v>
      </c>
      <c r="B1218" s="110" t="s">
        <v>1251</v>
      </c>
      <c r="C1218" s="110" t="s">
        <v>1349</v>
      </c>
      <c r="D1218" s="111">
        <v>46.5</v>
      </c>
      <c r="E1218" s="110" t="s">
        <v>1356</v>
      </c>
      <c r="F1218" s="112">
        <v>25.8</v>
      </c>
      <c r="G1218" s="110" t="s">
        <v>1344</v>
      </c>
      <c r="H1218" s="111">
        <v>11.2</v>
      </c>
      <c r="I1218" s="110" t="s">
        <v>1345</v>
      </c>
      <c r="J1218" s="111">
        <v>6.1</v>
      </c>
      <c r="K1218" s="110" t="s">
        <v>1347</v>
      </c>
      <c r="L1218" s="111">
        <v>10.4</v>
      </c>
    </row>
    <row r="1219" spans="1:12" x14ac:dyDescent="0.2">
      <c r="A1219" s="110">
        <v>891111</v>
      </c>
      <c r="B1219" s="110" t="s">
        <v>1252</v>
      </c>
      <c r="C1219" s="110" t="s">
        <v>1354</v>
      </c>
      <c r="D1219" s="111">
        <v>54.5</v>
      </c>
      <c r="E1219" s="110" t="s">
        <v>1345</v>
      </c>
      <c r="F1219" s="112">
        <v>10.4</v>
      </c>
      <c r="G1219" s="110" t="s">
        <v>1356</v>
      </c>
      <c r="H1219" s="111">
        <v>9.3000000000000007</v>
      </c>
      <c r="I1219" s="110" t="s">
        <v>1353</v>
      </c>
      <c r="J1219" s="111">
        <v>7.1</v>
      </c>
      <c r="K1219" s="110" t="s">
        <v>1347</v>
      </c>
      <c r="L1219" s="111">
        <v>18.600000000000001</v>
      </c>
    </row>
    <row r="1220" spans="1:12" x14ac:dyDescent="0.2">
      <c r="A1220" s="110">
        <v>891112</v>
      </c>
      <c r="B1220" s="110" t="s">
        <v>1253</v>
      </c>
      <c r="C1220" s="110" t="s">
        <v>1354</v>
      </c>
      <c r="D1220" s="111">
        <v>59</v>
      </c>
      <c r="E1220" s="110" t="s">
        <v>1345</v>
      </c>
      <c r="F1220" s="112">
        <v>8.3000000000000007</v>
      </c>
      <c r="G1220" s="110" t="s">
        <v>1356</v>
      </c>
      <c r="H1220" s="111">
        <v>6.9</v>
      </c>
      <c r="I1220" s="110" t="s">
        <v>1348</v>
      </c>
      <c r="J1220" s="111">
        <v>6.6</v>
      </c>
      <c r="K1220" s="110" t="s">
        <v>1347</v>
      </c>
      <c r="L1220" s="111">
        <v>19.2</v>
      </c>
    </row>
    <row r="1221" spans="1:12" x14ac:dyDescent="0.2">
      <c r="A1221" s="110">
        <v>891113</v>
      </c>
      <c r="B1221" s="110" t="s">
        <v>1254</v>
      </c>
      <c r="C1221" s="110" t="s">
        <v>1354</v>
      </c>
      <c r="D1221" s="111">
        <v>94</v>
      </c>
      <c r="E1221" s="110" t="s">
        <v>1353</v>
      </c>
      <c r="F1221" s="112">
        <v>2.4</v>
      </c>
      <c r="G1221" s="110" t="s">
        <v>1345</v>
      </c>
      <c r="H1221" s="111">
        <v>0.7</v>
      </c>
      <c r="I1221" s="110" t="s">
        <v>1355</v>
      </c>
      <c r="J1221" s="111">
        <v>0.7</v>
      </c>
      <c r="K1221" s="110" t="s">
        <v>1347</v>
      </c>
      <c r="L1221" s="111">
        <v>2.1</v>
      </c>
    </row>
    <row r="1222" spans="1:12" x14ac:dyDescent="0.2">
      <c r="A1222" s="110">
        <v>899211</v>
      </c>
      <c r="B1222" s="110" t="s">
        <v>1255</v>
      </c>
      <c r="C1222" s="110" t="s">
        <v>1354</v>
      </c>
      <c r="D1222" s="111">
        <v>73.5</v>
      </c>
      <c r="E1222" s="110" t="s">
        <v>1355</v>
      </c>
      <c r="F1222" s="112">
        <v>4.4000000000000004</v>
      </c>
      <c r="G1222" s="110" t="s">
        <v>1346</v>
      </c>
      <c r="H1222" s="111">
        <v>4.2</v>
      </c>
      <c r="I1222" s="110" t="s">
        <v>1359</v>
      </c>
      <c r="J1222" s="111">
        <v>2.8</v>
      </c>
      <c r="K1222" s="110" t="s">
        <v>1347</v>
      </c>
      <c r="L1222" s="111">
        <v>15.1</v>
      </c>
    </row>
    <row r="1223" spans="1:12" x14ac:dyDescent="0.2">
      <c r="A1223" s="110">
        <v>899212</v>
      </c>
      <c r="B1223" s="110" t="s">
        <v>1256</v>
      </c>
      <c r="C1223" s="110" t="s">
        <v>1351</v>
      </c>
      <c r="D1223" s="111">
        <v>89.5</v>
      </c>
      <c r="E1223" s="110" t="s">
        <v>1354</v>
      </c>
      <c r="F1223" s="112">
        <v>2.8</v>
      </c>
      <c r="G1223" s="110" t="s">
        <v>1353</v>
      </c>
      <c r="H1223" s="111">
        <v>1.9</v>
      </c>
      <c r="I1223" s="110" t="s">
        <v>1346</v>
      </c>
      <c r="J1223" s="111">
        <v>1.5</v>
      </c>
      <c r="K1223" s="110" t="s">
        <v>1347</v>
      </c>
      <c r="L1223" s="111">
        <v>4.3</v>
      </c>
    </row>
    <row r="1224" spans="1:12" x14ac:dyDescent="0.2">
      <c r="A1224" s="110">
        <v>899411</v>
      </c>
      <c r="B1224" s="110" t="s">
        <v>1257</v>
      </c>
      <c r="C1224" s="110" t="s">
        <v>1356</v>
      </c>
      <c r="D1224" s="111">
        <v>39.6</v>
      </c>
      <c r="E1224" s="110" t="s">
        <v>1352</v>
      </c>
      <c r="F1224" s="112">
        <v>23</v>
      </c>
      <c r="G1224" s="110" t="s">
        <v>1345</v>
      </c>
      <c r="H1224" s="111">
        <v>18.399999999999999</v>
      </c>
      <c r="I1224" s="110" t="s">
        <v>1354</v>
      </c>
      <c r="J1224" s="111">
        <v>6.3</v>
      </c>
      <c r="K1224" s="110" t="s">
        <v>1347</v>
      </c>
      <c r="L1224" s="111">
        <v>12.7</v>
      </c>
    </row>
    <row r="1225" spans="1:12" x14ac:dyDescent="0.2">
      <c r="A1225" s="110">
        <v>899412</v>
      </c>
      <c r="B1225" s="110" t="s">
        <v>1258</v>
      </c>
      <c r="C1225" s="110" t="s">
        <v>1352</v>
      </c>
      <c r="D1225" s="111">
        <v>58.2</v>
      </c>
      <c r="E1225" s="110" t="s">
        <v>1348</v>
      </c>
      <c r="F1225" s="112">
        <v>30.1</v>
      </c>
      <c r="G1225" s="110" t="s">
        <v>1356</v>
      </c>
      <c r="H1225" s="111">
        <v>5.8</v>
      </c>
      <c r="I1225" s="110" t="s">
        <v>1353</v>
      </c>
      <c r="J1225" s="111">
        <v>2.7</v>
      </c>
      <c r="K1225" s="110" t="s">
        <v>1347</v>
      </c>
      <c r="L1225" s="111">
        <v>3.2</v>
      </c>
    </row>
    <row r="1226" spans="1:12" x14ac:dyDescent="0.2">
      <c r="A1226" s="110">
        <v>899413</v>
      </c>
      <c r="B1226" s="110" t="s">
        <v>1259</v>
      </c>
      <c r="C1226" s="110" t="s">
        <v>1352</v>
      </c>
      <c r="D1226" s="111">
        <v>83.3</v>
      </c>
      <c r="E1226" s="110" t="s">
        <v>1345</v>
      </c>
      <c r="F1226" s="112">
        <v>6.2</v>
      </c>
      <c r="G1226" s="110" t="s">
        <v>1359</v>
      </c>
      <c r="H1226" s="111">
        <v>5.3</v>
      </c>
      <c r="I1226" s="110" t="s">
        <v>1356</v>
      </c>
      <c r="J1226" s="111">
        <v>3.8</v>
      </c>
      <c r="K1226" s="110" t="s">
        <v>1347</v>
      </c>
      <c r="L1226" s="111">
        <v>1.4</v>
      </c>
    </row>
    <row r="1227" spans="1:12" x14ac:dyDescent="0.2">
      <c r="A1227" s="110">
        <v>899414</v>
      </c>
      <c r="B1227" s="110" t="s">
        <v>1260</v>
      </c>
      <c r="C1227" s="110" t="s">
        <v>1352</v>
      </c>
      <c r="D1227" s="111">
        <v>63.4</v>
      </c>
      <c r="E1227" s="110" t="s">
        <v>1356</v>
      </c>
      <c r="F1227" s="112">
        <v>17.5</v>
      </c>
      <c r="G1227" s="110" t="s">
        <v>1345</v>
      </c>
      <c r="H1227" s="111">
        <v>6.6</v>
      </c>
      <c r="I1227" s="110" t="s">
        <v>1355</v>
      </c>
      <c r="J1227" s="111">
        <v>5.4</v>
      </c>
      <c r="K1227" s="110" t="s">
        <v>1347</v>
      </c>
      <c r="L1227" s="111">
        <v>7</v>
      </c>
    </row>
    <row r="1228" spans="1:12" x14ac:dyDescent="0.2">
      <c r="A1228" s="110">
        <v>899415</v>
      </c>
      <c r="B1228" s="110" t="s">
        <v>1261</v>
      </c>
      <c r="C1228" s="110" t="s">
        <v>1352</v>
      </c>
      <c r="D1228" s="111">
        <v>47.4</v>
      </c>
      <c r="E1228" s="110" t="s">
        <v>1356</v>
      </c>
      <c r="F1228" s="112">
        <v>27.4</v>
      </c>
      <c r="G1228" s="110" t="s">
        <v>1353</v>
      </c>
      <c r="H1228" s="111">
        <v>9.4</v>
      </c>
      <c r="I1228" s="110" t="s">
        <v>1345</v>
      </c>
      <c r="J1228" s="111">
        <v>6.5</v>
      </c>
      <c r="K1228" s="110" t="s">
        <v>1347</v>
      </c>
      <c r="L1228" s="111">
        <v>9.1999999999999993</v>
      </c>
    </row>
    <row r="1229" spans="1:12" x14ac:dyDescent="0.2">
      <c r="A1229" s="110">
        <v>899511</v>
      </c>
      <c r="B1229" s="110" t="s">
        <v>1262</v>
      </c>
      <c r="C1229" s="110" t="s">
        <v>1345</v>
      </c>
      <c r="D1229" s="111">
        <v>71.400000000000006</v>
      </c>
      <c r="E1229" s="110" t="s">
        <v>1360</v>
      </c>
      <c r="F1229" s="112">
        <v>12</v>
      </c>
      <c r="G1229" s="110" t="s">
        <v>1353</v>
      </c>
      <c r="H1229" s="111">
        <v>2.7</v>
      </c>
      <c r="I1229" s="110" t="s">
        <v>1359</v>
      </c>
      <c r="J1229" s="111">
        <v>2.5</v>
      </c>
      <c r="K1229" s="110" t="s">
        <v>1347</v>
      </c>
      <c r="L1229" s="111">
        <v>11.5</v>
      </c>
    </row>
    <row r="1230" spans="1:12" x14ac:dyDescent="0.2">
      <c r="A1230" s="110">
        <v>899512</v>
      </c>
      <c r="B1230" s="110" t="s">
        <v>1263</v>
      </c>
      <c r="C1230" s="110" t="s">
        <v>1345</v>
      </c>
      <c r="D1230" s="111">
        <v>84.8</v>
      </c>
      <c r="E1230" s="110" t="s">
        <v>1360</v>
      </c>
      <c r="F1230" s="112">
        <v>9.4</v>
      </c>
      <c r="G1230" s="110" t="s">
        <v>1359</v>
      </c>
      <c r="H1230" s="111">
        <v>1.3</v>
      </c>
      <c r="I1230" s="110" t="s">
        <v>1357</v>
      </c>
      <c r="J1230" s="111">
        <v>1</v>
      </c>
      <c r="K1230" s="110" t="s">
        <v>1347</v>
      </c>
      <c r="L1230" s="111">
        <v>3.6</v>
      </c>
    </row>
    <row r="1231" spans="1:12" x14ac:dyDescent="0.2">
      <c r="A1231" s="110">
        <v>899911</v>
      </c>
      <c r="B1231" s="110" t="s">
        <v>1264</v>
      </c>
      <c r="C1231" s="110" t="s">
        <v>1356</v>
      </c>
      <c r="D1231" s="111">
        <v>69.900000000000006</v>
      </c>
      <c r="E1231" s="110" t="s">
        <v>1352</v>
      </c>
      <c r="F1231" s="112">
        <v>21.2</v>
      </c>
      <c r="G1231" s="110" t="s">
        <v>1362</v>
      </c>
      <c r="H1231" s="111">
        <v>1.6</v>
      </c>
      <c r="I1231" s="110" t="s">
        <v>1361</v>
      </c>
      <c r="J1231" s="111">
        <v>1.4</v>
      </c>
      <c r="K1231" s="110" t="s">
        <v>1347</v>
      </c>
      <c r="L1231" s="111">
        <v>5.9</v>
      </c>
    </row>
    <row r="1232" spans="1:12" x14ac:dyDescent="0.2">
      <c r="A1232" s="110">
        <v>899912</v>
      </c>
      <c r="B1232" s="110" t="s">
        <v>1265</v>
      </c>
      <c r="C1232" s="110" t="s">
        <v>1352</v>
      </c>
      <c r="D1232" s="111">
        <v>56.7</v>
      </c>
      <c r="E1232" s="110" t="s">
        <v>1361</v>
      </c>
      <c r="F1232" s="112">
        <v>9.3000000000000007</v>
      </c>
      <c r="G1232" s="110" t="s">
        <v>1346</v>
      </c>
      <c r="H1232" s="111">
        <v>5.6</v>
      </c>
      <c r="I1232" s="110" t="s">
        <v>1362</v>
      </c>
      <c r="J1232" s="111">
        <v>4.9000000000000004</v>
      </c>
      <c r="K1232" s="110" t="s">
        <v>1347</v>
      </c>
      <c r="L1232" s="111">
        <v>23.6</v>
      </c>
    </row>
    <row r="1233" spans="1:12" x14ac:dyDescent="0.2">
      <c r="A1233" s="110">
        <v>899913</v>
      </c>
      <c r="B1233" s="110" t="s">
        <v>1266</v>
      </c>
      <c r="C1233" s="110" t="s">
        <v>1346</v>
      </c>
      <c r="D1233" s="111">
        <v>83.7</v>
      </c>
      <c r="E1233" s="110" t="s">
        <v>1357</v>
      </c>
      <c r="F1233" s="112">
        <v>7.6</v>
      </c>
      <c r="G1233" s="110" t="s">
        <v>1354</v>
      </c>
      <c r="H1233" s="111">
        <v>3.9</v>
      </c>
      <c r="I1233" s="110" t="s">
        <v>1359</v>
      </c>
      <c r="J1233" s="111">
        <v>3.8</v>
      </c>
      <c r="K1233" s="110" t="s">
        <v>1347</v>
      </c>
      <c r="L1233" s="111">
        <v>1.1000000000000001</v>
      </c>
    </row>
    <row r="1234" spans="1:12" x14ac:dyDescent="0.2">
      <c r="A1234" s="110">
        <v>899914</v>
      </c>
      <c r="B1234" s="110" t="s">
        <v>1267</v>
      </c>
      <c r="C1234" s="110" t="s">
        <v>1348</v>
      </c>
      <c r="D1234" s="111">
        <v>65.5</v>
      </c>
      <c r="E1234" s="110" t="s">
        <v>1363</v>
      </c>
      <c r="F1234" s="112">
        <v>10.6</v>
      </c>
      <c r="G1234" s="110" t="s">
        <v>1345</v>
      </c>
      <c r="H1234" s="111">
        <v>6.6</v>
      </c>
      <c r="I1234" s="110" t="s">
        <v>1360</v>
      </c>
      <c r="J1234" s="111">
        <v>4.0999999999999996</v>
      </c>
      <c r="K1234" s="110" t="s">
        <v>1347</v>
      </c>
      <c r="L1234" s="111">
        <v>13.2</v>
      </c>
    </row>
    <row r="1235" spans="1:12" x14ac:dyDescent="0.2">
      <c r="A1235" s="110">
        <v>899915</v>
      </c>
      <c r="B1235" s="110" t="s">
        <v>1268</v>
      </c>
      <c r="C1235" s="110" t="s">
        <v>1343</v>
      </c>
      <c r="D1235" s="111">
        <v>40.6</v>
      </c>
      <c r="E1235" s="110" t="s">
        <v>1354</v>
      </c>
      <c r="F1235" s="112">
        <v>31.4</v>
      </c>
      <c r="G1235" s="110" t="s">
        <v>1360</v>
      </c>
      <c r="H1235" s="111">
        <v>13.1</v>
      </c>
      <c r="I1235" s="110" t="s">
        <v>1356</v>
      </c>
      <c r="J1235" s="111">
        <v>7.2</v>
      </c>
      <c r="K1235" s="110" t="s">
        <v>1347</v>
      </c>
      <c r="L1235" s="111">
        <v>7.6</v>
      </c>
    </row>
    <row r="1236" spans="1:12" x14ac:dyDescent="0.2">
      <c r="A1236" s="110">
        <v>899916</v>
      </c>
      <c r="B1236" s="110" t="s">
        <v>1269</v>
      </c>
      <c r="C1236" s="110" t="s">
        <v>1352</v>
      </c>
      <c r="D1236" s="111">
        <v>48.7</v>
      </c>
      <c r="E1236" s="110" t="s">
        <v>1356</v>
      </c>
      <c r="F1236" s="112">
        <v>11.6</v>
      </c>
      <c r="G1236" s="110" t="s">
        <v>1345</v>
      </c>
      <c r="H1236" s="111">
        <v>10</v>
      </c>
      <c r="I1236" s="110" t="s">
        <v>1354</v>
      </c>
      <c r="J1236" s="111">
        <v>7.6</v>
      </c>
      <c r="K1236" s="110" t="s">
        <v>1347</v>
      </c>
      <c r="L1236" s="111">
        <v>22</v>
      </c>
    </row>
    <row r="1237" spans="1:12" x14ac:dyDescent="0.2">
      <c r="A1237" s="110">
        <v>899917</v>
      </c>
      <c r="B1237" s="110" t="s">
        <v>1270</v>
      </c>
      <c r="C1237" s="110" t="s">
        <v>1354</v>
      </c>
      <c r="D1237" s="111">
        <v>77.900000000000006</v>
      </c>
      <c r="E1237" s="110" t="s">
        <v>1358</v>
      </c>
      <c r="F1237" s="112">
        <v>18.899999999999999</v>
      </c>
      <c r="G1237" s="110" t="s">
        <v>1346</v>
      </c>
      <c r="H1237" s="111">
        <v>2.6</v>
      </c>
      <c r="I1237" s="110" t="s">
        <v>1348</v>
      </c>
      <c r="J1237" s="111">
        <v>0.2</v>
      </c>
      <c r="K1237" s="110" t="s">
        <v>1347</v>
      </c>
      <c r="L1237" s="111">
        <v>0.3</v>
      </c>
    </row>
    <row r="1238" spans="1:12" x14ac:dyDescent="0.2">
      <c r="A1238" s="110">
        <v>899918</v>
      </c>
      <c r="B1238" s="110" t="s">
        <v>1271</v>
      </c>
      <c r="C1238" s="110" t="s">
        <v>1348</v>
      </c>
      <c r="D1238" s="111">
        <v>47.1</v>
      </c>
      <c r="E1238" s="110" t="s">
        <v>1343</v>
      </c>
      <c r="F1238" s="112">
        <v>23</v>
      </c>
      <c r="G1238" s="110" t="s">
        <v>1345</v>
      </c>
      <c r="H1238" s="111">
        <v>17.5</v>
      </c>
      <c r="I1238" s="110" t="s">
        <v>1346</v>
      </c>
      <c r="J1238" s="111">
        <v>6.9</v>
      </c>
      <c r="K1238" s="110" t="s">
        <v>1347</v>
      </c>
      <c r="L1238" s="111">
        <v>5.5</v>
      </c>
    </row>
    <row r="1239" spans="1:12" x14ac:dyDescent="0.2">
      <c r="A1239" s="110">
        <v>899921</v>
      </c>
      <c r="B1239" s="110" t="s">
        <v>1272</v>
      </c>
      <c r="C1239" s="110" t="s">
        <v>1361</v>
      </c>
      <c r="D1239" s="111">
        <v>40.9</v>
      </c>
      <c r="E1239" s="110" t="s">
        <v>1360</v>
      </c>
      <c r="F1239" s="112">
        <v>31.4</v>
      </c>
      <c r="G1239" s="110" t="s">
        <v>1346</v>
      </c>
      <c r="H1239" s="111">
        <v>4.4000000000000004</v>
      </c>
      <c r="I1239" s="110" t="s">
        <v>1356</v>
      </c>
      <c r="J1239" s="111">
        <v>3.7</v>
      </c>
      <c r="K1239" s="110" t="s">
        <v>1347</v>
      </c>
      <c r="L1239" s="111">
        <v>19.600000000000001</v>
      </c>
    </row>
    <row r="1240" spans="1:12" x14ac:dyDescent="0.2">
      <c r="A1240" s="110">
        <v>899922</v>
      </c>
      <c r="B1240" s="110" t="s">
        <v>1273</v>
      </c>
      <c r="C1240" s="110" t="s">
        <v>1356</v>
      </c>
      <c r="D1240" s="111">
        <v>56.6</v>
      </c>
      <c r="E1240" s="110" t="s">
        <v>1359</v>
      </c>
      <c r="F1240" s="112">
        <v>36.5</v>
      </c>
      <c r="G1240" s="110" t="s">
        <v>1362</v>
      </c>
      <c r="H1240" s="111">
        <v>2.7</v>
      </c>
      <c r="I1240" s="110" t="s">
        <v>1354</v>
      </c>
      <c r="J1240" s="111">
        <v>2</v>
      </c>
      <c r="K1240" s="110" t="s">
        <v>1347</v>
      </c>
      <c r="L1240" s="111">
        <v>2</v>
      </c>
    </row>
    <row r="1241" spans="1:12" x14ac:dyDescent="0.2">
      <c r="A1241" s="110">
        <v>899923</v>
      </c>
      <c r="B1241" s="110" t="s">
        <v>1274</v>
      </c>
      <c r="C1241" s="110" t="s">
        <v>1346</v>
      </c>
      <c r="D1241" s="111">
        <v>58.1</v>
      </c>
      <c r="E1241" s="110" t="s">
        <v>1348</v>
      </c>
      <c r="F1241" s="112">
        <v>21.5</v>
      </c>
      <c r="G1241" s="110" t="s">
        <v>1354</v>
      </c>
      <c r="H1241" s="111">
        <v>9.6</v>
      </c>
      <c r="I1241" s="110" t="s">
        <v>1359</v>
      </c>
      <c r="J1241" s="111">
        <v>6.1</v>
      </c>
      <c r="K1241" s="110" t="s">
        <v>1347</v>
      </c>
      <c r="L1241" s="111">
        <v>4.7</v>
      </c>
    </row>
    <row r="1242" spans="1:12" x14ac:dyDescent="0.2">
      <c r="A1242" s="110">
        <v>899999</v>
      </c>
      <c r="B1242" s="110" t="s">
        <v>1275</v>
      </c>
      <c r="C1242" s="110" t="s">
        <v>1348</v>
      </c>
      <c r="D1242" s="111">
        <v>20.7</v>
      </c>
      <c r="E1242" s="110" t="s">
        <v>1345</v>
      </c>
      <c r="F1242" s="112">
        <v>15.1</v>
      </c>
      <c r="G1242" s="110" t="s">
        <v>1359</v>
      </c>
      <c r="H1242" s="111">
        <v>9.6</v>
      </c>
      <c r="I1242" s="110" t="s">
        <v>1356</v>
      </c>
      <c r="J1242" s="111">
        <v>7.5</v>
      </c>
      <c r="K1242" s="110" t="s">
        <v>1347</v>
      </c>
      <c r="L1242" s="111">
        <v>47.2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52272E-FD44-1547-8090-894B6E4F96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Notes</vt:lpstr>
      <vt:lpstr>Employment</vt:lpstr>
      <vt:lpstr>employment_data_clean</vt:lpstr>
      <vt:lpstr>Employment Outlook</vt:lpstr>
      <vt:lpstr>Employment by State</vt:lpstr>
      <vt:lpstr>Age Profile</vt:lpstr>
      <vt:lpstr>Earnings &amp; Hours</vt:lpstr>
      <vt:lpstr>Earnings_and_edu_clean</vt:lpstr>
      <vt:lpstr>Educational Attainment</vt:lpstr>
      <vt:lpstr>Industries</vt:lpstr>
      <vt:lpstr>employment_data_clean!growth</vt:lpstr>
      <vt:lpstr>growth</vt:lpstr>
      <vt:lpstr>KIemp</vt:lpstr>
      <vt:lpstr>employment_data_clean!time</vt:lpstr>
      <vt:lpstr>time</vt:lpstr>
    </vt:vector>
  </TitlesOfParts>
  <Company>Australian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VIOLI,Cherimoya</dc:creator>
  <cp:lastModifiedBy>Mook Preeyanuch</cp:lastModifiedBy>
  <dcterms:created xsi:type="dcterms:W3CDTF">2022-02-23T22:39:35Z</dcterms:created>
  <dcterms:modified xsi:type="dcterms:W3CDTF">2024-10-24T21:12:14Z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d889eb-932f-4752-8739-64d25806ef64_Enabled">
    <vt:lpwstr>true</vt:lpwstr>
  </property>
  <property fmtid="{D5CDD505-2E9C-101B-9397-08002B2CF9AE}" pid="3" name="MSIP_Label_79d889eb-932f-4752-8739-64d25806ef64_SetDate">
    <vt:lpwstr>2022-05-03T01:58:55Z</vt:lpwstr>
  </property>
  <property fmtid="{D5CDD505-2E9C-101B-9397-08002B2CF9AE}" pid="4" name="MSIP_Label_79d889eb-932f-4752-8739-64d25806ef64_Method">
    <vt:lpwstr>Privileged</vt:lpwstr>
  </property>
  <property fmtid="{D5CDD505-2E9C-101B-9397-08002B2CF9AE}" pid="5" name="MSIP_Label_79d889eb-932f-4752-8739-64d25806ef64_Name">
    <vt:lpwstr>79d889eb-932f-4752-8739-64d25806ef64</vt:lpwstr>
  </property>
  <property fmtid="{D5CDD505-2E9C-101B-9397-08002B2CF9AE}" pid="6" name="MSIP_Label_79d889eb-932f-4752-8739-64d25806ef64_SiteId">
    <vt:lpwstr>dd0cfd15-4558-4b12-8bad-ea26984fc417</vt:lpwstr>
  </property>
  <property fmtid="{D5CDD505-2E9C-101B-9397-08002B2CF9AE}" pid="7" name="MSIP_Label_79d889eb-932f-4752-8739-64d25806ef64_ActionId">
    <vt:lpwstr>2357a957-6fc3-4ae9-8b04-1721a036f08d</vt:lpwstr>
  </property>
  <property fmtid="{D5CDD505-2E9C-101B-9397-08002B2CF9AE}" pid="8" name="MSIP_Label_79d889eb-932f-4752-8739-64d25806ef64_ContentBits">
    <vt:lpwstr>0</vt:lpwstr>
  </property>
</Properties>
</file>